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Vadim\Desktop\"/>
    </mc:Choice>
  </mc:AlternateContent>
  <xr:revisionPtr revIDLastSave="0" documentId="8_{60E819CE-0A66-405D-A962-1290F0749BE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ПО BIC" sheetId="1" r:id="rId1"/>
    <sheet name="ПО 20 BIC" sheetId="2" r:id="rId2"/>
    <sheet name="ГУ" sheetId="3" r:id="rId3"/>
    <sheet name="ПО Contcircle" sheetId="4" r:id="rId4"/>
    <sheet name="ПО НОВОРОС" sheetId="5" r:id="rId5"/>
    <sheet name="Памятка" sheetId="6" r:id="rId6"/>
    <sheet name="Никите" sheetId="7" r:id="rId7"/>
    <sheet name="КП Калий" sheetId="8" r:id="rId8"/>
    <sheet name="Букинги калий" sheetId="9" r:id="rId9"/>
    <sheet name="Отцепыши" sheetId="10" r:id="rId10"/>
    <sheet name="ПО МОДУЛЬ-ТЛЦ" sheetId="11" r:id="rId11"/>
    <sheet name="ПО SITC" sheetId="12" r:id="rId12"/>
    <sheet name="ПО HUAXIN" sheetId="13" r:id="rId13"/>
    <sheet name="ПО SWIFT" sheetId="14" r:id="rId14"/>
  </sheets>
  <definedNames>
    <definedName name="_xlnm._FilterDatabase" localSheetId="2" hidden="1">ГУ!$C$1:$M$143</definedName>
    <definedName name="_xlnm._FilterDatabase" localSheetId="1" hidden="1">'ПО 20 BIC'!$A$1:$AJ$202</definedName>
    <definedName name="_xlnm._FilterDatabase" localSheetId="0" hidden="1">'ПО BIC'!$A$1:$BD$151</definedName>
    <definedName name="_xlnm._FilterDatabase" localSheetId="3" hidden="1">'ПО Contcircle'!$A$2:$Z$232</definedName>
    <definedName name="_xlnm._FilterDatabase" localSheetId="11" hidden="1">'ПО SITC'!$A$1:$AA$155</definedName>
    <definedName name="_xlnm._FilterDatabase" localSheetId="13" hidden="1">'ПО SWIFT'!$A$1:$Y$49</definedName>
    <definedName name="_xlnm._FilterDatabase" localSheetId="10" hidden="1">'ПО МОДУЛЬ-ТЛЦ'!$A$1:$U$18</definedName>
    <definedName name="Z_060D8AC5_B2DA_4CD3_9E3D_399D8518C9C3_.wvu.FilterData" localSheetId="0" hidden="1">'ПО BIC'!$B$155:$AN$256</definedName>
    <definedName name="Z_060D8AC5_B2DA_4CD3_9E3D_399D8518C9C3_.wvu.FilterData" localSheetId="4" hidden="1">'ПО НОВОРОС'!$A$1:$AD$1216</definedName>
    <definedName name="Z_141170ED_B563_486D_A32C_990D580C00AF_.wvu.FilterData" localSheetId="0" hidden="1">'ПО BIC'!$B$1:$BD$1001</definedName>
    <definedName name="Z_141170ED_B563_486D_A32C_990D580C00AF_.wvu.FilterData" localSheetId="4" hidden="1">'ПО НОВОРОС'!$A$1:$AD$1216</definedName>
    <definedName name="Z_1700F905_479B_4D7D_AA2F_D6CCBA2AF67F_.wvu.FilterData" localSheetId="0" hidden="1">'ПО BIC'!$B$1:$BD$1001</definedName>
    <definedName name="Z_1700F905_479B_4D7D_AA2F_D6CCBA2AF67F_.wvu.FilterData" localSheetId="4" hidden="1">'ПО НОВОРОС'!$A$1:$AD$1216</definedName>
    <definedName name="Z_238F277A_6A23_4DC8_B0F9_1902E0A87338_.wvu.FilterData" localSheetId="0" hidden="1">'ПО BIC'!$A$1:$BD$1001</definedName>
    <definedName name="Z_3F765FFB_3163_4A24_BE48_3B828EA663E9_.wvu.FilterData" localSheetId="0" hidden="1">'ПО BIC'!$A$1:$BD$1001</definedName>
    <definedName name="Z_439DE7A4_D355_406D_B79A_B9FC51434D7E_.wvu.FilterData" localSheetId="0" hidden="1">'ПО BIC'!$B$1:$AN$151</definedName>
    <definedName name="Z_439DE7A4_D355_406D_B79A_B9FC51434D7E_.wvu.FilterData" localSheetId="3" hidden="1">'ПО Contcircle'!$A$2:$AP$825</definedName>
    <definedName name="Z_439DE7A4_D355_406D_B79A_B9FC51434D7E_.wvu.FilterData" localSheetId="11" hidden="1">'ПО SITC'!$A$1:$AQ$1038</definedName>
    <definedName name="Z_439DE7A4_D355_406D_B79A_B9FC51434D7E_.wvu.FilterData" localSheetId="4" hidden="1">'ПО НОВОРОС'!$A$1:$H$65</definedName>
    <definedName name="Z_4ACC171E_C443_4425_937B_8182990545B5_.wvu.FilterData" localSheetId="0" hidden="1">'ПО BIC'!$A$1:$BD$1001</definedName>
    <definedName name="Z_56B1F2EC_1EF0_4118_9410_26F99D5FDC47_.wvu.FilterData" localSheetId="0" hidden="1">'ПО BIC'!$B$1:$BD$1001</definedName>
    <definedName name="Z_56B1F2EC_1EF0_4118_9410_26F99D5FDC47_.wvu.FilterData" localSheetId="4" hidden="1">'ПО НОВОРОС'!$A$210:$J$541</definedName>
    <definedName name="Z_613D87D1_562F_4776_A782_BC02C8570A6E_.wvu.FilterData" localSheetId="0" hidden="1">'ПО BIC'!$B$1:$BD$1001</definedName>
    <definedName name="Z_613D87D1_562F_4776_A782_BC02C8570A6E_.wvu.FilterData" localSheetId="4" hidden="1">'ПО НОВОРОС'!$A$1:$AD$1216</definedName>
    <definedName name="Z_791E63FD_8BA3_4B05_A665_2C45E1E329EE_.wvu.FilterData" localSheetId="0" hidden="1">'ПО BIC'!$A$1:$BD$1001</definedName>
    <definedName name="Z_7FC76533_6D11_4E4B_870C_BA42F04AD680_.wvu.FilterData" localSheetId="0" hidden="1">'ПО BIC'!$B$1:$AN$151</definedName>
    <definedName name="Z_7FC76533_6D11_4E4B_870C_BA42F04AD680_.wvu.FilterData" localSheetId="3" hidden="1">'ПО Contcircle'!$A$2:$AP$825</definedName>
    <definedName name="Z_7FC76533_6D11_4E4B_870C_BA42F04AD680_.wvu.FilterData" localSheetId="11" hidden="1">'ПО SITC'!$A$1:$AQ$1038</definedName>
    <definedName name="Z_7FC76533_6D11_4E4B_870C_BA42F04AD680_.wvu.FilterData" localSheetId="10" hidden="1">'ПО МОДУЛЬ-ТЛЦ'!$A$1:$U$18</definedName>
    <definedName name="Z_7FC76533_6D11_4E4B_870C_BA42F04AD680_.wvu.FilterData" localSheetId="4" hidden="1">'ПО НОВОРОС'!$A$1:$H$65</definedName>
    <definedName name="Z_A92FE7B0_155E_494D_B2D1_5F239E88B982_.wvu.FilterData" localSheetId="0" hidden="1">'ПО BIC'!$A$1:$BD$1001</definedName>
    <definedName name="Z_E46AE283_5214_48DD_8679_958CCBA87E20_.wvu.FilterData" localSheetId="0" hidden="1">'ПО BIC'!$B$1:$AN$151</definedName>
    <definedName name="Z_E46AE283_5214_48DD_8679_958CCBA87E20_.wvu.FilterData" localSheetId="3" hidden="1">'ПО Contcircle'!$A$1:$AP$825</definedName>
    <definedName name="Z_E46AE283_5214_48DD_8679_958CCBA87E20_.wvu.FilterData" localSheetId="4" hidden="1">'ПО НОВОРОС'!$A$1:$AD$1216</definedName>
    <definedName name="Z_E9918149_107C_4699_83CC_5974751134AC_.wvu.FilterData" localSheetId="0" hidden="1">'ПО BIC'!$A$1:$BD$1001</definedName>
  </definedNames>
  <calcPr calcId="191029"/>
  <customWorkbookViews>
    <customWorkbookView name="Фильтр 8" guid="{56B1F2EC-1EF0-4118-9410-26F99D5FDC47}" maximized="1" windowWidth="0" windowHeight="0" activeSheetId="0"/>
    <customWorkbookView name="Фильтр 7" guid="{613D87D1-562F-4776-A782-BC02C8570A6E}" maximized="1" windowWidth="0" windowHeight="0" activeSheetId="0"/>
    <customWorkbookView name="Фильтр 6" guid="{141170ED-B563-486D-A32C-990D580C00AF}" maximized="1" windowWidth="0" windowHeight="0" activeSheetId="0"/>
    <customWorkbookView name="Фильтр 5" guid="{1700F905-479B-4D7D-AA2F-D6CCBA2AF67F}" maximized="1" windowWidth="0" windowHeight="0" activeSheetId="0"/>
    <customWorkbookView name="Фильтр 9" guid="{A92FE7B0-155E-494D-B2D1-5F239E88B982}" maximized="1" windowWidth="0" windowHeight="0" activeSheetId="0"/>
    <customWorkbookView name="Фильтр 10" guid="{791E63FD-8BA3-4B05-A665-2C45E1E329EE}" maximized="1" windowWidth="0" windowHeight="0" activeSheetId="0"/>
    <customWorkbookView name="Фильтр 4" guid="{060D8AC5-B2DA-4CD3-9E3D-399D8518C9C3}" maximized="1" windowWidth="0" windowHeight="0" activeSheetId="0"/>
    <customWorkbookView name="Фильтр 11" guid="{E9918149-107C-4699-83CC-5974751134AC}" maximized="1" windowWidth="0" windowHeight="0" activeSheetId="0"/>
    <customWorkbookView name="Фильтр 3" guid="{E46AE283-5214-48DD-8679-958CCBA87E20}" maximized="1" windowWidth="0" windowHeight="0" activeSheetId="0"/>
    <customWorkbookView name="Фильтр 12" guid="{3F765FFB-3163-4A24-BE48-3B828EA663E9}" maximized="1" windowWidth="0" windowHeight="0" activeSheetId="0"/>
    <customWorkbookView name="Фильтр 2" guid="{439DE7A4-D355-406D-B79A-B9FC51434D7E}" maximized="1" windowWidth="0" windowHeight="0" activeSheetId="0"/>
    <customWorkbookView name="Фильтр 13" guid="{238F277A-6A23-4DC8-B0F9-1902E0A87338}" maximized="1" windowWidth="0" windowHeight="0" activeSheetId="0"/>
    <customWorkbookView name="Фильтр 1" guid="{7FC76533-6D11-4E4B-870C-BA42F04AD680}" maximized="1" windowWidth="0" windowHeight="0" activeSheetId="0"/>
    <customWorkbookView name="Фильтр 14" guid="{4ACC171E-C443-4425-937B-8182990545B5}" maximized="1" windowWidth="0" windowHeight="0" activeSheetId="0"/>
  </customWorkbookViews>
</workbook>
</file>

<file path=xl/calcChain.xml><?xml version="1.0" encoding="utf-8"?>
<calcChain xmlns="http://schemas.openxmlformats.org/spreadsheetml/2006/main">
  <c r="X49" i="14" l="1"/>
  <c r="Y49" i="14" s="1"/>
  <c r="U49" i="14"/>
  <c r="P49" i="14"/>
  <c r="N49" i="14"/>
  <c r="O49" i="14" s="1"/>
  <c r="M49" i="14"/>
  <c r="T49" i="14" s="1"/>
  <c r="L49" i="14"/>
  <c r="U48" i="14"/>
  <c r="X48" i="14" s="1"/>
  <c r="Y48" i="14" s="1"/>
  <c r="T48" i="14"/>
  <c r="R48" i="14"/>
  <c r="S48" i="14" s="1"/>
  <c r="P48" i="14"/>
  <c r="N48" i="14"/>
  <c r="O48" i="14" s="1"/>
  <c r="M48" i="14"/>
  <c r="L48" i="14"/>
  <c r="X47" i="14"/>
  <c r="Y47" i="14" s="1"/>
  <c r="U47" i="14"/>
  <c r="T47" i="14"/>
  <c r="P47" i="14"/>
  <c r="N47" i="14"/>
  <c r="O47" i="14" s="1"/>
  <c r="M47" i="14"/>
  <c r="L47" i="14"/>
  <c r="X46" i="14"/>
  <c r="Y46" i="14" s="1"/>
  <c r="U46" i="14"/>
  <c r="T46" i="14"/>
  <c r="R46" i="14"/>
  <c r="S46" i="14" s="1"/>
  <c r="P46" i="14"/>
  <c r="N46" i="14"/>
  <c r="O46" i="14" s="1"/>
  <c r="M46" i="14"/>
  <c r="L46" i="14"/>
  <c r="X45" i="14"/>
  <c r="Y45" i="14" s="1"/>
  <c r="U45" i="14"/>
  <c r="T45" i="14"/>
  <c r="P45" i="14"/>
  <c r="N45" i="14"/>
  <c r="O45" i="14" s="1"/>
  <c r="M45" i="14"/>
  <c r="L45" i="14"/>
  <c r="X44" i="14"/>
  <c r="Y44" i="14" s="1"/>
  <c r="U44" i="14"/>
  <c r="T44" i="14"/>
  <c r="R44" i="14"/>
  <c r="S44" i="14" s="1"/>
  <c r="P44" i="14"/>
  <c r="Q44" i="14" s="1"/>
  <c r="N44" i="14"/>
  <c r="O44" i="14" s="1"/>
  <c r="M44" i="14"/>
  <c r="L44" i="14"/>
  <c r="X43" i="14"/>
  <c r="Y43" i="14" s="1"/>
  <c r="U43" i="14"/>
  <c r="T43" i="14"/>
  <c r="P43" i="14"/>
  <c r="N43" i="14"/>
  <c r="O43" i="14" s="1"/>
  <c r="M43" i="14"/>
  <c r="L43" i="14"/>
  <c r="X42" i="14"/>
  <c r="Y42" i="14" s="1"/>
  <c r="U42" i="14"/>
  <c r="T42" i="14"/>
  <c r="R42" i="14"/>
  <c r="S42" i="14" s="1"/>
  <c r="P42" i="14"/>
  <c r="N42" i="14"/>
  <c r="O42" i="14" s="1"/>
  <c r="M42" i="14"/>
  <c r="L42" i="14"/>
  <c r="X41" i="14"/>
  <c r="Y41" i="14" s="1"/>
  <c r="U41" i="14"/>
  <c r="T41" i="14"/>
  <c r="P41" i="14"/>
  <c r="N41" i="14"/>
  <c r="O41" i="14" s="1"/>
  <c r="M41" i="14"/>
  <c r="L41" i="14"/>
  <c r="X40" i="14"/>
  <c r="Y40" i="14" s="1"/>
  <c r="U40" i="14"/>
  <c r="T40" i="14"/>
  <c r="R40" i="14"/>
  <c r="S40" i="14" s="1"/>
  <c r="P40" i="14"/>
  <c r="N40" i="14"/>
  <c r="O40" i="14" s="1"/>
  <c r="M40" i="14"/>
  <c r="L40" i="14"/>
  <c r="X39" i="14"/>
  <c r="Y39" i="14" s="1"/>
  <c r="U39" i="14"/>
  <c r="T39" i="14"/>
  <c r="P39" i="14"/>
  <c r="N39" i="14"/>
  <c r="O39" i="14" s="1"/>
  <c r="M39" i="14"/>
  <c r="L39" i="14"/>
  <c r="X38" i="14"/>
  <c r="Y38" i="14" s="1"/>
  <c r="U38" i="14"/>
  <c r="T38" i="14"/>
  <c r="R38" i="14"/>
  <c r="S38" i="14" s="1"/>
  <c r="P38" i="14"/>
  <c r="N38" i="14"/>
  <c r="O38" i="14" s="1"/>
  <c r="M38" i="14"/>
  <c r="L38" i="14"/>
  <c r="X37" i="14"/>
  <c r="Y37" i="14" s="1"/>
  <c r="U37" i="14"/>
  <c r="T37" i="14"/>
  <c r="P37" i="14"/>
  <c r="N37" i="14"/>
  <c r="O37" i="14" s="1"/>
  <c r="M37" i="14"/>
  <c r="L37" i="14"/>
  <c r="X36" i="14"/>
  <c r="Y36" i="14" s="1"/>
  <c r="U36" i="14"/>
  <c r="T36" i="14"/>
  <c r="P36" i="14"/>
  <c r="N36" i="14"/>
  <c r="O36" i="14" s="1"/>
  <c r="M36" i="14"/>
  <c r="L36" i="14"/>
  <c r="X35" i="14"/>
  <c r="Y35" i="14" s="1"/>
  <c r="U35" i="14"/>
  <c r="T35" i="14"/>
  <c r="P35" i="14"/>
  <c r="N35" i="14"/>
  <c r="O35" i="14" s="1"/>
  <c r="M35" i="14"/>
  <c r="L35" i="14"/>
  <c r="X34" i="14"/>
  <c r="Y34" i="14" s="1"/>
  <c r="U34" i="14"/>
  <c r="T34" i="14"/>
  <c r="P34" i="14"/>
  <c r="N34" i="14"/>
  <c r="O34" i="14" s="1"/>
  <c r="M34" i="14"/>
  <c r="L34" i="14"/>
  <c r="X33" i="14"/>
  <c r="Y33" i="14" s="1"/>
  <c r="U33" i="14"/>
  <c r="T33" i="14"/>
  <c r="P33" i="14"/>
  <c r="Q33" i="14" s="1"/>
  <c r="N33" i="14"/>
  <c r="O33" i="14" s="1"/>
  <c r="M33" i="14"/>
  <c r="L33" i="14"/>
  <c r="X32" i="14"/>
  <c r="Y32" i="14" s="1"/>
  <c r="U32" i="14"/>
  <c r="T32" i="14"/>
  <c r="P32" i="14"/>
  <c r="N32" i="14"/>
  <c r="O32" i="14" s="1"/>
  <c r="M32" i="14"/>
  <c r="L32" i="14"/>
  <c r="X31" i="14"/>
  <c r="Y31" i="14" s="1"/>
  <c r="U31" i="14"/>
  <c r="T31" i="14"/>
  <c r="P31" i="14"/>
  <c r="N31" i="14"/>
  <c r="O31" i="14" s="1"/>
  <c r="M31" i="14"/>
  <c r="L31" i="14"/>
  <c r="X30" i="14"/>
  <c r="Y30" i="14" s="1"/>
  <c r="U30" i="14"/>
  <c r="T30" i="14"/>
  <c r="P30" i="14"/>
  <c r="N30" i="14"/>
  <c r="O30" i="14" s="1"/>
  <c r="M30" i="14"/>
  <c r="L30" i="14"/>
  <c r="X29" i="14"/>
  <c r="Y29" i="14" s="1"/>
  <c r="U29" i="14"/>
  <c r="T29" i="14"/>
  <c r="P29" i="14"/>
  <c r="N29" i="14"/>
  <c r="O29" i="14" s="1"/>
  <c r="M29" i="14"/>
  <c r="L29" i="14"/>
  <c r="X28" i="14"/>
  <c r="Y28" i="14" s="1"/>
  <c r="U28" i="14"/>
  <c r="T28" i="14"/>
  <c r="P28" i="14"/>
  <c r="N28" i="14"/>
  <c r="O28" i="14" s="1"/>
  <c r="M28" i="14"/>
  <c r="L28" i="14"/>
  <c r="X27" i="14"/>
  <c r="Y27" i="14" s="1"/>
  <c r="U27" i="14"/>
  <c r="T27" i="14"/>
  <c r="P27" i="14"/>
  <c r="N27" i="14"/>
  <c r="O27" i="14" s="1"/>
  <c r="M27" i="14"/>
  <c r="L27" i="14"/>
  <c r="X26" i="14"/>
  <c r="Y26" i="14" s="1"/>
  <c r="U26" i="14"/>
  <c r="T26" i="14"/>
  <c r="P26" i="14"/>
  <c r="Q26" i="14" s="1"/>
  <c r="N26" i="14"/>
  <c r="O26" i="14" s="1"/>
  <c r="M26" i="14"/>
  <c r="L26" i="14"/>
  <c r="X25" i="14"/>
  <c r="Y25" i="14" s="1"/>
  <c r="U25" i="14"/>
  <c r="T25" i="14"/>
  <c r="P25" i="14"/>
  <c r="Q25" i="14" s="1"/>
  <c r="N25" i="14"/>
  <c r="O25" i="14" s="1"/>
  <c r="M25" i="14"/>
  <c r="L25" i="14"/>
  <c r="X24" i="14"/>
  <c r="Y24" i="14" s="1"/>
  <c r="U24" i="14"/>
  <c r="T24" i="14"/>
  <c r="P24" i="14"/>
  <c r="N24" i="14"/>
  <c r="O24" i="14" s="1"/>
  <c r="M24" i="14"/>
  <c r="L24" i="14"/>
  <c r="X23" i="14"/>
  <c r="Y23" i="14" s="1"/>
  <c r="U23" i="14"/>
  <c r="T23" i="14"/>
  <c r="P23" i="14"/>
  <c r="N23" i="14"/>
  <c r="O23" i="14" s="1"/>
  <c r="M23" i="14"/>
  <c r="L23" i="14"/>
  <c r="X22" i="14"/>
  <c r="Y22" i="14" s="1"/>
  <c r="U22" i="14"/>
  <c r="T22" i="14"/>
  <c r="P22" i="14"/>
  <c r="N22" i="14"/>
  <c r="O22" i="14" s="1"/>
  <c r="M22" i="14"/>
  <c r="L22" i="14"/>
  <c r="X21" i="14"/>
  <c r="Y21" i="14" s="1"/>
  <c r="U21" i="14"/>
  <c r="T21" i="14"/>
  <c r="P21" i="14"/>
  <c r="N21" i="14"/>
  <c r="O21" i="14" s="1"/>
  <c r="M21" i="14"/>
  <c r="L21" i="14"/>
  <c r="X20" i="14"/>
  <c r="Y20" i="14" s="1"/>
  <c r="U20" i="14"/>
  <c r="T20" i="14"/>
  <c r="P20" i="14"/>
  <c r="N20" i="14"/>
  <c r="O20" i="14" s="1"/>
  <c r="M20" i="14"/>
  <c r="L20" i="14"/>
  <c r="X19" i="14"/>
  <c r="Y19" i="14" s="1"/>
  <c r="U19" i="14"/>
  <c r="T19" i="14"/>
  <c r="P19" i="14"/>
  <c r="N19" i="14"/>
  <c r="O19" i="14" s="1"/>
  <c r="M19" i="14"/>
  <c r="L19" i="14"/>
  <c r="X18" i="14"/>
  <c r="Y18" i="14" s="1"/>
  <c r="U18" i="14"/>
  <c r="T18" i="14"/>
  <c r="P18" i="14"/>
  <c r="Q18" i="14" s="1"/>
  <c r="N18" i="14"/>
  <c r="O18" i="14" s="1"/>
  <c r="M18" i="14"/>
  <c r="L18" i="14"/>
  <c r="X17" i="14"/>
  <c r="Y17" i="14" s="1"/>
  <c r="U17" i="14"/>
  <c r="T17" i="14"/>
  <c r="P17" i="14"/>
  <c r="Q17" i="14" s="1"/>
  <c r="N17" i="14"/>
  <c r="O17" i="14" s="1"/>
  <c r="M17" i="14"/>
  <c r="L17" i="14"/>
  <c r="X16" i="14"/>
  <c r="Y16" i="14" s="1"/>
  <c r="U16" i="14"/>
  <c r="T16" i="14"/>
  <c r="P16" i="14"/>
  <c r="N16" i="14"/>
  <c r="O16" i="14" s="1"/>
  <c r="M16" i="14"/>
  <c r="L16" i="14"/>
  <c r="X15" i="14"/>
  <c r="Y15" i="14" s="1"/>
  <c r="U15" i="14"/>
  <c r="T15" i="14"/>
  <c r="R15" i="14"/>
  <c r="S15" i="14" s="1"/>
  <c r="P15" i="14"/>
  <c r="N15" i="14"/>
  <c r="O15" i="14" s="1"/>
  <c r="M15" i="14"/>
  <c r="L15" i="14"/>
  <c r="X14" i="14"/>
  <c r="Y14" i="14" s="1"/>
  <c r="U14" i="14"/>
  <c r="T14" i="14"/>
  <c r="P14" i="14"/>
  <c r="N14" i="14"/>
  <c r="O14" i="14" s="1"/>
  <c r="M14" i="14"/>
  <c r="L14" i="14"/>
  <c r="X13" i="14"/>
  <c r="Y13" i="14" s="1"/>
  <c r="U13" i="14"/>
  <c r="T13" i="14"/>
  <c r="R13" i="14"/>
  <c r="S13" i="14" s="1"/>
  <c r="P13" i="14"/>
  <c r="N13" i="14"/>
  <c r="O13" i="14" s="1"/>
  <c r="M13" i="14"/>
  <c r="L13" i="14"/>
  <c r="X12" i="14"/>
  <c r="Y12" i="14" s="1"/>
  <c r="U12" i="14"/>
  <c r="T12" i="14"/>
  <c r="P12" i="14"/>
  <c r="N12" i="14"/>
  <c r="O12" i="14" s="1"/>
  <c r="M12" i="14"/>
  <c r="L12" i="14"/>
  <c r="X11" i="14"/>
  <c r="Y11" i="14" s="1"/>
  <c r="U11" i="14"/>
  <c r="T11" i="14"/>
  <c r="R11" i="14"/>
  <c r="S11" i="14" s="1"/>
  <c r="P11" i="14"/>
  <c r="N11" i="14"/>
  <c r="O11" i="14" s="1"/>
  <c r="M11" i="14"/>
  <c r="L11" i="14"/>
  <c r="X10" i="14"/>
  <c r="Y10" i="14" s="1"/>
  <c r="U10" i="14"/>
  <c r="T10" i="14"/>
  <c r="P10" i="14"/>
  <c r="N10" i="14"/>
  <c r="O10" i="14" s="1"/>
  <c r="M10" i="14"/>
  <c r="L10" i="14"/>
  <c r="X9" i="14"/>
  <c r="Y9" i="14" s="1"/>
  <c r="U9" i="14"/>
  <c r="T9" i="14"/>
  <c r="R9" i="14"/>
  <c r="S9" i="14" s="1"/>
  <c r="P9" i="14"/>
  <c r="N9" i="14"/>
  <c r="O9" i="14" s="1"/>
  <c r="M9" i="14"/>
  <c r="L9" i="14"/>
  <c r="X8" i="14"/>
  <c r="Y8" i="14" s="1"/>
  <c r="U8" i="14"/>
  <c r="T8" i="14"/>
  <c r="P8" i="14"/>
  <c r="N8" i="14"/>
  <c r="O8" i="14" s="1"/>
  <c r="M8" i="14"/>
  <c r="L8" i="14"/>
  <c r="X7" i="14"/>
  <c r="Y7" i="14" s="1"/>
  <c r="U7" i="14"/>
  <c r="T7" i="14"/>
  <c r="R7" i="14"/>
  <c r="S7" i="14" s="1"/>
  <c r="P7" i="14"/>
  <c r="N7" i="14"/>
  <c r="O7" i="14" s="1"/>
  <c r="M7" i="14"/>
  <c r="L7" i="14"/>
  <c r="X6" i="14"/>
  <c r="Y6" i="14" s="1"/>
  <c r="U6" i="14"/>
  <c r="T6" i="14"/>
  <c r="P6" i="14"/>
  <c r="N6" i="14"/>
  <c r="O6" i="14" s="1"/>
  <c r="M6" i="14"/>
  <c r="L6" i="14"/>
  <c r="X5" i="14"/>
  <c r="Y5" i="14" s="1"/>
  <c r="U5" i="14"/>
  <c r="T5" i="14"/>
  <c r="R5" i="14"/>
  <c r="S5" i="14" s="1"/>
  <c r="P5" i="14"/>
  <c r="N5" i="14"/>
  <c r="O5" i="14" s="1"/>
  <c r="M5" i="14"/>
  <c r="L5" i="14"/>
  <c r="X4" i="14"/>
  <c r="Y4" i="14" s="1"/>
  <c r="U4" i="14"/>
  <c r="T4" i="14"/>
  <c r="P4" i="14"/>
  <c r="N4" i="14"/>
  <c r="O4" i="14" s="1"/>
  <c r="M4" i="14"/>
  <c r="L4" i="14"/>
  <c r="X3" i="14"/>
  <c r="Y3" i="14" s="1"/>
  <c r="U3" i="14"/>
  <c r="T3" i="14"/>
  <c r="R3" i="14"/>
  <c r="S3" i="14" s="1"/>
  <c r="P3" i="14"/>
  <c r="Q3" i="14" s="1"/>
  <c r="N3" i="14"/>
  <c r="O3" i="14" s="1"/>
  <c r="M3" i="14"/>
  <c r="L3" i="14"/>
  <c r="X2" i="14"/>
  <c r="Y2" i="14" s="1"/>
  <c r="U2" i="14"/>
  <c r="T2" i="14"/>
  <c r="P2" i="14"/>
  <c r="N2" i="14"/>
  <c r="O2" i="14" s="1"/>
  <c r="M2" i="14"/>
  <c r="L2" i="14"/>
  <c r="Y19" i="13"/>
  <c r="Z19" i="13" s="1"/>
  <c r="V19" i="13"/>
  <c r="U19" i="13"/>
  <c r="S19" i="13"/>
  <c r="T19" i="13" s="1"/>
  <c r="Q19" i="13"/>
  <c r="R19" i="13" s="1"/>
  <c r="O19" i="13"/>
  <c r="P19" i="13" s="1"/>
  <c r="N19" i="13"/>
  <c r="M19" i="13"/>
  <c r="Y18" i="13"/>
  <c r="Z18" i="13" s="1"/>
  <c r="V18" i="13"/>
  <c r="U18" i="13"/>
  <c r="Q18" i="13"/>
  <c r="O18" i="13"/>
  <c r="P18" i="13" s="1"/>
  <c r="N18" i="13"/>
  <c r="M18" i="13"/>
  <c r="Y17" i="13"/>
  <c r="Z17" i="13" s="1"/>
  <c r="V17" i="13"/>
  <c r="U17" i="13"/>
  <c r="S17" i="13"/>
  <c r="T17" i="13" s="1"/>
  <c r="Q17" i="13"/>
  <c r="O17" i="13"/>
  <c r="P17" i="13" s="1"/>
  <c r="N17" i="13"/>
  <c r="M17" i="13"/>
  <c r="Y16" i="13"/>
  <c r="Z16" i="13" s="1"/>
  <c r="V16" i="13"/>
  <c r="U16" i="13"/>
  <c r="Q16" i="13"/>
  <c r="O16" i="13"/>
  <c r="P16" i="13" s="1"/>
  <c r="N16" i="13"/>
  <c r="M16" i="13"/>
  <c r="Z15" i="13"/>
  <c r="V15" i="13"/>
  <c r="Q15" i="13"/>
  <c r="S15" i="13" s="1"/>
  <c r="T15" i="13" s="1"/>
  <c r="O15" i="13"/>
  <c r="P15" i="13" s="1"/>
  <c r="R15" i="13" s="1"/>
  <c r="N15" i="13"/>
  <c r="U15" i="13" s="1"/>
  <c r="M15" i="13"/>
  <c r="Z14" i="13"/>
  <c r="V14" i="13"/>
  <c r="U14" i="13"/>
  <c r="Q14" i="13"/>
  <c r="S14" i="13" s="1"/>
  <c r="T14" i="13" s="1"/>
  <c r="O14" i="13"/>
  <c r="P14" i="13" s="1"/>
  <c r="R14" i="13" s="1"/>
  <c r="N14" i="13"/>
  <c r="M14" i="13"/>
  <c r="Z13" i="13"/>
  <c r="V13" i="13"/>
  <c r="U13" i="13"/>
  <c r="Q13" i="13"/>
  <c r="S13" i="13" s="1"/>
  <c r="T13" i="13" s="1"/>
  <c r="P13" i="13"/>
  <c r="R13" i="13" s="1"/>
  <c r="O13" i="13"/>
  <c r="N13" i="13"/>
  <c r="M13" i="13"/>
  <c r="V12" i="13"/>
  <c r="Y12" i="13" s="1"/>
  <c r="Z12" i="13" s="1"/>
  <c r="Q12" i="13"/>
  <c r="O12" i="13"/>
  <c r="P12" i="13" s="1"/>
  <c r="N12" i="13"/>
  <c r="U12" i="13" s="1"/>
  <c r="M12" i="13"/>
  <c r="Z11" i="13"/>
  <c r="V11" i="13"/>
  <c r="Y11" i="13" s="1"/>
  <c r="U11" i="13"/>
  <c r="S11" i="13"/>
  <c r="T11" i="13" s="1"/>
  <c r="Q11" i="13"/>
  <c r="P11" i="13"/>
  <c r="R11" i="13" s="1"/>
  <c r="O11" i="13"/>
  <c r="N11" i="13"/>
  <c r="M11" i="13"/>
  <c r="V10" i="13"/>
  <c r="Y10" i="13" s="1"/>
  <c r="Z10" i="13" s="1"/>
  <c r="T10" i="13"/>
  <c r="S10" i="13"/>
  <c r="O10" i="13"/>
  <c r="P10" i="13" s="1"/>
  <c r="N10" i="13"/>
  <c r="U10" i="13" s="1"/>
  <c r="M10" i="13"/>
  <c r="V9" i="13"/>
  <c r="Y9" i="13" s="1"/>
  <c r="Z9" i="13" s="1"/>
  <c r="Q9" i="13"/>
  <c r="P9" i="13"/>
  <c r="O9" i="13"/>
  <c r="N9" i="13"/>
  <c r="U9" i="13" s="1"/>
  <c r="M9" i="13"/>
  <c r="Y8" i="13"/>
  <c r="Z8" i="13" s="1"/>
  <c r="V8" i="13"/>
  <c r="U8" i="13"/>
  <c r="T8" i="13"/>
  <c r="S8" i="13"/>
  <c r="R8" i="13"/>
  <c r="Q8" i="13"/>
  <c r="O8" i="13"/>
  <c r="P8" i="13" s="1"/>
  <c r="N8" i="13"/>
  <c r="M8" i="13"/>
  <c r="V7" i="13"/>
  <c r="Y7" i="13" s="1"/>
  <c r="Z7" i="13" s="1"/>
  <c r="Q7" i="13"/>
  <c r="P7" i="13"/>
  <c r="O7" i="13"/>
  <c r="N7" i="13"/>
  <c r="U7" i="13" s="1"/>
  <c r="M7" i="13"/>
  <c r="Y6" i="13"/>
  <c r="Z6" i="13" s="1"/>
  <c r="V6" i="13"/>
  <c r="U6" i="13"/>
  <c r="T6" i="13"/>
  <c r="S6" i="13"/>
  <c r="Q6" i="13"/>
  <c r="O6" i="13"/>
  <c r="P6" i="13" s="1"/>
  <c r="R6" i="13" s="1"/>
  <c r="N6" i="13"/>
  <c r="M6" i="13"/>
  <c r="V5" i="13"/>
  <c r="Y5" i="13" s="1"/>
  <c r="Z5" i="13" s="1"/>
  <c r="S5" i="13"/>
  <c r="T5" i="13" s="1"/>
  <c r="Q5" i="13"/>
  <c r="R5" i="13" s="1"/>
  <c r="P5" i="13"/>
  <c r="O5" i="13"/>
  <c r="N5" i="13"/>
  <c r="U5" i="13" s="1"/>
  <c r="M5" i="13"/>
  <c r="Y4" i="13"/>
  <c r="Z4" i="13" s="1"/>
  <c r="V4" i="13"/>
  <c r="U4" i="13"/>
  <c r="T4" i="13"/>
  <c r="S4" i="13"/>
  <c r="Q4" i="13"/>
  <c r="O4" i="13"/>
  <c r="P4" i="13" s="1"/>
  <c r="R4" i="13" s="1"/>
  <c r="N4" i="13"/>
  <c r="M4" i="13"/>
  <c r="Z3" i="13"/>
  <c r="V3" i="13"/>
  <c r="Y3" i="13" s="1"/>
  <c r="Q3" i="13"/>
  <c r="P3" i="13"/>
  <c r="O3" i="13"/>
  <c r="N3" i="13"/>
  <c r="U3" i="13" s="1"/>
  <c r="M3" i="13"/>
  <c r="Y2" i="13"/>
  <c r="Z2" i="13" s="1"/>
  <c r="V2" i="13"/>
  <c r="U2" i="13"/>
  <c r="T2" i="13"/>
  <c r="S2" i="13"/>
  <c r="Q2" i="13"/>
  <c r="O2" i="13"/>
  <c r="P2" i="13" s="1"/>
  <c r="R2" i="13" s="1"/>
  <c r="N2" i="13"/>
  <c r="M2" i="13"/>
  <c r="Z155" i="12"/>
  <c r="AA155" i="12" s="1"/>
  <c r="W155" i="12"/>
  <c r="V155" i="12"/>
  <c r="S155" i="12"/>
  <c r="R155" i="12"/>
  <c r="Q155" i="12"/>
  <c r="P155" i="12"/>
  <c r="O155" i="12"/>
  <c r="N155" i="12"/>
  <c r="W154" i="12"/>
  <c r="Z154" i="12" s="1"/>
  <c r="AA154" i="12" s="1"/>
  <c r="V154" i="12"/>
  <c r="R154" i="12"/>
  <c r="S154" i="12" s="1"/>
  <c r="P154" i="12"/>
  <c r="Q154" i="12" s="1"/>
  <c r="O154" i="12"/>
  <c r="N154" i="12"/>
  <c r="AA153" i="12"/>
  <c r="W153" i="12"/>
  <c r="V153" i="12"/>
  <c r="S153" i="12"/>
  <c r="R153" i="12"/>
  <c r="Q153" i="12"/>
  <c r="P153" i="12"/>
  <c r="O153" i="12"/>
  <c r="N153" i="12"/>
  <c r="Z152" i="12"/>
  <c r="AA152" i="12" s="1"/>
  <c r="W152" i="12"/>
  <c r="R152" i="12"/>
  <c r="P152" i="12"/>
  <c r="Q152" i="12" s="1"/>
  <c r="O152" i="12"/>
  <c r="V152" i="12" s="1"/>
  <c r="N152" i="12"/>
  <c r="W151" i="12"/>
  <c r="Z151" i="12" s="1"/>
  <c r="AA151" i="12" s="1"/>
  <c r="V151" i="12"/>
  <c r="R151" i="12"/>
  <c r="P151" i="12"/>
  <c r="Q151" i="12" s="1"/>
  <c r="O151" i="12"/>
  <c r="N151" i="12"/>
  <c r="Z150" i="12"/>
  <c r="AA150" i="12" s="1"/>
  <c r="W150" i="12"/>
  <c r="V150" i="12"/>
  <c r="R150" i="12"/>
  <c r="S150" i="12" s="1"/>
  <c r="Q150" i="12"/>
  <c r="P150" i="12"/>
  <c r="O150" i="12"/>
  <c r="N150" i="12"/>
  <c r="W149" i="12"/>
  <c r="Z149" i="12" s="1"/>
  <c r="AA149" i="12" s="1"/>
  <c r="V149" i="12"/>
  <c r="S149" i="12"/>
  <c r="R149" i="12"/>
  <c r="P149" i="12"/>
  <c r="Q149" i="12" s="1"/>
  <c r="O149" i="12"/>
  <c r="N149" i="12"/>
  <c r="W148" i="12"/>
  <c r="Z148" i="12" s="1"/>
  <c r="AA148" i="12" s="1"/>
  <c r="R148" i="12"/>
  <c r="P148" i="12"/>
  <c r="Q148" i="12" s="1"/>
  <c r="O148" i="12"/>
  <c r="V148" i="12" s="1"/>
  <c r="N148" i="12"/>
  <c r="W147" i="12"/>
  <c r="Z147" i="12" s="1"/>
  <c r="AA147" i="12" s="1"/>
  <c r="V147" i="12"/>
  <c r="R147" i="12"/>
  <c r="P147" i="12"/>
  <c r="Q147" i="12" s="1"/>
  <c r="O147" i="12"/>
  <c r="N147" i="12"/>
  <c r="Z146" i="12"/>
  <c r="AA146" i="12" s="1"/>
  <c r="W146" i="12"/>
  <c r="V146" i="12"/>
  <c r="R146" i="12"/>
  <c r="Q146" i="12"/>
  <c r="S146" i="12" s="1"/>
  <c r="P146" i="12"/>
  <c r="O146" i="12"/>
  <c r="N146" i="12"/>
  <c r="W145" i="12"/>
  <c r="Z145" i="12" s="1"/>
  <c r="AA145" i="12" s="1"/>
  <c r="V145" i="12"/>
  <c r="S145" i="12"/>
  <c r="R145" i="12"/>
  <c r="P145" i="12"/>
  <c r="Q145" i="12" s="1"/>
  <c r="O145" i="12"/>
  <c r="N145" i="12"/>
  <c r="W144" i="12"/>
  <c r="Z144" i="12" s="1"/>
  <c r="AA144" i="12" s="1"/>
  <c r="R144" i="12"/>
  <c r="S144" i="12" s="1"/>
  <c r="P144" i="12"/>
  <c r="Q144" i="12" s="1"/>
  <c r="O144" i="12"/>
  <c r="V144" i="12" s="1"/>
  <c r="N144" i="12"/>
  <c r="W143" i="12"/>
  <c r="Z143" i="12" s="1"/>
  <c r="AA143" i="12" s="1"/>
  <c r="V143" i="12"/>
  <c r="R143" i="12"/>
  <c r="P143" i="12"/>
  <c r="Q143" i="12" s="1"/>
  <c r="O143" i="12"/>
  <c r="N143" i="12"/>
  <c r="Z142" i="12"/>
  <c r="AA142" i="12" s="1"/>
  <c r="W142" i="12"/>
  <c r="V142" i="12"/>
  <c r="R142" i="12"/>
  <c r="S142" i="12" s="1"/>
  <c r="Q142" i="12"/>
  <c r="P142" i="12"/>
  <c r="O142" i="12"/>
  <c r="N142" i="12"/>
  <c r="W141" i="12"/>
  <c r="Z141" i="12" s="1"/>
  <c r="AA141" i="12" s="1"/>
  <c r="V141" i="12"/>
  <c r="S141" i="12"/>
  <c r="R141" i="12"/>
  <c r="P141" i="12"/>
  <c r="Q141" i="12" s="1"/>
  <c r="O141" i="12"/>
  <c r="N141" i="12"/>
  <c r="W140" i="12"/>
  <c r="Z140" i="12" s="1"/>
  <c r="AA140" i="12" s="1"/>
  <c r="R140" i="12"/>
  <c r="S140" i="12" s="1"/>
  <c r="P140" i="12"/>
  <c r="Q140" i="12" s="1"/>
  <c r="O140" i="12"/>
  <c r="V140" i="12" s="1"/>
  <c r="N140" i="12"/>
  <c r="W139" i="12"/>
  <c r="Z139" i="12" s="1"/>
  <c r="AA139" i="12" s="1"/>
  <c r="V139" i="12"/>
  <c r="R139" i="12"/>
  <c r="P139" i="12"/>
  <c r="Q139" i="12" s="1"/>
  <c r="O139" i="12"/>
  <c r="N139" i="12"/>
  <c r="Z138" i="12"/>
  <c r="AA138" i="12" s="1"/>
  <c r="W138" i="12"/>
  <c r="V138" i="12"/>
  <c r="R138" i="12"/>
  <c r="Q138" i="12"/>
  <c r="S138" i="12" s="1"/>
  <c r="P138" i="12"/>
  <c r="O138" i="12"/>
  <c r="N138" i="12"/>
  <c r="W137" i="12"/>
  <c r="Z137" i="12" s="1"/>
  <c r="AA137" i="12" s="1"/>
  <c r="V137" i="12"/>
  <c r="S137" i="12"/>
  <c r="R137" i="12"/>
  <c r="P137" i="12"/>
  <c r="Q137" i="12" s="1"/>
  <c r="O137" i="12"/>
  <c r="N137" i="12"/>
  <c r="W136" i="12"/>
  <c r="Z136" i="12" s="1"/>
  <c r="AA136" i="12" s="1"/>
  <c r="R136" i="12"/>
  <c r="S136" i="12" s="1"/>
  <c r="P136" i="12"/>
  <c r="Q136" i="12" s="1"/>
  <c r="O136" i="12"/>
  <c r="V136" i="12" s="1"/>
  <c r="N136" i="12"/>
  <c r="W135" i="12"/>
  <c r="Z135" i="12" s="1"/>
  <c r="AA135" i="12" s="1"/>
  <c r="V135" i="12"/>
  <c r="R135" i="12"/>
  <c r="P135" i="12"/>
  <c r="Q135" i="12" s="1"/>
  <c r="O135" i="12"/>
  <c r="N135" i="12"/>
  <c r="Z134" i="12"/>
  <c r="AA134" i="12" s="1"/>
  <c r="W134" i="12"/>
  <c r="V134" i="12"/>
  <c r="R134" i="12"/>
  <c r="S134" i="12" s="1"/>
  <c r="Q134" i="12"/>
  <c r="P134" i="12"/>
  <c r="O134" i="12"/>
  <c r="N134" i="12"/>
  <c r="W133" i="12"/>
  <c r="Z133" i="12" s="1"/>
  <c r="AA133" i="12" s="1"/>
  <c r="V133" i="12"/>
  <c r="S133" i="12"/>
  <c r="R133" i="12"/>
  <c r="P133" i="12"/>
  <c r="Q133" i="12" s="1"/>
  <c r="O133" i="12"/>
  <c r="N133" i="12"/>
  <c r="W132" i="12"/>
  <c r="Z132" i="12" s="1"/>
  <c r="AA132" i="12" s="1"/>
  <c r="R132" i="12"/>
  <c r="S132" i="12" s="1"/>
  <c r="P132" i="12"/>
  <c r="Q132" i="12" s="1"/>
  <c r="O132" i="12"/>
  <c r="V132" i="12" s="1"/>
  <c r="N132" i="12"/>
  <c r="W131" i="12"/>
  <c r="Z131" i="12" s="1"/>
  <c r="AA131" i="12" s="1"/>
  <c r="V131" i="12"/>
  <c r="R131" i="12"/>
  <c r="P131" i="12"/>
  <c r="Q131" i="12" s="1"/>
  <c r="O131" i="12"/>
  <c r="N131" i="12"/>
  <c r="Z130" i="12"/>
  <c r="AA130" i="12" s="1"/>
  <c r="W130" i="12"/>
  <c r="V130" i="12"/>
  <c r="R130" i="12"/>
  <c r="Q130" i="12"/>
  <c r="S130" i="12" s="1"/>
  <c r="P130" i="12"/>
  <c r="O130" i="12"/>
  <c r="N130" i="12"/>
  <c r="W129" i="12"/>
  <c r="Z129" i="12" s="1"/>
  <c r="AA129" i="12" s="1"/>
  <c r="V129" i="12"/>
  <c r="S129" i="12"/>
  <c r="R129" i="12"/>
  <c r="P129" i="12"/>
  <c r="Q129" i="12" s="1"/>
  <c r="O129" i="12"/>
  <c r="N129" i="12"/>
  <c r="W128" i="12"/>
  <c r="Z128" i="12" s="1"/>
  <c r="AA128" i="12" s="1"/>
  <c r="R128" i="12"/>
  <c r="S128" i="12" s="1"/>
  <c r="P128" i="12"/>
  <c r="Q128" i="12" s="1"/>
  <c r="O128" i="12"/>
  <c r="V128" i="12" s="1"/>
  <c r="N128" i="12"/>
  <c r="W127" i="12"/>
  <c r="Z127" i="12" s="1"/>
  <c r="AA127" i="12" s="1"/>
  <c r="V127" i="12"/>
  <c r="R127" i="12"/>
  <c r="P127" i="12"/>
  <c r="Q127" i="12" s="1"/>
  <c r="O127" i="12"/>
  <c r="N127" i="12"/>
  <c r="Z126" i="12"/>
  <c r="AA126" i="12" s="1"/>
  <c r="W126" i="12"/>
  <c r="V126" i="12"/>
  <c r="R126" i="12"/>
  <c r="S126" i="12" s="1"/>
  <c r="Q126" i="12"/>
  <c r="P126" i="12"/>
  <c r="O126" i="12"/>
  <c r="N126" i="12"/>
  <c r="W125" i="12"/>
  <c r="Z125" i="12" s="1"/>
  <c r="AA125" i="12" s="1"/>
  <c r="V125" i="12"/>
  <c r="S125" i="12"/>
  <c r="R125" i="12"/>
  <c r="P125" i="12"/>
  <c r="Q125" i="12" s="1"/>
  <c r="O125" i="12"/>
  <c r="N125" i="12"/>
  <c r="W124" i="12"/>
  <c r="Z124" i="12" s="1"/>
  <c r="AA124" i="12" s="1"/>
  <c r="R124" i="12"/>
  <c r="S124" i="12" s="1"/>
  <c r="P124" i="12"/>
  <c r="Q124" i="12" s="1"/>
  <c r="O124" i="12"/>
  <c r="V124" i="12" s="1"/>
  <c r="N124" i="12"/>
  <c r="W123" i="12"/>
  <c r="Z123" i="12" s="1"/>
  <c r="AA123" i="12" s="1"/>
  <c r="R123" i="12"/>
  <c r="S123" i="12" s="1"/>
  <c r="Q123" i="12"/>
  <c r="P123" i="12"/>
  <c r="O123" i="12"/>
  <c r="V123" i="12" s="1"/>
  <c r="N123" i="12"/>
  <c r="Z122" i="12"/>
  <c r="AA122" i="12" s="1"/>
  <c r="W122" i="12"/>
  <c r="V122" i="12"/>
  <c r="S122" i="12"/>
  <c r="R122" i="12"/>
  <c r="Q122" i="12"/>
  <c r="P122" i="12"/>
  <c r="O122" i="12"/>
  <c r="N122" i="12"/>
  <c r="W121" i="12"/>
  <c r="Z121" i="12" s="1"/>
  <c r="AA121" i="12" s="1"/>
  <c r="V121" i="12"/>
  <c r="S121" i="12"/>
  <c r="R121" i="12"/>
  <c r="P121" i="12"/>
  <c r="Q121" i="12" s="1"/>
  <c r="O121" i="12"/>
  <c r="N121" i="12"/>
  <c r="W120" i="12"/>
  <c r="Z120" i="12" s="1"/>
  <c r="AA120" i="12" s="1"/>
  <c r="R120" i="12"/>
  <c r="P120" i="12"/>
  <c r="Q120" i="12" s="1"/>
  <c r="O120" i="12"/>
  <c r="V120" i="12" s="1"/>
  <c r="N120" i="12"/>
  <c r="W119" i="12"/>
  <c r="Z119" i="12" s="1"/>
  <c r="AA119" i="12" s="1"/>
  <c r="R119" i="12"/>
  <c r="P119" i="12"/>
  <c r="Q119" i="12" s="1"/>
  <c r="O119" i="12"/>
  <c r="V119" i="12" s="1"/>
  <c r="N119" i="12"/>
  <c r="Z118" i="12"/>
  <c r="AA118" i="12" s="1"/>
  <c r="W118" i="12"/>
  <c r="V118" i="12"/>
  <c r="R118" i="12"/>
  <c r="Q118" i="12"/>
  <c r="S118" i="12" s="1"/>
  <c r="P118" i="12"/>
  <c r="O118" i="12"/>
  <c r="N118" i="12"/>
  <c r="W117" i="12"/>
  <c r="Z117" i="12" s="1"/>
  <c r="AA117" i="12" s="1"/>
  <c r="V117" i="12"/>
  <c r="S117" i="12"/>
  <c r="R117" i="12"/>
  <c r="P117" i="12"/>
  <c r="Q117" i="12" s="1"/>
  <c r="O117" i="12"/>
  <c r="N117" i="12"/>
  <c r="W116" i="12"/>
  <c r="Z116" i="12" s="1"/>
  <c r="AA116" i="12" s="1"/>
  <c r="R116" i="12"/>
  <c r="S116" i="12" s="1"/>
  <c r="P116" i="12"/>
  <c r="Q116" i="12" s="1"/>
  <c r="O116" i="12"/>
  <c r="V116" i="12" s="1"/>
  <c r="N116" i="12"/>
  <c r="W115" i="12"/>
  <c r="Z115" i="12" s="1"/>
  <c r="AA115" i="12" s="1"/>
  <c r="R115" i="12"/>
  <c r="Q115" i="12"/>
  <c r="P115" i="12"/>
  <c r="O115" i="12"/>
  <c r="V115" i="12" s="1"/>
  <c r="N115" i="12"/>
  <c r="Z114" i="12"/>
  <c r="AA114" i="12" s="1"/>
  <c r="W114" i="12"/>
  <c r="V114" i="12"/>
  <c r="R114" i="12"/>
  <c r="S114" i="12" s="1"/>
  <c r="Q114" i="12"/>
  <c r="P114" i="12"/>
  <c r="O114" i="12"/>
  <c r="N114" i="12"/>
  <c r="W113" i="12"/>
  <c r="Z113" i="12" s="1"/>
  <c r="AA113" i="12" s="1"/>
  <c r="V113" i="12"/>
  <c r="S113" i="12"/>
  <c r="R113" i="12"/>
  <c r="P113" i="12"/>
  <c r="Q113" i="12" s="1"/>
  <c r="O113" i="12"/>
  <c r="N113" i="12"/>
  <c r="W112" i="12"/>
  <c r="Z112" i="12" s="1"/>
  <c r="AA112" i="12" s="1"/>
  <c r="R112" i="12"/>
  <c r="P112" i="12"/>
  <c r="Q112" i="12" s="1"/>
  <c r="O112" i="12"/>
  <c r="V112" i="12" s="1"/>
  <c r="N112" i="12"/>
  <c r="W111" i="12"/>
  <c r="Z111" i="12" s="1"/>
  <c r="AA111" i="12" s="1"/>
  <c r="R111" i="12"/>
  <c r="P111" i="12"/>
  <c r="Q111" i="12" s="1"/>
  <c r="O111" i="12"/>
  <c r="V111" i="12" s="1"/>
  <c r="N111" i="12"/>
  <c r="Z110" i="12"/>
  <c r="AA110" i="12" s="1"/>
  <c r="W110" i="12"/>
  <c r="V110" i="12"/>
  <c r="R110" i="12"/>
  <c r="Q110" i="12"/>
  <c r="S110" i="12" s="1"/>
  <c r="P110" i="12"/>
  <c r="O110" i="12"/>
  <c r="N110" i="12"/>
  <c r="W109" i="12"/>
  <c r="Z109" i="12" s="1"/>
  <c r="AA109" i="12" s="1"/>
  <c r="V109" i="12"/>
  <c r="S109" i="12"/>
  <c r="R109" i="12"/>
  <c r="P109" i="12"/>
  <c r="Q109" i="12" s="1"/>
  <c r="O109" i="12"/>
  <c r="N109" i="12"/>
  <c r="W108" i="12"/>
  <c r="Z108" i="12" s="1"/>
  <c r="AA108" i="12" s="1"/>
  <c r="R108" i="12"/>
  <c r="S108" i="12" s="1"/>
  <c r="Q108" i="12"/>
  <c r="P108" i="12"/>
  <c r="O108" i="12"/>
  <c r="V108" i="12" s="1"/>
  <c r="N108" i="12"/>
  <c r="W107" i="12"/>
  <c r="Z107" i="12" s="1"/>
  <c r="AA107" i="12" s="1"/>
  <c r="V107" i="12"/>
  <c r="S107" i="12"/>
  <c r="R107" i="12"/>
  <c r="P107" i="12"/>
  <c r="Q107" i="12" s="1"/>
  <c r="O107" i="12"/>
  <c r="N107" i="12"/>
  <c r="W106" i="12"/>
  <c r="Z106" i="12" s="1"/>
  <c r="AA106" i="12" s="1"/>
  <c r="V106" i="12"/>
  <c r="R106" i="12"/>
  <c r="Q106" i="12"/>
  <c r="S106" i="12" s="1"/>
  <c r="P106" i="12"/>
  <c r="O106" i="12"/>
  <c r="N106" i="12"/>
  <c r="Z105" i="12"/>
  <c r="AA105" i="12" s="1"/>
  <c r="W105" i="12"/>
  <c r="S105" i="12"/>
  <c r="R105" i="12"/>
  <c r="P105" i="12"/>
  <c r="Q105" i="12" s="1"/>
  <c r="O105" i="12"/>
  <c r="V105" i="12" s="1"/>
  <c r="N105" i="12"/>
  <c r="AA104" i="12"/>
  <c r="Z104" i="12"/>
  <c r="W104" i="12"/>
  <c r="R104" i="12"/>
  <c r="P104" i="12"/>
  <c r="Q104" i="12" s="1"/>
  <c r="O104" i="12"/>
  <c r="V104" i="12" s="1"/>
  <c r="N104" i="12"/>
  <c r="AA103" i="12"/>
  <c r="W103" i="12"/>
  <c r="Z103" i="12" s="1"/>
  <c r="R103" i="12"/>
  <c r="P103" i="12"/>
  <c r="Q103" i="12" s="1"/>
  <c r="S103" i="12" s="1"/>
  <c r="O103" i="12"/>
  <c r="V103" i="12" s="1"/>
  <c r="N103" i="12"/>
  <c r="Z102" i="12"/>
  <c r="AA102" i="12" s="1"/>
  <c r="W102" i="12"/>
  <c r="V102" i="12"/>
  <c r="R102" i="12"/>
  <c r="Q102" i="12"/>
  <c r="P102" i="12"/>
  <c r="O102" i="12"/>
  <c r="N102" i="12"/>
  <c r="Z101" i="12"/>
  <c r="AA101" i="12" s="1"/>
  <c r="W101" i="12"/>
  <c r="R101" i="12"/>
  <c r="P101" i="12"/>
  <c r="Q101" i="12" s="1"/>
  <c r="S101" i="12" s="1"/>
  <c r="O101" i="12"/>
  <c r="V101" i="12" s="1"/>
  <c r="N101" i="12"/>
  <c r="W100" i="12"/>
  <c r="Z100" i="12" s="1"/>
  <c r="AA100" i="12" s="1"/>
  <c r="R100" i="12"/>
  <c r="P100" i="12"/>
  <c r="Q100" i="12" s="1"/>
  <c r="O100" i="12"/>
  <c r="V100" i="12" s="1"/>
  <c r="N100" i="12"/>
  <c r="AA99" i="12"/>
  <c r="W99" i="12"/>
  <c r="Z99" i="12" s="1"/>
  <c r="V99" i="12"/>
  <c r="R99" i="12"/>
  <c r="Q99" i="12"/>
  <c r="S99" i="12" s="1"/>
  <c r="P99" i="12"/>
  <c r="O99" i="12"/>
  <c r="N99" i="12"/>
  <c r="AA98" i="12"/>
  <c r="W98" i="12"/>
  <c r="V98" i="12"/>
  <c r="R98" i="12"/>
  <c r="S98" i="12" s="1"/>
  <c r="Q98" i="12"/>
  <c r="P98" i="12"/>
  <c r="O98" i="12"/>
  <c r="N98" i="12"/>
  <c r="AA97" i="12"/>
  <c r="W97" i="12"/>
  <c r="V97" i="12"/>
  <c r="S97" i="12"/>
  <c r="R97" i="12"/>
  <c r="Q97" i="12"/>
  <c r="P97" i="12"/>
  <c r="O97" i="12"/>
  <c r="N97" i="12"/>
  <c r="AA96" i="12"/>
  <c r="W96" i="12"/>
  <c r="V96" i="12"/>
  <c r="S96" i="12"/>
  <c r="R96" i="12"/>
  <c r="P96" i="12"/>
  <c r="Q96" i="12" s="1"/>
  <c r="O96" i="12"/>
  <c r="N96" i="12"/>
  <c r="W95" i="12"/>
  <c r="Z95" i="12" s="1"/>
  <c r="AA95" i="12" s="1"/>
  <c r="V95" i="12"/>
  <c r="R95" i="12"/>
  <c r="Q95" i="12"/>
  <c r="P95" i="12"/>
  <c r="O95" i="12"/>
  <c r="N95" i="12"/>
  <c r="Z94" i="12"/>
  <c r="AA94" i="12" s="1"/>
  <c r="W94" i="12"/>
  <c r="R94" i="12"/>
  <c r="P94" i="12"/>
  <c r="Q94" i="12" s="1"/>
  <c r="O94" i="12"/>
  <c r="V94" i="12" s="1"/>
  <c r="N94" i="12"/>
  <c r="Z93" i="12"/>
  <c r="AA93" i="12" s="1"/>
  <c r="W93" i="12"/>
  <c r="V93" i="12"/>
  <c r="R93" i="12"/>
  <c r="P93" i="12"/>
  <c r="Q93" i="12" s="1"/>
  <c r="S93" i="12" s="1"/>
  <c r="O93" i="12"/>
  <c r="N93" i="12"/>
  <c r="W92" i="12"/>
  <c r="Z92" i="12" s="1"/>
  <c r="AA92" i="12" s="1"/>
  <c r="R92" i="12"/>
  <c r="S92" i="12" s="1"/>
  <c r="P92" i="12"/>
  <c r="Q92" i="12" s="1"/>
  <c r="O92" i="12"/>
  <c r="V92" i="12" s="1"/>
  <c r="N92" i="12"/>
  <c r="Z91" i="12"/>
  <c r="AA91" i="12" s="1"/>
  <c r="W91" i="12"/>
  <c r="R91" i="12"/>
  <c r="S91" i="12" s="1"/>
  <c r="Q91" i="12"/>
  <c r="P91" i="12"/>
  <c r="O91" i="12"/>
  <c r="V91" i="12" s="1"/>
  <c r="N91" i="12"/>
  <c r="AA90" i="12"/>
  <c r="Z90" i="12"/>
  <c r="W90" i="12"/>
  <c r="V90" i="12"/>
  <c r="S90" i="12"/>
  <c r="R90" i="12"/>
  <c r="Q90" i="12"/>
  <c r="P90" i="12"/>
  <c r="O90" i="12"/>
  <c r="N90" i="12"/>
  <c r="W89" i="12"/>
  <c r="Z89" i="12" s="1"/>
  <c r="AA89" i="12" s="1"/>
  <c r="V89" i="12"/>
  <c r="S89" i="12"/>
  <c r="R89" i="12"/>
  <c r="P89" i="12"/>
  <c r="Q89" i="12" s="1"/>
  <c r="O89" i="12"/>
  <c r="N89" i="12"/>
  <c r="W88" i="12"/>
  <c r="Z88" i="12" s="1"/>
  <c r="AA88" i="12" s="1"/>
  <c r="V88" i="12"/>
  <c r="R88" i="12"/>
  <c r="S88" i="12" s="1"/>
  <c r="P88" i="12"/>
  <c r="Q88" i="12" s="1"/>
  <c r="O88" i="12"/>
  <c r="N88" i="12"/>
  <c r="AA87" i="12"/>
  <c r="W87" i="12"/>
  <c r="R87" i="12"/>
  <c r="P87" i="12"/>
  <c r="Q87" i="12" s="1"/>
  <c r="S87" i="12" s="1"/>
  <c r="O87" i="12"/>
  <c r="V87" i="12" s="1"/>
  <c r="N87" i="12"/>
  <c r="AA86" i="12"/>
  <c r="W86" i="12"/>
  <c r="R86" i="12"/>
  <c r="P86" i="12"/>
  <c r="Q86" i="12" s="1"/>
  <c r="O86" i="12"/>
  <c r="V86" i="12" s="1"/>
  <c r="N86" i="12"/>
  <c r="AA85" i="12"/>
  <c r="W85" i="12"/>
  <c r="R85" i="12"/>
  <c r="S85" i="12" s="1"/>
  <c r="P85" i="12"/>
  <c r="Q85" i="12" s="1"/>
  <c r="O85" i="12"/>
  <c r="V85" i="12" s="1"/>
  <c r="N85" i="12"/>
  <c r="AA84" i="12"/>
  <c r="W84" i="12"/>
  <c r="R84" i="12"/>
  <c r="P84" i="12"/>
  <c r="Q84" i="12" s="1"/>
  <c r="S84" i="12" s="1"/>
  <c r="O84" i="12"/>
  <c r="V84" i="12" s="1"/>
  <c r="N84" i="12"/>
  <c r="AA83" i="12"/>
  <c r="W83" i="12"/>
  <c r="R83" i="12"/>
  <c r="S83" i="12" s="1"/>
  <c r="Q83" i="12"/>
  <c r="P83" i="12"/>
  <c r="O83" i="12"/>
  <c r="V83" i="12" s="1"/>
  <c r="N83" i="12"/>
  <c r="Z82" i="12"/>
  <c r="AA82" i="12" s="1"/>
  <c r="W82" i="12"/>
  <c r="V82" i="12"/>
  <c r="S82" i="12"/>
  <c r="R82" i="12"/>
  <c r="Q82" i="12"/>
  <c r="P82" i="12"/>
  <c r="O82" i="12"/>
  <c r="N82" i="12"/>
  <c r="AA81" i="12"/>
  <c r="W81" i="12"/>
  <c r="V81" i="12"/>
  <c r="S81" i="12"/>
  <c r="R81" i="12"/>
  <c r="P81" i="12"/>
  <c r="Q81" i="12" s="1"/>
  <c r="O81" i="12"/>
  <c r="N81" i="12"/>
  <c r="AA80" i="12"/>
  <c r="W80" i="12"/>
  <c r="V80" i="12"/>
  <c r="S80" i="12"/>
  <c r="R80" i="12"/>
  <c r="Q80" i="12"/>
  <c r="P80" i="12"/>
  <c r="O80" i="12"/>
  <c r="N80" i="12"/>
  <c r="AA79" i="12"/>
  <c r="W79" i="12"/>
  <c r="V79" i="12"/>
  <c r="R79" i="12"/>
  <c r="S79" i="12" s="1"/>
  <c r="Q79" i="12"/>
  <c r="P79" i="12"/>
  <c r="O79" i="12"/>
  <c r="N79" i="12"/>
  <c r="Z78" i="12"/>
  <c r="AA78" i="12" s="1"/>
  <c r="W78" i="12"/>
  <c r="V78" i="12"/>
  <c r="S78" i="12"/>
  <c r="R78" i="12"/>
  <c r="Q78" i="12"/>
  <c r="P78" i="12"/>
  <c r="O78" i="12"/>
  <c r="N78" i="12"/>
  <c r="Z77" i="12"/>
  <c r="AA77" i="12" s="1"/>
  <c r="W77" i="12"/>
  <c r="V77" i="12"/>
  <c r="R77" i="12"/>
  <c r="P77" i="12"/>
  <c r="Q77" i="12" s="1"/>
  <c r="O77" i="12"/>
  <c r="N77" i="12"/>
  <c r="AA76" i="12"/>
  <c r="Z76" i="12"/>
  <c r="W76" i="12"/>
  <c r="R76" i="12"/>
  <c r="S76" i="12" s="1"/>
  <c r="P76" i="12"/>
  <c r="Q76" i="12" s="1"/>
  <c r="O76" i="12"/>
  <c r="V76" i="12" s="1"/>
  <c r="N76" i="12"/>
  <c r="W75" i="12"/>
  <c r="Z75" i="12" s="1"/>
  <c r="AA75" i="12" s="1"/>
  <c r="R75" i="12"/>
  <c r="Q75" i="12"/>
  <c r="P75" i="12"/>
  <c r="O75" i="12"/>
  <c r="V75" i="12" s="1"/>
  <c r="N75" i="12"/>
  <c r="Z74" i="12"/>
  <c r="AA74" i="12" s="1"/>
  <c r="W74" i="12"/>
  <c r="V74" i="12"/>
  <c r="R74" i="12"/>
  <c r="S74" i="12" s="1"/>
  <c r="Q74" i="12"/>
  <c r="P74" i="12"/>
  <c r="O74" i="12"/>
  <c r="N74" i="12"/>
  <c r="W73" i="12"/>
  <c r="Z73" i="12" s="1"/>
  <c r="AA73" i="12" s="1"/>
  <c r="V73" i="12"/>
  <c r="R73" i="12"/>
  <c r="S73" i="12" s="1"/>
  <c r="Q73" i="12"/>
  <c r="P73" i="12"/>
  <c r="O73" i="12"/>
  <c r="N73" i="12"/>
  <c r="AA72" i="12"/>
  <c r="W72" i="12"/>
  <c r="V72" i="12"/>
  <c r="U72" i="12"/>
  <c r="T72" i="12"/>
  <c r="R72" i="12"/>
  <c r="P72" i="12"/>
  <c r="Q72" i="12" s="1"/>
  <c r="S72" i="12" s="1"/>
  <c r="O72" i="12"/>
  <c r="N72" i="12"/>
  <c r="AA71" i="12"/>
  <c r="Z71" i="12"/>
  <c r="W71" i="12"/>
  <c r="R71" i="12"/>
  <c r="Q71" i="12"/>
  <c r="P71" i="12"/>
  <c r="O71" i="12"/>
  <c r="V71" i="12" s="1"/>
  <c r="N71" i="12"/>
  <c r="AA70" i="12"/>
  <c r="Z70" i="12"/>
  <c r="W70" i="12"/>
  <c r="V70" i="12"/>
  <c r="U70" i="12"/>
  <c r="T70" i="12"/>
  <c r="S70" i="12"/>
  <c r="R70" i="12"/>
  <c r="Q70" i="12"/>
  <c r="P70" i="12"/>
  <c r="O70" i="12"/>
  <c r="N70" i="12"/>
  <c r="AA69" i="12"/>
  <c r="Z69" i="12"/>
  <c r="W69" i="12"/>
  <c r="T69" i="12"/>
  <c r="U69" i="12" s="1"/>
  <c r="R69" i="12"/>
  <c r="P69" i="12"/>
  <c r="Q69" i="12" s="1"/>
  <c r="O69" i="12"/>
  <c r="V69" i="12" s="1"/>
  <c r="N69" i="12"/>
  <c r="Z68" i="12"/>
  <c r="AA68" i="12" s="1"/>
  <c r="W68" i="12"/>
  <c r="V68" i="12"/>
  <c r="T68" i="12"/>
  <c r="U68" i="12" s="1"/>
  <c r="S68" i="12"/>
  <c r="R68" i="12"/>
  <c r="P68" i="12"/>
  <c r="Q68" i="12" s="1"/>
  <c r="O68" i="12"/>
  <c r="N68" i="12"/>
  <c r="Z67" i="12"/>
  <c r="AA67" i="12" s="1"/>
  <c r="W67" i="12"/>
  <c r="R67" i="12"/>
  <c r="T67" i="12" s="1"/>
  <c r="U67" i="12" s="1"/>
  <c r="P67" i="12"/>
  <c r="Q67" i="12" s="1"/>
  <c r="S67" i="12" s="1"/>
  <c r="O67" i="12"/>
  <c r="V67" i="12" s="1"/>
  <c r="N67" i="12"/>
  <c r="AA66" i="12"/>
  <c r="Z66" i="12"/>
  <c r="W66" i="12"/>
  <c r="T66" i="12"/>
  <c r="U66" i="12" s="1"/>
  <c r="S66" i="12"/>
  <c r="R66" i="12"/>
  <c r="Q66" i="12"/>
  <c r="P66" i="12"/>
  <c r="O66" i="12"/>
  <c r="V66" i="12" s="1"/>
  <c r="N66" i="12"/>
  <c r="Z65" i="12"/>
  <c r="AA65" i="12" s="1"/>
  <c r="W65" i="12"/>
  <c r="V65" i="12"/>
  <c r="R65" i="12"/>
  <c r="T65" i="12" s="1"/>
  <c r="U65" i="12" s="1"/>
  <c r="P65" i="12"/>
  <c r="Q65" i="12" s="1"/>
  <c r="S65" i="12" s="1"/>
  <c r="O65" i="12"/>
  <c r="N65" i="12"/>
  <c r="AA64" i="12"/>
  <c r="Z64" i="12"/>
  <c r="W64" i="12"/>
  <c r="T64" i="12"/>
  <c r="U64" i="12" s="1"/>
  <c r="S64" i="12"/>
  <c r="R64" i="12"/>
  <c r="Q64" i="12"/>
  <c r="P64" i="12"/>
  <c r="O64" i="12"/>
  <c r="V64" i="12" s="1"/>
  <c r="N64" i="12"/>
  <c r="Z63" i="12"/>
  <c r="AA63" i="12" s="1"/>
  <c r="W63" i="12"/>
  <c r="V63" i="12"/>
  <c r="R63" i="12"/>
  <c r="T63" i="12" s="1"/>
  <c r="U63" i="12" s="1"/>
  <c r="P63" i="12"/>
  <c r="Q63" i="12" s="1"/>
  <c r="S63" i="12" s="1"/>
  <c r="O63" i="12"/>
  <c r="N63" i="12"/>
  <c r="AA62" i="12"/>
  <c r="Z62" i="12"/>
  <c r="W62" i="12"/>
  <c r="T62" i="12"/>
  <c r="U62" i="12" s="1"/>
  <c r="S62" i="12"/>
  <c r="R62" i="12"/>
  <c r="Q62" i="12"/>
  <c r="P62" i="12"/>
  <c r="O62" i="12"/>
  <c r="V62" i="12" s="1"/>
  <c r="N62" i="12"/>
  <c r="Z61" i="12"/>
  <c r="AA61" i="12" s="1"/>
  <c r="W61" i="12"/>
  <c r="V61" i="12"/>
  <c r="R61" i="12"/>
  <c r="T61" i="12" s="1"/>
  <c r="U61" i="12" s="1"/>
  <c r="P61" i="12"/>
  <c r="Q61" i="12" s="1"/>
  <c r="S61" i="12" s="1"/>
  <c r="O61" i="12"/>
  <c r="N61" i="12"/>
  <c r="AA60" i="12"/>
  <c r="Z60" i="12"/>
  <c r="W60" i="12"/>
  <c r="R60" i="12"/>
  <c r="T60" i="12" s="1"/>
  <c r="U60" i="12" s="1"/>
  <c r="Q60" i="12"/>
  <c r="P60" i="12"/>
  <c r="O60" i="12"/>
  <c r="V60" i="12" s="1"/>
  <c r="N60" i="12"/>
  <c r="Z59" i="12"/>
  <c r="AA59" i="12" s="1"/>
  <c r="W59" i="12"/>
  <c r="R59" i="12"/>
  <c r="T59" i="12" s="1"/>
  <c r="U59" i="12" s="1"/>
  <c r="P59" i="12"/>
  <c r="Q59" i="12" s="1"/>
  <c r="S59" i="12" s="1"/>
  <c r="O59" i="12"/>
  <c r="V59" i="12" s="1"/>
  <c r="N59" i="12"/>
  <c r="AA58" i="12"/>
  <c r="Z58" i="12"/>
  <c r="W58" i="12"/>
  <c r="S58" i="12"/>
  <c r="R58" i="12"/>
  <c r="T58" i="12" s="1"/>
  <c r="U58" i="12" s="1"/>
  <c r="Q58" i="12"/>
  <c r="P58" i="12"/>
  <c r="O58" i="12"/>
  <c r="V58" i="12" s="1"/>
  <c r="N58" i="12"/>
  <c r="Z57" i="12"/>
  <c r="AA57" i="12" s="1"/>
  <c r="W57" i="12"/>
  <c r="R57" i="12"/>
  <c r="T57" i="12" s="1"/>
  <c r="U57" i="12" s="1"/>
  <c r="P57" i="12"/>
  <c r="Q57" i="12" s="1"/>
  <c r="S57" i="12" s="1"/>
  <c r="O57" i="12"/>
  <c r="V57" i="12" s="1"/>
  <c r="N57" i="12"/>
  <c r="AA56" i="12"/>
  <c r="Z56" i="12"/>
  <c r="W56" i="12"/>
  <c r="R56" i="12"/>
  <c r="T56" i="12" s="1"/>
  <c r="U56" i="12" s="1"/>
  <c r="Q56" i="12"/>
  <c r="P56" i="12"/>
  <c r="O56" i="12"/>
  <c r="V56" i="12" s="1"/>
  <c r="N56" i="12"/>
  <c r="Z55" i="12"/>
  <c r="AA55" i="12" s="1"/>
  <c r="W55" i="12"/>
  <c r="R55" i="12"/>
  <c r="T55" i="12" s="1"/>
  <c r="U55" i="12" s="1"/>
  <c r="P55" i="12"/>
  <c r="Q55" i="12" s="1"/>
  <c r="S55" i="12" s="1"/>
  <c r="O55" i="12"/>
  <c r="V55" i="12" s="1"/>
  <c r="N55" i="12"/>
  <c r="AA54" i="12"/>
  <c r="Z54" i="12"/>
  <c r="W54" i="12"/>
  <c r="R54" i="12"/>
  <c r="T54" i="12" s="1"/>
  <c r="U54" i="12" s="1"/>
  <c r="Q54" i="12"/>
  <c r="P54" i="12"/>
  <c r="O54" i="12"/>
  <c r="V54" i="12" s="1"/>
  <c r="N54" i="12"/>
  <c r="Z53" i="12"/>
  <c r="AA53" i="12" s="1"/>
  <c r="W53" i="12"/>
  <c r="V53" i="12"/>
  <c r="R53" i="12"/>
  <c r="T53" i="12" s="1"/>
  <c r="U53" i="12" s="1"/>
  <c r="P53" i="12"/>
  <c r="Q53" i="12" s="1"/>
  <c r="S53" i="12" s="1"/>
  <c r="O53" i="12"/>
  <c r="N53" i="12"/>
  <c r="W52" i="12"/>
  <c r="Z52" i="12" s="1"/>
  <c r="AA52" i="12" s="1"/>
  <c r="R52" i="12"/>
  <c r="T52" i="12" s="1"/>
  <c r="U52" i="12" s="1"/>
  <c r="Q52" i="12"/>
  <c r="P52" i="12"/>
  <c r="O52" i="12"/>
  <c r="V52" i="12" s="1"/>
  <c r="N52" i="12"/>
  <c r="W51" i="12"/>
  <c r="Z51" i="12" s="1"/>
  <c r="AA51" i="12" s="1"/>
  <c r="R51" i="12"/>
  <c r="T51" i="12" s="1"/>
  <c r="U51" i="12" s="1"/>
  <c r="P51" i="12"/>
  <c r="Q51" i="12" s="1"/>
  <c r="S51" i="12" s="1"/>
  <c r="O51" i="12"/>
  <c r="V51" i="12" s="1"/>
  <c r="N51" i="12"/>
  <c r="W50" i="12"/>
  <c r="Z50" i="12" s="1"/>
  <c r="AA50" i="12" s="1"/>
  <c r="R50" i="12"/>
  <c r="T50" i="12" s="1"/>
  <c r="U50" i="12" s="1"/>
  <c r="Q50" i="12"/>
  <c r="P50" i="12"/>
  <c r="O50" i="12"/>
  <c r="V50" i="12" s="1"/>
  <c r="N50" i="12"/>
  <c r="Z49" i="12"/>
  <c r="AA49" i="12" s="1"/>
  <c r="W49" i="12"/>
  <c r="V49" i="12"/>
  <c r="R49" i="12"/>
  <c r="T49" i="12" s="1"/>
  <c r="U49" i="12" s="1"/>
  <c r="P49" i="12"/>
  <c r="Q49" i="12" s="1"/>
  <c r="S49" i="12" s="1"/>
  <c r="O49" i="12"/>
  <c r="N49" i="12"/>
  <c r="AA48" i="12"/>
  <c r="W48" i="12"/>
  <c r="Z48" i="12" s="1"/>
  <c r="R48" i="12"/>
  <c r="T48" i="12" s="1"/>
  <c r="U48" i="12" s="1"/>
  <c r="Q48" i="12"/>
  <c r="P48" i="12"/>
  <c r="O48" i="12"/>
  <c r="V48" i="12" s="1"/>
  <c r="N48" i="12"/>
  <c r="W47" i="12"/>
  <c r="Z47" i="12" s="1"/>
  <c r="AA47" i="12" s="1"/>
  <c r="V47" i="12"/>
  <c r="U47" i="12"/>
  <c r="R47" i="12"/>
  <c r="T47" i="12" s="1"/>
  <c r="P47" i="12"/>
  <c r="Q47" i="12" s="1"/>
  <c r="S47" i="12" s="1"/>
  <c r="O47" i="12"/>
  <c r="N47" i="12"/>
  <c r="W46" i="12"/>
  <c r="Z46" i="12" s="1"/>
  <c r="AA46" i="12" s="1"/>
  <c r="T46" i="12"/>
  <c r="U46" i="12" s="1"/>
  <c r="S46" i="12"/>
  <c r="R46" i="12"/>
  <c r="Q46" i="12"/>
  <c r="P46" i="12"/>
  <c r="O46" i="12"/>
  <c r="V46" i="12" s="1"/>
  <c r="N46" i="12"/>
  <c r="W45" i="12"/>
  <c r="Z45" i="12" s="1"/>
  <c r="AA45" i="12" s="1"/>
  <c r="V45" i="12"/>
  <c r="U45" i="12"/>
  <c r="R45" i="12"/>
  <c r="T45" i="12" s="1"/>
  <c r="P45" i="12"/>
  <c r="Q45" i="12" s="1"/>
  <c r="S45" i="12" s="1"/>
  <c r="O45" i="12"/>
  <c r="N45" i="12"/>
  <c r="W44" i="12"/>
  <c r="Z44" i="12" s="1"/>
  <c r="AA44" i="12" s="1"/>
  <c r="T44" i="12"/>
  <c r="U44" i="12" s="1"/>
  <c r="S44" i="12"/>
  <c r="R44" i="12"/>
  <c r="Q44" i="12"/>
  <c r="P44" i="12"/>
  <c r="O44" i="12"/>
  <c r="V44" i="12" s="1"/>
  <c r="N44" i="12"/>
  <c r="W43" i="12"/>
  <c r="Z43" i="12" s="1"/>
  <c r="AA43" i="12" s="1"/>
  <c r="V43" i="12"/>
  <c r="U43" i="12"/>
  <c r="R43" i="12"/>
  <c r="T43" i="12" s="1"/>
  <c r="P43" i="12"/>
  <c r="Q43" i="12" s="1"/>
  <c r="O43" i="12"/>
  <c r="N43" i="12"/>
  <c r="W42" i="12"/>
  <c r="Z42" i="12" s="1"/>
  <c r="AA42" i="12" s="1"/>
  <c r="T42" i="12"/>
  <c r="U42" i="12" s="1"/>
  <c r="R42" i="12"/>
  <c r="Q42" i="12"/>
  <c r="S42" i="12" s="1"/>
  <c r="P42" i="12"/>
  <c r="O42" i="12"/>
  <c r="V42" i="12" s="1"/>
  <c r="N42" i="12"/>
  <c r="Z41" i="12"/>
  <c r="AA41" i="12" s="1"/>
  <c r="W41" i="12"/>
  <c r="R41" i="12"/>
  <c r="T41" i="12" s="1"/>
  <c r="U41" i="12" s="1"/>
  <c r="P41" i="12"/>
  <c r="Q41" i="12" s="1"/>
  <c r="O41" i="12"/>
  <c r="V41" i="12" s="1"/>
  <c r="N41" i="12"/>
  <c r="AA40" i="12"/>
  <c r="W40" i="12"/>
  <c r="Z40" i="12" s="1"/>
  <c r="V40" i="12"/>
  <c r="R40" i="12"/>
  <c r="T40" i="12" s="1"/>
  <c r="U40" i="12" s="1"/>
  <c r="Q40" i="12"/>
  <c r="S40" i="12" s="1"/>
  <c r="P40" i="12"/>
  <c r="O40" i="12"/>
  <c r="N40" i="12"/>
  <c r="Z39" i="12"/>
  <c r="AA39" i="12" s="1"/>
  <c r="W39" i="12"/>
  <c r="R39" i="12"/>
  <c r="P39" i="12"/>
  <c r="Q39" i="12" s="1"/>
  <c r="O39" i="12"/>
  <c r="V39" i="12" s="1"/>
  <c r="N39" i="12"/>
  <c r="AA38" i="12"/>
  <c r="W38" i="12"/>
  <c r="Z38" i="12" s="1"/>
  <c r="V38" i="12"/>
  <c r="R38" i="12"/>
  <c r="T38" i="12" s="1"/>
  <c r="U38" i="12" s="1"/>
  <c r="Q38" i="12"/>
  <c r="P38" i="12"/>
  <c r="O38" i="12"/>
  <c r="N38" i="12"/>
  <c r="Z37" i="12"/>
  <c r="AA37" i="12" s="1"/>
  <c r="W37" i="12"/>
  <c r="V37" i="12"/>
  <c r="U37" i="12"/>
  <c r="S37" i="12"/>
  <c r="R37" i="12"/>
  <c r="T37" i="12" s="1"/>
  <c r="P37" i="12"/>
  <c r="Q37" i="12" s="1"/>
  <c r="O37" i="12"/>
  <c r="N37" i="12"/>
  <c r="W36" i="12"/>
  <c r="Z36" i="12" s="1"/>
  <c r="AA36" i="12" s="1"/>
  <c r="V36" i="12"/>
  <c r="T36" i="12"/>
  <c r="U36" i="12" s="1"/>
  <c r="S36" i="12"/>
  <c r="R36" i="12"/>
  <c r="Q36" i="12"/>
  <c r="P36" i="12"/>
  <c r="O36" i="12"/>
  <c r="N36" i="12"/>
  <c r="Z35" i="12"/>
  <c r="AA35" i="12" s="1"/>
  <c r="W35" i="12"/>
  <c r="R35" i="12"/>
  <c r="T35" i="12" s="1"/>
  <c r="U35" i="12" s="1"/>
  <c r="P35" i="12"/>
  <c r="Q35" i="12" s="1"/>
  <c r="S35" i="12" s="1"/>
  <c r="O35" i="12"/>
  <c r="V35" i="12" s="1"/>
  <c r="N35" i="12"/>
  <c r="AA34" i="12"/>
  <c r="W34" i="12"/>
  <c r="Z34" i="12" s="1"/>
  <c r="V34" i="12"/>
  <c r="R34" i="12"/>
  <c r="T34" i="12" s="1"/>
  <c r="U34" i="12" s="1"/>
  <c r="Q34" i="12"/>
  <c r="P34" i="12"/>
  <c r="O34" i="12"/>
  <c r="N34" i="12"/>
  <c r="W33" i="12"/>
  <c r="Z33" i="12" s="1"/>
  <c r="AA33" i="12" s="1"/>
  <c r="V33" i="12"/>
  <c r="U33" i="12"/>
  <c r="R33" i="12"/>
  <c r="T33" i="12" s="1"/>
  <c r="Q33" i="12"/>
  <c r="S33" i="12" s="1"/>
  <c r="P33" i="12"/>
  <c r="O33" i="12"/>
  <c r="N33" i="12"/>
  <c r="AA32" i="12"/>
  <c r="W32" i="12"/>
  <c r="Z32" i="12" s="1"/>
  <c r="R32" i="12"/>
  <c r="T32" i="12" s="1"/>
  <c r="U32" i="12" s="1"/>
  <c r="Q32" i="12"/>
  <c r="P32" i="12"/>
  <c r="O32" i="12"/>
  <c r="V32" i="12" s="1"/>
  <c r="N32" i="12"/>
  <c r="Z31" i="12"/>
  <c r="AA31" i="12" s="1"/>
  <c r="W31" i="12"/>
  <c r="V31" i="12"/>
  <c r="U31" i="12"/>
  <c r="S31" i="12"/>
  <c r="R31" i="12"/>
  <c r="T31" i="12" s="1"/>
  <c r="Q31" i="12"/>
  <c r="P31" i="12"/>
  <c r="O31" i="12"/>
  <c r="N31" i="12"/>
  <c r="W30" i="12"/>
  <c r="Z30" i="12" s="1"/>
  <c r="AA30" i="12" s="1"/>
  <c r="V30" i="12"/>
  <c r="R30" i="12"/>
  <c r="T30" i="12" s="1"/>
  <c r="U30" i="12" s="1"/>
  <c r="Q30" i="12"/>
  <c r="P30" i="12"/>
  <c r="O30" i="12"/>
  <c r="N30" i="12"/>
  <c r="AA29" i="12"/>
  <c r="Z29" i="12"/>
  <c r="W29" i="12"/>
  <c r="V29" i="12"/>
  <c r="R29" i="12"/>
  <c r="T29" i="12" s="1"/>
  <c r="U29" i="12" s="1"/>
  <c r="Q29" i="12"/>
  <c r="P29" i="12"/>
  <c r="O29" i="12"/>
  <c r="N29" i="12"/>
  <c r="W28" i="12"/>
  <c r="Z28" i="12" s="1"/>
  <c r="AA28" i="12" s="1"/>
  <c r="V28" i="12"/>
  <c r="U28" i="12"/>
  <c r="T28" i="12"/>
  <c r="R28" i="12"/>
  <c r="Q28" i="12"/>
  <c r="S28" i="12" s="1"/>
  <c r="P28" i="12"/>
  <c r="O28" i="12"/>
  <c r="N28" i="12"/>
  <c r="AA27" i="12"/>
  <c r="Z27" i="12"/>
  <c r="W27" i="12"/>
  <c r="R27" i="12"/>
  <c r="T27" i="12" s="1"/>
  <c r="U27" i="12" s="1"/>
  <c r="Q27" i="12"/>
  <c r="P27" i="12"/>
  <c r="O27" i="12"/>
  <c r="V27" i="12" s="1"/>
  <c r="N27" i="12"/>
  <c r="W26" i="12"/>
  <c r="Z26" i="12" s="1"/>
  <c r="AA26" i="12" s="1"/>
  <c r="V26" i="12"/>
  <c r="U26" i="12"/>
  <c r="T26" i="12"/>
  <c r="R26" i="12"/>
  <c r="Q26" i="12"/>
  <c r="S26" i="12" s="1"/>
  <c r="P26" i="12"/>
  <c r="O26" i="12"/>
  <c r="N26" i="12"/>
  <c r="AA25" i="12"/>
  <c r="Z25" i="12"/>
  <c r="W25" i="12"/>
  <c r="R25" i="12"/>
  <c r="T25" i="12" s="1"/>
  <c r="U25" i="12" s="1"/>
  <c r="Q25" i="12"/>
  <c r="P25" i="12"/>
  <c r="O25" i="12"/>
  <c r="V25" i="12" s="1"/>
  <c r="N25" i="12"/>
  <c r="W24" i="12"/>
  <c r="Z24" i="12" s="1"/>
  <c r="AA24" i="12" s="1"/>
  <c r="V24" i="12"/>
  <c r="U24" i="12"/>
  <c r="T24" i="12"/>
  <c r="R24" i="12"/>
  <c r="Q24" i="12"/>
  <c r="S24" i="12" s="1"/>
  <c r="P24" i="12"/>
  <c r="O24" i="12"/>
  <c r="N24" i="12"/>
  <c r="AA23" i="12"/>
  <c r="Z23" i="12"/>
  <c r="W23" i="12"/>
  <c r="R23" i="12"/>
  <c r="T23" i="12" s="1"/>
  <c r="U23" i="12" s="1"/>
  <c r="Q23" i="12"/>
  <c r="P23" i="12"/>
  <c r="O23" i="12"/>
  <c r="V23" i="12" s="1"/>
  <c r="N23" i="12"/>
  <c r="W22" i="12"/>
  <c r="Z22" i="12" s="1"/>
  <c r="AA22" i="12" s="1"/>
  <c r="V22" i="12"/>
  <c r="U22" i="12"/>
  <c r="T22" i="12"/>
  <c r="R22" i="12"/>
  <c r="Q22" i="12"/>
  <c r="S22" i="12" s="1"/>
  <c r="P22" i="12"/>
  <c r="O22" i="12"/>
  <c r="N22" i="12"/>
  <c r="AA21" i="12"/>
  <c r="Z21" i="12"/>
  <c r="W21" i="12"/>
  <c r="R21" i="12"/>
  <c r="T21" i="12" s="1"/>
  <c r="U21" i="12" s="1"/>
  <c r="Q21" i="12"/>
  <c r="P21" i="12"/>
  <c r="O21" i="12"/>
  <c r="V21" i="12" s="1"/>
  <c r="N21" i="12"/>
  <c r="W20" i="12"/>
  <c r="Z20" i="12" s="1"/>
  <c r="AA20" i="12" s="1"/>
  <c r="V20" i="12"/>
  <c r="U20" i="12"/>
  <c r="T20" i="12"/>
  <c r="R20" i="12"/>
  <c r="Q20" i="12"/>
  <c r="S20" i="12" s="1"/>
  <c r="P20" i="12"/>
  <c r="O20" i="12"/>
  <c r="N20" i="12"/>
  <c r="AA19" i="12"/>
  <c r="Z19" i="12"/>
  <c r="W19" i="12"/>
  <c r="R19" i="12"/>
  <c r="T19" i="12" s="1"/>
  <c r="U19" i="12" s="1"/>
  <c r="Q19" i="12"/>
  <c r="P19" i="12"/>
  <c r="O19" i="12"/>
  <c r="V19" i="12" s="1"/>
  <c r="N19" i="12"/>
  <c r="W18" i="12"/>
  <c r="Z18" i="12" s="1"/>
  <c r="AA18" i="12" s="1"/>
  <c r="V18" i="12"/>
  <c r="U18" i="12"/>
  <c r="T18" i="12"/>
  <c r="R18" i="12"/>
  <c r="Q18" i="12"/>
  <c r="S18" i="12" s="1"/>
  <c r="P18" i="12"/>
  <c r="O18" i="12"/>
  <c r="N18" i="12"/>
  <c r="AA17" i="12"/>
  <c r="Z17" i="12"/>
  <c r="W17" i="12"/>
  <c r="R17" i="12"/>
  <c r="T17" i="12" s="1"/>
  <c r="U17" i="12" s="1"/>
  <c r="Q17" i="12"/>
  <c r="P17" i="12"/>
  <c r="O17" i="12"/>
  <c r="V17" i="12" s="1"/>
  <c r="N17" i="12"/>
  <c r="W16" i="12"/>
  <c r="Z16" i="12" s="1"/>
  <c r="AA16" i="12" s="1"/>
  <c r="V16" i="12"/>
  <c r="U16" i="12"/>
  <c r="T16" i="12"/>
  <c r="R16" i="12"/>
  <c r="Q16" i="12"/>
  <c r="S16" i="12" s="1"/>
  <c r="P16" i="12"/>
  <c r="O16" i="12"/>
  <c r="N16" i="12"/>
  <c r="AA15" i="12"/>
  <c r="Z15" i="12"/>
  <c r="W15" i="12"/>
  <c r="R15" i="12"/>
  <c r="T15" i="12" s="1"/>
  <c r="U15" i="12" s="1"/>
  <c r="Q15" i="12"/>
  <c r="P15" i="12"/>
  <c r="O15" i="12"/>
  <c r="V15" i="12" s="1"/>
  <c r="N15" i="12"/>
  <c r="W14" i="12"/>
  <c r="Z14" i="12" s="1"/>
  <c r="AA14" i="12" s="1"/>
  <c r="V14" i="12"/>
  <c r="U14" i="12"/>
  <c r="T14" i="12"/>
  <c r="R14" i="12"/>
  <c r="Q14" i="12"/>
  <c r="S14" i="12" s="1"/>
  <c r="P14" i="12"/>
  <c r="O14" i="12"/>
  <c r="N14" i="12"/>
  <c r="AA13" i="12"/>
  <c r="Z13" i="12"/>
  <c r="W13" i="12"/>
  <c r="R13" i="12"/>
  <c r="T13" i="12" s="1"/>
  <c r="U13" i="12" s="1"/>
  <c r="Q13" i="12"/>
  <c r="P13" i="12"/>
  <c r="O13" i="12"/>
  <c r="V13" i="12" s="1"/>
  <c r="N13" i="12"/>
  <c r="W12" i="12"/>
  <c r="Z12" i="12" s="1"/>
  <c r="AA12" i="12" s="1"/>
  <c r="V12" i="12"/>
  <c r="U12" i="12"/>
  <c r="T12" i="12"/>
  <c r="R12" i="12"/>
  <c r="Q12" i="12"/>
  <c r="S12" i="12" s="1"/>
  <c r="P12" i="12"/>
  <c r="O12" i="12"/>
  <c r="N12" i="12"/>
  <c r="AA11" i="12"/>
  <c r="Z11" i="12"/>
  <c r="W11" i="12"/>
  <c r="R11" i="12"/>
  <c r="T11" i="12" s="1"/>
  <c r="U11" i="12" s="1"/>
  <c r="Q11" i="12"/>
  <c r="P11" i="12"/>
  <c r="O11" i="12"/>
  <c r="V11" i="12" s="1"/>
  <c r="N11" i="12"/>
  <c r="W10" i="12"/>
  <c r="Z10" i="12" s="1"/>
  <c r="AA10" i="12" s="1"/>
  <c r="V10" i="12"/>
  <c r="U10" i="12"/>
  <c r="T10" i="12"/>
  <c r="R10" i="12"/>
  <c r="Q10" i="12"/>
  <c r="S10" i="12" s="1"/>
  <c r="P10" i="12"/>
  <c r="O10" i="12"/>
  <c r="N10" i="12"/>
  <c r="AA9" i="12"/>
  <c r="Z9" i="12"/>
  <c r="W9" i="12"/>
  <c r="R9" i="12"/>
  <c r="T9" i="12" s="1"/>
  <c r="U9" i="12" s="1"/>
  <c r="Q9" i="12"/>
  <c r="P9" i="12"/>
  <c r="O9" i="12"/>
  <c r="V9" i="12" s="1"/>
  <c r="N9" i="12"/>
  <c r="W8" i="12"/>
  <c r="Z8" i="12" s="1"/>
  <c r="AA8" i="12" s="1"/>
  <c r="V8" i="12"/>
  <c r="U8" i="12"/>
  <c r="T8" i="12"/>
  <c r="R8" i="12"/>
  <c r="Q8" i="12"/>
  <c r="S8" i="12" s="1"/>
  <c r="P8" i="12"/>
  <c r="O8" i="12"/>
  <c r="N8" i="12"/>
  <c r="AA7" i="12"/>
  <c r="Z7" i="12"/>
  <c r="W7" i="12"/>
  <c r="R7" i="12"/>
  <c r="Q7" i="12"/>
  <c r="P7" i="12"/>
  <c r="O7" i="12"/>
  <c r="V7" i="12" s="1"/>
  <c r="N7" i="12"/>
  <c r="W6" i="12"/>
  <c r="Z6" i="12" s="1"/>
  <c r="AA6" i="12" s="1"/>
  <c r="V6" i="12"/>
  <c r="U6" i="12"/>
  <c r="T6" i="12"/>
  <c r="R6" i="12"/>
  <c r="Q6" i="12"/>
  <c r="S6" i="12" s="1"/>
  <c r="P6" i="12"/>
  <c r="O6" i="12"/>
  <c r="N6" i="12"/>
  <c r="AA5" i="12"/>
  <c r="Z5" i="12"/>
  <c r="W5" i="12"/>
  <c r="R5" i="12"/>
  <c r="Q5" i="12"/>
  <c r="P5" i="12"/>
  <c r="O5" i="12"/>
  <c r="V5" i="12" s="1"/>
  <c r="N5" i="12"/>
  <c r="W4" i="12"/>
  <c r="Z4" i="12" s="1"/>
  <c r="AA4" i="12" s="1"/>
  <c r="V4" i="12"/>
  <c r="U4" i="12"/>
  <c r="T4" i="12"/>
  <c r="R4" i="12"/>
  <c r="Q4" i="12"/>
  <c r="S4" i="12" s="1"/>
  <c r="P4" i="12"/>
  <c r="O4" i="12"/>
  <c r="N4" i="12"/>
  <c r="AA3" i="12"/>
  <c r="Z3" i="12"/>
  <c r="W3" i="12"/>
  <c r="R3" i="12"/>
  <c r="Q3" i="12"/>
  <c r="P3" i="12"/>
  <c r="O3" i="12"/>
  <c r="V3" i="12" s="1"/>
  <c r="N3" i="12"/>
  <c r="W2" i="12"/>
  <c r="Z2" i="12" s="1"/>
  <c r="AA2" i="12" s="1"/>
  <c r="V2" i="12"/>
  <c r="U2" i="12"/>
  <c r="T2" i="12"/>
  <c r="R2" i="12"/>
  <c r="Q2" i="12"/>
  <c r="S2" i="12" s="1"/>
  <c r="P2" i="12"/>
  <c r="O2" i="12"/>
  <c r="N2" i="12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B17" i="7"/>
  <c r="E14" i="7"/>
  <c r="B14" i="7"/>
  <c r="B13" i="7"/>
  <c r="B10" i="7"/>
  <c r="E9" i="7"/>
  <c r="B8" i="7"/>
  <c r="B7" i="7"/>
  <c r="B6" i="7"/>
  <c r="E5" i="7"/>
  <c r="B4" i="7"/>
  <c r="G184" i="6"/>
  <c r="F184" i="6"/>
  <c r="G183" i="6"/>
  <c r="F183" i="6"/>
  <c r="G182" i="6"/>
  <c r="F182" i="6"/>
  <c r="F181" i="6"/>
  <c r="G181" i="6" s="1"/>
  <c r="G180" i="6"/>
  <c r="G188" i="6" s="1"/>
  <c r="F180" i="6"/>
  <c r="B34" i="6"/>
  <c r="L30" i="6"/>
  <c r="L28" i="6"/>
  <c r="B11" i="7" s="1"/>
  <c r="L27" i="6"/>
  <c r="L26" i="6"/>
  <c r="B9" i="7" s="1"/>
  <c r="L25" i="6"/>
  <c r="L24" i="6"/>
  <c r="L23" i="6"/>
  <c r="L22" i="6"/>
  <c r="B5" i="7" s="1"/>
  <c r="L21" i="6"/>
  <c r="L20" i="6"/>
  <c r="B3" i="7" s="1"/>
  <c r="L19" i="6"/>
  <c r="E15" i="6"/>
  <c r="E14" i="6"/>
  <c r="B14" i="6"/>
  <c r="C6" i="6"/>
  <c r="G5" i="6"/>
  <c r="L29" i="6" s="1"/>
  <c r="B12" i="7" s="1"/>
  <c r="E1624" i="5"/>
  <c r="E1623" i="5"/>
  <c r="E1622" i="5"/>
  <c r="E1621" i="5"/>
  <c r="E1620" i="5"/>
  <c r="E1619" i="5"/>
  <c r="E1618" i="5"/>
  <c r="E1617" i="5"/>
  <c r="E1616" i="5"/>
  <c r="E1615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G440" i="5"/>
  <c r="E440" i="5"/>
  <c r="E439" i="5"/>
  <c r="E438" i="5"/>
  <c r="E437" i="5"/>
  <c r="E436" i="5"/>
  <c r="G435" i="5"/>
  <c r="E435" i="5"/>
  <c r="E434" i="5"/>
  <c r="E433" i="5"/>
  <c r="G432" i="5"/>
  <c r="E432" i="5"/>
  <c r="E431" i="5"/>
  <c r="E430" i="5"/>
  <c r="E429" i="5"/>
  <c r="E428" i="5"/>
  <c r="E427" i="5"/>
  <c r="G426" i="5"/>
  <c r="E426" i="5"/>
  <c r="E425" i="5"/>
  <c r="G424" i="5"/>
  <c r="E424" i="5"/>
  <c r="G423" i="5"/>
  <c r="E423" i="5"/>
  <c r="G422" i="5"/>
  <c r="E422" i="5"/>
  <c r="E421" i="5"/>
  <c r="G420" i="5"/>
  <c r="E420" i="5"/>
  <c r="E419" i="5"/>
  <c r="G418" i="5"/>
  <c r="E418" i="5"/>
  <c r="G417" i="5"/>
  <c r="E417" i="5"/>
  <c r="G416" i="5"/>
  <c r="E416" i="5"/>
  <c r="G415" i="5"/>
  <c r="E415" i="5"/>
  <c r="E414" i="5"/>
  <c r="E413" i="5"/>
  <c r="G412" i="5"/>
  <c r="E412" i="5"/>
  <c r="G411" i="5"/>
  <c r="E411" i="5"/>
  <c r="E410" i="5"/>
  <c r="E409" i="5"/>
  <c r="G408" i="5"/>
  <c r="E408" i="5"/>
  <c r="G407" i="5"/>
  <c r="E407" i="5"/>
  <c r="E406" i="5"/>
  <c r="E405" i="5"/>
  <c r="E404" i="5"/>
  <c r="G403" i="5"/>
  <c r="E403" i="5"/>
  <c r="G402" i="5"/>
  <c r="E402" i="5"/>
  <c r="G401" i="5"/>
  <c r="E401" i="5"/>
  <c r="G400" i="5"/>
  <c r="E400" i="5"/>
  <c r="G399" i="5"/>
  <c r="E399" i="5"/>
  <c r="G398" i="5"/>
  <c r="E398" i="5"/>
  <c r="G397" i="5"/>
  <c r="E397" i="5"/>
  <c r="E396" i="5"/>
  <c r="G395" i="5"/>
  <c r="E395" i="5"/>
  <c r="E394" i="5"/>
  <c r="E393" i="5"/>
  <c r="E392" i="5"/>
  <c r="E391" i="5"/>
  <c r="E390" i="5"/>
  <c r="E389" i="5"/>
  <c r="E388" i="5"/>
  <c r="G387" i="5"/>
  <c r="E387" i="5"/>
  <c r="E386" i="5"/>
  <c r="G385" i="5"/>
  <c r="E385" i="5"/>
  <c r="E384" i="5"/>
  <c r="E383" i="5"/>
  <c r="G382" i="5"/>
  <c r="E382" i="5"/>
  <c r="E381" i="5"/>
  <c r="E380" i="5"/>
  <c r="G379" i="5"/>
  <c r="E379" i="5"/>
  <c r="G376" i="5"/>
  <c r="E376" i="5"/>
  <c r="G375" i="5"/>
  <c r="E375" i="5"/>
  <c r="G374" i="5"/>
  <c r="E374" i="5"/>
  <c r="G373" i="5"/>
  <c r="E373" i="5"/>
  <c r="G372" i="5"/>
  <c r="E372" i="5"/>
  <c r="G371" i="5"/>
  <c r="E371" i="5"/>
  <c r="G370" i="5"/>
  <c r="E370" i="5"/>
  <c r="G369" i="5"/>
  <c r="E369" i="5"/>
  <c r="G368" i="5"/>
  <c r="E368" i="5"/>
  <c r="G367" i="5"/>
  <c r="E367" i="5"/>
  <c r="G366" i="5"/>
  <c r="E366" i="5"/>
  <c r="G365" i="5"/>
  <c r="E365" i="5"/>
  <c r="G364" i="5"/>
  <c r="E364" i="5"/>
  <c r="G363" i="5"/>
  <c r="E363" i="5"/>
  <c r="G362" i="5"/>
  <c r="E362" i="5"/>
  <c r="G361" i="5"/>
  <c r="E361" i="5"/>
  <c r="G360" i="5"/>
  <c r="E360" i="5"/>
  <c r="G359" i="5"/>
  <c r="E359" i="5"/>
  <c r="G358" i="5"/>
  <c r="E358" i="5"/>
  <c r="G357" i="5"/>
  <c r="E357" i="5"/>
  <c r="G356" i="5"/>
  <c r="E356" i="5"/>
  <c r="G355" i="5"/>
  <c r="E355" i="5"/>
  <c r="G354" i="5"/>
  <c r="E354" i="5"/>
  <c r="G351" i="5"/>
  <c r="E351" i="5"/>
  <c r="G350" i="5"/>
  <c r="E350" i="5"/>
  <c r="G349" i="5"/>
  <c r="E349" i="5"/>
  <c r="G348" i="5"/>
  <c r="E348" i="5"/>
  <c r="G347" i="5"/>
  <c r="E347" i="5"/>
  <c r="G346" i="5"/>
  <c r="E346" i="5"/>
  <c r="G345" i="5"/>
  <c r="E345" i="5"/>
  <c r="G344" i="5"/>
  <c r="E344" i="5"/>
  <c r="G343" i="5"/>
  <c r="E343" i="5"/>
  <c r="G342" i="5"/>
  <c r="E342" i="5"/>
  <c r="G341" i="5"/>
  <c r="E341" i="5"/>
  <c r="G340" i="5"/>
  <c r="E340" i="5"/>
  <c r="G339" i="5"/>
  <c r="E339" i="5"/>
  <c r="G338" i="5"/>
  <c r="E338" i="5"/>
  <c r="G337" i="5"/>
  <c r="E337" i="5"/>
  <c r="G336" i="5"/>
  <c r="E336" i="5"/>
  <c r="G335" i="5"/>
  <c r="E335" i="5"/>
  <c r="G334" i="5"/>
  <c r="E334" i="5"/>
  <c r="G333" i="5"/>
  <c r="E333" i="5"/>
  <c r="G332" i="5"/>
  <c r="E332" i="5"/>
  <c r="G331" i="5"/>
  <c r="E331" i="5"/>
  <c r="G330" i="5"/>
  <c r="E330" i="5"/>
  <c r="G329" i="5"/>
  <c r="E329" i="5"/>
  <c r="G328" i="5"/>
  <c r="E328" i="5"/>
  <c r="G327" i="5"/>
  <c r="E327" i="5"/>
  <c r="G326" i="5"/>
  <c r="E326" i="5"/>
  <c r="G325" i="5"/>
  <c r="E325" i="5"/>
  <c r="G324" i="5"/>
  <c r="E324" i="5"/>
  <c r="G323" i="5"/>
  <c r="E323" i="5"/>
  <c r="G322" i="5"/>
  <c r="E322" i="5"/>
  <c r="G321" i="5"/>
  <c r="E321" i="5"/>
  <c r="G320" i="5"/>
  <c r="E320" i="5"/>
  <c r="G319" i="5"/>
  <c r="E319" i="5"/>
  <c r="G318" i="5"/>
  <c r="E318" i="5"/>
  <c r="G317" i="5"/>
  <c r="E317" i="5"/>
  <c r="G316" i="5"/>
  <c r="E316" i="5"/>
  <c r="G315" i="5"/>
  <c r="E315" i="5"/>
  <c r="G314" i="5"/>
  <c r="E314" i="5"/>
  <c r="G313" i="5"/>
  <c r="E313" i="5"/>
  <c r="G312" i="5"/>
  <c r="E312" i="5"/>
  <c r="G311" i="5"/>
  <c r="E311" i="5"/>
  <c r="G310" i="5"/>
  <c r="E310" i="5"/>
  <c r="G309" i="5"/>
  <c r="E309" i="5"/>
  <c r="G308" i="5"/>
  <c r="E308" i="5"/>
  <c r="G307" i="5"/>
  <c r="E307" i="5"/>
  <c r="G306" i="5"/>
  <c r="E306" i="5"/>
  <c r="G305" i="5"/>
  <c r="E305" i="5"/>
  <c r="G304" i="5"/>
  <c r="E304" i="5"/>
  <c r="G303" i="5"/>
  <c r="E303" i="5"/>
  <c r="G302" i="5"/>
  <c r="E302" i="5"/>
  <c r="G301" i="5"/>
  <c r="E301" i="5"/>
  <c r="G300" i="5"/>
  <c r="E300" i="5"/>
  <c r="G299" i="5"/>
  <c r="E299" i="5"/>
  <c r="G298" i="5"/>
  <c r="E298" i="5"/>
  <c r="G297" i="5"/>
  <c r="E297" i="5"/>
  <c r="G296" i="5"/>
  <c r="E296" i="5"/>
  <c r="G295" i="5"/>
  <c r="E295" i="5"/>
  <c r="G294" i="5"/>
  <c r="E294" i="5"/>
  <c r="G293" i="5"/>
  <c r="E293" i="5"/>
  <c r="G292" i="5"/>
  <c r="E292" i="5"/>
  <c r="G291" i="5"/>
  <c r="E291" i="5"/>
  <c r="G290" i="5"/>
  <c r="E290" i="5"/>
  <c r="G289" i="5"/>
  <c r="E289" i="5"/>
  <c r="G288" i="5"/>
  <c r="E288" i="5"/>
  <c r="G287" i="5"/>
  <c r="E287" i="5"/>
  <c r="G286" i="5"/>
  <c r="E286" i="5"/>
  <c r="G285" i="5"/>
  <c r="E285" i="5"/>
  <c r="G284" i="5"/>
  <c r="E284" i="5"/>
  <c r="G283" i="5"/>
  <c r="E283" i="5"/>
  <c r="G282" i="5"/>
  <c r="E282" i="5"/>
  <c r="G281" i="5"/>
  <c r="E281" i="5"/>
  <c r="G280" i="5"/>
  <c r="E280" i="5"/>
  <c r="G279" i="5"/>
  <c r="E279" i="5"/>
  <c r="G278" i="5"/>
  <c r="E278" i="5"/>
  <c r="G277" i="5"/>
  <c r="E277" i="5"/>
  <c r="G276" i="5"/>
  <c r="E276" i="5"/>
  <c r="G273" i="5"/>
  <c r="E273" i="5"/>
  <c r="G272" i="5"/>
  <c r="E272" i="5"/>
  <c r="G271" i="5"/>
  <c r="E271" i="5"/>
  <c r="G270" i="5"/>
  <c r="E270" i="5"/>
  <c r="G269" i="5"/>
  <c r="E269" i="5"/>
  <c r="G268" i="5"/>
  <c r="E268" i="5"/>
  <c r="G267" i="5"/>
  <c r="E267" i="5"/>
  <c r="G266" i="5"/>
  <c r="E266" i="5"/>
  <c r="G265" i="5"/>
  <c r="E265" i="5"/>
  <c r="G264" i="5"/>
  <c r="E264" i="5"/>
  <c r="G263" i="5"/>
  <c r="E263" i="5"/>
  <c r="G262" i="5"/>
  <c r="E262" i="5"/>
  <c r="G261" i="5"/>
  <c r="E261" i="5"/>
  <c r="G260" i="5"/>
  <c r="E260" i="5"/>
  <c r="G259" i="5"/>
  <c r="E259" i="5"/>
  <c r="G258" i="5"/>
  <c r="E258" i="5"/>
  <c r="G257" i="5"/>
  <c r="E257" i="5"/>
  <c r="G256" i="5"/>
  <c r="E256" i="5"/>
  <c r="G255" i="5"/>
  <c r="E255" i="5"/>
  <c r="G254" i="5"/>
  <c r="E254" i="5"/>
  <c r="G253" i="5"/>
  <c r="E253" i="5"/>
  <c r="G252" i="5"/>
  <c r="E252" i="5"/>
  <c r="G251" i="5"/>
  <c r="E251" i="5"/>
  <c r="G250" i="5"/>
  <c r="E250" i="5"/>
  <c r="G249" i="5"/>
  <c r="E249" i="5"/>
  <c r="G248" i="5"/>
  <c r="E248" i="5"/>
  <c r="G247" i="5"/>
  <c r="E247" i="5"/>
  <c r="G246" i="5"/>
  <c r="E246" i="5"/>
  <c r="G245" i="5"/>
  <c r="E245" i="5"/>
  <c r="G244" i="5"/>
  <c r="E244" i="5"/>
  <c r="G243" i="5"/>
  <c r="E243" i="5"/>
  <c r="G242" i="5"/>
  <c r="E242" i="5"/>
  <c r="G241" i="5"/>
  <c r="E241" i="5"/>
  <c r="G240" i="5"/>
  <c r="E240" i="5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218" i="5"/>
  <c r="E218" i="5"/>
  <c r="G217" i="5"/>
  <c r="E217" i="5"/>
  <c r="G216" i="5"/>
  <c r="E216" i="5"/>
  <c r="G215" i="5"/>
  <c r="E215" i="5"/>
  <c r="G214" i="5"/>
  <c r="E214" i="5"/>
  <c r="G213" i="5"/>
  <c r="E213" i="5"/>
  <c r="G212" i="5"/>
  <c r="E212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166" i="5"/>
  <c r="E166" i="5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3" i="5"/>
  <c r="E3" i="5"/>
  <c r="W232" i="4"/>
  <c r="Y232" i="4" s="1"/>
  <c r="Z232" i="4" s="1"/>
  <c r="O232" i="4"/>
  <c r="V232" i="4" s="1"/>
  <c r="N232" i="4"/>
  <c r="Z231" i="4"/>
  <c r="W231" i="4"/>
  <c r="O231" i="4"/>
  <c r="V231" i="4" s="1"/>
  <c r="N231" i="4"/>
  <c r="Z230" i="4"/>
  <c r="W230" i="4"/>
  <c r="V230" i="4"/>
  <c r="O230" i="4"/>
  <c r="N230" i="4"/>
  <c r="Y229" i="4"/>
  <c r="Z229" i="4" s="1"/>
  <c r="W229" i="4"/>
  <c r="O229" i="4"/>
  <c r="V229" i="4" s="1"/>
  <c r="N229" i="4"/>
  <c r="W228" i="4"/>
  <c r="Y228" i="4" s="1"/>
  <c r="Z228" i="4" s="1"/>
  <c r="V228" i="4"/>
  <c r="O228" i="4"/>
  <c r="N228" i="4"/>
  <c r="Y227" i="4"/>
  <c r="Z227" i="4" s="1"/>
  <c r="W227" i="4"/>
  <c r="O227" i="4"/>
  <c r="V227" i="4" s="1"/>
  <c r="N227" i="4"/>
  <c r="W226" i="4"/>
  <c r="Y226" i="4" s="1"/>
  <c r="Z226" i="4" s="1"/>
  <c r="V226" i="4"/>
  <c r="O226" i="4"/>
  <c r="N226" i="4"/>
  <c r="Y225" i="4"/>
  <c r="Z225" i="4" s="1"/>
  <c r="W225" i="4"/>
  <c r="O225" i="4"/>
  <c r="V225" i="4" s="1"/>
  <c r="N225" i="4"/>
  <c r="W224" i="4"/>
  <c r="Y224" i="4" s="1"/>
  <c r="Z224" i="4" s="1"/>
  <c r="V224" i="4"/>
  <c r="O224" i="4"/>
  <c r="N224" i="4"/>
  <c r="Y223" i="4"/>
  <c r="Z223" i="4" s="1"/>
  <c r="W223" i="4"/>
  <c r="O223" i="4"/>
  <c r="V223" i="4" s="1"/>
  <c r="N223" i="4"/>
  <c r="W222" i="4"/>
  <c r="Y222" i="4" s="1"/>
  <c r="Z222" i="4" s="1"/>
  <c r="V222" i="4"/>
  <c r="O222" i="4"/>
  <c r="N222" i="4"/>
  <c r="Y221" i="4"/>
  <c r="Z221" i="4" s="1"/>
  <c r="W221" i="4"/>
  <c r="O221" i="4"/>
  <c r="V221" i="4" s="1"/>
  <c r="N221" i="4"/>
  <c r="Z220" i="4"/>
  <c r="Y220" i="4"/>
  <c r="W220" i="4"/>
  <c r="V220" i="4"/>
  <c r="O220" i="4"/>
  <c r="N220" i="4"/>
  <c r="Y219" i="4"/>
  <c r="Z219" i="4" s="1"/>
  <c r="W219" i="4"/>
  <c r="V219" i="4"/>
  <c r="O219" i="4"/>
  <c r="N219" i="4"/>
  <c r="W218" i="4"/>
  <c r="Y218" i="4" s="1"/>
  <c r="Z218" i="4" s="1"/>
  <c r="V218" i="4"/>
  <c r="O218" i="4"/>
  <c r="N218" i="4"/>
  <c r="Y217" i="4"/>
  <c r="Z217" i="4" s="1"/>
  <c r="W217" i="4"/>
  <c r="O217" i="4"/>
  <c r="V217" i="4" s="1"/>
  <c r="N217" i="4"/>
  <c r="Z216" i="4"/>
  <c r="Y216" i="4"/>
  <c r="W216" i="4"/>
  <c r="V216" i="4"/>
  <c r="O216" i="4"/>
  <c r="N216" i="4"/>
  <c r="Y215" i="4"/>
  <c r="Z215" i="4" s="1"/>
  <c r="W215" i="4"/>
  <c r="V215" i="4"/>
  <c r="O215" i="4"/>
  <c r="N215" i="4"/>
  <c r="W214" i="4"/>
  <c r="Y214" i="4" s="1"/>
  <c r="Z214" i="4" s="1"/>
  <c r="V214" i="4"/>
  <c r="O214" i="4"/>
  <c r="N214" i="4"/>
  <c r="Y213" i="4"/>
  <c r="Z213" i="4" s="1"/>
  <c r="W213" i="4"/>
  <c r="O213" i="4"/>
  <c r="V213" i="4" s="1"/>
  <c r="N213" i="4"/>
  <c r="Z212" i="4"/>
  <c r="Y212" i="4"/>
  <c r="W212" i="4"/>
  <c r="V212" i="4"/>
  <c r="O212" i="4"/>
  <c r="N212" i="4"/>
  <c r="Y211" i="4"/>
  <c r="Z211" i="4" s="1"/>
  <c r="W211" i="4"/>
  <c r="V211" i="4"/>
  <c r="O211" i="4"/>
  <c r="N211" i="4"/>
  <c r="W210" i="4"/>
  <c r="Y210" i="4" s="1"/>
  <c r="Z210" i="4" s="1"/>
  <c r="V210" i="4"/>
  <c r="O210" i="4"/>
  <c r="N210" i="4"/>
  <c r="Y209" i="4"/>
  <c r="Z209" i="4" s="1"/>
  <c r="W209" i="4"/>
  <c r="O209" i="4"/>
  <c r="V209" i="4" s="1"/>
  <c r="N209" i="4"/>
  <c r="Z208" i="4"/>
  <c r="Y208" i="4"/>
  <c r="W208" i="4"/>
  <c r="V208" i="4"/>
  <c r="O208" i="4"/>
  <c r="N208" i="4"/>
  <c r="Y207" i="4"/>
  <c r="Z207" i="4" s="1"/>
  <c r="W207" i="4"/>
  <c r="V207" i="4"/>
  <c r="O207" i="4"/>
  <c r="N207" i="4"/>
  <c r="W206" i="4"/>
  <c r="Y206" i="4" s="1"/>
  <c r="Z206" i="4" s="1"/>
  <c r="V206" i="4"/>
  <c r="O206" i="4"/>
  <c r="N206" i="4"/>
  <c r="Y205" i="4"/>
  <c r="Z205" i="4" s="1"/>
  <c r="W205" i="4"/>
  <c r="O205" i="4"/>
  <c r="V205" i="4" s="1"/>
  <c r="N205" i="4"/>
  <c r="Z204" i="4"/>
  <c r="Y204" i="4"/>
  <c r="W204" i="4"/>
  <c r="V204" i="4"/>
  <c r="O204" i="4"/>
  <c r="N204" i="4"/>
  <c r="Z203" i="4"/>
  <c r="Y203" i="4"/>
  <c r="W203" i="4"/>
  <c r="V203" i="4"/>
  <c r="O203" i="4"/>
  <c r="N203" i="4"/>
  <c r="W202" i="4"/>
  <c r="Y202" i="4" s="1"/>
  <c r="Z202" i="4" s="1"/>
  <c r="V202" i="4"/>
  <c r="O202" i="4"/>
  <c r="N202" i="4"/>
  <c r="Y201" i="4"/>
  <c r="Z201" i="4" s="1"/>
  <c r="W201" i="4"/>
  <c r="O201" i="4"/>
  <c r="V201" i="4" s="1"/>
  <c r="N201" i="4"/>
  <c r="Z200" i="4"/>
  <c r="Y200" i="4"/>
  <c r="W200" i="4"/>
  <c r="V200" i="4"/>
  <c r="O200" i="4"/>
  <c r="N200" i="4"/>
  <c r="Y199" i="4"/>
  <c r="Z199" i="4" s="1"/>
  <c r="W199" i="4"/>
  <c r="V199" i="4"/>
  <c r="O199" i="4"/>
  <c r="N199" i="4"/>
  <c r="W198" i="4"/>
  <c r="Y198" i="4" s="1"/>
  <c r="Z198" i="4" s="1"/>
  <c r="V198" i="4"/>
  <c r="O198" i="4"/>
  <c r="N198" i="4"/>
  <c r="Y197" i="4"/>
  <c r="Z197" i="4" s="1"/>
  <c r="W197" i="4"/>
  <c r="O197" i="4"/>
  <c r="V197" i="4" s="1"/>
  <c r="N197" i="4"/>
  <c r="Z196" i="4"/>
  <c r="Y196" i="4"/>
  <c r="W196" i="4"/>
  <c r="V196" i="4"/>
  <c r="O196" i="4"/>
  <c r="N196" i="4"/>
  <c r="Z195" i="4"/>
  <c r="Y195" i="4"/>
  <c r="W195" i="4"/>
  <c r="V195" i="4"/>
  <c r="O195" i="4"/>
  <c r="N195" i="4"/>
  <c r="W194" i="4"/>
  <c r="Y194" i="4" s="1"/>
  <c r="Z194" i="4" s="1"/>
  <c r="V194" i="4"/>
  <c r="O194" i="4"/>
  <c r="N194" i="4"/>
  <c r="Y193" i="4"/>
  <c r="Z193" i="4" s="1"/>
  <c r="W193" i="4"/>
  <c r="O193" i="4"/>
  <c r="V193" i="4" s="1"/>
  <c r="N193" i="4"/>
  <c r="Z192" i="4"/>
  <c r="Y192" i="4"/>
  <c r="W192" i="4"/>
  <c r="V192" i="4"/>
  <c r="O192" i="4"/>
  <c r="N192" i="4"/>
  <c r="Y191" i="4"/>
  <c r="Z191" i="4" s="1"/>
  <c r="W191" i="4"/>
  <c r="V191" i="4"/>
  <c r="O191" i="4"/>
  <c r="N191" i="4"/>
  <c r="W190" i="4"/>
  <c r="Y190" i="4" s="1"/>
  <c r="Z190" i="4" s="1"/>
  <c r="V190" i="4"/>
  <c r="O190" i="4"/>
  <c r="N190" i="4"/>
  <c r="Y189" i="4"/>
  <c r="Z189" i="4" s="1"/>
  <c r="W189" i="4"/>
  <c r="O189" i="4"/>
  <c r="V189" i="4" s="1"/>
  <c r="N189" i="4"/>
  <c r="Z188" i="4"/>
  <c r="Y188" i="4"/>
  <c r="W188" i="4"/>
  <c r="V188" i="4"/>
  <c r="O188" i="4"/>
  <c r="N188" i="4"/>
  <c r="Z187" i="4"/>
  <c r="Y187" i="4"/>
  <c r="W187" i="4"/>
  <c r="V187" i="4"/>
  <c r="O187" i="4"/>
  <c r="N187" i="4"/>
  <c r="W186" i="4"/>
  <c r="Y186" i="4" s="1"/>
  <c r="Z186" i="4" s="1"/>
  <c r="V186" i="4"/>
  <c r="O186" i="4"/>
  <c r="N186" i="4"/>
  <c r="Y185" i="4"/>
  <c r="Z185" i="4" s="1"/>
  <c r="W185" i="4"/>
  <c r="O185" i="4"/>
  <c r="V185" i="4" s="1"/>
  <c r="N185" i="4"/>
  <c r="Z184" i="4"/>
  <c r="Y184" i="4"/>
  <c r="W184" i="4"/>
  <c r="V184" i="4"/>
  <c r="O184" i="4"/>
  <c r="N184" i="4"/>
  <c r="Y183" i="4"/>
  <c r="Z183" i="4" s="1"/>
  <c r="W183" i="4"/>
  <c r="V183" i="4"/>
  <c r="O183" i="4"/>
  <c r="N183" i="4"/>
  <c r="W182" i="4"/>
  <c r="Y182" i="4" s="1"/>
  <c r="Z182" i="4" s="1"/>
  <c r="V182" i="4"/>
  <c r="O182" i="4"/>
  <c r="N182" i="4"/>
  <c r="Y181" i="4"/>
  <c r="Z181" i="4" s="1"/>
  <c r="W181" i="4"/>
  <c r="O181" i="4"/>
  <c r="V181" i="4" s="1"/>
  <c r="N181" i="4"/>
  <c r="Z180" i="4"/>
  <c r="Y180" i="4"/>
  <c r="W180" i="4"/>
  <c r="V180" i="4"/>
  <c r="O180" i="4"/>
  <c r="N180" i="4"/>
  <c r="Z179" i="4"/>
  <c r="Y179" i="4"/>
  <c r="W179" i="4"/>
  <c r="V179" i="4"/>
  <c r="O179" i="4"/>
  <c r="N179" i="4"/>
  <c r="W178" i="4"/>
  <c r="Y178" i="4" s="1"/>
  <c r="Z178" i="4" s="1"/>
  <c r="V178" i="4"/>
  <c r="O178" i="4"/>
  <c r="N178" i="4"/>
  <c r="Y177" i="4"/>
  <c r="Z177" i="4" s="1"/>
  <c r="W177" i="4"/>
  <c r="O177" i="4"/>
  <c r="V177" i="4" s="1"/>
  <c r="N177" i="4"/>
  <c r="Z176" i="4"/>
  <c r="Y176" i="4"/>
  <c r="W176" i="4"/>
  <c r="V176" i="4"/>
  <c r="O176" i="4"/>
  <c r="N176" i="4"/>
  <c r="Y175" i="4"/>
  <c r="Z175" i="4" s="1"/>
  <c r="W175" i="4"/>
  <c r="V175" i="4"/>
  <c r="O175" i="4"/>
  <c r="N175" i="4"/>
  <c r="W174" i="4"/>
  <c r="Y174" i="4" s="1"/>
  <c r="Z174" i="4" s="1"/>
  <c r="V174" i="4"/>
  <c r="O174" i="4"/>
  <c r="N174" i="4"/>
  <c r="Y173" i="4"/>
  <c r="Z173" i="4" s="1"/>
  <c r="W173" i="4"/>
  <c r="O173" i="4"/>
  <c r="V173" i="4" s="1"/>
  <c r="N173" i="4"/>
  <c r="Z172" i="4"/>
  <c r="Y172" i="4"/>
  <c r="W172" i="4"/>
  <c r="V172" i="4"/>
  <c r="O172" i="4"/>
  <c r="N172" i="4"/>
  <c r="Z171" i="4"/>
  <c r="Y171" i="4"/>
  <c r="W171" i="4"/>
  <c r="V171" i="4"/>
  <c r="O171" i="4"/>
  <c r="N171" i="4"/>
  <c r="W170" i="4"/>
  <c r="Y170" i="4" s="1"/>
  <c r="Z170" i="4" s="1"/>
  <c r="V170" i="4"/>
  <c r="O170" i="4"/>
  <c r="N170" i="4"/>
  <c r="Y169" i="4"/>
  <c r="Z169" i="4" s="1"/>
  <c r="W169" i="4"/>
  <c r="O169" i="4"/>
  <c r="V169" i="4" s="1"/>
  <c r="N169" i="4"/>
  <c r="Z168" i="4"/>
  <c r="Y168" i="4"/>
  <c r="W168" i="4"/>
  <c r="V168" i="4"/>
  <c r="O168" i="4"/>
  <c r="N168" i="4"/>
  <c r="Y167" i="4"/>
  <c r="Z167" i="4" s="1"/>
  <c r="W167" i="4"/>
  <c r="V167" i="4"/>
  <c r="O167" i="4"/>
  <c r="N167" i="4"/>
  <c r="W166" i="4"/>
  <c r="Y166" i="4" s="1"/>
  <c r="Z166" i="4" s="1"/>
  <c r="V166" i="4"/>
  <c r="O166" i="4"/>
  <c r="N166" i="4"/>
  <c r="Y165" i="4"/>
  <c r="Z165" i="4" s="1"/>
  <c r="W165" i="4"/>
  <c r="O165" i="4"/>
  <c r="V165" i="4" s="1"/>
  <c r="N165" i="4"/>
  <c r="Z164" i="4"/>
  <c r="Y164" i="4"/>
  <c r="W164" i="4"/>
  <c r="V164" i="4"/>
  <c r="O164" i="4"/>
  <c r="N164" i="4"/>
  <c r="Z163" i="4"/>
  <c r="Y163" i="4"/>
  <c r="W163" i="4"/>
  <c r="V163" i="4"/>
  <c r="O163" i="4"/>
  <c r="N163" i="4"/>
  <c r="W162" i="4"/>
  <c r="Y162" i="4" s="1"/>
  <c r="Z162" i="4" s="1"/>
  <c r="V162" i="4"/>
  <c r="O162" i="4"/>
  <c r="N162" i="4"/>
  <c r="Y161" i="4"/>
  <c r="Z161" i="4" s="1"/>
  <c r="W161" i="4"/>
  <c r="O161" i="4"/>
  <c r="V161" i="4" s="1"/>
  <c r="N161" i="4"/>
  <c r="Z160" i="4"/>
  <c r="Y160" i="4"/>
  <c r="W160" i="4"/>
  <c r="V160" i="4"/>
  <c r="O160" i="4"/>
  <c r="N160" i="4"/>
  <c r="N159" i="4"/>
  <c r="Z158" i="4"/>
  <c r="Y158" i="4"/>
  <c r="W158" i="4"/>
  <c r="O158" i="4"/>
  <c r="V158" i="4" s="1"/>
  <c r="N158" i="4"/>
  <c r="Y157" i="4"/>
  <c r="Z157" i="4" s="1"/>
  <c r="W157" i="4"/>
  <c r="V157" i="4"/>
  <c r="O157" i="4"/>
  <c r="N157" i="4"/>
  <c r="W156" i="4"/>
  <c r="Y156" i="4" s="1"/>
  <c r="Z156" i="4" s="1"/>
  <c r="V156" i="4"/>
  <c r="O156" i="4"/>
  <c r="N156" i="4"/>
  <c r="W155" i="4"/>
  <c r="Y155" i="4" s="1"/>
  <c r="Z155" i="4" s="1"/>
  <c r="O155" i="4"/>
  <c r="V155" i="4" s="1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Z138" i="4"/>
  <c r="Y138" i="4"/>
  <c r="W138" i="4"/>
  <c r="O138" i="4"/>
  <c r="V138" i="4" s="1"/>
  <c r="N138" i="4"/>
  <c r="W137" i="4"/>
  <c r="Y137" i="4" s="1"/>
  <c r="Z137" i="4" s="1"/>
  <c r="V137" i="4"/>
  <c r="O137" i="4"/>
  <c r="N137" i="4"/>
  <c r="W136" i="4"/>
  <c r="Y136" i="4" s="1"/>
  <c r="Z136" i="4" s="1"/>
  <c r="O136" i="4"/>
  <c r="V136" i="4" s="1"/>
  <c r="N136" i="4"/>
  <c r="W135" i="4"/>
  <c r="Y135" i="4" s="1"/>
  <c r="Z135" i="4" s="1"/>
  <c r="O135" i="4"/>
  <c r="V135" i="4" s="1"/>
  <c r="N135" i="4"/>
  <c r="Z134" i="4"/>
  <c r="Y134" i="4"/>
  <c r="W134" i="4"/>
  <c r="O134" i="4"/>
  <c r="V134" i="4" s="1"/>
  <c r="N134" i="4"/>
  <c r="W133" i="4"/>
  <c r="Y133" i="4" s="1"/>
  <c r="Z133" i="4" s="1"/>
  <c r="V133" i="4"/>
  <c r="O133" i="4"/>
  <c r="N133" i="4"/>
  <c r="N132" i="4"/>
  <c r="N131" i="4"/>
  <c r="W130" i="4"/>
  <c r="Y130" i="4" s="1"/>
  <c r="Z130" i="4" s="1"/>
  <c r="V130" i="4"/>
  <c r="O130" i="4"/>
  <c r="N130" i="4"/>
  <c r="W129" i="4"/>
  <c r="Y129" i="4" s="1"/>
  <c r="Z129" i="4" s="1"/>
  <c r="O129" i="4"/>
  <c r="V129" i="4" s="1"/>
  <c r="N129" i="4"/>
  <c r="N128" i="4"/>
  <c r="Y127" i="4"/>
  <c r="Z127" i="4" s="1"/>
  <c r="W127" i="4"/>
  <c r="Z126" i="4"/>
  <c r="Y126" i="4"/>
  <c r="W126" i="4"/>
  <c r="Z125" i="4"/>
  <c r="Y125" i="4"/>
  <c r="W125" i="4"/>
  <c r="N125" i="4"/>
  <c r="W124" i="4"/>
  <c r="Y124" i="4" s="1"/>
  <c r="Z124" i="4" s="1"/>
  <c r="N124" i="4"/>
  <c r="Z123" i="4"/>
  <c r="Y123" i="4"/>
  <c r="W123" i="4"/>
  <c r="N123" i="4"/>
  <c r="N122" i="4"/>
  <c r="N121" i="4"/>
  <c r="N120" i="4"/>
  <c r="N119" i="4"/>
  <c r="N118" i="4"/>
  <c r="AM357" i="1"/>
  <c r="AN357" i="1" s="1"/>
  <c r="AM356" i="1"/>
  <c r="AN356" i="1" s="1"/>
  <c r="AM355" i="1"/>
  <c r="AN355" i="1" s="1"/>
  <c r="AN354" i="1"/>
  <c r="AM354" i="1"/>
  <c r="AM353" i="1"/>
  <c r="AN353" i="1" s="1"/>
  <c r="AM352" i="1"/>
  <c r="AN352" i="1" s="1"/>
  <c r="AM351" i="1"/>
  <c r="AN351" i="1" s="1"/>
  <c r="AM350" i="1"/>
  <c r="AN350" i="1" s="1"/>
  <c r="AM349" i="1"/>
  <c r="AN349" i="1" s="1"/>
  <c r="AM348" i="1"/>
  <c r="AN348" i="1" s="1"/>
  <c r="AN347" i="1"/>
  <c r="AM347" i="1"/>
  <c r="AM346" i="1"/>
  <c r="AN346" i="1" s="1"/>
  <c r="AM345" i="1"/>
  <c r="AN345" i="1" s="1"/>
  <c r="AM344" i="1"/>
  <c r="AN344" i="1" s="1"/>
  <c r="AM343" i="1"/>
  <c r="AN343" i="1" s="1"/>
  <c r="AN342" i="1"/>
  <c r="AM342" i="1"/>
  <c r="AN341" i="1"/>
  <c r="AN340" i="1"/>
  <c r="AN339" i="1"/>
  <c r="AM338" i="1"/>
  <c r="AN338" i="1" s="1"/>
  <c r="AN337" i="1"/>
  <c r="AN336" i="1"/>
  <c r="AM336" i="1"/>
  <c r="AM335" i="1"/>
  <c r="AN335" i="1" s="1"/>
  <c r="AM334" i="1"/>
  <c r="AN334" i="1" s="1"/>
  <c r="AM333" i="1"/>
  <c r="AN333" i="1" s="1"/>
  <c r="AM332" i="1"/>
  <c r="AN332" i="1" s="1"/>
  <c r="AM331" i="1"/>
  <c r="AN331" i="1" s="1"/>
  <c r="AM330" i="1"/>
  <c r="AN330" i="1" s="1"/>
  <c r="AM329" i="1"/>
  <c r="AN329" i="1" s="1"/>
  <c r="AM328" i="1"/>
  <c r="AN328" i="1" s="1"/>
  <c r="AM327" i="1"/>
  <c r="AN327" i="1" s="1"/>
  <c r="AM326" i="1"/>
  <c r="AN326" i="1" s="1"/>
  <c r="AN325" i="1"/>
  <c r="AM325" i="1"/>
  <c r="AM324" i="1"/>
  <c r="AN324" i="1" s="1"/>
  <c r="AM323" i="1"/>
  <c r="AN323" i="1" s="1"/>
  <c r="AM322" i="1"/>
  <c r="AN322" i="1" s="1"/>
  <c r="AM321" i="1"/>
  <c r="AN321" i="1" s="1"/>
  <c r="AN320" i="1"/>
  <c r="AM320" i="1"/>
  <c r="AM319" i="1"/>
  <c r="AN319" i="1" s="1"/>
  <c r="AM318" i="1"/>
  <c r="AN318" i="1" s="1"/>
  <c r="AM317" i="1"/>
  <c r="AN317" i="1" s="1"/>
  <c r="AM316" i="1"/>
  <c r="AN316" i="1" s="1"/>
  <c r="AM315" i="1"/>
  <c r="AN315" i="1" s="1"/>
  <c r="AM314" i="1"/>
  <c r="AN314" i="1" s="1"/>
  <c r="AM313" i="1"/>
  <c r="AN313" i="1" s="1"/>
  <c r="AM312" i="1"/>
  <c r="AN312" i="1" s="1"/>
  <c r="AN311" i="1"/>
  <c r="AN310" i="1"/>
  <c r="AM310" i="1"/>
  <c r="AN309" i="1"/>
  <c r="AM309" i="1"/>
  <c r="AM308" i="1"/>
  <c r="AN308" i="1" s="1"/>
  <c r="AN307" i="1"/>
  <c r="AM307" i="1"/>
  <c r="AN306" i="1"/>
  <c r="AM306" i="1"/>
  <c r="AN305" i="1"/>
  <c r="AM305" i="1"/>
  <c r="AM304" i="1"/>
  <c r="AN304" i="1" s="1"/>
  <c r="AM303" i="1"/>
  <c r="AN303" i="1" s="1"/>
  <c r="AN302" i="1"/>
  <c r="AM302" i="1"/>
  <c r="AM301" i="1"/>
  <c r="AN301" i="1" s="1"/>
  <c r="AM300" i="1"/>
  <c r="AN300" i="1" s="1"/>
  <c r="AM299" i="1"/>
  <c r="AN299" i="1" s="1"/>
  <c r="AN298" i="1"/>
  <c r="AM298" i="1"/>
  <c r="AM297" i="1"/>
  <c r="AN297" i="1" s="1"/>
  <c r="AM296" i="1"/>
  <c r="AN296" i="1" s="1"/>
  <c r="AM295" i="1"/>
  <c r="AN295" i="1" s="1"/>
  <c r="AN294" i="1"/>
  <c r="AM294" i="1"/>
  <c r="AM293" i="1"/>
  <c r="AN293" i="1" s="1"/>
  <c r="AM292" i="1"/>
  <c r="AN292" i="1" s="1"/>
  <c r="AM291" i="1"/>
  <c r="AN291" i="1" s="1"/>
  <c r="AN290" i="1"/>
  <c r="AM290" i="1"/>
  <c r="AM289" i="1"/>
  <c r="AN289" i="1" s="1"/>
  <c r="AM288" i="1"/>
  <c r="AN288" i="1" s="1"/>
  <c r="AM287" i="1"/>
  <c r="AN287" i="1" s="1"/>
  <c r="AN286" i="1"/>
  <c r="AM286" i="1"/>
  <c r="AM285" i="1"/>
  <c r="AN285" i="1" s="1"/>
  <c r="AN284" i="1"/>
  <c r="AN283" i="1"/>
  <c r="AN282" i="1"/>
  <c r="AN281" i="1"/>
  <c r="AN280" i="1"/>
  <c r="AN279" i="1"/>
  <c r="AM279" i="1"/>
  <c r="AM278" i="1"/>
  <c r="AN278" i="1" s="1"/>
  <c r="AM277" i="1"/>
  <c r="AN277" i="1" s="1"/>
  <c r="AM276" i="1"/>
  <c r="AN276" i="1" s="1"/>
  <c r="AN275" i="1"/>
  <c r="AM275" i="1"/>
  <c r="AM274" i="1"/>
  <c r="AN274" i="1" s="1"/>
  <c r="AM273" i="1"/>
  <c r="AN273" i="1" s="1"/>
  <c r="AM272" i="1"/>
  <c r="AN272" i="1" s="1"/>
  <c r="AN271" i="1"/>
  <c r="AM271" i="1"/>
  <c r="AM270" i="1"/>
  <c r="AN270" i="1" s="1"/>
  <c r="AM269" i="1"/>
  <c r="AN269" i="1" s="1"/>
  <c r="AM268" i="1"/>
  <c r="AN268" i="1" s="1"/>
  <c r="AN267" i="1"/>
  <c r="AM267" i="1"/>
  <c r="AM266" i="1"/>
  <c r="AN266" i="1" s="1"/>
  <c r="AM265" i="1"/>
  <c r="AN265" i="1" s="1"/>
  <c r="AM264" i="1"/>
  <c r="AN264" i="1" s="1"/>
  <c r="AN263" i="1"/>
  <c r="AM263" i="1"/>
  <c r="AM262" i="1"/>
  <c r="AN262" i="1" s="1"/>
  <c r="AM261" i="1"/>
  <c r="AN261" i="1" s="1"/>
  <c r="AM260" i="1"/>
  <c r="AN260" i="1" s="1"/>
  <c r="AN259" i="1"/>
  <c r="AM259" i="1"/>
  <c r="AM258" i="1"/>
  <c r="AN258" i="1" s="1"/>
  <c r="AM255" i="1"/>
  <c r="AN255" i="1" s="1"/>
  <c r="AM254" i="1"/>
  <c r="AN254" i="1" s="1"/>
  <c r="AN253" i="1"/>
  <c r="AM253" i="1"/>
  <c r="AM252" i="1"/>
  <c r="AN252" i="1" s="1"/>
  <c r="AM251" i="1"/>
  <c r="AN251" i="1" s="1"/>
  <c r="AM250" i="1"/>
  <c r="AN250" i="1" s="1"/>
  <c r="AN249" i="1"/>
  <c r="AM249" i="1"/>
  <c r="AM248" i="1"/>
  <c r="AN248" i="1" s="1"/>
  <c r="AM247" i="1"/>
  <c r="AN247" i="1" s="1"/>
  <c r="AM246" i="1"/>
  <c r="AN246" i="1" s="1"/>
  <c r="AN245" i="1"/>
  <c r="AM245" i="1"/>
  <c r="AM244" i="1"/>
  <c r="AN244" i="1" s="1"/>
  <c r="AM243" i="1"/>
  <c r="AN243" i="1" s="1"/>
  <c r="AM242" i="1"/>
  <c r="AN242" i="1" s="1"/>
  <c r="AN241" i="1"/>
  <c r="AM241" i="1"/>
  <c r="AM240" i="1"/>
  <c r="AN240" i="1" s="1"/>
  <c r="AM239" i="1"/>
  <c r="AN239" i="1" s="1"/>
  <c r="AM238" i="1"/>
  <c r="AN238" i="1" s="1"/>
  <c r="AN237" i="1"/>
  <c r="AM237" i="1"/>
  <c r="AM236" i="1"/>
  <c r="AN236" i="1" s="1"/>
  <c r="AM235" i="1"/>
  <c r="AN235" i="1" s="1"/>
  <c r="AM234" i="1"/>
  <c r="AN234" i="1" s="1"/>
  <c r="AN233" i="1"/>
  <c r="AM233" i="1"/>
  <c r="AM232" i="1"/>
  <c r="AN232" i="1" s="1"/>
  <c r="AM231" i="1"/>
  <c r="AN231" i="1" s="1"/>
  <c r="AM230" i="1"/>
  <c r="AN230" i="1" s="1"/>
  <c r="AN229" i="1"/>
  <c r="AM229" i="1"/>
  <c r="AM228" i="1"/>
  <c r="AN228" i="1" s="1"/>
  <c r="AM227" i="1"/>
  <c r="AN227" i="1" s="1"/>
  <c r="AM226" i="1"/>
  <c r="AN226" i="1" s="1"/>
  <c r="AN225" i="1"/>
  <c r="AM225" i="1"/>
  <c r="AM224" i="1"/>
  <c r="AN224" i="1" s="1"/>
  <c r="AM223" i="1"/>
  <c r="AN223" i="1" s="1"/>
  <c r="AM222" i="1"/>
  <c r="AN222" i="1" s="1"/>
  <c r="AN221" i="1"/>
  <c r="AM221" i="1"/>
  <c r="AM220" i="1"/>
  <c r="AN220" i="1" s="1"/>
  <c r="AM219" i="1"/>
  <c r="AN219" i="1" s="1"/>
  <c r="AM218" i="1"/>
  <c r="AN218" i="1" s="1"/>
  <c r="AN217" i="1"/>
  <c r="AM217" i="1"/>
  <c r="AM216" i="1"/>
  <c r="AN216" i="1" s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M151" i="1"/>
  <c r="AN151" i="1" s="1"/>
  <c r="AM150" i="1"/>
  <c r="AN150" i="1" s="1"/>
  <c r="AM149" i="1"/>
  <c r="AN149" i="1" s="1"/>
  <c r="AM148" i="1"/>
  <c r="AN148" i="1" s="1"/>
  <c r="AM147" i="1"/>
  <c r="AN147" i="1" s="1"/>
  <c r="AM146" i="1"/>
  <c r="AN146" i="1" s="1"/>
  <c r="AM145" i="1"/>
  <c r="AN145" i="1" s="1"/>
  <c r="AM144" i="1"/>
  <c r="AN144" i="1" s="1"/>
  <c r="AM143" i="1"/>
  <c r="AN143" i="1" s="1"/>
  <c r="AM142" i="1"/>
  <c r="AN142" i="1" s="1"/>
  <c r="AM140" i="1"/>
  <c r="AN140" i="1" s="1"/>
  <c r="AM139" i="1"/>
  <c r="AN139" i="1" s="1"/>
  <c r="AM138" i="1"/>
  <c r="AN138" i="1" s="1"/>
  <c r="AM137" i="1"/>
  <c r="AN137" i="1" s="1"/>
  <c r="AM136" i="1"/>
  <c r="AN136" i="1" s="1"/>
  <c r="AM135" i="1"/>
  <c r="AN135" i="1" s="1"/>
  <c r="AM133" i="1"/>
  <c r="AN133" i="1" s="1"/>
  <c r="AM132" i="1"/>
  <c r="AN132" i="1" s="1"/>
  <c r="AM131" i="1"/>
  <c r="AN131" i="1" s="1"/>
  <c r="AM130" i="1"/>
  <c r="AN130" i="1" s="1"/>
  <c r="AM127" i="1"/>
  <c r="AN127" i="1" s="1"/>
  <c r="AM125" i="1"/>
  <c r="AN125" i="1" s="1"/>
  <c r="AM124" i="1"/>
  <c r="AN124" i="1" s="1"/>
  <c r="AM123" i="1"/>
  <c r="AN123" i="1" s="1"/>
  <c r="AM122" i="1"/>
  <c r="AN122" i="1" s="1"/>
  <c r="AM121" i="1"/>
  <c r="AN121" i="1" s="1"/>
  <c r="AM120" i="1"/>
  <c r="AN120" i="1" s="1"/>
  <c r="AM114" i="1"/>
  <c r="AN114" i="1" s="1"/>
  <c r="AM108" i="1"/>
  <c r="AN108" i="1" s="1"/>
  <c r="AM107" i="1"/>
  <c r="AN107" i="1" s="1"/>
  <c r="AM101" i="1"/>
  <c r="AN101" i="1" s="1"/>
  <c r="AM100" i="1"/>
  <c r="AN100" i="1" s="1"/>
  <c r="AM99" i="1"/>
  <c r="AN99" i="1" s="1"/>
  <c r="AM98" i="1"/>
  <c r="AN98" i="1" s="1"/>
  <c r="AM97" i="1"/>
  <c r="AN97" i="1" s="1"/>
  <c r="AM96" i="1"/>
  <c r="AN96" i="1" s="1"/>
  <c r="AM95" i="1"/>
  <c r="AN95" i="1" s="1"/>
  <c r="AM94" i="1"/>
  <c r="AN94" i="1" s="1"/>
  <c r="AM93" i="1"/>
  <c r="AN93" i="1" s="1"/>
  <c r="AM92" i="1"/>
  <c r="AN92" i="1" s="1"/>
  <c r="AM91" i="1"/>
  <c r="AN91" i="1" s="1"/>
  <c r="AM90" i="1"/>
  <c r="AN90" i="1" s="1"/>
  <c r="AM89" i="1"/>
  <c r="AN89" i="1" s="1"/>
  <c r="AM88" i="1"/>
  <c r="AN88" i="1" s="1"/>
  <c r="AM87" i="1"/>
  <c r="AN87" i="1" s="1"/>
  <c r="AM86" i="1"/>
  <c r="AN86" i="1" s="1"/>
  <c r="AM85" i="1"/>
  <c r="AN85" i="1" s="1"/>
  <c r="AM84" i="1"/>
  <c r="AN84" i="1" s="1"/>
  <c r="AM83" i="1"/>
  <c r="AN83" i="1" s="1"/>
  <c r="AM82" i="1"/>
  <c r="AN82" i="1" s="1"/>
  <c r="AM81" i="1"/>
  <c r="AN81" i="1" s="1"/>
  <c r="AM80" i="1"/>
  <c r="AN80" i="1" s="1"/>
  <c r="AM79" i="1"/>
  <c r="AN79" i="1" s="1"/>
  <c r="AM78" i="1"/>
  <c r="AN78" i="1" s="1"/>
  <c r="AM77" i="1"/>
  <c r="AN77" i="1" s="1"/>
  <c r="AM76" i="1"/>
  <c r="AN76" i="1" s="1"/>
  <c r="AM75" i="1"/>
  <c r="AN75" i="1" s="1"/>
  <c r="AN74" i="1"/>
  <c r="AM73" i="1"/>
  <c r="AN73" i="1" s="1"/>
  <c r="AM72" i="1"/>
  <c r="AN72" i="1" s="1"/>
  <c r="AN71" i="1"/>
  <c r="AM71" i="1"/>
  <c r="AN70" i="1"/>
  <c r="AM70" i="1"/>
  <c r="AM69" i="1"/>
  <c r="AN69" i="1" s="1"/>
  <c r="AM68" i="1"/>
  <c r="AN68" i="1" s="1"/>
  <c r="AN67" i="1"/>
  <c r="AM67" i="1"/>
  <c r="AN66" i="1"/>
  <c r="AM66" i="1"/>
  <c r="AM65" i="1"/>
  <c r="AN65" i="1" s="1"/>
  <c r="AM64" i="1"/>
  <c r="AN64" i="1" s="1"/>
  <c r="AN63" i="1"/>
  <c r="AM63" i="1"/>
  <c r="AN62" i="1"/>
  <c r="AM62" i="1"/>
  <c r="AM61" i="1"/>
  <c r="AN61" i="1" s="1"/>
  <c r="AM60" i="1"/>
  <c r="AN60" i="1" s="1"/>
  <c r="AN59" i="1"/>
  <c r="AM59" i="1"/>
  <c r="AN58" i="1"/>
  <c r="AM58" i="1"/>
  <c r="AM57" i="1"/>
  <c r="AN57" i="1" s="1"/>
  <c r="AM56" i="1"/>
  <c r="AN56" i="1" s="1"/>
  <c r="AN55" i="1"/>
  <c r="AM55" i="1"/>
  <c r="AN54" i="1"/>
  <c r="AM54" i="1"/>
  <c r="AM53" i="1"/>
  <c r="AN53" i="1" s="1"/>
  <c r="AM52" i="1"/>
  <c r="AN52" i="1" s="1"/>
  <c r="AN51" i="1"/>
  <c r="AM51" i="1"/>
  <c r="AN50" i="1"/>
  <c r="AM50" i="1"/>
  <c r="AM49" i="1"/>
  <c r="AN49" i="1" s="1"/>
  <c r="AM48" i="1"/>
  <c r="AN48" i="1" s="1"/>
  <c r="AN47" i="1"/>
  <c r="AM47" i="1"/>
  <c r="AN46" i="1"/>
  <c r="AM46" i="1"/>
  <c r="AM45" i="1"/>
  <c r="AN45" i="1" s="1"/>
  <c r="AM44" i="1"/>
  <c r="AN44" i="1" s="1"/>
  <c r="AN43" i="1"/>
  <c r="AM43" i="1"/>
  <c r="AN42" i="1"/>
  <c r="AM42" i="1"/>
  <c r="AM41" i="1"/>
  <c r="AN41" i="1" s="1"/>
  <c r="AM40" i="1"/>
  <c r="AN40" i="1" s="1"/>
  <c r="AN39" i="1"/>
  <c r="AM39" i="1"/>
  <c r="AN38" i="1"/>
  <c r="AM38" i="1"/>
  <c r="AM37" i="1"/>
  <c r="AN37" i="1" s="1"/>
  <c r="AM36" i="1"/>
  <c r="AN36" i="1" s="1"/>
  <c r="AN35" i="1"/>
  <c r="AM35" i="1"/>
  <c r="AN34" i="1"/>
  <c r="AM34" i="1"/>
  <c r="AM33" i="1"/>
  <c r="AN33" i="1" s="1"/>
  <c r="AM32" i="1"/>
  <c r="AN32" i="1" s="1"/>
  <c r="AN31" i="1"/>
  <c r="AM31" i="1"/>
  <c r="AN30" i="1"/>
  <c r="AN29" i="1"/>
  <c r="AN28" i="1"/>
  <c r="AN21" i="1"/>
  <c r="AN19" i="1"/>
  <c r="AN18" i="1"/>
  <c r="AN14" i="1"/>
  <c r="AM11" i="1"/>
  <c r="AN11" i="1" s="1"/>
  <c r="AM4" i="1"/>
  <c r="AN4" i="1" s="1"/>
  <c r="AM3" i="1"/>
  <c r="AN3" i="1" s="1"/>
  <c r="T5" i="12" l="1"/>
  <c r="U5" i="12" s="1"/>
  <c r="S5" i="12"/>
  <c r="T7" i="12"/>
  <c r="U7" i="12" s="1"/>
  <c r="S7" i="12"/>
  <c r="L31" i="6"/>
  <c r="B2" i="7"/>
  <c r="V159" i="12"/>
  <c r="T3" i="12"/>
  <c r="U3" i="12" s="1"/>
  <c r="S3" i="12"/>
  <c r="T152" i="12"/>
  <c r="U152" i="12" s="1"/>
  <c r="S152" i="12"/>
  <c r="R2" i="14"/>
  <c r="S2" i="14" s="1"/>
  <c r="Q2" i="14"/>
  <c r="R45" i="14"/>
  <c r="S45" i="14" s="1"/>
  <c r="Q45" i="14"/>
  <c r="S34" i="12"/>
  <c r="S48" i="12"/>
  <c r="S115" i="12"/>
  <c r="S120" i="12"/>
  <c r="R17" i="13"/>
  <c r="S18" i="13"/>
  <c r="T18" i="13" s="1"/>
  <c r="R18" i="13"/>
  <c r="T50" i="14"/>
  <c r="Q15" i="14"/>
  <c r="Q16" i="14"/>
  <c r="Q24" i="14"/>
  <c r="Q32" i="14"/>
  <c r="Q42" i="14"/>
  <c r="R43" i="14"/>
  <c r="S43" i="14" s="1"/>
  <c r="Q43" i="14"/>
  <c r="S9" i="12"/>
  <c r="S11" i="12"/>
  <c r="S13" i="12"/>
  <c r="S15" i="12"/>
  <c r="S17" i="12"/>
  <c r="S19" i="12"/>
  <c r="S21" i="12"/>
  <c r="S23" i="12"/>
  <c r="S25" i="12"/>
  <c r="S27" i="12"/>
  <c r="S29" i="12"/>
  <c r="S38" i="12"/>
  <c r="T39" i="12"/>
  <c r="U39" i="12" s="1"/>
  <c r="S39" i="12"/>
  <c r="S50" i="12"/>
  <c r="S54" i="12"/>
  <c r="S69" i="12"/>
  <c r="S94" i="12"/>
  <c r="S127" i="12"/>
  <c r="S135" i="12"/>
  <c r="S143" i="12"/>
  <c r="S151" i="12"/>
  <c r="S16" i="13"/>
  <c r="T16" i="13" s="1"/>
  <c r="R16" i="13"/>
  <c r="Q13" i="14"/>
  <c r="R14" i="14"/>
  <c r="S14" i="14" s="1"/>
  <c r="Q14" i="14"/>
  <c r="Q23" i="14"/>
  <c r="Q31" i="14"/>
  <c r="Q40" i="14"/>
  <c r="R41" i="14"/>
  <c r="S41" i="14" s="1"/>
  <c r="Q41" i="14"/>
  <c r="S32" i="12"/>
  <c r="S52" i="12"/>
  <c r="S56" i="12"/>
  <c r="S102" i="12"/>
  <c r="S112" i="12"/>
  <c r="R7" i="13"/>
  <c r="S119" i="12"/>
  <c r="S148" i="12"/>
  <c r="S7" i="13"/>
  <c r="T7" i="13" s="1"/>
  <c r="S30" i="12"/>
  <c r="S60" i="12"/>
  <c r="S77" i="12"/>
  <c r="S100" i="12"/>
  <c r="S111" i="12"/>
  <c r="S131" i="12"/>
  <c r="S139" i="12"/>
  <c r="S147" i="12"/>
  <c r="T71" i="12"/>
  <c r="U71" i="12" s="1"/>
  <c r="S71" i="12"/>
  <c r="S75" i="12"/>
  <c r="R9" i="13"/>
  <c r="S12" i="13"/>
  <c r="T12" i="13" s="1"/>
  <c r="R12" i="13"/>
  <c r="Q11" i="14"/>
  <c r="R12" i="14"/>
  <c r="S12" i="14" s="1"/>
  <c r="Q12" i="14"/>
  <c r="Q22" i="14"/>
  <c r="Q30" i="14"/>
  <c r="Q38" i="14"/>
  <c r="R39" i="14"/>
  <c r="S39" i="14" s="1"/>
  <c r="Q39" i="14"/>
  <c r="S9" i="13"/>
  <c r="T9" i="13" s="1"/>
  <c r="Q9" i="14"/>
  <c r="R10" i="14"/>
  <c r="S10" i="14" s="1"/>
  <c r="Q10" i="14"/>
  <c r="Q21" i="14"/>
  <c r="Q29" i="14"/>
  <c r="Q37" i="14"/>
  <c r="S41" i="12"/>
  <c r="S43" i="12"/>
  <c r="S86" i="12"/>
  <c r="S104" i="12"/>
  <c r="R3" i="13"/>
  <c r="Q7" i="14"/>
  <c r="R8" i="14"/>
  <c r="S8" i="14" s="1"/>
  <c r="Q8" i="14"/>
  <c r="Q20" i="14"/>
  <c r="Q28" i="14"/>
  <c r="Q36" i="14"/>
  <c r="R49" i="14"/>
  <c r="S49" i="14" s="1"/>
  <c r="Q49" i="14"/>
  <c r="S95" i="12"/>
  <c r="S3" i="13"/>
  <c r="T3" i="13" s="1"/>
  <c r="Q5" i="14"/>
  <c r="R6" i="14"/>
  <c r="S6" i="14" s="1"/>
  <c r="Q6" i="14"/>
  <c r="Q19" i="14"/>
  <c r="Q27" i="14"/>
  <c r="Q35" i="14"/>
  <c r="Q48" i="14"/>
  <c r="R4" i="14"/>
  <c r="S4" i="14" s="1"/>
  <c r="Q4" i="14"/>
  <c r="Q34" i="14"/>
  <c r="Q46" i="14"/>
  <c r="R47" i="14"/>
  <c r="S47" i="14" s="1"/>
  <c r="Q4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12" authorId="0" shapeId="0" xr:uid="{00000000-0006-0000-0C00-000001000000}">
      <text>
        <r>
          <rPr>
            <sz val="10"/>
            <color rgb="FF000000"/>
            <rFont val="Arial"/>
            <scheme val="minor"/>
          </rPr>
          <t>Был 3 дня в ремонте
	-Алексей Грезин</t>
        </r>
      </text>
    </comment>
  </commentList>
</comments>
</file>

<file path=xl/sharedStrings.xml><?xml version="1.0" encoding="utf-8"?>
<sst xmlns="http://schemas.openxmlformats.org/spreadsheetml/2006/main" count="21968" uniqueCount="5004">
  <si>
    <t>№ Контейнера</t>
  </si>
  <si>
    <t>Стоимость изготовления</t>
  </si>
  <si>
    <t>Компенсация</t>
  </si>
  <si>
    <t>Дата сдачи к OR
1 круг</t>
  </si>
  <si>
    <t>Пик Ап Импорт 
1 круг</t>
  </si>
  <si>
    <t>Pick up client/Сдача Город</t>
  </si>
  <si>
    <t>№ приложения/Компенсация</t>
  </si>
  <si>
    <t>Дата прибытия РФ</t>
  </si>
  <si>
    <t>СТОК</t>
  </si>
  <si>
    <t>Дефект</t>
  </si>
  <si>
    <t>Дата вывоза на КП</t>
  </si>
  <si>
    <t>Направление</t>
  </si>
  <si>
    <t>Дата сдачи к OR
2 круг</t>
  </si>
  <si>
    <t>Сдача в Китае 2 круг</t>
  </si>
  <si>
    <t>Локация сдачи</t>
  </si>
  <si>
    <t>Дата повторного вывоза на КП</t>
  </si>
  <si>
    <t>Повторное нарпавление</t>
  </si>
  <si>
    <t>Дата сдачи к OR 
3 круг</t>
  </si>
  <si>
    <t>Сдача Терминал 3 круг</t>
  </si>
  <si>
    <t>Pick up client/Сдача Город
3 круг</t>
  </si>
  <si>
    <t>Дата сдачи к OR 
4 круг</t>
  </si>
  <si>
    <t>Сдача Терминал 4 круг</t>
  </si>
  <si>
    <t>Pick up client/Сдача Город
4 круг</t>
  </si>
  <si>
    <t>Статус движения</t>
  </si>
  <si>
    <t>Превышение использования</t>
  </si>
  <si>
    <t>Сумма</t>
  </si>
  <si>
    <t>RXTU4541398</t>
  </si>
  <si>
    <t>КП1-Восстание</t>
  </si>
  <si>
    <t>Циндао</t>
  </si>
  <si>
    <t>Moscow</t>
  </si>
  <si>
    <t>1-31/6x40(Q)/850$</t>
  </si>
  <si>
    <t>BIC</t>
  </si>
  <si>
    <t>-</t>
  </si>
  <si>
    <t>КП18-Жиг Море</t>
  </si>
  <si>
    <t>RXTU4541314</t>
  </si>
  <si>
    <t>$1500/850</t>
  </si>
  <si>
    <t>1-11/12x40(Q)/850$</t>
  </si>
  <si>
    <t>КП11-ЦНА</t>
  </si>
  <si>
    <t>Tianjin</t>
  </si>
  <si>
    <t>1-58/8х40/900$</t>
  </si>
  <si>
    <t>КП21-Жиг море</t>
  </si>
  <si>
    <t>RXTU4541320</t>
  </si>
  <si>
    <t>1-14/19x40(Q)/850$</t>
  </si>
  <si>
    <t>КП12-Жиг Море</t>
  </si>
  <si>
    <t>Shanghai, China</t>
  </si>
  <si>
    <t>1-69/17x40'S/1150$</t>
  </si>
  <si>
    <t>12.09.2023 – 02.10.2023</t>
  </si>
  <si>
    <t>RXTU4541309</t>
  </si>
  <si>
    <t>КП17-Жиг Море</t>
  </si>
  <si>
    <t>RXTU4541021</t>
  </si>
  <si>
    <t>1-22/4x40(Q)/850$</t>
  </si>
  <si>
    <t>КП13-ЦНА</t>
  </si>
  <si>
    <t>1-67/23x40(T)/950$</t>
  </si>
  <si>
    <t>КП22-Химзавод.</t>
  </si>
  <si>
    <t>RXTU4541058</t>
  </si>
  <si>
    <t>1-28/10x40(Q)/900$</t>
  </si>
  <si>
    <t>КП16-Жиг Море</t>
  </si>
  <si>
    <t>1-82/17x40'S/1100$</t>
  </si>
  <si>
    <t>RXTU4540724</t>
  </si>
  <si>
    <t>1100$</t>
  </si>
  <si>
    <t>RXTU4541192</t>
  </si>
  <si>
    <t>1-14/19х40(Q)/850$</t>
  </si>
  <si>
    <t>RXTU4541171</t>
  </si>
  <si>
    <t>1-27/6х40(Q)/850$</t>
  </si>
  <si>
    <t>КП15-Жиг Море</t>
  </si>
  <si>
    <t>1-83/17x40'S/1100$</t>
  </si>
  <si>
    <t>RXTU4540658</t>
  </si>
  <si>
    <t>1-4/8x40(Q)/850$</t>
  </si>
  <si>
    <t>RXTU4540637</t>
  </si>
  <si>
    <t>Поврежден</t>
  </si>
  <si>
    <t>RXTU4541042</t>
  </si>
  <si>
    <t>1-58/8х40(T)/900$</t>
  </si>
  <si>
    <t>RXTU4540452</t>
  </si>
  <si>
    <t>1-61/10х40/1150$</t>
  </si>
  <si>
    <t>RXTU4540597</t>
  </si>
  <si>
    <t>КП14-Химзавод.</t>
  </si>
  <si>
    <t>1-57/34х40(S)/950$</t>
  </si>
  <si>
    <t>деф бок панели</t>
  </si>
  <si>
    <t>RXTU4541079</t>
  </si>
  <si>
    <t>1-32/11x40(Q)/850$</t>
  </si>
  <si>
    <t>Qingdao</t>
  </si>
  <si>
    <t>RXTU4540811</t>
  </si>
  <si>
    <t>RXTU4541274</t>
  </si>
  <si>
    <t>КП12-Жиг.Море</t>
  </si>
  <si>
    <t>RXTU4540895</t>
  </si>
  <si>
    <t>RXTU4540977</t>
  </si>
  <si>
    <t>1-60/26х40/1000$</t>
  </si>
  <si>
    <t>RXTU4540935</t>
  </si>
  <si>
    <t>1-76/7х40/1150$</t>
  </si>
  <si>
    <t>RXTU4541401</t>
  </si>
  <si>
    <t>RXTU4541063</t>
  </si>
  <si>
    <t>1-16/8x40(Q)/850$</t>
  </si>
  <si>
    <t>RXTU4540730</t>
  </si>
  <si>
    <t>St.Pete</t>
  </si>
  <si>
    <t>Yuzhnyi/BIC</t>
  </si>
  <si>
    <t>КП 15х40 с Южного</t>
  </si>
  <si>
    <t>RXTU4541037</t>
  </si>
  <si>
    <t>RXTU4540998</t>
  </si>
  <si>
    <t>1-20/7x40(Q)/850$</t>
  </si>
  <si>
    <t>1-71/26x40'T/950$</t>
  </si>
  <si>
    <t>RXTU4540473</t>
  </si>
  <si>
    <t>RXTU4540540</t>
  </si>
  <si>
    <t>RXTU4540909</t>
  </si>
  <si>
    <t>поврежд. крыши</t>
  </si>
  <si>
    <t>RXTU4540940</t>
  </si>
  <si>
    <t>$1500/1000</t>
  </si>
  <si>
    <t>КП2-Койты</t>
  </si>
  <si>
    <t>1-2/10х40(Q+S)/1000$</t>
  </si>
  <si>
    <t>Tianjin-&gt;Guangzhou Nansha (24.07.2023)</t>
  </si>
  <si>
    <t>1-74/3x40'G/1000$</t>
  </si>
  <si>
    <t>RXTU4540750</t>
  </si>
  <si>
    <t>1-9/2x40(Q)/850$</t>
  </si>
  <si>
    <t>1-57/34x40/950$</t>
  </si>
  <si>
    <t>отказ от ремонта</t>
  </si>
  <si>
    <t>КП20-Химзавод.</t>
  </si>
  <si>
    <t>RXTU4541356</t>
  </si>
  <si>
    <t>1-7/4x40(Q)/850$</t>
  </si>
  <si>
    <t>RXTU4540869</t>
  </si>
  <si>
    <t>RXTU4540719</t>
  </si>
  <si>
    <t>КП21-Жиг Море</t>
  </si>
  <si>
    <t>RXTU4541335</t>
  </si>
  <si>
    <t>КП3-Костылево</t>
  </si>
  <si>
    <t>1-20/7x40(Q)/1000$</t>
  </si>
  <si>
    <t>1-64/21х40/950$</t>
  </si>
  <si>
    <t>RXTU4540679</t>
  </si>
  <si>
    <t>1-45/5х40/900$</t>
  </si>
  <si>
    <t>КП19-Жиг Море</t>
  </si>
  <si>
    <t>RXTU4540703</t>
  </si>
  <si>
    <t>RXTU4540494</t>
  </si>
  <si>
    <t>RXTU4541248</t>
  </si>
  <si>
    <t>RXTU4541187</t>
  </si>
  <si>
    <t>RXTU4541090</t>
  </si>
  <si>
    <t>RXTU4541150</t>
  </si>
  <si>
    <t>Ремонт подтвержден (7516,30)</t>
  </si>
  <si>
    <t>RXTU4541119</t>
  </si>
  <si>
    <t>RXTU4541103</t>
  </si>
  <si>
    <t>КП9-Жиг.Море</t>
  </si>
  <si>
    <t>Ningbo</t>
  </si>
  <si>
    <t>1-35/1x40(N)</t>
  </si>
  <si>
    <t>RXTU4541130</t>
  </si>
  <si>
    <t>RXTU4540956</t>
  </si>
  <si>
    <t>$1500/900</t>
  </si>
  <si>
    <t>1-6/3x40(S)/900$</t>
  </si>
  <si>
    <t>19.09 – 09.10.2023</t>
  </si>
  <si>
    <t>RXTU4540787</t>
  </si>
  <si>
    <t>1-37/2x40(N)</t>
  </si>
  <si>
    <t>RXTU4540468</t>
  </si>
  <si>
    <t>RXTU4540431</t>
  </si>
  <si>
    <t>RXTU4540581</t>
  </si>
  <si>
    <t>12.09 – 02.10.2023</t>
  </si>
  <si>
    <t>RXTU4541253</t>
  </si>
  <si>
    <t>КП4-Жиг.Море</t>
  </si>
  <si>
    <t>1-38/10х40(Q)/850$</t>
  </si>
  <si>
    <t>1-80/9x40'S/1100$</t>
  </si>
  <si>
    <t>RXTU4541124</t>
  </si>
  <si>
    <t>RXTU4541166</t>
  </si>
  <si>
    <t>RXTU4541016</t>
  </si>
  <si>
    <t>RXTU4540447</t>
  </si>
  <si>
    <t>1-29/10x40(Q)/850$</t>
  </si>
  <si>
    <t>RXTU4540827</t>
  </si>
  <si>
    <t>1-27/6x40(Q)/850$</t>
  </si>
  <si>
    <t>RXTU4541280</t>
  </si>
  <si>
    <t>RXTU4540489</t>
  </si>
  <si>
    <t>1-54/4х40/950$</t>
  </si>
  <si>
    <t>RXTU4540642</t>
  </si>
  <si>
    <t>RXTU4541269</t>
  </si>
  <si>
    <t>Saint-Petersburg</t>
  </si>
  <si>
    <t>RXTU4540792</t>
  </si>
  <si>
    <t>1-39/2х40/850$</t>
  </si>
  <si>
    <t>RXTU4540853</t>
  </si>
  <si>
    <t>1-72/8x40'S/1150$</t>
  </si>
  <si>
    <t>RXTU4541227</t>
  </si>
  <si>
    <t>RXTU4540508</t>
  </si>
  <si>
    <t>RXTU4540555</t>
  </si>
  <si>
    <t>1-79/1x40'G/1000$</t>
  </si>
  <si>
    <t>RXTU4540914</t>
  </si>
  <si>
    <t xml:space="preserve">Питкяранта
</t>
  </si>
  <si>
    <t>1-15/11x40(S)/900$</t>
  </si>
  <si>
    <t>RXTU4541145</t>
  </si>
  <si>
    <t>КП4-Жиг.Море(Доп)</t>
  </si>
  <si>
    <t>1-24/4x40(N)/1000$</t>
  </si>
  <si>
    <t>RXTU4540600</t>
  </si>
  <si>
    <t>RXTU4541084</t>
  </si>
  <si>
    <t>КП5-Придача</t>
  </si>
  <si>
    <t>RXTU4541000</t>
  </si>
  <si>
    <t>RXTU4540621</t>
  </si>
  <si>
    <t>RXTU4540771</t>
  </si>
  <si>
    <t>RXTU4540920</t>
  </si>
  <si>
    <t>RXTU4540832</t>
  </si>
  <si>
    <t>RXTU4541417</t>
  </si>
  <si>
    <t>1-17/2x40(S)/1000$</t>
  </si>
  <si>
    <t>RXTU4540426</t>
  </si>
  <si>
    <t>1-12/5x40(S)/900$</t>
  </si>
  <si>
    <t>RXTU4541211</t>
  </si>
  <si>
    <t>1-66/3х40/1150$</t>
  </si>
  <si>
    <t>RXTU4541340</t>
  </si>
  <si>
    <t>RXTU4540513</t>
  </si>
  <si>
    <t>RXTU4540684</t>
  </si>
  <si>
    <t>RXTU4540576</t>
  </si>
  <si>
    <t>1-73/2x40(T)/950$</t>
  </si>
  <si>
    <t>RXTU4541295</t>
  </si>
  <si>
    <t>RXTU4540616</t>
  </si>
  <si>
    <t>RXTU4540663</t>
  </si>
  <si>
    <t>1-57/34x40(S)/950$</t>
  </si>
  <si>
    <t>RXTU4541206</t>
  </si>
  <si>
    <t>КП6-Жиг Море</t>
  </si>
  <si>
    <t>RXTU4540745</t>
  </si>
  <si>
    <t>1-30/3x40(S)/900$</t>
  </si>
  <si>
    <t>RXTU4540766</t>
  </si>
  <si>
    <t>1-26/30x40(S)/900$</t>
  </si>
  <si>
    <t>RXTU4541361</t>
  </si>
  <si>
    <t>RXTU4541377</t>
  </si>
  <si>
    <t>RXTU4540690</t>
  </si>
  <si>
    <t>RXTU4540880</t>
  </si>
  <si>
    <t>RXTU4540982</t>
  </si>
  <si>
    <t>RXTU4541232</t>
  </si>
  <si>
    <t>1-19/7x40(S)/1000$</t>
  </si>
  <si>
    <t>RXTU4541382</t>
  </si>
  <si>
    <t>RXTU4540806</t>
  </si>
  <si>
    <t>RXTU4540961</t>
  </si>
  <si>
    <t>КП7-Жиг Море</t>
  </si>
  <si>
    <t>RXTU4540874</t>
  </si>
  <si>
    <t>НЕИСПРАВНЫЙ</t>
  </si>
  <si>
    <t>RXTU4540534</t>
  </si>
  <si>
    <t>15.09 – 05.10.2023</t>
  </si>
  <si>
    <t>RXTU4540560</t>
  </si>
  <si>
    <t>Дырка в крыше</t>
  </si>
  <si>
    <t>RXTU4540848</t>
  </si>
  <si>
    <t>RXTU4540529</t>
  </si>
  <si>
    <t>RXTU4541593</t>
  </si>
  <si>
    <t>RXTU4541741</t>
  </si>
  <si>
    <t>1-16/8х40(Q)/850$</t>
  </si>
  <si>
    <t>RXTU4541628</t>
  </si>
  <si>
    <t xml:space="preserve">Tianjin </t>
  </si>
  <si>
    <t>RXTU4541696</t>
  </si>
  <si>
    <t>RXTU4541654</t>
  </si>
  <si>
    <t>RXTU4541490</t>
  </si>
  <si>
    <t>RXTU4541567</t>
  </si>
  <si>
    <t>RXTU4541649</t>
  </si>
  <si>
    <t>RXTU4541757</t>
  </si>
  <si>
    <t>RXTU4541660</t>
  </si>
  <si>
    <t>RXTU4541736</t>
  </si>
  <si>
    <t>1-60/26x40/1000$</t>
  </si>
  <si>
    <t>повреждёна крыша</t>
  </si>
  <si>
    <t>RXTU4541905</t>
  </si>
  <si>
    <t>RXTU4541802</t>
  </si>
  <si>
    <t>RXTU4541546</t>
  </si>
  <si>
    <t>RXTU4541464</t>
  </si>
  <si>
    <t>RXTU4541633</t>
  </si>
  <si>
    <t>RXTU4541551</t>
  </si>
  <si>
    <t>RXTU4541438</t>
  </si>
  <si>
    <t>RXTU4541530</t>
  </si>
  <si>
    <t>1-63/8x40/950$</t>
  </si>
  <si>
    <t>RXTU4541525</t>
  </si>
  <si>
    <t>1-64/21x40/950$</t>
  </si>
  <si>
    <t>RXTU4541720</t>
  </si>
  <si>
    <t>ПОВРЕЖДЕН</t>
  </si>
  <si>
    <t>RXTU4541891</t>
  </si>
  <si>
    <t>RXTU4541799</t>
  </si>
  <si>
    <t>RXTU4541762</t>
  </si>
  <si>
    <t>повр. ручки</t>
  </si>
  <si>
    <t>RXTU4541839</t>
  </si>
  <si>
    <t>RXTU4541572</t>
  </si>
  <si>
    <t>RXTU4541612</t>
  </si>
  <si>
    <t>RXTU4541700</t>
  </si>
  <si>
    <t>RXTU4541588</t>
  </si>
  <si>
    <t>RXTU4541510</t>
  </si>
  <si>
    <t>1-38/10x40(Q)/850$</t>
  </si>
  <si>
    <t>RXTU4541504</t>
  </si>
  <si>
    <t>Вывоз 2600</t>
  </si>
  <si>
    <t>RXTU4541870</t>
  </si>
  <si>
    <t>RXTU4541886</t>
  </si>
  <si>
    <t>RXTU4541823</t>
  </si>
  <si>
    <t>1-24/4x40(Q)/1000$</t>
  </si>
  <si>
    <t>RXTU4541485</t>
  </si>
  <si>
    <t>RXTU4541783</t>
  </si>
  <si>
    <t>RXTU4541675</t>
  </si>
  <si>
    <t>RXTU4541850</t>
  </si>
  <si>
    <t>RXTU4541844</t>
  </si>
  <si>
    <t>Шанхай</t>
  </si>
  <si>
    <t>RXTU4541680</t>
  </si>
  <si>
    <t>Ремонт (2758.35 RUB)</t>
  </si>
  <si>
    <t>КП13-Цна</t>
  </si>
  <si>
    <t>RXTU4541778</t>
  </si>
  <si>
    <t>Ремонт (2987.92 RUB)</t>
  </si>
  <si>
    <t>Бок панель</t>
  </si>
  <si>
    <t>RXTU4541607</t>
  </si>
  <si>
    <t>RXTU4541818</t>
  </si>
  <si>
    <t>1-28/2x40(S)/900$</t>
  </si>
  <si>
    <t>RXTU4541865</t>
  </si>
  <si>
    <t>RXTU4541715</t>
  </si>
  <si>
    <t>RXTU4541422</t>
  </si>
  <si>
    <t>RXTU4541910</t>
  </si>
  <si>
    <t>RXTU4541470</t>
  </si>
  <si>
    <t>RXTU4541459</t>
  </si>
  <si>
    <t>1-33/3х40(Q)/850$</t>
  </si>
  <si>
    <t>RXTU4541443</t>
  </si>
  <si>
    <t>пов рукоять зад панели</t>
  </si>
  <si>
    <t>Дата прибытия на 2круг РФ</t>
  </si>
  <si>
    <t>RXTU4544150</t>
  </si>
  <si>
    <t>Деф панелей</t>
  </si>
  <si>
    <t>RXTU4544273</t>
  </si>
  <si>
    <t>1-78/4x40/1150$</t>
  </si>
  <si>
    <t>RXTU4544308</t>
  </si>
  <si>
    <t>RXTU4544340</t>
  </si>
  <si>
    <t>RXTU4544611</t>
  </si>
  <si>
    <t>RXTU4544714</t>
  </si>
  <si>
    <t>RXTU4545006</t>
  </si>
  <si>
    <t>RXTU4545011</t>
  </si>
  <si>
    <t>13.09 – 03.10.2023</t>
  </si>
  <si>
    <t>RXTU4544020</t>
  </si>
  <si>
    <t>RXTU4544170</t>
  </si>
  <si>
    <t>Ремонт подтвержден (6 423.42  RUB)</t>
  </si>
  <si>
    <t>RXTU4544545</t>
  </si>
  <si>
    <t>RXTU4544648</t>
  </si>
  <si>
    <t>RXTU4544083</t>
  </si>
  <si>
    <t>RXTU4544381</t>
  </si>
  <si>
    <t>RXTU4544674</t>
  </si>
  <si>
    <t>RXTU4544313</t>
  </si>
  <si>
    <t>поврежд ручки и бок пан</t>
  </si>
  <si>
    <t>RXTU4544144</t>
  </si>
  <si>
    <t>RXTU4544822</t>
  </si>
  <si>
    <t>1-34/1x40(S)/900$</t>
  </si>
  <si>
    <t>RXTU4544967</t>
  </si>
  <si>
    <t>RXTU4544930</t>
  </si>
  <si>
    <t>RXTU4544099</t>
  </si>
  <si>
    <t>RXTU4544530</t>
  </si>
  <si>
    <t>RXTU4544904</t>
  </si>
  <si>
    <t>RXTU4544946</t>
  </si>
  <si>
    <t>RXTU4544247</t>
  </si>
  <si>
    <t>RXTU4544993</t>
  </si>
  <si>
    <t>Отремонтирован 10 948.78 RUB (OR так и не подтвердили)</t>
  </si>
  <si>
    <t>RXTU4544329</t>
  </si>
  <si>
    <t>Отремонтирован 9 094.20 RUB  (OR так и не подтвердили)</t>
  </si>
  <si>
    <t>1-23/19x40(S)/900$</t>
  </si>
  <si>
    <t>RXTU4544252</t>
  </si>
  <si>
    <t>RXTU4544062</t>
  </si>
  <si>
    <t>отремонтирован (поврежден бок панель)</t>
  </si>
  <si>
    <t>RXTU4544566</t>
  </si>
  <si>
    <t>RXTU4544289</t>
  </si>
  <si>
    <t>RXTU4544118</t>
  </si>
  <si>
    <t>RXTU4544123</t>
  </si>
  <si>
    <t>RXTU4544925</t>
  </si>
  <si>
    <t>RXTU4544226</t>
  </si>
  <si>
    <t>RXTU4544397</t>
  </si>
  <si>
    <t>RXTU4544416</t>
  </si>
  <si>
    <t>RXTU4544606</t>
  </si>
  <si>
    <t>RXTU4544632</t>
  </si>
  <si>
    <t>RXTU4544988</t>
  </si>
  <si>
    <t>RXTU4544102</t>
  </si>
  <si>
    <t>RXTU4544231</t>
  </si>
  <si>
    <t>RXTU4544627</t>
  </si>
  <si>
    <t>RXTU4544057</t>
  </si>
  <si>
    <t>RXTU4544669</t>
  </si>
  <si>
    <t>RXTU4544442</t>
  </si>
  <si>
    <t>RXTU4544680</t>
  </si>
  <si>
    <t>RXTU4544740</t>
  </si>
  <si>
    <t>RXTU4544885</t>
  </si>
  <si>
    <t>RXTU4544139</t>
  </si>
  <si>
    <t>900$</t>
  </si>
  <si>
    <t>RXTU4544186</t>
  </si>
  <si>
    <t>КП8-ЦНА</t>
  </si>
  <si>
    <t>Guangzhou Huangpu</t>
  </si>
  <si>
    <t>1050$</t>
  </si>
  <si>
    <t>RXTU4544484</t>
  </si>
  <si>
    <t>RXTU4544550</t>
  </si>
  <si>
    <t>RXTU4544421</t>
  </si>
  <si>
    <t>Ремонт подтвержден (6159,97)</t>
  </si>
  <si>
    <t>RXTU4544479</t>
  </si>
  <si>
    <t>повреждение крыши</t>
  </si>
  <si>
    <t>RXTU4544503</t>
  </si>
  <si>
    <t>Saint-Retersburg</t>
  </si>
  <si>
    <t>Ремонт подтвержден (66,5 $)</t>
  </si>
  <si>
    <t>RXTU4544191</t>
  </si>
  <si>
    <t>RXTU4544910</t>
  </si>
  <si>
    <t>RXTU4544355</t>
  </si>
  <si>
    <t>1-44/21х40/1050$</t>
  </si>
  <si>
    <t>RXTU4544205</t>
  </si>
  <si>
    <t>RXTU4544210</t>
  </si>
  <si>
    <t>RXTU4544360</t>
  </si>
  <si>
    <t>RXTU4544587</t>
  </si>
  <si>
    <t>RXTU4544519</t>
  </si>
  <si>
    <t>Guangzhou huangpu</t>
  </si>
  <si>
    <t>RXTU4544890</t>
  </si>
  <si>
    <t>RXTU4544864</t>
  </si>
  <si>
    <t>RXTU4544078</t>
  </si>
  <si>
    <t>RXTU4544592</t>
  </si>
  <si>
    <t>RXTU4544041</t>
  </si>
  <si>
    <t>RXTU4544376</t>
  </si>
  <si>
    <t>RXTU4544843</t>
  </si>
  <si>
    <t>RXTU4544870</t>
  </si>
  <si>
    <t>повреждение в крыше. отремонтировал Ховрино (вывоз 22.12.2022)</t>
  </si>
  <si>
    <t>1-63/8х40/950$</t>
  </si>
  <si>
    <t>RXTU4544400</t>
  </si>
  <si>
    <t>RXTU4544838</t>
  </si>
  <si>
    <t>RXTU4544951</t>
  </si>
  <si>
    <t>RXTU4544756</t>
  </si>
  <si>
    <t>1-49/2х40/1050$</t>
  </si>
  <si>
    <t>RXTU4544801</t>
  </si>
  <si>
    <t>RXTU4544437</t>
  </si>
  <si>
    <t xml:space="preserve">Отремонтирован 4124.50 RUB (OR  не подтвердили) </t>
  </si>
  <si>
    <t>RXTU4544571</t>
  </si>
  <si>
    <t>RXTU4544720</t>
  </si>
  <si>
    <t>RXTU4544165</t>
  </si>
  <si>
    <t>RXTU4544268</t>
  </si>
  <si>
    <t>RXTU4544458</t>
  </si>
  <si>
    <t>RXTU4544735</t>
  </si>
  <si>
    <t>отдельный</t>
  </si>
  <si>
    <t>1-38/10x40/850$</t>
  </si>
  <si>
    <t>RXTU4544782</t>
  </si>
  <si>
    <t>RXTU4544653</t>
  </si>
  <si>
    <t>RXTU4544695</t>
  </si>
  <si>
    <t>RXTU4544709</t>
  </si>
  <si>
    <t>RXTU4544524</t>
  </si>
  <si>
    <t>RXTU4544777</t>
  </si>
  <si>
    <t>1/42/1x40/1050$</t>
  </si>
  <si>
    <t>RXTU4544036</t>
  </si>
  <si>
    <t>RXTU4544294</t>
  </si>
  <si>
    <t>RXTU4544761</t>
  </si>
  <si>
    <t>RXTU4544490</t>
  </si>
  <si>
    <t>RXTU4544334</t>
  </si>
  <si>
    <t>St.Petersburg</t>
  </si>
  <si>
    <t>Човью</t>
  </si>
  <si>
    <t>Южный-Човью//4x40'HC</t>
  </si>
  <si>
    <t>RXTU4544859</t>
  </si>
  <si>
    <t xml:space="preserve">Отремонтирован 40$ (OR не подтвердил) </t>
  </si>
  <si>
    <t>RXTU4544463</t>
  </si>
  <si>
    <t>RXTU4544972</t>
  </si>
  <si>
    <t>RXTU4544798</t>
  </si>
  <si>
    <t>RXTU4544817</t>
  </si>
  <si>
    <t>С ПОВРЕЖД БАЛКОЙ</t>
  </si>
  <si>
    <t>Повреждён</t>
  </si>
  <si>
    <t>24 167,48 руб = 383,61 $ (по 63 руб/$) (3 ктк мск)
Итого за 3 партию: 
- СНП 2080 $ 
- Ремонт за 3 ктк (Мск) 383,61$ 
Сумма: 2 463,61 $</t>
  </si>
  <si>
    <t>RXTU4548319</t>
  </si>
  <si>
    <t>1-8/19x40(S)/800$</t>
  </si>
  <si>
    <t>RXTU4548371</t>
  </si>
  <si>
    <t>1-10/21x40(S)/800$</t>
  </si>
  <si>
    <t>RXTU4548387</t>
  </si>
  <si>
    <t>1-77/7х40'G/1000$</t>
  </si>
  <si>
    <t>RXTU4548582</t>
  </si>
  <si>
    <t>1-21/3x40(S)/850$</t>
  </si>
  <si>
    <t>RXTU4548345</t>
  </si>
  <si>
    <t>RXTU4548540</t>
  </si>
  <si>
    <t>RXTU4548556</t>
  </si>
  <si>
    <t>пов бок панели</t>
  </si>
  <si>
    <t>RXTU4548514</t>
  </si>
  <si>
    <t>1-70/5x40'G/1000$</t>
  </si>
  <si>
    <t>RXTU4548509</t>
  </si>
  <si>
    <t>1-81/1x40'G/1000$</t>
  </si>
  <si>
    <t>RXTU4548469</t>
  </si>
  <si>
    <t>RXTU4548474</t>
  </si>
  <si>
    <t>1-55/1х40/900$</t>
  </si>
  <si>
    <t>RXTU4548324</t>
  </si>
  <si>
    <t>RXTU4548432</t>
  </si>
  <si>
    <t>RXTU4547919</t>
  </si>
  <si>
    <t>1-83/17x40' 1100$</t>
  </si>
  <si>
    <t>RXTU4547924</t>
  </si>
  <si>
    <t>1-1/19х40(Sh)/1000$</t>
  </si>
  <si>
    <t>RXTU4547863</t>
  </si>
  <si>
    <t>отремонтирован (бок панель)</t>
  </si>
  <si>
    <t>RXTU4547858</t>
  </si>
  <si>
    <t>1-5/11x40(S)/800$</t>
  </si>
  <si>
    <t>КП22- Химзавод.</t>
  </si>
  <si>
    <t>RXTU4548561</t>
  </si>
  <si>
    <t>1-3/18x40(S)/800$</t>
  </si>
  <si>
    <t>RXTU4548453</t>
  </si>
  <si>
    <t>RXTU4548535</t>
  </si>
  <si>
    <t>1-58/8x40(T)/900$</t>
  </si>
  <si>
    <t>КП20- Химзавод.</t>
  </si>
  <si>
    <t>RXTU4547781</t>
  </si>
  <si>
    <t>RXTU4547797</t>
  </si>
  <si>
    <t>Tianjin-&gt;Guangzhou Nansha</t>
  </si>
  <si>
    <t>1-75/4х40/$1000</t>
  </si>
  <si>
    <t>Бок. панель</t>
  </si>
  <si>
    <t>RXTU4548448</t>
  </si>
  <si>
    <t>RXTU4548520</t>
  </si>
  <si>
    <t>RXTU4547987</t>
  </si>
  <si>
    <t>RXTU4548303</t>
  </si>
  <si>
    <t>RXTU4548031</t>
  </si>
  <si>
    <t>RXTU4548108</t>
  </si>
  <si>
    <t>RXTU4548047</t>
  </si>
  <si>
    <t>1-61/10x40/1150$</t>
  </si>
  <si>
    <t>RXTU4548094</t>
  </si>
  <si>
    <t>1-25/1х40(S)/850$</t>
  </si>
  <si>
    <t>RXTU4548068</t>
  </si>
  <si>
    <t>1-18/2х40(S)/900$</t>
  </si>
  <si>
    <t>RXTU4548005</t>
  </si>
  <si>
    <t>RXTU4547992</t>
  </si>
  <si>
    <t>RXTU4548052</t>
  </si>
  <si>
    <t>RXTU4548134</t>
  </si>
  <si>
    <t>RXTU4548495</t>
  </si>
  <si>
    <t>RXTU4548113</t>
  </si>
  <si>
    <t xml:space="preserve">Ремонт 6157,50
</t>
  </si>
  <si>
    <t>RXTU4548480</t>
  </si>
  <si>
    <t>Ремонт 6 836.55</t>
  </si>
  <si>
    <t>RXTU4548026</t>
  </si>
  <si>
    <t>RXTU4548010</t>
  </si>
  <si>
    <t>RXTU4548073</t>
  </si>
  <si>
    <t>RXTU4548577</t>
  </si>
  <si>
    <t xml:space="preserve">Ремонт 5 474.87 </t>
  </si>
  <si>
    <t>RXTU4548089</t>
  </si>
  <si>
    <t>RXTU4548155</t>
  </si>
  <si>
    <t>Ремонт подтвержден (6 824.65 RUB)</t>
  </si>
  <si>
    <t>RXTU4548140</t>
  </si>
  <si>
    <t>погн. ручка</t>
  </si>
  <si>
    <t>RXTU4547837</t>
  </si>
  <si>
    <t>1-13/6x40(S)/800$</t>
  </si>
  <si>
    <t>RXTU4548160</t>
  </si>
  <si>
    <t>RXTU4548176</t>
  </si>
  <si>
    <t>1-13/6х40(S)/800$</t>
  </si>
  <si>
    <t>Растаможка</t>
  </si>
  <si>
    <t>RXTU4547734</t>
  </si>
  <si>
    <t>RXTU4547740</t>
  </si>
  <si>
    <t>RXTU4548216</t>
  </si>
  <si>
    <t>1-75/4x40/1000$</t>
  </si>
  <si>
    <t>18.09 – 08.10.2023</t>
  </si>
  <si>
    <t>RXTU4547689</t>
  </si>
  <si>
    <t>950$</t>
  </si>
  <si>
    <t>RXTU4547610</t>
  </si>
  <si>
    <t>1-76/7x40/1150$</t>
  </si>
  <si>
    <t>RXTU4547673</t>
  </si>
  <si>
    <t>RXTU4548279</t>
  </si>
  <si>
    <t>RXTU4548242</t>
  </si>
  <si>
    <t>дыра в стенке</t>
  </si>
  <si>
    <t>RXTU4547626</t>
  </si>
  <si>
    <t>RXTU4548221</t>
  </si>
  <si>
    <t>RXTU4548197</t>
  </si>
  <si>
    <t>RXTU4547755</t>
  </si>
  <si>
    <t>RXTU4547760</t>
  </si>
  <si>
    <t>RXTU4548181</t>
  </si>
  <si>
    <t>RXTU4547631</t>
  </si>
  <si>
    <t>RXTU4548411</t>
  </si>
  <si>
    <t>RXTU4547708</t>
  </si>
  <si>
    <t>RXTU4547647</t>
  </si>
  <si>
    <t>05 – 25.09.2023</t>
  </si>
  <si>
    <t>RXTU4547694</t>
  </si>
  <si>
    <t>RXTU4548427</t>
  </si>
  <si>
    <t>RXTU4548330</t>
  </si>
  <si>
    <t>RXTU4547884</t>
  </si>
  <si>
    <t>RXTU4547879</t>
  </si>
  <si>
    <t>RXTU4548392</t>
  </si>
  <si>
    <t>RXTU4547930</t>
  </si>
  <si>
    <t>RXTU4548350</t>
  </si>
  <si>
    <t>RXTU4547945</t>
  </si>
  <si>
    <t>RXTU4547800</t>
  </si>
  <si>
    <t>1000$</t>
  </si>
  <si>
    <t>RXTU4548366</t>
  </si>
  <si>
    <t>RXTU4547816</t>
  </si>
  <si>
    <t>RXTU4548406</t>
  </si>
  <si>
    <t>RXTU4548284</t>
  </si>
  <si>
    <t>Циндао вывоз авто (ЦНА)</t>
  </si>
  <si>
    <t>RXTU4548263</t>
  </si>
  <si>
    <t>RXTU4548290</t>
  </si>
  <si>
    <t>1-75/4х40/1000$</t>
  </si>
  <si>
    <t>RXTU4548258</t>
  </si>
  <si>
    <t>RXTU4548237</t>
  </si>
  <si>
    <t>RXTU4548200</t>
  </si>
  <si>
    <t>RXTU4547713</t>
  </si>
  <si>
    <t>Ремонт подтвержден (6 073.09 RUB)</t>
  </si>
  <si>
    <t>RXTU4547776</t>
  </si>
  <si>
    <t>Ремонт подтвержден (7 905.12 RUB)</t>
  </si>
  <si>
    <t>RXTU4547729</t>
  </si>
  <si>
    <t>Ремонт подтвержден (6824,65 RUB)</t>
  </si>
  <si>
    <t>RXTU4547842</t>
  </si>
  <si>
    <t>RXTU4547652</t>
  </si>
  <si>
    <t>RXTU4547971</t>
  </si>
  <si>
    <t>RXTU4548129</t>
  </si>
  <si>
    <t>RXTU4547668</t>
  </si>
  <si>
    <t>RXTU4547950</t>
  </si>
  <si>
    <t>RXTU4547966</t>
  </si>
  <si>
    <t>RXTU4547591</t>
  </si>
  <si>
    <t>RXTU4547605</t>
  </si>
  <si>
    <t>RXTU4547890</t>
  </si>
  <si>
    <t>RXTU4547903</t>
  </si>
  <si>
    <t>RXTU4547821</t>
  </si>
  <si>
    <t>Сток OR</t>
  </si>
  <si>
    <t>Pick up client</t>
  </si>
  <si>
    <t>Решение по ремонту</t>
  </si>
  <si>
    <t>RXTU2051025</t>
  </si>
  <si>
    <t>№62, 650$</t>
  </si>
  <si>
    <t>MODUL-BIC</t>
  </si>
  <si>
    <t>RXTU2051719</t>
  </si>
  <si>
    <t>№59, 650$</t>
  </si>
  <si>
    <t>Заявлен 24.07</t>
  </si>
  <si>
    <t>возврат в китай</t>
  </si>
  <si>
    <t>RXTU2051010</t>
  </si>
  <si>
    <t>RXTU2051555</t>
  </si>
  <si>
    <t>RXTU2051616</t>
  </si>
  <si>
    <t>№68, 650$</t>
  </si>
  <si>
    <t>в пути на сдачу</t>
  </si>
  <si>
    <t>RXTU2051581</t>
  </si>
  <si>
    <t>RXTU2050883</t>
  </si>
  <si>
    <t>RXTU2051030</t>
  </si>
  <si>
    <t>№65, 650$</t>
  </si>
  <si>
    <t>RXTU2051663</t>
  </si>
  <si>
    <t>RXTU2051690</t>
  </si>
  <si>
    <t>Заявлен 18.08</t>
  </si>
  <si>
    <t>Доставка через Владивосток</t>
  </si>
  <si>
    <t>RXTU2051621</t>
  </si>
  <si>
    <t>RXTU2051679</t>
  </si>
  <si>
    <t>RXTU2051684</t>
  </si>
  <si>
    <t>RXTU2051431</t>
  </si>
  <si>
    <t>RXTU2051051</t>
  </si>
  <si>
    <t>RXTU2051004</t>
  </si>
  <si>
    <t>RXTU2051370</t>
  </si>
  <si>
    <t>RXTU2050862</t>
  </si>
  <si>
    <t>RXTU2051302</t>
  </si>
  <si>
    <t>RXTU2051283</t>
  </si>
  <si>
    <t>повреждение</t>
  </si>
  <si>
    <t>RXTU2051576</t>
  </si>
  <si>
    <t xml:space="preserve">порез (8300р) </t>
  </si>
  <si>
    <t>отремонтирован</t>
  </si>
  <si>
    <t>RXTU2051642</t>
  </si>
  <si>
    <t>RXTU2051344</t>
  </si>
  <si>
    <t>RXTU2050944</t>
  </si>
  <si>
    <t>RXTU2050878</t>
  </si>
  <si>
    <t>RXTU2051452</t>
  </si>
  <si>
    <t>повреждение(5700)</t>
  </si>
  <si>
    <t>RXTU2051658</t>
  </si>
  <si>
    <t>RXTU2051529</t>
  </si>
  <si>
    <t>RXTU2050923</t>
  </si>
  <si>
    <t>RXTU2050986</t>
  </si>
  <si>
    <t>RXTU2051600</t>
  </si>
  <si>
    <t>№41, 650$</t>
  </si>
  <si>
    <t>Бронка</t>
  </si>
  <si>
    <t>RXTU2051637</t>
  </si>
  <si>
    <t>RXTU2051365</t>
  </si>
  <si>
    <t>№ 56, 650$</t>
  </si>
  <si>
    <t>RXTU2051236</t>
  </si>
  <si>
    <t>RXTU2051257</t>
  </si>
  <si>
    <t>Заявлен 15.08.23</t>
  </si>
  <si>
    <t>сдача на 36 неделе</t>
  </si>
  <si>
    <t>RXTU2050902</t>
  </si>
  <si>
    <t>RXTU2051350</t>
  </si>
  <si>
    <t>RXTU2050939</t>
  </si>
  <si>
    <t>RXTU2051160</t>
  </si>
  <si>
    <t>RXTU2051088</t>
  </si>
  <si>
    <t>RXTU2050970</t>
  </si>
  <si>
    <t>№53, 650$</t>
  </si>
  <si>
    <t>RXTU2051128</t>
  </si>
  <si>
    <t>RXTU2050918</t>
  </si>
  <si>
    <t>Хотели сдать в ВВК, или перевезти в Шанхай</t>
  </si>
  <si>
    <t>RXTU2051072</t>
  </si>
  <si>
    <t>№52, 650$</t>
  </si>
  <si>
    <t>RXTU2050950</t>
  </si>
  <si>
    <t>RXTU2051133</t>
  </si>
  <si>
    <t>RXTU2051597</t>
  </si>
  <si>
    <t>RXTU2051112</t>
  </si>
  <si>
    <t>RXTU2051107</t>
  </si>
  <si>
    <t>RXTU2051093</t>
  </si>
  <si>
    <t>RXTU2051447</t>
  </si>
  <si>
    <t>RXTU2051046</t>
  </si>
  <si>
    <t>RXTU2051154</t>
  </si>
  <si>
    <t>RXTU2051278</t>
  </si>
  <si>
    <t>RXTU2051848</t>
  </si>
  <si>
    <t>№51, 650$</t>
  </si>
  <si>
    <t>RXTU2051832</t>
  </si>
  <si>
    <t>RXTU2051827</t>
  </si>
  <si>
    <t>RXTU2051811</t>
  </si>
  <si>
    <t>RXTU2051220</t>
  </si>
  <si>
    <t>RXTU2051215</t>
  </si>
  <si>
    <t>RXTU2051241</t>
  </si>
  <si>
    <t>RXTU2051175</t>
  </si>
  <si>
    <t>RXTU2051540</t>
  </si>
  <si>
    <t>№50, 650$</t>
  </si>
  <si>
    <t>RXTU2051405</t>
  </si>
  <si>
    <t>RXTU2051750</t>
  </si>
  <si>
    <t>RXTU2051724</t>
  </si>
  <si>
    <t>RXTU2051386</t>
  </si>
  <si>
    <t>Скозное отверстие (23900)</t>
  </si>
  <si>
    <t>Отремонтирован, компенсация не подтверждена</t>
  </si>
  <si>
    <t>RXTU2051318</t>
  </si>
  <si>
    <t>RXTU2051489</t>
  </si>
  <si>
    <t>RXTU2051323</t>
  </si>
  <si>
    <t>RXTU2051262</t>
  </si>
  <si>
    <t>RXTU2050965</t>
  </si>
  <si>
    <t>RXTU2051473</t>
  </si>
  <si>
    <t>№48, 650$</t>
  </si>
  <si>
    <t>RXTU2050899</t>
  </si>
  <si>
    <t>RXTU2051771</t>
  </si>
  <si>
    <t>RXTU2051745</t>
  </si>
  <si>
    <t>RXTU2051149</t>
  </si>
  <si>
    <t>RXTU2051853</t>
  </si>
  <si>
    <t>RXTU2051200</t>
  </si>
  <si>
    <t>RXTU2051196</t>
  </si>
  <si>
    <t>RXTU2051513</t>
  </si>
  <si>
    <t>RXTU2051766</t>
  </si>
  <si>
    <t>RXTU2051299</t>
  </si>
  <si>
    <t>RXTU2051067</t>
  </si>
  <si>
    <t>RXTU2051787</t>
  </si>
  <si>
    <t>RXTU2051806</t>
  </si>
  <si>
    <t>RXTU2051180</t>
  </si>
  <si>
    <t>RXTU2051560</t>
  </si>
  <si>
    <t>№46, 650$</t>
  </si>
  <si>
    <t>RXTU2051426</t>
  </si>
  <si>
    <t>Деформация панели</t>
  </si>
  <si>
    <t>Отказ от ремонта</t>
  </si>
  <si>
    <t>RXTU2051339</t>
  </si>
  <si>
    <t>RXTU2051508</t>
  </si>
  <si>
    <t>RXTU2051534</t>
  </si>
  <si>
    <t>RXTU2051468</t>
  </si>
  <si>
    <t>RXTU2051410</t>
  </si>
  <si>
    <t>RXTU2051792</t>
  </si>
  <si>
    <t>RXTU2051391</t>
  </si>
  <si>
    <t>RXTU2051730</t>
  </si>
  <si>
    <t>№42, 650$</t>
  </si>
  <si>
    <t>RXTU2051703</t>
  </si>
  <si>
    <t>RXTU2051494</t>
  </si>
  <si>
    <t>RXTU2050991</t>
  </si>
  <si>
    <t>RXTU2057403</t>
  </si>
  <si>
    <t>RXTU2057656</t>
  </si>
  <si>
    <t>RXTU2057907</t>
  </si>
  <si>
    <t>RXTU2058159</t>
  </si>
  <si>
    <t>RXTU2057419</t>
  </si>
  <si>
    <t>RXTU2057661</t>
  </si>
  <si>
    <t>RXTU2057912</t>
  </si>
  <si>
    <t>RXTU2058164</t>
  </si>
  <si>
    <t>RXTU2057424</t>
  </si>
  <si>
    <t>RXTU2057677</t>
  </si>
  <si>
    <t>RXTU2057928</t>
  </si>
  <si>
    <t>RXTU2058170</t>
  </si>
  <si>
    <t>RXTU2057430</t>
  </si>
  <si>
    <t>RXTU2057682</t>
  </si>
  <si>
    <t>RXTU2057933</t>
  </si>
  <si>
    <t>RXTU2058185</t>
  </si>
  <si>
    <t>RXTU2057445</t>
  </si>
  <si>
    <t>RXTU2057698</t>
  </si>
  <si>
    <t>RXTU2057949</t>
  </si>
  <si>
    <t>RXTU2058190</t>
  </si>
  <si>
    <t>RXTU2057450</t>
  </si>
  <si>
    <t>RXTU2057701</t>
  </si>
  <si>
    <t>№84, 600$</t>
  </si>
  <si>
    <t>RXTU2057954</t>
  </si>
  <si>
    <t>RXTU2058204</t>
  </si>
  <si>
    <t>RXTU2057466</t>
  </si>
  <si>
    <t>RXTU2057717</t>
  </si>
  <si>
    <t>RXTU2057960</t>
  </si>
  <si>
    <t>RXTU2058210</t>
  </si>
  <si>
    <t>RXTU2057471</t>
  </si>
  <si>
    <t>RXTU2057722</t>
  </si>
  <si>
    <t>RXTU2057975</t>
  </si>
  <si>
    <t>RXTU2058225</t>
  </si>
  <si>
    <t>RXTU2057487</t>
  </si>
  <si>
    <t>RXTU2057738</t>
  </si>
  <si>
    <t>RXTU2057980</t>
  </si>
  <si>
    <t>RXTU2058230</t>
  </si>
  <si>
    <t>RXTU2057492</t>
  </si>
  <si>
    <t>RXTU2057743</t>
  </si>
  <si>
    <t>RXTU2057996</t>
  </si>
  <si>
    <t>RXTU2058246</t>
  </si>
  <si>
    <t>RXTU2057506</t>
  </si>
  <si>
    <t>RXTU2057759</t>
  </si>
  <si>
    <t>RXTU2058009</t>
  </si>
  <si>
    <t>RXTU2058251</t>
  </si>
  <si>
    <t>RXTU2057511</t>
  </si>
  <si>
    <t>RXTU2057764</t>
  </si>
  <si>
    <t>RXTU2058014</t>
  </si>
  <si>
    <t>RXTU2058267</t>
  </si>
  <si>
    <t>RXTU2057527</t>
  </si>
  <si>
    <t>RXTU2057770</t>
  </si>
  <si>
    <t>RXTU2058020</t>
  </si>
  <si>
    <t>RXTU2058272</t>
  </si>
  <si>
    <t>RXTU2057532</t>
  </si>
  <si>
    <t>RXTU2057785</t>
  </si>
  <si>
    <t>RXTU2058035</t>
  </si>
  <si>
    <t>RXTU2058288</t>
  </si>
  <si>
    <t>RXTU2057548</t>
  </si>
  <si>
    <t>RXTU2057790</t>
  </si>
  <si>
    <t>RXTU2058040</t>
  </si>
  <si>
    <t>RXTU2058293</t>
  </si>
  <si>
    <t>RXTU2057553</t>
  </si>
  <si>
    <t>RXTU2057804</t>
  </si>
  <si>
    <t>RXTU2058056</t>
  </si>
  <si>
    <t>RXTU2058307</t>
  </si>
  <si>
    <t>RXTU2057569</t>
  </si>
  <si>
    <t>RXTU2057810</t>
  </si>
  <si>
    <t>RXTU2058061</t>
  </si>
  <si>
    <t>RXTU2058312</t>
  </si>
  <si>
    <t>RXTU2057574</t>
  </si>
  <si>
    <t>RXTU2057825</t>
  </si>
  <si>
    <t>RXTU2058077</t>
  </si>
  <si>
    <t>RXTU2058328</t>
  </si>
  <si>
    <t>RXTU2057580</t>
  </si>
  <si>
    <t>RXTU2057830</t>
  </si>
  <si>
    <t>RXTU2058082</t>
  </si>
  <si>
    <t>RXTU2058333</t>
  </si>
  <si>
    <t>RXTU2057595</t>
  </si>
  <si>
    <t>RXTU2057846</t>
  </si>
  <si>
    <t>RXTU2058098</t>
  </si>
  <si>
    <t>RXTU2058349</t>
  </si>
  <si>
    <t>RXTU2057609</t>
  </si>
  <si>
    <t>RXTU2057851</t>
  </si>
  <si>
    <t>RXTU2058101</t>
  </si>
  <si>
    <t>RXTU2058354</t>
  </si>
  <si>
    <t>RXTU2057614</t>
  </si>
  <si>
    <t>RXTU2057867</t>
  </si>
  <si>
    <t>RXTU2058117</t>
  </si>
  <si>
    <t>RXTU2058360</t>
  </si>
  <si>
    <t>RXTU2057620</t>
  </si>
  <si>
    <t>RXTU2057872</t>
  </si>
  <si>
    <t>RXTU2058122</t>
  </si>
  <si>
    <t>RXTU2058375</t>
  </si>
  <si>
    <t>RXTU2057635</t>
  </si>
  <si>
    <t>RXTU2057888</t>
  </si>
  <si>
    <t>RXTU2058138</t>
  </si>
  <si>
    <t>RXTU2058380</t>
  </si>
  <si>
    <t>RXTU2057640</t>
  </si>
  <si>
    <t>RXTU2057893</t>
  </si>
  <si>
    <t>RXTU2058143</t>
  </si>
  <si>
    <t>RXTU2058396</t>
  </si>
  <si>
    <t>Запрос</t>
  </si>
  <si>
    <t>Номер</t>
  </si>
  <si>
    <t>Терминал</t>
  </si>
  <si>
    <t>Количество</t>
  </si>
  <si>
    <t>Номер кп</t>
  </si>
  <si>
    <t>Ст. Отправления</t>
  </si>
  <si>
    <t>Отправитель</t>
  </si>
  <si>
    <t>Груз</t>
  </si>
  <si>
    <t>Выход КП</t>
  </si>
  <si>
    <t>РВП</t>
  </si>
  <si>
    <t>Статус</t>
  </si>
  <si>
    <t>Букинг</t>
  </si>
  <si>
    <t>D. Valenchits</t>
  </si>
  <si>
    <t>0040362365-ИЗМ/1</t>
  </si>
  <si>
    <t>НУТЭП</t>
  </si>
  <si>
    <t>62х40</t>
  </si>
  <si>
    <t>Омск (Карбышево 1)</t>
  </si>
  <si>
    <t>"Омское продовольствие"</t>
  </si>
  <si>
    <t>ПОЛИПРОПИЛЕН</t>
  </si>
  <si>
    <t>~20-21.01</t>
  </si>
  <si>
    <t>Подтверждена</t>
  </si>
  <si>
    <t>ASLNVSAMB0670</t>
  </si>
  <si>
    <t>E. Kuznetsova</t>
  </si>
  <si>
    <t>0040372599</t>
  </si>
  <si>
    <t>76х40</t>
  </si>
  <si>
    <t>УЛК (Костылево)</t>
  </si>
  <si>
    <t>Группа Компаний "УЛК</t>
  </si>
  <si>
    <t>Пиломатериалы</t>
  </si>
  <si>
    <t>груз готов</t>
  </si>
  <si>
    <t>отменена (испорчена)</t>
  </si>
  <si>
    <t>Отмена</t>
  </si>
  <si>
    <t>P. Trifonova</t>
  </si>
  <si>
    <t>0040385024</t>
  </si>
  <si>
    <t>34+26=60х40</t>
  </si>
  <si>
    <t>COC кп11 с НЛЭ</t>
  </si>
  <si>
    <t>Сыктывкар (Койты)</t>
  </si>
  <si>
    <t>Монди Сыктывкарский ЛПК"</t>
  </si>
  <si>
    <t>Бумага газетная</t>
  </si>
  <si>
    <t>~21-23.01</t>
  </si>
  <si>
    <t>ASLNVSAMB0664B+ASLNVSAMB0664C</t>
  </si>
  <si>
    <t>М. Чирков</t>
  </si>
  <si>
    <t>0040384171</t>
  </si>
  <si>
    <t>15=&gt;5х40</t>
  </si>
  <si>
    <t>ПИЛОМАТЕРИАЛЫ</t>
  </si>
  <si>
    <t>ASLNVSAMB0664A+ASLNVSAMB0783</t>
  </si>
  <si>
    <t>0040428964+0040491939</t>
  </si>
  <si>
    <t>10+1x40</t>
  </si>
  <si>
    <t>Подтверждена/Подтверждена</t>
  </si>
  <si>
    <t>ASLNVSAMB0795</t>
  </si>
  <si>
    <t>Poletaeva P.</t>
  </si>
  <si>
    <t>0040387040</t>
  </si>
  <si>
    <t>Сегежа</t>
  </si>
  <si>
    <t>СЕГЕЖСКИЙ ЦЕЛЛЮЛОЗНО-БУМАЖНЫЙ КОМБИНАТ"</t>
  </si>
  <si>
    <t>Бумага</t>
  </si>
  <si>
    <t>~05.02</t>
  </si>
  <si>
    <t>Отмена, вместо неё подана 0040468486</t>
  </si>
  <si>
    <t>0040387297</t>
  </si>
  <si>
    <t>~12.02</t>
  </si>
  <si>
    <t>бкг удалены</t>
  </si>
  <si>
    <r>
      <rPr>
        <sz val="10"/>
        <color rgb="FF000000"/>
        <rFont val="Times New Roman"/>
      </rPr>
      <t>0040372625=&gt;</t>
    </r>
    <r>
      <rPr>
        <sz val="10"/>
        <color rgb="FFFF0000"/>
        <rFont val="Times New Roman"/>
      </rPr>
      <t>40458313</t>
    </r>
  </si>
  <si>
    <r>
      <rPr>
        <b/>
        <sz val="10"/>
        <color rgb="FF000000"/>
        <rFont val="Times New Roman"/>
      </rPr>
      <t>НУТЭП</t>
    </r>
    <r>
      <rPr>
        <sz val="10"/>
        <color rgb="FF000000"/>
        <rFont val="Times New Roman"/>
      </rPr>
      <t>=&gt;</t>
    </r>
    <r>
      <rPr>
        <sz val="10"/>
        <color rgb="FFFF0000"/>
        <rFont val="Times New Roman"/>
      </rPr>
      <t>НЛЭ</t>
    </r>
  </si>
  <si>
    <t>76=&gt;60х40</t>
  </si>
  <si>
    <t>кп10 с НЛЭ вышли 26/01 на НУТЭП</t>
  </si>
  <si>
    <t>Костылево</t>
  </si>
  <si>
    <t>~30.01.2023</t>
  </si>
  <si>
    <t>запрос</t>
  </si>
  <si>
    <r>
      <rPr>
        <b/>
        <sz val="10"/>
        <color rgb="FF000000"/>
        <rFont val="Times New Roman"/>
      </rPr>
      <t>НУТЕП+</t>
    </r>
    <r>
      <rPr>
        <sz val="10"/>
        <color rgb="FF000000"/>
        <rFont val="Times New Roman"/>
      </rPr>
      <t xml:space="preserve"> / </t>
    </r>
    <r>
      <rPr>
        <sz val="10"/>
        <color rgb="FFFF0000"/>
        <rFont val="Times New Roman"/>
      </rPr>
      <t>НЛЭ -</t>
    </r>
  </si>
  <si>
    <t>ASLNVSAMB0645</t>
  </si>
  <si>
    <t>0040460925</t>
  </si>
  <si>
    <t>76x40</t>
  </si>
  <si>
    <t>SOC</t>
  </si>
  <si>
    <t>Карбышево 1 (Омск)</t>
  </si>
  <si>
    <t xml:space="preserve">"Омское продовольствие" </t>
  </si>
  <si>
    <t>после 10.02</t>
  </si>
  <si>
    <t>Отклонена ЦФТО</t>
  </si>
  <si>
    <t>0040466573</t>
  </si>
  <si>
    <t>62x40</t>
  </si>
  <si>
    <t>Жиг море</t>
  </si>
  <si>
    <t>"Предприятие промышленного железнодорожного транспорта"</t>
  </si>
  <si>
    <t>ПОЛИЭТИЛЕН/ПОЛИПРОПИЛЕН</t>
  </si>
  <si>
    <t>0040466664</t>
  </si>
  <si>
    <t>0040467561</t>
  </si>
  <si>
    <t>Шувакиш</t>
  </si>
  <si>
    <t>ООО "Компания "Биант"</t>
  </si>
  <si>
    <t>0040467796</t>
  </si>
  <si>
    <t>A. Stashulenok</t>
  </si>
  <si>
    <t>0040468486</t>
  </si>
  <si>
    <t>НУТЭП/Medkon</t>
  </si>
  <si>
    <t>66x40</t>
  </si>
  <si>
    <t>COC Medkon</t>
  </si>
  <si>
    <t>Соликамск</t>
  </si>
  <si>
    <t>Акционерное общество "Соликамскбумпром"</t>
  </si>
  <si>
    <t>БУМАГА ГАЗЕТНАЯ/ЛИГНОСУЛЬФОНАТЫ
ТЕХНИЧЕСКИЕ</t>
  </si>
  <si>
    <t>08-10.02</t>
  </si>
  <si>
    <t>3003+3006+3007</t>
  </si>
  <si>
    <t>R Rozhin</t>
  </si>
  <si>
    <t xml:space="preserve">0040514809 </t>
  </si>
  <si>
    <t>НЛЭ</t>
  </si>
  <si>
    <t>COC ???</t>
  </si>
  <si>
    <t>Койты</t>
  </si>
  <si>
    <t>Монди Сыктывкарский ЛПК</t>
  </si>
  <si>
    <t>БУМАГА ГАЗЕТНАЯ</t>
  </si>
  <si>
    <t>~11.02.23</t>
  </si>
  <si>
    <t>отгружено  67х40</t>
  </si>
  <si>
    <t>0040514871</t>
  </si>
  <si>
    <t>~15.02.23</t>
  </si>
  <si>
    <t>не отправляли КП- получатель отказался от груза пришлось менять планы</t>
  </si>
  <si>
    <t>0040458313</t>
  </si>
  <si>
    <t>КОСТЫЛЕВО</t>
  </si>
  <si>
    <t>~12.02.23</t>
  </si>
  <si>
    <t>Отклонена РЖД, подана др на замену</t>
  </si>
  <si>
    <t>0040514411</t>
  </si>
  <si>
    <t>~17.02.23</t>
  </si>
  <si>
    <t>Истек срок действия</t>
  </si>
  <si>
    <t>0040523061</t>
  </si>
  <si>
    <t>65x40</t>
  </si>
  <si>
    <t>ХИМЗАВОДСКАЯ</t>
  </si>
  <si>
    <t>"КуйбышевАзот"</t>
  </si>
  <si>
    <t>ПРОЧИЕ ПОЛИМЕРЫ</t>
  </si>
  <si>
    <t>~20.02.23</t>
  </si>
  <si>
    <t>Отклонена</t>
  </si>
  <si>
    <t>интересно почему</t>
  </si>
  <si>
    <t>M Kabanov</t>
  </si>
  <si>
    <t>0040514092=&gt;0040740643</t>
  </si>
  <si>
    <t>62x40 (поедет 20)</t>
  </si>
  <si>
    <t>Купчинская ( Светогорск)</t>
  </si>
  <si>
    <t>Модуль</t>
  </si>
  <si>
    <t>БУМАГА, НЕ ПОИМЕНОВАННАЯ В АЛФАВИТЕ</t>
  </si>
  <si>
    <t>вывезено 24х40, остаток 38х40</t>
  </si>
  <si>
    <t>ЗАМЕНА, 3073-07032023 (9+11)</t>
  </si>
  <si>
    <t>0040514063</t>
  </si>
  <si>
    <t>~24.02.23</t>
  </si>
  <si>
    <t>Отклонена Модулем</t>
  </si>
  <si>
    <t>0040514549</t>
  </si>
  <si>
    <t>ООО "ПП "Карбышево-1"</t>
  </si>
  <si>
    <t>Отработана 01/03</t>
  </si>
  <si>
    <t>ушла</t>
  </si>
  <si>
    <t>0040553849</t>
  </si>
  <si>
    <t>~25.02.23</t>
  </si>
  <si>
    <t>0040404210-ИЗМ/2</t>
  </si>
  <si>
    <t>73х40</t>
  </si>
  <si>
    <t>COC</t>
  </si>
  <si>
    <t>АО "Соликамскбумпром"</t>
  </si>
  <si>
    <t>газетная бумага, лигносульфонаты технические</t>
  </si>
  <si>
    <t>0040578146</t>
  </si>
  <si>
    <t>НУТЭП/MLH</t>
  </si>
  <si>
    <t>60х40</t>
  </si>
  <si>
    <t>~COC</t>
  </si>
  <si>
    <t>Бумага газетная, лигносульфонаты технические</t>
  </si>
  <si>
    <t>скорее всего поедут на др Терминал</t>
  </si>
  <si>
    <t>0040578055</t>
  </si>
  <si>
    <t xml:space="preserve">Mosunova Sofia </t>
  </si>
  <si>
    <t>0040610621</t>
  </si>
  <si>
    <t>4х40</t>
  </si>
  <si>
    <t>КОЙТЫ</t>
  </si>
  <si>
    <t>"Монди Сыктывкарский ЛПК"</t>
  </si>
  <si>
    <t>~1-10.03</t>
  </si>
  <si>
    <t>8+2+4, скорее всего поедут на др Терминал</t>
  </si>
  <si>
    <t>E. Aleksandrova</t>
  </si>
  <si>
    <t>0040636387-&gt;0040666320</t>
  </si>
  <si>
    <t>НЛЭ-&gt;НУТЕП</t>
  </si>
  <si>
    <t>7х20</t>
  </si>
  <si>
    <t>Купчинская</t>
  </si>
  <si>
    <t>НАТРИЯ ТРИПОЛИФОСФАТ</t>
  </si>
  <si>
    <t>~16.03</t>
  </si>
  <si>
    <t>Отозвана</t>
  </si>
  <si>
    <t>P Trifonova</t>
  </si>
  <si>
    <t>0040514809-ИЗМ/2</t>
  </si>
  <si>
    <t>9х40</t>
  </si>
  <si>
    <t>3001, поедут на НЛК</t>
  </si>
  <si>
    <t>0040623956</t>
  </si>
  <si>
    <t>Карбышево-1</t>
  </si>
  <si>
    <t>Омское продовольствие</t>
  </si>
  <si>
    <t>Отработана 24/03</t>
  </si>
  <si>
    <t>0040663370</t>
  </si>
  <si>
    <t>Отработана 29/03</t>
  </si>
  <si>
    <t>0040683401</t>
  </si>
  <si>
    <t>Отработана 09/04</t>
  </si>
  <si>
    <t>3070, 3071</t>
  </si>
  <si>
    <t>Oleg Novikov</t>
  </si>
  <si>
    <t>0040623863</t>
  </si>
  <si>
    <t>ИСАКОГОРКА СЕВЕРНАЯ Ж.Д.</t>
  </si>
  <si>
    <t>OOO"Модуль"</t>
  </si>
  <si>
    <t>16-17.03</t>
  </si>
  <si>
    <t>Запрошено, не подтверждают</t>
  </si>
  <si>
    <t xml:space="preserve">TRA0001473 </t>
  </si>
  <si>
    <t>0040703315</t>
  </si>
  <si>
    <t>7x20</t>
  </si>
  <si>
    <t>отгружено</t>
  </si>
  <si>
    <t>Замена по 0040514092, 3046-13022023</t>
  </si>
  <si>
    <t>0040703290</t>
  </si>
  <si>
    <t>18x40</t>
  </si>
  <si>
    <t>Замена по 0040514092, 3076-14032023</t>
  </si>
  <si>
    <t>0040703342</t>
  </si>
  <si>
    <t>28x20</t>
  </si>
  <si>
    <t>Замена по 0040514092, 3092-16032023 (наши только 26)</t>
  </si>
  <si>
    <t>0040514092-ИЗМ/2=&gt;0040740643</t>
  </si>
  <si>
    <t>ЛУЧИНА (СОЛОМКА)
ДЛЯ СПИЧЕК,
СПИЧЕЧНЫХ
КОРОБОК И ШТОР</t>
  </si>
  <si>
    <t>Замена по 0040514092, букинг Модуль</t>
  </si>
  <si>
    <t>0040721199</t>
  </si>
  <si>
    <t>ЖИГУЛЕВСКОЕ МОРЕ</t>
  </si>
  <si>
    <t>Тольяттинский логистический комплекс "Модуль"</t>
  </si>
  <si>
    <t>ПОЛИЭТИЛЕН,ПОЛИПРОПИЛЕН</t>
  </si>
  <si>
    <t>01-30.04</t>
  </si>
  <si>
    <t>3095-3098</t>
  </si>
  <si>
    <t>0040721291</t>
  </si>
  <si>
    <t>0040721300</t>
  </si>
  <si>
    <t>0040721317</t>
  </si>
  <si>
    <t>0040721332</t>
  </si>
  <si>
    <t>0040720420</t>
  </si>
  <si>
    <t>КАРБЫШЕВО</t>
  </si>
  <si>
    <t>нач.апр</t>
  </si>
  <si>
    <t>0040720362</t>
  </si>
  <si>
    <t>сер.апр</t>
  </si>
  <si>
    <t>0040720397</t>
  </si>
  <si>
    <t>кон.апр.</t>
  </si>
  <si>
    <t>0040744392</t>
  </si>
  <si>
    <t>"Модуль"</t>
  </si>
  <si>
    <t>БУМАГА</t>
  </si>
  <si>
    <t>апр</t>
  </si>
  <si>
    <t>0040744311</t>
  </si>
  <si>
    <t>0040744425</t>
  </si>
  <si>
    <t>0040734795</t>
  </si>
  <si>
    <t>в планах COC</t>
  </si>
  <si>
    <t>СЕГЕЖА</t>
  </si>
  <si>
    <t>СЕГЕЖСКИЙ ЦЕЛЛЮЛОЗНО-БУМАЖНЫЙ КОМБИНАТ</t>
  </si>
  <si>
    <t>бумага мешочная в рулонах</t>
  </si>
  <si>
    <t>17-23.04</t>
  </si>
  <si>
    <t>M.Kurnasova</t>
  </si>
  <si>
    <t>0040685590</t>
  </si>
  <si>
    <t>НУТЭП/MLH+Medkon</t>
  </si>
  <si>
    <t>60x40 (43+10)</t>
  </si>
  <si>
    <t>СОЛИКАМСК</t>
  </si>
  <si>
    <t>Соликамскбумпром</t>
  </si>
  <si>
    <t>БУМАГА, ЛИГНОСУЛЬФОНАТЫ</t>
  </si>
  <si>
    <t>~25.03</t>
  </si>
  <si>
    <t>0040746203</t>
  </si>
  <si>
    <t>70x40</t>
  </si>
  <si>
    <t>3090-07032023, 3091-16032023</t>
  </si>
  <si>
    <t>0040883114</t>
  </si>
  <si>
    <t>возм.COC</t>
  </si>
  <si>
    <t>нач.май</t>
  </si>
  <si>
    <t>0040883142</t>
  </si>
  <si>
    <t>сер.май</t>
  </si>
  <si>
    <t>0040883175</t>
  </si>
  <si>
    <t>НЛЭ +, ЦФТО +</t>
  </si>
  <si>
    <t>0040918839</t>
  </si>
  <si>
    <t>КУПЧИНСКАЯ</t>
  </si>
  <si>
    <t>0040896747</t>
  </si>
  <si>
    <t>май</t>
  </si>
  <si>
    <t>кп 4-5.05 НЛЭ</t>
  </si>
  <si>
    <t xml:space="preserve">0040912136 </t>
  </si>
  <si>
    <t>0040896784</t>
  </si>
  <si>
    <t>0040910957</t>
  </si>
  <si>
    <t>ЖИГ МОРЕ</t>
  </si>
  <si>
    <t>ПОЛИЭТИЛЕН</t>
  </si>
  <si>
    <t>кп 29.04 НЛЭ</t>
  </si>
  <si>
    <t>0040911022</t>
  </si>
  <si>
    <t>кп 01.05 НЛЭ</t>
  </si>
  <si>
    <t>0040910975</t>
  </si>
  <si>
    <t xml:space="preserve">0040910890 </t>
  </si>
  <si>
    <t>Yana Shumovskaya</t>
  </si>
  <si>
    <r>
      <rPr>
        <sz val="10"/>
        <color rgb="FFFF0000"/>
        <rFont val="Arial"/>
      </rPr>
      <t>0040910843</t>
    </r>
    <r>
      <rPr>
        <sz val="10"/>
        <color theme="1"/>
        <rFont val="Arial"/>
      </rPr>
      <t>/ 0040746756-ИЗМ/1</t>
    </r>
  </si>
  <si>
    <t>47х40</t>
  </si>
  <si>
    <t>27-28/04</t>
  </si>
  <si>
    <t>MLCRUEX0086 MLCRUEX0087 MLCRUEX0110 MLCRUEX0098 MLCRUEX0099 MLCRUEX0100 MLCRUEX0101</t>
  </si>
  <si>
    <t>0040699110-ИЗМ/1</t>
  </si>
  <si>
    <t>13х40</t>
  </si>
  <si>
    <t>пиломатериалы</t>
  </si>
  <si>
    <t>для букингов SDR23RUTR002965 (8x40`HC) и SDR23RUTR002977 (6x40`HC)</t>
  </si>
  <si>
    <t>Alina Ishina</t>
  </si>
  <si>
    <t xml:space="preserve">0040840962-ИЗМ/2 </t>
  </si>
  <si>
    <t>SDR23RUTR002977 (1x40)</t>
  </si>
  <si>
    <t>фанера</t>
  </si>
  <si>
    <t>SDR23RUTR002976</t>
  </si>
  <si>
    <t>0040911011</t>
  </si>
  <si>
    <t>01.05.23 по 14.06.23</t>
  </si>
  <si>
    <t>0040915714</t>
  </si>
  <si>
    <t>0040922440</t>
  </si>
  <si>
    <t>ASLNVSAMB0995</t>
  </si>
  <si>
    <t>0040922103</t>
  </si>
  <si>
    <t>Darya Valenchits</t>
  </si>
  <si>
    <t>0041064143</t>
  </si>
  <si>
    <t>"Тольяттинский логистический комплекс "Модуль"</t>
  </si>
  <si>
    <t>НЛЭ+, ЦФТО +</t>
  </si>
  <si>
    <t>0041064408</t>
  </si>
  <si>
    <t>0041064490</t>
  </si>
  <si>
    <t>0041064530</t>
  </si>
  <si>
    <t>0041068150</t>
  </si>
  <si>
    <t>MLCRUEX0131</t>
  </si>
  <si>
    <t>0041068172</t>
  </si>
  <si>
    <t>3164-16062023/MLCRUEX0199</t>
  </si>
  <si>
    <t>0041068188</t>
  </si>
  <si>
    <t>0041091102</t>
  </si>
  <si>
    <t>АКЦИОНЕРНОЕ ОБЩЕСТВО "СЕГЕЖСКИЙ ЦЕЛЛЮЛОЗНО-БУМАЖНЫЙ КОМБИНАТ"</t>
  </si>
  <si>
    <t>0041091070</t>
  </si>
  <si>
    <t>0041091420</t>
  </si>
  <si>
    <t>Общество с ограниченной ответственностью "Модуль"</t>
  </si>
  <si>
    <t>0041097181</t>
  </si>
  <si>
    <t>Акционерное общество "Монди Сыктывкарский ЛПК"</t>
  </si>
  <si>
    <t>0041050530=&gt;0041134702</t>
  </si>
  <si>
    <t>4x40</t>
  </si>
  <si>
    <t>КАРБЫШЕВО 1</t>
  </si>
  <si>
    <t>Общество с ограниченной ответственностью "Омское продовольствие" (644016,Омск,Комбикормовый завод,5)</t>
  </si>
  <si>
    <t>D.Vasilenko</t>
  </si>
  <si>
    <t>0041111943</t>
  </si>
  <si>
    <t>Нигозеро</t>
  </si>
  <si>
    <t>АО "Кондопожский ЦБК"</t>
  </si>
  <si>
    <t>0041234928</t>
  </si>
  <si>
    <t>ИЮНЬ</t>
  </si>
  <si>
    <t xml:space="preserve">3165-16062023 </t>
  </si>
  <si>
    <t>A. Melnikova</t>
  </si>
  <si>
    <t>0041259595</t>
  </si>
  <si>
    <t>72x40</t>
  </si>
  <si>
    <t>ЗЕЛЕЦИНО</t>
  </si>
  <si>
    <t>РусВинил</t>
  </si>
  <si>
    <t>ПВХ</t>
  </si>
  <si>
    <t>~10.07</t>
  </si>
  <si>
    <t>0041259659</t>
  </si>
  <si>
    <t>~20.07</t>
  </si>
  <si>
    <t>0041268878</t>
  </si>
  <si>
    <t>76x40`</t>
  </si>
  <si>
    <t>Карбышево</t>
  </si>
  <si>
    <t>ООО Омское продовольствие</t>
  </si>
  <si>
    <t>Полипропилен</t>
  </si>
  <si>
    <t>ИЮЛЬ</t>
  </si>
  <si>
    <t>MLCRUEX0227</t>
  </si>
  <si>
    <t>0041269047</t>
  </si>
  <si>
    <t>MLCRUEX0071</t>
  </si>
  <si>
    <t>0041269119</t>
  </si>
  <si>
    <t>0041270380</t>
  </si>
  <si>
    <t>Жиг Море</t>
  </si>
  <si>
    <t>ООО Модуль</t>
  </si>
  <si>
    <t>полиэтилен/полипропилен</t>
  </si>
  <si>
    <t>0041270123</t>
  </si>
  <si>
    <t>0041260255</t>
  </si>
  <si>
    <t>62x40`</t>
  </si>
  <si>
    <t>АО Сегежский ЦБК</t>
  </si>
  <si>
    <t>бумага</t>
  </si>
  <si>
    <t>0041260260</t>
  </si>
  <si>
    <t>0041268125</t>
  </si>
  <si>
    <t>3163 (вместе с 3192)</t>
  </si>
  <si>
    <t>0041272589</t>
  </si>
  <si>
    <t>Монди</t>
  </si>
  <si>
    <t>0041291710</t>
  </si>
  <si>
    <t>Группа Компаний "УЛК"</t>
  </si>
  <si>
    <t>~01.07</t>
  </si>
  <si>
    <t>0041359470</t>
  </si>
  <si>
    <t>~06-07/07</t>
  </si>
  <si>
    <t>доп.запрос</t>
  </si>
  <si>
    <t xml:space="preserve">3166-16062023 </t>
  </si>
  <si>
    <t>D. Garmashova</t>
  </si>
  <si>
    <t>0041362674=&gt;0041371241</t>
  </si>
  <si>
    <t>3x20'</t>
  </si>
  <si>
    <t>ШУВАКИШ</t>
  </si>
  <si>
    <t>СТАЛЬ ЛИСТОВАЯ ТРАНСФОРМАТОРНАЯ</t>
  </si>
  <si>
    <t>НЛЭ+, ЦФТО не подтвердил</t>
  </si>
  <si>
    <t>MLCRUEX0213</t>
  </si>
  <si>
    <t>0041386480-&gt;0041386480-изм/1</t>
  </si>
  <si>
    <t>36x40`</t>
  </si>
  <si>
    <t>СОЛИ АЗОТНОКИСЛЫЕ</t>
  </si>
  <si>
    <t>НЛЭ+, ЦФТО ?</t>
  </si>
  <si>
    <t>K. Lobzhina</t>
  </si>
  <si>
    <t>0041449821</t>
  </si>
  <si>
    <t>НЛЭ+, ЦФТО+</t>
  </si>
  <si>
    <t>0041449705</t>
  </si>
  <si>
    <t>42x40'</t>
  </si>
  <si>
    <t>0041435224</t>
  </si>
  <si>
    <t>0041490056</t>
  </si>
  <si>
    <t>3223-03082023/MLCRUEX0263</t>
  </si>
  <si>
    <t>Y. Shumovskaya</t>
  </si>
  <si>
    <t>0041525351</t>
  </si>
  <si>
    <t>50х40'</t>
  </si>
  <si>
    <t>06-07.08</t>
  </si>
  <si>
    <t>КП вместе с 0041525435 (3208-3211)</t>
  </si>
  <si>
    <t xml:space="preserve">0041525435 </t>
  </si>
  <si>
    <t>11x40'</t>
  </si>
  <si>
    <t>ФАНЕРА</t>
  </si>
  <si>
    <t>КП вместе с 0041525435 (3212-3214)</t>
  </si>
  <si>
    <t>A. Ishina</t>
  </si>
  <si>
    <t>0041528842</t>
  </si>
  <si>
    <t>2x40'</t>
  </si>
  <si>
    <t>0041561362</t>
  </si>
  <si>
    <t>НЛЭ+, ЦФТО?</t>
  </si>
  <si>
    <t>СНЯТО</t>
  </si>
  <si>
    <t>0041560679</t>
  </si>
  <si>
    <t>0041601903-ИЗМ/1</t>
  </si>
  <si>
    <t>ПРЕДПОРТОВАЯ</t>
  </si>
  <si>
    <t>0041601953</t>
  </si>
  <si>
    <t xml:space="preserve">0041616319
</t>
  </si>
  <si>
    <t>Angelina Bushkova</t>
  </si>
  <si>
    <t>0041765869</t>
  </si>
  <si>
    <t>30x20`</t>
  </si>
  <si>
    <t>ПРОКАТ ЧЕРНЫХ МЕТАЛЛОВ</t>
  </si>
  <si>
    <t>3272-07092023, 3273-07092023, 3276-07092023</t>
  </si>
  <si>
    <t>0041817345</t>
  </si>
  <si>
    <t>16x40`</t>
  </si>
  <si>
    <t xml:space="preserve">ЛУЗА ГОРЬКОВСКАЯ Ж.Д. </t>
  </si>
  <si>
    <t>ООО "Хольц Хаус"</t>
  </si>
  <si>
    <t>0041789254</t>
  </si>
  <si>
    <t>полипропилен</t>
  </si>
  <si>
    <t>НЛЭ?, ЦФТО?</t>
  </si>
  <si>
    <t>0041815181</t>
  </si>
  <si>
    <t>0041815542</t>
  </si>
  <si>
    <t>0041802643</t>
  </si>
  <si>
    <t>0041815036</t>
  </si>
  <si>
    <t>Питкяранта</t>
  </si>
  <si>
    <t>РК Гранд</t>
  </si>
  <si>
    <t>Nina Chabanets</t>
  </si>
  <si>
    <t>0041794602</t>
  </si>
  <si>
    <t>Natalya Mironova</t>
  </si>
  <si>
    <t>0041797573</t>
  </si>
  <si>
    <t>0041797466</t>
  </si>
  <si>
    <t>0041797432</t>
  </si>
  <si>
    <t>Койты - Миронова (доб.341)</t>
  </si>
  <si>
    <t xml:space="preserve">80 day free use, 10 USD overuse
Dalian，Qingdao，Tianjin，Shanghai，Taicang，Ningbo，Xiamen，Shenzhen，Dongguan，Guangzhou，Chongqin，Xi an，Chengdu，Zhengzhou
</t>
  </si>
  <si>
    <t>Макс. 140 TEU</t>
  </si>
  <si>
    <t>ГП от 28000</t>
  </si>
  <si>
    <t>№ заявки</t>
  </si>
  <si>
    <t>Тип</t>
  </si>
  <si>
    <t>№ Приложения</t>
  </si>
  <si>
    <t>Сдача Город</t>
  </si>
  <si>
    <t>Сдача Терминал</t>
  </si>
  <si>
    <t>Сток</t>
  </si>
  <si>
    <t>Slot</t>
  </si>
  <si>
    <t>ДЕФЕКТ</t>
  </si>
  <si>
    <t>Дата Сдачи на терминал/ Начало использования</t>
  </si>
  <si>
    <t>Срок хранения на терминале</t>
  </si>
  <si>
    <t>Дни хранения</t>
  </si>
  <si>
    <t>Дней хранения август</t>
  </si>
  <si>
    <t>СНХ август</t>
  </si>
  <si>
    <t>Дней хранения сентябрь</t>
  </si>
  <si>
    <t>СНХ сентябрь</t>
  </si>
  <si>
    <t>Дней хранения октябрь</t>
  </si>
  <si>
    <t>СНХ октябрь</t>
  </si>
  <si>
    <t>СНХ в РУБ</t>
  </si>
  <si>
    <t>Вернуть ктк до (Сдача на терминал Китая)</t>
  </si>
  <si>
    <t>Фактическая сдача ктк в Китае</t>
  </si>
  <si>
    <t>Hovrino</t>
  </si>
  <si>
    <t>HNKU6242091</t>
  </si>
  <si>
    <t>Логистика</t>
  </si>
  <si>
    <t>КС-1708</t>
  </si>
  <si>
    <t>17.08.2023 – 06.09.2023</t>
  </si>
  <si>
    <t>HNKU6038998</t>
  </si>
  <si>
    <t>18.08.2023 – 07.09.2023</t>
  </si>
  <si>
    <t>HNKU6015987</t>
  </si>
  <si>
    <t>LYGU4093160</t>
  </si>
  <si>
    <t>HNKU6273030</t>
  </si>
  <si>
    <t>WIKU5257532</t>
  </si>
  <si>
    <t>HNKU6254322</t>
  </si>
  <si>
    <t>HNKU6127652</t>
  </si>
  <si>
    <t>HNKU6010630</t>
  </si>
  <si>
    <t>HNKU6037121</t>
  </si>
  <si>
    <t>HNKU6163201</t>
  </si>
  <si>
    <t>HNKU6265820</t>
  </si>
  <si>
    <t xml:space="preserve"> </t>
  </si>
  <si>
    <t>HNKU6166427</t>
  </si>
  <si>
    <t>HNKU6101093</t>
  </si>
  <si>
    <t>КС-1707</t>
  </si>
  <si>
    <t>WIKU5216214</t>
  </si>
  <si>
    <t>HNKU6253820</t>
  </si>
  <si>
    <t>HNKU6121000</t>
  </si>
  <si>
    <t>КС-0308</t>
  </si>
  <si>
    <t>04 – 24.08.2023</t>
  </si>
  <si>
    <t>HNKU6161153</t>
  </si>
  <si>
    <t>HNKU5142204</t>
  </si>
  <si>
    <t>WIKU5230510</t>
  </si>
  <si>
    <t>07 – 27.08.2023</t>
  </si>
  <si>
    <t>WIKU5228935</t>
  </si>
  <si>
    <t>HNKU5137337</t>
  </si>
  <si>
    <t>06 – 26.08.2023</t>
  </si>
  <si>
    <t>HNKU6086928</t>
  </si>
  <si>
    <t>03 – 23.08.2023</t>
  </si>
  <si>
    <t>HNKU6062253</t>
  </si>
  <si>
    <t>HNKU6137460</t>
  </si>
  <si>
    <t>HNKU5137738</t>
  </si>
  <si>
    <t>WIKU5205333</t>
  </si>
  <si>
    <t>HNKU6143503</t>
  </si>
  <si>
    <t>HNKU6141440</t>
  </si>
  <si>
    <t>HNKU6010769</t>
  </si>
  <si>
    <t>HNKU6076262</t>
  </si>
  <si>
    <t>HNKU6017906</t>
  </si>
  <si>
    <t xml:space="preserve">	WIKU5241979</t>
  </si>
  <si>
    <t>HNKU6255714</t>
  </si>
  <si>
    <t>HNKU6231815</t>
  </si>
  <si>
    <t>HNKU6162273</t>
  </si>
  <si>
    <t>HNKU5111116</t>
  </si>
  <si>
    <t>HNKU6174700</t>
  </si>
  <si>
    <t>HNKU6103727</t>
  </si>
  <si>
    <t>HNKU6151216</t>
  </si>
  <si>
    <t>HNKU6131396</t>
  </si>
  <si>
    <t>HNKU6202735</t>
  </si>
  <si>
    <t>HNKU6227760</t>
  </si>
  <si>
    <t>HNKU6031566</t>
  </si>
  <si>
    <t>HNKU6225031</t>
  </si>
  <si>
    <t>HNKU6203623</t>
  </si>
  <si>
    <t>WIKU5231435</t>
  </si>
  <si>
    <t>HNKU6203583</t>
  </si>
  <si>
    <t>WIKU5254908</t>
  </si>
  <si>
    <t>HNKU6030066</t>
  </si>
  <si>
    <t>LYGU4024132</t>
  </si>
  <si>
    <t>HNKU6080370</t>
  </si>
  <si>
    <t>HNKU6060733</t>
  </si>
  <si>
    <t>05 – 25.08.2023</t>
  </si>
  <si>
    <t>HNKU6066325</t>
  </si>
  <si>
    <t>HNKU6252588</t>
  </si>
  <si>
    <t>HNKU6021383</t>
  </si>
  <si>
    <t>КС-1907</t>
  </si>
  <si>
    <t>25 – 30.07.2023</t>
  </si>
  <si>
    <t>HNKU6166659</t>
  </si>
  <si>
    <t>WIKU5253007</t>
  </si>
  <si>
    <t>HNKU6147366</t>
  </si>
  <si>
    <t>WIKU5252952</t>
  </si>
  <si>
    <t>HNKU6199400</t>
  </si>
  <si>
    <t>19 – 30.07.2023</t>
  </si>
  <si>
    <t>WIKU5220148</t>
  </si>
  <si>
    <t>HNKU6111960</t>
  </si>
  <si>
    <t>HNKU6222578</t>
  </si>
  <si>
    <t>Вмятина</t>
  </si>
  <si>
    <t>HNKU6254301</t>
  </si>
  <si>
    <t>WIKU5257980</t>
  </si>
  <si>
    <t>HNKU6212883</t>
  </si>
  <si>
    <t>HNKU5111986</t>
  </si>
  <si>
    <t>HNKU5140860</t>
  </si>
  <si>
    <t>HNKU6103373</t>
  </si>
  <si>
    <t>20 – 30.07.2023</t>
  </si>
  <si>
    <t>HNKU6129737</t>
  </si>
  <si>
    <t>HNKU6133085</t>
  </si>
  <si>
    <t>HNKU6007507</t>
  </si>
  <si>
    <t>HNKU6017470</t>
  </si>
  <si>
    <t>HNKU6117850</t>
  </si>
  <si>
    <t>HNKU6259134</t>
  </si>
  <si>
    <t>HNKU5126543</t>
  </si>
  <si>
    <t>HNKU5137445</t>
  </si>
  <si>
    <t>HNKU6102567</t>
  </si>
  <si>
    <t>КС-Х</t>
  </si>
  <si>
    <t>02.07.2023 – 23.07.2023</t>
  </si>
  <si>
    <t>HNKU6099078</t>
  </si>
  <si>
    <t>HNKU6176826</t>
  </si>
  <si>
    <t>04.07.2023 – 23.07.2023</t>
  </si>
  <si>
    <t>LYGU4092944</t>
  </si>
  <si>
    <t>WIKU5259617</t>
  </si>
  <si>
    <t>HNKU6099231</t>
  </si>
  <si>
    <t>03.07.2023 – 23.07.2023</t>
  </si>
  <si>
    <t>HNKU6060498</t>
  </si>
  <si>
    <t>HNKU6132561</t>
  </si>
  <si>
    <t>HNKU5127880</t>
  </si>
  <si>
    <t>HNKU6170915</t>
  </si>
  <si>
    <t>HNKU6183949</t>
  </si>
  <si>
    <t>HNKU5126646</t>
  </si>
  <si>
    <t>HNKU6014492</t>
  </si>
  <si>
    <t>Повреждён, бок.панель</t>
  </si>
  <si>
    <t>HNKU6159897</t>
  </si>
  <si>
    <t>WIKU5200563</t>
  </si>
  <si>
    <t>29.06.2023 – 19.07.2023</t>
  </si>
  <si>
    <t>WIKU5248438</t>
  </si>
  <si>
    <t>HNKU6068272</t>
  </si>
  <si>
    <t>HNKU6188895</t>
  </si>
  <si>
    <t>WIKU5208693</t>
  </si>
  <si>
    <t>WIKU5212733</t>
  </si>
  <si>
    <t>HNKU6203963</t>
  </si>
  <si>
    <t>WIKU5206582</t>
  </si>
  <si>
    <t>LYGU4093745</t>
  </si>
  <si>
    <t>30.06.2023 – 14.07.2023</t>
  </si>
  <si>
    <t>WIKU5213046</t>
  </si>
  <si>
    <t>повреждён порез</t>
  </si>
  <si>
    <t>HNKU6150061</t>
  </si>
  <si>
    <t>WIKU5239950</t>
  </si>
  <si>
    <t>WIKU5208918</t>
  </si>
  <si>
    <t>HNKU6251154</t>
  </si>
  <si>
    <t>повреждён пол</t>
  </si>
  <si>
    <t>HNKU5134180</t>
  </si>
  <si>
    <t>WIKU5241428</t>
  </si>
  <si>
    <t>HNKU5116334</t>
  </si>
  <si>
    <t>WIKU5216261</t>
  </si>
  <si>
    <t>HNKU6221740</t>
  </si>
  <si>
    <t>WIKU5247350</t>
  </si>
  <si>
    <t>HNKU6017573</t>
  </si>
  <si>
    <t>HNKU6136422</t>
  </si>
  <si>
    <t>HNKU6098528</t>
  </si>
  <si>
    <t>40'HC</t>
  </si>
  <si>
    <t>LYGU3578839</t>
  </si>
  <si>
    <t>15.02.2023 – 07.03.2023</t>
  </si>
  <si>
    <t>LYGU3574659</t>
  </si>
  <si>
    <t>01 – 21.02.2023</t>
  </si>
  <si>
    <t>HYJU1012920</t>
  </si>
  <si>
    <t>07 – 27.02.2023</t>
  </si>
  <si>
    <t>COIU7359009</t>
  </si>
  <si>
    <t>LYGU3571752</t>
  </si>
  <si>
    <t>LYGU3567270</t>
  </si>
  <si>
    <t>13.02.2023 – 05.03.2023</t>
  </si>
  <si>
    <t>GESU5453982</t>
  </si>
  <si>
    <t>CICU3744677</t>
  </si>
  <si>
    <t>LYGU3568635</t>
  </si>
  <si>
    <t>LYGU3568614</t>
  </si>
  <si>
    <t>20.02.2023 – 12.03.2023</t>
  </si>
  <si>
    <t>LYGU3574242</t>
  </si>
  <si>
    <t xml:space="preserve">进箱单位：华鸿            进场编号：KTSH221212XT
还箱堆场：上海儒亨堆场    工作时间：早7点-晚22点
还箱地址：上海宝山区川纪路500号（进大门左转往前800米左右）
道口电话：13166155758，王先生
</t>
  </si>
  <si>
    <t>TCLU6690679</t>
  </si>
  <si>
    <t>13.12.2022 – 02.01.2023</t>
  </si>
  <si>
    <t>LYGU3578340</t>
  </si>
  <si>
    <t>BIC/КС-3</t>
  </si>
  <si>
    <t>23.12.2022 – 12.01.2023</t>
  </si>
  <si>
    <t>LYGU3567449</t>
  </si>
  <si>
    <t>17.02.2023 – 09.03.2023</t>
  </si>
  <si>
    <t>HPCU4229813</t>
  </si>
  <si>
    <t>27.02.2023 – 19.03.2023</t>
  </si>
  <si>
    <t>LYGU3580409</t>
  </si>
  <si>
    <t>21.12.2022 – 10.01.2023</t>
  </si>
  <si>
    <t>HPCU4229860</t>
  </si>
  <si>
    <t>19.12.2022 – 08.01.2023</t>
  </si>
  <si>
    <t>LYGU3574685</t>
  </si>
  <si>
    <t>KMOU6000543</t>
  </si>
  <si>
    <t>20.12.2022 – 09.01.2023</t>
  </si>
  <si>
    <t>HDHU6000353</t>
  </si>
  <si>
    <t>Подтверждён (3 104,65) Пн 26.12.2022 16:39</t>
  </si>
  <si>
    <t>FLSU6005498</t>
  </si>
  <si>
    <t>LYGU3573631</t>
  </si>
  <si>
    <t>09.02.2023 – 01.03.2023</t>
  </si>
  <si>
    <t>LYGU3575531</t>
  </si>
  <si>
    <t>LYGU3570355</t>
  </si>
  <si>
    <t>LYGU3566720</t>
  </si>
  <si>
    <t>CRSU9280510</t>
  </si>
  <si>
    <t>HYJU1021054</t>
  </si>
  <si>
    <t>CICU3511757</t>
  </si>
  <si>
    <t>LYGU3575491</t>
  </si>
  <si>
    <t>30.01.2023 – 11.02.2023</t>
  </si>
  <si>
    <t>CICU2244661</t>
  </si>
  <si>
    <t>LYGU3574638</t>
  </si>
  <si>
    <t>CICU2244580</t>
  </si>
  <si>
    <t>LYGU3567768</t>
  </si>
  <si>
    <t>CICU3512305</t>
  </si>
  <si>
    <t>02 – 22.02.2023</t>
  </si>
  <si>
    <t>FWRU0082638</t>
  </si>
  <si>
    <t>06 – 26.02.2023</t>
  </si>
  <si>
    <t>HYJU1021814</t>
  </si>
  <si>
    <t>LYGU3533259</t>
  </si>
  <si>
    <t>FSCU9981489</t>
  </si>
  <si>
    <t>15.12.2022 – 04.01.2023</t>
  </si>
  <si>
    <t>Отказ от ремонта (Деформ.панели)</t>
  </si>
  <si>
    <t>CICU3389309</t>
  </si>
  <si>
    <t>CICU3511802</t>
  </si>
  <si>
    <t>22.12.2022 – 11.01.2023</t>
  </si>
  <si>
    <t>LYGU3575892</t>
  </si>
  <si>
    <t>LYGU3580040</t>
  </si>
  <si>
    <t>Автовывоз-КП8-ЦНА</t>
  </si>
  <si>
    <t>KSBU0027038</t>
  </si>
  <si>
    <t>21.10.2022 – 03.11.2022</t>
  </si>
  <si>
    <t>MZWU2122605</t>
  </si>
  <si>
    <t>Отремонтирован 3 744.72 RUB (подтверждено контсёркл)</t>
  </si>
  <si>
    <t>LYGU3575824</t>
  </si>
  <si>
    <t>24.11.2022 – 14.12.2022</t>
  </si>
  <si>
    <t>COIU7351944</t>
  </si>
  <si>
    <t>29.11.2022 – 19.12.2022</t>
  </si>
  <si>
    <t>LYGU3568759</t>
  </si>
  <si>
    <t>KMOU6220002</t>
  </si>
  <si>
    <t>25.11.2022 – 14.12.2022</t>
  </si>
  <si>
    <t>LYGU3567578</t>
  </si>
  <si>
    <t>LYGU3578905</t>
  </si>
  <si>
    <t>KMOU6221251</t>
  </si>
  <si>
    <t xml:space="preserve">28.11.2022 – 18.12.2022
</t>
  </si>
  <si>
    <t>LYGU3576029</t>
  </si>
  <si>
    <t>LYGU3579476</t>
  </si>
  <si>
    <t>FLSU6006766</t>
  </si>
  <si>
    <t>LYGU3577283</t>
  </si>
  <si>
    <t>GATU8765926</t>
  </si>
  <si>
    <t>05 – 25.12.2022</t>
  </si>
  <si>
    <t>ZSTU1000695</t>
  </si>
  <si>
    <t>ZSTU1000817</t>
  </si>
  <si>
    <t>CICU3039384</t>
  </si>
  <si>
    <t>HPCU4163697</t>
  </si>
  <si>
    <t>CICU3390697</t>
  </si>
  <si>
    <t>12.12.2022 – 01.01.2023</t>
  </si>
  <si>
    <t>CICU3388555</t>
  </si>
  <si>
    <t>14.12.2022 – 03.01.2023</t>
  </si>
  <si>
    <t>CICU3390721</t>
  </si>
  <si>
    <t>209.11.2022 – 29.12.2022</t>
  </si>
  <si>
    <t>SLPU5022189</t>
  </si>
  <si>
    <t>ZSTU1000150</t>
  </si>
  <si>
    <t>KMOU6000950</t>
  </si>
  <si>
    <t>KMOU6000420</t>
  </si>
  <si>
    <t>LYGU3532329</t>
  </si>
  <si>
    <t>TDLU5210648</t>
  </si>
  <si>
    <t>HPCU4163932</t>
  </si>
  <si>
    <t>COIU7359483</t>
  </si>
  <si>
    <t>CICU3025210</t>
  </si>
  <si>
    <t>LYGU3569734</t>
  </si>
  <si>
    <t>CICU3386660</t>
  </si>
  <si>
    <t>TRHU8824269</t>
  </si>
  <si>
    <t>26.12.2022 – 15.01.2023</t>
  </si>
  <si>
    <t>KMOU6001555</t>
  </si>
  <si>
    <t>HJMU1439710</t>
  </si>
  <si>
    <t>CICU1770574</t>
  </si>
  <si>
    <t>CICU3038897</t>
  </si>
  <si>
    <t>TGHU8864378</t>
  </si>
  <si>
    <t xml:space="preserve">Ремонт пола 2 232.00 подтверждён December 21, 2022 9:53 AM </t>
  </si>
  <si>
    <t>TGHU8657792</t>
  </si>
  <si>
    <t>TRHU8820094</t>
  </si>
  <si>
    <t>06 – 26.12.2022</t>
  </si>
  <si>
    <t>FWRU0218175</t>
  </si>
  <si>
    <t>MZWU2111004</t>
  </si>
  <si>
    <t>KMOU6001719</t>
  </si>
  <si>
    <t>LYGU3575146</t>
  </si>
  <si>
    <t>16.12.2022 – 05.01.2023</t>
  </si>
  <si>
    <t>HYJU1012509</t>
  </si>
  <si>
    <t>LYGU3579861</t>
  </si>
  <si>
    <t>LYGU3532118</t>
  </si>
  <si>
    <t>LYGU3572131</t>
  </si>
  <si>
    <t>KSBU0021913</t>
  </si>
  <si>
    <t>JHBU2023574</t>
  </si>
  <si>
    <t>CICU3038789</t>
  </si>
  <si>
    <t>LYGU3574643</t>
  </si>
  <si>
    <t>LYGU3577853</t>
  </si>
  <si>
    <t>FLSU6006196</t>
  </si>
  <si>
    <t>JHBU2023810</t>
  </si>
  <si>
    <t>COIU7359225</t>
  </si>
  <si>
    <t>KSBU0030638</t>
  </si>
  <si>
    <t>PCIU8647056</t>
  </si>
  <si>
    <t>DDDU5010298</t>
  </si>
  <si>
    <t>MZWU2121888</t>
  </si>
  <si>
    <t>09 – 29.12.2022</t>
  </si>
  <si>
    <t>HYJU1020130</t>
  </si>
  <si>
    <t>JHBU2023173</t>
  </si>
  <si>
    <t>LYGU3534893</t>
  </si>
  <si>
    <t>CICU3039240</t>
  </si>
  <si>
    <t>LYGU3568039</t>
  </si>
  <si>
    <t>CICU3511464</t>
  </si>
  <si>
    <t>LYGU3572044</t>
  </si>
  <si>
    <t>LYGU3567942</t>
  </si>
  <si>
    <t>KSBU0054898</t>
  </si>
  <si>
    <t>LYGU3530711</t>
  </si>
  <si>
    <t>Ремонт подтверждён (панель крыши, 4 169.98 RUB)</t>
  </si>
  <si>
    <t>FWRU0083193</t>
  </si>
  <si>
    <t>LYGU3574730</t>
  </si>
  <si>
    <t>SEGU5448189</t>
  </si>
  <si>
    <t>вывоз авто 11.12.22 (ЦНА)</t>
  </si>
  <si>
    <t>ЦИНДАО</t>
  </si>
  <si>
    <t>还箱号（Return-In Reference）:BOXEASYQDSYC20221212-1XT
签发日期（Issue date）：2022-12-12
箱型数量（Type &amp; Quantity)：1*40HC
箱况（Condition): CW
堆场名称(Depot Name)：青岛盛源昌集装箱服务有限公司
堆场地址（Depot Address）：山东省青岛市黄岛区富源九号线十字路园村
联系电话(TEL)：152 7532 5672
作业时间（Working Time）：24 小时作业</t>
  </si>
  <si>
    <t>Принадлежность</t>
  </si>
  <si>
    <t>№ Контенера</t>
  </si>
  <si>
    <t xml:space="preserve">Тип </t>
  </si>
  <si>
    <t>Дата забора</t>
  </si>
  <si>
    <t>Deadline по сдаче</t>
  </si>
  <si>
    <t>Дата завоза в порт</t>
  </si>
  <si>
    <t>Дней в пользовании</t>
  </si>
  <si>
    <t>Стоимость ремонта</t>
  </si>
  <si>
    <t>КП 0 - Новороссийск (Аметист)</t>
  </si>
  <si>
    <t>Ametist</t>
  </si>
  <si>
    <t>TEMU7089551</t>
  </si>
  <si>
    <t>40HC</t>
  </si>
  <si>
    <t>NOVBEL021-001</t>
  </si>
  <si>
    <t>ZCSU6882713</t>
  </si>
  <si>
    <t>KSSU1001157</t>
  </si>
  <si>
    <t>BSIU9529728</t>
  </si>
  <si>
    <t>ZCSU6540562</t>
  </si>
  <si>
    <t>ZCSU7588560</t>
  </si>
  <si>
    <t>TCNU2764148</t>
  </si>
  <si>
    <t>ZCSU6856165</t>
  </si>
  <si>
    <t>JZPU8014631</t>
  </si>
  <si>
    <t>ZCSU6675526</t>
  </si>
  <si>
    <t>GAOU6140588</t>
  </si>
  <si>
    <t>ZCSU7708692</t>
  </si>
  <si>
    <t>JXLU7497120</t>
  </si>
  <si>
    <t>FSCU8166213</t>
  </si>
  <si>
    <t>TGBU5760146</t>
  </si>
  <si>
    <t>ZCSU6574325</t>
  </si>
  <si>
    <t>ZCSU6863544</t>
  </si>
  <si>
    <t>ZCSU7601174</t>
  </si>
  <si>
    <t>BMOU4103626</t>
  </si>
  <si>
    <t>ZCSU6981470</t>
  </si>
  <si>
    <t>TEMU7355712</t>
  </si>
  <si>
    <t>AXIU1653990</t>
  </si>
  <si>
    <t>ZCSU6952472</t>
  </si>
  <si>
    <t xml:space="preserve">2400-12102022 /NOVAMB021-003 =&gt;NOVAMB08S-001 </t>
  </si>
  <si>
    <t>TRLU6992425</t>
  </si>
  <si>
    <t>TGBU7185386</t>
  </si>
  <si>
    <t>TEMU7314863</t>
  </si>
  <si>
    <t>ZCSU7419658</t>
  </si>
  <si>
    <t>TCNU6719342</t>
  </si>
  <si>
    <t>ZCSU6611250</t>
  </si>
  <si>
    <t>TGBU7130491</t>
  </si>
  <si>
    <t>ZCSU6543983</t>
  </si>
  <si>
    <t>ZCSU7067650</t>
  </si>
  <si>
    <t>ZCSU6757521</t>
  </si>
  <si>
    <t>TCNU5550469</t>
  </si>
  <si>
    <t>MAGU5624391</t>
  </si>
  <si>
    <t>ZCSU6786793</t>
  </si>
  <si>
    <t>ZCSU7692256</t>
  </si>
  <si>
    <t>TCNU2607827</t>
  </si>
  <si>
    <t>ZCSU7109776</t>
  </si>
  <si>
    <t>TGHU6681758</t>
  </si>
  <si>
    <t>GAOU6356094</t>
  </si>
  <si>
    <t>TCNU8057306</t>
  </si>
  <si>
    <t>ZCSU7311730</t>
  </si>
  <si>
    <t>ZCSU6601122</t>
  </si>
  <si>
    <t>ZCSU7455927</t>
  </si>
  <si>
    <t>TCKU6018121</t>
  </si>
  <si>
    <t>TCNU2974993</t>
  </si>
  <si>
    <t>ZCSU7283237</t>
  </si>
  <si>
    <t>TCLU5293086</t>
  </si>
  <si>
    <t>ZCSU7459877</t>
  </si>
  <si>
    <t>ZCSU7352889</t>
  </si>
  <si>
    <t>ZCSU7602144</t>
  </si>
  <si>
    <t>ZCSU7228306</t>
  </si>
  <si>
    <t>JXLU6695883</t>
  </si>
  <si>
    <t>ZCSU6770673</t>
  </si>
  <si>
    <t>GAOU6097516</t>
  </si>
  <si>
    <t>ZCSU7610643</t>
  </si>
  <si>
    <t>CAAU5316602</t>
  </si>
  <si>
    <t>GAOU6438567</t>
  </si>
  <si>
    <t>ZCSU6747816</t>
  </si>
  <si>
    <t>ZCSU7904360</t>
  </si>
  <si>
    <t>TGCU5077920</t>
  </si>
  <si>
    <t>ZCSU7990667</t>
  </si>
  <si>
    <t>КП 0 Новороссийск (MLH)</t>
  </si>
  <si>
    <t>MLH</t>
  </si>
  <si>
    <t>HNKU6218372</t>
  </si>
  <si>
    <t>ASLNVSAMB0400</t>
  </si>
  <si>
    <t>10+5</t>
  </si>
  <si>
    <t>NTCU2222500</t>
  </si>
  <si>
    <t>LCGU8104823</t>
  </si>
  <si>
    <t>NOWU4953778</t>
  </si>
  <si>
    <t>CHSU8183368</t>
  </si>
  <si>
    <t>LCGU8201464</t>
  </si>
  <si>
    <t>ASLNVSAMB0401</t>
  </si>
  <si>
    <t>NTCU2215054</t>
  </si>
  <si>
    <t>CIPU5290168</t>
  </si>
  <si>
    <t>LYGU4091573</t>
  </si>
  <si>
    <t>LYGU4091146</t>
  </si>
  <si>
    <t>TCKU9744386</t>
  </si>
  <si>
    <t>NTCU2200809</t>
  </si>
  <si>
    <t>LCGU8036668</t>
  </si>
  <si>
    <t>LYGU4091697</t>
  </si>
  <si>
    <t>LCGU8139990</t>
  </si>
  <si>
    <t>КП 1 - Новороссийск</t>
  </si>
  <si>
    <t>изначально запрос на перевод 63х40</t>
  </si>
  <si>
    <t>CIPU5290548</t>
  </si>
  <si>
    <t>ASLNVSAMB0476</t>
  </si>
  <si>
    <t>61 взят (1обратно)</t>
  </si>
  <si>
    <t>LCGU8072752</t>
  </si>
  <si>
    <t>1 оставлен на след кп</t>
  </si>
  <si>
    <t>MSCU9816033</t>
  </si>
  <si>
    <t>ASLNVSAMB0462</t>
  </si>
  <si>
    <t>CIPU5278840</t>
  </si>
  <si>
    <t>ASLNVSAMB0478</t>
  </si>
  <si>
    <t>TRLU5508814</t>
  </si>
  <si>
    <t>CSTU9329067</t>
  </si>
  <si>
    <t>ASLNVSAMB0464</t>
  </si>
  <si>
    <t>NTCU2222304</t>
  </si>
  <si>
    <t xml:space="preserve">ASLNVSAMB0477 </t>
  </si>
  <si>
    <t>FYCU1057300</t>
  </si>
  <si>
    <t>LYGU3598809</t>
  </si>
  <si>
    <t>ASLNVSAMB0479</t>
  </si>
  <si>
    <t>CIPU5275040</t>
  </si>
  <si>
    <t>HNKU6193994</t>
  </si>
  <si>
    <t>CLHU8485661</t>
  </si>
  <si>
    <t>ASLNVSAMB0463B</t>
  </si>
  <si>
    <t>JSCU5124141</t>
  </si>
  <si>
    <t>BSCU4900979</t>
  </si>
  <si>
    <t>TGHU8684587</t>
  </si>
  <si>
    <t>ASLNVSAMB0463A</t>
  </si>
  <si>
    <t>BSCU4900942</t>
  </si>
  <si>
    <t>TCNU9597335</t>
  </si>
  <si>
    <t>JPGU6001351</t>
  </si>
  <si>
    <t>LYGU4091402</t>
  </si>
  <si>
    <t>BSCU4900921</t>
  </si>
  <si>
    <t>FSCU9634828</t>
  </si>
  <si>
    <t>CCLU6987824</t>
  </si>
  <si>
    <t>TGHU7744172</t>
  </si>
  <si>
    <t>CRXU9507078</t>
  </si>
  <si>
    <t>HNKU6218578</t>
  </si>
  <si>
    <t>FYCU1043185</t>
  </si>
  <si>
    <t>PCIU9729288</t>
  </si>
  <si>
    <t>LYGU4092522</t>
  </si>
  <si>
    <t>TRLU5540035</t>
  </si>
  <si>
    <t>NTCU2222496</t>
  </si>
  <si>
    <t>TGHU8444230</t>
  </si>
  <si>
    <t>LCGU8053665</t>
  </si>
  <si>
    <t>MCLU5028580</t>
  </si>
  <si>
    <t>AMFU8729707</t>
  </si>
  <si>
    <t>CXDU1815544</t>
  </si>
  <si>
    <t>CIPU5285367</t>
  </si>
  <si>
    <t>TCKU9853598</t>
  </si>
  <si>
    <t>COIU7355981</t>
  </si>
  <si>
    <t>CPSU6425263</t>
  </si>
  <si>
    <t>NOWU8272031</t>
  </si>
  <si>
    <t>TCNU9803992</t>
  </si>
  <si>
    <t>GATU8751774</t>
  </si>
  <si>
    <t>LAMU4077329</t>
  </si>
  <si>
    <t>AMFU8702970</t>
  </si>
  <si>
    <t>LYGU4091423</t>
  </si>
  <si>
    <t>LCGU8023510</t>
  </si>
  <si>
    <t>YMLU8234441</t>
  </si>
  <si>
    <t>FCIU8332378</t>
  </si>
  <si>
    <t>NYKU5665760</t>
  </si>
  <si>
    <t>HNKU6192489</t>
  </si>
  <si>
    <t>TGHU7723755</t>
  </si>
  <si>
    <t>TRHU8810100</t>
  </si>
  <si>
    <t>TRLU6922942</t>
  </si>
  <si>
    <t>LYGU1034190</t>
  </si>
  <si>
    <t>TCNU8870240</t>
  </si>
  <si>
    <t>BSCU4900958</t>
  </si>
  <si>
    <t>BTNU4001500</t>
  </si>
  <si>
    <t>IRNU4608158</t>
  </si>
  <si>
    <t>TCNU5622893</t>
  </si>
  <si>
    <t>LCGU8059350</t>
  </si>
  <si>
    <t>TCNU8130984</t>
  </si>
  <si>
    <t>КП 2</t>
  </si>
  <si>
    <t>Изначально запрос на перевод 75х40</t>
  </si>
  <si>
    <t>GATU8724742</t>
  </si>
  <si>
    <t>ASLNVSAMB0510</t>
  </si>
  <si>
    <t>1х40 с предыд.кп</t>
  </si>
  <si>
    <t>TRLU5670975</t>
  </si>
  <si>
    <t>Итого к переводу 62х40</t>
  </si>
  <si>
    <t>LYGU1037141</t>
  </si>
  <si>
    <t>возврат 13 +1</t>
  </si>
  <si>
    <t>TCLU8375423</t>
  </si>
  <si>
    <t>CAXU9981863</t>
  </si>
  <si>
    <t>HLXU6302946</t>
  </si>
  <si>
    <t>CIPU5252039</t>
  </si>
  <si>
    <t>CLHU8208219</t>
  </si>
  <si>
    <t>CHSU8184533</t>
  </si>
  <si>
    <t>FYCU1045300</t>
  </si>
  <si>
    <t>JSCU5124265</t>
  </si>
  <si>
    <t>LCGU8124645</t>
  </si>
  <si>
    <t>TGHU8478056</t>
  </si>
  <si>
    <t>TTNU9139295</t>
  </si>
  <si>
    <t>HLXU6383594</t>
  </si>
  <si>
    <t>TGHU9048131</t>
  </si>
  <si>
    <t>CHSU8179814</t>
  </si>
  <si>
    <t>CHSU8182926</t>
  </si>
  <si>
    <t>LYGU3600948</t>
  </si>
  <si>
    <t>TEMU6111239</t>
  </si>
  <si>
    <t>FYCU1057337</t>
  </si>
  <si>
    <t>NOWU5092680</t>
  </si>
  <si>
    <t>LYGU3599050</t>
  </si>
  <si>
    <t>XHCU5203454</t>
  </si>
  <si>
    <t>CLHU9032058</t>
  </si>
  <si>
    <t>LYGU1034100</t>
  </si>
  <si>
    <t>FSCU6486500</t>
  </si>
  <si>
    <t>LYGU4091378</t>
  </si>
  <si>
    <t>CPSU6479402</t>
  </si>
  <si>
    <t>XINU8168753</t>
  </si>
  <si>
    <t>CIPU5291544</t>
  </si>
  <si>
    <t>WIKU5217041</t>
  </si>
  <si>
    <t>HNKU6193968</t>
  </si>
  <si>
    <t>LCGU8122787</t>
  </si>
  <si>
    <t>FYCU1057342</t>
  </si>
  <si>
    <t>LYGU1035909</t>
  </si>
  <si>
    <t>TGHU7844593</t>
  </si>
  <si>
    <t>HNKU6188874</t>
  </si>
  <si>
    <t>FCIU8687357</t>
  </si>
  <si>
    <t>MZWU2140907</t>
  </si>
  <si>
    <t>TGHU8366858</t>
  </si>
  <si>
    <t>TRLU5788844</t>
  </si>
  <si>
    <t>MAXU6232141</t>
  </si>
  <si>
    <t>NTCU2222480</t>
  </si>
  <si>
    <t>CICU2143080</t>
  </si>
  <si>
    <t>LAMU8842149</t>
  </si>
  <si>
    <t>CIPU5256688</t>
  </si>
  <si>
    <t>TRLU7008947</t>
  </si>
  <si>
    <t>FYCU1045399</t>
  </si>
  <si>
    <t>LYGU1018178</t>
  </si>
  <si>
    <t>AMFU8667713</t>
  </si>
  <si>
    <t>NOWU8306677</t>
  </si>
  <si>
    <t>CRXU9972871</t>
  </si>
  <si>
    <t>FYCU1045568</t>
  </si>
  <si>
    <t>MOTU0624017</t>
  </si>
  <si>
    <t>TDRU6392868</t>
  </si>
  <si>
    <t>TRLU8104539</t>
  </si>
  <si>
    <t>CRSU9056877</t>
  </si>
  <si>
    <t>JSCU5124373</t>
  </si>
  <si>
    <t>NTCU2231918</t>
  </si>
  <si>
    <t>TTNU9587324</t>
  </si>
  <si>
    <t>CHSU8182818</t>
  </si>
  <si>
    <t>КП 3 - Новороссийск</t>
  </si>
  <si>
    <t>перевод 28.10.22</t>
  </si>
  <si>
    <t>CSTU7895614</t>
  </si>
  <si>
    <t>2492A/B</t>
  </si>
  <si>
    <t>перевод 70</t>
  </si>
  <si>
    <t>LYGU4091721</t>
  </si>
  <si>
    <t>ASLNVSAMB0617</t>
  </si>
  <si>
    <t>надо 62</t>
  </si>
  <si>
    <t>NTCU2233839</t>
  </si>
  <si>
    <t>2 обратно вернули</t>
  </si>
  <si>
    <t>CICU2205006</t>
  </si>
  <si>
    <t>6 осталось (какие)</t>
  </si>
  <si>
    <t>FSCU6925012</t>
  </si>
  <si>
    <t>ASLNVSAMB0661</t>
  </si>
  <si>
    <t>TRLU6742745</t>
  </si>
  <si>
    <t>LYGU3597654</t>
  </si>
  <si>
    <t>CLHU8744171</t>
  </si>
  <si>
    <t>LYGU3597680</t>
  </si>
  <si>
    <t>CHSU8185458</t>
  </si>
  <si>
    <t>LYGU4091700</t>
  </si>
  <si>
    <t>LAMU9037519</t>
  </si>
  <si>
    <t>ASLNVSAMB0665</t>
  </si>
  <si>
    <t>LCGU8055251</t>
  </si>
  <si>
    <t>YMLU8293613</t>
  </si>
  <si>
    <t>FYCU1053943</t>
  </si>
  <si>
    <t>CIPU5287565</t>
  </si>
  <si>
    <t>LCGU8201720</t>
  </si>
  <si>
    <t>CHSU8096746</t>
  </si>
  <si>
    <t>TLNU4218930</t>
  </si>
  <si>
    <t xml:space="preserve">ASLNVSAMB0659
</t>
  </si>
  <si>
    <t>LYGU4091228</t>
  </si>
  <si>
    <t>SKYU8115966</t>
  </si>
  <si>
    <t>HNKU6218602</t>
  </si>
  <si>
    <t>YMLU8510180</t>
  </si>
  <si>
    <t>WIKU5232806</t>
  </si>
  <si>
    <t>LCGU8113682</t>
  </si>
  <si>
    <t>LCGU8113044</t>
  </si>
  <si>
    <t>CHSU8177581</t>
  </si>
  <si>
    <t>NTCU2229839</t>
  </si>
  <si>
    <t>JSCU5124199</t>
  </si>
  <si>
    <t>HNKU6236484</t>
  </si>
  <si>
    <t>CPSU6484306</t>
  </si>
  <si>
    <t>HLXU6330779</t>
  </si>
  <si>
    <t>HLXU6311948</t>
  </si>
  <si>
    <t>TRLU8114096</t>
  </si>
  <si>
    <t>WIKU5240329</t>
  </si>
  <si>
    <t>CICU2468975</t>
  </si>
  <si>
    <t>GATU8582910</t>
  </si>
  <si>
    <t>CICU2471840</t>
  </si>
  <si>
    <t>BTNU4001602</t>
  </si>
  <si>
    <t>LAMU4100060</t>
  </si>
  <si>
    <t>HNKU6184550</t>
  </si>
  <si>
    <t>NWRU6013720</t>
  </si>
  <si>
    <t>WIKU5213848</t>
  </si>
  <si>
    <t>MCCU3072653</t>
  </si>
  <si>
    <t>FWRU0145910</t>
  </si>
  <si>
    <t>LAMU4100666</t>
  </si>
  <si>
    <t>CICU2483706</t>
  </si>
  <si>
    <t>LCGU8106472</t>
  </si>
  <si>
    <t>CIPU5287755</t>
  </si>
  <si>
    <t>LYGU4091418</t>
  </si>
  <si>
    <t>HNKU6089932</t>
  </si>
  <si>
    <t>NWRU6013463</t>
  </si>
  <si>
    <t>CICU2536935</t>
  </si>
  <si>
    <t>LYGU3565739</t>
  </si>
  <si>
    <t>ECMU9189485</t>
  </si>
  <si>
    <t>CLHU8917615</t>
  </si>
  <si>
    <t>CICU2324406</t>
  </si>
  <si>
    <t>NWRU6013376</t>
  </si>
  <si>
    <t>TCNU9590599</t>
  </si>
  <si>
    <t>CICU2608110</t>
  </si>
  <si>
    <t>FYCU1052905</t>
  </si>
  <si>
    <t>CHSU8215357</t>
  </si>
  <si>
    <t>КП 4 - Новороссийск</t>
  </si>
  <si>
    <t>Перевод 02.11.22</t>
  </si>
  <si>
    <t>MZWU2140358</t>
  </si>
  <si>
    <t>Осталось с предыдущего перевода 6х40</t>
  </si>
  <si>
    <t>HPCU4117665</t>
  </si>
  <si>
    <t>HYJU1012664</t>
  </si>
  <si>
    <t>HPCU4228083</t>
  </si>
  <si>
    <t>LAMU4100265</t>
  </si>
  <si>
    <t>MCCU3074213</t>
  </si>
  <si>
    <t>LYGU0071460</t>
  </si>
  <si>
    <t>КП 03-04.11.22</t>
  </si>
  <si>
    <t>TLNU4225966</t>
  </si>
  <si>
    <t>Перевод 100</t>
  </si>
  <si>
    <t>TGHU8756408</t>
  </si>
  <si>
    <t>76х40 под кп</t>
  </si>
  <si>
    <t>TGHU7841249</t>
  </si>
  <si>
    <t>и доп.19х40</t>
  </si>
  <si>
    <t>NTCU2222259</t>
  </si>
  <si>
    <t>NWRU6017453</t>
  </si>
  <si>
    <t>SUZU4015540</t>
  </si>
  <si>
    <t>LAMU4054576</t>
  </si>
  <si>
    <t>HNKU6189320</t>
  </si>
  <si>
    <t>NOWU9035899</t>
  </si>
  <si>
    <t>WNGU5053540</t>
  </si>
  <si>
    <t>HYJU1012746</t>
  </si>
  <si>
    <t>GHMU8886110</t>
  </si>
  <si>
    <t>CICU2581174</t>
  </si>
  <si>
    <t>TGHU9096058</t>
  </si>
  <si>
    <t>MCCU3074234</t>
  </si>
  <si>
    <t>NWRU6013268</t>
  </si>
  <si>
    <t>GATU8557861</t>
  </si>
  <si>
    <t>TTNU9381478</t>
  </si>
  <si>
    <t>NWRU6017140</t>
  </si>
  <si>
    <t>NWRU6011028</t>
  </si>
  <si>
    <t>HHXU3193890</t>
  </si>
  <si>
    <t>FWRU0180085</t>
  </si>
  <si>
    <t>CLHU9012452</t>
  </si>
  <si>
    <t>SUZU4015860</t>
  </si>
  <si>
    <t>HPCU4117881</t>
  </si>
  <si>
    <t>HNKU6033419</t>
  </si>
  <si>
    <t>MCCU3074168</t>
  </si>
  <si>
    <t>CHSU8222253</t>
  </si>
  <si>
    <t>CICU2323971</t>
  </si>
  <si>
    <t>KSBU0020115</t>
  </si>
  <si>
    <t>GLDU0528386</t>
  </si>
  <si>
    <t>NWRU6013648</t>
  </si>
  <si>
    <t>FSCU6738222</t>
  </si>
  <si>
    <t>CBHU8471360</t>
  </si>
  <si>
    <t>CPSU6421930</t>
  </si>
  <si>
    <t>LYGU4092986</t>
  </si>
  <si>
    <t>CYCU0020808</t>
  </si>
  <si>
    <t>CIPU5288176</t>
  </si>
  <si>
    <t>KKFU7531429</t>
  </si>
  <si>
    <t>LCGU8053876</t>
  </si>
  <si>
    <t>CIPU5276935</t>
  </si>
  <si>
    <t>SKYU8115797</t>
  </si>
  <si>
    <t>CLHU8143503</t>
  </si>
  <si>
    <t>HYJU1012670</t>
  </si>
  <si>
    <t>HNKU6193572</t>
  </si>
  <si>
    <t>CHSU8254380</t>
  </si>
  <si>
    <t>MZWU2142411</t>
  </si>
  <si>
    <t>TFLU4842295</t>
  </si>
  <si>
    <t>NTCU2229588</t>
  </si>
  <si>
    <t>JSCU5124136</t>
  </si>
  <si>
    <t>CPSU6481605</t>
  </si>
  <si>
    <t>TGHU7835694</t>
  </si>
  <si>
    <t>HYJU1012725</t>
  </si>
  <si>
    <t>NTCU2230505</t>
  </si>
  <si>
    <t>HPCU4228062</t>
  </si>
  <si>
    <t>CHSU8108554</t>
  </si>
  <si>
    <t>TRLU8136808</t>
  </si>
  <si>
    <t>CIPU5287781</t>
  </si>
  <si>
    <t>LAMU4100250</t>
  </si>
  <si>
    <t>MCSNOVTR0230097</t>
  </si>
  <si>
    <t>LCGU8053120</t>
  </si>
  <si>
    <t>CPSU6423830</t>
  </si>
  <si>
    <t>MZWU2142216</t>
  </si>
  <si>
    <t>TCLU5268817</t>
  </si>
  <si>
    <t xml:space="preserve">ASLNVSAMB0659
</t>
  </si>
  <si>
    <t>HNKU6185263</t>
  </si>
  <si>
    <t>HNKU6188067</t>
  </si>
  <si>
    <t>SKYU8116073</t>
  </si>
  <si>
    <t>LAMU4100985</t>
  </si>
  <si>
    <t>WHLU5223013</t>
  </si>
  <si>
    <t>MEDU8270031</t>
  </si>
  <si>
    <t>КП 5</t>
  </si>
  <si>
    <t>Оставшиеся 30</t>
  </si>
  <si>
    <t>TCKU9414928</t>
  </si>
  <si>
    <t>ASLNVSAMB0540A</t>
  </si>
  <si>
    <t>Взято 19+4=23</t>
  </si>
  <si>
    <t>LYGU4090900</t>
  </si>
  <si>
    <t>ASLNVSAMB0607</t>
  </si>
  <si>
    <t>CICU2470843</t>
  </si>
  <si>
    <t>CLHU8757081</t>
  </si>
  <si>
    <t>ASLNVSAMB0540</t>
  </si>
  <si>
    <t>LAMU4100579</t>
  </si>
  <si>
    <t>CHSU8034718</t>
  </si>
  <si>
    <t>NWRU6013226</t>
  </si>
  <si>
    <t>ASLNVSAMB0540B</t>
  </si>
  <si>
    <t>ECMU9416383</t>
  </si>
  <si>
    <t>SUZU4015155</t>
  </si>
  <si>
    <t>LYGU0034277</t>
  </si>
  <si>
    <t>WNGU5054260</t>
  </si>
  <si>
    <t>CICU9534493</t>
  </si>
  <si>
    <t>CIPU5291225</t>
  </si>
  <si>
    <t>HNKU6227950</t>
  </si>
  <si>
    <t>LCGU8121796</t>
  </si>
  <si>
    <t>KSBU0014982</t>
  </si>
  <si>
    <t>CIPU5291605</t>
  </si>
  <si>
    <t>MCCU3072294</t>
  </si>
  <si>
    <t>SKIU9022538</t>
  </si>
  <si>
    <t>HLXU6317545</t>
  </si>
  <si>
    <t>LAMU4100305</t>
  </si>
  <si>
    <t>HHXU3193760</t>
  </si>
  <si>
    <t>BTNU4001623</t>
  </si>
  <si>
    <t>КП 6</t>
  </si>
  <si>
    <t>Остатки</t>
  </si>
  <si>
    <t>перевод 10.11.22</t>
  </si>
  <si>
    <t>NTCU2233931</t>
  </si>
  <si>
    <t>остались c пред.перевода</t>
  </si>
  <si>
    <t>58х40 под кп 62х40</t>
  </si>
  <si>
    <t>FYCU1056829</t>
  </si>
  <si>
    <t>(5 оставалось с пред перевода)</t>
  </si>
  <si>
    <t>HPCU4095062</t>
  </si>
  <si>
    <t>NWRU6013083</t>
  </si>
  <si>
    <t>XHCU5097291</t>
  </si>
  <si>
    <t>CHSU8165343</t>
  </si>
  <si>
    <t>LAMU4100780</t>
  </si>
  <si>
    <t>ARKU4300291</t>
  </si>
  <si>
    <t>BSCU4900602</t>
  </si>
  <si>
    <t>GESU5089042</t>
  </si>
  <si>
    <t>CIPU5290553</t>
  </si>
  <si>
    <t>CIPU5254962</t>
  </si>
  <si>
    <t>NTCU2105139</t>
  </si>
  <si>
    <t>TGHU7933710</t>
  </si>
  <si>
    <t>TGHU8981250</t>
  </si>
  <si>
    <t>TCNU9294811</t>
  </si>
  <si>
    <t>TRLU6712273</t>
  </si>
  <si>
    <t>TRLU5893515</t>
  </si>
  <si>
    <t>LAMU4100692</t>
  </si>
  <si>
    <t>LAMU4100917</t>
  </si>
  <si>
    <t>LAMU4100563</t>
  </si>
  <si>
    <t>CICU2578910</t>
  </si>
  <si>
    <t>HNKU6193206</t>
  </si>
  <si>
    <t>LAMU4100096</t>
  </si>
  <si>
    <t>NWRU6015260</t>
  </si>
  <si>
    <t>CICU2485503</t>
  </si>
  <si>
    <t>LYGU3599180</t>
  </si>
  <si>
    <t>TCNU9854480</t>
  </si>
  <si>
    <t>CICU2470611</t>
  </si>
  <si>
    <t>XHCU5321380</t>
  </si>
  <si>
    <t>TIHU5601303</t>
  </si>
  <si>
    <t>GLDU7240827</t>
  </si>
  <si>
    <t>CIPU5285080</t>
  </si>
  <si>
    <t>HYJU1012751</t>
  </si>
  <si>
    <t>WNGU5053598</t>
  </si>
  <si>
    <t>TGHU8549191</t>
  </si>
  <si>
    <t>LAMU4100178</t>
  </si>
  <si>
    <t>CIPU5291061</t>
  </si>
  <si>
    <t>CIPU5273617</t>
  </si>
  <si>
    <t>LAMU4100727</t>
  </si>
  <si>
    <t>LAMU4100558</t>
  </si>
  <si>
    <t>NWRU6013247</t>
  </si>
  <si>
    <t>HPCU4150982</t>
  </si>
  <si>
    <t>CIPU5276848</t>
  </si>
  <si>
    <t>LAMU4100630</t>
  </si>
  <si>
    <t>CIPU5277612</t>
  </si>
  <si>
    <t>NWRU6013571</t>
  </si>
  <si>
    <t>MZWU2105845</t>
  </si>
  <si>
    <t>WNGU5053807</t>
  </si>
  <si>
    <t>YMLU8480419</t>
  </si>
  <si>
    <t>GATU8745895</t>
  </si>
  <si>
    <t>CHSU8222274</t>
  </si>
  <si>
    <t>SJYU2031850</t>
  </si>
  <si>
    <t>HPCU4121454</t>
  </si>
  <si>
    <t>ECMU9888667</t>
  </si>
  <si>
    <t>GESU5413260</t>
  </si>
  <si>
    <t>LYGU4091819</t>
  </si>
  <si>
    <t>TCKU9777250</t>
  </si>
  <si>
    <t>TRLU6814676</t>
  </si>
  <si>
    <t>DLMU8203694</t>
  </si>
  <si>
    <t>LYGU4092733</t>
  </si>
  <si>
    <t>доп.перевод +6х40</t>
  </si>
  <si>
    <t>APHU6283840</t>
  </si>
  <si>
    <t>КП 7 - Новороссийск</t>
  </si>
  <si>
    <t>TRLU8114100</t>
  </si>
  <si>
    <t>ASLNVSAMB0628</t>
  </si>
  <si>
    <t>NOWU4744150</t>
  </si>
  <si>
    <t>ASLNVSAMB0627</t>
  </si>
  <si>
    <t>CAXU9044702</t>
  </si>
  <si>
    <t>ASLNVSAMB0582B(14 из 40)</t>
  </si>
  <si>
    <t>CCLU7172030</t>
  </si>
  <si>
    <t>CLHU8675065</t>
  </si>
  <si>
    <t>запрошено 35х40 под кп 21.11 (14+18=32)</t>
  </si>
  <si>
    <t>CLHU8525466</t>
  </si>
  <si>
    <t>WHLU5409728</t>
  </si>
  <si>
    <t>DLMU8457317</t>
  </si>
  <si>
    <t>LYGU4089977</t>
  </si>
  <si>
    <t>CIPU5278861</t>
  </si>
  <si>
    <t>HPCU4121475</t>
  </si>
  <si>
    <t>MOTU0661474</t>
  </si>
  <si>
    <t>CICU2471346</t>
  </si>
  <si>
    <t>FYCU1045233</t>
  </si>
  <si>
    <t>LYGU1027966</t>
  </si>
  <si>
    <t>NTCU2232318</t>
  </si>
  <si>
    <t>HNKU6218330</t>
  </si>
  <si>
    <t>LCGU8209629</t>
  </si>
  <si>
    <t>TGHU8149847</t>
  </si>
  <si>
    <t>MCCU3027588</t>
  </si>
  <si>
    <t>APHU6025804</t>
  </si>
  <si>
    <t>TTNU9738098</t>
  </si>
  <si>
    <t>CLHU8946510</t>
  </si>
  <si>
    <t>CLHU8507251</t>
  </si>
  <si>
    <t>CRXU9826060</t>
  </si>
  <si>
    <t>LYGU4091001</t>
  </si>
  <si>
    <t>TGHU9189335</t>
  </si>
  <si>
    <t>LYGU4091871</t>
  </si>
  <si>
    <t>CLHU8693562</t>
  </si>
  <si>
    <t>XINU8165712</t>
  </si>
  <si>
    <t>GLDU0678299</t>
  </si>
  <si>
    <t>MSCU7296204</t>
  </si>
  <si>
    <t>LYGU1018183</t>
  </si>
  <si>
    <t>FYCU1055993</t>
  </si>
  <si>
    <t>CIPU5277593</t>
  </si>
  <si>
    <t>HNKU6184816</t>
  </si>
  <si>
    <t>ECMU9332214</t>
  </si>
  <si>
    <t>CHSU8182994</t>
  </si>
  <si>
    <t>TCKU9329174</t>
  </si>
  <si>
    <t>CIPU5287591</t>
  </si>
  <si>
    <t>COIU7353103</t>
  </si>
  <si>
    <t>LAMU4100624</t>
  </si>
  <si>
    <t>CHSU8183265</t>
  </si>
  <si>
    <t>HNKU6219403</t>
  </si>
  <si>
    <t>HNKU6233720</t>
  </si>
  <si>
    <t>LYGU4091254</t>
  </si>
  <si>
    <t>КП 8 - Новороссийск</t>
  </si>
  <si>
    <t>запрос на 40х40</t>
  </si>
  <si>
    <t>перевод 21.11.</t>
  </si>
  <si>
    <t>LCGU8052289</t>
  </si>
  <si>
    <t>2468 (4х40)</t>
  </si>
  <si>
    <t>погрузка 23.11</t>
  </si>
  <si>
    <t>HYJU1012704</t>
  </si>
  <si>
    <t>ASLNVSAMB0582A</t>
  </si>
  <si>
    <t>выход кп 24.11</t>
  </si>
  <si>
    <t>NTCU2231137</t>
  </si>
  <si>
    <t>LYGU4092137</t>
  </si>
  <si>
    <t>CIPU5277741</t>
  </si>
  <si>
    <t xml:space="preserve">ASLNVSAMB0651
</t>
  </si>
  <si>
    <t>TGHU8128490</t>
  </si>
  <si>
    <t>Акт № 2308</t>
  </si>
  <si>
    <t>LYGU1032556</t>
  </si>
  <si>
    <t>TGHU8281154</t>
  </si>
  <si>
    <t>FYCU1045906</t>
  </si>
  <si>
    <t>HLXU6211698</t>
  </si>
  <si>
    <t>HNKU6090208</t>
  </si>
  <si>
    <t>CIPU5291626</t>
  </si>
  <si>
    <t>LAMU4100922</t>
  </si>
  <si>
    <t>HYJU1031936</t>
  </si>
  <si>
    <t>LYGU4092055</t>
  </si>
  <si>
    <t>LYGU1028643</t>
  </si>
  <si>
    <t>CIPU5290281</t>
  </si>
  <si>
    <t>LAMU4100856</t>
  </si>
  <si>
    <t>LYGU4089895</t>
  </si>
  <si>
    <t>TGHU8900726</t>
  </si>
  <si>
    <t>CMAU4092870</t>
  </si>
  <si>
    <t>MSCU7659151</t>
  </si>
  <si>
    <t>CIPU5273453</t>
  </si>
  <si>
    <t>2468 (8х40)</t>
  </si>
  <si>
    <t>APHU6246831</t>
  </si>
  <si>
    <t>CIPU5291436</t>
  </si>
  <si>
    <t>SKYU8116068</t>
  </si>
  <si>
    <t>CIPU5273047</t>
  </si>
  <si>
    <t>CLHU8545734</t>
  </si>
  <si>
    <t>CHSU8173170</t>
  </si>
  <si>
    <t>BSCU4900937</t>
  </si>
  <si>
    <t>CHSU8110736</t>
  </si>
  <si>
    <t>Вывоз</t>
  </si>
  <si>
    <t>CHSU8150641</t>
  </si>
  <si>
    <t>LCGU8142865</t>
  </si>
  <si>
    <t>TGHU7577183</t>
  </si>
  <si>
    <t>LCGU8090843</t>
  </si>
  <si>
    <t>CIPU5261848</t>
  </si>
  <si>
    <t>HNKU6186573</t>
  </si>
  <si>
    <t>LYGU4092116</t>
  </si>
  <si>
    <t>CIPU5286281</t>
  </si>
  <si>
    <t>TLNU4218165</t>
  </si>
  <si>
    <t>LYGU4090983</t>
  </si>
  <si>
    <t>NTCU2230399</t>
  </si>
  <si>
    <t>HNKU6193952</t>
  </si>
  <si>
    <t>BSCU4900897</t>
  </si>
  <si>
    <t>GATU8713898</t>
  </si>
  <si>
    <t>LAMU4100521</t>
  </si>
  <si>
    <t>TGHU6213675</t>
  </si>
  <si>
    <t>HNKU6227667</t>
  </si>
  <si>
    <t>CICU2485226</t>
  </si>
  <si>
    <t>LAMU4100650</t>
  </si>
  <si>
    <t>LAMU4100199</t>
  </si>
  <si>
    <t>КП 9 - Новороссийск (НЛЭ)</t>
  </si>
  <si>
    <t>MLH (НЛЭ)</t>
  </si>
  <si>
    <t>LCGU8078719</t>
  </si>
  <si>
    <t>19-20.12.22</t>
  </si>
  <si>
    <t>2527-2531</t>
  </si>
  <si>
    <t>65х40 КОЙТЫ</t>
  </si>
  <si>
    <t>APHU6241233</t>
  </si>
  <si>
    <t>переводились обратно</t>
  </si>
  <si>
    <t>TCNU9098573</t>
  </si>
  <si>
    <t>GLDU0678128</t>
  </si>
  <si>
    <t>NWRU6013313</t>
  </si>
  <si>
    <t>GLDU0746963</t>
  </si>
  <si>
    <t>CIPU5287610</t>
  </si>
  <si>
    <t>MSCU7082809</t>
  </si>
  <si>
    <t>CICU2227345</t>
  </si>
  <si>
    <t>HNKU6196381</t>
  </si>
  <si>
    <t>LYGU3559192</t>
  </si>
  <si>
    <t>CIPU5290189</t>
  </si>
  <si>
    <t>LYGU4091830</t>
  </si>
  <si>
    <t>CIPU5290867</t>
  </si>
  <si>
    <t>TCLU9168930</t>
  </si>
  <si>
    <t>HYJU1031751</t>
  </si>
  <si>
    <t>TTNU9087798</t>
  </si>
  <si>
    <t>GHMU8885659</t>
  </si>
  <si>
    <t>UACU5051733</t>
  </si>
  <si>
    <t>Перевод 20.11.2022</t>
  </si>
  <si>
    <t>Обратный перевод 02.12</t>
  </si>
  <si>
    <t>GESU5100028</t>
  </si>
  <si>
    <t>XHCU5323110</t>
  </si>
  <si>
    <t>Перевод 22.11.2022</t>
  </si>
  <si>
    <t>FSCU9452021</t>
  </si>
  <si>
    <t>BTNU4001330</t>
  </si>
  <si>
    <t>SKYU8115987</t>
  </si>
  <si>
    <t>CHSU8188040</t>
  </si>
  <si>
    <t>LCGU8197512</t>
  </si>
  <si>
    <t>CIPU5287816</t>
  </si>
  <si>
    <t>TTNU9128454</t>
  </si>
  <si>
    <t>LYGU4091280</t>
  </si>
  <si>
    <t>TRLU6709984</t>
  </si>
  <si>
    <t>TCNU5657800</t>
  </si>
  <si>
    <t>HNKU6218942</t>
  </si>
  <si>
    <t>BMOU4003798</t>
  </si>
  <si>
    <t>XHCU5214525</t>
  </si>
  <si>
    <t>INKU6265009</t>
  </si>
  <si>
    <t>CICU2352603</t>
  </si>
  <si>
    <t>CLHU8713838</t>
  </si>
  <si>
    <t>LAMU4100223</t>
  </si>
  <si>
    <t>MZWU2142197</t>
  </si>
  <si>
    <t>MCCU3072530</t>
  </si>
  <si>
    <t>LAMU4100481</t>
  </si>
  <si>
    <t>CIPU5291210</t>
  </si>
  <si>
    <t>FYCU1046100</t>
  </si>
  <si>
    <t>HYJU1030098</t>
  </si>
  <si>
    <t>TGHU8310993</t>
  </si>
  <si>
    <t>HYJU1030035</t>
  </si>
  <si>
    <t>LCGU8148797</t>
  </si>
  <si>
    <t>HPCU4117900</t>
  </si>
  <si>
    <t>LAMU4102252</t>
  </si>
  <si>
    <t>NIDU5174407</t>
  </si>
  <si>
    <t>CHSU8072092</t>
  </si>
  <si>
    <t>AKLU6504825</t>
  </si>
  <si>
    <t>LCGU8111571</t>
  </si>
  <si>
    <t>TDTU0607170</t>
  </si>
  <si>
    <t>CHSU8160378</t>
  </si>
  <si>
    <t>LAMU4100732</t>
  </si>
  <si>
    <t>NOWU5269142</t>
  </si>
  <si>
    <t>HYJU1012730</t>
  </si>
  <si>
    <t>HNKU6030908</t>
  </si>
  <si>
    <t>XHCU5208517</t>
  </si>
  <si>
    <t>CIPU5290260</t>
  </si>
  <si>
    <t>KKFU7524862</t>
  </si>
  <si>
    <t>TRLU6616285</t>
  </si>
  <si>
    <t>CICU2323930</t>
  </si>
  <si>
    <t>NTCU2200814</t>
  </si>
  <si>
    <t>LCGU8025719</t>
  </si>
  <si>
    <t>LYGU4092610</t>
  </si>
  <si>
    <t>FSCU9862160</t>
  </si>
  <si>
    <t>NWRU6017387</t>
  </si>
  <si>
    <t>HNKU6228832</t>
  </si>
  <si>
    <t>LCGU8036307</t>
  </si>
  <si>
    <t>UACU5066116</t>
  </si>
  <si>
    <t>КП 10 - Новороссийск (НЛЭ)</t>
  </si>
  <si>
    <t>Заметка</t>
  </si>
  <si>
    <t>60х40 с НЛЭ</t>
  </si>
  <si>
    <t>CICU2471496</t>
  </si>
  <si>
    <t>2580A-17012022 / ASLNVSAMB0645D</t>
  </si>
  <si>
    <t>Костылево на НЛЭ выйдет 28/01</t>
  </si>
  <si>
    <t>NTCU2232391</t>
  </si>
  <si>
    <t>2580A-17012022 / ASLNVSAMB0645C</t>
  </si>
  <si>
    <t>LAMU4101868</t>
  </si>
  <si>
    <t>2580A-17012022 / ASLNVSAMB0645E</t>
  </si>
  <si>
    <t>HYJU1030544</t>
  </si>
  <si>
    <t>2580A-17012022 / ASLNVSAMB0645A</t>
  </si>
  <si>
    <t>BSCU4900583</t>
  </si>
  <si>
    <t>TYMU6753347</t>
  </si>
  <si>
    <t>NWRU6013519</t>
  </si>
  <si>
    <t>LCGU8209505</t>
  </si>
  <si>
    <t>LYGU0078207</t>
  </si>
  <si>
    <t>2580A-17012022 / ASLNVSAMB0645B</t>
  </si>
  <si>
    <t>LYGU3562771</t>
  </si>
  <si>
    <t>FLSU6006637</t>
  </si>
  <si>
    <t>RXTU4525397</t>
  </si>
  <si>
    <t>LYGU4090290</t>
  </si>
  <si>
    <t>XHCU5327590</t>
  </si>
  <si>
    <t>LAMU4101929</t>
  </si>
  <si>
    <t>MCCU3079956</t>
  </si>
  <si>
    <t>BSCU4900731</t>
  </si>
  <si>
    <t>CLHU8290438</t>
  </si>
  <si>
    <t>JSCU5124202</t>
  </si>
  <si>
    <t>LCGU8129420</t>
  </si>
  <si>
    <t>LYGU1041115</t>
  </si>
  <si>
    <t>LAMU4100120</t>
  </si>
  <si>
    <t>KSBU0025499</t>
  </si>
  <si>
    <t>LYGU1012689</t>
  </si>
  <si>
    <t>BSCU4900623</t>
  </si>
  <si>
    <t>CHSU8063104</t>
  </si>
  <si>
    <t>BSCU4900768</t>
  </si>
  <si>
    <t>BSCU4900639</t>
  </si>
  <si>
    <t>TGHU9813502</t>
  </si>
  <si>
    <t>HNKU6194558</t>
  </si>
  <si>
    <t>NWRU6017448</t>
  </si>
  <si>
    <t>WNGU5065290</t>
  </si>
  <si>
    <t>CHSU8044803</t>
  </si>
  <si>
    <t>LYGU1032860</t>
  </si>
  <si>
    <t>LAMU4101750</t>
  </si>
  <si>
    <t>CHSU8163989</t>
  </si>
  <si>
    <t>FYCU1056500</t>
  </si>
  <si>
    <t>CHSU8013799</t>
  </si>
  <si>
    <t>FYCU1056285</t>
  </si>
  <si>
    <t>LYGU1035283</t>
  </si>
  <si>
    <t>XINU8168250</t>
  </si>
  <si>
    <t>FYCU1056855</t>
  </si>
  <si>
    <t>XHCU5305651</t>
  </si>
  <si>
    <t>XHCU5327460</t>
  </si>
  <si>
    <t>HYJU1038864</t>
  </si>
  <si>
    <t>XHCU5252886</t>
  </si>
  <si>
    <t>LYGU0070612</t>
  </si>
  <si>
    <t>FYCU1057609</t>
  </si>
  <si>
    <t>TOLU1555387</t>
  </si>
  <si>
    <t>CICU2469523</t>
  </si>
  <si>
    <t>LYGU3600260</t>
  </si>
  <si>
    <t>LYGU3599256</t>
  </si>
  <si>
    <t>LYGU4091444</t>
  </si>
  <si>
    <t>KSBU0025652</t>
  </si>
  <si>
    <t>BTNU4001325</t>
  </si>
  <si>
    <t>HYJU1031828</t>
  </si>
  <si>
    <t>LYGU0070994</t>
  </si>
  <si>
    <t>CHSU8030224</t>
  </si>
  <si>
    <t>КП 11 - Новороссийск (НЛЭ)</t>
  </si>
  <si>
    <t>TCLU5328691</t>
  </si>
  <si>
    <t>2573-2576</t>
  </si>
  <si>
    <t>с Койты на НУТЭП вышло 08/01</t>
  </si>
  <si>
    <t>75х40</t>
  </si>
  <si>
    <t>Акт № 1884</t>
  </si>
  <si>
    <t>CICU2536787</t>
  </si>
  <si>
    <t>MZWU2142221</t>
  </si>
  <si>
    <t>LYGU1034477</t>
  </si>
  <si>
    <t>TGHU9006455</t>
  </si>
  <si>
    <t>CIPU5287523</t>
  </si>
  <si>
    <t>NWRU6013653</t>
  </si>
  <si>
    <t>HYJU1030056</t>
  </si>
  <si>
    <t>LCGU8035430</t>
  </si>
  <si>
    <t>HPCU4117897</t>
  </si>
  <si>
    <t>CAXU9290769</t>
  </si>
  <si>
    <t>BSCU4900644</t>
  </si>
  <si>
    <t>CICU2571319</t>
  </si>
  <si>
    <t>TEMU7093994</t>
  </si>
  <si>
    <t>CIPU5285330</t>
  </si>
  <si>
    <t>TGHU8789696</t>
  </si>
  <si>
    <t>HNKU5140243</t>
  </si>
  <si>
    <t>CIPU5252050</t>
  </si>
  <si>
    <t>GATU8011715</t>
  </si>
  <si>
    <t>FYCU1057316</t>
  </si>
  <si>
    <t>WIKU5234460</t>
  </si>
  <si>
    <t>LYGU0075810</t>
  </si>
  <si>
    <t>TGHU7579798</t>
  </si>
  <si>
    <t>NOWU9052577</t>
  </si>
  <si>
    <t>NTCU2230573</t>
  </si>
  <si>
    <t>LAMU4100769</t>
  </si>
  <si>
    <t>BSCU4900794</t>
  </si>
  <si>
    <t>LYGU4090941</t>
  </si>
  <si>
    <t>HNKU5132232</t>
  </si>
  <si>
    <t>TGHU8078168</t>
  </si>
  <si>
    <t>LYGU1028303</t>
  </si>
  <si>
    <t>BSCU4900855</t>
  </si>
  <si>
    <t>HNKU6152022</t>
  </si>
  <si>
    <t>BSCU4900752</t>
  </si>
  <si>
    <t>GHMU8884415</t>
  </si>
  <si>
    <t>CIPU5289151</t>
  </si>
  <si>
    <t>LCGU8081836</t>
  </si>
  <si>
    <t>FYCU1057044</t>
  </si>
  <si>
    <t>LCGU8024287</t>
  </si>
  <si>
    <t>TCKU9303821</t>
  </si>
  <si>
    <t>NTCU2231754</t>
  </si>
  <si>
    <t>LYGU1028469</t>
  </si>
  <si>
    <t>XHCU5313214</t>
  </si>
  <si>
    <t>LCGU8124590</t>
  </si>
  <si>
    <t>CICU2320571</t>
  </si>
  <si>
    <t>LYGU4091341</t>
  </si>
  <si>
    <t>UESU4605050</t>
  </si>
  <si>
    <t>HLXU6250190</t>
  </si>
  <si>
    <t>AMFU8626355</t>
  </si>
  <si>
    <t>MSCU9288450</t>
  </si>
  <si>
    <t>HNKU6107759</t>
  </si>
  <si>
    <t>CICU2197805</t>
  </si>
  <si>
    <t>LCGU8105352</t>
  </si>
  <si>
    <t>MCCU3027715</t>
  </si>
  <si>
    <t>LYGU1028258</t>
  </si>
  <si>
    <t>BTNU4001346</t>
  </si>
  <si>
    <t>CICU2578988</t>
  </si>
  <si>
    <t>CICU2471433</t>
  </si>
  <si>
    <t>TGHU8022003</t>
  </si>
  <si>
    <t>LYGU1012890</t>
  </si>
  <si>
    <t>BTNU4001372</t>
  </si>
  <si>
    <t>CIPU5290640</t>
  </si>
  <si>
    <t>LCGU8184650</t>
  </si>
  <si>
    <t>BSCU4900618</t>
  </si>
  <si>
    <t>TGHU6722902</t>
  </si>
  <si>
    <t>TLNU4218777</t>
  </si>
  <si>
    <t>CIPU5282239</t>
  </si>
  <si>
    <t>HNKU6234265</t>
  </si>
  <si>
    <t>NTCU2230450</t>
  </si>
  <si>
    <t>TCNU6774885</t>
  </si>
  <si>
    <t>SKYU8115842</t>
  </si>
  <si>
    <t>YMLU8477821</t>
  </si>
  <si>
    <t>CIPU5288622</t>
  </si>
  <si>
    <t>CICU2490500</t>
  </si>
  <si>
    <t>LCGU8023491</t>
  </si>
  <si>
    <t>Вывоз с ЛКК (20х40)</t>
  </si>
  <si>
    <t>MLH (ЛКК)</t>
  </si>
  <si>
    <t>NTCU2200748</t>
  </si>
  <si>
    <t>ASLNVSAMB0717</t>
  </si>
  <si>
    <t>FYCU1053985</t>
  </si>
  <si>
    <t>CICU2304159</t>
  </si>
  <si>
    <t>LYGU4098515</t>
  </si>
  <si>
    <t>CHSU8185376</t>
  </si>
  <si>
    <t>LYGU4098583</t>
  </si>
  <si>
    <t>HNKU6185448</t>
  </si>
  <si>
    <t>NWRU6013210</t>
  </si>
  <si>
    <t>LYGU3045660</t>
  </si>
  <si>
    <t>LAMU4101744</t>
  </si>
  <si>
    <t>FYCU1052398</t>
  </si>
  <si>
    <t>NTCU2232236</t>
  </si>
  <si>
    <t>INKU6707986</t>
  </si>
  <si>
    <t>CIPU5292284</t>
  </si>
  <si>
    <t>LAMU4100028</t>
  </si>
  <si>
    <t>FSCU9275883</t>
  </si>
  <si>
    <t>FWRU0166750</t>
  </si>
  <si>
    <t>LAMU4102458</t>
  </si>
  <si>
    <t>LAMU4102170</t>
  </si>
  <si>
    <t>Вывоз с ЛКК 10х40 - 3001-20012023 / ASLNVSAMB0801</t>
  </si>
  <si>
    <t>CCLU7123272</t>
  </si>
  <si>
    <t>ASLNVSAMB0801</t>
  </si>
  <si>
    <t>GATU8318954</t>
  </si>
  <si>
    <t>2581-18012023 / ASLNVSAMB0795</t>
  </si>
  <si>
    <t>FCIU8140781</t>
  </si>
  <si>
    <t>HNKU6159475</t>
  </si>
  <si>
    <t>GESU5864828</t>
  </si>
  <si>
    <t>LYGU4091491</t>
  </si>
  <si>
    <t>NTCU2231820</t>
  </si>
  <si>
    <t>YMLU8514530</t>
  </si>
  <si>
    <t>NTCU2200516</t>
  </si>
  <si>
    <t>BTNU4001557</t>
  </si>
  <si>
    <t>Вывоз с ЛКК 18х40</t>
  </si>
  <si>
    <t>LYGU4098407</t>
  </si>
  <si>
    <t>НГ праздники</t>
  </si>
  <si>
    <t>2540+2541, 2554+2555</t>
  </si>
  <si>
    <t>MCCU3090831</t>
  </si>
  <si>
    <t>LAMU4100413</t>
  </si>
  <si>
    <t>CIPU5291246</t>
  </si>
  <si>
    <t>СOIU7353295</t>
  </si>
  <si>
    <t>HNKU6097840</t>
  </si>
  <si>
    <t>NTCU2202078</t>
  </si>
  <si>
    <t>SKIU9085393</t>
  </si>
  <si>
    <t>TDLU7018064</t>
  </si>
  <si>
    <t>HNKU6185854</t>
  </si>
  <si>
    <t>SKIU9087903</t>
  </si>
  <si>
    <t>LAMU4101533</t>
  </si>
  <si>
    <t>LYGU3601902</t>
  </si>
  <si>
    <t>LCGU8052524</t>
  </si>
  <si>
    <t>SKYU8056919</t>
  </si>
  <si>
    <t>FCIU8232790</t>
  </si>
  <si>
    <t>CIPU5288664</t>
  </si>
  <si>
    <t>Выдача с NUTEP 66х40 - 3003, 3006, 3007 MEDCON</t>
  </si>
  <si>
    <t>MEDCON/NUTEP</t>
  </si>
  <si>
    <t>MKLU4003529</t>
  </si>
  <si>
    <t>3003, 3006, 3007</t>
  </si>
  <si>
    <t>TGHU7385350</t>
  </si>
  <si>
    <t>MKLU4009609</t>
  </si>
  <si>
    <t>TRLU5910417</t>
  </si>
  <si>
    <t>GESU4833123</t>
  </si>
  <si>
    <t>RRMU8301571</t>
  </si>
  <si>
    <t>SEKU4305911</t>
  </si>
  <si>
    <t>HDMU6543645</t>
  </si>
  <si>
    <t>MKLU4017420</t>
  </si>
  <si>
    <t>MKLU4019145</t>
  </si>
  <si>
    <t>TTNU9127442</t>
  </si>
  <si>
    <t>MKLU4013717</t>
  </si>
  <si>
    <t>MKLU4017461</t>
  </si>
  <si>
    <t>CAIU9060492</t>
  </si>
  <si>
    <t>CAXU9282892</t>
  </si>
  <si>
    <t>MKLU4007015</t>
  </si>
  <si>
    <t>MKLU5318583</t>
  </si>
  <si>
    <t>CAXU9316565</t>
  </si>
  <si>
    <t>TDTU4254770</t>
  </si>
  <si>
    <t>CAXU9857256</t>
  </si>
  <si>
    <t>TCNU8224701</t>
  </si>
  <si>
    <t>SEKU4305547</t>
  </si>
  <si>
    <t>TGHU8430540</t>
  </si>
  <si>
    <t>WSCU7521481</t>
  </si>
  <si>
    <t>MKLU4004320</t>
  </si>
  <si>
    <t>MKLU4018513</t>
  </si>
  <si>
    <t>MKLU4017395</t>
  </si>
  <si>
    <t>MKLU4019124</t>
  </si>
  <si>
    <t>GESU5153537</t>
  </si>
  <si>
    <t>XCSU8604303</t>
  </si>
  <si>
    <t>CAXU9180566</t>
  </si>
  <si>
    <t>MKLU4012201</t>
  </si>
  <si>
    <t>MKLU4017646</t>
  </si>
  <si>
    <t>YMLU8082441</t>
  </si>
  <si>
    <t>TCKU9632410</t>
  </si>
  <si>
    <t>MKLU4007247</t>
  </si>
  <si>
    <t>CHSU8151000</t>
  </si>
  <si>
    <t>YMLU8033832</t>
  </si>
  <si>
    <t>ECMU9462645</t>
  </si>
  <si>
    <t>MKLU4018236</t>
  </si>
  <si>
    <t>TRLU8161740</t>
  </si>
  <si>
    <t>WCIU8138550</t>
  </si>
  <si>
    <t>MKLU4002707</t>
  </si>
  <si>
    <t>MKLU4016763</t>
  </si>
  <si>
    <t>TDRU8131502</t>
  </si>
  <si>
    <t>YMLU8121949</t>
  </si>
  <si>
    <t>CBHU8652748</t>
  </si>
  <si>
    <t>YMLU8227062</t>
  </si>
  <si>
    <t>LGEU6292423</t>
  </si>
  <si>
    <t>CCLU7194300</t>
  </si>
  <si>
    <t>MKLU4001700</t>
  </si>
  <si>
    <t>HYJU1043520</t>
  </si>
  <si>
    <t>CAXU8036847</t>
  </si>
  <si>
    <t>CBHU8628870</t>
  </si>
  <si>
    <t>INKU6311059</t>
  </si>
  <si>
    <t>MKLU4011859</t>
  </si>
  <si>
    <t>MKLU4013363</t>
  </si>
  <si>
    <t>TDRU8419042</t>
  </si>
  <si>
    <t>SEGU4361166</t>
  </si>
  <si>
    <t>TCNU7397364</t>
  </si>
  <si>
    <t>GVCU5141694</t>
  </si>
  <si>
    <t>INKU6191380</t>
  </si>
  <si>
    <t>NEVU7965296</t>
  </si>
  <si>
    <t>TRKU5503918</t>
  </si>
  <si>
    <t>BHCU4945694</t>
  </si>
  <si>
    <t>ICUU9685467</t>
  </si>
  <si>
    <t>Выдача с NUTEP 73x40 MEDCON</t>
  </si>
  <si>
    <t>Дата ухода</t>
  </si>
  <si>
    <t>Платных дней</t>
  </si>
  <si>
    <t>Тариф</t>
  </si>
  <si>
    <t>GVCU5116109</t>
  </si>
  <si>
    <t>3027,3028,3029</t>
  </si>
  <si>
    <t>10 291,15</t>
  </si>
  <si>
    <t>MKLU4005120</t>
  </si>
  <si>
    <t>MKLU4003410</t>
  </si>
  <si>
    <t>TGHU8426200</t>
  </si>
  <si>
    <t>CHSU8161420</t>
  </si>
  <si>
    <t>MKLU4003262</t>
  </si>
  <si>
    <t>CLHU8250306</t>
  </si>
  <si>
    <t>MKLU4010493</t>
  </si>
  <si>
    <t>CCLU7189367</t>
  </si>
  <si>
    <t>MKLU4014605</t>
  </si>
  <si>
    <t>GLDU0728105</t>
  </si>
  <si>
    <t>TCNU9519008</t>
  </si>
  <si>
    <t>MKLU4016655</t>
  </si>
  <si>
    <t>OOLU8326979</t>
  </si>
  <si>
    <t>FSCU9093805</t>
  </si>
  <si>
    <t>MKLU4016439</t>
  </si>
  <si>
    <t>CAXU9185254</t>
  </si>
  <si>
    <t>MKLU4016681</t>
  </si>
  <si>
    <t>PCIU9958181</t>
  </si>
  <si>
    <t>TGHU7265930</t>
  </si>
  <si>
    <t>LYGU1542380</t>
  </si>
  <si>
    <t>TILU5503141</t>
  </si>
  <si>
    <t>CAIU8152594</t>
  </si>
  <si>
    <t>MKLU4014776</t>
  </si>
  <si>
    <t>APHU6099788</t>
  </si>
  <si>
    <t>CHSU8223901</t>
  </si>
  <si>
    <t>CAIU9064820</t>
  </si>
  <si>
    <t>FSCU6752093</t>
  </si>
  <si>
    <t>CAXU9950857</t>
  </si>
  <si>
    <t>HYJU1043536</t>
  </si>
  <si>
    <t>ECMU9153179</t>
  </si>
  <si>
    <t>TCNU9352060</t>
  </si>
  <si>
    <t>MKLU4011519</t>
  </si>
  <si>
    <t>REYU4900790</t>
  </si>
  <si>
    <t>TCIU5491235</t>
  </si>
  <si>
    <t>TCKU9550930</t>
  </si>
  <si>
    <t>NONU1072101</t>
  </si>
  <si>
    <t>GESU5972191</t>
  </si>
  <si>
    <t>TRIU9712708</t>
  </si>
  <si>
    <t>TRLU6627572</t>
  </si>
  <si>
    <t>SEKU4309100</t>
  </si>
  <si>
    <t>MKLU4006770</t>
  </si>
  <si>
    <t>MKLU4007334</t>
  </si>
  <si>
    <t>TCNU9136708</t>
  </si>
  <si>
    <t>WSCU9003218</t>
  </si>
  <si>
    <t>MKLU4016911</t>
  </si>
  <si>
    <t>WSCU7724025</t>
  </si>
  <si>
    <t>MKLU4016167</t>
  </si>
  <si>
    <t>OOLU8378247</t>
  </si>
  <si>
    <t>MKLU4000031</t>
  </si>
  <si>
    <t>XINU8056516</t>
  </si>
  <si>
    <t>HJMU1552049</t>
  </si>
  <si>
    <t>APHU6106640</t>
  </si>
  <si>
    <t>CAXU9141981</t>
  </si>
  <si>
    <t>GESU4250614</t>
  </si>
  <si>
    <t>MKLU4010549</t>
  </si>
  <si>
    <t>MKLU4019422</t>
  </si>
  <si>
    <t>CAIU8037944</t>
  </si>
  <si>
    <t>MAXU6205526</t>
  </si>
  <si>
    <t>GESU4702334</t>
  </si>
  <si>
    <t>TILU8313377</t>
  </si>
  <si>
    <t>AXIU1388880</t>
  </si>
  <si>
    <t>CAXU9729635</t>
  </si>
  <si>
    <t>MKLU4008618</t>
  </si>
  <si>
    <t>MKLU4001613</t>
  </si>
  <si>
    <t>GATU8652236</t>
  </si>
  <si>
    <t>TTNU9316410</t>
  </si>
  <si>
    <t>MKLU4004443</t>
  </si>
  <si>
    <t>TCNU9523409</t>
  </si>
  <si>
    <t>CBHU8286675</t>
  </si>
  <si>
    <t>MKLU4010195</t>
  </si>
  <si>
    <t>ECMU9141922</t>
  </si>
  <si>
    <t>TGHU7539141</t>
  </si>
  <si>
    <t>Выдача с NUTEP 62x40 MEDCON</t>
  </si>
  <si>
    <t>Тариф за конт</t>
  </si>
  <si>
    <t>ВТОРЫЕ ДОПЫ</t>
  </si>
  <si>
    <t>FBLU9026098</t>
  </si>
  <si>
    <t>MEDNVKHFA000046</t>
  </si>
  <si>
    <t>10 269,57</t>
  </si>
  <si>
    <t>TTNU9120793</t>
  </si>
  <si>
    <t>CLHU8675390</t>
  </si>
  <si>
    <t>INKU2375820</t>
  </si>
  <si>
    <t>CAXU9527763</t>
  </si>
  <si>
    <t>MEDNVKHFA000047</t>
  </si>
  <si>
    <t>TGHU8003615</t>
  </si>
  <si>
    <t>GLDU0740728</t>
  </si>
  <si>
    <t>SEKU4306409</t>
  </si>
  <si>
    <t>GESU5464924</t>
  </si>
  <si>
    <t>UESU5012260</t>
  </si>
  <si>
    <t>TCKU9789360</t>
  </si>
  <si>
    <t>MKLU4019802</t>
  </si>
  <si>
    <t>CCLU7167769</t>
  </si>
  <si>
    <t>YMLU8474289</t>
  </si>
  <si>
    <t>TCKU9676996</t>
  </si>
  <si>
    <t>TRLU7353516</t>
  </si>
  <si>
    <t>TCNU9516441</t>
  </si>
  <si>
    <t>MEDNVKHFA000045</t>
  </si>
  <si>
    <t>TGHU7314079</t>
  </si>
  <si>
    <t>MKLU4008541</t>
  </si>
  <si>
    <t>TRIU9275423</t>
  </si>
  <si>
    <t>GESU5147513</t>
  </si>
  <si>
    <t>TGHU8133943</t>
  </si>
  <si>
    <t>GESU4895953</t>
  </si>
  <si>
    <t>REYU4902529</t>
  </si>
  <si>
    <t>MKLU4002923</t>
  </si>
  <si>
    <t>TGHU9461090</t>
  </si>
  <si>
    <t>по факту должно быть 4</t>
  </si>
  <si>
    <t>WCIU8275681</t>
  </si>
  <si>
    <t>YMLU8313237</t>
  </si>
  <si>
    <t>WSCU9807915</t>
  </si>
  <si>
    <t>SEKU4307046</t>
  </si>
  <si>
    <t>TCNU9540073</t>
  </si>
  <si>
    <t>WSCU7532790</t>
  </si>
  <si>
    <t>MOTU0711831</t>
  </si>
  <si>
    <t>SEKU4307555</t>
  </si>
  <si>
    <t>GESU5558047</t>
  </si>
  <si>
    <t>GATU8707468</t>
  </si>
  <si>
    <t>PRGU4122288</t>
  </si>
  <si>
    <t>MAXU6264391</t>
  </si>
  <si>
    <t>SEKU4306369</t>
  </si>
  <si>
    <t>CAIU8305883</t>
  </si>
  <si>
    <t>KKFU7398384</t>
  </si>
  <si>
    <t>MKLU4007801</t>
  </si>
  <si>
    <t>UNIU5041061</t>
  </si>
  <si>
    <t>TGHU7662855</t>
  </si>
  <si>
    <t>TRLU5281248</t>
  </si>
  <si>
    <t>TRLU5607798</t>
  </si>
  <si>
    <t>TRLU6711127</t>
  </si>
  <si>
    <t>CAXU9064519</t>
  </si>
  <si>
    <t>MAXU6211010</t>
  </si>
  <si>
    <t>CCLU6118923</t>
  </si>
  <si>
    <t>GESU4761384</t>
  </si>
  <si>
    <t>TCNU9420843</t>
  </si>
  <si>
    <t>TRIU9265153</t>
  </si>
  <si>
    <t>GATU8421176</t>
  </si>
  <si>
    <t>PCIU8290190</t>
  </si>
  <si>
    <t>TCNU9065604</t>
  </si>
  <si>
    <t>MKLU4002013</t>
  </si>
  <si>
    <t>CHSU8224702</t>
  </si>
  <si>
    <t>TGHU7891614</t>
  </si>
  <si>
    <t>COPU1407048</t>
  </si>
  <si>
    <t>SEKU4312870</t>
  </si>
  <si>
    <t>KKFU7137101</t>
  </si>
  <si>
    <t>Выдача с НЛЭ 74x40 MLH</t>
  </si>
  <si>
    <t>MLH/НЛЭ</t>
  </si>
  <si>
    <t>XHCU5319953</t>
  </si>
  <si>
    <t>3095A-24032023 /MLCRUEX0066</t>
  </si>
  <si>
    <t>TGHU8450085</t>
  </si>
  <si>
    <t>MCSNOVTR0230098</t>
  </si>
  <si>
    <t>3095B-24032023 /MCSNOVTR0230096</t>
  </si>
  <si>
    <t>LYGU1033418</t>
  </si>
  <si>
    <t>3095B-24032023 /MCSNOVTR0230097</t>
  </si>
  <si>
    <t>FYCU1044509</t>
  </si>
  <si>
    <t>SJCU4521211</t>
  </si>
  <si>
    <t>LYGU1051999</t>
  </si>
  <si>
    <t>HPCU4121881</t>
  </si>
  <si>
    <t>CHSU8186222</t>
  </si>
  <si>
    <t>CHSU8044510</t>
  </si>
  <si>
    <t>CHSU8232919</t>
  </si>
  <si>
    <t>YHXU5000831</t>
  </si>
  <si>
    <t>LYGU1055150</t>
  </si>
  <si>
    <t>CIPU5284720</t>
  </si>
  <si>
    <t>CHSU8185442</t>
  </si>
  <si>
    <t>CIPU5290764</t>
  </si>
  <si>
    <t>LCGU8139898</t>
  </si>
  <si>
    <t>MOTU0636867</t>
  </si>
  <si>
    <t>LAMU4101019</t>
  </si>
  <si>
    <t>CIPU5290677</t>
  </si>
  <si>
    <t>CLHU8877615</t>
  </si>
  <si>
    <t>CIPU5282199</t>
  </si>
  <si>
    <t>CLHU8945052</t>
  </si>
  <si>
    <t>LCGU8112520</t>
  </si>
  <si>
    <t>LCGU8142588</t>
  </si>
  <si>
    <t>LYGU4098599</t>
  </si>
  <si>
    <t>HLXU6441577</t>
  </si>
  <si>
    <t>GESU5688457</t>
  </si>
  <si>
    <t>LBGU4504985</t>
  </si>
  <si>
    <t>LYGU1034353</t>
  </si>
  <si>
    <t>CHSU8222588</t>
  </si>
  <si>
    <t>FYCU1057297</t>
  </si>
  <si>
    <t>HNKU6190737</t>
  </si>
  <si>
    <t>LCGU8098886</t>
  </si>
  <si>
    <t>TCKU9950284</t>
  </si>
  <si>
    <t>CICU2353106</t>
  </si>
  <si>
    <t>HPCU4190692</t>
  </si>
  <si>
    <t>LAMU4101467</t>
  </si>
  <si>
    <t>FYCU1056808</t>
  </si>
  <si>
    <t>FYCU1064640</t>
  </si>
  <si>
    <t>CICU2571094</t>
  </si>
  <si>
    <t xml:space="preserve">3095B-24032023 /MCSNOVTR0230096
</t>
  </si>
  <si>
    <t>LCGU8201675</t>
  </si>
  <si>
    <t>SKIU9085428</t>
  </si>
  <si>
    <t>SKIU9085367</t>
  </si>
  <si>
    <t>LYGU4076460</t>
  </si>
  <si>
    <t>CHSU8175104</t>
  </si>
  <si>
    <t>LYGU4091845</t>
  </si>
  <si>
    <t>CHSU8188288</t>
  </si>
  <si>
    <t>CHSU8105719</t>
  </si>
  <si>
    <t>CIPU5291138</t>
  </si>
  <si>
    <t>LAMU4101087</t>
  </si>
  <si>
    <t>CPSU6439251</t>
  </si>
  <si>
    <t>NTCU2231991</t>
  </si>
  <si>
    <t>BHCU4913017</t>
  </si>
  <si>
    <t>TLNU4219140</t>
  </si>
  <si>
    <t>CHSU8192143</t>
  </si>
  <si>
    <t>LAMU4102083</t>
  </si>
  <si>
    <t>CHSU8164054</t>
  </si>
  <si>
    <t>HNKU6063537</t>
  </si>
  <si>
    <t>LYGU1055192</t>
  </si>
  <si>
    <t>LYGU4090598</t>
  </si>
  <si>
    <t>APHU6297042</t>
  </si>
  <si>
    <t>LYGU4098644</t>
  </si>
  <si>
    <t>MZWU2142129</t>
  </si>
  <si>
    <t>MZWU2142279</t>
  </si>
  <si>
    <t>CHSU8152644</t>
  </si>
  <si>
    <t>LCGU8186550</t>
  </si>
  <si>
    <t>15+1х40 РУСКОН</t>
  </si>
  <si>
    <t>MLH/РУСКОН</t>
  </si>
  <si>
    <t>LAMU4101301</t>
  </si>
  <si>
    <t>~13.03.23</t>
  </si>
  <si>
    <t>3047,3048,3049 и 3064</t>
  </si>
  <si>
    <t>LAMU4102036</t>
  </si>
  <si>
    <t>TGHU7248104</t>
  </si>
  <si>
    <t>CICU2556952</t>
  </si>
  <si>
    <t>LYGU4075973</t>
  </si>
  <si>
    <t>DRYU9105406</t>
  </si>
  <si>
    <t>CICU2323903</t>
  </si>
  <si>
    <t>TGHU8718856</t>
  </si>
  <si>
    <t>LAMU4100157</t>
  </si>
  <si>
    <t>LYGU3598898</t>
  </si>
  <si>
    <t>FYCU1056773</t>
  </si>
  <si>
    <t>FCIU8442354</t>
  </si>
  <si>
    <t>NTCU2200753</t>
  </si>
  <si>
    <t>LAMU4100901</t>
  </si>
  <si>
    <t>HPCU4117670</t>
  </si>
  <si>
    <t>MLH/НУТЕП</t>
  </si>
  <si>
    <t xml:space="preserve">LAMU4101385 </t>
  </si>
  <si>
    <t>3048-14022023 /ASLNVSAMB0863</t>
  </si>
  <si>
    <t>35х40 ЛКК</t>
  </si>
  <si>
    <t>MLH/ЛКК</t>
  </si>
  <si>
    <t>CIPU5290698</t>
  </si>
  <si>
    <t>26-27.03, КП ушел 29.03</t>
  </si>
  <si>
    <t>ASLNVSAMB0999</t>
  </si>
  <si>
    <t>LYGU0069437</t>
  </si>
  <si>
    <t>3078-3086</t>
  </si>
  <si>
    <t>LAMU4091250</t>
  </si>
  <si>
    <t>HNKU6190573</t>
  </si>
  <si>
    <t>LCGU8208690</t>
  </si>
  <si>
    <t>SKYU8115992</t>
  </si>
  <si>
    <t>LYGU4091866</t>
  </si>
  <si>
    <t>NWRU6011753</t>
  </si>
  <si>
    <t>COIU7353042</t>
  </si>
  <si>
    <t>LYGU4093175</t>
  </si>
  <si>
    <t>LAMU4101699</t>
  </si>
  <si>
    <t>NWRU6011183</t>
  </si>
  <si>
    <t>TLNU4224065</t>
  </si>
  <si>
    <t>LCGU8037664</t>
  </si>
  <si>
    <t>WNGU5065557</t>
  </si>
  <si>
    <t>LAMU4101220</t>
  </si>
  <si>
    <t>CHSU8036095</t>
  </si>
  <si>
    <t>GHMU8886418</t>
  </si>
  <si>
    <t>BSCU4900900</t>
  </si>
  <si>
    <t>MZWU2142324</t>
  </si>
  <si>
    <t>BSCU4900691</t>
  </si>
  <si>
    <t>CIPU5287267</t>
  </si>
  <si>
    <t>LAMU4101195</t>
  </si>
  <si>
    <t>LAMU4101765</t>
  </si>
  <si>
    <t>CBHU8293340</t>
  </si>
  <si>
    <t xml:space="preserve">БЫЛ </t>
  </si>
  <si>
    <t>CBAU8293340</t>
  </si>
  <si>
    <t>NIDU5147335</t>
  </si>
  <si>
    <t>BSCU4900840</t>
  </si>
  <si>
    <t>LAMU4101739</t>
  </si>
  <si>
    <t>LAMU4101370</t>
  </si>
  <si>
    <t>CIPU5291396</t>
  </si>
  <si>
    <t>HNKU6194049</t>
  </si>
  <si>
    <t>LAMU4101180</t>
  </si>
  <si>
    <t>LYGU1033254</t>
  </si>
  <si>
    <t>LYGU1037033</t>
  </si>
  <si>
    <t>Выдача с НЛЭ 76x40 MLH (30.03) - Тобольск</t>
  </si>
  <si>
    <t>KSBU0099948</t>
  </si>
  <si>
    <t>3097-24032023 / MLCRUEX0064</t>
  </si>
  <si>
    <t>Акт № 1890</t>
  </si>
  <si>
    <t>LCGU8123119</t>
  </si>
  <si>
    <t>Акт № 1868</t>
  </si>
  <si>
    <t>LYGU3602154</t>
  </si>
  <si>
    <t>FYCU1056583</t>
  </si>
  <si>
    <t>LAMU4102421</t>
  </si>
  <si>
    <t>CIPU5286511</t>
  </si>
  <si>
    <t>FOHU2049062</t>
  </si>
  <si>
    <t>LAMU4102416</t>
  </si>
  <si>
    <t>JSCU5124408</t>
  </si>
  <si>
    <t>LYGU4091779</t>
  </si>
  <si>
    <t>LYGU3045320</t>
  </si>
  <si>
    <t>CICU2472527</t>
  </si>
  <si>
    <t>FYCU1056984</t>
  </si>
  <si>
    <t>XHCU5319418</t>
  </si>
  <si>
    <t>LCGU8049984</t>
  </si>
  <si>
    <t>XHCU5305456</t>
  </si>
  <si>
    <t>FSCU9903090</t>
  </si>
  <si>
    <t>LYGU1040844</t>
  </si>
  <si>
    <t>NTCU2222829</t>
  </si>
  <si>
    <t>TDLU5211372</t>
  </si>
  <si>
    <t>LAMU4100542</t>
  </si>
  <si>
    <t>SKIU9085433</t>
  </si>
  <si>
    <t>LCGU8139584</t>
  </si>
  <si>
    <t>FYCU1056710</t>
  </si>
  <si>
    <t>TGHU8717802</t>
  </si>
  <si>
    <t>WIKU5259561</t>
  </si>
  <si>
    <t>MZWU2137014</t>
  </si>
  <si>
    <t>FSCU9725770</t>
  </si>
  <si>
    <t>LAMU4101045</t>
  </si>
  <si>
    <t>CHSU8044763</t>
  </si>
  <si>
    <t>LYGU1037136</t>
  </si>
  <si>
    <t>XHCU5312310</t>
  </si>
  <si>
    <t>LAMU4102273</t>
  </si>
  <si>
    <t>HNKU6189124</t>
  </si>
  <si>
    <t>LAMU4102355</t>
  </si>
  <si>
    <t>LCGU8120969</t>
  </si>
  <si>
    <t>HNKU6192920</t>
  </si>
  <si>
    <t>CICU2147872</t>
  </si>
  <si>
    <t>XHCU5343353</t>
  </si>
  <si>
    <t>CIPU5288089</t>
  </si>
  <si>
    <t>MCCU3079827</t>
  </si>
  <si>
    <t>MZWU2137020</t>
  </si>
  <si>
    <t>LAMU4101596</t>
  </si>
  <si>
    <t>SKIU9088155</t>
  </si>
  <si>
    <t>KSBU0026031</t>
  </si>
  <si>
    <t>CICU2536220</t>
  </si>
  <si>
    <t>HNKU6189757</t>
  </si>
  <si>
    <t>CICU2468804</t>
  </si>
  <si>
    <t>AMFU8750896</t>
  </si>
  <si>
    <t>CHSU8183711</t>
  </si>
  <si>
    <t>NTCU2231646</t>
  </si>
  <si>
    <t>CICU2325172</t>
  </si>
  <si>
    <t>CRSU9138661</t>
  </si>
  <si>
    <t>Забор 73х40 с ЛКК</t>
  </si>
  <si>
    <t>BSCU4900990</t>
  </si>
  <si>
    <t>MCSNOVTR0230152</t>
  </si>
  <si>
    <t>CHSU8010634</t>
  </si>
  <si>
    <t>CHSU8091277</t>
  </si>
  <si>
    <t>3135-28042023/MLCRUEX0131</t>
  </si>
  <si>
    <t>CICU9529223</t>
  </si>
  <si>
    <t>MLCRUEX0142</t>
  </si>
  <si>
    <t>FSCU6544084</t>
  </si>
  <si>
    <t>FSCU9822255</t>
  </si>
  <si>
    <t>FYCU1056496</t>
  </si>
  <si>
    <t>HNKU6197840</t>
  </si>
  <si>
    <t>KSBU0009374</t>
  </si>
  <si>
    <t>LAMU4100516</t>
  </si>
  <si>
    <t>LAMU4102268</t>
  </si>
  <si>
    <t>LAMU4102329</t>
  </si>
  <si>
    <t>LCGU8205053</t>
  </si>
  <si>
    <t>LYGU4089935</t>
  </si>
  <si>
    <t>LYGU4091383</t>
  </si>
  <si>
    <t>NWRU6011780</t>
  </si>
  <si>
    <t>SKYU8115652</t>
  </si>
  <si>
    <t>SUZU4015411</t>
  </si>
  <si>
    <t>TLNU4219942</t>
  </si>
  <si>
    <t>TRLU5839638</t>
  </si>
  <si>
    <t>XHCU5323927</t>
  </si>
  <si>
    <t>XHCU5327537</t>
  </si>
  <si>
    <t>CHSU8172487</t>
  </si>
  <si>
    <t>3134B-28042023/MLCRUEX0179/MCSNOVTR0230252</t>
  </si>
  <si>
    <t>CHSU8184528</t>
  </si>
  <si>
    <t>CHSU8233155</t>
  </si>
  <si>
    <t>CHSU8259653</t>
  </si>
  <si>
    <t>CICU2193651</t>
  </si>
  <si>
    <t>CICU2200684</t>
  </si>
  <si>
    <t>3134С-28042023/MLCRUEX0177 /MCSNOVTR0230276</t>
  </si>
  <si>
    <t>CIPU5273833</t>
  </si>
  <si>
    <t>CIPU5291288</t>
  </si>
  <si>
    <t>CIPU5291673</t>
  </si>
  <si>
    <t>FWRU0082670</t>
  </si>
  <si>
    <t>HNKU6111661</t>
  </si>
  <si>
    <t>HNKU6192909</t>
  </si>
  <si>
    <t>HNKU6194033</t>
  </si>
  <si>
    <t>HNKU6218407</t>
  </si>
  <si>
    <t>JSCU5124049</t>
  </si>
  <si>
    <t>KKFU7573933</t>
  </si>
  <si>
    <t>LAMU4101702</t>
  </si>
  <si>
    <t>LAMU4102020</t>
  </si>
  <si>
    <t>LAMU4102308</t>
  </si>
  <si>
    <t>LCGU8024230</t>
  </si>
  <si>
    <t>LCGU8204782</t>
  </si>
  <si>
    <t>LYGU1012122</t>
  </si>
  <si>
    <t>MCCU3027720</t>
  </si>
  <si>
    <t>MZWU2137009</t>
  </si>
  <si>
    <t>MLCRUEX0125</t>
  </si>
  <si>
    <t>TCNU6446844</t>
  </si>
  <si>
    <t>TDRU5997520</t>
  </si>
  <si>
    <t>3134-28042023//MLCRUEX0128</t>
  </si>
  <si>
    <t>TRLU5613403</t>
  </si>
  <si>
    <t>TRLU7496353</t>
  </si>
  <si>
    <t>TYMU6643653</t>
  </si>
  <si>
    <t>WNGU5049807</t>
  </si>
  <si>
    <t>BSCU4900665</t>
  </si>
  <si>
    <t>CBHU8860844</t>
  </si>
  <si>
    <t>CIPU5274378</t>
  </si>
  <si>
    <t>CIPU5290208</t>
  </si>
  <si>
    <t>CIPU5290656</t>
  </si>
  <si>
    <t>FCIU8039586</t>
  </si>
  <si>
    <t>JSCU5124394</t>
  </si>
  <si>
    <t>LAMU4100373</t>
  </si>
  <si>
    <t>LAMU4100497</t>
  </si>
  <si>
    <t>LAMU4100590</t>
  </si>
  <si>
    <t>MCSNOVTR0230153</t>
  </si>
  <si>
    <t>LCGU8040550</t>
  </si>
  <si>
    <t>LYGU4089940</t>
  </si>
  <si>
    <t>NTCU2231986</t>
  </si>
  <si>
    <t>NTCU2232278</t>
  </si>
  <si>
    <t>NWRU6011671</t>
  </si>
  <si>
    <t>SKIU9083209</t>
  </si>
  <si>
    <t>XHCU5312666</t>
  </si>
  <si>
    <t>76х40 забор с НЛЭ 06.04.23</t>
  </si>
  <si>
    <t>Модуль-ЛКК</t>
  </si>
  <si>
    <t>FYCU1043349</t>
  </si>
  <si>
    <t>04-05.04.23</t>
  </si>
  <si>
    <t>3096-24032023 / MLCRUEX0065</t>
  </si>
  <si>
    <t>Акт № 1871</t>
  </si>
  <si>
    <t>LYGU3601923</t>
  </si>
  <si>
    <t>MCSNOVTR0230183</t>
  </si>
  <si>
    <t>Забор 40х40 с ЛКК - ASLNVSAMB1068</t>
  </si>
  <si>
    <t>NTCU2230531</t>
  </si>
  <si>
    <t>NTCU2226450</t>
  </si>
  <si>
    <t>FLSU6011309</t>
  </si>
  <si>
    <t>LYGU4091974</t>
  </si>
  <si>
    <t>XHCU5320912</t>
  </si>
  <si>
    <t>HYJU1030518</t>
  </si>
  <si>
    <t>MCSNOVTR0230108</t>
  </si>
  <si>
    <t>LAMU4101641</t>
  </si>
  <si>
    <t>LYGU4091531</t>
  </si>
  <si>
    <t>MCSNOVTR0230107</t>
  </si>
  <si>
    <t>LYGU1034440</t>
  </si>
  <si>
    <t>TEMU6316861</t>
  </si>
  <si>
    <t>LCGU8192207</t>
  </si>
  <si>
    <t>LAMU4101960</t>
  </si>
  <si>
    <t>GHMU8887029</t>
  </si>
  <si>
    <t>LYGU3044860</t>
  </si>
  <si>
    <t>HNKU6218562</t>
  </si>
  <si>
    <t>NTCU2229968</t>
  </si>
  <si>
    <t>YMLU8471248</t>
  </si>
  <si>
    <t>3096C-24032023 / MLCRUEX0135 / MCSNOVTR0230109</t>
  </si>
  <si>
    <t>NTCU2233696</t>
  </si>
  <si>
    <t>LAMU4100820</t>
  </si>
  <si>
    <t>LAMU4102442</t>
  </si>
  <si>
    <t>LAMU4101003</t>
  </si>
  <si>
    <t>FYCU1057065</t>
  </si>
  <si>
    <t>HYJU1031807</t>
  </si>
  <si>
    <t>HNKU6050951</t>
  </si>
  <si>
    <t>LAMU4100603</t>
  </si>
  <si>
    <t>FYCU1046435</t>
  </si>
  <si>
    <t>LAMU4102165</t>
  </si>
  <si>
    <t>TFLU4932300</t>
  </si>
  <si>
    <t>CIPU5288598</t>
  </si>
  <si>
    <t>LCGU8085512</t>
  </si>
  <si>
    <t>NTCU2222705</t>
  </si>
  <si>
    <t>FCIU8122068</t>
  </si>
  <si>
    <t>LAMU4100012</t>
  </si>
  <si>
    <t>LCGU8122792</t>
  </si>
  <si>
    <t>FLSU6006386</t>
  </si>
  <si>
    <t>NTCU2230470</t>
  </si>
  <si>
    <t>CIPU5289871</t>
  </si>
  <si>
    <t>LAMU4101111</t>
  </si>
  <si>
    <t>GESU5625844</t>
  </si>
  <si>
    <t>LAMU4101580</t>
  </si>
  <si>
    <t>LYGU1037671</t>
  </si>
  <si>
    <t>FLSU6014782</t>
  </si>
  <si>
    <t>FYCU1043610</t>
  </si>
  <si>
    <t>LYGU3599195</t>
  </si>
  <si>
    <t>LCGU8140076</t>
  </si>
  <si>
    <t>CCLU7048461</t>
  </si>
  <si>
    <t>CHSU8222280</t>
  </si>
  <si>
    <t>LYGU4098670</t>
  </si>
  <si>
    <t>LYGU4090047</t>
  </si>
  <si>
    <t>CHSU8261136</t>
  </si>
  <si>
    <t>LAMU4101277</t>
  </si>
  <si>
    <t>COIU4123880</t>
  </si>
  <si>
    <t>LAMU4101723</t>
  </si>
  <si>
    <t>NTCU2231184</t>
  </si>
  <si>
    <t>CICU2557780</t>
  </si>
  <si>
    <t>NTCU2200497</t>
  </si>
  <si>
    <t>LAMU4101683</t>
  </si>
  <si>
    <t>XHCU5327650</t>
  </si>
  <si>
    <t>LAMU4101810</t>
  </si>
  <si>
    <t>LYGU3601918</t>
  </si>
  <si>
    <t>COIU7353084</t>
  </si>
  <si>
    <t>68+5х40 кп с НЛК</t>
  </si>
  <si>
    <t>LAM</t>
  </si>
  <si>
    <t>08-10.04.23</t>
  </si>
  <si>
    <t xml:space="preserve"> Рускон+ЛКК 08-10.04 </t>
  </si>
  <si>
    <t>NTCU2233818</t>
  </si>
  <si>
    <t>18 UGL</t>
  </si>
  <si>
    <t>FYCU1046287</t>
  </si>
  <si>
    <t>LYGU1054827</t>
  </si>
  <si>
    <t>SEGU4271437</t>
  </si>
  <si>
    <t>CHSU8182398</t>
  </si>
  <si>
    <t>HNKU6115970</t>
  </si>
  <si>
    <t>LAMU4100882</t>
  </si>
  <si>
    <t>BSCU4900562</t>
  </si>
  <si>
    <t>TGHU8508398</t>
  </si>
  <si>
    <t>CIPU5286358</t>
  </si>
  <si>
    <t>AMFU8913925</t>
  </si>
  <si>
    <t>UGL</t>
  </si>
  <si>
    <t>HPCU4359437</t>
  </si>
  <si>
    <t>CULU5801225</t>
  </si>
  <si>
    <t>FYCU1056665</t>
  </si>
  <si>
    <t>CIPU5288197</t>
  </si>
  <si>
    <t>MLCRUEX0199</t>
  </si>
  <si>
    <t>XHCU5311783</t>
  </si>
  <si>
    <t>RXTU8102500</t>
  </si>
  <si>
    <t>TGHU8922983</t>
  </si>
  <si>
    <t>LAMU4101024</t>
  </si>
  <si>
    <t>CIPU5277000</t>
  </si>
  <si>
    <t>CICU9531555</t>
  </si>
  <si>
    <t>HNKU6258307</t>
  </si>
  <si>
    <t>CHSU8255703</t>
  </si>
  <si>
    <t>HNKU6218829</t>
  </si>
  <si>
    <t>LAMU4101554</t>
  </si>
  <si>
    <t>LAMU4003270</t>
  </si>
  <si>
    <t>LAMU4101955</t>
  </si>
  <si>
    <t>TCNU8120158</t>
  </si>
  <si>
    <t>KSBU0025565</t>
  </si>
  <si>
    <t>TRHU8810120</t>
  </si>
  <si>
    <t>FYCU1044134</t>
  </si>
  <si>
    <t>COIU7353090</t>
  </si>
  <si>
    <t>LYGU3045017</t>
  </si>
  <si>
    <t>CULU6025126</t>
  </si>
  <si>
    <t>CULU6039069</t>
  </si>
  <si>
    <t>COIU4123534</t>
  </si>
  <si>
    <t>COIU5101376</t>
  </si>
  <si>
    <t>LAMU4101528</t>
  </si>
  <si>
    <t>CULU6079117</t>
  </si>
  <si>
    <t>XHCU5358749</t>
  </si>
  <si>
    <t>LCGU8143780</t>
  </si>
  <si>
    <t>CIPU5285074</t>
  </si>
  <si>
    <t>CULU6082471</t>
  </si>
  <si>
    <t>SULU8000349</t>
  </si>
  <si>
    <t>CULU6084129</t>
  </si>
  <si>
    <t>CULU6038653</t>
  </si>
  <si>
    <t>CULU6176328</t>
  </si>
  <si>
    <t>FYCU1043267</t>
  </si>
  <si>
    <t>LCGU8337553</t>
  </si>
  <si>
    <t>CULU6320040</t>
  </si>
  <si>
    <t>SULU8000816</t>
  </si>
  <si>
    <t>SULU8002064</t>
  </si>
  <si>
    <t>CULU6095078</t>
  </si>
  <si>
    <t>CULU6183332</t>
  </si>
  <si>
    <t>CULU6106296</t>
  </si>
  <si>
    <t>COIU7353295</t>
  </si>
  <si>
    <t>Лифт</t>
  </si>
  <si>
    <t>LYGU4075802</t>
  </si>
  <si>
    <t>LYGU4091207</t>
  </si>
  <si>
    <t>FLSU6014226</t>
  </si>
  <si>
    <t>CCLU7190460</t>
  </si>
  <si>
    <t>LCGU8127500</t>
  </si>
  <si>
    <t>LYGU3601950</t>
  </si>
  <si>
    <t>LCGU8142891</t>
  </si>
  <si>
    <t>CULU6147042</t>
  </si>
  <si>
    <t>NTCU2222475</t>
  </si>
  <si>
    <t>TLMU7324275</t>
  </si>
  <si>
    <t>PGTU9145536</t>
  </si>
  <si>
    <t>LAMU4101066</t>
  </si>
  <si>
    <t>3165-16062023 / MLCRUEX0200</t>
  </si>
  <si>
    <t>LAMU4101934</t>
  </si>
  <si>
    <t>CULU6037220</t>
  </si>
  <si>
    <t>76х40 забор с НЛЭ</t>
  </si>
  <si>
    <t>SULU8001005</t>
  </si>
  <si>
    <t>MCSNOVTR0230165</t>
  </si>
  <si>
    <t>42 UGL</t>
  </si>
  <si>
    <t>Акт № 1874</t>
  </si>
  <si>
    <t>CULU5900188</t>
  </si>
  <si>
    <t>MCSNOVTR0230175</t>
  </si>
  <si>
    <t>CULU6079729</t>
  </si>
  <si>
    <t>UESU5169054</t>
  </si>
  <si>
    <t>BEAU6340767</t>
  </si>
  <si>
    <t>CULU6174500</t>
  </si>
  <si>
    <t>TGHU7939831</t>
  </si>
  <si>
    <t>MCSNOVTR0230176</t>
  </si>
  <si>
    <t>CULU6114120</t>
  </si>
  <si>
    <t>SULU8000483</t>
  </si>
  <si>
    <t>MLCRUEX0143</t>
  </si>
  <si>
    <t>отстали</t>
  </si>
  <si>
    <t>CULU6062691</t>
  </si>
  <si>
    <t>CULU6052224</t>
  </si>
  <si>
    <t>MCSNOVTR0230164</t>
  </si>
  <si>
    <t>CULU6071158</t>
  </si>
  <si>
    <t>GHMU8882834</t>
  </si>
  <si>
    <t>MCSNOVTR0230166</t>
  </si>
  <si>
    <t>SULU8000565</t>
  </si>
  <si>
    <t>SULU8001978</t>
  </si>
  <si>
    <t>WSCU9394827</t>
  </si>
  <si>
    <t>CULU6034128</t>
  </si>
  <si>
    <t>CULU6034318</t>
  </si>
  <si>
    <t>CULU6035607</t>
  </si>
  <si>
    <t>SULU8001999</t>
  </si>
  <si>
    <t>CULU6230938</t>
  </si>
  <si>
    <t>MCSNOVTR0230172</t>
  </si>
  <si>
    <t>AMFU8668670</t>
  </si>
  <si>
    <t>CULU6053180</t>
  </si>
  <si>
    <t>MCSNOVTR0230178</t>
  </si>
  <si>
    <t>HDMU6464607</t>
  </si>
  <si>
    <t>SULU8000919</t>
  </si>
  <si>
    <t>MCSNOVTR0230174</t>
  </si>
  <si>
    <t>KKFU6457630</t>
  </si>
  <si>
    <t>XINU8107510</t>
  </si>
  <si>
    <t>MCSNOVTR0230173</t>
  </si>
  <si>
    <t>CULU6093985</t>
  </si>
  <si>
    <t>CULU6120777</t>
  </si>
  <si>
    <t>CULU6230373</t>
  </si>
  <si>
    <t>CULU6286650</t>
  </si>
  <si>
    <t>CULU6077710</t>
  </si>
  <si>
    <t>CULU6099216</t>
  </si>
  <si>
    <t>CULU6162237</t>
  </si>
  <si>
    <t>CCLU7293860</t>
  </si>
  <si>
    <t>CULU6048522</t>
  </si>
  <si>
    <t>CULU6314875</t>
  </si>
  <si>
    <t>HDMU6433231</t>
  </si>
  <si>
    <t>CULU6028980</t>
  </si>
  <si>
    <t>CULU6134364</t>
  </si>
  <si>
    <t>CULU6044194</t>
  </si>
  <si>
    <t>CICU2088867</t>
  </si>
  <si>
    <t>FYCU1056644</t>
  </si>
  <si>
    <t>MCCU3027700</t>
  </si>
  <si>
    <t>CIPU5287605</t>
  </si>
  <si>
    <t>MZWU2137185</t>
  </si>
  <si>
    <t>LYGU4091085</t>
  </si>
  <si>
    <t>HNKU6051304</t>
  </si>
  <si>
    <t>BSCU4900557</t>
  </si>
  <si>
    <t>LAMU4101235</t>
  </si>
  <si>
    <t>LYGU1019425</t>
  </si>
  <si>
    <t>LYGU3044725</t>
  </si>
  <si>
    <t>TGHU8239257</t>
  </si>
  <si>
    <t>CICU2554266</t>
  </si>
  <si>
    <t>AMPU8000778</t>
  </si>
  <si>
    <t>GESU6889965</t>
  </si>
  <si>
    <t>CCLU7153750</t>
  </si>
  <si>
    <t>FYCU1056876</t>
  </si>
  <si>
    <t>CHSU8076781</t>
  </si>
  <si>
    <t>LAMU4100476</t>
  </si>
  <si>
    <t>LYGU1038683</t>
  </si>
  <si>
    <t>AMPU8000130</t>
  </si>
  <si>
    <t>CBHU8601421</t>
  </si>
  <si>
    <t>LAMU4101359</t>
  </si>
  <si>
    <t>74х40 забор с НЛЭ</t>
  </si>
  <si>
    <t>CULU6022174</t>
  </si>
  <si>
    <t>74x40 20-21.04</t>
  </si>
  <si>
    <t>CULU6028125</t>
  </si>
  <si>
    <t>53 UGL</t>
  </si>
  <si>
    <t>CULU6028700</t>
  </si>
  <si>
    <t>CULU6068283</t>
  </si>
  <si>
    <t>CULU6137300</t>
  </si>
  <si>
    <t>CULU6055136</t>
  </si>
  <si>
    <t>LYGU1051880</t>
  </si>
  <si>
    <t>CHSU8179753</t>
  </si>
  <si>
    <t>LYGU6136893</t>
  </si>
  <si>
    <t>HLXU6309895</t>
  </si>
  <si>
    <t>GATU8494573</t>
  </si>
  <si>
    <t>CULU6019930</t>
  </si>
  <si>
    <t>GHMU8882027</t>
  </si>
  <si>
    <t>CULU6080360</t>
  </si>
  <si>
    <t>CULU6154484</t>
  </si>
  <si>
    <t>CULU6317473</t>
  </si>
  <si>
    <t>LYGU1037959</t>
  </si>
  <si>
    <t>замена из-за брака</t>
  </si>
  <si>
    <t>CULU5801204</t>
  </si>
  <si>
    <t>CULU6302370</t>
  </si>
  <si>
    <t>CULU5901013</t>
  </si>
  <si>
    <t>CULU6046432</t>
  </si>
  <si>
    <t>CULU6025511</t>
  </si>
  <si>
    <t>CULU6078785</t>
  </si>
  <si>
    <t>CULU6157858</t>
  </si>
  <si>
    <t>CULU6296025</t>
  </si>
  <si>
    <t>SULU8000755</t>
  </si>
  <si>
    <t>CULU6064143</t>
  </si>
  <si>
    <t>CULU6045061</t>
  </si>
  <si>
    <t>CULU6231641</t>
  </si>
  <si>
    <t>CULU6062990</t>
  </si>
  <si>
    <t>CULU6020891</t>
  </si>
  <si>
    <t>JSCU5124096</t>
  </si>
  <si>
    <t>HNSU5022048</t>
  </si>
  <si>
    <t>CULU6271325</t>
  </si>
  <si>
    <t>CULU6306503</t>
  </si>
  <si>
    <t>KSBU0067318</t>
  </si>
  <si>
    <t>CULU6171075</t>
  </si>
  <si>
    <t>CULU6284343</t>
  </si>
  <si>
    <t>CULU6313441</t>
  </si>
  <si>
    <t>CULU5901590</t>
  </si>
  <si>
    <t>CULU6091637</t>
  </si>
  <si>
    <t>CULU6097656</t>
  </si>
  <si>
    <t>CULU6076313</t>
  </si>
  <si>
    <t>CCLU6877112</t>
  </si>
  <si>
    <t>CULU4009810</t>
  </si>
  <si>
    <t>CNCU5600710</t>
  </si>
  <si>
    <t>SULU8001561</t>
  </si>
  <si>
    <t>CULU6287152</t>
  </si>
  <si>
    <t>FYCU1066540</t>
  </si>
  <si>
    <t>CULU6071939</t>
  </si>
  <si>
    <t>CULU6060317</t>
  </si>
  <si>
    <t>CULU6186563</t>
  </si>
  <si>
    <t>CULU6145137</t>
  </si>
  <si>
    <t>CHSU8063716</t>
  </si>
  <si>
    <t>CULU6060596</t>
  </si>
  <si>
    <t>CULU6202371</t>
  </si>
  <si>
    <t>SULU8001860</t>
  </si>
  <si>
    <t>CULU6198250</t>
  </si>
  <si>
    <t>CULU6028742</t>
  </si>
  <si>
    <t>EISU9893840</t>
  </si>
  <si>
    <t>CHSU8095499</t>
  </si>
  <si>
    <t>SKYU8115610</t>
  </si>
  <si>
    <t>CULU6304389</t>
  </si>
  <si>
    <t>CULU6223836</t>
  </si>
  <si>
    <t>CULU6150339</t>
  </si>
  <si>
    <t>11х40' разворот на Карго под бкг</t>
  </si>
  <si>
    <t>HNKU6189525</t>
  </si>
  <si>
    <t>ASLNVSAMB1098</t>
  </si>
  <si>
    <t>MZWU2142427</t>
  </si>
  <si>
    <t>LCGU8037068</t>
  </si>
  <si>
    <t>XHCU5327033</t>
  </si>
  <si>
    <t>LAMU4100389</t>
  </si>
  <si>
    <t>CICU9531112</t>
  </si>
  <si>
    <t>XHCU5343100</t>
  </si>
  <si>
    <t>LCGU8234508</t>
  </si>
  <si>
    <t>10x40' MEDKON разворот на Карго</t>
  </si>
  <si>
    <t>Medkon</t>
  </si>
  <si>
    <t>YMLU8178374</t>
  </si>
  <si>
    <t>TRA0001762</t>
  </si>
  <si>
    <t>MSCU7621480</t>
  </si>
  <si>
    <t>MOTU0733532</t>
  </si>
  <si>
    <t>TCNU8042965</t>
  </si>
  <si>
    <t>TCNU9503378</t>
  </si>
  <si>
    <t>ХХХU5425231</t>
  </si>
  <si>
    <t>BMOU4159369</t>
  </si>
  <si>
    <t>CCLU6394618</t>
  </si>
  <si>
    <t>GESU4817478</t>
  </si>
  <si>
    <t>TRLU6694966</t>
  </si>
  <si>
    <t>15х40 UGL разворот на Карго</t>
  </si>
  <si>
    <t>CULU6180272</t>
  </si>
  <si>
    <t>MLCRUEX0123</t>
  </si>
  <si>
    <t>CULU6246404</t>
  </si>
  <si>
    <t>CULU6061247</t>
  </si>
  <si>
    <t>CULU6020654</t>
  </si>
  <si>
    <t>CULU6135606</t>
  </si>
  <si>
    <t>CULU6058747</t>
  </si>
  <si>
    <t>CULU6047486</t>
  </si>
  <si>
    <t>CULU6081639</t>
  </si>
  <si>
    <t>CULU6059743</t>
  </si>
  <si>
    <t>CULU6207898</t>
  </si>
  <si>
    <t>CULU6181638</t>
  </si>
  <si>
    <t>CULU6245558</t>
  </si>
  <si>
    <t>CULU6127750</t>
  </si>
  <si>
    <t>CULU6272147</t>
  </si>
  <si>
    <t>CULU6065495</t>
  </si>
  <si>
    <t>20х40 UGL разворот на НПК</t>
  </si>
  <si>
    <t>CULU6179517</t>
  </si>
  <si>
    <t>MLCRUEX0124</t>
  </si>
  <si>
    <t>CULU6169226</t>
  </si>
  <si>
    <t>CULU6117177</t>
  </si>
  <si>
    <t>CULU6094620</t>
  </si>
  <si>
    <t>CULU6023648</t>
  </si>
  <si>
    <t>CULU6310817</t>
  </si>
  <si>
    <t>CULU6177854</t>
  </si>
  <si>
    <t>CULU6200255</t>
  </si>
  <si>
    <t>CULU6021970</t>
  </si>
  <si>
    <t>CULU6135289</t>
  </si>
  <si>
    <t>CULU6171938</t>
  </si>
  <si>
    <t>CULU6082954</t>
  </si>
  <si>
    <t>CULU6034302</t>
  </si>
  <si>
    <t>CULU6224658</t>
  </si>
  <si>
    <t>CULU6193048</t>
  </si>
  <si>
    <t>CULU6308656</t>
  </si>
  <si>
    <t>CULU6161610</t>
  </si>
  <si>
    <t>CULU6104800</t>
  </si>
  <si>
    <t>CULU6241892</t>
  </si>
  <si>
    <t>CULU6048348</t>
  </si>
  <si>
    <t>76х40 забор с НЛЭ под КП с Жиг Моря (1 кп) (вывезено модулем 43)</t>
  </si>
  <si>
    <t>MLCRUEX0153</t>
  </si>
  <si>
    <t>LAM(вывоз Модулем с ЛКК)</t>
  </si>
  <si>
    <t>LYGU1052721</t>
  </si>
  <si>
    <t>MLCRUEX0116</t>
  </si>
  <si>
    <t>CICU2443880</t>
  </si>
  <si>
    <t>LYGU1035792</t>
  </si>
  <si>
    <t>LAMU4101209</t>
  </si>
  <si>
    <t>HNKU6092432</t>
  </si>
  <si>
    <t>LAMU4101770</t>
  </si>
  <si>
    <t>CHSU8183218</t>
  </si>
  <si>
    <t>LYGU1018809</t>
  </si>
  <si>
    <t>LYGU1029357</t>
  </si>
  <si>
    <t>TCKU9746666</t>
  </si>
  <si>
    <t>LAMU4101050</t>
  </si>
  <si>
    <t>XHCU5203095</t>
  </si>
  <si>
    <t>CHSU8164692</t>
  </si>
  <si>
    <t>SKIU9056522</t>
  </si>
  <si>
    <t>MZWU2140888</t>
  </si>
  <si>
    <t>CHSU8217196</t>
  </si>
  <si>
    <t>CICU2488842</t>
  </si>
  <si>
    <t>CIPU5284289</t>
  </si>
  <si>
    <t>SKYU8055810</t>
  </si>
  <si>
    <t>ECMU9433354</t>
  </si>
  <si>
    <t>SKYU8115734</t>
  </si>
  <si>
    <t>GATU8798489</t>
  </si>
  <si>
    <t>XHCU5313195</t>
  </si>
  <si>
    <t>CULU6301034</t>
  </si>
  <si>
    <t>ЗАМЕНА LAMU4100080</t>
  </si>
  <si>
    <t>TRIU9848145</t>
  </si>
  <si>
    <t>CICU2481719</t>
  </si>
  <si>
    <t>WSCU9326015</t>
  </si>
  <si>
    <t>CLHU8934700</t>
  </si>
  <si>
    <t>CHSU8172609</t>
  </si>
  <si>
    <t>LYGU4091059</t>
  </si>
  <si>
    <t>NOWU4573422</t>
  </si>
  <si>
    <t>LCGU8202007</t>
  </si>
  <si>
    <t>FYCU1046369</t>
  </si>
  <si>
    <t>LCGU8191880</t>
  </si>
  <si>
    <t>CICU2536405</t>
  </si>
  <si>
    <t>MSCU7564713</t>
  </si>
  <si>
    <t>XHCU5310030</t>
  </si>
  <si>
    <t>CCLU7205935</t>
  </si>
  <si>
    <t>DRYU9057329</t>
  </si>
  <si>
    <t>GESU5791634</t>
  </si>
  <si>
    <t>CHSU8129460</t>
  </si>
  <si>
    <t>LYGU4091505</t>
  </si>
  <si>
    <t>LYGU4091552</t>
  </si>
  <si>
    <t>CULU6094641</t>
  </si>
  <si>
    <t>ЗАМЕНА CCLU6649745</t>
  </si>
  <si>
    <t>NOWU4267870</t>
  </si>
  <si>
    <t>MZWU2117912</t>
  </si>
  <si>
    <t>CICU2320566</t>
  </si>
  <si>
    <t>CHSU8075297</t>
  </si>
  <si>
    <t>MZWU2142237</t>
  </si>
  <si>
    <t>LYGU4092902</t>
  </si>
  <si>
    <t>CULU6196746</t>
  </si>
  <si>
    <t>CULU6208317</t>
  </si>
  <si>
    <t>CULU6246929</t>
  </si>
  <si>
    <t>CULU6095442</t>
  </si>
  <si>
    <t>CULU6118379</t>
  </si>
  <si>
    <t>CULU6294819</t>
  </si>
  <si>
    <t>CULU6038294</t>
  </si>
  <si>
    <t>CULU6307515</t>
  </si>
  <si>
    <t>CULU6308039</t>
  </si>
  <si>
    <t>CULU6115425</t>
  </si>
  <si>
    <t>CULU6028803</t>
  </si>
  <si>
    <t>CULU6304671</t>
  </si>
  <si>
    <t>CULU6288992</t>
  </si>
  <si>
    <t>CULU6302302</t>
  </si>
  <si>
    <t>CULU6152326</t>
  </si>
  <si>
    <t>CULU6201478</t>
  </si>
  <si>
    <t>76х40 забор с НЛЭ под КП с Карбышево (2 кп)</t>
  </si>
  <si>
    <t>3128A-26042023/MLCRUEX0117</t>
  </si>
  <si>
    <t>Тобольск</t>
  </si>
  <si>
    <t>LAM(вывоз Модулем ЛКК)</t>
  </si>
  <si>
    <t>6 UGL</t>
  </si>
  <si>
    <t>LYGU1041265</t>
  </si>
  <si>
    <t>3128C-26042023/MLCRUEX0163</t>
  </si>
  <si>
    <t>LYGU4076162</t>
  </si>
  <si>
    <t>LYGU0078465</t>
  </si>
  <si>
    <t>LAMU4102150</t>
  </si>
  <si>
    <t>LBGU4504917</t>
  </si>
  <si>
    <t>TGHU9266046</t>
  </si>
  <si>
    <t>LCGU8033946</t>
  </si>
  <si>
    <t>3128C-26042023/MLCRUEX0163/MCSNOVTR0230262</t>
  </si>
  <si>
    <t>CULU5901245</t>
  </si>
  <si>
    <t>CULU6192289</t>
  </si>
  <si>
    <t>CEOU6027638</t>
  </si>
  <si>
    <t>3128B-26042023 / MLCRUEX0162</t>
  </si>
  <si>
    <t>LYGU3601219</t>
  </si>
  <si>
    <t>CULU6100831</t>
  </si>
  <si>
    <t>CULU6239914</t>
  </si>
  <si>
    <t>HDMU6429530</t>
  </si>
  <si>
    <t>3128C-26042023//MLCRUEX0163</t>
  </si>
  <si>
    <t>HYJU1012659</t>
  </si>
  <si>
    <t>LYGU1054149</t>
  </si>
  <si>
    <t>COIU4123576</t>
  </si>
  <si>
    <t>XHCU5246862</t>
  </si>
  <si>
    <t>LAMU4100970</t>
  </si>
  <si>
    <t>LAMU4101106</t>
  </si>
  <si>
    <t>BSCU4900747</t>
  </si>
  <si>
    <t>KSBU0024810</t>
  </si>
  <si>
    <t>CIPU5253626</t>
  </si>
  <si>
    <t>KSBU0040702</t>
  </si>
  <si>
    <t>TCLU6319267</t>
  </si>
  <si>
    <t>LYGU4076049</t>
  </si>
  <si>
    <t>CHSU8001843</t>
  </si>
  <si>
    <t>LYGU4076075</t>
  </si>
  <si>
    <t>LYGU0070187</t>
  </si>
  <si>
    <t>LCGU8081760</t>
  </si>
  <si>
    <t>CLHU8817745</t>
  </si>
  <si>
    <t>TGHU8973888</t>
  </si>
  <si>
    <t>LYGU1020935</t>
  </si>
  <si>
    <t>SKYU8056396</t>
  </si>
  <si>
    <t>TCLU8314080</t>
  </si>
  <si>
    <t>KSBU0006056</t>
  </si>
  <si>
    <t>LAMU4102231</t>
  </si>
  <si>
    <t>HNKU6194120</t>
  </si>
  <si>
    <t>NTCU2233994</t>
  </si>
  <si>
    <t>CULU6072030</t>
  </si>
  <si>
    <t>LYGU1021119</t>
  </si>
  <si>
    <t>CIPU5274085</t>
  </si>
  <si>
    <t>MCSNOVTR0230257</t>
  </si>
  <si>
    <t>CHSU8216517</t>
  </si>
  <si>
    <t>WNGU5053828</t>
  </si>
  <si>
    <t>MCCU3072226</t>
  </si>
  <si>
    <t>FSCU9979820</t>
  </si>
  <si>
    <t>HNKU6194753</t>
  </si>
  <si>
    <t>LYGU3599298</t>
  </si>
  <si>
    <t>MZWU2137225</t>
  </si>
  <si>
    <t>CICU2203805</t>
  </si>
  <si>
    <t>NYKU4137351</t>
  </si>
  <si>
    <t>COIU7353485</t>
  </si>
  <si>
    <t>FYCU1056705</t>
  </si>
  <si>
    <t>LYGU1035215</t>
  </si>
  <si>
    <t>TGHU8570331</t>
  </si>
  <si>
    <t>LAMU4101214</t>
  </si>
  <si>
    <t>GESU5578275</t>
  </si>
  <si>
    <t>66х40 забор с НЛЭ под КП с Карбышево (3 кп)</t>
  </si>
  <si>
    <t>TRLU6650865</t>
  </si>
  <si>
    <t>3134B-28042023//MLCRUEX0179/MCSNOVTR0230246</t>
  </si>
  <si>
    <t>XHCU5358477</t>
  </si>
  <si>
    <t>CHSU8183096</t>
  </si>
  <si>
    <t>BSCU4900876</t>
  </si>
  <si>
    <t>LYGU4076877</t>
  </si>
  <si>
    <t>3134A-28042023//MLCRUEX0179/MCSNOVTR0230243</t>
  </si>
  <si>
    <t>LCGU8081796</t>
  </si>
  <si>
    <t>NMTU4401723</t>
  </si>
  <si>
    <t>NYKU5981650</t>
  </si>
  <si>
    <t>LYGU3599003</t>
  </si>
  <si>
    <t>TGHU9334270</t>
  </si>
  <si>
    <t>CHSU8186201</t>
  </si>
  <si>
    <t>LCGU8077564</t>
  </si>
  <si>
    <t>KSBU0008531</t>
  </si>
  <si>
    <t>HNKU6189628</t>
  </si>
  <si>
    <t>LAMU4101092</t>
  </si>
  <si>
    <t>3134B-28042023//MLCRUEX0179/MCSNOVTR0230247</t>
  </si>
  <si>
    <t>FSCU9208648</t>
  </si>
  <si>
    <t>LAMU4100202</t>
  </si>
  <si>
    <t>LCGU8077688</t>
  </si>
  <si>
    <t>CHSU8061436</t>
  </si>
  <si>
    <t>LAMU4102205</t>
  </si>
  <si>
    <t>CHSU8181540</t>
  </si>
  <si>
    <t>LCGU8111400</t>
  </si>
  <si>
    <t>XHCU5219609</t>
  </si>
  <si>
    <t>XHCU5358902</t>
  </si>
  <si>
    <t>3134B-28042023//MLCRUEX0179/MCSNOVTR0230248</t>
  </si>
  <si>
    <t>LYGU1032303</t>
  </si>
  <si>
    <t>LYGU1050523</t>
  </si>
  <si>
    <t>CIPU5288134</t>
  </si>
  <si>
    <t>LAMU4101430</t>
  </si>
  <si>
    <t>GLDU7534950</t>
  </si>
  <si>
    <t>LCGU8079660</t>
  </si>
  <si>
    <t>TCNU9868817</t>
  </si>
  <si>
    <t>TRLU7239740</t>
  </si>
  <si>
    <t>LAMU4102118</t>
  </si>
  <si>
    <t>LYGU1034008</t>
  </si>
  <si>
    <t>3134B-28042023//MLCRUEX0179/MCSNOVTR0230249</t>
  </si>
  <si>
    <t>LCGU8188341</t>
  </si>
  <si>
    <t>HNKU6243919</t>
  </si>
  <si>
    <t>LAMU4101446</t>
  </si>
  <si>
    <t>FYCU1056752</t>
  </si>
  <si>
    <t>TCNU9948300</t>
  </si>
  <si>
    <t>TCNU8458844</t>
  </si>
  <si>
    <t>3134B-28042023//MLCRUEX0179/MCSNOVTR0230250</t>
  </si>
  <si>
    <t>CIPU5291652</t>
  </si>
  <si>
    <t>CIPU5291375</t>
  </si>
  <si>
    <t>NTCU2232452</t>
  </si>
  <si>
    <t>SKIU9088134</t>
  </si>
  <si>
    <t>CHSU8175320</t>
  </si>
  <si>
    <t>LAMU4101981</t>
  </si>
  <si>
    <t>CAXU8159121</t>
  </si>
  <si>
    <t>3134A-28042023//MLCRUEX0179/MCSNOVTR0230244</t>
  </si>
  <si>
    <t>NOWU7403203</t>
  </si>
  <si>
    <t>APHU6248958</t>
  </si>
  <si>
    <t>3134B-28042023//MLCRUEX0179/MCSNOVTR0230251</t>
  </si>
  <si>
    <t>LAMU4100033</t>
  </si>
  <si>
    <t>FYCU1056536</t>
  </si>
  <si>
    <t>SKYU8116303</t>
  </si>
  <si>
    <t>NTCU2200882</t>
  </si>
  <si>
    <t>3134A-28042023//MLCRUEX0179/MCSNOVTR0230245</t>
  </si>
  <si>
    <t>SKIU9084416</t>
  </si>
  <si>
    <t>TCLU6159359</t>
  </si>
  <si>
    <t>COIU5101268</t>
  </si>
  <si>
    <t>TCNU9517469</t>
  </si>
  <si>
    <t>LAMU4100429</t>
  </si>
  <si>
    <t>NWRU6011774</t>
  </si>
  <si>
    <t>LYGU0078450</t>
  </si>
  <si>
    <t>LCGU8172582</t>
  </si>
  <si>
    <t>70х40 забор с НЛЭ под КП с Карбышево (3 кп-Карбышево)</t>
  </si>
  <si>
    <t>Вывезенный COC LAM (модуль с ЛКК)</t>
  </si>
  <si>
    <t>CICU2320334</t>
  </si>
  <si>
    <t>MLCRUEX0127</t>
  </si>
  <si>
    <t>18.05.2023 погрузка, ещё не вышел</t>
  </si>
  <si>
    <t>LAMU4101940</t>
  </si>
  <si>
    <t>GVCU5058717</t>
  </si>
  <si>
    <t>JSCU5124270</t>
  </si>
  <si>
    <t>CHSU8218720</t>
  </si>
  <si>
    <t>CHSU8046730</t>
  </si>
  <si>
    <t>CIPU5276750</t>
  </si>
  <si>
    <t>CHSU8163171</t>
  </si>
  <si>
    <t>NTCU2232350</t>
  </si>
  <si>
    <t>LYGU1017443</t>
  </si>
  <si>
    <t>LCGU8156149</t>
  </si>
  <si>
    <t>LCGU8207462</t>
  </si>
  <si>
    <t>LCGU8122323</t>
  </si>
  <si>
    <t>SKIU9085372</t>
  </si>
  <si>
    <t>LYGU3598033</t>
  </si>
  <si>
    <t>SKYU8115879</t>
  </si>
  <si>
    <t>LCGU8128044</t>
  </si>
  <si>
    <t>CIPU5274655</t>
  </si>
  <si>
    <t>CICU9537194</t>
  </si>
  <si>
    <t>TRLU6672550</t>
  </si>
  <si>
    <t>FYCU1046374</t>
  </si>
  <si>
    <t>LAMU4100326</t>
  </si>
  <si>
    <t>TDRU9046046</t>
  </si>
  <si>
    <t>TCNU6266380</t>
  </si>
  <si>
    <t>LAMU4102484</t>
  </si>
  <si>
    <t>AMFU8729353</t>
  </si>
  <si>
    <t>TCNU6233237</t>
  </si>
  <si>
    <t>XINU8177502</t>
  </si>
  <si>
    <t>CHSU8076539</t>
  </si>
  <si>
    <t>CULU6145918</t>
  </si>
  <si>
    <t>CULU6119400</t>
  </si>
  <si>
    <t>CULU6091920</t>
  </si>
  <si>
    <t>CULU6190331</t>
  </si>
  <si>
    <t>CULU6306592</t>
  </si>
  <si>
    <t>CULU6074516</t>
  </si>
  <si>
    <t>CULU6319964</t>
  </si>
  <si>
    <t>CULU6113757</t>
  </si>
  <si>
    <t>CULU6043156</t>
  </si>
  <si>
    <t>TDRU5492712</t>
  </si>
  <si>
    <t>CULU6033116</t>
  </si>
  <si>
    <t>CULU6302621</t>
  </si>
  <si>
    <t>CULU6186244</t>
  </si>
  <si>
    <t>CULU6280538</t>
  </si>
  <si>
    <t>CULU6187852</t>
  </si>
  <si>
    <t>CULU6143880</t>
  </si>
  <si>
    <t>CULU6103358</t>
  </si>
  <si>
    <t>CULU6060615</t>
  </si>
  <si>
    <t>CULU6125906</t>
  </si>
  <si>
    <t>CULU6213680</t>
  </si>
  <si>
    <t>NTCU2233891</t>
  </si>
  <si>
    <t>CULU6117330</t>
  </si>
  <si>
    <t>CULU6305195</t>
  </si>
  <si>
    <t>CULU6046094</t>
  </si>
  <si>
    <t>CULU6084366</t>
  </si>
  <si>
    <t>CULU6209910</t>
  </si>
  <si>
    <t>CULU6058480</t>
  </si>
  <si>
    <t>LAMU4101410</t>
  </si>
  <si>
    <t>CULU6128947</t>
  </si>
  <si>
    <t>GATU8197960</t>
  </si>
  <si>
    <t>TRLU7228371</t>
  </si>
  <si>
    <t>CULU6108750</t>
  </si>
  <si>
    <t>CULU6023885</t>
  </si>
  <si>
    <t>CULU6063569</t>
  </si>
  <si>
    <t>CULU6079919</t>
  </si>
  <si>
    <t>74х40 забор с НЛЭ с Жиг моря</t>
  </si>
  <si>
    <t>LAM завоз в отд.сток</t>
  </si>
  <si>
    <t>LYGU4090880</t>
  </si>
  <si>
    <t>KSBU0029160</t>
  </si>
  <si>
    <t>HNKU6193931</t>
  </si>
  <si>
    <t>CIPU5291143</t>
  </si>
  <si>
    <t>FSCU9407974</t>
  </si>
  <si>
    <t>HNKU6190830</t>
  </si>
  <si>
    <t>SJCU4521130</t>
  </si>
  <si>
    <t>TGHU7580607</t>
  </si>
  <si>
    <t>BMOU4446498</t>
  </si>
  <si>
    <t>LAMU4100898</t>
  </si>
  <si>
    <t>LCGU8230518</t>
  </si>
  <si>
    <t>HNKU5121310</t>
  </si>
  <si>
    <t>LCGU8262665</t>
  </si>
  <si>
    <t>LYGU1036886</t>
  </si>
  <si>
    <t>CIPU5290532</t>
  </si>
  <si>
    <t>APHU6236480</t>
  </si>
  <si>
    <t>JSCU5124115</t>
  </si>
  <si>
    <t>NWRU6016570</t>
  </si>
  <si>
    <t>DRYU9150160</t>
  </si>
  <si>
    <t>LYGU4091927</t>
  </si>
  <si>
    <t>KSBU0010230</t>
  </si>
  <si>
    <t>HNKU6195997</t>
  </si>
  <si>
    <t>NOWU8053455</t>
  </si>
  <si>
    <t>HNKU6040784</t>
  </si>
  <si>
    <t>CCLU7214768</t>
  </si>
  <si>
    <t>WIKU5239400</t>
  </si>
  <si>
    <t>FYCU1056834</t>
  </si>
  <si>
    <t>HNKU6024145</t>
  </si>
  <si>
    <t>LYGU1052357</t>
  </si>
  <si>
    <t>LYGU4090978</t>
  </si>
  <si>
    <t>LAMU4102247</t>
  </si>
  <si>
    <t>BTNU4001433</t>
  </si>
  <si>
    <t>CBHU8590245</t>
  </si>
  <si>
    <t>XHCU5320960</t>
  </si>
  <si>
    <t>LYGU1033423</t>
  </si>
  <si>
    <t>LAMU4100711</t>
  </si>
  <si>
    <t>WIKU5246435</t>
  </si>
  <si>
    <t>NWRU6017319</t>
  </si>
  <si>
    <t>TCKU9015867</t>
  </si>
  <si>
    <t>GESU5594830</t>
  </si>
  <si>
    <t>HNKU6236083</t>
  </si>
  <si>
    <t>JSCU5124244</t>
  </si>
  <si>
    <t>CHSU8232652</t>
  </si>
  <si>
    <t>SKIU9082671</t>
  </si>
  <si>
    <t>KSBU0019990</t>
  </si>
  <si>
    <t>SJCU4521119</t>
  </si>
  <si>
    <t>LCGU8105286</t>
  </si>
  <si>
    <t>PONU7391453</t>
  </si>
  <si>
    <t>MAXU6197225</t>
  </si>
  <si>
    <t>LYGU4093529</t>
  </si>
  <si>
    <t>FYCU1043457</t>
  </si>
  <si>
    <t>LCGU8240542</t>
  </si>
  <si>
    <t>LCGU8204503</t>
  </si>
  <si>
    <t>CIPU5290213</t>
  </si>
  <si>
    <t>76х40 забор с НЛЭ с Карбышево-Купчинская</t>
  </si>
  <si>
    <t>CIPU5278183</t>
  </si>
  <si>
    <t>3163-16062023 / MLCRUEX0223</t>
  </si>
  <si>
    <t>SKYU8082179</t>
  </si>
  <si>
    <t>LYGU1040612</t>
  </si>
  <si>
    <t>SKYU8082559</t>
  </si>
  <si>
    <t>3192-05072023/MLCRUEX0222</t>
  </si>
  <si>
    <t>SKYU8115776</t>
  </si>
  <si>
    <t>TCNU9715530</t>
  </si>
  <si>
    <t>BMOU4444793</t>
  </si>
  <si>
    <t>CHSU8219645</t>
  </si>
  <si>
    <t>CHSU8150301</t>
  </si>
  <si>
    <t>NTCU2233850</t>
  </si>
  <si>
    <t>SKIU9092495</t>
  </si>
  <si>
    <t>HLXU6239545</t>
  </si>
  <si>
    <t>SJCU4521459</t>
  </si>
  <si>
    <t>CHSU8185437</t>
  </si>
  <si>
    <t>CHSU8071481</t>
  </si>
  <si>
    <t>RXTU4507048</t>
  </si>
  <si>
    <t>CIPU5287204</t>
  </si>
  <si>
    <t>JSCU5124352</t>
  </si>
  <si>
    <t>NWRU6011481</t>
  </si>
  <si>
    <t>GESU5551567</t>
  </si>
  <si>
    <t>FSCU9857539</t>
  </si>
  <si>
    <t>LAMU4100054</t>
  </si>
  <si>
    <t>XHCU5340884</t>
  </si>
  <si>
    <t>CICU2469842</t>
  </si>
  <si>
    <t>LYGU4090129</t>
  </si>
  <si>
    <t>LCGU8230631</t>
  </si>
  <si>
    <t>GESU5860695</t>
  </si>
  <si>
    <t>HNKU6161678</t>
  </si>
  <si>
    <t>CIPU5284036</t>
  </si>
  <si>
    <t>GATU8136060</t>
  </si>
  <si>
    <t>MZWU2137210</t>
  </si>
  <si>
    <t>SKYU8115605</t>
  </si>
  <si>
    <t>LCGU8227406</t>
  </si>
  <si>
    <t>HPCU4102876</t>
  </si>
  <si>
    <t>CCLU6967828</t>
  </si>
  <si>
    <t xml:space="preserve">3223-03082023/MLCRUEX0263
</t>
  </si>
  <si>
    <t>TDLU6215921</t>
  </si>
  <si>
    <t>INKU6202192</t>
  </si>
  <si>
    <t>TCKU9666977</t>
  </si>
  <si>
    <t>LYGU0069735</t>
  </si>
  <si>
    <t>KSBU0099892</t>
  </si>
  <si>
    <t>GESU5873692</t>
  </si>
  <si>
    <t>LCGU8105100</t>
  </si>
  <si>
    <t>GESU5816780</t>
  </si>
  <si>
    <t>BSCU4900813</t>
  </si>
  <si>
    <t>AMFU8905745</t>
  </si>
  <si>
    <t>FYCU1056109</t>
  </si>
  <si>
    <t>SKIU9083106</t>
  </si>
  <si>
    <t>GATU8800272</t>
  </si>
  <si>
    <t>HNKU6182156</t>
  </si>
  <si>
    <t>FWRU0287129</t>
  </si>
  <si>
    <t>GATU8098654</t>
  </si>
  <si>
    <t>CHSU8233366</t>
  </si>
  <si>
    <t>SKYU8115436</t>
  </si>
  <si>
    <t>LYGU4092796</t>
  </si>
  <si>
    <t>WNGU5046027</t>
  </si>
  <si>
    <t>CIPU5274737</t>
  </si>
  <si>
    <t>LYGU4092841</t>
  </si>
  <si>
    <t>CHSU8179882</t>
  </si>
  <si>
    <t>HNKU6202669</t>
  </si>
  <si>
    <t>GESU5219001</t>
  </si>
  <si>
    <t>HPCU4121243</t>
  </si>
  <si>
    <t>GLDU7590785</t>
  </si>
  <si>
    <t>HPCU4100810</t>
  </si>
  <si>
    <t xml:space="preserve">76х40 забор с НЛЭ с Карбышево-Тобольск/Карбышево </t>
  </si>
  <si>
    <t>CULU6156390</t>
  </si>
  <si>
    <t>3072-03032023/ MLCRUEX0071</t>
  </si>
  <si>
    <t>CULU6187003</t>
  </si>
  <si>
    <t>19 LAM</t>
  </si>
  <si>
    <t>CULU6237167</t>
  </si>
  <si>
    <t>57 UGL</t>
  </si>
  <si>
    <t>CULU6114666</t>
  </si>
  <si>
    <t>CULU6180550</t>
  </si>
  <si>
    <t>CULU6098919</t>
  </si>
  <si>
    <t>CULU6199555</t>
  </si>
  <si>
    <t>CULU6303905</t>
  </si>
  <si>
    <t>CULU6178906</t>
  </si>
  <si>
    <t>CULU6133408</t>
  </si>
  <si>
    <t>CULU6247864</t>
  </si>
  <si>
    <t>CULU6207199</t>
  </si>
  <si>
    <t>CICU2322620</t>
  </si>
  <si>
    <t>SULU8004180</t>
  </si>
  <si>
    <t>CULU6186970</t>
  </si>
  <si>
    <t>CULU6269020</t>
  </si>
  <si>
    <t>HPCU4075030</t>
  </si>
  <si>
    <t>CULU6073844</t>
  </si>
  <si>
    <t>CULU6045288</t>
  </si>
  <si>
    <t>CULU6141620</t>
  </si>
  <si>
    <t>CULU6283455</t>
  </si>
  <si>
    <t>CULU6073470</t>
  </si>
  <si>
    <t>CULU6221710</t>
  </si>
  <si>
    <t>CULU6094997</t>
  </si>
  <si>
    <t>CULU6239935</t>
  </si>
  <si>
    <t>CULU6115451</t>
  </si>
  <si>
    <t>CULU6151696</t>
  </si>
  <si>
    <t>CULU6098523</t>
  </si>
  <si>
    <t>HPCU4480048</t>
  </si>
  <si>
    <t>CULU6158577</t>
  </si>
  <si>
    <t>CULU6073649</t>
  </si>
  <si>
    <t>CULU6080458</t>
  </si>
  <si>
    <t>CULU6070845</t>
  </si>
  <si>
    <t>CULU6099664</t>
  </si>
  <si>
    <t>CULU6083360</t>
  </si>
  <si>
    <t>CULU6317956</t>
  </si>
  <si>
    <t>CULU6126970</t>
  </si>
  <si>
    <t>CULU6027387</t>
  </si>
  <si>
    <t>CULU6067008</t>
  </si>
  <si>
    <t>SLCU4400051</t>
  </si>
  <si>
    <t>CULU6100997</t>
  </si>
  <si>
    <t>CULU6061421</t>
  </si>
  <si>
    <t>CULU6285587</t>
  </si>
  <si>
    <t>CULU6111796</t>
  </si>
  <si>
    <t>CULU6145820</t>
  </si>
  <si>
    <t>CULU6137492</t>
  </si>
  <si>
    <t>CULU6304516</t>
  </si>
  <si>
    <t>CULU6180884</t>
  </si>
  <si>
    <t>CULU6245861</t>
  </si>
  <si>
    <t>CULU6022533</t>
  </si>
  <si>
    <t>CULU6195800</t>
  </si>
  <si>
    <t>CULU6173967</t>
  </si>
  <si>
    <t>HPCU4127046</t>
  </si>
  <si>
    <t>XHCU5306874</t>
  </si>
  <si>
    <t>LAMU4100100</t>
  </si>
  <si>
    <t>CTXU9032572</t>
  </si>
  <si>
    <t>FYCU2002787</t>
  </si>
  <si>
    <t>LYGU1053060</t>
  </si>
  <si>
    <t>NTCU2222860</t>
  </si>
  <si>
    <t>CIPU5286276</t>
  </si>
  <si>
    <t>LAMU4100115</t>
  </si>
  <si>
    <t>LYGU4090860</t>
  </si>
  <si>
    <t>NTCU2231306</t>
  </si>
  <si>
    <t>LYGU3601081</t>
  </si>
  <si>
    <t>HNKU6064940</t>
  </si>
  <si>
    <t>LYGU4090807</t>
  </si>
  <si>
    <t>LCGU8181413</t>
  </si>
  <si>
    <t>CULU6190645</t>
  </si>
  <si>
    <t>FYCU1046306</t>
  </si>
  <si>
    <t>ARKU4301195</t>
  </si>
  <si>
    <t>CULU6195101</t>
  </si>
  <si>
    <t>CULU6104930</t>
  </si>
  <si>
    <t>CULU6301380</t>
  </si>
  <si>
    <t>CULU6134765</t>
  </si>
  <si>
    <t>76х40 забор с НЛЭ с Карбышево</t>
  </si>
  <si>
    <t>TGHU8718007</t>
  </si>
  <si>
    <t>2 доп.передвижения из-за отбраковки</t>
  </si>
  <si>
    <t>FYCU1056639</t>
  </si>
  <si>
    <t>03-05.07.23</t>
  </si>
  <si>
    <t>3194-10072023/ MLCRUEX0227</t>
  </si>
  <si>
    <t>HNKU6179980</t>
  </si>
  <si>
    <t>MZWU2139892</t>
  </si>
  <si>
    <t>CIPU5274188</t>
  </si>
  <si>
    <t>HNKU5126780</t>
  </si>
  <si>
    <t>LYGU1054895</t>
  </si>
  <si>
    <t>NTCU2105099</t>
  </si>
  <si>
    <t>CRSU9241598</t>
  </si>
  <si>
    <t>GESU5983154</t>
  </si>
  <si>
    <t>CBHU8652347</t>
  </si>
  <si>
    <t>CHSU8221616</t>
  </si>
  <si>
    <t>FYCU1057086</t>
  </si>
  <si>
    <t>FYCU1056095</t>
  </si>
  <si>
    <t>CHSU8178124</t>
  </si>
  <si>
    <t>HHXU3199985</t>
  </si>
  <si>
    <t>FYCU1044047</t>
  </si>
  <si>
    <t>CHSU8179584</t>
  </si>
  <si>
    <t>WIKU5259474</t>
  </si>
  <si>
    <t>HNKU6087014</t>
  </si>
  <si>
    <t>NTCU2200877</t>
  </si>
  <si>
    <t>TRLU7288874</t>
  </si>
  <si>
    <t>COIU4122688</t>
  </si>
  <si>
    <t>LCGU8081749</t>
  </si>
  <si>
    <t>CIPU5290018</t>
  </si>
  <si>
    <t>HNKU6192940</t>
  </si>
  <si>
    <t>LCGU8206717</t>
  </si>
  <si>
    <t>FYCU1043333</t>
  </si>
  <si>
    <t>LYGU1561797</t>
  </si>
  <si>
    <t>HYJU1020058</t>
  </si>
  <si>
    <t>HNKU6151978</t>
  </si>
  <si>
    <t>XHCU5358688</t>
  </si>
  <si>
    <t>LYGU1033172</t>
  </si>
  <si>
    <t>LCGU8035445</t>
  </si>
  <si>
    <t>TGHU8728242</t>
  </si>
  <si>
    <t>HPCU4096074</t>
  </si>
  <si>
    <t>WIKU5211613</t>
  </si>
  <si>
    <t>FYCU1044129</t>
  </si>
  <si>
    <t>MZWU2105486</t>
  </si>
  <si>
    <t>LYGU1036818</t>
  </si>
  <si>
    <t>LAMU4100136</t>
  </si>
  <si>
    <t>GESU5860421</t>
  </si>
  <si>
    <t>CPSU6441304</t>
  </si>
  <si>
    <t>CLHU9120689</t>
  </si>
  <si>
    <t>CIPU5291170</t>
  </si>
  <si>
    <t>CHSU8164558</t>
  </si>
  <si>
    <t>CIPU5256857</t>
  </si>
  <si>
    <t>CICU2296053</t>
  </si>
  <si>
    <t>FLSU6005184</t>
  </si>
  <si>
    <t>LCGU8113574</t>
  </si>
  <si>
    <t>FWRU0265140</t>
  </si>
  <si>
    <t>HNKU6027910</t>
  </si>
  <si>
    <t>SKIU9091246</t>
  </si>
  <si>
    <t>LAMU4100774</t>
  </si>
  <si>
    <t>LYGU1034250</t>
  </si>
  <si>
    <t>NTCU2232410</t>
  </si>
  <si>
    <t>XHCU5358672</t>
  </si>
  <si>
    <t xml:space="preserve">3193B - 10072023 / MLCRUEX0303
</t>
  </si>
  <si>
    <t>LCGU8234196</t>
  </si>
  <si>
    <t>LYGU1054663</t>
  </si>
  <si>
    <t>WIKU5252124</t>
  </si>
  <si>
    <t>HLXU6397279</t>
  </si>
  <si>
    <t>LCGU8040328</t>
  </si>
  <si>
    <t>CIPU5285264</t>
  </si>
  <si>
    <t>CCLU6959550</t>
  </si>
  <si>
    <t>HNKU5108621</t>
  </si>
  <si>
    <t>XHCU5495593</t>
  </si>
  <si>
    <t>3193B - 10072023 / MLCRUEX0303</t>
  </si>
  <si>
    <t>SKIU9084020</t>
  </si>
  <si>
    <t>LAMU4101132</t>
  </si>
  <si>
    <t>CICU2551858</t>
  </si>
  <si>
    <t>FYCU2003818</t>
  </si>
  <si>
    <t>LAMU4100619</t>
  </si>
  <si>
    <t>WIKU5257105</t>
  </si>
  <si>
    <t>TIHU5601319</t>
  </si>
  <si>
    <t>FYCU1046348</t>
  </si>
  <si>
    <t>HNKU6186784</t>
  </si>
  <si>
    <t>LCGU8077883</t>
  </si>
  <si>
    <t>KSBU0011448</t>
  </si>
  <si>
    <t>LYGU4089869</t>
  </si>
  <si>
    <t>BSCU4900578</t>
  </si>
  <si>
    <t>LYGU0071497</t>
  </si>
  <si>
    <t>LCGU8140271</t>
  </si>
  <si>
    <t>CICU2468764</t>
  </si>
  <si>
    <t>HNKU6126701</t>
  </si>
  <si>
    <t>CIPU5286492</t>
  </si>
  <si>
    <t>LCGU8127080</t>
  </si>
  <si>
    <t>LCGU8234961</t>
  </si>
  <si>
    <t>CIPU5290635</t>
  </si>
  <si>
    <t>TCLU9163286</t>
  </si>
  <si>
    <t>CICU2555508</t>
  </si>
  <si>
    <t>CIPU5277356</t>
  </si>
  <si>
    <t>HNKU5111625</t>
  </si>
  <si>
    <t>TXGU7084790</t>
  </si>
  <si>
    <t>HNKU6095051</t>
  </si>
  <si>
    <t>HNKU6031885</t>
  </si>
  <si>
    <t>HNKU6079554</t>
  </si>
  <si>
    <t>CHSU8185165</t>
  </si>
  <si>
    <t>CIPU5290933</t>
  </si>
  <si>
    <t>CCLU7188822</t>
  </si>
  <si>
    <t>HNKU6237752</t>
  </si>
  <si>
    <t>FOHU2049648</t>
  </si>
  <si>
    <t>HNKU6257770</t>
  </si>
  <si>
    <t>3193A - 10072023 / MLCRUEX0225</t>
  </si>
  <si>
    <t>WIKU5227688</t>
  </si>
  <si>
    <t>XHCU5306690</t>
  </si>
  <si>
    <t>HNKU6156877</t>
  </si>
  <si>
    <t>LCGU8069640</t>
  </si>
  <si>
    <t>FYCU1057548</t>
  </si>
  <si>
    <t>CIPU5274721</t>
  </si>
  <si>
    <t>LAMU4101404</t>
  </si>
  <si>
    <t>HNKU6231570</t>
  </si>
  <si>
    <t>LYGU1033491</t>
  </si>
  <si>
    <t>LGEU9516403</t>
  </si>
  <si>
    <t>WIKU4543871</t>
  </si>
  <si>
    <t>WIKU5255782</t>
  </si>
  <si>
    <t>LCGU8202413</t>
  </si>
  <si>
    <t>TCLU1546186</t>
  </si>
  <si>
    <t>HNKU6177150</t>
  </si>
  <si>
    <t>DRYU9096602</t>
  </si>
  <si>
    <t>LCGU8120341</t>
  </si>
  <si>
    <t>TCKU9250721</t>
  </si>
  <si>
    <t>CCLU6878021</t>
  </si>
  <si>
    <t>CCLU7178146</t>
  </si>
  <si>
    <t>UACU5060859</t>
  </si>
  <si>
    <t>LYGU1019404</t>
  </si>
  <si>
    <t>LCGU8206893</t>
  </si>
  <si>
    <t>LCGU8105162</t>
  </si>
  <si>
    <t>LCGU8053080</t>
  </si>
  <si>
    <t>XHCU5328370</t>
  </si>
  <si>
    <t>XHCU5097218</t>
  </si>
  <si>
    <t>LCGU8121923</t>
  </si>
  <si>
    <t>6х40 забор с НУТЕП (3190+3195) LAM</t>
  </si>
  <si>
    <t>LYGU0069632</t>
  </si>
  <si>
    <t>3190+3195</t>
  </si>
  <si>
    <t>LYGU1553889</t>
  </si>
  <si>
    <t>LCGU8056324</t>
  </si>
  <si>
    <t>XHCU5314062</t>
  </si>
  <si>
    <t>40х20 забор с ЮСМ UGL (3215,3216)</t>
  </si>
  <si>
    <t>DRYU2932402</t>
  </si>
  <si>
    <t>20'DC</t>
  </si>
  <si>
    <t>TGHU0853910</t>
  </si>
  <si>
    <t>TGHU2424751</t>
  </si>
  <si>
    <t>TGHU1380828</t>
  </si>
  <si>
    <t>TGHU2698114</t>
  </si>
  <si>
    <t>AMFU3111505</t>
  </si>
  <si>
    <t>FCIU2299863</t>
  </si>
  <si>
    <t>FCIU3291893</t>
  </si>
  <si>
    <t>FCIU4130830</t>
  </si>
  <si>
    <t>FCIU4145390</t>
  </si>
  <si>
    <t>MAGU2157842</t>
  </si>
  <si>
    <t>BMOU2717292</t>
  </si>
  <si>
    <t>FCIU3227889</t>
  </si>
  <si>
    <t>FCIU2981180</t>
  </si>
  <si>
    <t>FCIU2989724</t>
  </si>
  <si>
    <t>FCIU2891975</t>
  </si>
  <si>
    <t>FCIU2692886</t>
  </si>
  <si>
    <t>TGHU0831070</t>
  </si>
  <si>
    <t>FCIU3193578</t>
  </si>
  <si>
    <t>FCIU2901760</t>
  </si>
  <si>
    <t>FCIU4022266</t>
  </si>
  <si>
    <t>TEMU2041088</t>
  </si>
  <si>
    <t>FCIU3077428</t>
  </si>
  <si>
    <t>TGHU3939710</t>
  </si>
  <si>
    <t>DRYU2932450</t>
  </si>
  <si>
    <t>FCIU4147920</t>
  </si>
  <si>
    <t>FCIU3720473</t>
  </si>
  <si>
    <t>FCIU3723235</t>
  </si>
  <si>
    <t>FCIU3143622</t>
  </si>
  <si>
    <t>FCIU4248320</t>
  </si>
  <si>
    <t>CAIU2336207</t>
  </si>
  <si>
    <t>TGHU0597568</t>
  </si>
  <si>
    <t>FCIU4130620</t>
  </si>
  <si>
    <t>DFSU2403267</t>
  </si>
  <si>
    <t>DFSU2333560</t>
  </si>
  <si>
    <t>FCIU2207975</t>
  </si>
  <si>
    <t>EGHU3108408</t>
  </si>
  <si>
    <t>FCIU4144726</t>
  </si>
  <si>
    <t>FCIU3093542</t>
  </si>
  <si>
    <t>DRYU2482590</t>
  </si>
  <si>
    <t>Стоки в РФ</t>
  </si>
  <si>
    <t>Подпись CC</t>
  </si>
  <si>
    <t>Подпись Novo</t>
  </si>
  <si>
    <t>Amount</t>
  </si>
  <si>
    <t>Week</t>
  </si>
  <si>
    <t>СПб Южный</t>
  </si>
  <si>
    <t>МСК Ховрино BIC</t>
  </si>
  <si>
    <t>МСК Ховрино UT</t>
  </si>
  <si>
    <t>Едут из Китая в РФ 40'</t>
  </si>
  <si>
    <t>●</t>
  </si>
  <si>
    <t>Заявлено к сдаче</t>
  </si>
  <si>
    <t>МСК</t>
  </si>
  <si>
    <t>В стоке BIC</t>
  </si>
  <si>
    <t>СПБ</t>
  </si>
  <si>
    <t>оплата 24.08</t>
  </si>
  <si>
    <t>В стоке SOC</t>
  </si>
  <si>
    <t>Итого</t>
  </si>
  <si>
    <t>оплата 08.09</t>
  </si>
  <si>
    <t>Стоки в Китае 40'</t>
  </si>
  <si>
    <t>На 3 круг из Китая ушло</t>
  </si>
  <si>
    <t>Shanghai</t>
  </si>
  <si>
    <t>Huangpu</t>
  </si>
  <si>
    <t>Guangzhou</t>
  </si>
  <si>
    <t>Суммарно выдано из Китая</t>
  </si>
  <si>
    <t>Выдано 3 круг</t>
  </si>
  <si>
    <t>Едут из РФ в Китай:</t>
  </si>
  <si>
    <t>№КП</t>
  </si>
  <si>
    <t>кол-во</t>
  </si>
  <si>
    <t>Departure</t>
  </si>
  <si>
    <t>Arrival POD</t>
  </si>
  <si>
    <t># BKG</t>
  </si>
  <si>
    <t>С ЮЖНОГО</t>
  </si>
  <si>
    <t>36 week</t>
  </si>
  <si>
    <t>3238 (25BIC +16КС)</t>
  </si>
  <si>
    <t>Инструкции внесены</t>
  </si>
  <si>
    <t>Отчёт Никите по 349х40'HC SOC BIC</t>
  </si>
  <si>
    <t>КП 16 Жиг Море</t>
  </si>
  <si>
    <t>В стоке BIC Ховрино</t>
  </si>
  <si>
    <t>КП 18 Жиг Море (11 + 37ContC)</t>
  </si>
  <si>
    <t>37 week</t>
  </si>
  <si>
    <t>В стоке UT Ховрино</t>
  </si>
  <si>
    <t>38 week</t>
  </si>
  <si>
    <t>3240 (22BIC+27ContC)</t>
  </si>
  <si>
    <t>В стоке BIC Южный</t>
  </si>
  <si>
    <t>КП 19 Жиг Море (39 + 23ContC)</t>
  </si>
  <si>
    <t>В стоке Shanghai</t>
  </si>
  <si>
    <t>40 week</t>
  </si>
  <si>
    <t>В стоке Qingdao</t>
  </si>
  <si>
    <t>КП 20 Химзавод (25+39ContC)</t>
  </si>
  <si>
    <t>В стоке Ningbo</t>
  </si>
  <si>
    <t>кп 19 - 7х40 Contcircle</t>
  </si>
  <si>
    <t>3281-3286</t>
  </si>
  <si>
    <t>ВНЕСТИ инструкции</t>
  </si>
  <si>
    <t>В стоке Huangpu</t>
  </si>
  <si>
    <t>В стоке Tianjin</t>
  </si>
  <si>
    <t>кп 20 - 26х40 Contcircle</t>
  </si>
  <si>
    <t>В стоке Guangzhou</t>
  </si>
  <si>
    <t>КП 21 Жиг Море (48BIC+16ContC)</t>
  </si>
  <si>
    <t>Отправлено из РФ</t>
  </si>
  <si>
    <t>Едут из китая в МСК</t>
  </si>
  <si>
    <t>Едут из китая в СПб</t>
  </si>
  <si>
    <t>КП 22 Химзавод (46 BIC)</t>
  </si>
  <si>
    <t>Наши 20'ки</t>
  </si>
  <si>
    <t>Qingdao, China</t>
  </si>
  <si>
    <t>~04/10</t>
  </si>
  <si>
    <t>OVPSTQ00111,OVPSTQ00112</t>
  </si>
  <si>
    <t>Взято с Китая</t>
  </si>
  <si>
    <t>38 неделя</t>
  </si>
  <si>
    <t>40'</t>
  </si>
  <si>
    <t>Выставление допов за ремонт</t>
  </si>
  <si>
    <t>1100$ - ONLY MOSCOW</t>
  </si>
  <si>
    <t>950 (или 1000 Гуанжоу)$ - ONLY MOSCOW</t>
  </si>
  <si>
    <t>№</t>
  </si>
  <si>
    <t>Costs</t>
  </si>
  <si>
    <t>Defect</t>
  </si>
  <si>
    <t>Confirmation</t>
  </si>
  <si>
    <t>Дата</t>
  </si>
  <si>
    <t>Нингбо</t>
  </si>
  <si>
    <t>Хуангпу</t>
  </si>
  <si>
    <t>7905,12 RUB</t>
  </si>
  <si>
    <t>side panel dent</t>
  </si>
  <si>
    <t>6824,65 RUB</t>
  </si>
  <si>
    <t>7516,3 RUB</t>
  </si>
  <si>
    <t>side panel hole</t>
  </si>
  <si>
    <t>6073,09 RUB</t>
  </si>
  <si>
    <t>Hole in a roof</t>
  </si>
  <si>
    <t>5474,87 RUB</t>
  </si>
  <si>
    <t>6836,55 RUB</t>
  </si>
  <si>
    <t>Dent in a roof</t>
  </si>
  <si>
    <t>rejection</t>
  </si>
  <si>
    <t>6157,5 RUB</t>
  </si>
  <si>
    <t>6159,97 RUB</t>
  </si>
  <si>
    <t>66,5 USD</t>
  </si>
  <si>
    <t>floor repair</t>
  </si>
  <si>
    <t>31.03, 10:33</t>
  </si>
  <si>
    <t>6423,42 RUB</t>
  </si>
  <si>
    <t>handle replacement</t>
  </si>
  <si>
    <t>4852,81 RUB</t>
  </si>
  <si>
    <t>6175,1 RUB</t>
  </si>
  <si>
    <t>04.05.2023 9.24</t>
  </si>
  <si>
    <t>4868,6 RUB</t>
  </si>
  <si>
    <t>4121,63 RUB</t>
  </si>
  <si>
    <t>handle straightening</t>
  </si>
  <si>
    <t>25,1 USD</t>
  </si>
  <si>
    <t>floor repair/nails</t>
  </si>
  <si>
    <t>180,4 USD</t>
  </si>
  <si>
    <t>side panel/floor/holes</t>
  </si>
  <si>
    <t xml:space="preserve">RXTU4541700 </t>
  </si>
  <si>
    <t>4745,81 RUB</t>
  </si>
  <si>
    <t>?</t>
  </si>
  <si>
    <t>57 USD</t>
  </si>
  <si>
    <t>hole in panel</t>
  </si>
  <si>
    <t>24.05.2023 4.33</t>
  </si>
  <si>
    <t>5493,33 RUB</t>
  </si>
  <si>
    <t>6160.77 RUB</t>
  </si>
  <si>
    <t>6 172.26 RUB</t>
  </si>
  <si>
    <t>side panels</t>
  </si>
  <si>
    <t>4 987.38 RUB</t>
  </si>
  <si>
    <t>4 753.81 RUB</t>
  </si>
  <si>
    <t>порез</t>
  </si>
  <si>
    <t>4 065.40 RUB</t>
  </si>
  <si>
    <t>пол/гвозди</t>
  </si>
  <si>
    <t>6 212.98 RUB</t>
  </si>
  <si>
    <t>бок.панель</t>
  </si>
  <si>
    <t>6240.33 RUB</t>
  </si>
  <si>
    <t xml:space="preserve">6 918.11 RUB	</t>
  </si>
  <si>
    <t>запрошено</t>
  </si>
  <si>
    <t>4 869.77</t>
  </si>
  <si>
    <t>скв дыра в углу</t>
  </si>
  <si>
    <t>отказ клиента 31.08.2023 6:33</t>
  </si>
  <si>
    <t>7 614.54</t>
  </si>
  <si>
    <t>6 237.78</t>
  </si>
  <si>
    <t>вмятина в низу двери</t>
  </si>
  <si>
    <t>5 404.38</t>
  </si>
  <si>
    <t>пов. балки</t>
  </si>
  <si>
    <t>для 20 из Китая</t>
  </si>
  <si>
    <t>7687.58</t>
  </si>
  <si>
    <t>7689.48</t>
  </si>
  <si>
    <t>600$</t>
  </si>
  <si>
    <t>6292.78</t>
  </si>
  <si>
    <t>дыра в крыше</t>
  </si>
  <si>
    <t>8304.82</t>
  </si>
  <si>
    <t>вмят.бок.панель</t>
  </si>
  <si>
    <t>4 141.97</t>
  </si>
  <si>
    <t>ручка погнута</t>
  </si>
  <si>
    <t>6 749.22</t>
  </si>
  <si>
    <t>поврежд. ручек</t>
  </si>
  <si>
    <t>6 233.39</t>
  </si>
  <si>
    <t>свозн. отверстие в стене</t>
  </si>
  <si>
    <t>RXTU4544817 - из 2й партии, поврежден, возвращается в Китай</t>
  </si>
  <si>
    <t>RXTU4548176 к нам не придёт, растаможка на Контсёркл</t>
  </si>
  <si>
    <t>RED COVE</t>
  </si>
  <si>
    <t>выход из Беларусь</t>
  </si>
  <si>
    <t>приход в СПб</t>
  </si>
  <si>
    <t>Документы (ДТ,ЖДН,Повагонка, инструкции на возв)</t>
  </si>
  <si>
    <t>1 партия</t>
  </si>
  <si>
    <t>+</t>
  </si>
  <si>
    <t>Линия</t>
  </si>
  <si>
    <t>2 партия</t>
  </si>
  <si>
    <t>Huaxin</t>
  </si>
  <si>
    <t>80 до сдачи в Китае</t>
  </si>
  <si>
    <t>3 партия</t>
  </si>
  <si>
    <t>SITC</t>
  </si>
  <si>
    <t>40 дн до сдачи на судно</t>
  </si>
  <si>
    <t>4 партия</t>
  </si>
  <si>
    <t>Swift</t>
  </si>
  <si>
    <t>70 дн до сдачи в Китае</t>
  </si>
  <si>
    <t>5 партия</t>
  </si>
  <si>
    <t>Zhonggu</t>
  </si>
  <si>
    <t>80 дн до сдачи в Китае</t>
  </si>
  <si>
    <t>6 партия</t>
  </si>
  <si>
    <t>7 партия</t>
  </si>
  <si>
    <t>Август</t>
  </si>
  <si>
    <t>ЖДНки отметки</t>
  </si>
  <si>
    <t>Акты Перетарки</t>
  </si>
  <si>
    <t>Таблица перетарки</t>
  </si>
  <si>
    <t>Nansha</t>
  </si>
  <si>
    <t xml:space="preserve">曾维廷 15915916602
地址：广州市南沙区龙穴岛往新龙桥方向（西行）右边路口转入中集南沙堆场
Zeng Weiting 15915916602
Address: Turn to CIMC Nansha Depot at the right corner towards Xinlongqiao, Longxue Island, Nansha District, Guangzhou (westbound)
</t>
  </si>
  <si>
    <t>Условия СВИФТ</t>
  </si>
  <si>
    <t>Срок использования - 100 дней до сдачи порожним на терминал владельца 2. Локации сдачи: - Shanghai, Dalian, Tianjin, Ningbo, Qingdao, Guangzhou, Shenzhen, Lianyungang – без ограничения по количеству контейнеров CHENGDU--OK(no more than 15 containers) XI'AN---OK (30-40 containers as maximum) Xiamen Chongqing Taicang – не более 5 контейнеров на партию 3. СНП — 5 USD/день 4. Утрата контейнера — 5 000USD</t>
  </si>
  <si>
    <t>ВосСер - Хуаксин-80 / МирК - SWIFT - 70 / Zhonggu- 80</t>
  </si>
  <si>
    <t>Sera - это Маерск Kalyi это cma</t>
  </si>
  <si>
    <t>SINOKOR</t>
  </si>
  <si>
    <t xml:space="preserve">- Просьба  учитывать,  что  пользование  контейнерами,  выделенными  под экспортные  отправки с регионов РФ, рассчитывается с даты вывоза порожнего с площадки по дату прихода груженого на терминал в порту отгрузки. Базовый фритайм составляет: 90 суток (с 20/10/22)
Далее идет расчет по стандартным тарифам (согласно Договору):
с 91-х по 100-е сут. - 3 USD/20'DC, 5 USD/40'HC
c 101-х сут. - 5 USD/20'DC, 10 USD/40'HC
Ставки по сверхнорме не включают НДС 20%.
</t>
  </si>
  <si>
    <t>Недотарыши</t>
  </si>
  <si>
    <t>Терминал сообщает, что по завершении затарки белого обесп.калия из ГУ августа, остаётся 16580 кг груза, который затарен в один конт. HASU1390701.
 Просим дать инструкции как будем поступать с данным контейнером.</t>
  </si>
  <si>
    <t>TEMU0918809 Розовый, 9кп на 68х20 (вес 9220кг.) + FTAU1155352 Белый калий, лежит на Терминале (Вес кт 3770кг)</t>
  </si>
  <si>
    <t>Контейнеры, с обнаруженным дефектом при погрузке</t>
  </si>
  <si>
    <t>TLHU2251678 
FTAU1167517</t>
  </si>
  <si>
    <t xml:space="preserve">Перетарка ктк LFCU3902251 </t>
  </si>
  <si>
    <t>Повредили при погрузке FTAU1223837</t>
  </si>
  <si>
    <t>SWIFT: 100 дней до сдачи порожним на терминал владельца.</t>
  </si>
  <si>
    <t>Instructions for delivery empty containers
40’HC SOC BIC:
Address: No. 791, Tanggu Xingang Road
4, Binhai New Area, Tianjin ; China
storage logistics ,tel 13212063285</t>
  </si>
  <si>
    <t xml:space="preserve">地址：1，鑫三利黄埔堆场：广州黄埔将军山二路      张得金  Mr zhang 电话15914429011 闸口电话13316106370 
Address: 1, xinsanli Huangpu storage yard: Jiangjunshan 2nd Road, Huangpu, Guangzhou       电话（TEL)15914429011
闸口值班电话(Depot phone)13316106370
</t>
  </si>
  <si>
    <t>Для предыдущего заказа 50*40HC локации сдачи следующие:</t>
  </si>
  <si>
    <t>SHANGHAI, QINGDAO, NINGBO, TIANJIN, CHENDU, XI'AN, DALIAN, SHENZHEN</t>
  </si>
  <si>
    <t>Снп — 5USD/день, Утрата контейнера — 5000USD</t>
  </si>
  <si>
    <t xml:space="preserve">SHANGHAI, QINGDAO, NINGBO, TIANJIN,CHENDU,XI'AN,DALIAN,SHENZHEN </t>
  </si>
  <si>
    <t>СНП</t>
  </si>
  <si>
    <t>Cont no.</t>
  </si>
  <si>
    <t>Pick up date</t>
  </si>
  <si>
    <t>Delivery location</t>
  </si>
  <si>
    <t>Return date</t>
  </si>
  <si>
    <t>Days in use till delivery</t>
  </si>
  <si>
    <t>Overused days</t>
  </si>
  <si>
    <t>Fee *6,5$</t>
  </si>
  <si>
    <t>MOSCOW</t>
  </si>
  <si>
    <t>07..06.2023</t>
  </si>
  <si>
    <t>Отчёт Никите по 100х20'DC SOC BIC</t>
  </si>
  <si>
    <t>Контейнеры КС</t>
  </si>
  <si>
    <t>Локация</t>
  </si>
  <si>
    <t>Кол-во ктк</t>
  </si>
  <si>
    <t>Оконч. приема</t>
  </si>
  <si>
    <t>№ КП</t>
  </si>
  <si>
    <t>Букинги</t>
  </si>
  <si>
    <t>POD</t>
  </si>
  <si>
    <t>ETS</t>
  </si>
  <si>
    <t>ETA</t>
  </si>
  <si>
    <t>Условия</t>
  </si>
  <si>
    <t>№ Счета</t>
  </si>
  <si>
    <t xml:space="preserve">Дата Счета </t>
  </si>
  <si>
    <t>Подпись</t>
  </si>
  <si>
    <t>ОПЛАТА</t>
  </si>
  <si>
    <t>Доп.счета</t>
  </si>
  <si>
    <t>Выдано МСК</t>
  </si>
  <si>
    <t>Ховрино</t>
  </si>
  <si>
    <t>24х40</t>
  </si>
  <si>
    <t>201222-5</t>
  </si>
  <si>
    <t>Выдано СПб</t>
  </si>
  <si>
    <t>59х40</t>
  </si>
  <si>
    <t>30х40</t>
  </si>
  <si>
    <t>11,12 кп</t>
  </si>
  <si>
    <t>450/80/8</t>
  </si>
  <si>
    <t>37х40</t>
  </si>
  <si>
    <t>18 кп</t>
  </si>
  <si>
    <t>3238, 3240</t>
  </si>
  <si>
    <t>01+14.09</t>
  </si>
  <si>
    <t>1000/120/5</t>
  </si>
  <si>
    <t>280723-2</t>
  </si>
  <si>
    <t>счёт сделан</t>
  </si>
  <si>
    <t>+ 235$ за ремонт, счёт сделан</t>
  </si>
  <si>
    <t>Сдано МСК</t>
  </si>
  <si>
    <t>23x40</t>
  </si>
  <si>
    <t>19 кп</t>
  </si>
  <si>
    <t>3240, КП ЯШИНА 30х40 и 62х40</t>
  </si>
  <si>
    <t>1200/110/5</t>
  </si>
  <si>
    <t>280723-3</t>
  </si>
  <si>
    <t>Сдано СПб</t>
  </si>
  <si>
    <t>МКТ-Шушары</t>
  </si>
  <si>
    <t>5х40</t>
  </si>
  <si>
    <t>Ambarli</t>
  </si>
  <si>
    <t>~05.09</t>
  </si>
  <si>
    <t>350/90/5</t>
  </si>
  <si>
    <t>280723-4</t>
  </si>
  <si>
    <t>39х40</t>
  </si>
  <si>
    <t>20 кп</t>
  </si>
  <si>
    <t>3281, 3282, 3284, 3285, 3286 КП ЯШИНА 62х40</t>
  </si>
  <si>
    <t>950-1200/110/5</t>
  </si>
  <si>
    <t>счет сделан</t>
  </si>
  <si>
    <t>95х40</t>
  </si>
  <si>
    <t>63 (3223),1(3223C),16(3263),15(3280)</t>
  </si>
  <si>
    <t>310823-2</t>
  </si>
  <si>
    <t>+763$ за ремонт, счёт сделан</t>
  </si>
  <si>
    <t>Возврат в китай</t>
  </si>
  <si>
    <t>16x40</t>
  </si>
  <si>
    <t>21 кп</t>
  </si>
  <si>
    <t>3283 КП ЯШИНА 62х40</t>
  </si>
  <si>
    <t xml:space="preserve">1275/100/5 </t>
  </si>
  <si>
    <t>310823-3</t>
  </si>
  <si>
    <t>Направлено МСК</t>
  </si>
  <si>
    <t>Направлено СПб</t>
  </si>
  <si>
    <t xml:space="preserve"> - третий круг</t>
  </si>
  <si>
    <t>-/+ 20$</t>
  </si>
  <si>
    <t>Локация отпр.</t>
  </si>
  <si>
    <t>ТИП</t>
  </si>
  <si>
    <t>НА МОСКВУ</t>
  </si>
  <si>
    <t>НА СПб</t>
  </si>
  <si>
    <t>$1240</t>
  </si>
  <si>
    <t xml:space="preserve">Qingdao </t>
  </si>
  <si>
    <t>$1390</t>
  </si>
  <si>
    <t>$1140</t>
  </si>
  <si>
    <t>$1540</t>
  </si>
  <si>
    <t>Xiamen</t>
  </si>
  <si>
    <t>$1440</t>
  </si>
  <si>
    <t>$1190</t>
  </si>
  <si>
    <t>Zhengzhou</t>
  </si>
  <si>
    <t>$1370</t>
  </si>
  <si>
    <t>Huangpu(Guangzhou)</t>
  </si>
  <si>
    <t>Wuhan</t>
  </si>
  <si>
    <t>20'</t>
  </si>
  <si>
    <t>$740</t>
  </si>
  <si>
    <t>$790</t>
  </si>
  <si>
    <t>CBC</t>
  </si>
  <si>
    <t>$1170</t>
  </si>
  <si>
    <t>$1070</t>
  </si>
  <si>
    <t>Кол-во</t>
  </si>
  <si>
    <t>Вых из СПб</t>
  </si>
  <si>
    <t>Вес партии</t>
  </si>
  <si>
    <t>Приход в ВВк</t>
  </si>
  <si>
    <t>ДТ ЗАТАРКИ</t>
  </si>
  <si>
    <t>Внутр №</t>
  </si>
  <si>
    <t>№ БКГ</t>
  </si>
  <si>
    <t>Таблица на КП</t>
  </si>
  <si>
    <t>ЖДН</t>
  </si>
  <si>
    <t>Отправлено в RC</t>
  </si>
  <si>
    <t>Контейнеры</t>
  </si>
  <si>
    <t>1 партия 1 кп</t>
  </si>
  <si>
    <t>Находка, ВСК</t>
  </si>
  <si>
    <t>ДТ1</t>
  </si>
  <si>
    <t>VYPTAO032S175843</t>
  </si>
  <si>
    <t>1 партия 2 кп</t>
  </si>
  <si>
    <t>VYPTAO032S175844</t>
  </si>
  <si>
    <t>2 партия 1 кп</t>
  </si>
  <si>
    <t>ДТ2</t>
  </si>
  <si>
    <t>NNSVYP2200976</t>
  </si>
  <si>
    <t>2 партия 2 кп</t>
  </si>
  <si>
    <t>ДТ2+1+3</t>
  </si>
  <si>
    <t>NNSVYP2200975</t>
  </si>
  <si>
    <t>3 партия 1 кп</t>
  </si>
  <si>
    <t>Гайдамак, СОЛЛЕРС</t>
  </si>
  <si>
    <t>24-25.07</t>
  </si>
  <si>
    <t>ДТ3</t>
  </si>
  <si>
    <t>Июнь</t>
  </si>
  <si>
    <t>ДТ2+ДТ3</t>
  </si>
  <si>
    <t>ДТ2+3+4</t>
  </si>
  <si>
    <t>ДТ4</t>
  </si>
  <si>
    <t>ДТ4+5</t>
  </si>
  <si>
    <t>ДТ5+6</t>
  </si>
  <si>
    <t>7*CMA CGM, 4*Torgmoll, 10*MSC, 56*Maersk</t>
  </si>
  <si>
    <t>62 (1 пл. отцеплено)</t>
  </si>
  <si>
    <t>MSC 62х20</t>
  </si>
  <si>
    <t>Zhonggu 1х20, Хуаксин+SWIFT 45х20</t>
  </si>
  <si>
    <t>62 (6 пл. отцеплено)</t>
  </si>
  <si>
    <t>24*Torgmoll, 28*MSC, 10*Maersk</t>
  </si>
  <si>
    <t>15 CMA, 2 Maersk, Swift 1</t>
  </si>
  <si>
    <t>62 (2пл.отцеплены)</t>
  </si>
  <si>
    <t>13 Huaxin, 35 CMA, 12 Maersk,  2 Swift</t>
  </si>
  <si>
    <t>19 CMA</t>
  </si>
  <si>
    <t>Август (белый</t>
  </si>
  <si>
    <t>62=&gt;58 (2плотцеплены)</t>
  </si>
  <si>
    <t>ВМТП</t>
  </si>
  <si>
    <t>MSC</t>
  </si>
  <si>
    <t>Осталось</t>
  </si>
  <si>
    <t>SWIFT 7, Huaxin 21, Torgmall 29, Conway -1, MSC 12</t>
  </si>
  <si>
    <t>Huaxin 11, Torgmoll 9, Maersk 50, SWIFT 2</t>
  </si>
  <si>
    <t>62 (+2 отцеп)</t>
  </si>
  <si>
    <t>Торгмол 46 (+2 отцеп), Huaxin -13, Swift -3</t>
  </si>
  <si>
    <t>Торгмол 2шт (отцепы)</t>
  </si>
  <si>
    <t>Торгмол все</t>
  </si>
  <si>
    <t>Торгмолл - 53, Маерск - 1</t>
  </si>
  <si>
    <t>Торгмолл все</t>
  </si>
  <si>
    <t>19-21.11.2022</t>
  </si>
  <si>
    <t>№ бкг (стар)</t>
  </si>
  <si>
    <t>Вес</t>
  </si>
  <si>
    <t>№ букинга</t>
  </si>
  <si>
    <t>Входящие в бкг кп</t>
  </si>
  <si>
    <t>Сервис</t>
  </si>
  <si>
    <t>Уход из</t>
  </si>
  <si>
    <t>Судно</t>
  </si>
  <si>
    <t>Уход</t>
  </si>
  <si>
    <t>Сдача контр.</t>
  </si>
  <si>
    <t>Инструкции CMA</t>
  </si>
  <si>
    <t>Инструкции Торгмолл</t>
  </si>
  <si>
    <t>Инструкции Maersk</t>
  </si>
  <si>
    <t>Инструкции Huaxin</t>
  </si>
  <si>
    <t>Инструкции MSC</t>
  </si>
  <si>
    <t>Инструкции SITC</t>
  </si>
  <si>
    <t>Инструкции SWIFT</t>
  </si>
  <si>
    <t>Инструкции Zhonggu</t>
  </si>
  <si>
    <t>Контакты Агента</t>
  </si>
  <si>
    <t>ПОЛУЧАТЕЛЬ</t>
  </si>
  <si>
    <t>Куда сдавал</t>
  </si>
  <si>
    <t>Pink</t>
  </si>
  <si>
    <t>NNSVYP22LD00890</t>
  </si>
  <si>
    <t>1КП</t>
  </si>
  <si>
    <t>Modul/Torgmall</t>
  </si>
  <si>
    <t>VSC</t>
  </si>
  <si>
    <t>07-08.08.2022</t>
  </si>
  <si>
    <t>Пришёл</t>
  </si>
  <si>
    <t>CMA</t>
  </si>
  <si>
    <t>Сданы</t>
  </si>
  <si>
    <t xml:space="preserve">"CNTAODGLX （港联欣）
Company name：Qingdao GLX Logistics Co., Ltd
Address: No.10 Fenjinbei Road,Economic-Technogical Development Zone,Qingdao,China.
PIC: Mr. Gong Pei Chen  TEL:86-532-82986181/Mr. Liu Zi Ji  TEL:86-532-82986738/    E-mail: gongpc.qgil@sdland-sea.com "
</t>
  </si>
  <si>
    <t>NNSVYP22LD00889</t>
  </si>
  <si>
    <t>2КП</t>
  </si>
  <si>
    <t>3КП</t>
  </si>
  <si>
    <t>11-12.08.2022</t>
  </si>
  <si>
    <t>4КП</t>
  </si>
  <si>
    <t>HXCGTCVL2222307</t>
  </si>
  <si>
    <t>5КП</t>
  </si>
  <si>
    <t>Gaydamak-Sollers</t>
  </si>
  <si>
    <t>Swift-18, Huaxin-28</t>
  </si>
  <si>
    <t>NNSVYP2201051</t>
  </si>
  <si>
    <t>передел =&gt;</t>
  </si>
  <si>
    <t>6кп(28ктк)+7кп(61ктк)+8КП(6ктк)+9КП(19ктк)+10КП(3ктк)</t>
  </si>
  <si>
    <t>Quindao</t>
  </si>
  <si>
    <t>Ho Chi Minh, Vietnam</t>
  </si>
  <si>
    <t>CMA-100</t>
  </si>
  <si>
    <t>Сданы не туда 12-18.11. Вывоз на корр.терминал 03-04.12.22</t>
  </si>
  <si>
    <t>DEPOT TÂN CẢNG MỸ THỦY II.
Address: 938/180 Nguyễn Thị Định, Phường Thạnh Mỹ Lợi, Quận 2, TP.HCM
Hotline: 02866857468, Hotline: (+84)347576269
Mail: tv.tcmt2.gnvt@saigonnewport.com.vn</t>
  </si>
  <si>
    <t xml:space="preserve">Mr. Long, AGRICULTURAL PRODUCTS AND MATERIALS
JOINT STOCK COMPANY (APROMACO)
ADD: NO. 14 NGO TAT TO STREET,
DONG DA DISTRICT, HANOI, VIETNAM
</t>
  </si>
  <si>
    <t xml:space="preserve">DEPOT TÂN CẢNG MỸ THỦY II.
Address: 938/180 Nguyễn Thị Định, Phường Thạnh Mỹ Lợi, Quận 2, TP.HCM
Hotline: 02866857468, Hotline: (+84)347576269
Mail: tv.tcmt2.gnvt@saigonnewport.com.vn
</t>
  </si>
  <si>
    <t>NNSVYP2201055</t>
  </si>
  <si>
    <t xml:space="preserve">NNSVYP2201055
</t>
  </si>
  <si>
    <t>7кп(15ктк)+8КП(14ктк)+9КП(31ктк)+10КП(17ктк)</t>
  </si>
  <si>
    <t>~15.12.22</t>
  </si>
  <si>
    <t>Торгмолл-77</t>
  </si>
  <si>
    <t xml:space="preserve">GREATING FORTUNE LOGISTICS CORPORATION 
 GFORTUNE THU DUC DEPOT
Add: 27B Highway 1A, Linh Xuan Ward, Thu Duc District, Ho Chi Minh City, Viet Nam
</t>
  </si>
  <si>
    <t>PETROVIETNAM FERTILIZER AND
CHEMICALS CORPORATION
43 MAC DINH CHI STREET,DA KAO WARD,
DIST 1, HO CHI MINH CITY, VIETNAM
APPLICANT’S TEL: +8428 38256258
APPLICANT’S FAX: +8428 38256269
Контактные данные
Ms Chau
+84 90 862 20 06
htqchau@pvfcco.com.vn</t>
  </si>
  <si>
    <t>ZGTAO0120002697</t>
  </si>
  <si>
    <t>NNSVYP2201055B</t>
  </si>
  <si>
    <t>Torgmall/Zhonggu</t>
  </si>
  <si>
    <t xml:space="preserve">Ho Chi Min (Cat Lai), Vietnam </t>
  </si>
  <si>
    <t>ZHONG GU XIA MEN V.22011S</t>
  </si>
  <si>
    <t>Торгмолл-17</t>
  </si>
  <si>
    <t xml:space="preserve">堆 场名称: GREATING FORTUNE LOGISTICS CORPORATION (閔豐)
地址: Lot number: 1291, the 21st map of land administration, Quyet Thang neighborhood
(quarter) , Binh Thang ward, Di An town (commune), Binh Duong province, Viet Nam
Tel: +84-274-3739202
 Mob:+84-1287384302
联系人: Mr. Zhang Yin Jin  
</t>
  </si>
  <si>
    <t>G-FORTUNE THU DUC 2 DEPOT: 215A Highway 1A, Linh Xuan Ward, Thu Duc District, Ho Chi Minh City, Vietnam Bach Tan Hung (Mr) Tel: +84-28-66809042 Mob: +84-901411143 (+)84 28 66809042 or +84 901411143, contact person: Mr.Bach Tan Hung)</t>
  </si>
  <si>
    <t xml:space="preserve">старые: 堆 场名称: GREATING FORTUNE LOGISTICS CORPORATION (閔豐)
地址: Lot number: 1291, the 21st map of land administration, Quyet Thang neighborhood
(quarter) , Binh Thang ward, Di An town (commune), Binh Duong province, Viet Nam
Tel: +84-274-3739202
Mob:+84-1287384302
联系人: Mr. Zhang Yin Jin  </t>
  </si>
  <si>
    <t>ZGTAO0120002698A</t>
  </si>
  <si>
    <t>NNSVYP2201055A</t>
  </si>
  <si>
    <t>ZHONG GU XIA MEN/22011S</t>
  </si>
  <si>
    <t>~05.12.2022</t>
  </si>
  <si>
    <t>Торгмолл-23</t>
  </si>
  <si>
    <t xml:space="preserve">Mr. Son. SSG INVESTMENT CO., LTD.
224/26 LY THUONG KIET ST., WARD 14, DISTRICT 10, HO CHI MINH CITY,
VIETNAM
</t>
  </si>
  <si>
    <t>ZGTAO0120002698B</t>
  </si>
  <si>
    <t>NNSVYP2201055C</t>
  </si>
  <si>
    <t>Торгмолл-7</t>
  </si>
  <si>
    <t xml:space="preserve">堆 场名称: GREATING FORTUNE LOGISTICS CORPORATION (閔豐)
地址: Lot number: 1291, the 21st map of land administration, Quyet Thang neighborhood
(quarter) , Binh Thang ward, Di An town (commune), Binh Duong province, Viet Nam
Tel: +84-274-3739202
 Mob:+84-1287384302
联系人: Mr. Zhang Yin Jin  
</t>
  </si>
  <si>
    <t>White</t>
  </si>
  <si>
    <t>NNSVYP2201045</t>
  </si>
  <si>
    <t>NNSYP2201045</t>
  </si>
  <si>
    <t>10КП(22ктк)+11КП(38ктк)+12кп(34ктк)</t>
  </si>
  <si>
    <t>Surabaya, Indonesia</t>
  </si>
  <si>
    <t>GSL DOROTHEA()//248S</t>
  </si>
  <si>
    <t>Торгмолл-47</t>
  </si>
  <si>
    <t>PT. LINTAS CAHAYA ABADI 
JL. Tanjung Sadari No.2-4, Gedung Graha Delta 
Lt. 3, room 301-303
Surabaya -60177
Office : +62 31 3579419</t>
  </si>
  <si>
    <t xml:space="preserve">Mr. Bayu, PT AGRO TRADISI
THE SUITES TOWER 1203/12, JL. BOULEVARD PANTAI INDAH KAPUK
NO.1 KAV. OFS RT/RW. 004/03, KAMAL MUARA PENJARINGAN
JAKARTA UTARA DKI JAKARTA 14470, TAX ID NO: 02.741.978.7-062.000
</t>
  </si>
  <si>
    <t>NNSYP2201045A</t>
  </si>
  <si>
    <t>PL GERMANY/249S</t>
  </si>
  <si>
    <t>15-16.12.2022</t>
  </si>
  <si>
    <t>30-31.12.2022</t>
  </si>
  <si>
    <t>Торгмол - 44 , CMA-3</t>
  </si>
  <si>
    <t xml:space="preserve">Depot Name :        CMA CGM INLAND SERVICES INDONESIA
Depot Address :        JL. DUMAR INDUSTRI No.18, MARGOMULYO, SURABAYA 60183
Contact Person :        Bagus Sanjaya / Fatur Rahman
Email Address :        sub.bdsanjaya@ccis-network.com; sub.frahman@ccis-network.com
Phone Number :        +62 31 99340336
</t>
  </si>
  <si>
    <t>SITVSWP2200250</t>
  </si>
  <si>
    <t>15КП</t>
  </si>
  <si>
    <t>Port Klang, Malasiya</t>
  </si>
  <si>
    <t>SITC KOBE 2242S</t>
  </si>
  <si>
    <t>4-5.10.2022</t>
  </si>
  <si>
    <t>Zhonggu: 1 кт, Huaxin: 11ктк, Swift 3ктк</t>
  </si>
  <si>
    <t>Сданы в POD</t>
  </si>
  <si>
    <t>上海市宝山区逸仙路3988号华星场地 电话: 021-56440456-8269 021-56440456-8319. tel 18340319798</t>
  </si>
  <si>
    <t xml:space="preserve">Swift        "Shanghai: 上海禄捷
宝山区川纪路500号（禄捷堆场）
进门直走第三个红绿灯右侧
联系：马先生 13524243505 "
</t>
  </si>
  <si>
    <t>上海泰礴堆场，川纪路500号，浦钢4号门进门后直行约800米，路左边，联系人： Depot Contact Person 张宗泽，箱管电话：18769039688</t>
  </si>
  <si>
    <t xml:space="preserve">SUIFENHE LONGSHENG ECONOMIC AND TRADE CO.,LTD
ROOM 1201 SHANGLIAN BUILDING, NO. 47 WENHUA STREET, SUIFENHE CITY,
MUDANJIANG CITY, HEILONGJIANG, CHINA.
</t>
  </si>
  <si>
    <t>SMART DEPOT SERVICE(MALAYSIA)SDN.BHD.
Lot 5 Lebuh Satu, Taiwanese Industrial Park,
North Klang Straits , 42000 Port Klang,
Selangor Darul Ehsan</t>
  </si>
  <si>
    <t>SITVYSU2200780</t>
  </si>
  <si>
    <t>13КП + 14КП</t>
  </si>
  <si>
    <t>SITC RIZHAO 2224S</t>
  </si>
  <si>
    <t>CMA: 2 ктк, Maersk: 41 ктк, MSC: 70 ктк</t>
  </si>
  <si>
    <r>
      <t xml:space="preserve">Surabaya:
PT. Seacon LNJ Terminal
Jl. Tambak Langon 136, Benowo, Surabaya - Indonesia
Phone No. : +62 31 749 9649 (Hunting)
Mobile No EQP Counter : +62 851-7327-7071
Email : eqp@seaconlnj-terminal.com
Website : </t>
    </r>
    <r>
      <rPr>
        <u/>
        <sz val="10"/>
        <color rgb="FF1155CC"/>
        <rFont val="Arial"/>
      </rPr>
      <t>www.seacon.co.id</t>
    </r>
  </si>
  <si>
    <r>
      <t xml:space="preserve">PIC MSC in Indonesia:
dan.gustama@msc.com
Manager ∙ Logistics
+
Dewi Arumdani
Import Department
PT. PERUSAHAAN PELAYARAN NUSANTARA PANURJWAN
GRAHA PACIFIC BUILDING
Jl. Basuki Rahmat 87-91, Surabaya 60271, Jawa Timur, INDONESIA
T : +62 31 9900 1919  #126, M : +62 81 2300 5459, W : </t>
    </r>
    <r>
      <rPr>
        <u/>
        <sz val="10"/>
        <color rgb="FF1155CC"/>
        <rFont val="Arial"/>
      </rPr>
      <t>www.msc.com</t>
    </r>
  </si>
  <si>
    <r>
      <t xml:space="preserve">PIC MSC in Indonesia:
dan.gustama@msc.com
Manager ∙ Logistics
+
Dewi Arumdani
Import Department
PT. PERUSAHAAN PELAYARAN NUSANTARA PANURJWAN
GRAHA PACIFIC BUILDING
Jl. Basuki Rahmat 87-91, Surabaya 60271, Jawa Timur, INDONESIA
T : +62 31 9900 1919  #126, M : +62 81 2300 5459, W : </t>
    </r>
    <r>
      <rPr>
        <u/>
        <sz val="10"/>
        <color rgb="FF1155CC"/>
        <rFont val="Arial"/>
      </rPr>
      <t>www.msc.com</t>
    </r>
  </si>
  <si>
    <t xml:space="preserve">Mr. Bayu, PT AGRO TRADISI
THE SUITES TOWER 1203/12, JL. BOULEVARD PANTAI INDAH KAPUK
NO.1 KAV. OFS RT/RW. 004/03, KAMAL MUARA PENJARINGAN
JAKARTA UTARA DKI JAKARTA 14470, TAX ID NO: 02.741.978.7-062.000
</t>
  </si>
  <si>
    <t>SITVYAU2200781</t>
  </si>
  <si>
    <t>Pasir Gudang, Malasiya</t>
  </si>
  <si>
    <t>Maersk: 15 ктк, CMA: 5 ктк</t>
  </si>
  <si>
    <t xml:space="preserve">PGD CONTAINER YARD (M) SDN BHD
PLO 485 Jalan Emas 3,
Kawasan Perindustrian Pasir Gudang,
81700 Pasir Gudang, Johor.
Tel : 6 07 255 4589 (Operation)
Email : operation@pgd.com.my
</t>
  </si>
  <si>
    <t>Pasir Gudang:
CONTAINER REPAIR MANAGEMENT SDN BHD
PLO 559, Jalan Keluli Kawasan  Perindustrian
Pasir Gudang 81700 Johor , Malaysia.
Tel: +60 7 2525963
Email: ops@crmdepots.com</t>
  </si>
  <si>
    <t>ALL COSMOS INDUSTRIES SDN BHD
PLO 650, JALAN KELULI 7, PASIR GUDANG INDUSTRIAL ESTATE
81700 PASIR GUDANG, JOHOR, MALAYSIA</t>
  </si>
  <si>
    <t>SITVOSG2200020</t>
  </si>
  <si>
    <t>SITC KOBE 2246S</t>
  </si>
  <si>
    <t>Huaxin: 12 ктк, Свифт: 4ктк</t>
  </si>
  <si>
    <t>(+)84 28 66809042 or +84 901411143, contact person: Mr.Bach Tan Hun</t>
  </si>
  <si>
    <t>G-FORTUNE THU DUC 2 DEPOT: 215A Highway 1A, Linh Xuan Ward, Thu Duc District, Ho Chi Minh City, Vietnam 
Bach Tan Hung (Mr) 
Tel: +84-28-66809042
Mob: +84-901411143 (+)84 28 66809042 or +84 901411143, contact person: Mr.Bach Tan Hung)</t>
  </si>
  <si>
    <t>SITVOWP2200021</t>
  </si>
  <si>
    <t>Huaxin: 13 ктк, SWIFT: 2 ктк</t>
  </si>
  <si>
    <t>CROPMATE FERTILIZER SDN.BHD.
201801010226 (1272241-X) LOT 8949,JALAN TELOK GONG KS/10, TELOK GONG,420
00 PELABUHAN KLANG, SELANGOR DARUL EHSAN. PHONE: 03-3134 1216,
FAX: 03-3134 1219 EMAIL:INFO@CROPMATE.COM.MY    Malconrep Depot (M) Sdn. Bhd.
Lot 27395, 2nd Mile,
Port Klang, Selangor
Tel: +60 3 31677760
Email: MCROPR1@GMAIL.COM</t>
  </si>
  <si>
    <r>
      <rPr>
        <b/>
        <sz val="10"/>
        <rFont val="Arial"/>
      </rPr>
      <t xml:space="preserve">Mahadi
SMART DEPOT SERVICE (MALAYSIA) SDN BHD
Fax : +603 31763452
Tel  :  +603 31763428
HP : +6012 7267553
Email : hasmadi@smartmylogi.com
Website:  </t>
    </r>
    <r>
      <rPr>
        <b/>
        <u/>
        <sz val="10"/>
        <color rgb="FF1155CC"/>
        <rFont val="Arial"/>
      </rPr>
      <t>https://smartmylogi.com</t>
    </r>
    <r>
      <rPr>
        <b/>
        <sz val="10"/>
        <rFont val="Arial"/>
      </rPr>
      <t xml:space="preserve">
</t>
    </r>
  </si>
  <si>
    <t>ZGVYPJKT0020087</t>
  </si>
  <si>
    <t>16 КП(30ктк) + Отцепл платформы по 16 КП(8ктк) + 17 КП(18ктк)</t>
  </si>
  <si>
    <t>Greatway/Zhonggu</t>
  </si>
  <si>
    <t>ZHONG GU BO HAI  22006S</t>
  </si>
  <si>
    <r>
      <rPr>
        <sz val="11"/>
        <color rgb="FF000000"/>
        <rFont val="Calibri"/>
      </rPr>
      <t>CMA: 15 ктк, MSC: 28 ктк, Maersk: 12 ктк</t>
    </r>
    <r>
      <rPr>
        <sz val="11"/>
        <color rgb="FFFF0000"/>
        <rFont val="Calibri"/>
      </rPr>
      <t xml:space="preserve">
 Swift: 1 ктк (CCLU3972707) сдан 02.12, сдан куда надо 09.12</t>
    </r>
  </si>
  <si>
    <t xml:space="preserve">28 MSC cont returned into 44’s depot on tgl 01.12.2022
12 MAERSK cont returned into seacon depot on tgl 02.12.2022
15 CMA cont returned into CCIS depot on tgl 02.12.2022
1 SWIFT cont returned into depot ,penitipan Karya Muda Abadi Sejati tgl 02.12.2022 (waiting further instruction) 
</t>
  </si>
  <si>
    <r>
      <t xml:space="preserve">Surabaya:
PT. Seacon LNJ Terminal
Jl. Tambak Langon 136, Benowo, Surabaya - Indonesia
Phone No. : +62 31 749 9649 (Hunting)
Mobile No EQP Counter : +62 851-7327-7071
Email : eqp@seaconlnj-terminal.com
Website : </t>
    </r>
    <r>
      <rPr>
        <u/>
        <sz val="10"/>
        <color rgb="FF1155CC"/>
        <rFont val="Arial"/>
      </rPr>
      <t>www.seacon.co.id</t>
    </r>
  </si>
  <si>
    <r>
      <t xml:space="preserve">PIC MSC in Indonesia:
dan.gustama@msc.com
Manager ∙ Logistics
+
Dewi Arumdani
Import Department
PT. PERUSAHAAN PELAYARAN NUSANTARA PANURJWAN
GRAHA PACIFIC BUILDING
Jl. Basuki Rahmat 87-91, Surabaya 60271, Jawa Timur, INDONESIA
T : +62 31 9900 1919  #126, M : +62 81 2300 5459, W : </t>
    </r>
    <r>
      <rPr>
        <u/>
        <sz val="10"/>
        <color rgb="FF1155CC"/>
        <rFont val="Arial"/>
      </rPr>
      <t>www.msc.com</t>
    </r>
  </si>
  <si>
    <t>machenyi@zhonggushipping.com</t>
  </si>
  <si>
    <t xml:space="preserve">Karya Muda Abadi Sejati’s Depot with cost detail asf:
-        LOLO Cost                                           : IDR 225,000/Containers
-        Storage’s cost start day 4              : IDR 5000/day/containers
-        Trucking cost                                      : IDR 750,000/containers
НАДО: Surabaya depot address:
1.PT.Greating Fortune Indonesia (depot 1)
JL Raya Greges No.06 RT.001 RW 001 Kelurahan Tambak
Sarioso,Kecamatan Asemrowo,Kota Surabaya 60184
2.JI.Tambak Osoeilangun No.74,Tambak Osowilangun,Kec.
Benowo,Kota SBY,Jawa Timur60191
Mr.Ivan Lian   Director    +62 82110722077
Dilla Yustami   operation   +6285783362971
Dani Yuniar MNR Manager   +6281284502576
</t>
  </si>
  <si>
    <t xml:space="preserve">PT GFC Indonesia Terminal Depo 2
Jl Rorotan 1 , Kawasan Cakung Remaja , Rorotan
Cilincing . Jakarta Timur 
PIC Amy：085779071188 Индонезия
</t>
  </si>
  <si>
    <t>2389-27092022</t>
  </si>
  <si>
    <t>NNSVYP2202424</t>
  </si>
  <si>
    <t xml:space="preserve">13 КП(4ктк) + 16 КП(20ктк) + Отцепл платформы по 16 КП(4ктк) (только торгмол)  </t>
  </si>
  <si>
    <t>XIN HE HE V.2202S</t>
  </si>
  <si>
    <t>Торгмолл- 26</t>
  </si>
  <si>
    <t xml:space="preserve">????
Контакты агента - PT. LINTAS CAHAYA ABADI 
JL. Tanjung Sadari No.2-4, Gedung Graha Delta 
Lt. 3, room 301-303
Surabaya -60177
Office : +62 31 3579419 </t>
  </si>
  <si>
    <t>1 партия на 143х20</t>
  </si>
  <si>
    <t>SITGVYPK220014
SITGVYPK220015
SITGVYPK220016</t>
  </si>
  <si>
    <t>КП18 (34+1) + КП19 (19)</t>
  </si>
  <si>
    <t>HF WEALTH 2250N</t>
  </si>
  <si>
    <t>CMA - 53кт</t>
  </si>
  <si>
    <t>CMA 53x20 ok</t>
  </si>
  <si>
    <t xml:space="preserve">CMA CGM Inland Services MALAYSIA
ODD9 Depot, Westport CT5, Westport,
42920 Pulau Indah, Port Klang,
Selangor, MALAYSIA.
Phone : +60(3)31612929
Contact PIC : Mr.Masdi.
</t>
  </si>
  <si>
    <t xml:space="preserve">GLOBAL AGRO CHEMICAL SDN. BHD.
ADDRESS SUITE 2.18, I-01-05, 5TH FLOOR, BLOCK I, SETIAWALK, PERSIARAN
WAWASAN, PUSAT BANDAR PUCHONG, 47160 PUCHONG, SELANGOR
DARUL EHSAN
+60172428487 SINITSKY DMITRIY +  Mr. Maksim Stepanenko
Global Chemical UG
Germany, Simmerath
Tel:   +49 1523 623 1762
www.gcc-de.com
</t>
  </si>
  <si>
    <t>ZGVYPPKG0020089</t>
  </si>
  <si>
    <t>КП18 (26)+отцеп.платф.14кп(2)</t>
  </si>
  <si>
    <t>~25.11.2022</t>
  </si>
  <si>
    <r>
      <rPr>
        <sz val="11"/>
        <color rgb="FF000000"/>
        <rFont val="Calibri"/>
      </rPr>
      <t xml:space="preserve">Maersk 12, </t>
    </r>
    <r>
      <rPr>
        <sz val="11"/>
        <color rgb="FFFF0000"/>
        <rFont val="Calibri"/>
      </rPr>
      <t>Huaxin 13</t>
    </r>
    <r>
      <rPr>
        <sz val="11"/>
        <color rgb="FF000000"/>
        <rFont val="Calibri"/>
      </rPr>
      <t xml:space="preserve">, MSC 2, </t>
    </r>
    <r>
      <rPr>
        <sz val="11"/>
        <color rgb="FFFF0000"/>
        <rFont val="Calibri"/>
      </rPr>
      <t>Swift 1 (ZIMU1262534
)</t>
    </r>
  </si>
  <si>
    <t>MSC 2 - confirmed, Maersk 12 – confirmed, SOC 14 - confirmed</t>
  </si>
  <si>
    <t>"Port Klang:
Malconrep Depot (M) Sdn. Bhd.
Lot 27395, 2nd Mile,
Port Klang, Selangor
Tel: +60 3 31677760
Email: MCROPR1@GMAIL.COM"</t>
  </si>
  <si>
    <t xml:space="preserve">HUAXIN
Huaxing Venue, No. 3988, Yixian Road, Baoshan District, Shanghai
Tel: 021-56440456-8269 021-56440456-8319
Перед сдачей контейнеров позвонить tel 18340319798 (皮皮格 / Pipigе)
上海市宝山区逸仙路3988号华星场地
电话: 021-56440456-8269 021-56440456-8319
</t>
  </si>
  <si>
    <t>PIC MSC in Malasiya:
harin.fabian@msc.com
Manager - MM ∙ Logistics
+603 3385 4288</t>
  </si>
  <si>
    <t xml:space="preserve">上海禄捷
宝山区川纪路500号（禄捷堆场）
进门直走第三个红绿灯右侧
联系：马先生 13524243505
Shanghai Lujie
No. 500, Chuanji Road, Baoshan District (Lujie Depot)
Go straight to the right at the third traffic light
Contact: Mr. Ma 13524243505
</t>
  </si>
  <si>
    <t xml:space="preserve">machenyi@zhonggushipping.com     agustina.arta@suma-samudera.com
 allen@suma-samudera.com
josep@suma-samudera.com
sarah@suma-samudera.com
</t>
  </si>
  <si>
    <r>
      <t xml:space="preserve">GLOBAL AGRO CHEMICAL SDN. BHD.
ADDRESS SUITE 2.18, I-01-05, 5TH FLOOR, BLOCK I, SETIAWALK, PERSIARAN
WAWASAN, PUSAT BANDAR PUCHONG, 47160 PUCHONG, SELANGOR
DARUL EHSAN
+60172428487 SINITSKY DMITRIY +  Mr. Maksim Stepanenko
Global Chemical UG
Germany, Simmerath
Tel:   +49 1523 623 1762
</t>
    </r>
    <r>
      <rPr>
        <u/>
        <sz val="10"/>
        <color rgb="FF1155CC"/>
        <rFont val="Arial"/>
      </rPr>
      <t>www.gcc-de.com</t>
    </r>
    <r>
      <rPr>
        <sz val="10"/>
        <color rgb="FF000000"/>
        <rFont val="Arial"/>
        <scheme val="minor"/>
      </rPr>
      <t xml:space="preserve">
</t>
    </r>
  </si>
  <si>
    <t>Greating Fortune ( Malaysia ) Logistics Sdn Bhd
Lot 30-36, Jalan Sungai Pinang 4/4,Tanman Perindustrian Pulau Indah,42920 Port Klang, Selangor, Malaysia
Tel:(603)31012505H/P:0146697599 
E-mail: hanpin@greating-fortune.com</t>
  </si>
  <si>
    <t>White(June+August)</t>
  </si>
  <si>
    <t>SITVVWP2200280</t>
  </si>
  <si>
    <t>кп20</t>
  </si>
  <si>
    <t>Greatway/SITC</t>
  </si>
  <si>
    <t>SITC KOBE 2248S</t>
  </si>
  <si>
    <t>MSC все</t>
  </si>
  <si>
    <t>сданы 24.11 (последний)</t>
  </si>
  <si>
    <t xml:space="preserve">Confirmed the acceptance of blw units in SHA, pls arrange the redelivery mty drop off to our YS Medlog depot according, the lift-off and M&amp;R fees (if any) will be charged to the trucker directly .
Address: Tongshun Avenue, No.655, Pudong new area
Tel: +86 (21) 61050852/+86 (21) 61050850
The trucker could contact the depot pic directly before mty rtn
</t>
  </si>
  <si>
    <t>2 партия на 143х20</t>
  </si>
  <si>
    <t>ZGVYPPKG0020090</t>
  </si>
  <si>
    <t>кп 21+кп22+пл.91741959</t>
  </si>
  <si>
    <r>
      <rPr>
        <sz val="11"/>
        <color rgb="FF000000"/>
        <rFont val="Calibri"/>
      </rPr>
      <t xml:space="preserve">MSC-131, </t>
    </r>
    <r>
      <rPr>
        <sz val="11"/>
        <color rgb="FFFF0000"/>
        <rFont val="Calibri"/>
      </rPr>
      <t>SWIFT -1 (CNIU1158622),</t>
    </r>
    <r>
      <rPr>
        <sz val="11"/>
        <color rgb="FF000000"/>
        <rFont val="Calibri"/>
      </rPr>
      <t xml:space="preserve"> CMA-1 (TTNU1132674)</t>
    </r>
  </si>
  <si>
    <t>MSC 131 - confirmed, 
CMA - ?,
SOC(Swift) - confirmed</t>
  </si>
  <si>
    <t xml:space="preserve">CMA CGM Inland Services MALAYSIA
ODD9 Depot, Westport CT5, Westport,
42920 Pulau Indah, Port Klang,
Selangor, MALAYSIA.
Phone : +60(3)31612929
Contact PIC : Mr.Masdi.
</t>
  </si>
  <si>
    <t xml:space="preserve">上海禄捷
宝山区川纪路500号（禄捷堆场）
进门直走第三个红绿灯右侧
联系：马先生 13524243505
Shanghai Lujie
No. 500, Chuanji Road, Baoshan District (Lujie Depot)
Go straight to the right at the third traffic light
Contact: Mr. Ma 13524243505
</t>
  </si>
  <si>
    <t xml:space="preserve">machenyi@zhonggushipping.com     agustina.arta@suma-samudera.com
 allen@suma-samudera.com
josep@suma-samudera.com
sarah@suma-samudera.com
</t>
  </si>
  <si>
    <t>White(August)</t>
  </si>
  <si>
    <t>ZGVYPPKG0020091</t>
  </si>
  <si>
    <t>кп23</t>
  </si>
  <si>
    <t>ZHONG GU ZHU HAI   V.22004S</t>
  </si>
  <si>
    <t>MSC 10x20 ok</t>
  </si>
  <si>
    <t>*</t>
  </si>
  <si>
    <t>Партия на 114х20</t>
  </si>
  <si>
    <t>SITGVYSB220050</t>
  </si>
  <si>
    <t>кп 24 (29)</t>
  </si>
  <si>
    <t>SITC INCHON V.2242S</t>
  </si>
  <si>
    <t>~16.12.2022</t>
  </si>
  <si>
    <t>Торгмолл 29</t>
  </si>
  <si>
    <t>Depot Smart (Sanggraha Pintar Logistik Indonesi) Jl. Kalianak Barat no. 116</t>
  </si>
  <si>
    <t>Mr. Bayu, PT AGRO TRADISI
THE SUITES TOWER 1203/12, JL. BOULEVARD PANTAI INDAH KAPUK
NO.1 KAV. OFS RT/RW. 004/03, KAMAL MUARA PENJARINGAN
JAKARTA UTARA DKI JAKARTA 14470, TAX ID NO: 02.741.978.7-062.000</t>
  </si>
  <si>
    <t>SITGVYSB220051</t>
  </si>
  <si>
    <t>КП 23 (64) + КП 24 (12)</t>
  </si>
  <si>
    <t>все MSC</t>
  </si>
  <si>
    <t>Depot Cipta Prima Container Jl. Margomulyo no 44</t>
  </si>
  <si>
    <t>SITGVYSB220053</t>
  </si>
  <si>
    <t>КП 25 (9)</t>
  </si>
  <si>
    <t>Торгмолл 9</t>
  </si>
  <si>
    <t>SITGVYSU220061</t>
  </si>
  <si>
    <t>КП25 (32) + КП 26 (7)</t>
  </si>
  <si>
    <t>SITC INCHON 2244S</t>
  </si>
  <si>
    <t>Маерск 32 + Торгмол 7</t>
  </si>
  <si>
    <t>сдали</t>
  </si>
  <si>
    <t xml:space="preserve">PT 65617, Persiaran Sultan Alauddin/KU17,
Bandar Sultan Suleiman, 42000 Port Klang, Selangor Darul Ehsan.
Tel: 03-3176 0359 / 03-3176 0859
Ext: 1005   +60 13 348 0158 Tamrin   +60 13 348 0158 Tamrin
</t>
  </si>
  <si>
    <t>Malconrep Depot (M) Sdn. Bhd.
Lot 27395, 2nd Mile,
Port Klang, Selangor
Tel: +60 3 31677760
Email: MCROPR1@GMAIL.COM</t>
  </si>
  <si>
    <t>Minerals &amp; Chemicals Corporation Sdn Bhd M-3-3, Pusat Perdagangan Kota Damansara No. 12 Jalan PJU 5/1, Kota Damansara 47810 Petaling Jaya Selangor Darul Ehsan, Malaysia
Email; shipping@agromate.com.my, rathika@mineralschem.com.my
Tel: 03-7666 888</t>
  </si>
  <si>
    <t>SITCVYWS220068</t>
  </si>
  <si>
    <t>КП 26 (39)</t>
  </si>
  <si>
    <t>Minerals &amp; Chemicals Corporation Sdn Bhd M-3-3, Pusat Perdagangan Kota Damansara No. 12 Jalan PJU 5/1, Kota Damansara 47810 Petaling Jaya Selangor Darul Ehsan, Malaysia
Email; shipping@agomate.com.my, rathika@mineralschem.com.my
Tel: 03-7666 888</t>
  </si>
  <si>
    <t>VYPPKG038S1712168</t>
  </si>
  <si>
    <t>NNSVYP2203126A</t>
  </si>
  <si>
    <t>КП27(63) + КП28(52) + КП24 1x20 Conway</t>
  </si>
  <si>
    <t>1074650 (total 3278910)</t>
  </si>
  <si>
    <t>XIN XIN HAI 1 V.038S</t>
  </si>
  <si>
    <t>~23.12.2022</t>
  </si>
  <si>
    <t>37 торгмолл +1 Atlantic roro</t>
  </si>
  <si>
    <t xml:space="preserve">Контакты агента в порту назначения:
 T: 603-5518 7055/0811   F: 603-5518 0511
EMILL: stella@sis.net.my 
</t>
  </si>
  <si>
    <t xml:space="preserve">PT 65617, Persiaran Sultan Alauddin/KU17,
Bandar Sultan Suleiman, 42000 Port Klang,
Selangor Darul Ehsan.
Tel: 03-3176 0359 / 03-3176 0859
Ext: 1005   +60 13 348 0158 Tamrin
</t>
  </si>
  <si>
    <t>NNSVYP2203126B</t>
  </si>
  <si>
    <t>1102750 (total 3278910)</t>
  </si>
  <si>
    <t>39 торгмолл</t>
  </si>
  <si>
    <t xml:space="preserve">Контакты агента в порту назначения:
 T: 603-5518 7055/0811   F: 603-5518 0511
EMILL: stella@sis.net.my 
</t>
  </si>
  <si>
    <t xml:space="preserve">PT 65617, Persiaran Sultan Alauddin/KU17,
Bandar Sultan Suleiman, 42000 Port Klang,
Selangor Darul Ehsan.
Tel: 03-3176 0359 / 03-3176 0859
Ext: 1005   +60 13 348 0158 Tamrin
</t>
  </si>
  <si>
    <t>NNSVYP2203126C</t>
  </si>
  <si>
    <t>1101510 (total 3278910)</t>
  </si>
  <si>
    <t>38 Торгмол + 1 Conway GLDU9477398</t>
  </si>
  <si>
    <t>VYPPKG048S1713147/NNSVYP2203631</t>
  </si>
  <si>
    <t>кп27(5) + кп28(1) + кп 29(14)</t>
  </si>
  <si>
    <t>HUI FA 048S</t>
  </si>
  <si>
    <t>все торгмолл</t>
  </si>
  <si>
    <t xml:space="preserve">Stella Ng
SEA INTERGRATED SERVICES ("SIS")
Wholly Owned by AK VENTURES BERHAD
Port Klang (Central Malaysia)
Sri Acappella Commercial Annexe, MR2-01-03, Persiaran Sukan
Section 13, 40100 Shah Alam, Selangor, Malaysia
T: 603-5518 7055/0811   F: 603-5518 0511   HP: 012-3663781
stella@sis.net.my 
</t>
  </si>
  <si>
    <t>GLOBAL AGRO CHEMICAL SDN. BHD.
Suite 2.18, I-01-05, 5th Floor, Block I, 47160 Puchong,  Contact Person: Sinitsky Dimitriy
Phone:+60172428487
sales@gcc-de.com</t>
  </si>
  <si>
    <t>2572B</t>
  </si>
  <si>
    <t>VYPPKG050S1713617/NNSVYP2303928</t>
  </si>
  <si>
    <t>арендованные</t>
  </si>
  <si>
    <t>565 410</t>
  </si>
  <si>
    <t>Modul/Torgmall+CMA</t>
  </si>
  <si>
    <t xml:space="preserve">HUI FA 050S  </t>
  </si>
  <si>
    <t>naratip.kunchang@legendlogisticsltd.com; seni@pilot.co.th</t>
  </si>
  <si>
    <r>
      <rPr>
        <b/>
        <sz val="10"/>
        <color theme="1"/>
        <rFont val="Arial"/>
      </rPr>
      <t>GLOBAL AGRO CHEMICAL SDN. BHD.
Suite 2.18, I-01-05, 5th Floor, Block I, 47160 Puchong,  Contact Person: Sinitsky Dimitriy
Phone:+60172428487
sales@gcc-de.com</t>
    </r>
    <r>
      <rPr>
        <sz val="10"/>
        <color theme="1"/>
        <rFont val="Arial"/>
      </rPr>
      <t xml:space="preserve"> +(сплит)+"CROPMATE FERTILIZER SDN.BHD.
201801010226 (1272241-X) LOT 8949,JALAN TELOK GONG KS/10, TELOK GONG,420
00 PELABUHAN KLANG, SELANGOR DARUL EHSAN. PHONE: 03-3134 1216,
FAX: 03-3134 1219 EMAIL:INFO@CROPMATE.COM.MY    Malconrep Depot (M) Sdn. Bhd.
Lot 27395, 2nd Mile,
Port Klang, Selangor
Tel: +60 3 31677760
Email: MCROPR1@GMAIL.COM"</t>
    </r>
  </si>
  <si>
    <t xml:space="preserve">SOC: Greating Fortune ( Malaysia ) Logistics Sdn Bhd
Lot 30-36, Jalan Sungai Pinang 4/4,Tanman Perindustrian Pulau Indah,42920 Port Klang, Selangor, Malaysia 
Tel:(603)31012505 Малазия
</t>
  </si>
  <si>
    <t>NNSVYP2304088</t>
  </si>
  <si>
    <t xml:space="preserve">Ho Chi Min, Vietnam </t>
  </si>
  <si>
    <t>HUI FA V.052S</t>
  </si>
  <si>
    <t xml:space="preserve">GALAXY CONTAINER DEPOT
Số 9, Đường 13, Khu Phố 4, Phường Linh Trung, Quận Thủ Đức, TP.HCM
PIC : Triều HP: +84852.613.515
TEL: 02.836.366.243
还箱前让司机提前联系PIC : Triều HP: +84852.613.515
</t>
  </si>
  <si>
    <t>TRANS WAGON INT'L CO.LTD 
Jennie, Chi
Tel: : +84-028-54453049 - 35550027  ext.118 
Mobile: +84 918630596
29-31 Dinh Bo Linh St., Ward 24, Binh Thanh Dist.,
HoChiMinh City, Vietnam
Email: chinguyen.hcm@groupwagon.</t>
  </si>
  <si>
    <t>THE SOUTHERN FERTILIZER JOINT STOCK COMPANY
125B CACH MANG THANG TAM STR., WARD 5, DISTRICT 3, HO CHI MINH CITY,
VIETNAM.</t>
  </si>
  <si>
    <t xml:space="preserve">1. GREATING FORTUNE LOGISTICS CORPORATION 
THU DUC DEPOT
Add: 27B Highway 1A, Linh Xuan Ward, Thu Duc District, Ho Chi Minh City, Viet Nam
2. GREATING FORTUNE LOGISTICS CORPORATION 
TAN VAN DEPOT
Add: D3 Street, Ngai Thang Quarter Binh Thang Ward, Di An Town Binh Duong Province Ho Chi Minh City Viet Nam
Контактное лицо:
Jennie Chi 
TRANS WAGON INT’L CO.,LTD
Tel:     +84-028-54453049-35550027 #118  
Mobile:+84 918630596
Add:    3F 29-31 Dinh Bo Linh, 24 Ward, 
Binh Thanh Dist, HCMC, Vietnam.
Email:  chinguyen.hcm@groupwagon.com
Skype: zenny77      Wechat:  jennie0596
</t>
  </si>
  <si>
    <t>От Юли+Вики</t>
  </si>
  <si>
    <t>*/NNSVYP2304018</t>
  </si>
  <si>
    <t>кп25(18)Маерск + кп28(1)Маерск</t>
  </si>
  <si>
    <t>HUI DA  9</t>
  </si>
  <si>
    <t>TRANS WAGON INT'L CO.LTD 29-31 DINH BO LINH ST., WARD 24, BINH THANH DIST., HOCHIMINH CITY, VIETNAM EMAIL:CHINGUYEN.HCM@GROUPWAGON.COM TEL: +84-028-54453049-35550027 EXT.118</t>
  </si>
  <si>
    <t>BINH DINH AGRICULTURE TECHNIC MATERIAL JOINT STOCK COMPANY
173 TRAN HUNG DAO STR., LE LOI WARD, QUY NHON CITY, BINH DINH PROVINCE,
VIETNAM.
TAX ID: 4100259074 ssg.asia@ssgroupinternational.com</t>
  </si>
  <si>
    <t>ICD Cat Lai Giang Nam
ROAD 57 CL, CAT LAI WARD, DISTRICT 2, Ho Chi Minh city
Email: dieudo@terminalclgn.com; ops@giangnam.com.vn; cskh@terminalclgn.com
In copy:
My Kieu Lam &lt;kieu.lam@maersk.com&gt;</t>
  </si>
  <si>
    <t>VYPSGN052S1714060/NNSVYP2304151</t>
  </si>
  <si>
    <t>10 аренда</t>
  </si>
  <si>
    <t xml:space="preserve">HUI DA 9 052 </t>
  </si>
  <si>
    <t>ms Hang ремонт CBHU5725060</t>
  </si>
  <si>
    <t xml:space="preserve">GALAXY CONTAINER DEPOT
Số 9, Đường 13, Khu Phố 4, Phường Linh Trung, Quận Thủ Đức, TP.HCM
PIC : Triều HP: +84852.613.515
TEL: 02.836.366.243
还箱前让司机提前联系PIC : Triều HP: +84852.613.515
</t>
  </si>
  <si>
    <t>CONG TY TNHH DAU TU VA THUONG MAI PHUONG THAO
551 TRAN XUAN SOAN STR., TAN KIENG WARD, DISTRICT 7, HO CHI MINH CITY,
VIETNAM.</t>
  </si>
  <si>
    <t>VYPSGN052S1714061/NNSVYP2304150</t>
  </si>
  <si>
    <t>10 торгмол (29кп)</t>
  </si>
  <si>
    <t xml:space="preserve">Hai Phong, Vietnam </t>
  </si>
  <si>
    <t xml:space="preserve">HUI DA 9 052S </t>
  </si>
  <si>
    <t>ms Hang запросила фото 2х20</t>
  </si>
  <si>
    <t xml:space="preserve">TRANSWAGON INTERNATIONAL CO.,LTD – HAI PHONG BRANCH
Huy Dang (Mr)
Room 529-530, 5th Floor, Thanh Dat 3 Building, No 4 Le Thanh Tong Street, May To Ward, Ngo Quyen District, Hai Phong City, Viet Nam
Tel: 0225 3550.882 / 0225 3859.375
Handphone: 0933.998.129
</t>
  </si>
  <si>
    <t>связаться с агентом по адресу Hanoihao@grouowagon.com (Ms Oanh) и подтвердить адрес для сдачи порожних ктк</t>
  </si>
  <si>
    <t>VYPSGN054S1714069/NNSVYP2304164</t>
  </si>
  <si>
    <t>8 аренда + 2 торгмол</t>
  </si>
  <si>
    <t>HUI FA 054S</t>
  </si>
  <si>
    <t>~24.04.2023</t>
  </si>
  <si>
    <t>ms Hang ремонт CAXU6238854</t>
  </si>
  <si>
    <t xml:space="preserve">Jennie, Chi
Inbound Trade Manager
Tel: : +84-028-54453049 - 35550027 ext.118 
Mobile: +84 918630596
TRANS WAGON INT'L CO.LTD 
29-31 Dinh Bo Linh St., Ward 24, Binh Thanh Dist.,
HoChiMinh City, Vietnam
Email: chinguyen.hcm@groupwagon.com
</t>
  </si>
  <si>
    <t xml:space="preserve">Высылаю информацию по терминалу: 
G-Fortune (Tan Dong Hiep) Depot: Suoi Sep Street, Tan Dong Hiep Ward, Di An City, Binh Duong Province, Viet Nam
Mr Hoàng - GFortuner Tân Vạn
Mob: +84-905003738 
Email:gfhcm_donghiep@greating-fortune.com
          gfortune_hcm@greating-fortune.com
Заявка на терминале действует 10 дней. Прошу заранее предупредить о завозе контейнеров.
Также, прошу обратить внимание, что терминальные услуги лифтов при приеме и при выезде контейнеров на/с терминала, оплачивает водитель. 
</t>
  </si>
  <si>
    <t>VYPHPH054S1714068/NNSVYP2304165</t>
  </si>
  <si>
    <t>10 торгмол</t>
  </si>
  <si>
    <t>ms Hang запросила фото 10х20</t>
  </si>
  <si>
    <t>NNSVYP2304167</t>
  </si>
  <si>
    <t>кп 29 (40) +кп 30 (32) Все Торгмол</t>
  </si>
  <si>
    <t>Port Klang, Malaysia</t>
  </si>
  <si>
    <t>Yvonne</t>
  </si>
  <si>
    <t xml:space="preserve">Stella Ng
SEA INTERGRATED SERVICES ("SIS")
Wholly Owned by AK VENTURES BERHAD
Port Klang (Central Malaysia)
Sri Acappella Commercial Annexe, MR2-01-03, Persiaran Sukan
Section 13, 40100 Shah Alam, Selangor, Malaysia
T: 603-5518 7055/0811   F: 603-5518 0511   HP: 012-3663781
stella@sis.net.my
</t>
  </si>
  <si>
    <t>shipping@agromate.com.my, rathika@mineralschem.com.my
Minerals &amp; Chemicals Corporation Sdn Bhd M-3-3, Pusat Perdagangan Kota Damansara No. 12 Jalan PJU 5/1, Kota Damansara 47810 Petaling Jaya Selangor Darul Ehsan, Malaysia
Tel: 03-7666 888</t>
  </si>
  <si>
    <t>Excel file</t>
  </si>
  <si>
    <t>3066A</t>
  </si>
  <si>
    <t>NNSVYP2304284</t>
  </si>
  <si>
    <t>торгмол</t>
  </si>
  <si>
    <t>~19.04.2023</t>
  </si>
  <si>
    <t>Bayu</t>
  </si>
  <si>
    <t xml:space="preserve">Febrina Tanwio (Ms.)
PT. LINTAS CAHAYA ABADI
As Agent of X-Press Feeder
Office   : +62 31 3579419
Mobile : +62 81 2315 80610
Jl. Tanjung Sadari No 2-4, Graha Delta
Lt. 3 Room 301,302,303 
</t>
  </si>
  <si>
    <t>PT. AGRO TRADISI
THE SUITES TOWER 1203/12
JL. BOULEVARD PANTAI INDAH,
KAPUK NO.1 KAV. OFS RT/RW.004/03,
KAMAL MUARA PENJARINGAN,
JAKARTA UTARA DKI JAKARTA, 14470 INDONESIA
TAX ID NO: 02.741.978.7-062.000</t>
  </si>
  <si>
    <t>3066B</t>
  </si>
  <si>
    <t>NNSVYP2304285</t>
  </si>
  <si>
    <t>торгмол (2перетарыша)</t>
  </si>
  <si>
    <t>Bayu запросил фото 10х20</t>
  </si>
  <si>
    <t>3066C</t>
  </si>
  <si>
    <t>NNSVYP2304286</t>
  </si>
  <si>
    <t xml:space="preserve">Febrina Tanwio (Ms.)
PT. LINTAS CAHAYA ABADI
As Agent of X-Press Feeder
Office   : +62 31 3579419
Mobile : +62 81 2315 80610
Jl. Tanjung Sadari No 2-4, Graha Delta
Lt. 3 Room 301,302,303 
</t>
  </si>
  <si>
    <t>есть</t>
  </si>
  <si>
    <t>OVPSTH00048</t>
  </si>
  <si>
    <t xml:space="preserve">Торгмолл </t>
  </si>
  <si>
    <t>Bronka</t>
  </si>
  <si>
    <t>HONG PROSPERITYV.2301S</t>
  </si>
  <si>
    <t>~26.04.2023</t>
  </si>
  <si>
    <t>25.06/26.06</t>
  </si>
  <si>
    <t>Отправлен</t>
  </si>
  <si>
    <t xml:space="preserve">SITC CONTAINER LINES (SARAWAK) SDN BHD 
0148430331 outiszhao@sitc.com
赵亮
</t>
  </si>
  <si>
    <t>MINERALS &amp; CHEMICALS CORPORATION SDN BHD
M-3-3, PUSAT PERDAGANGAN KOTA DAMANSARA,
NO 12, JALAN PJU 5/1, KOTA DAMANSARA,
47810 PETALING JAYA,
SELANGOR DARUL EHSAN, MALAYSIA писать на почту: shipping@agromate.com.my, rathika@mineralschem.com.my</t>
  </si>
  <si>
    <t>OVPSTH00035</t>
  </si>
  <si>
    <t>Торгмолл + Маерск1</t>
  </si>
  <si>
    <t>24.06/30.06</t>
  </si>
  <si>
    <t>Bayu запросил фото 100х20</t>
  </si>
  <si>
    <t>начали пик ап из порта 26.06</t>
  </si>
  <si>
    <t xml:space="preserve">Please drop off unit to:
PT SEACON BINTANG SEJAHTERA
Jl. Tambak Osowilangun No.136, Tambak Langon
Kec. Benowo, Kota SBY, Jawa Timur 60191 - Indonesia.
Phone No. : +62 31 749 9649 (Hunting)
</t>
  </si>
  <si>
    <t xml:space="preserve">SITC JIAXIANG INTERNATION LOGISTICS (SHANGHAI) CO.,LTD. INDONESIA BRANCH
王涛/Calvin Wang
PHONE:+62 811 9622 288
EMAIL:CalvinWang@sitc.com
ADDRESS:Gama Tower, 36th Floor Unit A B C,
Jl. H.R. Rasuna Said Kav. C-22, Kuningan, Jakarta 12940 , Indonesia
</t>
  </si>
  <si>
    <t>Платформа</t>
  </si>
  <si>
    <t>КП</t>
  </si>
  <si>
    <t>Неисправность</t>
  </si>
  <si>
    <t>контейнеры</t>
  </si>
  <si>
    <t>Порт назначения</t>
  </si>
  <si>
    <t>Статус прибытия</t>
  </si>
  <si>
    <t>Прилинковать к</t>
  </si>
  <si>
    <t>14 КП</t>
  </si>
  <si>
    <t>нагрев буксы</t>
  </si>
  <si>
    <t>MSDU1926850+FSCU3658463</t>
  </si>
  <si>
    <t>Июнь (белый)</t>
  </si>
  <si>
    <t>ВСК</t>
  </si>
  <si>
    <t>2 MSC</t>
  </si>
  <si>
    <t>2397-05102022</t>
  </si>
  <si>
    <t>16 КП</t>
  </si>
  <si>
    <t>Неисправность ктк MSKU2368527-&gt; JZPU1028546</t>
  </si>
  <si>
    <t>MSKU2368527+FTAU1201381</t>
  </si>
  <si>
    <t>1-2.10.22</t>
  </si>
  <si>
    <t>338 520</t>
  </si>
  <si>
    <t>2 Torgmall</t>
  </si>
  <si>
    <t>Неисправность платформы</t>
  </si>
  <si>
    <t>MSKU2854405+MRKU9632521</t>
  </si>
  <si>
    <t>2 Maersk</t>
  </si>
  <si>
    <t>2388-27092022</t>
  </si>
  <si>
    <t>MEDU3338437+TRHU2401948</t>
  </si>
  <si>
    <t>выгружены 22/09</t>
  </si>
  <si>
    <t>FTAU1159070+MHSU2257530</t>
  </si>
  <si>
    <t>MRKU7722210+HASU1391035</t>
  </si>
  <si>
    <t>MSDU1094350+TRHU2290037</t>
  </si>
  <si>
    <t>18 КП</t>
  </si>
  <si>
    <t>TTNU1132674+CNIU1158622</t>
  </si>
  <si>
    <t>выгружены 13.10</t>
  </si>
  <si>
    <t>CMA+Swift</t>
  </si>
  <si>
    <t>???</t>
  </si>
  <si>
    <t>20 КП</t>
  </si>
  <si>
    <t>Ремонт</t>
  </si>
  <si>
    <t xml:space="preserve">MSDU1277279+MSDU1713752
</t>
  </si>
  <si>
    <t>август (август)</t>
  </si>
  <si>
    <t xml:space="preserve">Владивосток, 07.10.2022 </t>
  </si>
  <si>
    <t>2398-05102022</t>
  </si>
  <si>
    <t xml:space="preserve">MEDU5554158+MSDU2510657
</t>
  </si>
  <si>
    <t>Владивосток, 14.10.22</t>
  </si>
  <si>
    <t>21 КП</t>
  </si>
  <si>
    <t xml:space="preserve">MEDU5068475, MSDU1197126 </t>
  </si>
  <si>
    <t>Новый букинг ?</t>
  </si>
  <si>
    <t>1 КП Ховрино</t>
  </si>
  <si>
    <t>RXTU4541612+RXTU4541700</t>
  </si>
  <si>
    <t>Прибыла</t>
  </si>
  <si>
    <t>2387A-21092022</t>
  </si>
  <si>
    <t>4 КП ДОП.</t>
  </si>
  <si>
    <t xml:space="preserve">UETU5797943, RXTU4541145
</t>
  </si>
  <si>
    <t>RXTU4541823, RXTU4541485</t>
  </si>
  <si>
    <t>RXTU4541783, RXTU4541778</t>
  </si>
  <si>
    <t>26КП</t>
  </si>
  <si>
    <t>FTAU1167055, FTAU1167944</t>
  </si>
  <si>
    <t>Прибыла 30.11-01.12</t>
  </si>
  <si>
    <t>Дата Сдачи на терминал</t>
  </si>
  <si>
    <t>СНХ Июнь</t>
  </si>
  <si>
    <t>СНХ ИЮЛЬ</t>
  </si>
  <si>
    <t>СНХ Август</t>
  </si>
  <si>
    <t>FRZU4005293</t>
  </si>
  <si>
    <t>Отменена</t>
  </si>
  <si>
    <t>FRZU4001940</t>
  </si>
  <si>
    <t>FRZU4004131</t>
  </si>
  <si>
    <t>FRZU4005138</t>
  </si>
  <si>
    <t>26.05.2023 – 04.06.2023</t>
  </si>
  <si>
    <t>КП17-Жиг.Море</t>
  </si>
  <si>
    <t>FRZU4005251</t>
  </si>
  <si>
    <t>FRZU4005170</t>
  </si>
  <si>
    <t>FRZU4005210</t>
  </si>
  <si>
    <t>FRZU4004070</t>
  </si>
  <si>
    <t>FRZU4002695</t>
  </si>
  <si>
    <t>FRZU4003921</t>
  </si>
  <si>
    <t>FRZU4003670</t>
  </si>
  <si>
    <t>FRZU4003650</t>
  </si>
  <si>
    <t>FRZU4001560</t>
  </si>
  <si>
    <t>FRZU4002150</t>
  </si>
  <si>
    <t>FRZU4004867</t>
  </si>
  <si>
    <t>27.05.2023 – 04.06.2023</t>
  </si>
  <si>
    <t>FRZU4002139</t>
  </si>
  <si>
    <t>28.05.2023 – 04.06.2023</t>
  </si>
  <si>
    <t>FRZU4002334</t>
  </si>
  <si>
    <t>Вернуть ктк до (Заезд в порт Владивостока)</t>
  </si>
  <si>
    <t>Фактическая сдача ктк в порт</t>
  </si>
  <si>
    <t>Фактическая дата сдачи на терминал в Китае</t>
  </si>
  <si>
    <t>UETU5797943</t>
  </si>
  <si>
    <t>02 – 22.09.2022</t>
  </si>
  <si>
    <t>Сдан</t>
  </si>
  <si>
    <t>TGBU7718525</t>
  </si>
  <si>
    <t>03 – 23.10.2022</t>
  </si>
  <si>
    <t>FFAU1326611</t>
  </si>
  <si>
    <t>SITU9074336</t>
  </si>
  <si>
    <t>06 – 26.10.2022</t>
  </si>
  <si>
    <t>TCKU6534690</t>
  </si>
  <si>
    <t>UETU5776215</t>
  </si>
  <si>
    <t>DFSU7676813</t>
  </si>
  <si>
    <t>TCNU2337526</t>
  </si>
  <si>
    <t>SITU9093188</t>
  </si>
  <si>
    <t>TRHU6689318</t>
  </si>
  <si>
    <t>SITU9090635</t>
  </si>
  <si>
    <t>TRHU5632832</t>
  </si>
  <si>
    <t>BMOU6504546</t>
  </si>
  <si>
    <t>TCKU7967668</t>
  </si>
  <si>
    <t>BMOU6477040</t>
  </si>
  <si>
    <t>TGBU7037917</t>
  </si>
  <si>
    <t>SEGU5594711</t>
  </si>
  <si>
    <t>12.10.2022 – 01.11.2022</t>
  </si>
  <si>
    <t>UETU5679386</t>
  </si>
  <si>
    <t>14.10.2022 – 03.11.2022</t>
  </si>
  <si>
    <t>TLLU4749729</t>
  </si>
  <si>
    <t>SITU9005546</t>
  </si>
  <si>
    <t xml:space="preserve"> низкая гп 26 580</t>
  </si>
  <si>
    <t>вывоз авто 10.12.22</t>
  </si>
  <si>
    <t>Вывезен на авто</t>
  </si>
  <si>
    <t>отдан</t>
  </si>
  <si>
    <t>SITU9025706</t>
  </si>
  <si>
    <t>FFAU1157126</t>
  </si>
  <si>
    <t>РЕМОНТ (3301.95 RUB)</t>
  </si>
  <si>
    <t>SITU9127673</t>
  </si>
  <si>
    <t>TCNU2335230</t>
  </si>
  <si>
    <t>SEGU6716199</t>
  </si>
  <si>
    <t>TCKU7372124</t>
  </si>
  <si>
    <t>SLSU8034857</t>
  </si>
  <si>
    <t>BEAU6424153</t>
  </si>
  <si>
    <t>SITU9088725</t>
  </si>
  <si>
    <t>FFAU4325835</t>
  </si>
  <si>
    <t>TCNU6956088</t>
  </si>
  <si>
    <t>TLLU4740423</t>
  </si>
  <si>
    <t>SITU9120684</t>
  </si>
  <si>
    <t>TCKU7966548</t>
  </si>
  <si>
    <t>FFAU1138569</t>
  </si>
  <si>
    <t>TCNU6296174</t>
  </si>
  <si>
    <t>TGBU7716950</t>
  </si>
  <si>
    <t>TRHU8409890</t>
  </si>
  <si>
    <t>SEGU6624322</t>
  </si>
  <si>
    <t>TGHU6799592</t>
  </si>
  <si>
    <t>TCNU2336221</t>
  </si>
  <si>
    <t>SEGU4276629</t>
  </si>
  <si>
    <t>SEGU6676748</t>
  </si>
  <si>
    <t>FFAU1101195</t>
  </si>
  <si>
    <t>BMOU6853867</t>
  </si>
  <si>
    <t>SITU9103692</t>
  </si>
  <si>
    <t>TRHU6141561</t>
  </si>
  <si>
    <t>UETU5424050</t>
  </si>
  <si>
    <t>BEAU4340747</t>
  </si>
  <si>
    <t>TEMU8156227</t>
  </si>
  <si>
    <t>SEGU5359380</t>
  </si>
  <si>
    <t>TCKU7375967</t>
  </si>
  <si>
    <t>31.08.2022 – 18.09.2022</t>
  </si>
  <si>
    <t>UETU5782347</t>
  </si>
  <si>
    <t>TCNU3578554</t>
  </si>
  <si>
    <t>BMOU6464417</t>
  </si>
  <si>
    <t>TRHU8136008</t>
  </si>
  <si>
    <t>FFAU1235912</t>
  </si>
  <si>
    <t>TRHU8428020</t>
  </si>
  <si>
    <t>SLSU8034332</t>
  </si>
  <si>
    <t>TRHU6359173</t>
  </si>
  <si>
    <t>TLLU4601351</t>
  </si>
  <si>
    <t>05 – 25.09.2022</t>
  </si>
  <si>
    <t>UETU5427260</t>
  </si>
  <si>
    <t>BMOU6856887</t>
  </si>
  <si>
    <t>07 – 27.09.2022</t>
  </si>
  <si>
    <t>SEGU6698536</t>
  </si>
  <si>
    <t>DFSU7677907</t>
  </si>
  <si>
    <t>Universal Transport</t>
  </si>
  <si>
    <t>11 – 30.09.2022</t>
  </si>
  <si>
    <t>SITU9027988</t>
  </si>
  <si>
    <t>19.09.2022 – 09.10.2022</t>
  </si>
  <si>
    <t>SEGU5434591</t>
  </si>
  <si>
    <t>19.09.2022 – 02.10.2022</t>
  </si>
  <si>
    <t>SEGU6677430</t>
  </si>
  <si>
    <t>TCNU3744505</t>
  </si>
  <si>
    <t>20.09.2022 – 10.10.2022</t>
  </si>
  <si>
    <t>TEMU6699164</t>
  </si>
  <si>
    <t>TGBU7038615</t>
  </si>
  <si>
    <t>28.09.2022 – 12.10.2022</t>
  </si>
  <si>
    <t>отказ ремонта</t>
  </si>
  <si>
    <t>BMOU6843160</t>
  </si>
  <si>
    <t>19 – 31.08.2022</t>
  </si>
  <si>
    <t>TEMU7408242</t>
  </si>
  <si>
    <t>TCNU2339555</t>
  </si>
  <si>
    <t>TLLU8671233</t>
  </si>
  <si>
    <t>TLLU4119205</t>
  </si>
  <si>
    <t>22.08.2022 – 05.09.2022</t>
  </si>
  <si>
    <t>SEGU6734130</t>
  </si>
  <si>
    <t>FFAU1315807</t>
  </si>
  <si>
    <t>TCNU4525498</t>
  </si>
  <si>
    <t>25.08.2022 – 11.09.2022</t>
  </si>
  <si>
    <t>SEGU5606330</t>
  </si>
  <si>
    <t>BMOU6476589</t>
  </si>
  <si>
    <t>SEGU5604152</t>
  </si>
  <si>
    <t>RFCU5003899</t>
  </si>
  <si>
    <t>BMOU6860721</t>
  </si>
  <si>
    <t>TCKU7163628</t>
  </si>
  <si>
    <t>BMOU6500582</t>
  </si>
  <si>
    <t>TRHU4066350</t>
  </si>
  <si>
    <t>24.08.2022 – 08.09.2022</t>
  </si>
  <si>
    <t>FFAU1316130</t>
  </si>
  <si>
    <t>UETU5873133</t>
  </si>
  <si>
    <t>26.08.2022 – 11.09.2026</t>
  </si>
  <si>
    <t>SEGU6676141</t>
  </si>
  <si>
    <t>26.08.2022 – 11.09.2032</t>
  </si>
  <si>
    <t>TGBU6671819</t>
  </si>
  <si>
    <t>26.08.2022 – 11.09.2033</t>
  </si>
  <si>
    <t>TCKU7113592</t>
  </si>
  <si>
    <t>26.08.2022 – 11.09.2049</t>
  </si>
  <si>
    <t>TCKU7369938</t>
  </si>
  <si>
    <t>26.08.2022 – 11.09.2031</t>
  </si>
  <si>
    <t>SEGU6443366</t>
  </si>
  <si>
    <t>26.08.2022 – 11.09.2041</t>
  </si>
  <si>
    <t>TCNU4523710</t>
  </si>
  <si>
    <t>TGBU5109725</t>
  </si>
  <si>
    <t>TGBU6670520</t>
  </si>
  <si>
    <t>SITU9084118</t>
  </si>
  <si>
    <t>TGBU7832878</t>
  </si>
  <si>
    <t>26.08.2022 – 11.09.2027</t>
  </si>
  <si>
    <t>TCNU5135180</t>
  </si>
  <si>
    <t>26.08.2022 – 11.09.2042</t>
  </si>
  <si>
    <t>SITU9073094</t>
  </si>
  <si>
    <t>26.08.2022 – 11.09.2030</t>
  </si>
  <si>
    <t>UETU5775585</t>
  </si>
  <si>
    <t>26.08.2022 – 11.09.2024</t>
  </si>
  <si>
    <t>TCKU6166237</t>
  </si>
  <si>
    <t>26.08.2022 – 11.09.2028</t>
  </si>
  <si>
    <t>TCNU6216733</t>
  </si>
  <si>
    <t>26.08.2022 – 11.09.2029</t>
  </si>
  <si>
    <t>TRHU6359996</t>
  </si>
  <si>
    <t>26.08.2022 – 11.09.2048</t>
  </si>
  <si>
    <t>TRHU4070448</t>
  </si>
  <si>
    <t>26.08.2022 – 11.09.2023</t>
  </si>
  <si>
    <t>SITU9026976</t>
  </si>
  <si>
    <t>26.08.2022 – 11.09.2025</t>
  </si>
  <si>
    <t>TCKU7169380</t>
  </si>
  <si>
    <t>26.08.2022 – 11.09.2038</t>
  </si>
  <si>
    <t>UETU5429772</t>
  </si>
  <si>
    <t>26.08.2022 – 11.09.2022</t>
  </si>
  <si>
    <t>BMOU6849276</t>
  </si>
  <si>
    <t>26.08.2022 – 11.09.2035</t>
  </si>
  <si>
    <t>TCKU7363082</t>
  </si>
  <si>
    <t>26.08.2022 – 11.09.2037</t>
  </si>
  <si>
    <t>SITU9077063</t>
  </si>
  <si>
    <t>26.08.2022 – 11.09.2039</t>
  </si>
  <si>
    <t>BMOU6461721</t>
  </si>
  <si>
    <t>SITU9090743</t>
  </si>
  <si>
    <t>30.08.2022 – 18.09.2022</t>
  </si>
  <si>
    <t>SITU9037646</t>
  </si>
  <si>
    <t>26.08.2022 – 11.09.2034</t>
  </si>
  <si>
    <t>TCKU7362234</t>
  </si>
  <si>
    <t>TCNU2330080</t>
  </si>
  <si>
    <t>26.08.2022 – 11.09.2040</t>
  </si>
  <si>
    <t>TCKU7371560</t>
  </si>
  <si>
    <t>26.08.2022 – 11.09.2047</t>
  </si>
  <si>
    <t>BEAU6423100</t>
  </si>
  <si>
    <t>OCBU5010330</t>
  </si>
  <si>
    <t>TCNU6935629</t>
  </si>
  <si>
    <t>UETU5789552</t>
  </si>
  <si>
    <t>SITU9110515</t>
  </si>
  <si>
    <t>BMOU6847015</t>
  </si>
  <si>
    <t>TEMU6508859</t>
  </si>
  <si>
    <t>26.08.2022 – 11.09.2036</t>
  </si>
  <si>
    <t>BMOU6482555</t>
  </si>
  <si>
    <t>26.08.2022 – 11.09.2043</t>
  </si>
  <si>
    <t>TRHU8637972</t>
  </si>
  <si>
    <t>BMOU6847150</t>
  </si>
  <si>
    <t>26.08.2022 – 11.09.2045</t>
  </si>
  <si>
    <t>FFAU1652412</t>
  </si>
  <si>
    <t>26.08.2022 – 11.09.2046</t>
  </si>
  <si>
    <t>RFCU5076935</t>
  </si>
  <si>
    <t>SEGU5359883</t>
  </si>
  <si>
    <t>FBLU0196642</t>
  </si>
  <si>
    <t>UETU5774887</t>
  </si>
  <si>
    <t>BMOU6463344</t>
  </si>
  <si>
    <t>CAAU6303132</t>
  </si>
  <si>
    <t>TCNU4526832</t>
  </si>
  <si>
    <t>TRHU5784075</t>
  </si>
  <si>
    <t>UETU5681402</t>
  </si>
  <si>
    <t>TRHU4068121</t>
  </si>
  <si>
    <t>BEAU6454137</t>
  </si>
  <si>
    <t>FFAU1140951</t>
  </si>
  <si>
    <t>UETU5871070</t>
  </si>
  <si>
    <t>SEGU5600352</t>
  </si>
  <si>
    <t>TGBU7043798</t>
  </si>
  <si>
    <t>BMOU6460514</t>
  </si>
  <si>
    <t>TCKU7967441</t>
  </si>
  <si>
    <t>UETU5762994</t>
  </si>
  <si>
    <t>SITU9134939</t>
  </si>
  <si>
    <t>UETU5794902</t>
  </si>
  <si>
    <t>TLLU4753694</t>
  </si>
  <si>
    <t>40'DC</t>
  </si>
  <si>
    <t>FCXU0000511</t>
  </si>
  <si>
    <t>Не подходящий размер</t>
  </si>
  <si>
    <t>BMOU4908615</t>
  </si>
  <si>
    <t>не подходящая ГП</t>
  </si>
  <si>
    <t>BMOU4244007</t>
  </si>
  <si>
    <t>не подходящая ГП, 26620</t>
  </si>
  <si>
    <t>SKHU9630149</t>
  </si>
  <si>
    <t>Сумма хранение:</t>
  </si>
  <si>
    <t>Окончание использования/Сдача в Китае</t>
  </si>
  <si>
    <t>Сдача в порт Владивостока</t>
  </si>
  <si>
    <t>Сдача на терминал Китая</t>
  </si>
  <si>
    <t>TGBU6197211</t>
  </si>
  <si>
    <t>23.09.2022 – 07.10.2022</t>
  </si>
  <si>
    <t>TEMU7139884</t>
  </si>
  <si>
    <t>SEGU6495462</t>
  </si>
  <si>
    <t>TGBU6029434</t>
  </si>
  <si>
    <t>Отказ</t>
  </si>
  <si>
    <t>SEGU6931273</t>
  </si>
  <si>
    <t>23.09.2022 – 13.10.2022</t>
  </si>
  <si>
    <t>SEGU6513416</t>
  </si>
  <si>
    <t>SEGU6933255</t>
  </si>
  <si>
    <t>XFVU8940709</t>
  </si>
  <si>
    <t>отказ</t>
  </si>
  <si>
    <t>TGBU6197145</t>
  </si>
  <si>
    <t>SEGU6521561</t>
  </si>
  <si>
    <t>SEGU4416660</t>
  </si>
  <si>
    <t xml:space="preserve">РЕМОНТ (~ 6 675,00 руб) 6353.18 </t>
  </si>
  <si>
    <t>XFVU8945927</t>
  </si>
  <si>
    <t>22.09.2022 – 05.10.2022</t>
  </si>
  <si>
    <t>XFVU8936205</t>
  </si>
  <si>
    <t>XFVU8964146</t>
  </si>
  <si>
    <t>XFVU8994120</t>
  </si>
  <si>
    <t>24.09.2022 – 08.10.2022</t>
  </si>
  <si>
    <t>SEGU6717868</t>
  </si>
  <si>
    <t>XFVU8951637</t>
  </si>
  <si>
    <t>SEGU6484690</t>
  </si>
  <si>
    <t>Вывоз с терминала на КП</t>
  </si>
  <si>
    <t>Сдача в порт ВСК</t>
  </si>
  <si>
    <t>Дата сдачи на терминал в Китае</t>
  </si>
  <si>
    <t>DDDU5015957</t>
  </si>
  <si>
    <t>25.10.2022 – 14.11.2022</t>
  </si>
  <si>
    <t>DDDU5015833</t>
  </si>
  <si>
    <t>TRLU9088197</t>
  </si>
  <si>
    <t>30.09.2022 – 19.10.2022</t>
  </si>
  <si>
    <t>HPCU4135463</t>
  </si>
  <si>
    <t>CIPU5187524</t>
  </si>
  <si>
    <t>CICU2231617</t>
  </si>
  <si>
    <t>10 – 30.10.2022</t>
  </si>
  <si>
    <t>INKU6266197</t>
  </si>
  <si>
    <t>18.10.2022 – 07.11.2022</t>
  </si>
  <si>
    <t>DDDU5016125</t>
  </si>
  <si>
    <t>DDDU5016167</t>
  </si>
  <si>
    <t>DDDU5015999</t>
  </si>
  <si>
    <t>DDDU5016721</t>
  </si>
  <si>
    <t>DDDU5016172</t>
  </si>
  <si>
    <t>24.01.2023 – 13.02.2023</t>
  </si>
  <si>
    <t>Отказ от ремонта(вмятина)</t>
  </si>
  <si>
    <t>HPCU4135186</t>
  </si>
  <si>
    <t>21.09.2022 – 04.10.2022</t>
  </si>
  <si>
    <t>CIPU5186045</t>
  </si>
  <si>
    <t>AIMU5280320</t>
  </si>
  <si>
    <t>26.08.2022 – 15.09.2022</t>
  </si>
  <si>
    <t>CIPU5186127</t>
  </si>
  <si>
    <t>AIMU5280470</t>
  </si>
  <si>
    <t>AIMU5280130</t>
  </si>
  <si>
    <t>AIMU5280314</t>
  </si>
  <si>
    <t>AIMU5280269</t>
  </si>
  <si>
    <t>CICU2231237</t>
  </si>
  <si>
    <t>HPCU4135191</t>
  </si>
  <si>
    <t>CICU2231284</t>
  </si>
  <si>
    <t>CIPU5186111</t>
  </si>
  <si>
    <t>AIMU5280649</t>
  </si>
  <si>
    <t>HHXU5280566</t>
  </si>
  <si>
    <t>HPCU4135268</t>
  </si>
  <si>
    <t>HPCU4135083</t>
  </si>
  <si>
    <t>AIMU5280340</t>
  </si>
  <si>
    <t>HPCU4135798</t>
  </si>
  <si>
    <t>CICU2231263</t>
  </si>
  <si>
    <t>CICU2231495</t>
  </si>
  <si>
    <t>CIPU5186066</t>
  </si>
  <si>
    <t>CICU2231704</t>
  </si>
  <si>
    <t>CIPU5186050</t>
  </si>
  <si>
    <t>CICU2231345</t>
  </si>
  <si>
    <t>HPCU4135442</t>
  </si>
  <si>
    <t>HHXU3092533</t>
  </si>
  <si>
    <t>CICU2231324</t>
  </si>
  <si>
    <t>HHXU3092451</t>
  </si>
  <si>
    <t>HPCU4135381</t>
  </si>
  <si>
    <t>HPCU4135397</t>
  </si>
  <si>
    <t>HHXU5280490</t>
  </si>
  <si>
    <t>HPCU4135376</t>
  </si>
  <si>
    <t>AIMU5280799</t>
  </si>
  <si>
    <t>HPCU4135247</t>
  </si>
  <si>
    <t>AIMU5280865</t>
  </si>
  <si>
    <t>HPCU4135205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</si>
</sst>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164" formatCode="dd\.mm\.yyyy"/>
    <numFmt numFmtId="165" formatCode="[$$]#,##0.00"/>
    <numFmt numFmtId="166" formatCode="d\.m\.yyyy"/>
    <numFmt numFmtId="167" formatCode="dd\.mm\.yy"/>
    <numFmt numFmtId="168" formatCode="yyyy/m/d"/>
    <numFmt numFmtId="169" formatCode="#,##0&quot;$&quot;"/>
    <numFmt numFmtId="170" formatCode="dd\.mm\."/>
    <numFmt numFmtId="171" formatCode="dd\.mm"/>
    <numFmt numFmtId="172" formatCode="dd/mm"/>
    <numFmt numFmtId="173" formatCode="#,##0.00[$ ₽]"/>
    <numFmt numFmtId="174" formatCode="d\.m\.yy"/>
    <numFmt numFmtId="175" formatCode="m/d/yyyy"/>
    <numFmt numFmtId="176" formatCode="dd\.mm\ h:mm"/>
    <numFmt numFmtId="177" formatCode="dd\.mm\.yyyy\ h:mm"/>
    <numFmt numFmtId="178" formatCode="dd\.mm\.yy\,\ h:mm"/>
    <numFmt numFmtId="179" formatCode="[$$]#,##0"/>
    <numFmt numFmtId="180" formatCode="d\.m"/>
  </numFmts>
  <fonts count="48">
    <font>
      <sz val="10"/>
      <color rgb="FF000000"/>
      <name val="Arial"/>
      <scheme val="minor"/>
    </font>
    <font>
      <b/>
      <sz val="10"/>
      <color theme="1"/>
      <name val="Arial"/>
    </font>
    <font>
      <b/>
      <sz val="10"/>
      <color rgb="FF000000"/>
      <name val="Arial"/>
    </font>
    <font>
      <sz val="10"/>
      <color theme="1"/>
      <name val="Arial"/>
    </font>
    <font>
      <sz val="11"/>
      <color theme="1"/>
      <name val="Calibri"/>
    </font>
    <font>
      <sz val="10"/>
      <color rgb="FF000000"/>
      <name val="Arial"/>
    </font>
    <font>
      <sz val="12"/>
      <color theme="1"/>
      <name val="Arial"/>
    </font>
    <font>
      <b/>
      <sz val="11"/>
      <color rgb="FF000000"/>
      <name val="Calibri"/>
    </font>
    <font>
      <sz val="11"/>
      <color rgb="FF000000"/>
      <name val="Calibri"/>
    </font>
    <font>
      <sz val="12"/>
      <color theme="1"/>
      <name val="宋体"/>
    </font>
    <font>
      <sz val="10"/>
      <color rgb="FFFF0000"/>
      <name val="Arial"/>
    </font>
    <font>
      <sz val="12"/>
      <color rgb="FF000000"/>
      <name val="宋体"/>
    </font>
    <font>
      <sz val="11"/>
      <color rgb="FFFF0000"/>
      <name val="Calibri"/>
    </font>
    <font>
      <sz val="10"/>
      <name val="Arial"/>
    </font>
    <font>
      <sz val="10"/>
      <color rgb="FF000000"/>
      <name val="宋体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Times New Roman"/>
    </font>
    <font>
      <sz val="10"/>
      <color rgb="FF000000"/>
      <name val="Times New Roman"/>
    </font>
    <font>
      <sz val="10"/>
      <color rgb="FFFF0000"/>
      <name val="Times New Roman"/>
    </font>
    <font>
      <b/>
      <sz val="10"/>
      <color rgb="FF000000"/>
      <name val="Times New Roman"/>
    </font>
    <font>
      <sz val="10"/>
      <color theme="1"/>
      <name val="Times New Roman"/>
    </font>
    <font>
      <sz val="10"/>
      <color theme="1"/>
      <name val="&quot;Arial"/>
    </font>
    <font>
      <sz val="10"/>
      <color rgb="FF000000"/>
      <name val="Arial"/>
      <scheme val="minor"/>
    </font>
    <font>
      <sz val="10"/>
      <color rgb="FFFF0000"/>
      <name val="Arial"/>
      <scheme val="minor"/>
    </font>
    <font>
      <b/>
      <sz val="11"/>
      <color theme="1"/>
      <name val="Calibri"/>
    </font>
    <font>
      <sz val="12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Roboto"/>
    </font>
    <font>
      <sz val="10"/>
      <color theme="1"/>
      <name val="&quot;Segoe UI"/>
    </font>
    <font>
      <sz val="12"/>
      <color theme="1"/>
      <name val="&quot;Times New Roman&quot;"/>
    </font>
    <font>
      <b/>
      <sz val="14"/>
      <color theme="1"/>
      <name val="Arial"/>
    </font>
    <font>
      <b/>
      <sz val="15"/>
      <color theme="1"/>
      <name val="Arial"/>
    </font>
    <font>
      <b/>
      <sz val="10"/>
      <color rgb="FFFF0000"/>
      <name val="Arial"/>
    </font>
    <font>
      <u/>
      <sz val="11"/>
      <color theme="1"/>
      <name val="Calibri"/>
    </font>
    <font>
      <b/>
      <sz val="11"/>
      <color theme="1"/>
      <name val="Arial"/>
      <scheme val="minor"/>
    </font>
    <font>
      <sz val="11"/>
      <color rgb="FF000000"/>
      <name val="&quot;Times New Roman&quot;"/>
    </font>
    <font>
      <b/>
      <sz val="11"/>
      <color rgb="FF000000"/>
      <name val="&quot;Times New Roman&quot;"/>
    </font>
    <font>
      <u/>
      <sz val="10"/>
      <color rgb="FF0000FF"/>
      <name val="Arial"/>
    </font>
    <font>
      <u/>
      <sz val="10"/>
      <color rgb="FF0000FF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sz val="10"/>
      <color rgb="FFD9D9D9"/>
      <name val="Arial"/>
      <scheme val="minor"/>
    </font>
    <font>
      <b/>
      <sz val="11"/>
      <color rgb="FFFF0000"/>
      <name val="Calibri"/>
    </font>
    <font>
      <i/>
      <sz val="11"/>
      <color rgb="FF000000"/>
      <name val="Calibri"/>
    </font>
    <font>
      <u/>
      <sz val="10"/>
      <color rgb="FF1155CC"/>
      <name val="Arial"/>
    </font>
    <font>
      <b/>
      <sz val="10"/>
      <name val="Arial"/>
    </font>
    <font>
      <b/>
      <u/>
      <sz val="10"/>
      <color rgb="FF1155CC"/>
      <name val="Arial"/>
    </font>
  </fonts>
  <fills count="4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EA9999"/>
        <bgColor rgb="FFEA9999"/>
      </patternFill>
    </fill>
    <fill>
      <patternFill patternType="solid">
        <fgColor rgb="FFA2C4C9"/>
        <bgColor rgb="FFA2C4C9"/>
      </patternFill>
    </fill>
    <fill>
      <patternFill patternType="solid">
        <fgColor rgb="FFA4C2F4"/>
        <bgColor rgb="FFA4C2F4"/>
      </patternFill>
    </fill>
    <fill>
      <patternFill patternType="solid">
        <fgColor rgb="FFCFE2F3"/>
        <bgColor rgb="FFCFE2F3"/>
      </patternFill>
    </fill>
    <fill>
      <patternFill patternType="solid">
        <fgColor theme="7"/>
        <bgColor theme="7"/>
      </patternFill>
    </fill>
    <fill>
      <patternFill patternType="solid">
        <fgColor rgb="FFB6D7A8"/>
        <bgColor rgb="FFB6D7A8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3C78D8"/>
        <bgColor rgb="FF3C78D8"/>
      </patternFill>
    </fill>
    <fill>
      <patternFill patternType="solid">
        <fgColor rgb="FFFFF2E5"/>
        <bgColor rgb="FFFFF2E5"/>
      </patternFill>
    </fill>
    <fill>
      <patternFill patternType="solid">
        <fgColor rgb="FFB7B7B7"/>
        <bgColor rgb="FFB7B7B7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4CCCC"/>
        <bgColor rgb="FFF4CCCC"/>
      </patternFill>
    </fill>
    <fill>
      <patternFill patternType="solid">
        <fgColor rgb="FFC5E0B3"/>
        <bgColor rgb="FFC5E0B3"/>
      </patternFill>
    </fill>
    <fill>
      <patternFill patternType="solid">
        <fgColor rgb="FFF9CB9C"/>
        <bgColor rgb="FFF9CB9C"/>
      </patternFill>
    </fill>
    <fill>
      <patternFill patternType="solid">
        <fgColor rgb="FFD9EAD3"/>
        <bgColor rgb="FFD9EAD3"/>
      </patternFill>
    </fill>
    <fill>
      <patternFill patternType="solid">
        <fgColor rgb="FF6AA84F"/>
        <bgColor rgb="FF6AA84F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D9D2E9"/>
        <bgColor rgb="FFD9D2E9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00FFFF"/>
        <bgColor rgb="FF00FFFF"/>
      </patternFill>
    </fill>
    <fill>
      <patternFill patternType="solid">
        <fgColor rgb="FFD0E0E3"/>
        <bgColor rgb="FFD0E0E3"/>
      </patternFill>
    </fill>
    <fill>
      <patternFill patternType="solid">
        <fgColor rgb="FF92D050"/>
        <bgColor rgb="FF92D050"/>
      </patternFill>
    </fill>
    <fill>
      <patternFill patternType="solid">
        <fgColor rgb="FFA9D08E"/>
        <bgColor rgb="FFA9D08E"/>
      </patternFill>
    </fill>
    <fill>
      <patternFill patternType="solid">
        <fgColor rgb="FFF8CBAD"/>
        <bgColor rgb="FFF8CBAD"/>
      </patternFill>
    </fill>
    <fill>
      <patternFill patternType="solid">
        <fgColor rgb="FFF3F3F3"/>
        <bgColor rgb="FFF3F3F3"/>
      </patternFill>
    </fill>
    <fill>
      <patternFill patternType="solid">
        <fgColor rgb="FFEAD1DC"/>
        <bgColor rgb="FFEAD1DC"/>
      </patternFill>
    </fill>
    <fill>
      <patternFill patternType="solid">
        <fgColor rgb="FFEFEFEF"/>
        <bgColor rgb="FFEFEFEF"/>
      </patternFill>
    </fill>
    <fill>
      <patternFill patternType="solid">
        <fgColor rgb="FFD8D8D8"/>
        <bgColor rgb="FFD8D8D8"/>
      </patternFill>
    </fill>
    <fill>
      <patternFill patternType="solid">
        <fgColor rgb="FFF7CAAC"/>
        <bgColor rgb="FFF7CAAC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6D9EEB"/>
        <bgColor rgb="FF6D9EEB"/>
      </patternFill>
    </fill>
    <fill>
      <patternFill patternType="solid">
        <fgColor rgb="FFE06666"/>
        <bgColor rgb="FFE06666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90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/>
    </xf>
    <xf numFmtId="164" fontId="3" fillId="6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7" borderId="10" xfId="0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top"/>
    </xf>
    <xf numFmtId="165" fontId="3" fillId="8" borderId="2" xfId="0" applyNumberFormat="1" applyFont="1" applyFill="1" applyBorder="1" applyAlignment="1">
      <alignment horizontal="center" vertical="top"/>
    </xf>
    <xf numFmtId="164" fontId="3" fillId="9" borderId="11" xfId="0" applyNumberFormat="1" applyFont="1" applyFill="1" applyBorder="1" applyAlignment="1">
      <alignment horizontal="center" vertical="top"/>
    </xf>
    <xf numFmtId="164" fontId="3" fillId="9" borderId="1" xfId="0" applyNumberFormat="1" applyFont="1" applyFill="1" applyBorder="1" applyAlignment="1">
      <alignment horizontal="center" vertical="top"/>
    </xf>
    <xf numFmtId="164" fontId="3" fillId="9" borderId="5" xfId="0" applyNumberFormat="1" applyFont="1" applyFill="1" applyBorder="1" applyAlignment="1">
      <alignment horizontal="center" vertical="top"/>
    </xf>
    <xf numFmtId="164" fontId="3" fillId="8" borderId="9" xfId="0" applyNumberFormat="1" applyFont="1" applyFill="1" applyBorder="1" applyAlignment="1">
      <alignment horizontal="center" vertical="top"/>
    </xf>
    <xf numFmtId="164" fontId="3" fillId="8" borderId="1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166" fontId="3" fillId="9" borderId="11" xfId="0" applyNumberFormat="1" applyFont="1" applyFill="1" applyBorder="1"/>
    <xf numFmtId="0" fontId="3" fillId="9" borderId="1" xfId="0" applyFont="1" applyFill="1" applyBorder="1" applyAlignment="1">
      <alignment horizontal="center"/>
    </xf>
    <xf numFmtId="164" fontId="5" fillId="9" borderId="1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164" fontId="3" fillId="8" borderId="9" xfId="0" applyNumberFormat="1" applyFont="1" applyFill="1" applyBorder="1" applyAlignment="1">
      <alignment horizontal="right" vertical="top"/>
    </xf>
    <xf numFmtId="0" fontId="3" fillId="8" borderId="1" xfId="0" applyFont="1" applyFill="1" applyBorder="1" applyAlignment="1">
      <alignment horizontal="center" vertical="top"/>
    </xf>
    <xf numFmtId="0" fontId="3" fillId="8" borderId="5" xfId="0" applyFont="1" applyFill="1" applyBorder="1" applyAlignment="1">
      <alignment horizontal="center" vertical="top"/>
    </xf>
    <xf numFmtId="164" fontId="3" fillId="10" borderId="11" xfId="0" applyNumberFormat="1" applyFont="1" applyFill="1" applyBorder="1" applyAlignment="1">
      <alignment horizontal="center" vertical="top"/>
    </xf>
    <xf numFmtId="164" fontId="3" fillId="10" borderId="1" xfId="0" applyNumberFormat="1" applyFont="1" applyFill="1" applyBorder="1" applyAlignment="1">
      <alignment horizontal="center" vertical="top"/>
    </xf>
    <xf numFmtId="164" fontId="3" fillId="10" borderId="2" xfId="0" applyNumberFormat="1" applyFont="1" applyFill="1" applyBorder="1" applyAlignment="1">
      <alignment horizontal="center" vertical="top"/>
    </xf>
    <xf numFmtId="164" fontId="3" fillId="10" borderId="11" xfId="0" applyNumberFormat="1" applyFont="1" applyFill="1" applyBorder="1" applyAlignment="1">
      <alignment horizontal="right" vertical="top"/>
    </xf>
    <xf numFmtId="0" fontId="3" fillId="10" borderId="1" xfId="0" applyFont="1" applyFill="1" applyBorder="1" applyAlignment="1">
      <alignment horizontal="center" vertical="top"/>
    </xf>
    <xf numFmtId="0" fontId="3" fillId="10" borderId="5" xfId="0" applyFont="1" applyFill="1" applyBorder="1" applyAlignment="1">
      <alignment horizontal="center" vertical="top"/>
    </xf>
    <xf numFmtId="0" fontId="3" fillId="10" borderId="12" xfId="0" applyFont="1" applyFill="1" applyBorder="1" applyAlignment="1">
      <alignment horizontal="center" vertical="top"/>
    </xf>
    <xf numFmtId="0" fontId="3" fillId="10" borderId="13" xfId="0" applyFont="1" applyFill="1" applyBorder="1" applyAlignment="1">
      <alignment horizontal="center" vertical="top"/>
    </xf>
    <xf numFmtId="0" fontId="3" fillId="10" borderId="14" xfId="0" applyFont="1" applyFill="1" applyBorder="1" applyAlignment="1">
      <alignment horizontal="center" vertical="top"/>
    </xf>
    <xf numFmtId="0" fontId="3" fillId="10" borderId="9" xfId="0" applyFont="1" applyFill="1" applyBorder="1"/>
    <xf numFmtId="3" fontId="3" fillId="10" borderId="1" xfId="0" applyNumberFormat="1" applyFont="1" applyFill="1" applyBorder="1"/>
    <xf numFmtId="165" fontId="3" fillId="10" borderId="1" xfId="0" applyNumberFormat="1" applyFont="1" applyFill="1" applyBorder="1"/>
    <xf numFmtId="164" fontId="3" fillId="6" borderId="0" xfId="0" applyNumberFormat="1" applyFont="1" applyFill="1"/>
    <xf numFmtId="0" fontId="3" fillId="0" borderId="0" xfId="0" applyFont="1"/>
    <xf numFmtId="164" fontId="5" fillId="9" borderId="10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 vertical="top"/>
    </xf>
    <xf numFmtId="164" fontId="6" fillId="8" borderId="10" xfId="0" applyNumberFormat="1" applyFont="1" applyFill="1" applyBorder="1" applyAlignment="1">
      <alignment horizontal="right"/>
    </xf>
    <xf numFmtId="0" fontId="6" fillId="8" borderId="15" xfId="0" applyFont="1" applyFill="1" applyBorder="1" applyAlignment="1">
      <alignment horizontal="center"/>
    </xf>
    <xf numFmtId="0" fontId="3" fillId="8" borderId="15" xfId="0" applyFont="1" applyFill="1" applyBorder="1" applyAlignment="1">
      <alignment horizontal="center"/>
    </xf>
    <xf numFmtId="165" fontId="7" fillId="10" borderId="1" xfId="0" applyNumberFormat="1" applyFont="1" applyFill="1" applyBorder="1" applyAlignment="1">
      <alignment horizontal="center"/>
    </xf>
    <xf numFmtId="0" fontId="3" fillId="11" borderId="11" xfId="0" applyFont="1" applyFill="1" applyBorder="1" applyAlignment="1">
      <alignment horizontal="right" vertical="top"/>
    </xf>
    <xf numFmtId="164" fontId="3" fillId="11" borderId="1" xfId="0" applyNumberFormat="1" applyFont="1" applyFill="1" applyBorder="1" applyAlignment="1">
      <alignment horizontal="center" vertical="top"/>
    </xf>
    <xf numFmtId="0" fontId="3" fillId="11" borderId="1" xfId="0" applyFont="1" applyFill="1" applyBorder="1" applyAlignment="1">
      <alignment horizontal="center" vertical="top"/>
    </xf>
    <xf numFmtId="0" fontId="3" fillId="11" borderId="5" xfId="0" applyFont="1" applyFill="1" applyBorder="1" applyAlignment="1">
      <alignment horizontal="center" vertical="top"/>
    </xf>
    <xf numFmtId="164" fontId="3" fillId="8" borderId="5" xfId="0" applyNumberFormat="1" applyFont="1" applyFill="1" applyBorder="1" applyAlignment="1">
      <alignment horizontal="center" vertical="top"/>
    </xf>
    <xf numFmtId="164" fontId="3" fillId="8" borderId="11" xfId="0" applyNumberFormat="1" applyFont="1" applyFill="1" applyBorder="1" applyAlignment="1">
      <alignment horizontal="right" vertical="top"/>
    </xf>
    <xf numFmtId="164" fontId="3" fillId="8" borderId="1" xfId="0" applyNumberFormat="1" applyFont="1" applyFill="1" applyBorder="1" applyAlignment="1">
      <alignment vertical="top"/>
    </xf>
    <xf numFmtId="166" fontId="5" fillId="9" borderId="10" xfId="0" applyNumberFormat="1" applyFont="1" applyFill="1" applyBorder="1" applyAlignment="1">
      <alignment horizontal="center"/>
    </xf>
    <xf numFmtId="3" fontId="7" fillId="10" borderId="1" xfId="0" applyNumberFormat="1" applyFont="1" applyFill="1" applyBorder="1" applyAlignment="1">
      <alignment horizontal="center"/>
    </xf>
    <xf numFmtId="3" fontId="8" fillId="10" borderId="1" xfId="0" applyNumberFormat="1" applyFont="1" applyFill="1" applyBorder="1" applyAlignment="1">
      <alignment horizontal="center"/>
    </xf>
    <xf numFmtId="164" fontId="3" fillId="8" borderId="1" xfId="0" applyNumberFormat="1" applyFont="1" applyFill="1" applyBorder="1" applyAlignment="1">
      <alignment horizontal="center"/>
    </xf>
    <xf numFmtId="164" fontId="6" fillId="8" borderId="15" xfId="0" applyNumberFormat="1" applyFont="1" applyFill="1" applyBorder="1" applyAlignment="1">
      <alignment horizontal="right"/>
    </xf>
    <xf numFmtId="0" fontId="3" fillId="10" borderId="11" xfId="0" applyFont="1" applyFill="1" applyBorder="1" applyAlignment="1">
      <alignment horizontal="right" vertical="top"/>
    </xf>
    <xf numFmtId="164" fontId="3" fillId="10" borderId="9" xfId="0" applyNumberFormat="1" applyFont="1" applyFill="1" applyBorder="1"/>
    <xf numFmtId="164" fontId="3" fillId="10" borderId="1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 vertical="top"/>
    </xf>
    <xf numFmtId="0" fontId="8" fillId="10" borderId="1" xfId="0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 vertical="top"/>
    </xf>
    <xf numFmtId="0" fontId="3" fillId="9" borderId="2" xfId="0" applyFont="1" applyFill="1" applyBorder="1" applyAlignment="1">
      <alignment horizontal="center"/>
    </xf>
    <xf numFmtId="164" fontId="3" fillId="8" borderId="2" xfId="0" applyNumberFormat="1" applyFont="1" applyFill="1" applyBorder="1" applyAlignment="1">
      <alignment horizontal="center" vertical="top"/>
    </xf>
    <xf numFmtId="164" fontId="3" fillId="11" borderId="9" xfId="0" applyNumberFormat="1" applyFont="1" applyFill="1" applyBorder="1" applyAlignment="1">
      <alignment vertical="top"/>
    </xf>
    <xf numFmtId="0" fontId="3" fillId="11" borderId="9" xfId="0" applyFont="1" applyFill="1" applyBorder="1" applyAlignment="1">
      <alignment vertical="top"/>
    </xf>
    <xf numFmtId="0" fontId="3" fillId="11" borderId="14" xfId="0" applyFont="1" applyFill="1" applyBorder="1" applyAlignment="1">
      <alignment vertical="top"/>
    </xf>
    <xf numFmtId="0" fontId="3" fillId="8" borderId="9" xfId="0" applyFont="1" applyFill="1" applyBorder="1" applyAlignment="1">
      <alignment horizontal="center" vertical="top"/>
    </xf>
    <xf numFmtId="0" fontId="8" fillId="9" borderId="5" xfId="0" applyFont="1" applyFill="1" applyBorder="1" applyAlignment="1">
      <alignment horizontal="center"/>
    </xf>
    <xf numFmtId="164" fontId="5" fillId="9" borderId="16" xfId="0" applyNumberFormat="1" applyFont="1" applyFill="1" applyBorder="1" applyAlignment="1">
      <alignment horizontal="center"/>
    </xf>
    <xf numFmtId="164" fontId="3" fillId="12" borderId="0" xfId="0" applyNumberFormat="1" applyFont="1" applyFill="1"/>
    <xf numFmtId="0" fontId="3" fillId="12" borderId="0" xfId="0" applyFont="1" applyFill="1"/>
    <xf numFmtId="164" fontId="6" fillId="8" borderId="16" xfId="0" applyNumberFormat="1" applyFont="1" applyFill="1" applyBorder="1" applyAlignment="1">
      <alignment horizontal="right"/>
    </xf>
    <xf numFmtId="164" fontId="5" fillId="9" borderId="17" xfId="0" applyNumberFormat="1" applyFont="1" applyFill="1" applyBorder="1" applyAlignment="1">
      <alignment horizontal="center"/>
    </xf>
    <xf numFmtId="0" fontId="3" fillId="8" borderId="5" xfId="0" applyFont="1" applyFill="1" applyBorder="1" applyAlignment="1">
      <alignment vertical="top"/>
    </xf>
    <xf numFmtId="0" fontId="9" fillId="10" borderId="9" xfId="0" applyFont="1" applyFill="1" applyBorder="1" applyAlignment="1">
      <alignment horizontal="left"/>
    </xf>
    <xf numFmtId="167" fontId="3" fillId="8" borderId="9" xfId="0" applyNumberFormat="1" applyFont="1" applyFill="1" applyBorder="1" applyAlignment="1">
      <alignment horizontal="right" vertical="top"/>
    </xf>
    <xf numFmtId="167" fontId="3" fillId="8" borderId="9" xfId="0" applyNumberFormat="1" applyFont="1" applyFill="1" applyBorder="1" applyAlignment="1">
      <alignment horizontal="center" vertical="top"/>
    </xf>
    <xf numFmtId="0" fontId="3" fillId="10" borderId="9" xfId="0" applyFont="1" applyFill="1" applyBorder="1" applyAlignment="1">
      <alignment horizontal="center"/>
    </xf>
    <xf numFmtId="166" fontId="3" fillId="8" borderId="9" xfId="0" applyNumberFormat="1" applyFont="1" applyFill="1" applyBorder="1" applyAlignment="1">
      <alignment horizontal="center"/>
    </xf>
    <xf numFmtId="166" fontId="3" fillId="8" borderId="1" xfId="0" applyNumberFormat="1" applyFont="1" applyFill="1" applyBorder="1" applyAlignment="1">
      <alignment horizontal="center"/>
    </xf>
    <xf numFmtId="164" fontId="3" fillId="10" borderId="1" xfId="0" applyNumberFormat="1" applyFont="1" applyFill="1" applyBorder="1" applyAlignment="1">
      <alignment vertical="top"/>
    </xf>
    <xf numFmtId="0" fontId="3" fillId="10" borderId="5" xfId="0" applyFont="1" applyFill="1" applyBorder="1" applyAlignment="1">
      <alignment vertical="top"/>
    </xf>
    <xf numFmtId="0" fontId="6" fillId="10" borderId="1" xfId="0" applyFont="1" applyFill="1" applyBorder="1"/>
    <xf numFmtId="0" fontId="6" fillId="10" borderId="2" xfId="0" applyFont="1" applyFill="1" applyBorder="1"/>
    <xf numFmtId="164" fontId="5" fillId="9" borderId="15" xfId="0" applyNumberFormat="1" applyFont="1" applyFill="1" applyBorder="1" applyAlignment="1">
      <alignment horizontal="center"/>
    </xf>
    <xf numFmtId="166" fontId="3" fillId="10" borderId="1" xfId="0" applyNumberFormat="1" applyFont="1" applyFill="1" applyBorder="1"/>
    <xf numFmtId="0" fontId="3" fillId="10" borderId="1" xfId="0" applyFont="1" applyFill="1" applyBorder="1" applyAlignment="1">
      <alignment vertical="top"/>
    </xf>
    <xf numFmtId="0" fontId="8" fillId="8" borderId="2" xfId="0" applyFont="1" applyFill="1" applyBorder="1" applyAlignment="1">
      <alignment horizontal="center"/>
    </xf>
    <xf numFmtId="0" fontId="5" fillId="8" borderId="0" xfId="0" applyFont="1" applyFill="1" applyAlignment="1">
      <alignment horizontal="center"/>
    </xf>
    <xf numFmtId="0" fontId="5" fillId="10" borderId="1" xfId="0" applyFont="1" applyFill="1" applyBorder="1" applyAlignment="1">
      <alignment horizontal="center"/>
    </xf>
    <xf numFmtId="164" fontId="3" fillId="9" borderId="1" xfId="0" applyNumberFormat="1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" fillId="8" borderId="9" xfId="0" applyFont="1" applyFill="1" applyBorder="1"/>
    <xf numFmtId="164" fontId="3" fillId="9" borderId="9" xfId="0" applyNumberFormat="1" applyFont="1" applyFill="1" applyBorder="1" applyAlignment="1">
      <alignment horizontal="center" vertical="top"/>
    </xf>
    <xf numFmtId="0" fontId="4" fillId="8" borderId="10" xfId="0" applyFont="1" applyFill="1" applyBorder="1" applyAlignment="1">
      <alignment horizontal="center"/>
    </xf>
    <xf numFmtId="166" fontId="5" fillId="9" borderId="15" xfId="0" applyNumberFormat="1" applyFont="1" applyFill="1" applyBorder="1" applyAlignment="1">
      <alignment horizontal="center"/>
    </xf>
    <xf numFmtId="164" fontId="3" fillId="8" borderId="15" xfId="0" applyNumberFormat="1" applyFont="1" applyFill="1" applyBorder="1" applyAlignment="1">
      <alignment horizontal="right" vertical="top"/>
    </xf>
    <xf numFmtId="164" fontId="3" fillId="8" borderId="15" xfId="0" applyNumberFormat="1" applyFont="1" applyFill="1" applyBorder="1" applyAlignment="1">
      <alignment horizontal="center" vertical="top"/>
    </xf>
    <xf numFmtId="164" fontId="3" fillId="10" borderId="12" xfId="0" applyNumberFormat="1" applyFont="1" applyFill="1" applyBorder="1" applyAlignment="1">
      <alignment horizontal="center" vertical="top"/>
    </xf>
    <xf numFmtId="166" fontId="3" fillId="9" borderId="11" xfId="0" applyNumberFormat="1" applyFont="1" applyFill="1" applyBorder="1" applyAlignment="1">
      <alignment horizontal="center"/>
    </xf>
    <xf numFmtId="0" fontId="3" fillId="8" borderId="18" xfId="0" applyFont="1" applyFill="1" applyBorder="1" applyAlignment="1">
      <alignment horizontal="center" vertical="top"/>
    </xf>
    <xf numFmtId="164" fontId="10" fillId="8" borderId="15" xfId="0" applyNumberFormat="1" applyFont="1" applyFill="1" applyBorder="1" applyAlignment="1">
      <alignment horizontal="right" vertical="top"/>
    </xf>
    <xf numFmtId="0" fontId="3" fillId="13" borderId="1" xfId="0" applyFont="1" applyFill="1" applyBorder="1" applyAlignment="1">
      <alignment horizontal="center" vertical="top"/>
    </xf>
    <xf numFmtId="0" fontId="6" fillId="10" borderId="9" xfId="0" applyFont="1" applyFill="1" applyBorder="1"/>
    <xf numFmtId="0" fontId="3" fillId="10" borderId="2" xfId="0" applyFont="1" applyFill="1" applyBorder="1" applyAlignment="1">
      <alignment horizontal="center" vertical="top"/>
    </xf>
    <xf numFmtId="166" fontId="3" fillId="8" borderId="15" xfId="0" applyNumberFormat="1" applyFont="1" applyFill="1" applyBorder="1" applyAlignment="1">
      <alignment horizontal="center"/>
    </xf>
    <xf numFmtId="164" fontId="3" fillId="8" borderId="15" xfId="0" applyNumberFormat="1" applyFont="1" applyFill="1" applyBorder="1" applyAlignment="1">
      <alignment vertical="top"/>
    </xf>
    <xf numFmtId="0" fontId="3" fillId="8" borderId="19" xfId="0" applyFont="1" applyFill="1" applyBorder="1" applyAlignment="1">
      <alignment vertical="top"/>
    </xf>
    <xf numFmtId="0" fontId="3" fillId="10" borderId="15" xfId="0" applyFont="1" applyFill="1" applyBorder="1"/>
    <xf numFmtId="0" fontId="8" fillId="8" borderId="19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left"/>
    </xf>
    <xf numFmtId="0" fontId="3" fillId="13" borderId="1" xfId="0" applyFont="1" applyFill="1" applyBorder="1" applyAlignment="1">
      <alignment horizontal="center"/>
    </xf>
    <xf numFmtId="166" fontId="6" fillId="8" borderId="15" xfId="0" applyNumberFormat="1" applyFont="1" applyFill="1" applyBorder="1" applyAlignment="1">
      <alignment horizontal="center"/>
    </xf>
    <xf numFmtId="166" fontId="6" fillId="10" borderId="11" xfId="0" applyNumberFormat="1" applyFont="1" applyFill="1" applyBorder="1" applyAlignment="1">
      <alignment horizontal="right"/>
    </xf>
    <xf numFmtId="166" fontId="6" fillId="10" borderId="1" xfId="0" applyNumberFormat="1" applyFont="1" applyFill="1" applyBorder="1" applyAlignment="1">
      <alignment horizontal="center"/>
    </xf>
    <xf numFmtId="0" fontId="9" fillId="10" borderId="9" xfId="0" applyFont="1" applyFill="1" applyBorder="1" applyAlignment="1">
      <alignment horizontal="center"/>
    </xf>
    <xf numFmtId="0" fontId="8" fillId="8" borderId="18" xfId="0" applyFont="1" applyFill="1" applyBorder="1" applyAlignment="1">
      <alignment horizontal="center"/>
    </xf>
    <xf numFmtId="164" fontId="9" fillId="10" borderId="9" xfId="0" applyNumberFormat="1" applyFont="1" applyFill="1" applyBorder="1" applyAlignment="1">
      <alignment horizontal="left"/>
    </xf>
    <xf numFmtId="0" fontId="3" fillId="8" borderId="15" xfId="0" applyFont="1" applyFill="1" applyBorder="1" applyAlignment="1">
      <alignment horizontal="center" vertical="top"/>
    </xf>
    <xf numFmtId="164" fontId="3" fillId="10" borderId="9" xfId="0" applyNumberFormat="1" applyFont="1" applyFill="1" applyBorder="1" applyAlignment="1">
      <alignment vertical="top"/>
    </xf>
    <xf numFmtId="0" fontId="3" fillId="10" borderId="14" xfId="0" applyFont="1" applyFill="1" applyBorder="1" applyAlignment="1">
      <alignment vertical="top"/>
    </xf>
    <xf numFmtId="0" fontId="3" fillId="9" borderId="15" xfId="0" applyFont="1" applyFill="1" applyBorder="1"/>
    <xf numFmtId="164" fontId="6" fillId="10" borderId="11" xfId="0" applyNumberFormat="1" applyFont="1" applyFill="1" applyBorder="1" applyAlignment="1">
      <alignment horizontal="right"/>
    </xf>
    <xf numFmtId="0" fontId="3" fillId="10" borderId="1" xfId="0" applyFont="1" applyFill="1" applyBorder="1"/>
    <xf numFmtId="0" fontId="3" fillId="14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top"/>
    </xf>
    <xf numFmtId="0" fontId="3" fillId="14" borderId="2" xfId="0" applyFont="1" applyFill="1" applyBorder="1" applyAlignment="1">
      <alignment horizontal="center" vertical="top"/>
    </xf>
    <xf numFmtId="0" fontId="3" fillId="14" borderId="11" xfId="0" applyFont="1" applyFill="1" applyBorder="1" applyAlignment="1">
      <alignment horizontal="center" vertical="top"/>
    </xf>
    <xf numFmtId="0" fontId="3" fillId="14" borderId="5" xfId="0" applyFont="1" applyFill="1" applyBorder="1" applyAlignment="1">
      <alignment horizontal="center" vertical="top"/>
    </xf>
    <xf numFmtId="0" fontId="3" fillId="14" borderId="9" xfId="0" applyFont="1" applyFill="1" applyBorder="1" applyAlignment="1">
      <alignment horizontal="center"/>
    </xf>
    <xf numFmtId="0" fontId="3" fillId="14" borderId="11" xfId="0" applyFont="1" applyFill="1" applyBorder="1"/>
    <xf numFmtId="0" fontId="3" fillId="14" borderId="2" xfId="0" applyFont="1" applyFill="1" applyBorder="1"/>
    <xf numFmtId="0" fontId="3" fillId="14" borderId="5" xfId="0" applyFont="1" applyFill="1" applyBorder="1"/>
    <xf numFmtId="0" fontId="3" fillId="14" borderId="9" xfId="0" applyFont="1" applyFill="1" applyBorder="1" applyAlignment="1">
      <alignment horizontal="right"/>
    </xf>
    <xf numFmtId="0" fontId="3" fillId="14" borderId="1" xfId="0" applyFont="1" applyFill="1" applyBorder="1"/>
    <xf numFmtId="0" fontId="3" fillId="14" borderId="1" xfId="0" applyFont="1" applyFill="1" applyBorder="1" applyAlignment="1">
      <alignment vertical="top"/>
    </xf>
    <xf numFmtId="0" fontId="3" fillId="14" borderId="5" xfId="0" applyFont="1" applyFill="1" applyBorder="1" applyAlignment="1">
      <alignment vertical="top"/>
    </xf>
    <xf numFmtId="0" fontId="3" fillId="10" borderId="11" xfId="0" applyFont="1" applyFill="1" applyBorder="1" applyAlignment="1">
      <alignment horizontal="right"/>
    </xf>
    <xf numFmtId="0" fontId="3" fillId="14" borderId="9" xfId="0" applyFont="1" applyFill="1" applyBorder="1"/>
    <xf numFmtId="0" fontId="3" fillId="14" borderId="2" xfId="0" applyFont="1" applyFill="1" applyBorder="1" applyAlignment="1">
      <alignment horizontal="center"/>
    </xf>
    <xf numFmtId="0" fontId="3" fillId="14" borderId="11" xfId="0" applyFont="1" applyFill="1" applyBorder="1" applyAlignment="1">
      <alignment horizontal="center"/>
    </xf>
    <xf numFmtId="0" fontId="3" fillId="14" borderId="5" xfId="0" applyFont="1" applyFill="1" applyBorder="1" applyAlignment="1">
      <alignment horizontal="center"/>
    </xf>
    <xf numFmtId="0" fontId="3" fillId="10" borderId="5" xfId="0" applyFont="1" applyFill="1" applyBorder="1"/>
    <xf numFmtId="0" fontId="8" fillId="14" borderId="1" xfId="0" applyFont="1" applyFill="1" applyBorder="1"/>
    <xf numFmtId="165" fontId="7" fillId="14" borderId="1" xfId="0" applyNumberFormat="1" applyFont="1" applyFill="1" applyBorder="1" applyAlignment="1">
      <alignment horizontal="right"/>
    </xf>
    <xf numFmtId="0" fontId="2" fillId="3" borderId="1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right" vertical="center" wrapText="1"/>
    </xf>
    <xf numFmtId="0" fontId="2" fillId="10" borderId="11" xfId="0" applyFont="1" applyFill="1" applyBorder="1" applyAlignment="1">
      <alignment horizontal="right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0" borderId="5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/>
    </xf>
    <xf numFmtId="0" fontId="11" fillId="10" borderId="15" xfId="0" applyFont="1" applyFill="1" applyBorder="1" applyAlignment="1">
      <alignment horizontal="center"/>
    </xf>
    <xf numFmtId="165" fontId="8" fillId="10" borderId="1" xfId="0" applyNumberFormat="1" applyFont="1" applyFill="1" applyBorder="1" applyAlignment="1">
      <alignment horizontal="center"/>
    </xf>
    <xf numFmtId="166" fontId="3" fillId="8" borderId="15" xfId="0" applyNumberFormat="1" applyFont="1" applyFill="1" applyBorder="1"/>
    <xf numFmtId="166" fontId="6" fillId="8" borderId="9" xfId="0" applyNumberFormat="1" applyFont="1" applyFill="1" applyBorder="1" applyAlignment="1">
      <alignment horizontal="center"/>
    </xf>
    <xf numFmtId="0" fontId="3" fillId="11" borderId="9" xfId="0" applyFont="1" applyFill="1" applyBorder="1" applyAlignment="1">
      <alignment horizontal="right"/>
    </xf>
    <xf numFmtId="0" fontId="3" fillId="11" borderId="9" xfId="0" applyFont="1" applyFill="1" applyBorder="1" applyAlignment="1">
      <alignment horizontal="center"/>
    </xf>
    <xf numFmtId="164" fontId="3" fillId="11" borderId="15" xfId="0" applyNumberFormat="1" applyFont="1" applyFill="1" applyBorder="1" applyAlignment="1">
      <alignment horizontal="center" vertical="top"/>
    </xf>
    <xf numFmtId="0" fontId="3" fillId="11" borderId="1" xfId="0" applyFont="1" applyFill="1" applyBorder="1" applyAlignment="1">
      <alignment vertical="top"/>
    </xf>
    <xf numFmtId="0" fontId="3" fillId="11" borderId="5" xfId="0" applyFont="1" applyFill="1" applyBorder="1" applyAlignment="1">
      <alignment vertical="top"/>
    </xf>
    <xf numFmtId="0" fontId="3" fillId="10" borderId="2" xfId="0" applyFont="1" applyFill="1" applyBorder="1"/>
    <xf numFmtId="164" fontId="8" fillId="10" borderId="1" xfId="0" applyNumberFormat="1" applyFont="1" applyFill="1" applyBorder="1" applyAlignment="1">
      <alignment horizontal="center"/>
    </xf>
    <xf numFmtId="0" fontId="11" fillId="10" borderId="9" xfId="0" applyFont="1" applyFill="1" applyBorder="1" applyAlignment="1">
      <alignment horizontal="center"/>
    </xf>
    <xf numFmtId="0" fontId="3" fillId="8" borderId="15" xfId="0" applyFont="1" applyFill="1" applyBorder="1"/>
    <xf numFmtId="0" fontId="6" fillId="10" borderId="11" xfId="0" applyFont="1" applyFill="1" applyBorder="1" applyAlignment="1">
      <alignment horizontal="right"/>
    </xf>
    <xf numFmtId="166" fontId="3" fillId="10" borderId="1" xfId="0" applyNumberFormat="1" applyFont="1" applyFill="1" applyBorder="1" applyAlignment="1">
      <alignment horizontal="center"/>
    </xf>
    <xf numFmtId="166" fontId="3" fillId="9" borderId="11" xfId="0" applyNumberFormat="1" applyFont="1" applyFill="1" applyBorder="1" applyAlignment="1">
      <alignment horizontal="right"/>
    </xf>
    <xf numFmtId="164" fontId="8" fillId="9" borderId="1" xfId="0" applyNumberFormat="1" applyFont="1" applyFill="1" applyBorder="1" applyAlignment="1">
      <alignment horizontal="center"/>
    </xf>
    <xf numFmtId="0" fontId="3" fillId="10" borderId="11" xfId="0" applyFont="1" applyFill="1" applyBorder="1"/>
    <xf numFmtId="166" fontId="6" fillId="10" borderId="15" xfId="0" applyNumberFormat="1" applyFont="1" applyFill="1" applyBorder="1"/>
    <xf numFmtId="0" fontId="6" fillId="10" borderId="1" xfId="0" applyFont="1" applyFill="1" applyBorder="1" applyAlignment="1">
      <alignment horizontal="center"/>
    </xf>
    <xf numFmtId="164" fontId="3" fillId="10" borderId="1" xfId="0" applyNumberFormat="1" applyFont="1" applyFill="1" applyBorder="1"/>
    <xf numFmtId="0" fontId="3" fillId="10" borderId="11" xfId="0" applyFont="1" applyFill="1" applyBorder="1" applyAlignment="1">
      <alignment vertical="top"/>
    </xf>
    <xf numFmtId="0" fontId="3" fillId="10" borderId="2" xfId="0" applyFont="1" applyFill="1" applyBorder="1" applyAlignment="1">
      <alignment vertical="top"/>
    </xf>
    <xf numFmtId="0" fontId="3" fillId="10" borderId="18" xfId="0" applyFont="1" applyFill="1" applyBorder="1" applyAlignment="1">
      <alignment vertical="top"/>
    </xf>
    <xf numFmtId="0" fontId="3" fillId="10" borderId="19" xfId="0" applyFont="1" applyFill="1" applyBorder="1" applyAlignment="1">
      <alignment vertical="top"/>
    </xf>
    <xf numFmtId="0" fontId="7" fillId="13" borderId="1" xfId="0" applyFont="1" applyFill="1" applyBorder="1" applyAlignment="1">
      <alignment horizontal="center"/>
    </xf>
    <xf numFmtId="164" fontId="3" fillId="8" borderId="15" xfId="0" applyNumberFormat="1" applyFont="1" applyFill="1" applyBorder="1" applyAlignment="1">
      <alignment horizontal="center"/>
    </xf>
    <xf numFmtId="164" fontId="3" fillId="9" borderId="11" xfId="0" applyNumberFormat="1" applyFont="1" applyFill="1" applyBorder="1"/>
    <xf numFmtId="164" fontId="6" fillId="10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/>
    </xf>
    <xf numFmtId="167" fontId="3" fillId="9" borderId="11" xfId="0" applyNumberFormat="1" applyFont="1" applyFill="1" applyBorder="1"/>
    <xf numFmtId="0" fontId="8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2" borderId="5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11" xfId="0" applyFont="1" applyFill="1" applyBorder="1"/>
    <xf numFmtId="164" fontId="5" fillId="2" borderId="1" xfId="0" applyNumberFormat="1" applyFont="1" applyFill="1" applyBorder="1" applyAlignment="1">
      <alignment horizontal="center"/>
    </xf>
    <xf numFmtId="0" fontId="3" fillId="2" borderId="2" xfId="0" applyFont="1" applyFill="1" applyBorder="1"/>
    <xf numFmtId="0" fontId="3" fillId="2" borderId="5" xfId="0" applyFont="1" applyFill="1" applyBorder="1"/>
    <xf numFmtId="0" fontId="3" fillId="2" borderId="9" xfId="0" applyFont="1" applyFill="1" applyBorder="1" applyAlignment="1">
      <alignment horizontal="right"/>
    </xf>
    <xf numFmtId="0" fontId="3" fillId="2" borderId="1" xfId="0" applyFont="1" applyFill="1" applyBorder="1"/>
    <xf numFmtId="0" fontId="3" fillId="2" borderId="1" xfId="0" applyFont="1" applyFill="1" applyBorder="1" applyAlignment="1">
      <alignment vertical="top"/>
    </xf>
    <xf numFmtId="0" fontId="3" fillId="2" borderId="5" xfId="0" applyFont="1" applyFill="1" applyBorder="1" applyAlignment="1">
      <alignment vertical="top"/>
    </xf>
    <xf numFmtId="0" fontId="3" fillId="10" borderId="12" xfId="0" applyFont="1" applyFill="1" applyBorder="1" applyAlignment="1">
      <alignment vertical="top"/>
    </xf>
    <xf numFmtId="0" fontId="3" fillId="10" borderId="13" xfId="0" applyFont="1" applyFill="1" applyBorder="1" applyAlignment="1">
      <alignment vertical="top"/>
    </xf>
    <xf numFmtId="0" fontId="3" fillId="2" borderId="9" xfId="0" applyFont="1" applyFill="1" applyBorder="1"/>
    <xf numFmtId="0" fontId="2" fillId="10" borderId="12" xfId="0" applyFont="1" applyFill="1" applyBorder="1" applyAlignment="1">
      <alignment horizontal="center" vertical="center" wrapText="1"/>
    </xf>
    <xf numFmtId="0" fontId="2" fillId="10" borderId="13" xfId="0" applyFont="1" applyFill="1" applyBorder="1" applyAlignment="1">
      <alignment horizontal="center" vertical="center" wrapText="1"/>
    </xf>
    <xf numFmtId="0" fontId="2" fillId="10" borderId="14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/>
    </xf>
    <xf numFmtId="165" fontId="3" fillId="15" borderId="1" xfId="0" applyNumberFormat="1" applyFont="1" applyFill="1" applyBorder="1" applyAlignment="1">
      <alignment horizontal="center" vertical="top"/>
    </xf>
    <xf numFmtId="165" fontId="3" fillId="15" borderId="2" xfId="0" applyNumberFormat="1" applyFont="1" applyFill="1" applyBorder="1" applyAlignment="1">
      <alignment horizontal="center" vertical="top"/>
    </xf>
    <xf numFmtId="0" fontId="3" fillId="10" borderId="20" xfId="0" applyFont="1" applyFill="1" applyBorder="1" applyAlignment="1">
      <alignment vertical="top"/>
    </xf>
    <xf numFmtId="0" fontId="8" fillId="15" borderId="1" xfId="0" applyFont="1" applyFill="1" applyBorder="1" applyAlignment="1">
      <alignment horizontal="center"/>
    </xf>
    <xf numFmtId="164" fontId="4" fillId="9" borderId="1" xfId="0" applyNumberFormat="1" applyFont="1" applyFill="1" applyBorder="1" applyAlignment="1">
      <alignment horizontal="center"/>
    </xf>
    <xf numFmtId="0" fontId="3" fillId="8" borderId="13" xfId="0" applyFont="1" applyFill="1" applyBorder="1" applyAlignment="1">
      <alignment horizontal="center" vertical="top"/>
    </xf>
    <xf numFmtId="164" fontId="3" fillId="10" borderId="1" xfId="0" applyNumberFormat="1" applyFont="1" applyFill="1" applyBorder="1" applyAlignment="1">
      <alignment horizontal="right" vertical="top"/>
    </xf>
    <xf numFmtId="0" fontId="3" fillId="10" borderId="9" xfId="0" applyFont="1" applyFill="1" applyBorder="1" applyAlignment="1">
      <alignment horizontal="right"/>
    </xf>
    <xf numFmtId="164" fontId="3" fillId="10" borderId="15" xfId="0" applyNumberFormat="1" applyFont="1" applyFill="1" applyBorder="1" applyAlignment="1">
      <alignment horizontal="center" vertical="top"/>
    </xf>
    <xf numFmtId="166" fontId="6" fillId="10" borderId="15" xfId="0" applyNumberFormat="1" applyFont="1" applyFill="1" applyBorder="1" applyAlignment="1">
      <alignment horizontal="right"/>
    </xf>
    <xf numFmtId="166" fontId="6" fillId="10" borderId="15" xfId="0" applyNumberFormat="1" applyFont="1" applyFill="1" applyBorder="1" applyAlignment="1">
      <alignment horizontal="center"/>
    </xf>
    <xf numFmtId="164" fontId="3" fillId="10" borderId="15" xfId="0" applyNumberFormat="1" applyFont="1" applyFill="1" applyBorder="1" applyAlignment="1">
      <alignment horizontal="right" vertical="top"/>
    </xf>
    <xf numFmtId="166" fontId="6" fillId="9" borderId="11" xfId="0" applyNumberFormat="1" applyFont="1" applyFill="1" applyBorder="1"/>
    <xf numFmtId="0" fontId="4" fillId="10" borderId="1" xfId="0" applyFont="1" applyFill="1" applyBorder="1" applyAlignment="1">
      <alignment horizontal="center"/>
    </xf>
    <xf numFmtId="0" fontId="3" fillId="10" borderId="2" xfId="0" applyFont="1" applyFill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3" fillId="17" borderId="11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3" fillId="17" borderId="2" xfId="0" applyFont="1" applyFill="1" applyBorder="1" applyAlignment="1">
      <alignment horizontal="center"/>
    </xf>
    <xf numFmtId="0" fontId="3" fillId="17" borderId="5" xfId="0" applyFont="1" applyFill="1" applyBorder="1" applyAlignment="1">
      <alignment horizontal="center"/>
    </xf>
    <xf numFmtId="0" fontId="3" fillId="17" borderId="9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 vertical="top"/>
    </xf>
    <xf numFmtId="0" fontId="3" fillId="17" borderId="5" xfId="0" applyFont="1" applyFill="1" applyBorder="1" applyAlignment="1">
      <alignment horizontal="center" vertical="top"/>
    </xf>
    <xf numFmtId="0" fontId="3" fillId="10" borderId="11" xfId="0" applyFont="1" applyFill="1" applyBorder="1" applyAlignment="1">
      <alignment horizontal="center"/>
    </xf>
    <xf numFmtId="3" fontId="8" fillId="17" borderId="1" xfId="0" applyNumberFormat="1" applyFont="1" applyFill="1" applyBorder="1" applyAlignment="1">
      <alignment horizontal="center"/>
    </xf>
    <xf numFmtId="165" fontId="7" fillId="17" borderId="1" xfId="0" applyNumberFormat="1" applyFont="1" applyFill="1" applyBorder="1" applyAlignment="1">
      <alignment horizontal="center"/>
    </xf>
    <xf numFmtId="0" fontId="3" fillId="8" borderId="9" xfId="0" applyFont="1" applyFill="1" applyBorder="1" applyAlignment="1">
      <alignment horizontal="center"/>
    </xf>
    <xf numFmtId="0" fontId="14" fillId="10" borderId="15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 vertical="top"/>
    </xf>
    <xf numFmtId="0" fontId="3" fillId="18" borderId="2" xfId="0" applyFont="1" applyFill="1" applyBorder="1" applyAlignment="1">
      <alignment horizontal="center" vertical="top"/>
    </xf>
    <xf numFmtId="0" fontId="3" fillId="18" borderId="11" xfId="0" applyFont="1" applyFill="1" applyBorder="1" applyAlignment="1">
      <alignment horizontal="center" vertical="top"/>
    </xf>
    <xf numFmtId="0" fontId="3" fillId="18" borderId="5" xfId="0" applyFont="1" applyFill="1" applyBorder="1" applyAlignment="1">
      <alignment horizontal="center" vertical="top"/>
    </xf>
    <xf numFmtId="0" fontId="3" fillId="18" borderId="9" xfId="0" applyFont="1" applyFill="1" applyBorder="1" applyAlignment="1">
      <alignment horizontal="center"/>
    </xf>
    <xf numFmtId="0" fontId="3" fillId="18" borderId="11" xfId="0" applyFont="1" applyFill="1" applyBorder="1"/>
    <xf numFmtId="0" fontId="3" fillId="18" borderId="2" xfId="0" applyFont="1" applyFill="1" applyBorder="1"/>
    <xf numFmtId="0" fontId="3" fillId="18" borderId="5" xfId="0" applyFont="1" applyFill="1" applyBorder="1"/>
    <xf numFmtId="0" fontId="3" fillId="18" borderId="9" xfId="0" applyFont="1" applyFill="1" applyBorder="1" applyAlignment="1">
      <alignment horizontal="right"/>
    </xf>
    <xf numFmtId="0" fontId="3" fillId="18" borderId="1" xfId="0" applyFont="1" applyFill="1" applyBorder="1"/>
    <xf numFmtId="0" fontId="3" fillId="18" borderId="1" xfId="0" applyFont="1" applyFill="1" applyBorder="1" applyAlignment="1">
      <alignment vertical="top"/>
    </xf>
    <xf numFmtId="0" fontId="3" fillId="18" borderId="5" xfId="0" applyFont="1" applyFill="1" applyBorder="1" applyAlignment="1">
      <alignment vertical="top"/>
    </xf>
    <xf numFmtId="0" fontId="3" fillId="18" borderId="9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5" xfId="0" applyFont="1" applyBorder="1" applyAlignment="1">
      <alignment horizontal="center" vertical="top"/>
    </xf>
    <xf numFmtId="0" fontId="3" fillId="0" borderId="9" xfId="0" applyFont="1" applyBorder="1" applyAlignment="1">
      <alignment horizontal="center"/>
    </xf>
    <xf numFmtId="0" fontId="3" fillId="0" borderId="11" xfId="0" applyFont="1" applyBorder="1"/>
    <xf numFmtId="0" fontId="3" fillId="0" borderId="9" xfId="0" applyFont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3" fillId="0" borderId="2" xfId="0" applyFont="1" applyBorder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" fillId="0" borderId="21" xfId="0" applyFont="1" applyBorder="1" applyAlignment="1">
      <alignment horizontal="right"/>
    </xf>
    <xf numFmtId="0" fontId="3" fillId="0" borderId="22" xfId="0" applyFont="1" applyBorder="1" applyAlignment="1">
      <alignment horizontal="right"/>
    </xf>
    <xf numFmtId="168" fontId="3" fillId="0" borderId="0" xfId="0" applyNumberFormat="1" applyFont="1" applyAlignment="1">
      <alignment horizontal="right"/>
    </xf>
    <xf numFmtId="0" fontId="3" fillId="6" borderId="0" xfId="0" applyFont="1" applyFill="1"/>
    <xf numFmtId="0" fontId="2" fillId="2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169" fontId="15" fillId="0" borderId="1" xfId="0" applyNumberFormat="1" applyFont="1" applyBorder="1"/>
    <xf numFmtId="0" fontId="15" fillId="0" borderId="1" xfId="0" applyFont="1" applyBorder="1"/>
    <xf numFmtId="0" fontId="15" fillId="0" borderId="5" xfId="0" applyFont="1" applyBorder="1"/>
    <xf numFmtId="164" fontId="15" fillId="8" borderId="9" xfId="0" applyNumberFormat="1" applyFont="1" applyFill="1" applyBorder="1"/>
    <xf numFmtId="0" fontId="5" fillId="8" borderId="1" xfId="0" applyFont="1" applyFill="1" applyBorder="1" applyAlignment="1">
      <alignment horizontal="center"/>
    </xf>
    <xf numFmtId="0" fontId="15" fillId="8" borderId="1" xfId="0" applyFont="1" applyFill="1" applyBorder="1"/>
    <xf numFmtId="164" fontId="15" fillId="8" borderId="1" xfId="0" applyNumberFormat="1" applyFont="1" applyFill="1" applyBorder="1"/>
    <xf numFmtId="0" fontId="15" fillId="8" borderId="5" xfId="0" applyFont="1" applyFill="1" applyBorder="1"/>
    <xf numFmtId="0" fontId="15" fillId="8" borderId="1" xfId="0" applyFont="1" applyFill="1" applyBorder="1" applyAlignment="1">
      <alignment horizontal="center"/>
    </xf>
    <xf numFmtId="0" fontId="15" fillId="0" borderId="9" xfId="0" applyFont="1" applyBorder="1"/>
    <xf numFmtId="0" fontId="15" fillId="11" borderId="9" xfId="0" applyFont="1" applyFill="1" applyBorder="1"/>
    <xf numFmtId="0" fontId="15" fillId="11" borderId="1" xfId="0" applyFont="1" applyFill="1" applyBorder="1"/>
    <xf numFmtId="0" fontId="15" fillId="19" borderId="1" xfId="0" applyFont="1" applyFill="1" applyBorder="1"/>
    <xf numFmtId="0" fontId="15" fillId="11" borderId="5" xfId="0" applyFont="1" applyFill="1" applyBorder="1"/>
    <xf numFmtId="0" fontId="15" fillId="8" borderId="5" xfId="0" applyFont="1" applyFill="1" applyBorder="1" applyAlignment="1">
      <alignment horizontal="left"/>
    </xf>
    <xf numFmtId="0" fontId="15" fillId="9" borderId="1" xfId="0" applyFont="1" applyFill="1" applyBorder="1"/>
    <xf numFmtId="0" fontId="15" fillId="19" borderId="1" xfId="0" applyFont="1" applyFill="1" applyBorder="1" applyAlignment="1">
      <alignment horizontal="center"/>
    </xf>
    <xf numFmtId="0" fontId="3" fillId="8" borderId="14" xfId="0" applyFont="1" applyFill="1" applyBorder="1"/>
    <xf numFmtId="0" fontId="3" fillId="8" borderId="1" xfId="0" applyFont="1" applyFill="1" applyBorder="1"/>
    <xf numFmtId="164" fontId="3" fillId="8" borderId="9" xfId="0" applyNumberFormat="1" applyFont="1" applyFill="1" applyBorder="1" applyAlignment="1">
      <alignment horizontal="right"/>
    </xf>
    <xf numFmtId="0" fontId="16" fillId="8" borderId="1" xfId="0" applyFont="1" applyFill="1" applyBorder="1"/>
    <xf numFmtId="0" fontId="15" fillId="17" borderId="9" xfId="0" applyFont="1" applyFill="1" applyBorder="1"/>
    <xf numFmtId="0" fontId="15" fillId="17" borderId="1" xfId="0" applyFont="1" applyFill="1" applyBorder="1"/>
    <xf numFmtId="0" fontId="15" fillId="17" borderId="5" xfId="0" applyFont="1" applyFill="1" applyBorder="1"/>
    <xf numFmtId="0" fontId="15" fillId="17" borderId="0" xfId="0" applyFont="1" applyFill="1"/>
    <xf numFmtId="0" fontId="3" fillId="0" borderId="9" xfId="0" applyFont="1" applyBorder="1"/>
    <xf numFmtId="0" fontId="3" fillId="0" borderId="14" xfId="0" applyFont="1" applyBorder="1"/>
    <xf numFmtId="164" fontId="3" fillId="8" borderId="11" xfId="0" applyNumberFormat="1" applyFont="1" applyFill="1" applyBorder="1" applyAlignment="1">
      <alignment horizontal="right"/>
    </xf>
    <xf numFmtId="0" fontId="15" fillId="0" borderId="23" xfId="0" applyFont="1" applyBorder="1"/>
    <xf numFmtId="0" fontId="15" fillId="0" borderId="24" xfId="0" applyFont="1" applyBorder="1"/>
    <xf numFmtId="0" fontId="15" fillId="0" borderId="25" xfId="0" applyFont="1" applyBorder="1"/>
    <xf numFmtId="0" fontId="17" fillId="2" borderId="1" xfId="0" applyFont="1" applyFill="1" applyBorder="1" applyAlignment="1">
      <alignment horizontal="center" vertical="top"/>
    </xf>
    <xf numFmtId="0" fontId="17" fillId="2" borderId="9" xfId="0" applyFont="1" applyFill="1" applyBorder="1" applyAlignment="1">
      <alignment horizontal="center" vertical="top"/>
    </xf>
    <xf numFmtId="0" fontId="15" fillId="0" borderId="0" xfId="0" applyFont="1" applyAlignment="1">
      <alignment horizontal="center"/>
    </xf>
    <xf numFmtId="0" fontId="18" fillId="20" borderId="10" xfId="0" applyFont="1" applyFill="1" applyBorder="1" applyAlignment="1">
      <alignment horizontal="center" vertical="top"/>
    </xf>
    <xf numFmtId="0" fontId="18" fillId="20" borderId="15" xfId="0" applyFont="1" applyFill="1" applyBorder="1" applyAlignment="1">
      <alignment horizontal="center" vertical="top"/>
    </xf>
    <xf numFmtId="0" fontId="18" fillId="21" borderId="10" xfId="0" applyFont="1" applyFill="1" applyBorder="1" applyAlignment="1">
      <alignment horizontal="center" vertical="top"/>
    </xf>
    <xf numFmtId="0" fontId="18" fillId="21" borderId="15" xfId="0" applyFont="1" applyFill="1" applyBorder="1" applyAlignment="1">
      <alignment horizontal="center" vertical="top"/>
    </xf>
    <xf numFmtId="0" fontId="18" fillId="21" borderId="15" xfId="0" quotePrefix="1" applyFont="1" applyFill="1" applyBorder="1" applyAlignment="1">
      <alignment horizontal="center" vertical="top"/>
    </xf>
    <xf numFmtId="0" fontId="18" fillId="20" borderId="15" xfId="0" quotePrefix="1" applyFont="1" applyFill="1" applyBorder="1" applyAlignment="1">
      <alignment horizontal="center" vertical="top"/>
    </xf>
    <xf numFmtId="0" fontId="19" fillId="20" borderId="15" xfId="0" applyFont="1" applyFill="1" applyBorder="1" applyAlignment="1">
      <alignment horizontal="center" vertical="top"/>
    </xf>
    <xf numFmtId="0" fontId="18" fillId="8" borderId="15" xfId="0" applyFont="1" applyFill="1" applyBorder="1" applyAlignment="1">
      <alignment horizontal="center" vertical="top"/>
    </xf>
    <xf numFmtId="0" fontId="18" fillId="8" borderId="15" xfId="0" quotePrefix="1" applyFont="1" applyFill="1" applyBorder="1" applyAlignment="1">
      <alignment horizontal="center" vertical="top"/>
    </xf>
    <xf numFmtId="0" fontId="18" fillId="21" borderId="15" xfId="0" applyFont="1" applyFill="1" applyBorder="1" applyAlignment="1">
      <alignment horizontal="left" vertical="top"/>
    </xf>
    <xf numFmtId="0" fontId="18" fillId="8" borderId="10" xfId="0" applyFont="1" applyFill="1" applyBorder="1" applyAlignment="1">
      <alignment horizontal="center" vertical="top"/>
    </xf>
    <xf numFmtId="0" fontId="18" fillId="22" borderId="10" xfId="0" applyFont="1" applyFill="1" applyBorder="1" applyAlignment="1">
      <alignment horizontal="center" vertical="top"/>
    </xf>
    <xf numFmtId="0" fontId="18" fillId="22" borderId="15" xfId="0" applyFont="1" applyFill="1" applyBorder="1" applyAlignment="1">
      <alignment horizontal="center" vertical="top"/>
    </xf>
    <xf numFmtId="0" fontId="18" fillId="22" borderId="15" xfId="0" quotePrefix="1" applyFont="1" applyFill="1" applyBorder="1" applyAlignment="1">
      <alignment horizontal="center" vertical="top"/>
    </xf>
    <xf numFmtId="0" fontId="20" fillId="22" borderId="15" xfId="0" applyFont="1" applyFill="1" applyBorder="1" applyAlignment="1">
      <alignment horizontal="center" vertical="top"/>
    </xf>
    <xf numFmtId="0" fontId="21" fillId="21" borderId="1" xfId="0" applyFont="1" applyFill="1" applyBorder="1" applyAlignment="1">
      <alignment horizontal="center"/>
    </xf>
    <xf numFmtId="0" fontId="21" fillId="21" borderId="1" xfId="0" quotePrefix="1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21" fillId="8" borderId="1" xfId="0" quotePrefix="1" applyFont="1" applyFill="1" applyBorder="1" applyAlignment="1">
      <alignment horizontal="center"/>
    </xf>
    <xf numFmtId="0" fontId="18" fillId="23" borderId="10" xfId="0" applyFont="1" applyFill="1" applyBorder="1" applyAlignment="1">
      <alignment horizontal="center" vertical="top"/>
    </xf>
    <xf numFmtId="0" fontId="18" fillId="23" borderId="15" xfId="0" applyFont="1" applyFill="1" applyBorder="1" applyAlignment="1">
      <alignment horizontal="center" vertical="top"/>
    </xf>
    <xf numFmtId="0" fontId="18" fillId="23" borderId="15" xfId="0" quotePrefix="1" applyFont="1" applyFill="1" applyBorder="1" applyAlignment="1">
      <alignment horizontal="center" vertical="top"/>
    </xf>
    <xf numFmtId="0" fontId="18" fillId="16" borderId="10" xfId="0" applyFont="1" applyFill="1" applyBorder="1" applyAlignment="1">
      <alignment horizontal="center" vertical="top"/>
    </xf>
    <xf numFmtId="0" fontId="18" fillId="16" borderId="15" xfId="0" applyFont="1" applyFill="1" applyBorder="1" applyAlignment="1">
      <alignment horizontal="center" vertical="top"/>
    </xf>
    <xf numFmtId="0" fontId="18" fillId="16" borderId="15" xfId="0" quotePrefix="1" applyFont="1" applyFill="1" applyBorder="1" applyAlignment="1">
      <alignment horizontal="center" vertical="top"/>
    </xf>
    <xf numFmtId="0" fontId="21" fillId="24" borderId="10" xfId="0" applyFont="1" applyFill="1" applyBorder="1" applyAlignment="1">
      <alignment horizontal="center" vertical="top"/>
    </xf>
    <xf numFmtId="0" fontId="21" fillId="24" borderId="1" xfId="0" applyFont="1" applyFill="1" applyBorder="1" applyAlignment="1">
      <alignment horizontal="center"/>
    </xf>
    <xf numFmtId="0" fontId="17" fillId="24" borderId="1" xfId="0" quotePrefix="1" applyFont="1" applyFill="1" applyBorder="1" applyAlignment="1">
      <alignment horizontal="center"/>
    </xf>
    <xf numFmtId="0" fontId="18" fillId="24" borderId="15" xfId="0" applyFont="1" applyFill="1" applyBorder="1" applyAlignment="1">
      <alignment horizontal="center" vertical="top"/>
    </xf>
    <xf numFmtId="0" fontId="17" fillId="24" borderId="1" xfId="0" applyFont="1" applyFill="1" applyBorder="1" applyAlignment="1">
      <alignment horizontal="center"/>
    </xf>
    <xf numFmtId="170" fontId="21" fillId="24" borderId="1" xfId="0" applyNumberFormat="1" applyFont="1" applyFill="1" applyBorder="1" applyAlignment="1">
      <alignment horizontal="center"/>
    </xf>
    <xf numFmtId="0" fontId="21" fillId="21" borderId="10" xfId="0" applyFont="1" applyFill="1" applyBorder="1" applyAlignment="1">
      <alignment horizontal="center" vertical="top"/>
    </xf>
    <xf numFmtId="0" fontId="15" fillId="21" borderId="1" xfId="0" applyFont="1" applyFill="1" applyBorder="1" applyAlignment="1">
      <alignment horizontal="center"/>
    </xf>
    <xf numFmtId="0" fontId="15" fillId="21" borderId="1" xfId="0" quotePrefix="1" applyFont="1" applyFill="1" applyBorder="1" applyAlignment="1">
      <alignment horizontal="center"/>
    </xf>
    <xf numFmtId="171" fontId="15" fillId="21" borderId="1" xfId="0" applyNumberFormat="1" applyFont="1" applyFill="1" applyBorder="1" applyAlignment="1">
      <alignment horizontal="center"/>
    </xf>
    <xf numFmtId="0" fontId="21" fillId="15" borderId="10" xfId="0" applyFont="1" applyFill="1" applyBorder="1" applyAlignment="1">
      <alignment horizontal="center" vertical="top"/>
    </xf>
    <xf numFmtId="0" fontId="21" fillId="15" borderId="1" xfId="0" applyFont="1" applyFill="1" applyBorder="1" applyAlignment="1">
      <alignment horizontal="center"/>
    </xf>
    <xf numFmtId="0" fontId="21" fillId="15" borderId="1" xfId="0" quotePrefix="1" applyFont="1" applyFill="1" applyBorder="1" applyAlignment="1">
      <alignment horizontal="center"/>
    </xf>
    <xf numFmtId="0" fontId="18" fillId="15" borderId="15" xfId="0" applyFont="1" applyFill="1" applyBorder="1" applyAlignment="1">
      <alignment horizontal="center" vertical="top"/>
    </xf>
    <xf numFmtId="167" fontId="21" fillId="15" borderId="1" xfId="0" applyNumberFormat="1" applyFont="1" applyFill="1" applyBorder="1" applyAlignment="1">
      <alignment horizontal="center"/>
    </xf>
    <xf numFmtId="164" fontId="21" fillId="15" borderId="1" xfId="0" applyNumberFormat="1" applyFont="1" applyFill="1" applyBorder="1" applyAlignment="1">
      <alignment horizontal="center"/>
    </xf>
    <xf numFmtId="171" fontId="21" fillId="15" borderId="1" xfId="0" applyNumberFormat="1" applyFont="1" applyFill="1" applyBorder="1" applyAlignment="1">
      <alignment horizontal="center"/>
    </xf>
    <xf numFmtId="0" fontId="21" fillId="9" borderId="1" xfId="0" applyFont="1" applyFill="1" applyBorder="1" applyAlignment="1">
      <alignment horizontal="center"/>
    </xf>
    <xf numFmtId="0" fontId="15" fillId="9" borderId="1" xfId="0" applyFont="1" applyFill="1" applyBorder="1" applyAlignment="1">
      <alignment horizontal="center"/>
    </xf>
    <xf numFmtId="0" fontId="15" fillId="9" borderId="1" xfId="0" quotePrefix="1" applyFont="1" applyFill="1" applyBorder="1" applyAlignment="1">
      <alignment horizontal="center"/>
    </xf>
    <xf numFmtId="0" fontId="17" fillId="15" borderId="1" xfId="0" applyFont="1" applyFill="1" applyBorder="1" applyAlignment="1">
      <alignment horizontal="center"/>
    </xf>
    <xf numFmtId="170" fontId="21" fillId="15" borderId="1" xfId="0" applyNumberFormat="1" applyFont="1" applyFill="1" applyBorder="1" applyAlignment="1">
      <alignment horizontal="center"/>
    </xf>
    <xf numFmtId="0" fontId="15" fillId="15" borderId="1" xfId="0" applyFont="1" applyFill="1" applyBorder="1" applyAlignment="1">
      <alignment horizontal="center"/>
    </xf>
    <xf numFmtId="0" fontId="15" fillId="15" borderId="1" xfId="0" quotePrefix="1" applyFont="1" applyFill="1" applyBorder="1" applyAlignment="1">
      <alignment horizontal="center"/>
    </xf>
    <xf numFmtId="0" fontId="15" fillId="8" borderId="1" xfId="0" quotePrefix="1" applyFont="1" applyFill="1" applyBorder="1" applyAlignment="1">
      <alignment horizontal="center"/>
    </xf>
    <xf numFmtId="0" fontId="22" fillId="21" borderId="1" xfId="0" quotePrefix="1" applyFont="1" applyFill="1" applyBorder="1" applyAlignment="1">
      <alignment horizontal="center"/>
    </xf>
    <xf numFmtId="0" fontId="21" fillId="25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19" borderId="1" xfId="0" quotePrefix="1" applyFont="1" applyFill="1" applyBorder="1" applyAlignment="1">
      <alignment horizontal="center"/>
    </xf>
    <xf numFmtId="0" fontId="21" fillId="19" borderId="1" xfId="0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15" fillId="22" borderId="1" xfId="0" applyFont="1" applyFill="1" applyBorder="1" applyAlignment="1">
      <alignment horizontal="center"/>
    </xf>
    <xf numFmtId="0" fontId="15" fillId="22" borderId="1" xfId="0" quotePrefix="1" applyFont="1" applyFill="1" applyBorder="1" applyAlignment="1">
      <alignment horizontal="center"/>
    </xf>
    <xf numFmtId="171" fontId="15" fillId="22" borderId="1" xfId="0" applyNumberFormat="1" applyFont="1" applyFill="1" applyBorder="1" applyAlignment="1">
      <alignment horizontal="center"/>
    </xf>
    <xf numFmtId="0" fontId="15" fillId="26" borderId="0" xfId="0" applyFont="1" applyFill="1" applyAlignment="1">
      <alignment horizontal="center"/>
    </xf>
    <xf numFmtId="0" fontId="16" fillId="22" borderId="1" xfId="0" quotePrefix="1" applyFont="1" applyFill="1" applyBorder="1" applyAlignment="1">
      <alignment horizontal="center"/>
    </xf>
    <xf numFmtId="0" fontId="23" fillId="22" borderId="1" xfId="0" applyFont="1" applyFill="1" applyBorder="1" applyAlignment="1">
      <alignment horizontal="center"/>
    </xf>
    <xf numFmtId="0" fontId="21" fillId="22" borderId="26" xfId="0" applyFont="1" applyFill="1" applyBorder="1" applyAlignment="1">
      <alignment horizontal="center" vertical="center"/>
    </xf>
    <xf numFmtId="172" fontId="15" fillId="22" borderId="1" xfId="0" applyNumberFormat="1" applyFont="1" applyFill="1" applyBorder="1" applyAlignment="1">
      <alignment horizontal="center"/>
    </xf>
    <xf numFmtId="164" fontId="5" fillId="22" borderId="9" xfId="0" applyNumberFormat="1" applyFont="1" applyFill="1" applyBorder="1" applyAlignment="1">
      <alignment horizontal="center"/>
    </xf>
    <xf numFmtId="164" fontId="5" fillId="22" borderId="15" xfId="0" applyNumberFormat="1" applyFont="1" applyFill="1" applyBorder="1" applyAlignment="1">
      <alignment horizontal="center"/>
    </xf>
    <xf numFmtId="164" fontId="5" fillId="8" borderId="15" xfId="0" applyNumberFormat="1" applyFont="1" applyFill="1" applyBorder="1" applyAlignment="1">
      <alignment horizontal="center"/>
    </xf>
    <xf numFmtId="0" fontId="5" fillId="8" borderId="15" xfId="0" applyFont="1" applyFill="1" applyBorder="1" applyAlignment="1">
      <alignment horizontal="center"/>
    </xf>
    <xf numFmtId="0" fontId="21" fillId="6" borderId="1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/>
    </xf>
    <xf numFmtId="0" fontId="15" fillId="6" borderId="1" xfId="0" quotePrefix="1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16" fillId="8" borderId="1" xfId="0" quotePrefix="1" applyFont="1" applyFill="1" applyBorder="1" applyAlignment="1">
      <alignment horizontal="center"/>
    </xf>
    <xf numFmtId="0" fontId="16" fillId="6" borderId="1" xfId="0" quotePrefix="1" applyFont="1" applyFill="1" applyBorder="1" applyAlignment="1">
      <alignment horizontal="center"/>
    </xf>
    <xf numFmtId="0" fontId="24" fillId="19" borderId="1" xfId="0" quotePrefix="1" applyFont="1" applyFill="1" applyBorder="1" applyAlignment="1">
      <alignment horizontal="center"/>
    </xf>
    <xf numFmtId="164" fontId="15" fillId="19" borderId="1" xfId="0" applyNumberFormat="1" applyFont="1" applyFill="1" applyBorder="1" applyAlignment="1">
      <alignment horizontal="center"/>
    </xf>
    <xf numFmtId="0" fontId="21" fillId="27" borderId="1" xfId="0" applyFont="1" applyFill="1" applyBorder="1" applyAlignment="1">
      <alignment horizontal="center"/>
    </xf>
    <xf numFmtId="0" fontId="15" fillId="27" borderId="1" xfId="0" applyFont="1" applyFill="1" applyBorder="1" applyAlignment="1">
      <alignment horizontal="center"/>
    </xf>
    <xf numFmtId="0" fontId="15" fillId="27" borderId="1" xfId="0" quotePrefix="1" applyFont="1" applyFill="1" applyBorder="1" applyAlignment="1">
      <alignment horizontal="center"/>
    </xf>
    <xf numFmtId="164" fontId="15" fillId="27" borderId="1" xfId="0" applyNumberFormat="1" applyFont="1" applyFill="1" applyBorder="1" applyAlignment="1">
      <alignment horizontal="center"/>
    </xf>
    <xf numFmtId="0" fontId="15" fillId="24" borderId="1" xfId="0" applyFont="1" applyFill="1" applyBorder="1" applyAlignment="1">
      <alignment horizontal="center"/>
    </xf>
    <xf numFmtId="0" fontId="15" fillId="24" borderId="1" xfId="0" quotePrefix="1" applyFont="1" applyFill="1" applyBorder="1" applyAlignment="1">
      <alignment horizontal="center"/>
    </xf>
    <xf numFmtId="164" fontId="15" fillId="24" borderId="1" xfId="0" applyNumberFormat="1" applyFont="1" applyFill="1" applyBorder="1" applyAlignment="1">
      <alignment horizontal="center"/>
    </xf>
    <xf numFmtId="0" fontId="21" fillId="28" borderId="1" xfId="0" applyFont="1" applyFill="1" applyBorder="1" applyAlignment="1">
      <alignment horizontal="center"/>
    </xf>
    <xf numFmtId="0" fontId="15" fillId="28" borderId="1" xfId="0" applyFont="1" applyFill="1" applyBorder="1" applyAlignment="1">
      <alignment horizontal="center"/>
    </xf>
    <xf numFmtId="0" fontId="15" fillId="28" borderId="1" xfId="0" quotePrefix="1" applyFont="1" applyFill="1" applyBorder="1" applyAlignment="1">
      <alignment horizontal="center"/>
    </xf>
    <xf numFmtId="164" fontId="15" fillId="28" borderId="1" xfId="0" applyNumberFormat="1" applyFont="1" applyFill="1" applyBorder="1" applyAlignment="1">
      <alignment horizontal="center"/>
    </xf>
    <xf numFmtId="0" fontId="15" fillId="29" borderId="1" xfId="0" applyFont="1" applyFill="1" applyBorder="1" applyAlignment="1">
      <alignment horizontal="center"/>
    </xf>
    <xf numFmtId="0" fontId="15" fillId="29" borderId="1" xfId="0" quotePrefix="1" applyFont="1" applyFill="1" applyBorder="1" applyAlignment="1">
      <alignment horizontal="center"/>
    </xf>
    <xf numFmtId="0" fontId="21" fillId="29" borderId="1" xfId="0" applyFont="1" applyFill="1" applyBorder="1" applyAlignment="1">
      <alignment horizontal="center"/>
    </xf>
    <xf numFmtId="164" fontId="15" fillId="29" borderId="1" xfId="0" applyNumberFormat="1" applyFont="1" applyFill="1" applyBorder="1" applyAlignment="1">
      <alignment horizontal="center"/>
    </xf>
    <xf numFmtId="0" fontId="17" fillId="29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21" fillId="10" borderId="1" xfId="0" applyFont="1" applyFill="1" applyBorder="1" applyAlignment="1">
      <alignment horizontal="center"/>
    </xf>
    <xf numFmtId="164" fontId="15" fillId="10" borderId="1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2" borderId="9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8" fillId="8" borderId="15" xfId="0" applyFont="1" applyFill="1" applyBorder="1" applyAlignment="1">
      <alignment horizontal="center"/>
    </xf>
    <xf numFmtId="164" fontId="8" fillId="8" borderId="15" xfId="0" applyNumberFormat="1" applyFont="1" applyFill="1" applyBorder="1" applyAlignment="1">
      <alignment horizontal="center"/>
    </xf>
    <xf numFmtId="0" fontId="3" fillId="8" borderId="15" xfId="0" applyFont="1" applyFill="1" applyBorder="1" applyAlignment="1">
      <alignment vertical="top"/>
    </xf>
    <xf numFmtId="0" fontId="8" fillId="8" borderId="15" xfId="0" applyFont="1" applyFill="1" applyBorder="1"/>
    <xf numFmtId="0" fontId="5" fillId="0" borderId="0" xfId="0" applyFont="1"/>
    <xf numFmtId="167" fontId="8" fillId="8" borderId="15" xfId="0" applyNumberFormat="1" applyFont="1" applyFill="1" applyBorder="1" applyAlignment="1">
      <alignment horizontal="center"/>
    </xf>
    <xf numFmtId="3" fontId="1" fillId="8" borderId="15" xfId="0" applyNumberFormat="1" applyFont="1" applyFill="1" applyBorder="1" applyAlignment="1">
      <alignment horizontal="center" vertical="top"/>
    </xf>
    <xf numFmtId="173" fontId="1" fillId="8" borderId="15" xfId="0" applyNumberFormat="1" applyFont="1" applyFill="1" applyBorder="1" applyAlignment="1">
      <alignment horizontal="center" vertical="top"/>
    </xf>
    <xf numFmtId="0" fontId="25" fillId="8" borderId="15" xfId="0" applyFont="1" applyFill="1" applyBorder="1" applyAlignment="1">
      <alignment horizontal="center"/>
    </xf>
    <xf numFmtId="165" fontId="4" fillId="8" borderId="15" xfId="0" applyNumberFormat="1" applyFont="1" applyFill="1" applyBorder="1" applyAlignment="1">
      <alignment horizontal="center"/>
    </xf>
    <xf numFmtId="0" fontId="8" fillId="23" borderId="1" xfId="0" applyFont="1" applyFill="1" applyBorder="1" applyAlignment="1">
      <alignment horizontal="center"/>
    </xf>
    <xf numFmtId="0" fontId="5" fillId="23" borderId="10" xfId="0" applyFont="1" applyFill="1" applyBorder="1" applyAlignment="1">
      <alignment horizontal="center"/>
    </xf>
    <xf numFmtId="0" fontId="8" fillId="23" borderId="15" xfId="0" applyFont="1" applyFill="1" applyBorder="1" applyAlignment="1">
      <alignment horizontal="center"/>
    </xf>
    <xf numFmtId="0" fontId="3" fillId="23" borderId="15" xfId="0" applyFont="1" applyFill="1" applyBorder="1"/>
    <xf numFmtId="167" fontId="8" fillId="23" borderId="15" xfId="0" applyNumberFormat="1" applyFont="1" applyFill="1" applyBorder="1" applyAlignment="1">
      <alignment horizontal="center"/>
    </xf>
    <xf numFmtId="164" fontId="8" fillId="23" borderId="15" xfId="0" applyNumberFormat="1" applyFont="1" applyFill="1" applyBorder="1" applyAlignment="1">
      <alignment horizontal="center"/>
    </xf>
    <xf numFmtId="0" fontId="3" fillId="23" borderId="15" xfId="0" applyFont="1" applyFill="1" applyBorder="1" applyAlignment="1">
      <alignment vertical="top"/>
    </xf>
    <xf numFmtId="164" fontId="3" fillId="23" borderId="15" xfId="0" applyNumberFormat="1" applyFont="1" applyFill="1" applyBorder="1" applyAlignment="1">
      <alignment horizontal="center" vertical="top"/>
    </xf>
    <xf numFmtId="3" fontId="1" fillId="23" borderId="15" xfId="0" applyNumberFormat="1" applyFont="1" applyFill="1" applyBorder="1" applyAlignment="1">
      <alignment horizontal="center" vertical="top"/>
    </xf>
    <xf numFmtId="173" fontId="1" fillId="23" borderId="15" xfId="0" applyNumberFormat="1" applyFont="1" applyFill="1" applyBorder="1" applyAlignment="1">
      <alignment horizontal="center" vertical="top"/>
    </xf>
    <xf numFmtId="0" fontId="25" fillId="23" borderId="15" xfId="0" applyFont="1" applyFill="1" applyBorder="1" applyAlignment="1">
      <alignment horizontal="center"/>
    </xf>
    <xf numFmtId="165" fontId="4" fillId="23" borderId="15" xfId="0" applyNumberFormat="1" applyFont="1" applyFill="1" applyBorder="1" applyAlignment="1">
      <alignment horizontal="center"/>
    </xf>
    <xf numFmtId="0" fontId="5" fillId="23" borderId="15" xfId="0" applyFont="1" applyFill="1" applyBorder="1" applyAlignment="1">
      <alignment horizontal="center"/>
    </xf>
    <xf numFmtId="0" fontId="8" fillId="23" borderId="9" xfId="0" applyFont="1" applyFill="1" applyBorder="1" applyAlignment="1">
      <alignment horizontal="center"/>
    </xf>
    <xf numFmtId="0" fontId="3" fillId="23" borderId="1" xfId="0" applyFont="1" applyFill="1" applyBorder="1" applyAlignment="1">
      <alignment horizontal="center"/>
    </xf>
    <xf numFmtId="0" fontId="4" fillId="23" borderId="10" xfId="0" applyFont="1" applyFill="1" applyBorder="1" applyAlignment="1">
      <alignment horizontal="center"/>
    </xf>
    <xf numFmtId="174" fontId="8" fillId="23" borderId="15" xfId="0" applyNumberFormat="1" applyFont="1" applyFill="1" applyBorder="1" applyAlignment="1">
      <alignment horizontal="center"/>
    </xf>
    <xf numFmtId="166" fontId="8" fillId="23" borderId="15" xfId="0" applyNumberFormat="1" applyFont="1" applyFill="1" applyBorder="1" applyAlignment="1">
      <alignment horizontal="center"/>
    </xf>
    <xf numFmtId="0" fontId="4" fillId="23" borderId="15" xfId="0" applyFont="1" applyFill="1" applyBorder="1" applyAlignment="1">
      <alignment horizontal="center"/>
    </xf>
    <xf numFmtId="0" fontId="3" fillId="10" borderId="10" xfId="0" applyFont="1" applyFill="1" applyBorder="1" applyAlignment="1">
      <alignment horizontal="center"/>
    </xf>
    <xf numFmtId="0" fontId="8" fillId="0" borderId="15" xfId="0" applyFont="1" applyBorder="1" applyAlignment="1">
      <alignment horizontal="center"/>
    </xf>
    <xf numFmtId="164" fontId="3" fillId="10" borderId="15" xfId="0" applyNumberFormat="1" applyFont="1" applyFill="1" applyBorder="1"/>
    <xf numFmtId="0" fontId="3" fillId="0" borderId="15" xfId="0" applyFont="1" applyBorder="1" applyAlignment="1">
      <alignment vertical="top"/>
    </xf>
    <xf numFmtId="0" fontId="8" fillId="0" borderId="15" xfId="0" applyFont="1" applyBorder="1"/>
    <xf numFmtId="0" fontId="3" fillId="10" borderId="15" xfId="0" applyFont="1" applyFill="1" applyBorder="1" applyAlignment="1">
      <alignment horizontal="center"/>
    </xf>
    <xf numFmtId="0" fontId="5" fillId="10" borderId="15" xfId="0" applyFont="1" applyFill="1" applyBorder="1" applyAlignment="1">
      <alignment horizontal="center"/>
    </xf>
    <xf numFmtId="0" fontId="8" fillId="10" borderId="15" xfId="0" applyFont="1" applyFill="1" applyBorder="1" applyAlignment="1">
      <alignment horizontal="center"/>
    </xf>
    <xf numFmtId="167" fontId="8" fillId="10" borderId="15" xfId="0" applyNumberFormat="1" applyFont="1" applyFill="1" applyBorder="1" applyAlignment="1">
      <alignment horizontal="center"/>
    </xf>
    <xf numFmtId="164" fontId="8" fillId="10" borderId="15" xfId="0" applyNumberFormat="1" applyFont="1" applyFill="1" applyBorder="1" applyAlignment="1">
      <alignment horizontal="center"/>
    </xf>
    <xf numFmtId="0" fontId="3" fillId="10" borderId="15" xfId="0" applyFont="1" applyFill="1" applyBorder="1" applyAlignment="1">
      <alignment vertical="top"/>
    </xf>
    <xf numFmtId="3" fontId="1" fillId="10" borderId="15" xfId="0" applyNumberFormat="1" applyFont="1" applyFill="1" applyBorder="1" applyAlignment="1">
      <alignment horizontal="center" vertical="top"/>
    </xf>
    <xf numFmtId="173" fontId="1" fillId="10" borderId="15" xfId="0" applyNumberFormat="1" applyFont="1" applyFill="1" applyBorder="1" applyAlignment="1">
      <alignment horizontal="center" vertical="top"/>
    </xf>
    <xf numFmtId="0" fontId="25" fillId="10" borderId="15" xfId="0" applyFont="1" applyFill="1" applyBorder="1" applyAlignment="1">
      <alignment horizontal="center"/>
    </xf>
    <xf numFmtId="165" fontId="4" fillId="10" borderId="15" xfId="0" applyNumberFormat="1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5" fillId="0" borderId="1" xfId="0" applyFont="1" applyBorder="1"/>
    <xf numFmtId="0" fontId="26" fillId="18" borderId="1" xfId="0" applyFont="1" applyFill="1" applyBorder="1"/>
    <xf numFmtId="0" fontId="26" fillId="18" borderId="1" xfId="0" applyFont="1" applyFill="1" applyBorder="1" applyAlignment="1">
      <alignment horizontal="center"/>
    </xf>
    <xf numFmtId="0" fontId="15" fillId="30" borderId="0" xfId="0" applyFont="1" applyFill="1"/>
    <xf numFmtId="0" fontId="15" fillId="5" borderId="0" xfId="0" applyFont="1" applyFill="1"/>
    <xf numFmtId="164" fontId="15" fillId="0" borderId="1" xfId="0" applyNumberFormat="1" applyFont="1" applyBorder="1"/>
    <xf numFmtId="167" fontId="15" fillId="0" borderId="1" xfId="0" applyNumberFormat="1" applyFont="1" applyBorder="1"/>
    <xf numFmtId="166" fontId="15" fillId="0" borderId="1" xfId="0" applyNumberFormat="1" applyFont="1" applyBorder="1"/>
    <xf numFmtId="0" fontId="27" fillId="18" borderId="1" xfId="0" applyFont="1" applyFill="1" applyBorder="1"/>
    <xf numFmtId="0" fontId="27" fillId="18" borderId="1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27" borderId="10" xfId="0" applyFont="1" applyFill="1" applyBorder="1" applyAlignment="1">
      <alignment horizontal="center"/>
    </xf>
    <xf numFmtId="174" fontId="15" fillId="0" borderId="1" xfId="0" applyNumberFormat="1" applyFont="1" applyBorder="1"/>
    <xf numFmtId="0" fontId="15" fillId="10" borderId="1" xfId="0" applyFont="1" applyFill="1" applyBorder="1"/>
    <xf numFmtId="0" fontId="15" fillId="30" borderId="0" xfId="0" applyFont="1" applyFill="1" applyAlignment="1">
      <alignment horizontal="center"/>
    </xf>
    <xf numFmtId="164" fontId="15" fillId="10" borderId="1" xfId="0" applyNumberFormat="1" applyFont="1" applyFill="1" applyBorder="1"/>
    <xf numFmtId="0" fontId="28" fillId="10" borderId="0" xfId="0" applyFont="1" applyFill="1"/>
    <xf numFmtId="0" fontId="5" fillId="30" borderId="0" xfId="0" applyFont="1" applyFill="1" applyAlignment="1">
      <alignment horizontal="left"/>
    </xf>
    <xf numFmtId="0" fontId="15" fillId="22" borderId="1" xfId="0" applyFont="1" applyFill="1" applyBorder="1"/>
    <xf numFmtId="0" fontId="15" fillId="22" borderId="10" xfId="0" applyFont="1" applyFill="1" applyBorder="1" applyAlignment="1">
      <alignment horizontal="center"/>
    </xf>
    <xf numFmtId="164" fontId="15" fillId="22" borderId="1" xfId="0" applyNumberFormat="1" applyFont="1" applyFill="1" applyBorder="1"/>
    <xf numFmtId="0" fontId="15" fillId="26" borderId="1" xfId="0" applyFont="1" applyFill="1" applyBorder="1"/>
    <xf numFmtId="0" fontId="15" fillId="26" borderId="1" xfId="0" applyFont="1" applyFill="1" applyBorder="1" applyAlignment="1">
      <alignment horizontal="center"/>
    </xf>
    <xf numFmtId="164" fontId="15" fillId="26" borderId="1" xfId="0" applyNumberFormat="1" applyFont="1" applyFill="1" applyBorder="1"/>
    <xf numFmtId="0" fontId="3" fillId="22" borderId="1" xfId="0" applyFont="1" applyFill="1" applyBorder="1" applyAlignment="1">
      <alignment horizontal="center"/>
    </xf>
    <xf numFmtId="166" fontId="15" fillId="22" borderId="1" xfId="0" applyNumberFormat="1" applyFont="1" applyFill="1" applyBorder="1"/>
    <xf numFmtId="0" fontId="15" fillId="0" borderId="0" xfId="0" applyFont="1"/>
    <xf numFmtId="166" fontId="15" fillId="26" borderId="1" xfId="0" applyNumberFormat="1" applyFont="1" applyFill="1" applyBorder="1"/>
    <xf numFmtId="164" fontId="15" fillId="32" borderId="1" xfId="0" applyNumberFormat="1" applyFont="1" applyFill="1" applyBorder="1"/>
    <xf numFmtId="0" fontId="15" fillId="32" borderId="1" xfId="0" applyFont="1" applyFill="1" applyBorder="1" applyAlignment="1">
      <alignment horizontal="center"/>
    </xf>
    <xf numFmtId="166" fontId="15" fillId="32" borderId="1" xfId="0" applyNumberFormat="1" applyFont="1" applyFill="1" applyBorder="1"/>
    <xf numFmtId="0" fontId="15" fillId="32" borderId="1" xfId="0" applyFont="1" applyFill="1" applyBorder="1"/>
    <xf numFmtId="0" fontId="5" fillId="0" borderId="1" xfId="0" applyFont="1" applyBorder="1" applyAlignment="1">
      <alignment horizontal="center"/>
    </xf>
    <xf numFmtId="0" fontId="3" fillId="24" borderId="1" xfId="0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3" fillId="24" borderId="10" xfId="0" applyFont="1" applyFill="1" applyBorder="1" applyAlignment="1">
      <alignment horizontal="center"/>
    </xf>
    <xf numFmtId="0" fontId="5" fillId="0" borderId="9" xfId="0" applyFont="1" applyBorder="1" applyAlignment="1">
      <alignment horizontal="center"/>
    </xf>
    <xf numFmtId="164" fontId="5" fillId="0" borderId="9" xfId="0" applyNumberFormat="1" applyFont="1" applyBorder="1" applyAlignment="1">
      <alignment horizontal="right"/>
    </xf>
    <xf numFmtId="0" fontId="5" fillId="0" borderId="9" xfId="0" applyFont="1" applyBorder="1"/>
    <xf numFmtId="0" fontId="5" fillId="0" borderId="15" xfId="0" applyFont="1" applyBorder="1" applyAlignment="1">
      <alignment horizontal="center"/>
    </xf>
    <xf numFmtId="164" fontId="5" fillId="0" borderId="15" xfId="0" applyNumberFormat="1" applyFont="1" applyBorder="1" applyAlignment="1">
      <alignment horizontal="right"/>
    </xf>
    <xf numFmtId="0" fontId="5" fillId="0" borderId="15" xfId="0" applyFont="1" applyBorder="1"/>
    <xf numFmtId="0" fontId="16" fillId="0" borderId="1" xfId="0" applyFont="1" applyBorder="1"/>
    <xf numFmtId="0" fontId="29" fillId="0" borderId="0" xfId="0" applyFont="1"/>
    <xf numFmtId="164" fontId="4" fillId="0" borderId="24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24" fillId="30" borderId="0" xfId="0" applyFont="1" applyFill="1"/>
    <xf numFmtId="167" fontId="15" fillId="30" borderId="0" xfId="0" applyNumberFormat="1" applyFont="1" applyFill="1"/>
    <xf numFmtId="0" fontId="3" fillId="18" borderId="10" xfId="0" applyFont="1" applyFill="1" applyBorder="1"/>
    <xf numFmtId="0" fontId="3" fillId="18" borderId="15" xfId="0" applyFont="1" applyFill="1" applyBorder="1" applyAlignment="1">
      <alignment horizontal="center"/>
    </xf>
    <xf numFmtId="164" fontId="3" fillId="18" borderId="15" xfId="0" applyNumberFormat="1" applyFont="1" applyFill="1" applyBorder="1"/>
    <xf numFmtId="0" fontId="3" fillId="18" borderId="15" xfId="0" applyFont="1" applyFill="1" applyBorder="1"/>
    <xf numFmtId="0" fontId="3" fillId="18" borderId="18" xfId="0" applyFont="1" applyFill="1" applyBorder="1"/>
    <xf numFmtId="0" fontId="15" fillId="0" borderId="1" xfId="0" applyFont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0" fontId="15" fillId="0" borderId="1" xfId="0" applyFont="1" applyBorder="1" applyAlignment="1">
      <alignment horizontal="left"/>
    </xf>
    <xf numFmtId="0" fontId="30" fillId="0" borderId="0" xfId="0" applyFont="1"/>
    <xf numFmtId="0" fontId="8" fillId="10" borderId="10" xfId="0" applyFont="1" applyFill="1" applyBorder="1" applyAlignment="1">
      <alignment horizontal="center"/>
    </xf>
    <xf numFmtId="0" fontId="5" fillId="18" borderId="10" xfId="0" applyFont="1" applyFill="1" applyBorder="1"/>
    <xf numFmtId="0" fontId="5" fillId="18" borderId="15" xfId="0" applyFont="1" applyFill="1" applyBorder="1" applyAlignment="1">
      <alignment horizontal="center"/>
    </xf>
    <xf numFmtId="0" fontId="5" fillId="18" borderId="15" xfId="0" applyFont="1" applyFill="1" applyBorder="1"/>
    <xf numFmtId="0" fontId="5" fillId="18" borderId="18" xfId="0" applyFont="1" applyFill="1" applyBorder="1"/>
    <xf numFmtId="0" fontId="5" fillId="0" borderId="10" xfId="0" applyFont="1" applyBorder="1"/>
    <xf numFmtId="164" fontId="5" fillId="0" borderId="15" xfId="0" applyNumberFormat="1" applyFont="1" applyBorder="1" applyAlignment="1">
      <alignment horizontal="center"/>
    </xf>
    <xf numFmtId="0" fontId="5" fillId="0" borderId="10" xfId="0" applyFont="1" applyBorder="1" applyAlignment="1">
      <alignment horizontal="right"/>
    </xf>
    <xf numFmtId="0" fontId="5" fillId="21" borderId="10" xfId="0" applyFont="1" applyFill="1" applyBorder="1"/>
    <xf numFmtId="0" fontId="5" fillId="11" borderId="15" xfId="0" applyFont="1" applyFill="1" applyBorder="1"/>
    <xf numFmtId="0" fontId="5" fillId="0" borderId="18" xfId="0" applyFont="1" applyBorder="1"/>
    <xf numFmtId="0" fontId="15" fillId="21" borderId="1" xfId="0" applyFont="1" applyFill="1" applyBorder="1"/>
    <xf numFmtId="0" fontId="8" fillId="0" borderId="1" xfId="0" applyFont="1" applyBorder="1"/>
    <xf numFmtId="0" fontId="8" fillId="21" borderId="1" xfId="0" applyFont="1" applyFill="1" applyBorder="1"/>
    <xf numFmtId="0" fontId="8" fillId="21" borderId="10" xfId="0" applyFont="1" applyFill="1" applyBorder="1"/>
    <xf numFmtId="0" fontId="8" fillId="33" borderId="10" xfId="0" applyFont="1" applyFill="1" applyBorder="1" applyAlignment="1">
      <alignment horizontal="right"/>
    </xf>
    <xf numFmtId="0" fontId="24" fillId="0" borderId="1" xfId="0" applyFont="1" applyBorder="1"/>
    <xf numFmtId="0" fontId="15" fillId="19" borderId="1" xfId="0" applyFont="1" applyFill="1" applyBorder="1" applyAlignment="1">
      <alignment horizontal="right"/>
    </xf>
    <xf numFmtId="0" fontId="16" fillId="11" borderId="1" xfId="0" applyFont="1" applyFill="1" applyBorder="1"/>
    <xf numFmtId="167" fontId="5" fillId="0" borderId="15" xfId="0" applyNumberFormat="1" applyFont="1" applyBorder="1" applyAlignment="1">
      <alignment horizontal="right"/>
    </xf>
    <xf numFmtId="0" fontId="8" fillId="11" borderId="15" xfId="0" applyFont="1" applyFill="1" applyBorder="1" applyAlignment="1">
      <alignment horizontal="center"/>
    </xf>
    <xf numFmtId="0" fontId="5" fillId="21" borderId="10" xfId="0" applyFont="1" applyFill="1" applyBorder="1" applyAlignment="1">
      <alignment horizontal="right"/>
    </xf>
    <xf numFmtId="0" fontId="8" fillId="0" borderId="0" xfId="0" applyFont="1"/>
    <xf numFmtId="0" fontId="5" fillId="8" borderId="10" xfId="0" applyFont="1" applyFill="1" applyBorder="1"/>
    <xf numFmtId="171" fontId="15" fillId="30" borderId="0" xfId="0" applyNumberFormat="1" applyFont="1" applyFill="1"/>
    <xf numFmtId="171" fontId="15" fillId="0" borderId="1" xfId="0" applyNumberFormat="1" applyFont="1" applyBorder="1"/>
    <xf numFmtId="0" fontId="8" fillId="34" borderId="1" xfId="0" applyFont="1" applyFill="1" applyBorder="1" applyAlignment="1">
      <alignment horizontal="center"/>
    </xf>
    <xf numFmtId="0" fontId="8" fillId="34" borderId="10" xfId="0" applyFont="1" applyFill="1" applyBorder="1" applyAlignment="1">
      <alignment horizontal="center"/>
    </xf>
    <xf numFmtId="0" fontId="8" fillId="35" borderId="10" xfId="0" applyFont="1" applyFill="1" applyBorder="1" applyAlignment="1">
      <alignment horizontal="right"/>
    </xf>
    <xf numFmtId="0" fontId="8" fillId="35" borderId="10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167" fontId="15" fillId="0" borderId="1" xfId="0" applyNumberFormat="1" applyFont="1" applyBorder="1" applyAlignment="1">
      <alignment horizontal="center"/>
    </xf>
    <xf numFmtId="0" fontId="3" fillId="9" borderId="1" xfId="0" applyFont="1" applyFill="1" applyBorder="1" applyAlignment="1">
      <alignment horizontal="right"/>
    </xf>
    <xf numFmtId="0" fontId="15" fillId="16" borderId="0" xfId="0" applyFont="1" applyFill="1"/>
    <xf numFmtId="0" fontId="8" fillId="11" borderId="1" xfId="0" applyFont="1" applyFill="1" applyBorder="1" applyAlignment="1">
      <alignment horizontal="center"/>
    </xf>
    <xf numFmtId="0" fontId="5" fillId="8" borderId="1" xfId="0" applyFont="1" applyFill="1" applyBorder="1"/>
    <xf numFmtId="164" fontId="5" fillId="0" borderId="9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36" borderId="0" xfId="0" applyFont="1" applyFill="1"/>
    <xf numFmtId="0" fontId="1" fillId="36" borderId="1" xfId="0" applyFont="1" applyFill="1" applyBorder="1" applyAlignment="1">
      <alignment horizontal="right"/>
    </xf>
    <xf numFmtId="0" fontId="1" fillId="36" borderId="1" xfId="0" applyFont="1" applyFill="1" applyBorder="1" applyAlignment="1">
      <alignment horizontal="center"/>
    </xf>
    <xf numFmtId="0" fontId="3" fillId="36" borderId="0" xfId="0" applyFont="1" applyFill="1" applyAlignment="1">
      <alignment horizontal="right"/>
    </xf>
    <xf numFmtId="0" fontId="1" fillId="36" borderId="1" xfId="0" applyFont="1" applyFill="1" applyBorder="1"/>
    <xf numFmtId="0" fontId="3" fillId="36" borderId="1" xfId="0" applyFont="1" applyFill="1" applyBorder="1" applyAlignment="1">
      <alignment horizontal="center"/>
    </xf>
    <xf numFmtId="0" fontId="3" fillId="36" borderId="0" xfId="0" applyFont="1" applyFill="1" applyAlignment="1">
      <alignment horizontal="left"/>
    </xf>
    <xf numFmtId="0" fontId="1" fillId="36" borderId="0" xfId="0" applyFont="1" applyFill="1" applyAlignment="1">
      <alignment horizontal="center"/>
    </xf>
    <xf numFmtId="0" fontId="3" fillId="36" borderId="10" xfId="0" applyFont="1" applyFill="1" applyBorder="1"/>
    <xf numFmtId="0" fontId="3" fillId="9" borderId="15" xfId="0" applyFont="1" applyFill="1" applyBorder="1" applyAlignment="1">
      <alignment horizontal="right"/>
    </xf>
    <xf numFmtId="0" fontId="3" fillId="33" borderId="1" xfId="0" applyFont="1" applyFill="1" applyBorder="1" applyAlignment="1">
      <alignment horizontal="center"/>
    </xf>
    <xf numFmtId="0" fontId="1" fillId="36" borderId="15" xfId="0" applyFont="1" applyFill="1" applyBorder="1" applyAlignment="1">
      <alignment horizontal="right"/>
    </xf>
    <xf numFmtId="0" fontId="1" fillId="33" borderId="1" xfId="0" applyFont="1" applyFill="1" applyBorder="1" applyAlignment="1">
      <alignment horizontal="right"/>
    </xf>
    <xf numFmtId="0" fontId="3" fillId="36" borderId="1" xfId="0" applyFont="1" applyFill="1" applyBorder="1" applyAlignment="1">
      <alignment horizontal="right"/>
    </xf>
    <xf numFmtId="0" fontId="3" fillId="36" borderId="1" xfId="0" applyFont="1" applyFill="1" applyBorder="1"/>
    <xf numFmtId="0" fontId="3" fillId="26" borderId="1" xfId="0" applyFont="1" applyFill="1" applyBorder="1" applyAlignment="1">
      <alignment horizontal="center"/>
    </xf>
    <xf numFmtId="0" fontId="1" fillId="33" borderId="1" xfId="0" applyFont="1" applyFill="1" applyBorder="1"/>
    <xf numFmtId="0" fontId="1" fillId="2" borderId="1" xfId="0" applyFont="1" applyFill="1" applyBorder="1" applyAlignment="1">
      <alignment horizontal="center"/>
    </xf>
    <xf numFmtId="0" fontId="3" fillId="26" borderId="1" xfId="0" applyFont="1" applyFill="1" applyBorder="1" applyAlignment="1">
      <alignment horizontal="left"/>
    </xf>
    <xf numFmtId="0" fontId="1" fillId="36" borderId="0" xfId="0" applyFont="1" applyFill="1"/>
    <xf numFmtId="0" fontId="3" fillId="32" borderId="1" xfId="0" applyFont="1" applyFill="1" applyBorder="1" applyAlignment="1">
      <alignment horizontal="left"/>
    </xf>
    <xf numFmtId="0" fontId="3" fillId="32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0" fontId="3" fillId="36" borderId="1" xfId="0" applyFont="1" applyFill="1" applyBorder="1" applyAlignment="1">
      <alignment horizontal="left"/>
    </xf>
    <xf numFmtId="164" fontId="3" fillId="36" borderId="1" xfId="0" applyNumberFormat="1" applyFon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175" fontId="3" fillId="36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31" fillId="36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32" borderId="1" xfId="0" applyFont="1" applyFill="1" applyBorder="1" applyAlignment="1">
      <alignment horizontal="center"/>
    </xf>
    <xf numFmtId="0" fontId="1" fillId="2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164" fontId="3" fillId="36" borderId="0" xfId="0" applyNumberFormat="1" applyFont="1" applyFill="1" applyAlignment="1">
      <alignment horizontal="right"/>
    </xf>
    <xf numFmtId="171" fontId="3" fillId="8" borderId="1" xfId="0" applyNumberFormat="1" applyFont="1" applyFill="1" applyBorder="1" applyAlignment="1">
      <alignment horizontal="center"/>
    </xf>
    <xf numFmtId="0" fontId="3" fillId="22" borderId="1" xfId="0" applyFont="1" applyFill="1" applyBorder="1"/>
    <xf numFmtId="164" fontId="3" fillId="22" borderId="1" xfId="0" applyNumberFormat="1" applyFont="1" applyFill="1" applyBorder="1"/>
    <xf numFmtId="164" fontId="3" fillId="32" borderId="1" xfId="0" applyNumberFormat="1" applyFont="1" applyFill="1" applyBorder="1"/>
    <xf numFmtId="0" fontId="3" fillId="26" borderId="1" xfId="0" applyFont="1" applyFill="1" applyBorder="1"/>
    <xf numFmtId="167" fontId="3" fillId="26" borderId="1" xfId="0" applyNumberFormat="1" applyFont="1" applyFill="1" applyBorder="1"/>
    <xf numFmtId="0" fontId="3" fillId="37" borderId="1" xfId="0" applyFont="1" applyFill="1" applyBorder="1"/>
    <xf numFmtId="164" fontId="3" fillId="37" borderId="1" xfId="0" applyNumberFormat="1" applyFont="1" applyFill="1" applyBorder="1"/>
    <xf numFmtId="2" fontId="3" fillId="8" borderId="9" xfId="0" applyNumberFormat="1" applyFont="1" applyFill="1" applyBorder="1" applyAlignment="1">
      <alignment horizontal="center"/>
    </xf>
    <xf numFmtId="0" fontId="3" fillId="8" borderId="10" xfId="0" applyFont="1" applyFill="1" applyBorder="1" applyAlignment="1">
      <alignment horizontal="center"/>
    </xf>
    <xf numFmtId="164" fontId="1" fillId="36" borderId="0" xfId="0" applyNumberFormat="1" applyFont="1" applyFill="1" applyAlignment="1">
      <alignment horizontal="right"/>
    </xf>
    <xf numFmtId="0" fontId="1" fillId="36" borderId="0" xfId="0" applyFont="1" applyFill="1" applyAlignment="1">
      <alignment horizontal="right"/>
    </xf>
    <xf numFmtId="176" fontId="3" fillId="8" borderId="1" xfId="0" applyNumberFormat="1" applyFont="1" applyFill="1" applyBorder="1" applyAlignment="1">
      <alignment horizontal="center"/>
    </xf>
    <xf numFmtId="177" fontId="3" fillId="8" borderId="1" xfId="0" applyNumberFormat="1" applyFont="1" applyFill="1" applyBorder="1" applyAlignment="1">
      <alignment horizontal="center"/>
    </xf>
    <xf numFmtId="178" fontId="3" fillId="8" borderId="1" xfId="0" applyNumberFormat="1" applyFont="1" applyFill="1" applyBorder="1" applyAlignment="1">
      <alignment horizontal="center"/>
    </xf>
    <xf numFmtId="0" fontId="3" fillId="32" borderId="1" xfId="0" applyFont="1" applyFill="1" applyBorder="1"/>
    <xf numFmtId="0" fontId="3" fillId="19" borderId="10" xfId="0" applyFont="1" applyFill="1" applyBorder="1" applyAlignment="1">
      <alignment horizontal="center"/>
    </xf>
    <xf numFmtId="0" fontId="3" fillId="19" borderId="15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167" fontId="3" fillId="27" borderId="10" xfId="0" applyNumberFormat="1" applyFont="1" applyFill="1" applyBorder="1" applyAlignment="1">
      <alignment horizontal="center"/>
    </xf>
    <xf numFmtId="0" fontId="1" fillId="36" borderId="0" xfId="0" applyFont="1" applyFill="1" applyAlignment="1">
      <alignment horizontal="left"/>
    </xf>
    <xf numFmtId="0" fontId="3" fillId="9" borderId="10" xfId="0" applyFont="1" applyFill="1" applyBorder="1" applyAlignment="1">
      <alignment horizontal="center"/>
    </xf>
    <xf numFmtId="167" fontId="3" fillId="2" borderId="10" xfId="0" applyNumberFormat="1" applyFont="1" applyFill="1" applyBorder="1" applyAlignment="1">
      <alignment horizontal="center"/>
    </xf>
    <xf numFmtId="0" fontId="32" fillId="36" borderId="18" xfId="0" applyFont="1" applyFill="1" applyBorder="1"/>
    <xf numFmtId="164" fontId="3" fillId="36" borderId="18" xfId="0" applyNumberFormat="1" applyFont="1" applyFill="1" applyBorder="1"/>
    <xf numFmtId="0" fontId="3" fillId="2" borderId="17" xfId="0" applyFont="1" applyFill="1" applyBorder="1" applyAlignment="1">
      <alignment horizontal="center"/>
    </xf>
    <xf numFmtId="0" fontId="1" fillId="36" borderId="10" xfId="0" applyFont="1" applyFill="1" applyBorder="1"/>
    <xf numFmtId="0" fontId="3" fillId="36" borderId="18" xfId="0" applyFont="1" applyFill="1" applyBorder="1"/>
    <xf numFmtId="167" fontId="3" fillId="36" borderId="18" xfId="0" applyNumberFormat="1" applyFont="1" applyFill="1" applyBorder="1"/>
    <xf numFmtId="0" fontId="1" fillId="22" borderId="10" xfId="0" applyFont="1" applyFill="1" applyBorder="1" applyAlignment="1">
      <alignment horizontal="center"/>
    </xf>
    <xf numFmtId="164" fontId="1" fillId="22" borderId="15" xfId="0" applyNumberFormat="1" applyFont="1" applyFill="1" applyBorder="1" applyAlignment="1">
      <alignment horizontal="center"/>
    </xf>
    <xf numFmtId="0" fontId="1" fillId="32" borderId="15" xfId="0" applyFont="1" applyFill="1" applyBorder="1" applyAlignment="1">
      <alignment horizontal="center"/>
    </xf>
    <xf numFmtId="167" fontId="1" fillId="32" borderId="15" xfId="0" applyNumberFormat="1" applyFont="1" applyFill="1" applyBorder="1" applyAlignment="1">
      <alignment horizontal="center"/>
    </xf>
    <xf numFmtId="0" fontId="1" fillId="26" borderId="15" xfId="0" applyFont="1" applyFill="1" applyBorder="1" applyAlignment="1">
      <alignment horizontal="center"/>
    </xf>
    <xf numFmtId="0" fontId="1" fillId="37" borderId="15" xfId="0" applyFont="1" applyFill="1" applyBorder="1" applyAlignment="1">
      <alignment horizontal="center"/>
    </xf>
    <xf numFmtId="0" fontId="3" fillId="22" borderId="10" xfId="0" applyFont="1" applyFill="1" applyBorder="1"/>
    <xf numFmtId="164" fontId="3" fillId="22" borderId="15" xfId="0" applyNumberFormat="1" applyFont="1" applyFill="1" applyBorder="1"/>
    <xf numFmtId="0" fontId="3" fillId="32" borderId="15" xfId="0" applyFont="1" applyFill="1" applyBorder="1"/>
    <xf numFmtId="167" fontId="3" fillId="32" borderId="15" xfId="0" applyNumberFormat="1" applyFont="1" applyFill="1" applyBorder="1"/>
    <xf numFmtId="0" fontId="3" fillId="26" borderId="15" xfId="0" applyFont="1" applyFill="1" applyBorder="1"/>
    <xf numFmtId="167" fontId="3" fillId="26" borderId="15" xfId="0" applyNumberFormat="1" applyFont="1" applyFill="1" applyBorder="1"/>
    <xf numFmtId="0" fontId="3" fillId="37" borderId="15" xfId="0" applyFont="1" applyFill="1" applyBorder="1"/>
    <xf numFmtId="0" fontId="1" fillId="36" borderId="9" xfId="0" applyFont="1" applyFill="1" applyBorder="1" applyAlignment="1">
      <alignment horizontal="center"/>
    </xf>
    <xf numFmtId="0" fontId="1" fillId="19" borderId="10" xfId="0" applyFont="1" applyFill="1" applyBorder="1" applyAlignment="1">
      <alignment horizontal="center"/>
    </xf>
    <xf numFmtId="171" fontId="3" fillId="36" borderId="15" xfId="0" applyNumberFormat="1" applyFont="1" applyFill="1" applyBorder="1" applyAlignment="1">
      <alignment horizontal="center"/>
    </xf>
    <xf numFmtId="0" fontId="3" fillId="36" borderId="15" xfId="0" quotePrefix="1" applyFont="1" applyFill="1" applyBorder="1" applyAlignment="1">
      <alignment horizontal="center"/>
    </xf>
    <xf numFmtId="0" fontId="3" fillId="36" borderId="9" xfId="0" applyFont="1" applyFill="1" applyBorder="1"/>
    <xf numFmtId="0" fontId="1" fillId="10" borderId="10" xfId="0" applyFont="1" applyFill="1" applyBorder="1" applyAlignment="1">
      <alignment horizontal="center"/>
    </xf>
    <xf numFmtId="0" fontId="1" fillId="36" borderId="9" xfId="0" applyFont="1" applyFill="1" applyBorder="1"/>
    <xf numFmtId="167" fontId="3" fillId="36" borderId="15" xfId="0" applyNumberFormat="1" applyFont="1" applyFill="1" applyBorder="1" applyAlignment="1">
      <alignment horizontal="center"/>
    </xf>
    <xf numFmtId="0" fontId="3" fillId="36" borderId="15" xfId="0" applyFont="1" applyFill="1" applyBorder="1" applyAlignment="1">
      <alignment horizontal="center"/>
    </xf>
    <xf numFmtId="0" fontId="5" fillId="38" borderId="0" xfId="0" applyFont="1" applyFill="1" applyAlignment="1">
      <alignment horizontal="center"/>
    </xf>
    <xf numFmtId="0" fontId="1" fillId="36" borderId="10" xfId="0" applyFont="1" applyFill="1" applyBorder="1" applyAlignment="1">
      <alignment horizontal="left"/>
    </xf>
    <xf numFmtId="0" fontId="33" fillId="36" borderId="0" xfId="0" applyFont="1" applyFill="1"/>
    <xf numFmtId="0" fontId="3" fillId="36" borderId="15" xfId="0" applyFont="1" applyFill="1" applyBorder="1"/>
    <xf numFmtId="0" fontId="15" fillId="36" borderId="0" xfId="0" applyFont="1" applyFill="1"/>
    <xf numFmtId="0" fontId="3" fillId="36" borderId="10" xfId="0" applyFont="1" applyFill="1" applyBorder="1" applyAlignment="1">
      <alignment horizontal="left"/>
    </xf>
    <xf numFmtId="0" fontId="4" fillId="0" borderId="0" xfId="0" applyFont="1"/>
    <xf numFmtId="0" fontId="34" fillId="0" borderId="0" xfId="0" applyFont="1"/>
    <xf numFmtId="166" fontId="5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horizontal="right"/>
    </xf>
    <xf numFmtId="166" fontId="3" fillId="22" borderId="1" xfId="0" applyNumberFormat="1" applyFont="1" applyFill="1" applyBorder="1"/>
    <xf numFmtId="166" fontId="3" fillId="36" borderId="1" xfId="0" applyNumberFormat="1" applyFont="1" applyFill="1" applyBorder="1"/>
    <xf numFmtId="164" fontId="3" fillId="36" borderId="1" xfId="0" applyNumberFormat="1" applyFont="1" applyFill="1" applyBorder="1"/>
    <xf numFmtId="0" fontId="35" fillId="0" borderId="0" xfId="0" applyFont="1"/>
    <xf numFmtId="0" fontId="3" fillId="6" borderId="1" xfId="0" applyFont="1" applyFill="1" applyBorder="1"/>
    <xf numFmtId="0" fontId="16" fillId="30" borderId="1" xfId="0" applyFont="1" applyFill="1" applyBorder="1" applyAlignment="1">
      <alignment horizontal="center"/>
    </xf>
    <xf numFmtId="166" fontId="15" fillId="22" borderId="1" xfId="0" applyNumberFormat="1" applyFont="1" applyFill="1" applyBorder="1" applyAlignment="1">
      <alignment horizontal="center"/>
    </xf>
    <xf numFmtId="179" fontId="15" fillId="22" borderId="1" xfId="0" applyNumberFormat="1" applyFont="1" applyFill="1" applyBorder="1" applyAlignment="1">
      <alignment horizontal="center"/>
    </xf>
    <xf numFmtId="164" fontId="15" fillId="22" borderId="1" xfId="0" applyNumberFormat="1" applyFont="1" applyFill="1" applyBorder="1" applyAlignment="1">
      <alignment horizontal="center"/>
    </xf>
    <xf numFmtId="0" fontId="15" fillId="38" borderId="1" xfId="0" applyFont="1" applyFill="1" applyBorder="1" applyAlignment="1">
      <alignment horizontal="center"/>
    </xf>
    <xf numFmtId="164" fontId="15" fillId="38" borderId="1" xfId="0" applyNumberFormat="1" applyFont="1" applyFill="1" applyBorder="1" applyAlignment="1">
      <alignment horizontal="center"/>
    </xf>
    <xf numFmtId="179" fontId="15" fillId="38" borderId="1" xfId="0" applyNumberFormat="1" applyFont="1" applyFill="1" applyBorder="1" applyAlignment="1">
      <alignment horizontal="center"/>
    </xf>
    <xf numFmtId="179" fontId="15" fillId="8" borderId="1" xfId="0" applyNumberFormat="1" applyFont="1" applyFill="1" applyBorder="1" applyAlignment="1">
      <alignment horizontal="center"/>
    </xf>
    <xf numFmtId="179" fontId="15" fillId="38" borderId="1" xfId="0" quotePrefix="1" applyNumberFormat="1" applyFont="1" applyFill="1" applyBorder="1" applyAlignment="1">
      <alignment horizontal="center"/>
    </xf>
    <xf numFmtId="171" fontId="15" fillId="38" borderId="1" xfId="0" applyNumberFormat="1" applyFont="1" applyFill="1" applyBorder="1" applyAlignment="1">
      <alignment horizontal="center"/>
    </xf>
    <xf numFmtId="0" fontId="16" fillId="16" borderId="0" xfId="0" applyFont="1" applyFill="1"/>
    <xf numFmtId="0" fontId="16" fillId="38" borderId="2" xfId="0" applyFont="1" applyFill="1" applyBorder="1" applyAlignment="1">
      <alignment horizontal="center"/>
    </xf>
    <xf numFmtId="0" fontId="16" fillId="38" borderId="1" xfId="0" applyFont="1" applyFill="1" applyBorder="1" applyAlignment="1">
      <alignment horizontal="center"/>
    </xf>
    <xf numFmtId="0" fontId="16" fillId="38" borderId="10" xfId="0" applyFont="1" applyFill="1" applyBorder="1" applyAlignment="1">
      <alignment horizontal="center"/>
    </xf>
    <xf numFmtId="0" fontId="15" fillId="30" borderId="2" xfId="0" applyFont="1" applyFill="1" applyBorder="1" applyAlignment="1">
      <alignment horizontal="center"/>
    </xf>
    <xf numFmtId="0" fontId="3" fillId="36" borderId="10" xfId="0" applyFont="1" applyFill="1" applyBorder="1" applyAlignment="1">
      <alignment horizontal="center"/>
    </xf>
    <xf numFmtId="171" fontId="3" fillId="36" borderId="1" xfId="0" applyNumberFormat="1" applyFont="1" applyFill="1" applyBorder="1" applyAlignment="1">
      <alignment horizontal="center"/>
    </xf>
    <xf numFmtId="0" fontId="3" fillId="36" borderId="1" xfId="0" quotePrefix="1" applyFont="1" applyFill="1" applyBorder="1" applyAlignment="1">
      <alignment horizontal="center"/>
    </xf>
    <xf numFmtId="0" fontId="2" fillId="3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171" fontId="3" fillId="6" borderId="1" xfId="0" applyNumberFormat="1" applyFont="1" applyFill="1" applyBorder="1" applyAlignment="1">
      <alignment horizontal="center"/>
    </xf>
    <xf numFmtId="0" fontId="3" fillId="6" borderId="1" xfId="0" quotePrefix="1" applyFont="1" applyFill="1" applyBorder="1" applyAlignment="1">
      <alignment horizontal="center"/>
    </xf>
    <xf numFmtId="0" fontId="3" fillId="6" borderId="10" xfId="0" applyFont="1" applyFill="1" applyBorder="1"/>
    <xf numFmtId="0" fontId="3" fillId="6" borderId="1" xfId="0" applyFont="1" applyFill="1" applyBorder="1" applyAlignment="1">
      <alignment horizontal="right"/>
    </xf>
    <xf numFmtId="0" fontId="16" fillId="0" borderId="0" xfId="0" applyFont="1"/>
    <xf numFmtId="180" fontId="3" fillId="36" borderId="1" xfId="0" applyNumberFormat="1" applyFont="1" applyFill="1" applyBorder="1" applyAlignment="1">
      <alignment horizontal="center"/>
    </xf>
    <xf numFmtId="0" fontId="3" fillId="36" borderId="9" xfId="0" applyFont="1" applyFill="1" applyBorder="1" applyAlignment="1">
      <alignment horizontal="center"/>
    </xf>
    <xf numFmtId="180" fontId="3" fillId="36" borderId="9" xfId="0" applyNumberFormat="1" applyFont="1" applyFill="1" applyBorder="1" applyAlignment="1">
      <alignment horizontal="center"/>
    </xf>
    <xf numFmtId="0" fontId="3" fillId="0" borderId="10" xfId="0" applyFont="1" applyBorder="1"/>
    <xf numFmtId="0" fontId="7" fillId="39" borderId="1" xfId="0" applyFont="1" applyFill="1" applyBorder="1" applyAlignment="1">
      <alignment horizontal="center"/>
    </xf>
    <xf numFmtId="0" fontId="7" fillId="39" borderId="9" xfId="0" applyFont="1" applyFill="1" applyBorder="1" applyAlignment="1">
      <alignment horizontal="center"/>
    </xf>
    <xf numFmtId="0" fontId="8" fillId="40" borderId="10" xfId="0" applyFont="1" applyFill="1" applyBorder="1" applyAlignment="1">
      <alignment horizontal="center"/>
    </xf>
    <xf numFmtId="0" fontId="7" fillId="8" borderId="15" xfId="0" applyFont="1" applyFill="1" applyBorder="1" applyAlignment="1">
      <alignment horizontal="center"/>
    </xf>
    <xf numFmtId="0" fontId="7" fillId="8" borderId="15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top"/>
    </xf>
    <xf numFmtId="0" fontId="5" fillId="8" borderId="15" xfId="0" applyFont="1" applyFill="1" applyBorder="1"/>
    <xf numFmtId="164" fontId="8" fillId="8" borderId="1" xfId="0" applyNumberFormat="1" applyFont="1" applyFill="1" applyBorder="1" applyAlignment="1">
      <alignment horizontal="center"/>
    </xf>
    <xf numFmtId="0" fontId="4" fillId="8" borderId="15" xfId="0" applyFont="1" applyFill="1" applyBorder="1"/>
    <xf numFmtId="0" fontId="15" fillId="7" borderId="15" xfId="0" applyFont="1" applyFill="1" applyBorder="1" applyAlignment="1">
      <alignment horizontal="center"/>
    </xf>
    <xf numFmtId="0" fontId="8" fillId="33" borderId="1" xfId="0" applyFont="1" applyFill="1" applyBorder="1" applyAlignment="1">
      <alignment horizontal="center"/>
    </xf>
    <xf numFmtId="0" fontId="15" fillId="18" borderId="1" xfId="0" applyFont="1" applyFill="1" applyBorder="1"/>
    <xf numFmtId="164" fontId="8" fillId="8" borderId="10" xfId="0" applyNumberFormat="1" applyFont="1" applyFill="1" applyBorder="1" applyAlignment="1">
      <alignment horizontal="center"/>
    </xf>
    <xf numFmtId="0" fontId="15" fillId="2" borderId="1" xfId="0" applyFont="1" applyFill="1" applyBorder="1"/>
    <xf numFmtId="0" fontId="7" fillId="22" borderId="15" xfId="0" applyFont="1" applyFill="1" applyBorder="1" applyAlignment="1">
      <alignment horizontal="center"/>
    </xf>
    <xf numFmtId="0" fontId="2" fillId="8" borderId="15" xfId="0" applyFont="1" applyFill="1" applyBorder="1" applyAlignment="1">
      <alignment horizontal="center"/>
    </xf>
    <xf numFmtId="166" fontId="5" fillId="8" borderId="15" xfId="0" applyNumberFormat="1" applyFont="1" applyFill="1" applyBorder="1" applyAlignment="1">
      <alignment horizontal="center"/>
    </xf>
    <xf numFmtId="0" fontId="15" fillId="33" borderId="1" xfId="0" applyFont="1" applyFill="1" applyBorder="1"/>
    <xf numFmtId="0" fontId="2" fillId="8" borderId="15" xfId="0" applyFont="1" applyFill="1" applyBorder="1" applyAlignment="1">
      <alignment horizontal="center" vertical="top"/>
    </xf>
    <xf numFmtId="0" fontId="16" fillId="33" borderId="1" xfId="0" applyFont="1" applyFill="1" applyBorder="1"/>
    <xf numFmtId="0" fontId="5" fillId="38" borderId="15" xfId="0" applyFont="1" applyFill="1" applyBorder="1"/>
    <xf numFmtId="0" fontId="5" fillId="2" borderId="0" xfId="0" applyFont="1" applyFill="1" applyAlignment="1">
      <alignment horizontal="left"/>
    </xf>
    <xf numFmtId="0" fontId="15" fillId="41" borderId="1" xfId="0" applyFont="1" applyFill="1" applyBorder="1"/>
    <xf numFmtId="0" fontId="15" fillId="33" borderId="1" xfId="0" applyFont="1" applyFill="1" applyBorder="1" applyAlignment="1">
      <alignment vertical="center"/>
    </xf>
    <xf numFmtId="0" fontId="15" fillId="2" borderId="0" xfId="0" applyFont="1" applyFill="1"/>
    <xf numFmtId="0" fontId="15" fillId="18" borderId="0" xfId="0" applyFont="1" applyFill="1"/>
    <xf numFmtId="0" fontId="8" fillId="8" borderId="15" xfId="0" applyFont="1" applyFill="1" applyBorder="1" applyAlignment="1">
      <alignment horizontal="center" vertical="top"/>
    </xf>
    <xf numFmtId="0" fontId="12" fillId="8" borderId="15" xfId="0" applyFont="1" applyFill="1" applyBorder="1"/>
    <xf numFmtId="0" fontId="15" fillId="15" borderId="15" xfId="0" applyFont="1" applyFill="1" applyBorder="1" applyAlignment="1">
      <alignment horizontal="center"/>
    </xf>
    <xf numFmtId="0" fontId="36" fillId="8" borderId="0" xfId="0" applyFont="1" applyFill="1"/>
    <xf numFmtId="0" fontId="36" fillId="33" borderId="0" xfId="0" applyFont="1" applyFill="1"/>
    <xf numFmtId="0" fontId="37" fillId="8" borderId="0" xfId="0" applyFont="1" applyFill="1"/>
    <xf numFmtId="166" fontId="8" fillId="8" borderId="15" xfId="0" applyNumberFormat="1" applyFont="1" applyFill="1" applyBorder="1" applyAlignment="1">
      <alignment horizontal="center"/>
    </xf>
    <xf numFmtId="0" fontId="38" fillId="33" borderId="1" xfId="0" applyFont="1" applyFill="1" applyBorder="1"/>
    <xf numFmtId="0" fontId="39" fillId="2" borderId="1" xfId="0" applyFont="1" applyFill="1" applyBorder="1"/>
    <xf numFmtId="0" fontId="40" fillId="2" borderId="1" xfId="0" applyFont="1" applyFill="1" applyBorder="1"/>
    <xf numFmtId="0" fontId="8" fillId="10" borderId="10" xfId="0" applyFont="1" applyFill="1" applyBorder="1" applyAlignment="1">
      <alignment horizontal="center" vertical="center"/>
    </xf>
    <xf numFmtId="0" fontId="5" fillId="38" borderId="15" xfId="0" applyFont="1" applyFill="1" applyBorder="1" applyAlignment="1">
      <alignment vertical="center"/>
    </xf>
    <xf numFmtId="0" fontId="12" fillId="8" borderId="15" xfId="0" applyFont="1" applyFill="1" applyBorder="1" applyAlignment="1">
      <alignment horizontal="left"/>
    </xf>
    <xf numFmtId="0" fontId="15" fillId="2" borderId="1" xfId="0" applyFont="1" applyFill="1" applyBorder="1" applyAlignment="1">
      <alignment vertical="center" wrapText="1"/>
    </xf>
    <xf numFmtId="0" fontId="41" fillId="33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5" fillId="38" borderId="15" xfId="0" applyFont="1" applyFill="1" applyBorder="1" applyAlignment="1">
      <alignment horizontal="center"/>
    </xf>
    <xf numFmtId="166" fontId="7" fillId="8" borderId="15" xfId="0" applyNumberFormat="1" applyFont="1" applyFill="1" applyBorder="1" applyAlignment="1">
      <alignment horizontal="center"/>
    </xf>
    <xf numFmtId="0" fontId="8" fillId="8" borderId="15" xfId="0" applyFont="1" applyFill="1" applyBorder="1" applyAlignment="1">
      <alignment horizontal="left"/>
    </xf>
    <xf numFmtId="0" fontId="15" fillId="24" borderId="1" xfId="0" applyFont="1" applyFill="1" applyBorder="1" applyAlignment="1">
      <alignment vertical="center"/>
    </xf>
    <xf numFmtId="0" fontId="8" fillId="38" borderId="15" xfId="0" applyFont="1" applyFill="1" applyBorder="1" applyAlignment="1">
      <alignment horizontal="center"/>
    </xf>
    <xf numFmtId="0" fontId="15" fillId="7" borderId="15" xfId="0" applyFont="1" applyFill="1" applyBorder="1" applyAlignment="1">
      <alignment horizontal="center" wrapText="1"/>
    </xf>
    <xf numFmtId="0" fontId="15" fillId="2" borderId="1" xfId="0" applyFont="1" applyFill="1" applyBorder="1" applyAlignment="1">
      <alignment wrapText="1"/>
    </xf>
    <xf numFmtId="0" fontId="15" fillId="33" borderId="13" xfId="0" applyFont="1" applyFill="1" applyBorder="1"/>
    <xf numFmtId="0" fontId="16" fillId="2" borderId="1" xfId="0" applyFont="1" applyFill="1" applyBorder="1"/>
    <xf numFmtId="0" fontId="8" fillId="31" borderId="10" xfId="0" applyFont="1" applyFill="1" applyBorder="1" applyAlignment="1">
      <alignment horizontal="center"/>
    </xf>
    <xf numFmtId="0" fontId="15" fillId="0" borderId="2" xfId="0" applyFont="1" applyBorder="1"/>
    <xf numFmtId="0" fontId="42" fillId="2" borderId="1" xfId="0" applyFont="1" applyFill="1" applyBorder="1"/>
    <xf numFmtId="0" fontId="15" fillId="2" borderId="13" xfId="0" applyFont="1" applyFill="1" applyBorder="1"/>
    <xf numFmtId="0" fontId="15" fillId="2" borderId="9" xfId="0" applyFont="1" applyFill="1" applyBorder="1"/>
    <xf numFmtId="0" fontId="8" fillId="8" borderId="15" xfId="0" applyFont="1" applyFill="1" applyBorder="1" applyAlignment="1">
      <alignment horizontal="left" wrapText="1"/>
    </xf>
    <xf numFmtId="0" fontId="8" fillId="2" borderId="10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right"/>
    </xf>
    <xf numFmtId="0" fontId="43" fillId="8" borderId="15" xfId="0" applyFont="1" applyFill="1" applyBorder="1" applyAlignment="1">
      <alignment horizontal="center"/>
    </xf>
    <xf numFmtId="171" fontId="8" fillId="8" borderId="15" xfId="0" applyNumberFormat="1" applyFont="1" applyFill="1" applyBorder="1" applyAlignment="1">
      <alignment horizontal="center"/>
    </xf>
    <xf numFmtId="0" fontId="15" fillId="42" borderId="1" xfId="0" applyFont="1" applyFill="1" applyBorder="1"/>
    <xf numFmtId="0" fontId="7" fillId="2" borderId="10" xfId="0" applyFont="1" applyFill="1" applyBorder="1" applyAlignment="1">
      <alignment horizontal="center"/>
    </xf>
    <xf numFmtId="0" fontId="7" fillId="38" borderId="15" xfId="0" applyFont="1" applyFill="1" applyBorder="1" applyAlignment="1">
      <alignment horizontal="center"/>
    </xf>
    <xf numFmtId="0" fontId="7" fillId="8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/>
    </xf>
    <xf numFmtId="0" fontId="8" fillId="22" borderId="1" xfId="0" applyFont="1" applyFill="1" applyBorder="1" applyAlignment="1">
      <alignment horizontal="center"/>
    </xf>
    <xf numFmtId="0" fontId="8" fillId="22" borderId="15" xfId="0" applyFont="1" applyFill="1" applyBorder="1" applyAlignment="1">
      <alignment horizontal="center"/>
    </xf>
    <xf numFmtId="0" fontId="8" fillId="22" borderId="15" xfId="0" applyFont="1" applyFill="1" applyBorder="1" applyAlignment="1">
      <alignment horizontal="center" vertical="top"/>
    </xf>
    <xf numFmtId="0" fontId="8" fillId="22" borderId="1" xfId="0" applyFont="1" applyFill="1" applyBorder="1" applyAlignment="1">
      <alignment horizontal="left" vertical="center"/>
    </xf>
    <xf numFmtId="164" fontId="8" fillId="22" borderId="15" xfId="0" applyNumberFormat="1" applyFont="1" applyFill="1" applyBorder="1" applyAlignment="1">
      <alignment horizontal="center"/>
    </xf>
    <xf numFmtId="0" fontId="7" fillId="22" borderId="1" xfId="0" applyFont="1" applyFill="1" applyBorder="1" applyAlignment="1">
      <alignment horizontal="left" vertical="center"/>
    </xf>
    <xf numFmtId="0" fontId="15" fillId="38" borderId="15" xfId="0" applyFont="1" applyFill="1" applyBorder="1" applyAlignment="1">
      <alignment horizontal="center"/>
    </xf>
    <xf numFmtId="0" fontId="15" fillId="36" borderId="1" xfId="0" applyFont="1" applyFill="1" applyBorder="1"/>
    <xf numFmtId="0" fontId="15" fillId="36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3" fillId="23" borderId="15" xfId="0" applyFont="1" applyFill="1" applyBorder="1" applyAlignment="1">
      <alignment horizontal="center"/>
    </xf>
    <xf numFmtId="3" fontId="1" fillId="23" borderId="9" xfId="0" applyNumberFormat="1" applyFont="1" applyFill="1" applyBorder="1" applyAlignment="1">
      <alignment horizontal="center" vertical="top"/>
    </xf>
    <xf numFmtId="3" fontId="3" fillId="23" borderId="1" xfId="0" applyNumberFormat="1" applyFont="1" applyFill="1" applyBorder="1" applyAlignment="1">
      <alignment horizontal="center" vertical="top"/>
    </xf>
    <xf numFmtId="173" fontId="1" fillId="23" borderId="1" xfId="0" applyNumberFormat="1" applyFont="1" applyFill="1" applyBorder="1" applyAlignment="1">
      <alignment horizontal="center" vertical="top"/>
    </xf>
    <xf numFmtId="3" fontId="3" fillId="23" borderId="9" xfId="0" applyNumberFormat="1" applyFont="1" applyFill="1" applyBorder="1" applyAlignment="1">
      <alignment horizontal="center" vertical="top"/>
    </xf>
    <xf numFmtId="173" fontId="3" fillId="23" borderId="9" xfId="0" applyNumberFormat="1" applyFont="1" applyFill="1" applyBorder="1" applyAlignment="1">
      <alignment horizontal="center" vertical="top"/>
    </xf>
    <xf numFmtId="173" fontId="1" fillId="23" borderId="9" xfId="0" applyNumberFormat="1" applyFont="1" applyFill="1" applyBorder="1" applyAlignment="1">
      <alignment horizontal="center" vertical="top"/>
    </xf>
    <xf numFmtId="0" fontId="3" fillId="23" borderId="15" xfId="0" applyFont="1" applyFill="1" applyBorder="1" applyAlignment="1">
      <alignment horizontal="center" vertical="top"/>
    </xf>
    <xf numFmtId="0" fontId="7" fillId="15" borderId="1" xfId="0" applyFont="1" applyFill="1" applyBorder="1" applyAlignment="1">
      <alignment horizontal="center"/>
    </xf>
    <xf numFmtId="165" fontId="8" fillId="15" borderId="15" xfId="0" applyNumberFormat="1" applyFont="1" applyFill="1" applyBorder="1" applyAlignment="1">
      <alignment horizontal="center"/>
    </xf>
    <xf numFmtId="0" fontId="25" fillId="15" borderId="1" xfId="0" applyFont="1" applyFill="1" applyBorder="1" applyAlignment="1">
      <alignment horizontal="center"/>
    </xf>
    <xf numFmtId="165" fontId="4" fillId="15" borderId="15" xfId="0" applyNumberFormat="1" applyFont="1" applyFill="1" applyBorder="1" applyAlignment="1">
      <alignment horizontal="center"/>
    </xf>
    <xf numFmtId="0" fontId="3" fillId="22" borderId="15" xfId="0" applyFont="1" applyFill="1" applyBorder="1" applyAlignment="1">
      <alignment horizontal="center"/>
    </xf>
    <xf numFmtId="0" fontId="5" fillId="22" borderId="15" xfId="0" applyFont="1" applyFill="1" applyBorder="1" applyAlignment="1">
      <alignment horizontal="center"/>
    </xf>
    <xf numFmtId="164" fontId="4" fillId="22" borderId="15" xfId="0" applyNumberFormat="1" applyFont="1" applyFill="1" applyBorder="1" applyAlignment="1">
      <alignment horizontal="center"/>
    </xf>
    <xf numFmtId="164" fontId="3" fillId="22" borderId="15" xfId="0" applyNumberFormat="1" applyFont="1" applyFill="1" applyBorder="1" applyAlignment="1">
      <alignment horizontal="center" vertical="top"/>
    </xf>
    <xf numFmtId="3" fontId="1" fillId="22" borderId="9" xfId="0" applyNumberFormat="1" applyFont="1" applyFill="1" applyBorder="1" applyAlignment="1">
      <alignment horizontal="center" vertical="top"/>
    </xf>
    <xf numFmtId="3" fontId="3" fillId="22" borderId="1" xfId="0" applyNumberFormat="1" applyFont="1" applyFill="1" applyBorder="1" applyAlignment="1">
      <alignment horizontal="center" vertical="top"/>
    </xf>
    <xf numFmtId="173" fontId="1" fillId="22" borderId="1" xfId="0" applyNumberFormat="1" applyFont="1" applyFill="1" applyBorder="1" applyAlignment="1">
      <alignment horizontal="center" vertical="top"/>
    </xf>
    <xf numFmtId="3" fontId="3" fillId="22" borderId="9" xfId="0" applyNumberFormat="1" applyFont="1" applyFill="1" applyBorder="1" applyAlignment="1">
      <alignment horizontal="center" vertical="top"/>
    </xf>
    <xf numFmtId="173" fontId="3" fillId="22" borderId="9" xfId="0" applyNumberFormat="1" applyFont="1" applyFill="1" applyBorder="1" applyAlignment="1">
      <alignment horizontal="center" vertical="top"/>
    </xf>
    <xf numFmtId="173" fontId="1" fillId="22" borderId="9" xfId="0" applyNumberFormat="1" applyFont="1" applyFill="1" applyBorder="1" applyAlignment="1">
      <alignment horizontal="center" vertical="top"/>
    </xf>
    <xf numFmtId="0" fontId="3" fillId="22" borderId="15" xfId="0" applyFont="1" applyFill="1" applyBorder="1" applyAlignment="1">
      <alignment horizontal="center" vertical="top"/>
    </xf>
    <xf numFmtId="0" fontId="25" fillId="22" borderId="1" xfId="0" applyFont="1" applyFill="1" applyBorder="1" applyAlignment="1">
      <alignment horizontal="center"/>
    </xf>
    <xf numFmtId="165" fontId="4" fillId="22" borderId="15" xfId="0" applyNumberFormat="1" applyFont="1" applyFill="1" applyBorder="1" applyAlignment="1">
      <alignment horizontal="center"/>
    </xf>
    <xf numFmtId="0" fontId="25" fillId="23" borderId="1" xfId="0" applyFont="1" applyFill="1" applyBorder="1" applyAlignment="1">
      <alignment horizontal="center"/>
    </xf>
    <xf numFmtId="165" fontId="8" fillId="23" borderId="15" xfId="0" applyNumberFormat="1" applyFont="1" applyFill="1" applyBorder="1" applyAlignment="1">
      <alignment horizontal="center"/>
    </xf>
    <xf numFmtId="164" fontId="4" fillId="23" borderId="15" xfId="0" applyNumberFormat="1" applyFont="1" applyFill="1" applyBorder="1" applyAlignment="1">
      <alignment horizontal="center"/>
    </xf>
    <xf numFmtId="0" fontId="5" fillId="23" borderId="15" xfId="0" applyFont="1" applyFill="1" applyBorder="1" applyAlignment="1">
      <alignment horizontal="center" wrapText="1"/>
    </xf>
    <xf numFmtId="0" fontId="3" fillId="23" borderId="10" xfId="0" applyFont="1" applyFill="1" applyBorder="1" applyAlignment="1">
      <alignment horizontal="center"/>
    </xf>
    <xf numFmtId="164" fontId="3" fillId="23" borderId="1" xfId="0" applyNumberFormat="1" applyFont="1" applyFill="1" applyBorder="1" applyAlignment="1">
      <alignment horizontal="center" vertical="top"/>
    </xf>
    <xf numFmtId="173" fontId="3" fillId="23" borderId="1" xfId="0" applyNumberFormat="1" applyFont="1" applyFill="1" applyBorder="1" applyAlignment="1">
      <alignment horizontal="center" vertical="top"/>
    </xf>
    <xf numFmtId="0" fontId="7" fillId="23" borderId="1" xfId="0" applyFont="1" applyFill="1" applyBorder="1" applyAlignment="1">
      <alignment horizontal="center"/>
    </xf>
    <xf numFmtId="0" fontId="3" fillId="3" borderId="0" xfId="0" applyFont="1" applyFill="1"/>
    <xf numFmtId="0" fontId="3" fillId="43" borderId="0" xfId="0" applyFont="1" applyFill="1"/>
    <xf numFmtId="3" fontId="3" fillId="23" borderId="15" xfId="0" applyNumberFormat="1" applyFont="1" applyFill="1" applyBorder="1" applyAlignment="1">
      <alignment horizontal="center" vertical="top"/>
    </xf>
    <xf numFmtId="0" fontId="7" fillId="23" borderId="15" xfId="0" applyFont="1" applyFill="1" applyBorder="1" applyAlignment="1">
      <alignment horizontal="center"/>
    </xf>
    <xf numFmtId="0" fontId="3" fillId="23" borderId="9" xfId="0" applyFont="1" applyFill="1" applyBorder="1" applyAlignment="1">
      <alignment horizontal="center" vertical="top"/>
    </xf>
    <xf numFmtId="164" fontId="8" fillId="23" borderId="1" xfId="0" applyNumberFormat="1" applyFont="1" applyFill="1" applyBorder="1" applyAlignment="1">
      <alignment horizontal="center"/>
    </xf>
    <xf numFmtId="0" fontId="1" fillId="23" borderId="15" xfId="0" applyFont="1" applyFill="1" applyBorder="1" applyAlignment="1">
      <alignment horizontal="center"/>
    </xf>
    <xf numFmtId="173" fontId="3" fillId="23" borderId="15" xfId="0" applyNumberFormat="1" applyFont="1" applyFill="1" applyBorder="1" applyAlignment="1">
      <alignment horizontal="center" vertical="top"/>
    </xf>
    <xf numFmtId="0" fontId="7" fillId="15" borderId="15" xfId="0" applyFont="1" applyFill="1" applyBorder="1" applyAlignment="1">
      <alignment horizontal="center"/>
    </xf>
    <xf numFmtId="165" fontId="8" fillId="44" borderId="15" xfId="0" applyNumberFormat="1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3" fillId="44" borderId="15" xfId="0" applyFont="1" applyFill="1" applyBorder="1" applyAlignment="1">
      <alignment vertical="top"/>
    </xf>
    <xf numFmtId="173" fontId="1" fillId="44" borderId="15" xfId="0" applyNumberFormat="1" applyFont="1" applyFill="1" applyBorder="1" applyAlignment="1">
      <alignment horizontal="right" vertical="top"/>
    </xf>
    <xf numFmtId="0" fontId="3" fillId="10" borderId="10" xfId="0" applyFont="1" applyFill="1" applyBorder="1"/>
    <xf numFmtId="0" fontId="9" fillId="0" borderId="15" xfId="0" applyFont="1" applyBorder="1" applyAlignment="1">
      <alignment horizontal="left"/>
    </xf>
    <xf numFmtId="0" fontId="3" fillId="0" borderId="15" xfId="0" applyFont="1" applyBorder="1" applyAlignment="1">
      <alignment horizontal="center" vertical="top"/>
    </xf>
    <xf numFmtId="0" fontId="44" fillId="0" borderId="15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3" fillId="0" borderId="15" xfId="0" applyFont="1" applyBorder="1"/>
    <xf numFmtId="0" fontId="44" fillId="0" borderId="27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8" fillId="23" borderId="10" xfId="0" applyFont="1" applyFill="1" applyBorder="1" applyAlignment="1">
      <alignment horizontal="center"/>
    </xf>
    <xf numFmtId="164" fontId="8" fillId="23" borderId="10" xfId="0" applyNumberFormat="1" applyFont="1" applyFill="1" applyBorder="1" applyAlignment="1">
      <alignment horizontal="center"/>
    </xf>
    <xf numFmtId="164" fontId="3" fillId="23" borderId="10" xfId="0" applyNumberFormat="1" applyFont="1" applyFill="1" applyBorder="1" applyAlignment="1">
      <alignment horizontal="center" vertical="top"/>
    </xf>
    <xf numFmtId="3" fontId="3" fillId="23" borderId="10" xfId="0" applyNumberFormat="1" applyFont="1" applyFill="1" applyBorder="1" applyAlignment="1">
      <alignment horizontal="center" vertical="top"/>
    </xf>
    <xf numFmtId="173" fontId="1" fillId="23" borderId="10" xfId="0" applyNumberFormat="1" applyFont="1" applyFill="1" applyBorder="1" applyAlignment="1">
      <alignment horizontal="center" vertical="top"/>
    </xf>
    <xf numFmtId="0" fontId="7" fillId="23" borderId="10" xfId="0" applyFont="1" applyFill="1" applyBorder="1" applyAlignment="1">
      <alignment horizontal="center"/>
    </xf>
    <xf numFmtId="165" fontId="8" fillId="23" borderId="10" xfId="0" applyNumberFormat="1" applyFont="1" applyFill="1" applyBorder="1" applyAlignment="1">
      <alignment horizontal="center"/>
    </xf>
    <xf numFmtId="0" fontId="3" fillId="23" borderId="10" xfId="0" applyFont="1" applyFill="1" applyBorder="1" applyAlignment="1">
      <alignment horizontal="center" vertical="top"/>
    </xf>
    <xf numFmtId="0" fontId="3" fillId="44" borderId="0" xfId="0" applyFont="1" applyFill="1"/>
    <xf numFmtId="0" fontId="5" fillId="44" borderId="0" xfId="0" applyFont="1" applyFill="1"/>
    <xf numFmtId="0" fontId="1" fillId="18" borderId="0" xfId="0" applyFont="1" applyFill="1" applyAlignment="1">
      <alignment horizontal="center" wrapText="1"/>
    </xf>
    <xf numFmtId="0" fontId="1" fillId="18" borderId="1" xfId="0" applyFont="1" applyFill="1" applyBorder="1" applyAlignment="1">
      <alignment horizontal="center" wrapText="1"/>
    </xf>
    <xf numFmtId="0" fontId="1" fillId="18" borderId="9" xfId="0" applyFont="1" applyFill="1" applyBorder="1" applyAlignment="1">
      <alignment horizontal="center" wrapText="1"/>
    </xf>
    <xf numFmtId="0" fontId="2" fillId="18" borderId="9" xfId="0" applyFont="1" applyFill="1" applyBorder="1" applyAlignment="1">
      <alignment horizontal="center" wrapText="1"/>
    </xf>
    <xf numFmtId="0" fontId="1" fillId="30" borderId="0" xfId="0" applyFont="1" applyFill="1" applyAlignment="1">
      <alignment horizontal="center"/>
    </xf>
    <xf numFmtId="166" fontId="3" fillId="23" borderId="10" xfId="0" applyNumberFormat="1" applyFont="1" applyFill="1" applyBorder="1"/>
    <xf numFmtId="0" fontId="1" fillId="23" borderId="15" xfId="0" applyFont="1" applyFill="1" applyBorder="1" applyAlignment="1">
      <alignment horizontal="center" vertical="top"/>
    </xf>
    <xf numFmtId="0" fontId="3" fillId="30" borderId="0" xfId="0" applyFont="1" applyFill="1"/>
    <xf numFmtId="0" fontId="3" fillId="38" borderId="0" xfId="0" applyFont="1" applyFill="1"/>
    <xf numFmtId="0" fontId="1" fillId="23" borderId="9" xfId="0" applyFont="1" applyFill="1" applyBorder="1" applyAlignment="1">
      <alignment horizontal="center" vertical="top"/>
    </xf>
    <xf numFmtId="0" fontId="3" fillId="38" borderId="10" xfId="0" applyFont="1" applyFill="1" applyBorder="1" applyAlignment="1">
      <alignment horizontal="center"/>
    </xf>
    <xf numFmtId="0" fontId="3" fillId="38" borderId="15" xfId="0" applyFont="1" applyFill="1" applyBorder="1" applyAlignment="1">
      <alignment horizontal="center"/>
    </xf>
    <xf numFmtId="0" fontId="8" fillId="44" borderId="15" xfId="0" applyFont="1" applyFill="1" applyBorder="1" applyAlignment="1">
      <alignment horizontal="center"/>
    </xf>
    <xf numFmtId="173" fontId="8" fillId="44" borderId="15" xfId="0" applyNumberFormat="1" applyFont="1" applyFill="1" applyBorder="1" applyAlignment="1">
      <alignment horizontal="center"/>
    </xf>
    <xf numFmtId="0" fontId="9" fillId="38" borderId="15" xfId="0" applyFont="1" applyFill="1" applyBorder="1" applyAlignment="1">
      <alignment horizontal="left"/>
    </xf>
    <xf numFmtId="0" fontId="3" fillId="38" borderId="15" xfId="0" applyFont="1" applyFill="1" applyBorder="1" applyAlignment="1">
      <alignment horizontal="center" vertical="top"/>
    </xf>
    <xf numFmtId="0" fontId="3" fillId="30" borderId="9" xfId="0" applyFont="1" applyFill="1" applyBorder="1" applyAlignment="1">
      <alignment horizontal="center"/>
    </xf>
    <xf numFmtId="0" fontId="3" fillId="38" borderId="9" xfId="0" applyFont="1" applyFill="1" applyBorder="1" applyAlignment="1">
      <alignment horizontal="center"/>
    </xf>
    <xf numFmtId="0" fontId="3" fillId="30" borderId="15" xfId="0" applyFont="1" applyFill="1" applyBorder="1" applyAlignment="1">
      <alignment horizontal="center"/>
    </xf>
    <xf numFmtId="0" fontId="3" fillId="38" borderId="15" xfId="0" applyFont="1" applyFill="1" applyBorder="1"/>
    <xf numFmtId="0" fontId="3" fillId="38" borderId="15" xfId="0" applyFont="1" applyFill="1" applyBorder="1" applyAlignment="1">
      <alignment vertical="top"/>
    </xf>
    <xf numFmtId="0" fontId="8" fillId="38" borderId="15" xfId="0" applyFont="1" applyFill="1" applyBorder="1"/>
    <xf numFmtId="0" fontId="3" fillId="38" borderId="0" xfId="0" applyFont="1" applyFill="1" applyAlignment="1">
      <alignment horizontal="center"/>
    </xf>
    <xf numFmtId="0" fontId="3" fillId="16" borderId="13" xfId="0" applyFont="1" applyFill="1" applyBorder="1" applyAlignment="1">
      <alignment horizontal="center"/>
    </xf>
    <xf numFmtId="0" fontId="13" fillId="0" borderId="13" xfId="0" applyFont="1" applyBorder="1"/>
    <xf numFmtId="0" fontId="13" fillId="0" borderId="9" xfId="0" applyFont="1" applyBorder="1"/>
    <xf numFmtId="0" fontId="18" fillId="20" borderId="26" xfId="0" applyFont="1" applyFill="1" applyBorder="1" applyAlignment="1">
      <alignment horizontal="center" vertical="center"/>
    </xf>
    <xf numFmtId="0" fontId="13" fillId="0" borderId="26" xfId="0" applyFont="1" applyBorder="1"/>
    <xf numFmtId="0" fontId="13" fillId="0" borderId="10" xfId="0" applyFont="1" applyBorder="1"/>
    <xf numFmtId="0" fontId="21" fillId="15" borderId="26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/>
    </xf>
    <xf numFmtId="0" fontId="15" fillId="31" borderId="2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1" fillId="36" borderId="2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3" fillId="36" borderId="0" xfId="0" applyFont="1" applyFill="1"/>
    <xf numFmtId="0" fontId="0" fillId="0" borderId="0" xfId="0"/>
    <xf numFmtId="0" fontId="1" fillId="32" borderId="2" xfId="0" applyFont="1" applyFill="1" applyBorder="1" applyAlignment="1">
      <alignment horizontal="center"/>
    </xf>
    <xf numFmtId="0" fontId="3" fillId="36" borderId="13" xfId="0" applyFont="1" applyFill="1" applyBorder="1" applyAlignment="1">
      <alignment horizontal="left"/>
    </xf>
    <xf numFmtId="0" fontId="15" fillId="36" borderId="18" xfId="0" applyFont="1" applyFill="1" applyBorder="1"/>
    <xf numFmtId="0" fontId="13" fillId="0" borderId="18" xfId="0" applyFont="1" applyBorder="1"/>
    <xf numFmtId="0" fontId="13" fillId="0" borderId="15" xfId="0" applyFont="1" applyBorder="1"/>
    <xf numFmtId="0" fontId="1" fillId="24" borderId="2" xfId="0" applyFont="1" applyFill="1" applyBorder="1" applyAlignment="1">
      <alignment horizontal="center"/>
    </xf>
    <xf numFmtId="0" fontId="1" fillId="22" borderId="2" xfId="0" applyFont="1" applyFill="1" applyBorder="1" applyAlignment="1">
      <alignment horizontal="center"/>
    </xf>
    <xf numFmtId="0" fontId="1" fillId="26" borderId="2" xfId="0" applyFont="1" applyFill="1" applyBorder="1" applyAlignment="1">
      <alignment horizontal="center"/>
    </xf>
    <xf numFmtId="0" fontId="1" fillId="37" borderId="2" xfId="0" applyFont="1" applyFill="1" applyBorder="1" applyAlignment="1">
      <alignment horizontal="center"/>
    </xf>
    <xf numFmtId="0" fontId="1" fillId="22" borderId="17" xfId="0" applyFont="1" applyFill="1" applyBorder="1" applyAlignment="1">
      <alignment horizontal="center"/>
    </xf>
    <xf numFmtId="0" fontId="1" fillId="26" borderId="18" xfId="0" applyFont="1" applyFill="1" applyBorder="1" applyAlignment="1">
      <alignment horizontal="center"/>
    </xf>
    <xf numFmtId="0" fontId="1" fillId="37" borderId="18" xfId="0" applyFont="1" applyFill="1" applyBorder="1" applyAlignment="1">
      <alignment horizontal="center"/>
    </xf>
    <xf numFmtId="0" fontId="16" fillId="38" borderId="2" xfId="0" applyFont="1" applyFill="1" applyBorder="1" applyAlignment="1">
      <alignment horizontal="center"/>
    </xf>
    <xf numFmtId="0" fontId="7" fillId="22" borderId="26" xfId="0" applyFont="1" applyFill="1" applyBorder="1" applyAlignment="1">
      <alignment horizontal="center" vertical="center"/>
    </xf>
    <xf numFmtId="0" fontId="7" fillId="22" borderId="27" xfId="0" applyFont="1" applyFill="1" applyBorder="1" applyAlignment="1">
      <alignment horizontal="center"/>
    </xf>
    <xf numFmtId="0" fontId="5" fillId="22" borderId="27" xfId="0" applyFont="1" applyFill="1" applyBorder="1" applyAlignment="1">
      <alignment horizontal="center"/>
    </xf>
    <xf numFmtId="0" fontId="2" fillId="22" borderId="27" xfId="0" applyFont="1" applyFill="1" applyBorder="1" applyAlignment="1">
      <alignment horizontal="center"/>
    </xf>
    <xf numFmtId="0" fontId="8" fillId="8" borderId="27" xfId="0" applyFont="1" applyFill="1" applyBorder="1" applyAlignment="1">
      <alignment horizontal="center" vertical="center"/>
    </xf>
    <xf numFmtId="0" fontId="13" fillId="0" borderId="27" xfId="0" applyFont="1" applyBorder="1"/>
    <xf numFmtId="0" fontId="3" fillId="36" borderId="24" xfId="0" applyFont="1" applyFill="1" applyBorder="1" applyAlignment="1">
      <alignment horizontal="right" vertical="center"/>
    </xf>
  </cellXfs>
  <cellStyles count="1">
    <cellStyle name="Обычный" xfId="0" builtinId="0"/>
  </cellStyles>
  <dxfs count="31"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  <color rgb="FF000000"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  <color rgb="FF000000"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4125"/>
          <bgColor rgb="FFCC4125"/>
        </patternFill>
      </fill>
    </dxf>
    <dxf>
      <font>
        <b/>
        <color rgb="FF000000"/>
      </font>
      <fill>
        <patternFill patternType="solid">
          <fgColor rgb="FFCC4125"/>
          <bgColor rgb="FFCC4125"/>
        </patternFill>
      </fill>
    </dxf>
    <dxf>
      <font>
        <b/>
      </font>
      <fill>
        <patternFill patternType="solid">
          <fgColor rgb="FFCC0000"/>
          <bgColor rgb="FFCC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E5"/>
          <bgColor rgb="FFFFF2E5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B6D7A8"/>
          <bgColor rgb="FFB6D7A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sc.com/" TargetMode="External"/><Relationship Id="rId7" Type="http://schemas.openxmlformats.org/officeDocument/2006/relationships/hyperlink" Target="http://www.gcc-de.com/" TargetMode="External"/><Relationship Id="rId2" Type="http://schemas.openxmlformats.org/officeDocument/2006/relationships/hyperlink" Target="http://www.msc.com/" TargetMode="External"/><Relationship Id="rId1" Type="http://schemas.openxmlformats.org/officeDocument/2006/relationships/hyperlink" Target="http://www.seacon.co.id/" TargetMode="External"/><Relationship Id="rId6" Type="http://schemas.openxmlformats.org/officeDocument/2006/relationships/hyperlink" Target="http://www.msc.com/" TargetMode="External"/><Relationship Id="rId5" Type="http://schemas.openxmlformats.org/officeDocument/2006/relationships/hyperlink" Target="http://www.seacon.co.id/" TargetMode="External"/><Relationship Id="rId4" Type="http://schemas.openxmlformats.org/officeDocument/2006/relationships/hyperlink" Target="https://smartmylogi.com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D1001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3" max="3" width="12.5703125" customWidth="1"/>
    <col min="4" max="4" width="10.28515625" customWidth="1"/>
    <col min="5" max="5" width="9.7109375" customWidth="1"/>
    <col min="6" max="6" width="9.42578125" customWidth="1"/>
    <col min="7" max="7" width="14.140625" customWidth="1"/>
    <col min="8" max="8" width="14.5703125" customWidth="1"/>
    <col min="9" max="10" width="10.42578125" customWidth="1"/>
    <col min="12" max="12" width="16" customWidth="1"/>
    <col min="13" max="13" width="13.42578125" customWidth="1"/>
    <col min="14" max="14" width="22.140625" customWidth="1"/>
    <col min="15" max="15" width="15.28515625" customWidth="1"/>
    <col min="16" max="17" width="18.28515625" customWidth="1"/>
    <col min="18" max="18" width="24" customWidth="1"/>
    <col min="19" max="19" width="14.7109375" customWidth="1"/>
    <col min="20" max="20" width="11.140625" customWidth="1"/>
    <col min="21" max="21" width="14.7109375" customWidth="1"/>
    <col min="22" max="22" width="16.85546875" customWidth="1"/>
    <col min="23" max="27" width="15.7109375" customWidth="1"/>
    <col min="28" max="28" width="24" customWidth="1"/>
    <col min="29" max="29" width="14.7109375" customWidth="1"/>
    <col min="30" max="30" width="11.140625" customWidth="1"/>
    <col min="31" max="37" width="14.7109375" customWidth="1"/>
    <col min="38" max="38" width="22.5703125" customWidth="1"/>
  </cols>
  <sheetData>
    <row r="1" spans="1:56" ht="5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0" t="s">
        <v>10</v>
      </c>
      <c r="L1" s="11" t="s">
        <v>11</v>
      </c>
      <c r="M1" s="4" t="s">
        <v>12</v>
      </c>
      <c r="N1" s="5" t="s">
        <v>13</v>
      </c>
      <c r="O1" s="12" t="s">
        <v>5</v>
      </c>
      <c r="P1" s="13" t="s">
        <v>14</v>
      </c>
      <c r="Q1" s="14" t="s">
        <v>6</v>
      </c>
      <c r="R1" s="8" t="s">
        <v>7</v>
      </c>
      <c r="S1" s="9" t="s">
        <v>8</v>
      </c>
      <c r="T1" s="15" t="s">
        <v>9</v>
      </c>
      <c r="U1" s="15" t="s">
        <v>15</v>
      </c>
      <c r="V1" s="16" t="s">
        <v>16</v>
      </c>
      <c r="W1" s="4" t="s">
        <v>17</v>
      </c>
      <c r="X1" s="5" t="s">
        <v>18</v>
      </c>
      <c r="Y1" s="12" t="s">
        <v>19</v>
      </c>
      <c r="Z1" s="13" t="s">
        <v>14</v>
      </c>
      <c r="AA1" s="13" t="s">
        <v>6</v>
      </c>
      <c r="AB1" s="17" t="s">
        <v>7</v>
      </c>
      <c r="AC1" s="9" t="s">
        <v>8</v>
      </c>
      <c r="AD1" s="15" t="s">
        <v>9</v>
      </c>
      <c r="AE1" s="15" t="s">
        <v>15</v>
      </c>
      <c r="AF1" s="16" t="s">
        <v>16</v>
      </c>
      <c r="AG1" s="4" t="s">
        <v>20</v>
      </c>
      <c r="AH1" s="5" t="s">
        <v>21</v>
      </c>
      <c r="AI1" s="12" t="s">
        <v>22</v>
      </c>
      <c r="AJ1" s="13" t="s">
        <v>14</v>
      </c>
      <c r="AK1" s="14" t="s">
        <v>6</v>
      </c>
      <c r="AL1" s="18" t="s">
        <v>23</v>
      </c>
      <c r="AM1" s="2" t="s">
        <v>24</v>
      </c>
      <c r="AN1" s="2" t="s">
        <v>25</v>
      </c>
      <c r="AO1" s="19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</row>
    <row r="2" spans="1:56" ht="15">
      <c r="A2" s="21" t="s">
        <v>26</v>
      </c>
      <c r="B2" s="22">
        <v>5045</v>
      </c>
      <c r="C2" s="23">
        <v>1500</v>
      </c>
      <c r="D2" s="24">
        <v>44743</v>
      </c>
      <c r="E2" s="25"/>
      <c r="F2" s="25"/>
      <c r="G2" s="26"/>
      <c r="H2" s="27">
        <v>44801</v>
      </c>
      <c r="I2" s="27"/>
      <c r="J2" s="28"/>
      <c r="K2" s="28">
        <v>44810</v>
      </c>
      <c r="L2" s="29" t="s">
        <v>27</v>
      </c>
      <c r="M2" s="30">
        <v>44861</v>
      </c>
      <c r="N2" s="31" t="s">
        <v>28</v>
      </c>
      <c r="O2" s="32">
        <v>44984</v>
      </c>
      <c r="P2" s="31" t="s">
        <v>29</v>
      </c>
      <c r="Q2" s="33" t="s">
        <v>30</v>
      </c>
      <c r="R2" s="34">
        <v>45078</v>
      </c>
      <c r="S2" s="27" t="s">
        <v>31</v>
      </c>
      <c r="T2" s="35" t="s">
        <v>32</v>
      </c>
      <c r="U2" s="28">
        <v>45112</v>
      </c>
      <c r="V2" s="36" t="s">
        <v>33</v>
      </c>
      <c r="W2" s="37"/>
      <c r="X2" s="38"/>
      <c r="Y2" s="38"/>
      <c r="Z2" s="39"/>
      <c r="AA2" s="39"/>
      <c r="AB2" s="40"/>
      <c r="AC2" s="38"/>
      <c r="AD2" s="38"/>
      <c r="AE2" s="41"/>
      <c r="AF2" s="42"/>
      <c r="AG2" s="43"/>
      <c r="AH2" s="44"/>
      <c r="AI2" s="44"/>
      <c r="AJ2" s="44"/>
      <c r="AK2" s="45"/>
      <c r="AL2" s="46"/>
      <c r="AM2" s="47"/>
      <c r="AN2" s="48"/>
      <c r="AO2" s="49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</row>
    <row r="3" spans="1:56">
      <c r="A3" s="21" t="s">
        <v>34</v>
      </c>
      <c r="B3" s="22">
        <v>5045</v>
      </c>
      <c r="C3" s="23" t="s">
        <v>35</v>
      </c>
      <c r="D3" s="24">
        <v>44741</v>
      </c>
      <c r="E3" s="25"/>
      <c r="F3" s="25"/>
      <c r="G3" s="26"/>
      <c r="H3" s="27">
        <v>44775</v>
      </c>
      <c r="I3" s="27"/>
      <c r="J3" s="28"/>
      <c r="K3" s="28">
        <v>44810</v>
      </c>
      <c r="L3" s="29" t="s">
        <v>27</v>
      </c>
      <c r="M3" s="30">
        <v>44861</v>
      </c>
      <c r="N3" s="31" t="s">
        <v>28</v>
      </c>
      <c r="O3" s="51">
        <v>44932</v>
      </c>
      <c r="P3" s="31" t="s">
        <v>29</v>
      </c>
      <c r="Q3" s="33" t="s">
        <v>36</v>
      </c>
      <c r="R3" s="34">
        <v>44960</v>
      </c>
      <c r="S3" s="27" t="s">
        <v>31</v>
      </c>
      <c r="T3" s="35" t="s">
        <v>32</v>
      </c>
      <c r="U3" s="28">
        <v>44977</v>
      </c>
      <c r="V3" s="36" t="s">
        <v>37</v>
      </c>
      <c r="W3" s="24">
        <v>45088</v>
      </c>
      <c r="X3" s="52" t="s">
        <v>38</v>
      </c>
      <c r="Y3" s="25">
        <v>45108</v>
      </c>
      <c r="Z3" s="53" t="s">
        <v>29</v>
      </c>
      <c r="AA3" s="53" t="s">
        <v>39</v>
      </c>
      <c r="AB3" s="54">
        <v>45152</v>
      </c>
      <c r="AC3" s="55" t="s">
        <v>31</v>
      </c>
      <c r="AD3" s="56" t="s">
        <v>32</v>
      </c>
      <c r="AE3" s="28">
        <v>45165</v>
      </c>
      <c r="AF3" s="29" t="s">
        <v>40</v>
      </c>
      <c r="AG3" s="43"/>
      <c r="AH3" s="44"/>
      <c r="AI3" s="44"/>
      <c r="AJ3" s="44"/>
      <c r="AK3" s="45"/>
      <c r="AL3" s="46"/>
      <c r="AM3" s="47">
        <f>IF((R3-DATE(2023,1,6)-90)&gt;0,(R3-DATE(2023,1,6)-90),0)</f>
        <v>0</v>
      </c>
      <c r="AN3" s="57">
        <f t="shared" ref="AN3:AN4" si="0">AM3*6.5</f>
        <v>0</v>
      </c>
      <c r="AO3" s="49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</row>
    <row r="4" spans="1:56" ht="15">
      <c r="A4" s="21" t="s">
        <v>41</v>
      </c>
      <c r="B4" s="22">
        <v>5045</v>
      </c>
      <c r="C4" s="23">
        <v>1500</v>
      </c>
      <c r="D4" s="24">
        <v>44741</v>
      </c>
      <c r="E4" s="25"/>
      <c r="F4" s="25"/>
      <c r="G4" s="26"/>
      <c r="H4" s="27">
        <v>44776</v>
      </c>
      <c r="I4" s="27"/>
      <c r="J4" s="28"/>
      <c r="K4" s="28">
        <v>44810</v>
      </c>
      <c r="L4" s="29" t="s">
        <v>27</v>
      </c>
      <c r="M4" s="30">
        <v>44861</v>
      </c>
      <c r="N4" s="31" t="s">
        <v>28</v>
      </c>
      <c r="O4" s="51">
        <v>44937</v>
      </c>
      <c r="P4" s="31" t="s">
        <v>29</v>
      </c>
      <c r="Q4" s="33" t="s">
        <v>42</v>
      </c>
      <c r="R4" s="34">
        <v>44976</v>
      </c>
      <c r="S4" s="27" t="s">
        <v>31</v>
      </c>
      <c r="T4" s="35" t="s">
        <v>32</v>
      </c>
      <c r="U4" s="28">
        <v>44998</v>
      </c>
      <c r="V4" s="36" t="s">
        <v>43</v>
      </c>
      <c r="W4" s="24">
        <v>45135</v>
      </c>
      <c r="X4" s="52" t="s">
        <v>44</v>
      </c>
      <c r="Y4" s="25">
        <v>45141</v>
      </c>
      <c r="Z4" s="53" t="s">
        <v>29</v>
      </c>
      <c r="AA4" s="53" t="s">
        <v>45</v>
      </c>
      <c r="AB4" s="58" t="s">
        <v>46</v>
      </c>
      <c r="AC4" s="59"/>
      <c r="AD4" s="60"/>
      <c r="AE4" s="59"/>
      <c r="AF4" s="61"/>
      <c r="AG4" s="43"/>
      <c r="AH4" s="44"/>
      <c r="AI4" s="44"/>
      <c r="AJ4" s="44"/>
      <c r="AK4" s="45"/>
      <c r="AL4" s="46"/>
      <c r="AM4" s="47">
        <f>IF((R4-DATE(2023,2,19)-90)&gt;0,(R4-DATE(2023,2,19)-90),0)</f>
        <v>0</v>
      </c>
      <c r="AN4" s="57">
        <f t="shared" si="0"/>
        <v>0</v>
      </c>
      <c r="AO4" s="49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</row>
    <row r="5" spans="1:56" ht="15">
      <c r="A5" s="21" t="s">
        <v>47</v>
      </c>
      <c r="B5" s="22">
        <v>5045</v>
      </c>
      <c r="C5" s="23">
        <v>1500</v>
      </c>
      <c r="D5" s="24">
        <v>44741</v>
      </c>
      <c r="E5" s="25"/>
      <c r="F5" s="25"/>
      <c r="G5" s="26"/>
      <c r="H5" s="27">
        <v>44776</v>
      </c>
      <c r="I5" s="27"/>
      <c r="J5" s="28"/>
      <c r="K5" s="28">
        <v>44810</v>
      </c>
      <c r="L5" s="29" t="s">
        <v>27</v>
      </c>
      <c r="M5" s="30">
        <v>44861</v>
      </c>
      <c r="N5" s="31" t="s">
        <v>28</v>
      </c>
      <c r="O5" s="51">
        <v>44986</v>
      </c>
      <c r="P5" s="31" t="s">
        <v>29</v>
      </c>
      <c r="Q5" s="33" t="s">
        <v>30</v>
      </c>
      <c r="R5" s="34">
        <v>45060</v>
      </c>
      <c r="S5" s="27" t="s">
        <v>31</v>
      </c>
      <c r="T5" s="35" t="s">
        <v>32</v>
      </c>
      <c r="U5" s="28">
        <v>45078</v>
      </c>
      <c r="V5" s="62" t="s">
        <v>48</v>
      </c>
      <c r="W5" s="24">
        <v>45184</v>
      </c>
      <c r="X5" s="52" t="s">
        <v>44</v>
      </c>
      <c r="Y5" s="38"/>
      <c r="Z5" s="39"/>
      <c r="AA5" s="39"/>
      <c r="AB5" s="40"/>
      <c r="AC5" s="38"/>
      <c r="AD5" s="38"/>
      <c r="AE5" s="41"/>
      <c r="AF5" s="42"/>
      <c r="AG5" s="43"/>
      <c r="AH5" s="44"/>
      <c r="AI5" s="44"/>
      <c r="AJ5" s="44"/>
      <c r="AK5" s="45"/>
      <c r="AL5" s="46"/>
      <c r="AM5" s="47"/>
      <c r="AN5" s="48"/>
      <c r="AO5" s="49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</row>
    <row r="6" spans="1:56" ht="15">
      <c r="A6" s="21" t="s">
        <v>49</v>
      </c>
      <c r="B6" s="22">
        <v>5045</v>
      </c>
      <c r="C6" s="23">
        <v>1500</v>
      </c>
      <c r="D6" s="24">
        <v>44739</v>
      </c>
      <c r="E6" s="25"/>
      <c r="F6" s="25"/>
      <c r="G6" s="26"/>
      <c r="H6" s="27">
        <v>44777</v>
      </c>
      <c r="I6" s="27"/>
      <c r="J6" s="28"/>
      <c r="K6" s="28">
        <v>44810</v>
      </c>
      <c r="L6" s="29" t="s">
        <v>27</v>
      </c>
      <c r="M6" s="30">
        <v>44861</v>
      </c>
      <c r="N6" s="31" t="s">
        <v>28</v>
      </c>
      <c r="O6" s="51">
        <v>44965</v>
      </c>
      <c r="P6" s="31" t="s">
        <v>29</v>
      </c>
      <c r="Q6" s="33" t="s">
        <v>50</v>
      </c>
      <c r="R6" s="34">
        <v>45014</v>
      </c>
      <c r="S6" s="27" t="s">
        <v>31</v>
      </c>
      <c r="T6" s="35" t="s">
        <v>32</v>
      </c>
      <c r="U6" s="28">
        <v>45020</v>
      </c>
      <c r="V6" s="36" t="s">
        <v>51</v>
      </c>
      <c r="W6" s="24">
        <v>45120</v>
      </c>
      <c r="X6" s="52" t="s">
        <v>38</v>
      </c>
      <c r="Y6" s="25">
        <v>45136</v>
      </c>
      <c r="Z6" s="53" t="s">
        <v>29</v>
      </c>
      <c r="AA6" s="33" t="s">
        <v>52</v>
      </c>
      <c r="AB6" s="63">
        <v>45173</v>
      </c>
      <c r="AC6" s="35" t="s">
        <v>31</v>
      </c>
      <c r="AD6" s="35" t="s">
        <v>32</v>
      </c>
      <c r="AE6" s="64">
        <v>45176</v>
      </c>
      <c r="AF6" s="36" t="s">
        <v>53</v>
      </c>
      <c r="AG6" s="43"/>
      <c r="AH6" s="44"/>
      <c r="AI6" s="44"/>
      <c r="AJ6" s="44"/>
      <c r="AK6" s="45"/>
      <c r="AL6" s="46"/>
      <c r="AM6" s="47"/>
      <c r="AN6" s="48"/>
      <c r="AO6" s="49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</row>
    <row r="7" spans="1:56" ht="15">
      <c r="A7" s="21" t="s">
        <v>54</v>
      </c>
      <c r="B7" s="22">
        <v>5045</v>
      </c>
      <c r="C7" s="23">
        <v>1500</v>
      </c>
      <c r="D7" s="24">
        <v>44738</v>
      </c>
      <c r="E7" s="25"/>
      <c r="F7" s="25"/>
      <c r="G7" s="26"/>
      <c r="H7" s="27">
        <v>44784</v>
      </c>
      <c r="I7" s="27"/>
      <c r="J7" s="28"/>
      <c r="K7" s="28">
        <v>44810</v>
      </c>
      <c r="L7" s="29" t="s">
        <v>27</v>
      </c>
      <c r="M7" s="30">
        <v>44861</v>
      </c>
      <c r="N7" s="31" t="s">
        <v>28</v>
      </c>
      <c r="O7" s="51">
        <v>44983</v>
      </c>
      <c r="P7" s="31" t="s">
        <v>29</v>
      </c>
      <c r="Q7" s="33" t="s">
        <v>55</v>
      </c>
      <c r="R7" s="34">
        <v>45026</v>
      </c>
      <c r="S7" s="27" t="s">
        <v>31</v>
      </c>
      <c r="T7" s="35" t="s">
        <v>32</v>
      </c>
      <c r="U7" s="28">
        <v>45050</v>
      </c>
      <c r="V7" s="36" t="s">
        <v>56</v>
      </c>
      <c r="W7" s="24">
        <v>45173</v>
      </c>
      <c r="X7" s="52" t="s">
        <v>44</v>
      </c>
      <c r="Y7" s="25">
        <v>45173</v>
      </c>
      <c r="Z7" s="53" t="s">
        <v>29</v>
      </c>
      <c r="AA7" s="33" t="s">
        <v>57</v>
      </c>
      <c r="AB7" s="40"/>
      <c r="AC7" s="38"/>
      <c r="AD7" s="41"/>
      <c r="AE7" s="38"/>
      <c r="AF7" s="42"/>
      <c r="AG7" s="43"/>
      <c r="AH7" s="44"/>
      <c r="AI7" s="44"/>
      <c r="AJ7" s="44"/>
      <c r="AK7" s="45"/>
      <c r="AL7" s="46"/>
      <c r="AM7" s="47"/>
      <c r="AN7" s="48"/>
      <c r="AO7" s="49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</row>
    <row r="8" spans="1:56" ht="15">
      <c r="A8" s="21" t="s">
        <v>58</v>
      </c>
      <c r="B8" s="22">
        <v>5045</v>
      </c>
      <c r="C8" s="23">
        <v>1500</v>
      </c>
      <c r="D8" s="24">
        <v>44738</v>
      </c>
      <c r="E8" s="25"/>
      <c r="F8" s="25"/>
      <c r="G8" s="26"/>
      <c r="H8" s="27">
        <v>44776</v>
      </c>
      <c r="I8" s="27"/>
      <c r="J8" s="28"/>
      <c r="K8" s="28">
        <v>44810</v>
      </c>
      <c r="L8" s="29" t="s">
        <v>27</v>
      </c>
      <c r="M8" s="30">
        <v>44861</v>
      </c>
      <c r="N8" s="31" t="s">
        <v>28</v>
      </c>
      <c r="O8" s="51">
        <v>44937</v>
      </c>
      <c r="P8" s="31" t="s">
        <v>29</v>
      </c>
      <c r="Q8" s="33" t="s">
        <v>42</v>
      </c>
      <c r="R8" s="34">
        <v>44977</v>
      </c>
      <c r="S8" s="27" t="s">
        <v>31</v>
      </c>
      <c r="T8" s="35" t="s">
        <v>32</v>
      </c>
      <c r="U8" s="28">
        <v>44998</v>
      </c>
      <c r="V8" s="36" t="s">
        <v>43</v>
      </c>
      <c r="W8" s="24">
        <v>45168</v>
      </c>
      <c r="X8" s="52" t="s">
        <v>44</v>
      </c>
      <c r="Y8" s="25">
        <v>45187</v>
      </c>
      <c r="Z8" s="53" t="s">
        <v>29</v>
      </c>
      <c r="AA8" s="53" t="s">
        <v>59</v>
      </c>
      <c r="AB8" s="40"/>
      <c r="AC8" s="38"/>
      <c r="AD8" s="41"/>
      <c r="AE8" s="38"/>
      <c r="AF8" s="42"/>
      <c r="AG8" s="43"/>
      <c r="AH8" s="44"/>
      <c r="AI8" s="44"/>
      <c r="AJ8" s="44"/>
      <c r="AK8" s="45"/>
      <c r="AL8" s="46"/>
      <c r="AM8" s="47"/>
      <c r="AN8" s="48"/>
      <c r="AO8" s="49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</row>
    <row r="9" spans="1:56" ht="15">
      <c r="A9" s="21" t="s">
        <v>60</v>
      </c>
      <c r="B9" s="22">
        <v>5045</v>
      </c>
      <c r="C9" s="23">
        <v>1500</v>
      </c>
      <c r="D9" s="24">
        <v>44738</v>
      </c>
      <c r="E9" s="25"/>
      <c r="F9" s="25"/>
      <c r="G9" s="26"/>
      <c r="H9" s="27">
        <v>44775</v>
      </c>
      <c r="I9" s="27"/>
      <c r="J9" s="28"/>
      <c r="K9" s="28">
        <v>44810</v>
      </c>
      <c r="L9" s="29" t="s">
        <v>27</v>
      </c>
      <c r="M9" s="30">
        <v>44861</v>
      </c>
      <c r="N9" s="31" t="s">
        <v>28</v>
      </c>
      <c r="O9" s="51">
        <v>44936</v>
      </c>
      <c r="P9" s="31" t="s">
        <v>29</v>
      </c>
      <c r="Q9" s="33" t="s">
        <v>61</v>
      </c>
      <c r="R9" s="34">
        <v>44989</v>
      </c>
      <c r="S9" s="27" t="s">
        <v>31</v>
      </c>
      <c r="T9" s="35" t="s">
        <v>32</v>
      </c>
      <c r="U9" s="28">
        <v>45020</v>
      </c>
      <c r="V9" s="36" t="s">
        <v>51</v>
      </c>
      <c r="W9" s="24">
        <v>45119</v>
      </c>
      <c r="X9" s="52" t="s">
        <v>38</v>
      </c>
      <c r="Y9" s="25">
        <v>45136</v>
      </c>
      <c r="Z9" s="53" t="s">
        <v>29</v>
      </c>
      <c r="AA9" s="33" t="s">
        <v>52</v>
      </c>
      <c r="AB9" s="63">
        <v>45180</v>
      </c>
      <c r="AC9" s="35" t="s">
        <v>31</v>
      </c>
      <c r="AD9" s="56" t="s">
        <v>32</v>
      </c>
      <c r="AE9" s="41"/>
      <c r="AF9" s="42"/>
      <c r="AG9" s="43"/>
      <c r="AH9" s="44"/>
      <c r="AI9" s="44"/>
      <c r="AJ9" s="44"/>
      <c r="AK9" s="45"/>
      <c r="AL9" s="46"/>
      <c r="AM9" s="47">
        <v>0</v>
      </c>
      <c r="AN9" s="48">
        <v>0</v>
      </c>
      <c r="AO9" s="49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</row>
    <row r="10" spans="1:56" ht="15">
      <c r="A10" s="21" t="s">
        <v>62</v>
      </c>
      <c r="B10" s="22">
        <v>5045</v>
      </c>
      <c r="C10" s="23">
        <v>1500</v>
      </c>
      <c r="D10" s="24">
        <v>44738</v>
      </c>
      <c r="E10" s="25"/>
      <c r="F10" s="25"/>
      <c r="G10" s="26"/>
      <c r="H10" s="27">
        <v>44787</v>
      </c>
      <c r="I10" s="27"/>
      <c r="J10" s="28"/>
      <c r="K10" s="28">
        <v>44810</v>
      </c>
      <c r="L10" s="29" t="s">
        <v>27</v>
      </c>
      <c r="M10" s="30">
        <v>44861</v>
      </c>
      <c r="N10" s="31" t="s">
        <v>28</v>
      </c>
      <c r="O10" s="51">
        <v>44970</v>
      </c>
      <c r="P10" s="31" t="s">
        <v>29</v>
      </c>
      <c r="Q10" s="33" t="s">
        <v>63</v>
      </c>
      <c r="R10" s="34">
        <v>45019</v>
      </c>
      <c r="S10" s="27" t="s">
        <v>31</v>
      </c>
      <c r="T10" s="35" t="s">
        <v>32</v>
      </c>
      <c r="U10" s="28">
        <v>45021</v>
      </c>
      <c r="V10" s="36" t="s">
        <v>64</v>
      </c>
      <c r="W10" s="24">
        <v>45169</v>
      </c>
      <c r="X10" s="52" t="s">
        <v>44</v>
      </c>
      <c r="Y10" s="25">
        <v>45184</v>
      </c>
      <c r="Z10" s="53" t="s">
        <v>29</v>
      </c>
      <c r="AA10" s="53" t="s">
        <v>65</v>
      </c>
      <c r="AB10" s="40"/>
      <c r="AC10" s="38"/>
      <c r="AD10" s="41"/>
      <c r="AE10" s="38"/>
      <c r="AF10" s="42"/>
      <c r="AG10" s="43"/>
      <c r="AH10" s="44"/>
      <c r="AI10" s="44"/>
      <c r="AJ10" s="44"/>
      <c r="AK10" s="45"/>
      <c r="AL10" s="46"/>
      <c r="AM10" s="47"/>
      <c r="AN10" s="48"/>
      <c r="AO10" s="49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</row>
    <row r="11" spans="1:56" ht="15">
      <c r="A11" s="21" t="s">
        <v>66</v>
      </c>
      <c r="B11" s="22">
        <v>5045</v>
      </c>
      <c r="C11" s="23" t="s">
        <v>35</v>
      </c>
      <c r="D11" s="24">
        <v>44738</v>
      </c>
      <c r="E11" s="25"/>
      <c r="F11" s="25"/>
      <c r="G11" s="26"/>
      <c r="H11" s="27">
        <v>44799</v>
      </c>
      <c r="I11" s="27"/>
      <c r="J11" s="28"/>
      <c r="K11" s="28">
        <v>44810</v>
      </c>
      <c r="L11" s="29" t="s">
        <v>27</v>
      </c>
      <c r="M11" s="30">
        <v>44861</v>
      </c>
      <c r="N11" s="31" t="s">
        <v>28</v>
      </c>
      <c r="O11" s="65">
        <v>44909</v>
      </c>
      <c r="P11" s="31" t="s">
        <v>29</v>
      </c>
      <c r="Q11" s="33" t="s">
        <v>67</v>
      </c>
      <c r="R11" s="34">
        <v>44959</v>
      </c>
      <c r="S11" s="27" t="s">
        <v>31</v>
      </c>
      <c r="T11" s="35" t="s">
        <v>32</v>
      </c>
      <c r="U11" s="28">
        <v>44977</v>
      </c>
      <c r="V11" s="36" t="s">
        <v>37</v>
      </c>
      <c r="W11" s="24">
        <v>45088</v>
      </c>
      <c r="X11" s="52" t="s">
        <v>38</v>
      </c>
      <c r="Y11" s="25">
        <v>45109</v>
      </c>
      <c r="Z11" s="53" t="s">
        <v>29</v>
      </c>
      <c r="AA11" s="53" t="s">
        <v>39</v>
      </c>
      <c r="AB11" s="63">
        <v>45160</v>
      </c>
      <c r="AC11" s="35" t="s">
        <v>31</v>
      </c>
      <c r="AD11" s="35" t="s">
        <v>32</v>
      </c>
      <c r="AE11" s="28">
        <v>45165</v>
      </c>
      <c r="AF11" s="29" t="s">
        <v>40</v>
      </c>
      <c r="AG11" s="43"/>
      <c r="AH11" s="44"/>
      <c r="AI11" s="44"/>
      <c r="AJ11" s="44"/>
      <c r="AK11" s="45"/>
      <c r="AL11" s="46"/>
      <c r="AM11" s="66" t="e">
        <f>H11-#REF!</f>
        <v>#REF!</v>
      </c>
      <c r="AN11" s="57" t="e">
        <f>AM11*6.5</f>
        <v>#REF!</v>
      </c>
      <c r="AO11" s="49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</row>
    <row r="12" spans="1:56" ht="15">
      <c r="A12" s="21" t="s">
        <v>68</v>
      </c>
      <c r="B12" s="22">
        <v>5045</v>
      </c>
      <c r="C12" s="23">
        <v>1500</v>
      </c>
      <c r="D12" s="24">
        <v>44738</v>
      </c>
      <c r="E12" s="25"/>
      <c r="F12" s="25"/>
      <c r="G12" s="26"/>
      <c r="H12" s="27">
        <v>44774</v>
      </c>
      <c r="I12" s="27"/>
      <c r="J12" s="28"/>
      <c r="K12" s="28">
        <v>44810</v>
      </c>
      <c r="L12" s="29" t="s">
        <v>27</v>
      </c>
      <c r="M12" s="30">
        <v>44861</v>
      </c>
      <c r="N12" s="31" t="s">
        <v>28</v>
      </c>
      <c r="O12" s="51">
        <v>44985</v>
      </c>
      <c r="P12" s="31" t="s">
        <v>29</v>
      </c>
      <c r="Q12" s="33" t="s">
        <v>30</v>
      </c>
      <c r="R12" s="34">
        <v>45035</v>
      </c>
      <c r="S12" s="27" t="s">
        <v>31</v>
      </c>
      <c r="T12" s="35" t="s">
        <v>69</v>
      </c>
      <c r="U12" s="28">
        <v>45078</v>
      </c>
      <c r="V12" s="62" t="s">
        <v>48</v>
      </c>
      <c r="W12" s="24">
        <v>45169</v>
      </c>
      <c r="X12" s="52" t="s">
        <v>44</v>
      </c>
      <c r="Y12" s="38"/>
      <c r="Z12" s="39"/>
      <c r="AA12" s="39"/>
      <c r="AB12" s="40"/>
      <c r="AC12" s="38"/>
      <c r="AD12" s="38"/>
      <c r="AE12" s="41"/>
      <c r="AF12" s="42"/>
      <c r="AG12" s="43"/>
      <c r="AH12" s="44"/>
      <c r="AI12" s="44"/>
      <c r="AJ12" s="44"/>
      <c r="AK12" s="45"/>
      <c r="AL12" s="46"/>
      <c r="AM12" s="47"/>
      <c r="AN12" s="48"/>
      <c r="AO12" s="49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</row>
    <row r="13" spans="1:56" ht="15">
      <c r="A13" s="21" t="s">
        <v>70</v>
      </c>
      <c r="B13" s="22">
        <v>5045</v>
      </c>
      <c r="C13" s="23" t="s">
        <v>35</v>
      </c>
      <c r="D13" s="24">
        <v>44738</v>
      </c>
      <c r="E13" s="25"/>
      <c r="F13" s="25"/>
      <c r="G13" s="26"/>
      <c r="H13" s="27">
        <v>44774</v>
      </c>
      <c r="I13" s="27"/>
      <c r="J13" s="28"/>
      <c r="K13" s="28">
        <v>44810</v>
      </c>
      <c r="L13" s="29" t="s">
        <v>27</v>
      </c>
      <c r="M13" s="30">
        <v>44861</v>
      </c>
      <c r="N13" s="31" t="s">
        <v>28</v>
      </c>
      <c r="O13" s="65">
        <v>44910</v>
      </c>
      <c r="P13" s="31" t="s">
        <v>29</v>
      </c>
      <c r="Q13" s="33" t="s">
        <v>67</v>
      </c>
      <c r="R13" s="34">
        <v>44957</v>
      </c>
      <c r="S13" s="27" t="s">
        <v>31</v>
      </c>
      <c r="T13" s="35" t="s">
        <v>32</v>
      </c>
      <c r="U13" s="28">
        <v>44977</v>
      </c>
      <c r="V13" s="36" t="s">
        <v>37</v>
      </c>
      <c r="W13" s="24">
        <v>45088</v>
      </c>
      <c r="X13" s="52" t="s">
        <v>38</v>
      </c>
      <c r="Y13" s="25">
        <v>45107</v>
      </c>
      <c r="Z13" s="53" t="s">
        <v>29</v>
      </c>
      <c r="AA13" s="33" t="s">
        <v>71</v>
      </c>
      <c r="AB13" s="63">
        <v>45154</v>
      </c>
      <c r="AC13" s="35" t="s">
        <v>31</v>
      </c>
      <c r="AD13" s="35" t="s">
        <v>32</v>
      </c>
      <c r="AE13" s="28">
        <v>45165</v>
      </c>
      <c r="AF13" s="29" t="s">
        <v>40</v>
      </c>
      <c r="AG13" s="43"/>
      <c r="AH13" s="44"/>
      <c r="AI13" s="44"/>
      <c r="AJ13" s="44"/>
      <c r="AK13" s="45"/>
      <c r="AL13" s="46"/>
      <c r="AM13" s="47"/>
      <c r="AN13" s="48"/>
      <c r="AO13" s="49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</row>
    <row r="14" spans="1:56" ht="15">
      <c r="A14" s="21" t="s">
        <v>72</v>
      </c>
      <c r="B14" s="22">
        <v>5045</v>
      </c>
      <c r="C14" s="23">
        <v>1500</v>
      </c>
      <c r="D14" s="24">
        <v>44738</v>
      </c>
      <c r="E14" s="25"/>
      <c r="F14" s="25"/>
      <c r="G14" s="26"/>
      <c r="H14" s="27">
        <v>44798</v>
      </c>
      <c r="I14" s="27"/>
      <c r="J14" s="28"/>
      <c r="K14" s="28">
        <v>44810</v>
      </c>
      <c r="L14" s="29" t="s">
        <v>27</v>
      </c>
      <c r="M14" s="30">
        <v>44861</v>
      </c>
      <c r="N14" s="31" t="s">
        <v>28</v>
      </c>
      <c r="O14" s="51">
        <v>44937</v>
      </c>
      <c r="P14" s="31" t="s">
        <v>29</v>
      </c>
      <c r="Q14" s="33" t="s">
        <v>42</v>
      </c>
      <c r="R14" s="34">
        <v>44991</v>
      </c>
      <c r="S14" s="27" t="s">
        <v>31</v>
      </c>
      <c r="T14" s="35" t="s">
        <v>32</v>
      </c>
      <c r="U14" s="28">
        <v>44998</v>
      </c>
      <c r="V14" s="36" t="s">
        <v>43</v>
      </c>
      <c r="W14" s="24">
        <v>45098</v>
      </c>
      <c r="X14" s="52" t="s">
        <v>44</v>
      </c>
      <c r="Y14" s="25">
        <v>45119</v>
      </c>
      <c r="Z14" s="53" t="s">
        <v>29</v>
      </c>
      <c r="AA14" s="53" t="s">
        <v>73</v>
      </c>
      <c r="AB14" s="63">
        <v>45161</v>
      </c>
      <c r="AC14" s="35" t="s">
        <v>31</v>
      </c>
      <c r="AD14" s="35" t="s">
        <v>32</v>
      </c>
      <c r="AE14" s="28">
        <v>45165</v>
      </c>
      <c r="AF14" s="29" t="s">
        <v>40</v>
      </c>
      <c r="AG14" s="43"/>
      <c r="AH14" s="44"/>
      <c r="AI14" s="44"/>
      <c r="AJ14" s="44"/>
      <c r="AK14" s="45"/>
      <c r="AL14" s="46"/>
      <c r="AM14" s="67">
        <v>1</v>
      </c>
      <c r="AN14" s="57">
        <f>AM14*6.5</f>
        <v>6.5</v>
      </c>
      <c r="AO14" s="49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</row>
    <row r="15" spans="1:56">
      <c r="A15" s="21" t="s">
        <v>74</v>
      </c>
      <c r="B15" s="22">
        <v>5045</v>
      </c>
      <c r="C15" s="23">
        <v>1500</v>
      </c>
      <c r="D15" s="24">
        <v>44738</v>
      </c>
      <c r="E15" s="25"/>
      <c r="F15" s="25"/>
      <c r="G15" s="26"/>
      <c r="H15" s="27">
        <v>44784</v>
      </c>
      <c r="I15" s="27"/>
      <c r="J15" s="28"/>
      <c r="K15" s="28">
        <v>44810</v>
      </c>
      <c r="L15" s="29" t="s">
        <v>27</v>
      </c>
      <c r="M15" s="30">
        <v>44861</v>
      </c>
      <c r="N15" s="31" t="s">
        <v>28</v>
      </c>
      <c r="O15" s="51">
        <v>44973</v>
      </c>
      <c r="P15" s="31" t="s">
        <v>29</v>
      </c>
      <c r="Q15" s="33" t="s">
        <v>63</v>
      </c>
      <c r="R15" s="34">
        <v>45005</v>
      </c>
      <c r="S15" s="27" t="s">
        <v>31</v>
      </c>
      <c r="T15" s="35" t="s">
        <v>32</v>
      </c>
      <c r="U15" s="68">
        <v>45021</v>
      </c>
      <c r="V15" s="36" t="s">
        <v>75</v>
      </c>
      <c r="W15" s="24">
        <v>45101</v>
      </c>
      <c r="X15" s="52" t="s">
        <v>44</v>
      </c>
      <c r="Y15" s="25">
        <v>45108</v>
      </c>
      <c r="Z15" s="53" t="s">
        <v>29</v>
      </c>
      <c r="AA15" s="33" t="s">
        <v>76</v>
      </c>
      <c r="AB15" s="69">
        <v>45149</v>
      </c>
      <c r="AC15" s="55" t="s">
        <v>31</v>
      </c>
      <c r="AD15" s="56" t="s">
        <v>77</v>
      </c>
      <c r="AE15" s="28">
        <v>45165</v>
      </c>
      <c r="AF15" s="29" t="s">
        <v>40</v>
      </c>
      <c r="AG15" s="43"/>
      <c r="AH15" s="44"/>
      <c r="AI15" s="44"/>
      <c r="AJ15" s="44"/>
      <c r="AK15" s="45"/>
      <c r="AL15" s="46"/>
      <c r="AM15" s="47"/>
      <c r="AN15" s="48"/>
      <c r="AO15" s="49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</row>
    <row r="16" spans="1:56" ht="15">
      <c r="A16" s="21" t="s">
        <v>78</v>
      </c>
      <c r="B16" s="22">
        <v>5045</v>
      </c>
      <c r="C16" s="23">
        <v>1500</v>
      </c>
      <c r="D16" s="24">
        <v>44738</v>
      </c>
      <c r="E16" s="25"/>
      <c r="F16" s="25"/>
      <c r="G16" s="26"/>
      <c r="H16" s="27">
        <v>44787</v>
      </c>
      <c r="I16" s="27"/>
      <c r="J16" s="28"/>
      <c r="K16" s="28">
        <v>44810</v>
      </c>
      <c r="L16" s="29" t="s">
        <v>27</v>
      </c>
      <c r="M16" s="30">
        <v>44861</v>
      </c>
      <c r="N16" s="31" t="s">
        <v>28</v>
      </c>
      <c r="O16" s="51">
        <v>44993</v>
      </c>
      <c r="P16" s="31" t="s">
        <v>29</v>
      </c>
      <c r="Q16" s="33" t="s">
        <v>79</v>
      </c>
      <c r="R16" s="34">
        <v>45034</v>
      </c>
      <c r="S16" s="27" t="s">
        <v>31</v>
      </c>
      <c r="T16" s="35" t="s">
        <v>32</v>
      </c>
      <c r="U16" s="28">
        <v>45078</v>
      </c>
      <c r="V16" s="62" t="s">
        <v>48</v>
      </c>
      <c r="W16" s="24">
        <v>45181</v>
      </c>
      <c r="X16" s="52" t="s">
        <v>80</v>
      </c>
      <c r="Y16" s="38"/>
      <c r="Z16" s="39"/>
      <c r="AA16" s="39"/>
      <c r="AB16" s="40"/>
      <c r="AC16" s="38"/>
      <c r="AD16" s="38"/>
      <c r="AE16" s="41"/>
      <c r="AF16" s="42"/>
      <c r="AG16" s="43"/>
      <c r="AH16" s="44"/>
      <c r="AI16" s="44"/>
      <c r="AJ16" s="44"/>
      <c r="AK16" s="45"/>
      <c r="AL16" s="46"/>
      <c r="AM16" s="47"/>
      <c r="AN16" s="48"/>
      <c r="AO16" s="49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</row>
    <row r="17" spans="1:56" ht="15">
      <c r="A17" s="21" t="s">
        <v>81</v>
      </c>
      <c r="B17" s="22">
        <v>5045</v>
      </c>
      <c r="C17" s="23" t="s">
        <v>35</v>
      </c>
      <c r="D17" s="24">
        <v>44738</v>
      </c>
      <c r="E17" s="25"/>
      <c r="F17" s="25"/>
      <c r="G17" s="26"/>
      <c r="H17" s="27">
        <v>44785</v>
      </c>
      <c r="I17" s="27"/>
      <c r="J17" s="28"/>
      <c r="K17" s="28">
        <v>44810</v>
      </c>
      <c r="L17" s="29" t="s">
        <v>27</v>
      </c>
      <c r="M17" s="30">
        <v>44861</v>
      </c>
      <c r="N17" s="31" t="s">
        <v>28</v>
      </c>
      <c r="O17" s="65">
        <v>44910</v>
      </c>
      <c r="P17" s="31" t="s">
        <v>29</v>
      </c>
      <c r="Q17" s="33" t="s">
        <v>67</v>
      </c>
      <c r="R17" s="34">
        <v>44958</v>
      </c>
      <c r="S17" s="27" t="s">
        <v>31</v>
      </c>
      <c r="T17" s="35" t="s">
        <v>32</v>
      </c>
      <c r="U17" s="28">
        <v>44977</v>
      </c>
      <c r="V17" s="36" t="s">
        <v>37</v>
      </c>
      <c r="W17" s="24">
        <v>45088</v>
      </c>
      <c r="X17" s="52" t="s">
        <v>38</v>
      </c>
      <c r="Y17" s="25">
        <v>45108</v>
      </c>
      <c r="Z17" s="53" t="s">
        <v>29</v>
      </c>
      <c r="AA17" s="53" t="s">
        <v>39</v>
      </c>
      <c r="AB17" s="63">
        <v>45154</v>
      </c>
      <c r="AC17" s="35" t="s">
        <v>31</v>
      </c>
      <c r="AD17" s="35" t="s">
        <v>32</v>
      </c>
      <c r="AE17" s="28">
        <v>45165</v>
      </c>
      <c r="AF17" s="29" t="s">
        <v>40</v>
      </c>
      <c r="AG17" s="43"/>
      <c r="AH17" s="44"/>
      <c r="AI17" s="44"/>
      <c r="AJ17" s="44"/>
      <c r="AK17" s="45"/>
      <c r="AL17" s="46"/>
      <c r="AM17" s="47"/>
      <c r="AN17" s="48"/>
      <c r="AO17" s="49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</row>
    <row r="18" spans="1:56" ht="15">
      <c r="A18" s="21" t="s">
        <v>82</v>
      </c>
      <c r="B18" s="22">
        <v>5045</v>
      </c>
      <c r="C18" s="23">
        <v>1500</v>
      </c>
      <c r="D18" s="24">
        <v>44737</v>
      </c>
      <c r="E18" s="25"/>
      <c r="F18" s="25"/>
      <c r="G18" s="26"/>
      <c r="H18" s="27">
        <v>44798</v>
      </c>
      <c r="I18" s="27"/>
      <c r="J18" s="28"/>
      <c r="K18" s="28">
        <v>44810</v>
      </c>
      <c r="L18" s="29" t="s">
        <v>27</v>
      </c>
      <c r="M18" s="30">
        <v>44861</v>
      </c>
      <c r="N18" s="31" t="s">
        <v>28</v>
      </c>
      <c r="O18" s="51">
        <v>44938</v>
      </c>
      <c r="P18" s="31" t="s">
        <v>29</v>
      </c>
      <c r="Q18" s="33" t="s">
        <v>42</v>
      </c>
      <c r="R18" s="34">
        <v>44977</v>
      </c>
      <c r="S18" s="27" t="s">
        <v>31</v>
      </c>
      <c r="T18" s="35" t="s">
        <v>32</v>
      </c>
      <c r="U18" s="28">
        <v>44998</v>
      </c>
      <c r="V18" s="36" t="s">
        <v>83</v>
      </c>
      <c r="W18" s="24">
        <v>45169</v>
      </c>
      <c r="X18" s="52" t="s">
        <v>44</v>
      </c>
      <c r="Y18" s="38"/>
      <c r="Z18" s="39"/>
      <c r="AA18" s="39"/>
      <c r="AB18" s="40"/>
      <c r="AC18" s="38"/>
      <c r="AD18" s="41"/>
      <c r="AE18" s="38"/>
      <c r="AF18" s="42"/>
      <c r="AG18" s="43"/>
      <c r="AH18" s="44"/>
      <c r="AI18" s="44"/>
      <c r="AJ18" s="44"/>
      <c r="AK18" s="45"/>
      <c r="AL18" s="46"/>
      <c r="AM18" s="66">
        <v>2</v>
      </c>
      <c r="AN18" s="57">
        <f t="shared" ref="AN18:AN19" si="1">AM18*6.5</f>
        <v>13</v>
      </c>
      <c r="AO18" s="49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</row>
    <row r="19" spans="1:56" ht="15">
      <c r="A19" s="21" t="s">
        <v>84</v>
      </c>
      <c r="B19" s="22">
        <v>5045</v>
      </c>
      <c r="C19" s="23">
        <v>1500</v>
      </c>
      <c r="D19" s="24">
        <v>44737</v>
      </c>
      <c r="E19" s="25"/>
      <c r="F19" s="25"/>
      <c r="G19" s="26"/>
      <c r="H19" s="27">
        <v>44798</v>
      </c>
      <c r="I19" s="27"/>
      <c r="J19" s="28"/>
      <c r="K19" s="28">
        <v>44810</v>
      </c>
      <c r="L19" s="29" t="s">
        <v>27</v>
      </c>
      <c r="M19" s="30">
        <v>44861</v>
      </c>
      <c r="N19" s="31" t="s">
        <v>28</v>
      </c>
      <c r="O19" s="51">
        <v>44975</v>
      </c>
      <c r="P19" s="31" t="s">
        <v>29</v>
      </c>
      <c r="Q19" s="33" t="s">
        <v>63</v>
      </c>
      <c r="R19" s="34">
        <v>45002</v>
      </c>
      <c r="S19" s="27" t="s">
        <v>31</v>
      </c>
      <c r="T19" s="35" t="s">
        <v>32</v>
      </c>
      <c r="U19" s="68">
        <v>45021</v>
      </c>
      <c r="V19" s="36" t="s">
        <v>75</v>
      </c>
      <c r="W19" s="24">
        <v>45101</v>
      </c>
      <c r="X19" s="52" t="s">
        <v>44</v>
      </c>
      <c r="Y19" s="25">
        <v>45075</v>
      </c>
      <c r="Z19" s="53" t="s">
        <v>29</v>
      </c>
      <c r="AA19" s="33" t="s">
        <v>76</v>
      </c>
      <c r="AB19" s="63">
        <v>45154</v>
      </c>
      <c r="AC19" s="35" t="s">
        <v>31</v>
      </c>
      <c r="AD19" s="35" t="s">
        <v>32</v>
      </c>
      <c r="AE19" s="28">
        <v>45165</v>
      </c>
      <c r="AF19" s="29" t="s">
        <v>40</v>
      </c>
      <c r="AG19" s="43"/>
      <c r="AH19" s="44"/>
      <c r="AI19" s="44"/>
      <c r="AJ19" s="44"/>
      <c r="AK19" s="45"/>
      <c r="AL19" s="46"/>
      <c r="AM19" s="66">
        <v>2</v>
      </c>
      <c r="AN19" s="57">
        <f t="shared" si="1"/>
        <v>13</v>
      </c>
      <c r="AO19" s="49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</row>
    <row r="20" spans="1:56" ht="15">
      <c r="A20" s="21" t="s">
        <v>85</v>
      </c>
      <c r="B20" s="22">
        <v>5045</v>
      </c>
      <c r="C20" s="23">
        <v>1500</v>
      </c>
      <c r="D20" s="24">
        <v>44737</v>
      </c>
      <c r="E20" s="25"/>
      <c r="F20" s="25"/>
      <c r="G20" s="26"/>
      <c r="H20" s="27">
        <v>44783</v>
      </c>
      <c r="I20" s="27"/>
      <c r="J20" s="28"/>
      <c r="K20" s="28">
        <v>44810</v>
      </c>
      <c r="L20" s="29" t="s">
        <v>27</v>
      </c>
      <c r="M20" s="30">
        <v>44861</v>
      </c>
      <c r="N20" s="31" t="s">
        <v>28</v>
      </c>
      <c r="O20" s="51">
        <v>44971</v>
      </c>
      <c r="P20" s="31" t="s">
        <v>29</v>
      </c>
      <c r="Q20" s="33" t="s">
        <v>63</v>
      </c>
      <c r="R20" s="34">
        <v>45005</v>
      </c>
      <c r="S20" s="27" t="s">
        <v>31</v>
      </c>
      <c r="T20" s="35" t="s">
        <v>32</v>
      </c>
      <c r="U20" s="68">
        <v>45021</v>
      </c>
      <c r="V20" s="36" t="s">
        <v>75</v>
      </c>
      <c r="W20" s="24">
        <v>45100</v>
      </c>
      <c r="X20" s="52" t="s">
        <v>44</v>
      </c>
      <c r="Y20" s="25">
        <v>45110</v>
      </c>
      <c r="Z20" s="53" t="s">
        <v>29</v>
      </c>
      <c r="AA20" s="53" t="s">
        <v>86</v>
      </c>
      <c r="AB20" s="63">
        <v>45153</v>
      </c>
      <c r="AC20" s="35" t="s">
        <v>31</v>
      </c>
      <c r="AD20" s="35" t="s">
        <v>32</v>
      </c>
      <c r="AE20" s="28">
        <v>45176</v>
      </c>
      <c r="AF20" s="36" t="s">
        <v>53</v>
      </c>
      <c r="AG20" s="43"/>
      <c r="AH20" s="44"/>
      <c r="AI20" s="44"/>
      <c r="AJ20" s="44"/>
      <c r="AK20" s="45"/>
      <c r="AL20" s="46"/>
      <c r="AM20" s="47"/>
      <c r="AN20" s="48"/>
      <c r="AO20" s="49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</row>
    <row r="21" spans="1:56" ht="15">
      <c r="A21" s="21" t="s">
        <v>87</v>
      </c>
      <c r="B21" s="22">
        <v>5045</v>
      </c>
      <c r="C21" s="23" t="s">
        <v>35</v>
      </c>
      <c r="D21" s="24">
        <v>44737</v>
      </c>
      <c r="E21" s="25"/>
      <c r="F21" s="25"/>
      <c r="G21" s="26"/>
      <c r="H21" s="27">
        <v>44797</v>
      </c>
      <c r="I21" s="27"/>
      <c r="J21" s="28"/>
      <c r="K21" s="28">
        <v>44810</v>
      </c>
      <c r="L21" s="29" t="s">
        <v>27</v>
      </c>
      <c r="M21" s="30">
        <v>44861</v>
      </c>
      <c r="N21" s="31" t="s">
        <v>28</v>
      </c>
      <c r="O21" s="51">
        <v>44932</v>
      </c>
      <c r="P21" s="31" t="s">
        <v>29</v>
      </c>
      <c r="Q21" s="33" t="s">
        <v>36</v>
      </c>
      <c r="R21" s="34">
        <v>44979</v>
      </c>
      <c r="S21" s="27" t="s">
        <v>31</v>
      </c>
      <c r="T21" s="35" t="s">
        <v>32</v>
      </c>
      <c r="U21" s="28">
        <v>44998</v>
      </c>
      <c r="V21" s="36" t="s">
        <v>83</v>
      </c>
      <c r="W21" s="24">
        <v>45133</v>
      </c>
      <c r="X21" s="52" t="s">
        <v>44</v>
      </c>
      <c r="Y21" s="51">
        <v>45156</v>
      </c>
      <c r="Z21" s="31" t="s">
        <v>29</v>
      </c>
      <c r="AA21" s="53" t="s">
        <v>88</v>
      </c>
      <c r="AB21" s="40"/>
      <c r="AC21" s="38"/>
      <c r="AD21" s="41"/>
      <c r="AE21" s="38"/>
      <c r="AF21" s="42"/>
      <c r="AG21" s="43"/>
      <c r="AH21" s="44"/>
      <c r="AI21" s="44"/>
      <c r="AJ21" s="44"/>
      <c r="AK21" s="45"/>
      <c r="AL21" s="46"/>
      <c r="AM21" s="67">
        <v>1</v>
      </c>
      <c r="AN21" s="57">
        <f>AM21*6.5</f>
        <v>6.5</v>
      </c>
      <c r="AO21" s="49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</row>
    <row r="22" spans="1:56" ht="15">
      <c r="A22" s="21" t="s">
        <v>89</v>
      </c>
      <c r="B22" s="22">
        <v>5045</v>
      </c>
      <c r="C22" s="23">
        <v>1500</v>
      </c>
      <c r="D22" s="24">
        <v>44743</v>
      </c>
      <c r="E22" s="25"/>
      <c r="F22" s="25"/>
      <c r="G22" s="26"/>
      <c r="H22" s="27">
        <v>44789</v>
      </c>
      <c r="I22" s="27"/>
      <c r="J22" s="28"/>
      <c r="K22" s="28">
        <v>44810</v>
      </c>
      <c r="L22" s="29" t="s">
        <v>27</v>
      </c>
      <c r="M22" s="30">
        <v>44862</v>
      </c>
      <c r="N22" s="31" t="s">
        <v>28</v>
      </c>
      <c r="O22" s="51">
        <v>44990</v>
      </c>
      <c r="P22" s="31" t="s">
        <v>29</v>
      </c>
      <c r="Q22" s="33" t="s">
        <v>30</v>
      </c>
      <c r="R22" s="34">
        <v>45024</v>
      </c>
      <c r="S22" s="27" t="s">
        <v>31</v>
      </c>
      <c r="T22" s="35" t="s">
        <v>32</v>
      </c>
      <c r="U22" s="28">
        <v>45050</v>
      </c>
      <c r="V22" s="36" t="s">
        <v>56</v>
      </c>
      <c r="W22" s="24">
        <v>45169</v>
      </c>
      <c r="X22" s="52" t="s">
        <v>44</v>
      </c>
      <c r="Y22" s="38"/>
      <c r="Z22" s="39"/>
      <c r="AA22" s="39"/>
      <c r="AB22" s="70"/>
      <c r="AC22" s="38"/>
      <c r="AD22" s="38"/>
      <c r="AE22" s="41"/>
      <c r="AF22" s="42"/>
      <c r="AG22" s="43"/>
      <c r="AH22" s="44"/>
      <c r="AI22" s="44"/>
      <c r="AJ22" s="44"/>
      <c r="AK22" s="45"/>
      <c r="AL22" s="46"/>
      <c r="AM22" s="47"/>
      <c r="AN22" s="48"/>
      <c r="AO22" s="49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</row>
    <row r="23" spans="1:56" ht="15">
      <c r="A23" s="21" t="s">
        <v>90</v>
      </c>
      <c r="B23" s="22">
        <v>5045</v>
      </c>
      <c r="C23" s="23">
        <v>1500</v>
      </c>
      <c r="D23" s="24">
        <v>44738</v>
      </c>
      <c r="E23" s="25"/>
      <c r="F23" s="25"/>
      <c r="G23" s="26"/>
      <c r="H23" s="27">
        <v>44774</v>
      </c>
      <c r="I23" s="27"/>
      <c r="J23" s="28"/>
      <c r="K23" s="28">
        <v>44810</v>
      </c>
      <c r="L23" s="29" t="s">
        <v>27</v>
      </c>
      <c r="M23" s="30">
        <v>44862</v>
      </c>
      <c r="N23" s="31" t="s">
        <v>28</v>
      </c>
      <c r="O23" s="51">
        <v>44942</v>
      </c>
      <c r="P23" s="31" t="s">
        <v>29</v>
      </c>
      <c r="Q23" s="33" t="s">
        <v>91</v>
      </c>
      <c r="R23" s="34">
        <v>45027</v>
      </c>
      <c r="S23" s="27" t="s">
        <v>31</v>
      </c>
      <c r="T23" s="35" t="s">
        <v>32</v>
      </c>
      <c r="U23" s="28">
        <v>45050</v>
      </c>
      <c r="V23" s="36" t="s">
        <v>56</v>
      </c>
      <c r="W23" s="24">
        <v>45169</v>
      </c>
      <c r="X23" s="52" t="s">
        <v>44</v>
      </c>
      <c r="Y23" s="38"/>
      <c r="Z23" s="39"/>
      <c r="AA23" s="39"/>
      <c r="AB23" s="40"/>
      <c r="AC23" s="38"/>
      <c r="AD23" s="41"/>
      <c r="AE23" s="41"/>
      <c r="AF23" s="42"/>
      <c r="AG23" s="43"/>
      <c r="AH23" s="44"/>
      <c r="AI23" s="44"/>
      <c r="AJ23" s="44"/>
      <c r="AK23" s="45"/>
      <c r="AL23" s="46"/>
      <c r="AM23" s="47"/>
      <c r="AN23" s="48"/>
      <c r="AO23" s="49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</row>
    <row r="24" spans="1:56" ht="15">
      <c r="A24" s="21" t="s">
        <v>92</v>
      </c>
      <c r="B24" s="22">
        <v>5045</v>
      </c>
      <c r="C24" s="23">
        <v>1500</v>
      </c>
      <c r="D24" s="24">
        <v>44738</v>
      </c>
      <c r="E24" s="25"/>
      <c r="F24" s="25"/>
      <c r="G24" s="26"/>
      <c r="H24" s="27">
        <v>44789</v>
      </c>
      <c r="I24" s="27"/>
      <c r="J24" s="28"/>
      <c r="K24" s="28">
        <v>44810</v>
      </c>
      <c r="L24" s="29" t="s">
        <v>27</v>
      </c>
      <c r="M24" s="30">
        <v>44862</v>
      </c>
      <c r="N24" s="31" t="s">
        <v>28</v>
      </c>
      <c r="O24" s="51">
        <v>44976</v>
      </c>
      <c r="P24" s="31" t="s">
        <v>93</v>
      </c>
      <c r="Q24" s="33" t="s">
        <v>63</v>
      </c>
      <c r="R24" s="34">
        <v>45027</v>
      </c>
      <c r="S24" s="27" t="s">
        <v>94</v>
      </c>
      <c r="T24" s="35" t="s">
        <v>32</v>
      </c>
      <c r="U24" s="28">
        <v>45095</v>
      </c>
      <c r="V24" s="36" t="s">
        <v>95</v>
      </c>
      <c r="W24" s="24">
        <v>45169</v>
      </c>
      <c r="X24" s="52" t="s">
        <v>44</v>
      </c>
      <c r="Y24" s="25">
        <v>45178</v>
      </c>
      <c r="Z24" s="53" t="s">
        <v>29</v>
      </c>
      <c r="AA24" s="33" t="s">
        <v>57</v>
      </c>
      <c r="AB24" s="40"/>
      <c r="AC24" s="38"/>
      <c r="AD24" s="38"/>
      <c r="AE24" s="41"/>
      <c r="AF24" s="42"/>
      <c r="AG24" s="43"/>
      <c r="AH24" s="44"/>
      <c r="AI24" s="44"/>
      <c r="AJ24" s="44"/>
      <c r="AK24" s="45"/>
      <c r="AL24" s="46"/>
      <c r="AM24" s="47"/>
      <c r="AN24" s="48"/>
      <c r="AO24" s="49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</row>
    <row r="25" spans="1:56" ht="15">
      <c r="A25" s="21" t="s">
        <v>96</v>
      </c>
      <c r="B25" s="22">
        <v>5045</v>
      </c>
      <c r="C25" s="23">
        <v>1500</v>
      </c>
      <c r="D25" s="24">
        <v>44738</v>
      </c>
      <c r="E25" s="25"/>
      <c r="F25" s="25"/>
      <c r="G25" s="26"/>
      <c r="H25" s="27">
        <v>44775</v>
      </c>
      <c r="I25" s="27"/>
      <c r="J25" s="28"/>
      <c r="K25" s="28">
        <v>44810</v>
      </c>
      <c r="L25" s="29" t="s">
        <v>27</v>
      </c>
      <c r="M25" s="30">
        <v>44862</v>
      </c>
      <c r="N25" s="31" t="s">
        <v>28</v>
      </c>
      <c r="O25" s="51">
        <v>44942</v>
      </c>
      <c r="P25" s="31" t="s">
        <v>29</v>
      </c>
      <c r="Q25" s="33" t="s">
        <v>91</v>
      </c>
      <c r="R25" s="34">
        <v>44989</v>
      </c>
      <c r="S25" s="27" t="s">
        <v>31</v>
      </c>
      <c r="T25" s="35" t="s">
        <v>32</v>
      </c>
      <c r="U25" s="28">
        <v>45020</v>
      </c>
      <c r="V25" s="36" t="s">
        <v>51</v>
      </c>
      <c r="W25" s="24">
        <v>45119</v>
      </c>
      <c r="X25" s="52" t="s">
        <v>38</v>
      </c>
      <c r="Y25" s="25">
        <v>45136</v>
      </c>
      <c r="Z25" s="53" t="s">
        <v>29</v>
      </c>
      <c r="AA25" s="33" t="s">
        <v>52</v>
      </c>
      <c r="AB25" s="63">
        <v>45165</v>
      </c>
      <c r="AC25" s="35" t="s">
        <v>31</v>
      </c>
      <c r="AD25" s="56" t="s">
        <v>32</v>
      </c>
      <c r="AE25" s="28">
        <v>45176</v>
      </c>
      <c r="AF25" s="36" t="s">
        <v>53</v>
      </c>
      <c r="AG25" s="43"/>
      <c r="AH25" s="44"/>
      <c r="AI25" s="44"/>
      <c r="AJ25" s="44"/>
      <c r="AK25" s="45"/>
      <c r="AL25" s="46"/>
      <c r="AM25" s="47"/>
      <c r="AN25" s="48"/>
      <c r="AO25" s="49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</row>
    <row r="26" spans="1:56" ht="15">
      <c r="A26" s="21" t="s">
        <v>97</v>
      </c>
      <c r="B26" s="22">
        <v>5045</v>
      </c>
      <c r="C26" s="23">
        <v>1500</v>
      </c>
      <c r="D26" s="24">
        <v>44738</v>
      </c>
      <c r="E26" s="25"/>
      <c r="F26" s="25"/>
      <c r="G26" s="26"/>
      <c r="H26" s="27">
        <v>44787</v>
      </c>
      <c r="I26" s="27"/>
      <c r="J26" s="28"/>
      <c r="K26" s="28">
        <v>44810</v>
      </c>
      <c r="L26" s="29" t="s">
        <v>27</v>
      </c>
      <c r="M26" s="30">
        <v>44862</v>
      </c>
      <c r="N26" s="31" t="s">
        <v>28</v>
      </c>
      <c r="O26" s="51">
        <v>44961</v>
      </c>
      <c r="P26" s="31" t="s">
        <v>29</v>
      </c>
      <c r="Q26" s="33" t="s">
        <v>98</v>
      </c>
      <c r="R26" s="34">
        <v>45009</v>
      </c>
      <c r="S26" s="27" t="s">
        <v>31</v>
      </c>
      <c r="T26" s="35" t="s">
        <v>32</v>
      </c>
      <c r="U26" s="28">
        <v>45020</v>
      </c>
      <c r="V26" s="36" t="s">
        <v>51</v>
      </c>
      <c r="W26" s="24">
        <v>45119</v>
      </c>
      <c r="X26" s="52" t="s">
        <v>38</v>
      </c>
      <c r="Y26" s="25">
        <v>45138</v>
      </c>
      <c r="Z26" s="53" t="s">
        <v>29</v>
      </c>
      <c r="AA26" s="33" t="s">
        <v>99</v>
      </c>
      <c r="AB26" s="63">
        <v>45165</v>
      </c>
      <c r="AC26" s="35" t="s">
        <v>31</v>
      </c>
      <c r="AD26" s="56" t="s">
        <v>32</v>
      </c>
      <c r="AE26" s="41"/>
      <c r="AF26" s="42"/>
      <c r="AG26" s="43"/>
      <c r="AH26" s="44"/>
      <c r="AI26" s="44"/>
      <c r="AJ26" s="44"/>
      <c r="AK26" s="45"/>
      <c r="AL26" s="46"/>
      <c r="AM26" s="47"/>
      <c r="AN26" s="48"/>
      <c r="AO26" s="49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</row>
    <row r="27" spans="1:56" ht="15">
      <c r="A27" s="21" t="s">
        <v>100</v>
      </c>
      <c r="B27" s="22">
        <v>5045</v>
      </c>
      <c r="C27" s="23">
        <v>1500</v>
      </c>
      <c r="D27" s="24">
        <v>44738</v>
      </c>
      <c r="E27" s="25"/>
      <c r="F27" s="25"/>
      <c r="G27" s="26"/>
      <c r="H27" s="27">
        <v>44788</v>
      </c>
      <c r="I27" s="27"/>
      <c r="J27" s="28"/>
      <c r="K27" s="28">
        <v>44810</v>
      </c>
      <c r="L27" s="29" t="s">
        <v>27</v>
      </c>
      <c r="M27" s="30">
        <v>44862</v>
      </c>
      <c r="N27" s="31" t="s">
        <v>28</v>
      </c>
      <c r="O27" s="51">
        <v>44938</v>
      </c>
      <c r="P27" s="31" t="s">
        <v>93</v>
      </c>
      <c r="Q27" s="33" t="s">
        <v>42</v>
      </c>
      <c r="R27" s="34">
        <v>44995</v>
      </c>
      <c r="S27" s="27" t="s">
        <v>94</v>
      </c>
      <c r="T27" s="35" t="s">
        <v>32</v>
      </c>
      <c r="U27" s="28">
        <v>45095</v>
      </c>
      <c r="V27" s="36" t="s">
        <v>95</v>
      </c>
      <c r="W27" s="24">
        <v>45180</v>
      </c>
      <c r="X27" s="52" t="s">
        <v>44</v>
      </c>
      <c r="Y27" s="38"/>
      <c r="Z27" s="39"/>
      <c r="AA27" s="39"/>
      <c r="AB27" s="40"/>
      <c r="AC27" s="38"/>
      <c r="AD27" s="41"/>
      <c r="AE27" s="41"/>
      <c r="AF27" s="42"/>
      <c r="AG27" s="43"/>
      <c r="AH27" s="44"/>
      <c r="AI27" s="44"/>
      <c r="AJ27" s="44"/>
      <c r="AK27" s="45"/>
      <c r="AL27" s="71"/>
      <c r="AM27" s="47"/>
      <c r="AN27" s="48"/>
      <c r="AO27" s="49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</row>
    <row r="28" spans="1:56" ht="15">
      <c r="A28" s="21" t="s">
        <v>101</v>
      </c>
      <c r="B28" s="22">
        <v>5045</v>
      </c>
      <c r="C28" s="23">
        <v>1500</v>
      </c>
      <c r="D28" s="24">
        <v>44737</v>
      </c>
      <c r="E28" s="25"/>
      <c r="F28" s="25"/>
      <c r="G28" s="26"/>
      <c r="H28" s="27">
        <v>44798</v>
      </c>
      <c r="I28" s="27"/>
      <c r="J28" s="28"/>
      <c r="K28" s="28">
        <v>44810</v>
      </c>
      <c r="L28" s="29" t="s">
        <v>27</v>
      </c>
      <c r="M28" s="30">
        <v>44862</v>
      </c>
      <c r="N28" s="31" t="s">
        <v>28</v>
      </c>
      <c r="O28" s="51">
        <v>44939</v>
      </c>
      <c r="P28" s="31" t="s">
        <v>29</v>
      </c>
      <c r="Q28" s="33" t="s">
        <v>42</v>
      </c>
      <c r="R28" s="34">
        <v>44995</v>
      </c>
      <c r="S28" s="27" t="s">
        <v>31</v>
      </c>
      <c r="T28" s="35" t="s">
        <v>32</v>
      </c>
      <c r="U28" s="68">
        <v>45021</v>
      </c>
      <c r="V28" s="36" t="s">
        <v>75</v>
      </c>
      <c r="W28" s="24">
        <v>45100</v>
      </c>
      <c r="X28" s="52" t="s">
        <v>44</v>
      </c>
      <c r="Y28" s="25">
        <v>45112</v>
      </c>
      <c r="Z28" s="53" t="s">
        <v>29</v>
      </c>
      <c r="AA28" s="53" t="s">
        <v>86</v>
      </c>
      <c r="AB28" s="40"/>
      <c r="AC28" s="38"/>
      <c r="AD28" s="41"/>
      <c r="AE28" s="72"/>
      <c r="AF28" s="42"/>
      <c r="AG28" s="43"/>
      <c r="AH28" s="44"/>
      <c r="AI28" s="44"/>
      <c r="AJ28" s="44"/>
      <c r="AK28" s="45"/>
      <c r="AL28" s="46"/>
      <c r="AM28" s="66">
        <v>2</v>
      </c>
      <c r="AN28" s="57">
        <f t="shared" ref="AN28:AN101" si="2">AM28*6.5</f>
        <v>13</v>
      </c>
      <c r="AO28" s="49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</row>
    <row r="29" spans="1:56" ht="15">
      <c r="A29" s="21" t="s">
        <v>102</v>
      </c>
      <c r="B29" s="22">
        <v>5045</v>
      </c>
      <c r="C29" s="23">
        <v>1500</v>
      </c>
      <c r="D29" s="24">
        <v>44737</v>
      </c>
      <c r="E29" s="25"/>
      <c r="F29" s="25"/>
      <c r="G29" s="26"/>
      <c r="H29" s="27">
        <v>44797</v>
      </c>
      <c r="I29" s="27"/>
      <c r="J29" s="28"/>
      <c r="K29" s="28">
        <v>44810</v>
      </c>
      <c r="L29" s="29" t="s">
        <v>27</v>
      </c>
      <c r="M29" s="30">
        <v>44862</v>
      </c>
      <c r="N29" s="31" t="s">
        <v>28</v>
      </c>
      <c r="O29" s="51">
        <v>44937</v>
      </c>
      <c r="P29" s="31" t="s">
        <v>29</v>
      </c>
      <c r="Q29" s="33" t="s">
        <v>42</v>
      </c>
      <c r="R29" s="34">
        <v>44977</v>
      </c>
      <c r="S29" s="27" t="s">
        <v>31</v>
      </c>
      <c r="T29" s="35" t="s">
        <v>32</v>
      </c>
      <c r="U29" s="28">
        <v>44998</v>
      </c>
      <c r="V29" s="36" t="s">
        <v>83</v>
      </c>
      <c r="W29" s="24">
        <v>45098</v>
      </c>
      <c r="X29" s="52" t="s">
        <v>44</v>
      </c>
      <c r="Y29" s="25">
        <v>45111</v>
      </c>
      <c r="Z29" s="53" t="s">
        <v>29</v>
      </c>
      <c r="AA29" s="53" t="s">
        <v>86</v>
      </c>
      <c r="AB29" s="63">
        <v>45164</v>
      </c>
      <c r="AC29" s="35" t="s">
        <v>31</v>
      </c>
      <c r="AD29" s="56" t="s">
        <v>103</v>
      </c>
      <c r="AE29" s="28">
        <v>45176</v>
      </c>
      <c r="AF29" s="36" t="s">
        <v>53</v>
      </c>
      <c r="AG29" s="43"/>
      <c r="AH29" s="44"/>
      <c r="AI29" s="44"/>
      <c r="AJ29" s="44"/>
      <c r="AK29" s="45"/>
      <c r="AL29" s="46"/>
      <c r="AM29" s="67">
        <v>1</v>
      </c>
      <c r="AN29" s="57">
        <f t="shared" si="2"/>
        <v>6.5</v>
      </c>
      <c r="AO29" s="49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</row>
    <row r="30" spans="1:56" ht="15">
      <c r="A30" s="21" t="s">
        <v>104</v>
      </c>
      <c r="B30" s="22">
        <v>5045</v>
      </c>
      <c r="C30" s="23" t="s">
        <v>105</v>
      </c>
      <c r="D30" s="24">
        <v>44737</v>
      </c>
      <c r="E30" s="25"/>
      <c r="F30" s="25"/>
      <c r="G30" s="26"/>
      <c r="H30" s="27">
        <v>44799</v>
      </c>
      <c r="I30" s="27"/>
      <c r="J30" s="28"/>
      <c r="K30" s="28">
        <v>44821</v>
      </c>
      <c r="L30" s="29" t="s">
        <v>106</v>
      </c>
      <c r="M30" s="30">
        <v>44867</v>
      </c>
      <c r="N30" s="31" t="s">
        <v>28</v>
      </c>
      <c r="O30" s="65">
        <v>44895</v>
      </c>
      <c r="P30" s="31" t="s">
        <v>29</v>
      </c>
      <c r="Q30" s="33" t="s">
        <v>107</v>
      </c>
      <c r="R30" s="34">
        <v>44964</v>
      </c>
      <c r="S30" s="27" t="s">
        <v>31</v>
      </c>
      <c r="T30" s="35" t="s">
        <v>32</v>
      </c>
      <c r="U30" s="28">
        <v>44977</v>
      </c>
      <c r="V30" s="36" t="s">
        <v>37</v>
      </c>
      <c r="W30" s="24">
        <v>45088</v>
      </c>
      <c r="X30" s="31" t="s">
        <v>108</v>
      </c>
      <c r="Y30" s="51">
        <v>45150</v>
      </c>
      <c r="Z30" s="53" t="s">
        <v>29</v>
      </c>
      <c r="AA30" s="33" t="s">
        <v>109</v>
      </c>
      <c r="AB30" s="40"/>
      <c r="AC30" s="38"/>
      <c r="AD30" s="41"/>
      <c r="AE30" s="38"/>
      <c r="AF30" s="42"/>
      <c r="AG30" s="43"/>
      <c r="AH30" s="44"/>
      <c r="AI30" s="44"/>
      <c r="AJ30" s="44"/>
      <c r="AK30" s="45"/>
      <c r="AL30" s="46"/>
      <c r="AM30" s="66">
        <v>3</v>
      </c>
      <c r="AN30" s="57">
        <f t="shared" si="2"/>
        <v>19.5</v>
      </c>
      <c r="AO30" s="49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</row>
    <row r="31" spans="1:56">
      <c r="A31" s="21" t="s">
        <v>110</v>
      </c>
      <c r="B31" s="22">
        <v>5045</v>
      </c>
      <c r="C31" s="23" t="s">
        <v>35</v>
      </c>
      <c r="D31" s="24">
        <v>44741</v>
      </c>
      <c r="E31" s="25"/>
      <c r="F31" s="25"/>
      <c r="G31" s="26"/>
      <c r="H31" s="27">
        <v>44807</v>
      </c>
      <c r="I31" s="27"/>
      <c r="J31" s="28"/>
      <c r="K31" s="28">
        <v>44821</v>
      </c>
      <c r="L31" s="29" t="s">
        <v>106</v>
      </c>
      <c r="M31" s="30">
        <v>44867</v>
      </c>
      <c r="N31" s="31" t="s">
        <v>28</v>
      </c>
      <c r="O31" s="65">
        <v>44924</v>
      </c>
      <c r="P31" s="31" t="s">
        <v>29</v>
      </c>
      <c r="Q31" s="33" t="s">
        <v>111</v>
      </c>
      <c r="R31" s="34">
        <v>45000</v>
      </c>
      <c r="S31" s="27" t="s">
        <v>31</v>
      </c>
      <c r="T31" s="35" t="s">
        <v>32</v>
      </c>
      <c r="U31" s="68">
        <v>45021</v>
      </c>
      <c r="V31" s="36" t="s">
        <v>75</v>
      </c>
      <c r="W31" s="24">
        <v>45101</v>
      </c>
      <c r="X31" s="52" t="s">
        <v>44</v>
      </c>
      <c r="Y31" s="25">
        <v>45104</v>
      </c>
      <c r="Z31" s="53" t="s">
        <v>29</v>
      </c>
      <c r="AA31" s="33" t="s">
        <v>112</v>
      </c>
      <c r="AB31" s="69">
        <v>45142</v>
      </c>
      <c r="AC31" s="55" t="s">
        <v>31</v>
      </c>
      <c r="AD31" s="56" t="s">
        <v>113</v>
      </c>
      <c r="AE31" s="64">
        <v>45149</v>
      </c>
      <c r="AF31" s="36" t="s">
        <v>114</v>
      </c>
      <c r="AG31" s="43"/>
      <c r="AH31" s="44"/>
      <c r="AI31" s="44"/>
      <c r="AJ31" s="44"/>
      <c r="AK31" s="45"/>
      <c r="AL31" s="46"/>
      <c r="AM31" s="66" t="e">
        <f t="shared" ref="AM31:AM73" si="3">H31-#REF!</f>
        <v>#REF!</v>
      </c>
      <c r="AN31" s="57" t="e">
        <f t="shared" si="2"/>
        <v>#REF!</v>
      </c>
      <c r="AO31" s="49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</row>
    <row r="32" spans="1:56">
      <c r="A32" s="21" t="s">
        <v>115</v>
      </c>
      <c r="B32" s="22">
        <v>5045</v>
      </c>
      <c r="C32" s="23" t="s">
        <v>35</v>
      </c>
      <c r="D32" s="24">
        <v>44743</v>
      </c>
      <c r="E32" s="25"/>
      <c r="F32" s="25"/>
      <c r="G32" s="26"/>
      <c r="H32" s="27">
        <v>44815</v>
      </c>
      <c r="I32" s="27"/>
      <c r="J32" s="28"/>
      <c r="K32" s="28">
        <v>44821</v>
      </c>
      <c r="L32" s="29" t="s">
        <v>106</v>
      </c>
      <c r="M32" s="30">
        <v>44868</v>
      </c>
      <c r="N32" s="31" t="s">
        <v>28</v>
      </c>
      <c r="O32" s="65">
        <v>44918</v>
      </c>
      <c r="P32" s="31" t="s">
        <v>29</v>
      </c>
      <c r="Q32" s="33" t="s">
        <v>116</v>
      </c>
      <c r="R32" s="34">
        <v>44984</v>
      </c>
      <c r="S32" s="27" t="s">
        <v>31</v>
      </c>
      <c r="T32" s="35" t="s">
        <v>32</v>
      </c>
      <c r="U32" s="28">
        <v>45020</v>
      </c>
      <c r="V32" s="36" t="s">
        <v>51</v>
      </c>
      <c r="W32" s="24">
        <v>45120</v>
      </c>
      <c r="X32" s="52" t="s">
        <v>38</v>
      </c>
      <c r="Y32" s="25">
        <v>45136</v>
      </c>
      <c r="Z32" s="53" t="s">
        <v>29</v>
      </c>
      <c r="AA32" s="33" t="s">
        <v>52</v>
      </c>
      <c r="AB32" s="69">
        <v>45172</v>
      </c>
      <c r="AC32" s="55" t="s">
        <v>31</v>
      </c>
      <c r="AD32" s="56" t="s">
        <v>32</v>
      </c>
      <c r="AE32" s="28">
        <v>45176</v>
      </c>
      <c r="AF32" s="36" t="s">
        <v>53</v>
      </c>
      <c r="AG32" s="43"/>
      <c r="AH32" s="44"/>
      <c r="AI32" s="44"/>
      <c r="AJ32" s="44"/>
      <c r="AK32" s="45"/>
      <c r="AL32" s="46"/>
      <c r="AM32" s="66" t="e">
        <f t="shared" si="3"/>
        <v>#REF!</v>
      </c>
      <c r="AN32" s="57" t="e">
        <f t="shared" si="2"/>
        <v>#REF!</v>
      </c>
      <c r="AO32" s="49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</row>
    <row r="33" spans="1:56" ht="15">
      <c r="A33" s="21" t="s">
        <v>117</v>
      </c>
      <c r="B33" s="22">
        <v>5045</v>
      </c>
      <c r="C33" s="23">
        <v>1500</v>
      </c>
      <c r="D33" s="24">
        <v>44737</v>
      </c>
      <c r="E33" s="25"/>
      <c r="F33" s="25"/>
      <c r="G33" s="26"/>
      <c r="H33" s="27">
        <v>44804</v>
      </c>
      <c r="I33" s="27"/>
      <c r="J33" s="28"/>
      <c r="K33" s="28">
        <v>44821</v>
      </c>
      <c r="L33" s="29" t="s">
        <v>106</v>
      </c>
      <c r="M33" s="30">
        <v>44869</v>
      </c>
      <c r="N33" s="31" t="s">
        <v>28</v>
      </c>
      <c r="O33" s="51">
        <v>44935</v>
      </c>
      <c r="P33" s="31" t="s">
        <v>29</v>
      </c>
      <c r="Q33" s="33" t="s">
        <v>42</v>
      </c>
      <c r="R33" s="34">
        <v>44978</v>
      </c>
      <c r="S33" s="27" t="s">
        <v>31</v>
      </c>
      <c r="T33" s="35" t="s">
        <v>32</v>
      </c>
      <c r="U33" s="28">
        <v>44998</v>
      </c>
      <c r="V33" s="36" t="s">
        <v>83</v>
      </c>
      <c r="W33" s="24">
        <v>45134</v>
      </c>
      <c r="X33" s="52" t="s">
        <v>44</v>
      </c>
      <c r="Y33" s="51">
        <v>45142</v>
      </c>
      <c r="Z33" s="31" t="s">
        <v>29</v>
      </c>
      <c r="AA33" s="53" t="s">
        <v>45</v>
      </c>
      <c r="AB33" s="28">
        <v>45182</v>
      </c>
      <c r="AC33" s="27" t="s">
        <v>31</v>
      </c>
      <c r="AD33" s="35" t="s">
        <v>32</v>
      </c>
      <c r="AE33" s="38"/>
      <c r="AF33" s="42"/>
      <c r="AG33" s="43"/>
      <c r="AH33" s="44"/>
      <c r="AI33" s="44"/>
      <c r="AJ33" s="44"/>
      <c r="AK33" s="45"/>
      <c r="AL33" s="46"/>
      <c r="AM33" s="66" t="e">
        <f t="shared" si="3"/>
        <v>#REF!</v>
      </c>
      <c r="AN33" s="57" t="e">
        <f t="shared" si="2"/>
        <v>#REF!</v>
      </c>
      <c r="AO33" s="49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</row>
    <row r="34" spans="1:56">
      <c r="A34" s="21" t="s">
        <v>118</v>
      </c>
      <c r="B34" s="22">
        <v>5045</v>
      </c>
      <c r="C34" s="23">
        <v>1500</v>
      </c>
      <c r="D34" s="24">
        <v>44738</v>
      </c>
      <c r="E34" s="25"/>
      <c r="F34" s="25"/>
      <c r="G34" s="26"/>
      <c r="H34" s="27">
        <v>44805</v>
      </c>
      <c r="I34" s="27"/>
      <c r="J34" s="28"/>
      <c r="K34" s="28">
        <v>44821</v>
      </c>
      <c r="L34" s="29" t="s">
        <v>106</v>
      </c>
      <c r="M34" s="30">
        <v>44869</v>
      </c>
      <c r="N34" s="31" t="s">
        <v>28</v>
      </c>
      <c r="O34" s="51">
        <v>44961</v>
      </c>
      <c r="P34" s="31" t="s">
        <v>29</v>
      </c>
      <c r="Q34" s="33" t="s">
        <v>98</v>
      </c>
      <c r="R34" s="34">
        <v>45003</v>
      </c>
      <c r="S34" s="27" t="s">
        <v>31</v>
      </c>
      <c r="T34" s="35" t="s">
        <v>32</v>
      </c>
      <c r="U34" s="68">
        <v>45021</v>
      </c>
      <c r="V34" s="36" t="s">
        <v>75</v>
      </c>
      <c r="W34" s="24">
        <v>45102</v>
      </c>
      <c r="X34" s="52" t="s">
        <v>44</v>
      </c>
      <c r="Y34" s="51">
        <v>45108</v>
      </c>
      <c r="Z34" s="31" t="s">
        <v>29</v>
      </c>
      <c r="AA34" s="33" t="s">
        <v>76</v>
      </c>
      <c r="AB34" s="69">
        <v>45155</v>
      </c>
      <c r="AC34" s="55" t="s">
        <v>31</v>
      </c>
      <c r="AD34" s="56" t="s">
        <v>32</v>
      </c>
      <c r="AE34" s="28">
        <v>45165</v>
      </c>
      <c r="AF34" s="29" t="s">
        <v>119</v>
      </c>
      <c r="AG34" s="43"/>
      <c r="AH34" s="44"/>
      <c r="AI34" s="44"/>
      <c r="AJ34" s="44"/>
      <c r="AK34" s="45"/>
      <c r="AL34" s="46"/>
      <c r="AM34" s="66" t="e">
        <f t="shared" si="3"/>
        <v>#REF!</v>
      </c>
      <c r="AN34" s="57" t="e">
        <f t="shared" si="2"/>
        <v>#REF!</v>
      </c>
      <c r="AO34" s="49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</row>
    <row r="35" spans="1:56" ht="15">
      <c r="A35" s="21" t="s">
        <v>120</v>
      </c>
      <c r="B35" s="22">
        <v>5045</v>
      </c>
      <c r="C35" s="23" t="s">
        <v>105</v>
      </c>
      <c r="D35" s="24">
        <v>44742</v>
      </c>
      <c r="E35" s="25"/>
      <c r="F35" s="25"/>
      <c r="G35" s="26"/>
      <c r="H35" s="27">
        <v>44806</v>
      </c>
      <c r="I35" s="27"/>
      <c r="J35" s="28"/>
      <c r="K35" s="28">
        <v>44827</v>
      </c>
      <c r="L35" s="29" t="s">
        <v>121</v>
      </c>
      <c r="M35" s="30">
        <v>44871</v>
      </c>
      <c r="N35" s="31" t="s">
        <v>28</v>
      </c>
      <c r="O35" s="65">
        <v>44905</v>
      </c>
      <c r="P35" s="31" t="s">
        <v>29</v>
      </c>
      <c r="Q35" s="33" t="s">
        <v>122</v>
      </c>
      <c r="R35" s="34">
        <v>44939</v>
      </c>
      <c r="S35" s="27" t="s">
        <v>31</v>
      </c>
      <c r="T35" s="35" t="s">
        <v>32</v>
      </c>
      <c r="U35" s="28">
        <v>44977</v>
      </c>
      <c r="V35" s="36" t="s">
        <v>37</v>
      </c>
      <c r="W35" s="24">
        <v>45088</v>
      </c>
      <c r="X35" s="52" t="s">
        <v>38</v>
      </c>
      <c r="Y35" s="51">
        <v>45124</v>
      </c>
      <c r="Z35" s="31" t="s">
        <v>29</v>
      </c>
      <c r="AA35" s="33" t="s">
        <v>123</v>
      </c>
      <c r="AB35" s="28">
        <v>45178</v>
      </c>
      <c r="AC35" s="27" t="s">
        <v>31</v>
      </c>
      <c r="AD35" s="35" t="s">
        <v>32</v>
      </c>
      <c r="AE35" s="38"/>
      <c r="AF35" s="42"/>
      <c r="AG35" s="43"/>
      <c r="AH35" s="44"/>
      <c r="AI35" s="44"/>
      <c r="AJ35" s="44"/>
      <c r="AK35" s="45"/>
      <c r="AL35" s="46"/>
      <c r="AM35" s="66" t="e">
        <f t="shared" si="3"/>
        <v>#REF!</v>
      </c>
      <c r="AN35" s="57" t="e">
        <f t="shared" si="2"/>
        <v>#REF!</v>
      </c>
      <c r="AO35" s="49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</row>
    <row r="36" spans="1:56" ht="15">
      <c r="A36" s="21" t="s">
        <v>124</v>
      </c>
      <c r="B36" s="22">
        <v>5045</v>
      </c>
      <c r="C36" s="23">
        <v>1500</v>
      </c>
      <c r="D36" s="24">
        <v>44741</v>
      </c>
      <c r="E36" s="25"/>
      <c r="F36" s="25"/>
      <c r="G36" s="26"/>
      <c r="H36" s="27">
        <v>44806</v>
      </c>
      <c r="I36" s="27"/>
      <c r="J36" s="28"/>
      <c r="K36" s="28">
        <v>44827</v>
      </c>
      <c r="L36" s="29" t="s">
        <v>121</v>
      </c>
      <c r="M36" s="30">
        <v>44870</v>
      </c>
      <c r="N36" s="31" t="s">
        <v>28</v>
      </c>
      <c r="O36" s="51">
        <v>44935</v>
      </c>
      <c r="P36" s="31" t="s">
        <v>29</v>
      </c>
      <c r="Q36" s="33" t="s">
        <v>42</v>
      </c>
      <c r="R36" s="34">
        <v>44990</v>
      </c>
      <c r="S36" s="27" t="s">
        <v>31</v>
      </c>
      <c r="T36" s="35" t="s">
        <v>32</v>
      </c>
      <c r="U36" s="28">
        <v>44998</v>
      </c>
      <c r="V36" s="36" t="s">
        <v>83</v>
      </c>
      <c r="W36" s="24">
        <v>45058</v>
      </c>
      <c r="X36" s="52" t="s">
        <v>44</v>
      </c>
      <c r="Y36" s="25">
        <v>45067</v>
      </c>
      <c r="Z36" s="53" t="s">
        <v>29</v>
      </c>
      <c r="AA36" s="33" t="s">
        <v>125</v>
      </c>
      <c r="AB36" s="28">
        <v>45117</v>
      </c>
      <c r="AC36" s="27" t="s">
        <v>31</v>
      </c>
      <c r="AD36" s="35" t="s">
        <v>32</v>
      </c>
      <c r="AE36" s="28">
        <v>45139</v>
      </c>
      <c r="AF36" s="29" t="s">
        <v>126</v>
      </c>
      <c r="AG36" s="43"/>
      <c r="AH36" s="44"/>
      <c r="AI36" s="44"/>
      <c r="AJ36" s="44"/>
      <c r="AK36" s="45"/>
      <c r="AL36" s="46"/>
      <c r="AM36" s="66" t="e">
        <f t="shared" si="3"/>
        <v>#REF!</v>
      </c>
      <c r="AN36" s="57" t="e">
        <f t="shared" si="2"/>
        <v>#REF!</v>
      </c>
      <c r="AO36" s="49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</row>
    <row r="37" spans="1:56" ht="15">
      <c r="A37" s="21" t="s">
        <v>127</v>
      </c>
      <c r="B37" s="22">
        <v>5045</v>
      </c>
      <c r="C37" s="23">
        <v>1500</v>
      </c>
      <c r="D37" s="24">
        <v>44740</v>
      </c>
      <c r="E37" s="25"/>
      <c r="F37" s="25"/>
      <c r="G37" s="26"/>
      <c r="H37" s="27">
        <v>44806</v>
      </c>
      <c r="I37" s="27"/>
      <c r="J37" s="28"/>
      <c r="K37" s="28">
        <v>44827</v>
      </c>
      <c r="L37" s="29" t="s">
        <v>121</v>
      </c>
      <c r="M37" s="30">
        <v>44870</v>
      </c>
      <c r="N37" s="31" t="s">
        <v>28</v>
      </c>
      <c r="O37" s="51">
        <v>44937</v>
      </c>
      <c r="P37" s="31" t="s">
        <v>29</v>
      </c>
      <c r="Q37" s="33" t="s">
        <v>42</v>
      </c>
      <c r="R37" s="34">
        <v>44979</v>
      </c>
      <c r="S37" s="27" t="s">
        <v>31</v>
      </c>
      <c r="T37" s="35" t="s">
        <v>32</v>
      </c>
      <c r="U37" s="28">
        <v>44998</v>
      </c>
      <c r="V37" s="36" t="s">
        <v>83</v>
      </c>
      <c r="W37" s="24">
        <v>45168</v>
      </c>
      <c r="X37" s="52" t="s">
        <v>44</v>
      </c>
      <c r="Y37" s="25">
        <v>45187</v>
      </c>
      <c r="Z37" s="31" t="s">
        <v>29</v>
      </c>
      <c r="AA37" s="73" t="s">
        <v>59</v>
      </c>
      <c r="AB37" s="40"/>
      <c r="AC37" s="38"/>
      <c r="AD37" s="41"/>
      <c r="AE37" s="38"/>
      <c r="AF37" s="42"/>
      <c r="AG37" s="43"/>
      <c r="AH37" s="44"/>
      <c r="AI37" s="44"/>
      <c r="AJ37" s="44"/>
      <c r="AK37" s="45"/>
      <c r="AL37" s="46"/>
      <c r="AM37" s="66" t="e">
        <f t="shared" si="3"/>
        <v>#REF!</v>
      </c>
      <c r="AN37" s="57" t="e">
        <f t="shared" si="2"/>
        <v>#REF!</v>
      </c>
      <c r="AO37" s="49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</row>
    <row r="38" spans="1:56">
      <c r="A38" s="21" t="s">
        <v>128</v>
      </c>
      <c r="B38" s="22">
        <v>5045</v>
      </c>
      <c r="C38" s="23">
        <v>1500</v>
      </c>
      <c r="D38" s="24">
        <v>44738</v>
      </c>
      <c r="E38" s="25"/>
      <c r="F38" s="25"/>
      <c r="G38" s="26"/>
      <c r="H38" s="27">
        <v>44809</v>
      </c>
      <c r="I38" s="27"/>
      <c r="J38" s="28"/>
      <c r="K38" s="28">
        <v>44821</v>
      </c>
      <c r="L38" s="29" t="s">
        <v>106</v>
      </c>
      <c r="M38" s="30">
        <v>44869</v>
      </c>
      <c r="N38" s="31" t="s">
        <v>28</v>
      </c>
      <c r="O38" s="51">
        <v>44957</v>
      </c>
      <c r="P38" s="31" t="s">
        <v>29</v>
      </c>
      <c r="Q38" s="33" t="s">
        <v>98</v>
      </c>
      <c r="R38" s="34">
        <v>44992</v>
      </c>
      <c r="S38" s="27" t="s">
        <v>31</v>
      </c>
      <c r="T38" s="35" t="s">
        <v>32</v>
      </c>
      <c r="U38" s="68">
        <v>45021</v>
      </c>
      <c r="V38" s="36" t="s">
        <v>75</v>
      </c>
      <c r="W38" s="24">
        <v>45101</v>
      </c>
      <c r="X38" s="52" t="s">
        <v>44</v>
      </c>
      <c r="Y38" s="51">
        <v>45108</v>
      </c>
      <c r="Z38" s="31" t="s">
        <v>29</v>
      </c>
      <c r="AA38" s="33" t="s">
        <v>76</v>
      </c>
      <c r="AB38" s="69">
        <v>45137</v>
      </c>
      <c r="AC38" s="55" t="s">
        <v>31</v>
      </c>
      <c r="AD38" s="56" t="s">
        <v>32</v>
      </c>
      <c r="AE38" s="64">
        <v>45149</v>
      </c>
      <c r="AF38" s="36" t="s">
        <v>114</v>
      </c>
      <c r="AG38" s="43"/>
      <c r="AH38" s="44"/>
      <c r="AI38" s="44"/>
      <c r="AJ38" s="44"/>
      <c r="AK38" s="45"/>
      <c r="AL38" s="46"/>
      <c r="AM38" s="66" t="e">
        <f t="shared" si="3"/>
        <v>#REF!</v>
      </c>
      <c r="AN38" s="57" t="e">
        <f t="shared" si="2"/>
        <v>#REF!</v>
      </c>
      <c r="AO38" s="49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</row>
    <row r="39" spans="1:56">
      <c r="A39" s="21" t="s">
        <v>129</v>
      </c>
      <c r="B39" s="22">
        <v>5045</v>
      </c>
      <c r="C39" s="23">
        <v>1500</v>
      </c>
      <c r="D39" s="24">
        <v>44739</v>
      </c>
      <c r="E39" s="25"/>
      <c r="F39" s="25"/>
      <c r="G39" s="26"/>
      <c r="H39" s="27">
        <v>44810</v>
      </c>
      <c r="I39" s="27"/>
      <c r="J39" s="28"/>
      <c r="K39" s="28">
        <v>44827</v>
      </c>
      <c r="L39" s="29" t="s">
        <v>121</v>
      </c>
      <c r="M39" s="30">
        <v>44871</v>
      </c>
      <c r="N39" s="31" t="s">
        <v>28</v>
      </c>
      <c r="O39" s="51">
        <v>44936</v>
      </c>
      <c r="P39" s="31" t="s">
        <v>29</v>
      </c>
      <c r="Q39" s="33" t="s">
        <v>42</v>
      </c>
      <c r="R39" s="34">
        <v>44978</v>
      </c>
      <c r="S39" s="27" t="s">
        <v>31</v>
      </c>
      <c r="T39" s="35" t="s">
        <v>32</v>
      </c>
      <c r="U39" s="28">
        <v>44998</v>
      </c>
      <c r="V39" s="36" t="s">
        <v>83</v>
      </c>
      <c r="W39" s="24">
        <v>45099</v>
      </c>
      <c r="X39" s="52" t="s">
        <v>44</v>
      </c>
      <c r="Y39" s="25">
        <v>45117</v>
      </c>
      <c r="Z39" s="31" t="s">
        <v>29</v>
      </c>
      <c r="AA39" s="73" t="s">
        <v>73</v>
      </c>
      <c r="AB39" s="69">
        <v>45158</v>
      </c>
      <c r="AC39" s="55" t="s">
        <v>31</v>
      </c>
      <c r="AD39" s="56" t="s">
        <v>32</v>
      </c>
      <c r="AE39" s="28">
        <v>45165</v>
      </c>
      <c r="AF39" s="29" t="s">
        <v>119</v>
      </c>
      <c r="AG39" s="43"/>
      <c r="AH39" s="44"/>
      <c r="AI39" s="44"/>
      <c r="AJ39" s="44"/>
      <c r="AK39" s="45"/>
      <c r="AL39" s="46"/>
      <c r="AM39" s="66" t="e">
        <f t="shared" si="3"/>
        <v>#REF!</v>
      </c>
      <c r="AN39" s="57" t="e">
        <f t="shared" si="2"/>
        <v>#REF!</v>
      </c>
      <c r="AO39" s="49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</row>
    <row r="40" spans="1:56">
      <c r="A40" s="21" t="s">
        <v>130</v>
      </c>
      <c r="B40" s="22">
        <v>5045</v>
      </c>
      <c r="C40" s="23" t="s">
        <v>35</v>
      </c>
      <c r="D40" s="24">
        <v>44739</v>
      </c>
      <c r="E40" s="25"/>
      <c r="F40" s="25"/>
      <c r="G40" s="26"/>
      <c r="H40" s="27">
        <v>44810</v>
      </c>
      <c r="I40" s="27"/>
      <c r="J40" s="28"/>
      <c r="K40" s="28">
        <v>44827</v>
      </c>
      <c r="L40" s="29" t="s">
        <v>121</v>
      </c>
      <c r="M40" s="30">
        <v>44871</v>
      </c>
      <c r="N40" s="31" t="s">
        <v>28</v>
      </c>
      <c r="O40" s="51">
        <v>44934</v>
      </c>
      <c r="P40" s="31" t="s">
        <v>29</v>
      </c>
      <c r="Q40" s="33" t="s">
        <v>36</v>
      </c>
      <c r="R40" s="34">
        <v>44989</v>
      </c>
      <c r="S40" s="27" t="s">
        <v>31</v>
      </c>
      <c r="T40" s="35" t="s">
        <v>32</v>
      </c>
      <c r="U40" s="28">
        <v>45020</v>
      </c>
      <c r="V40" s="36" t="s">
        <v>51</v>
      </c>
      <c r="W40" s="24">
        <v>45119</v>
      </c>
      <c r="X40" s="52" t="s">
        <v>38</v>
      </c>
      <c r="Y40" s="51">
        <v>45143</v>
      </c>
      <c r="Z40" s="31" t="s">
        <v>29</v>
      </c>
      <c r="AA40" s="33" t="s">
        <v>99</v>
      </c>
      <c r="AB40" s="69">
        <v>45188</v>
      </c>
      <c r="AC40" s="55" t="s">
        <v>31</v>
      </c>
      <c r="AD40" s="56" t="s">
        <v>32</v>
      </c>
      <c r="AE40" s="74"/>
      <c r="AF40" s="75"/>
      <c r="AG40" s="43"/>
      <c r="AH40" s="44"/>
      <c r="AI40" s="44"/>
      <c r="AJ40" s="44"/>
      <c r="AK40" s="45"/>
      <c r="AL40" s="46"/>
      <c r="AM40" s="66" t="e">
        <f t="shared" si="3"/>
        <v>#REF!</v>
      </c>
      <c r="AN40" s="57" t="e">
        <f t="shared" si="2"/>
        <v>#REF!</v>
      </c>
      <c r="AO40" s="49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</row>
    <row r="41" spans="1:56" ht="15">
      <c r="A41" s="21" t="s">
        <v>131</v>
      </c>
      <c r="B41" s="22">
        <v>5045</v>
      </c>
      <c r="C41" s="23">
        <v>1500</v>
      </c>
      <c r="D41" s="24">
        <v>44744</v>
      </c>
      <c r="E41" s="25"/>
      <c r="F41" s="25"/>
      <c r="G41" s="26"/>
      <c r="H41" s="27">
        <v>44811</v>
      </c>
      <c r="I41" s="27"/>
      <c r="J41" s="28"/>
      <c r="K41" s="28">
        <v>44827</v>
      </c>
      <c r="L41" s="29" t="s">
        <v>121</v>
      </c>
      <c r="M41" s="30">
        <v>44870</v>
      </c>
      <c r="N41" s="31" t="s">
        <v>28</v>
      </c>
      <c r="O41" s="51">
        <v>44944</v>
      </c>
      <c r="P41" s="31" t="s">
        <v>29</v>
      </c>
      <c r="Q41" s="33" t="s">
        <v>91</v>
      </c>
      <c r="R41" s="34">
        <v>45034</v>
      </c>
      <c r="S41" s="27" t="s">
        <v>31</v>
      </c>
      <c r="T41" s="35" t="s">
        <v>32</v>
      </c>
      <c r="U41" s="28">
        <v>45078</v>
      </c>
      <c r="V41" s="62" t="s">
        <v>48</v>
      </c>
      <c r="W41" s="24">
        <v>45169</v>
      </c>
      <c r="X41" s="52" t="s">
        <v>44</v>
      </c>
      <c r="Y41" s="38"/>
      <c r="Z41" s="39"/>
      <c r="AA41" s="39"/>
      <c r="AB41" s="40"/>
      <c r="AC41" s="38"/>
      <c r="AD41" s="38"/>
      <c r="AE41" s="41"/>
      <c r="AF41" s="42"/>
      <c r="AG41" s="43"/>
      <c r="AH41" s="44"/>
      <c r="AI41" s="44"/>
      <c r="AJ41" s="44"/>
      <c r="AK41" s="45"/>
      <c r="AL41" s="46"/>
      <c r="AM41" s="66" t="e">
        <f t="shared" si="3"/>
        <v>#REF!</v>
      </c>
      <c r="AN41" s="57" t="e">
        <f t="shared" si="2"/>
        <v>#REF!</v>
      </c>
      <c r="AO41" s="49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</row>
    <row r="42" spans="1:56" ht="15">
      <c r="A42" s="21" t="s">
        <v>132</v>
      </c>
      <c r="B42" s="22">
        <v>5045</v>
      </c>
      <c r="C42" s="23" t="s">
        <v>35</v>
      </c>
      <c r="D42" s="24">
        <v>44745</v>
      </c>
      <c r="E42" s="25"/>
      <c r="F42" s="25"/>
      <c r="G42" s="26"/>
      <c r="H42" s="27">
        <v>44809</v>
      </c>
      <c r="I42" s="27"/>
      <c r="J42" s="28"/>
      <c r="K42" s="28">
        <v>44827</v>
      </c>
      <c r="L42" s="29" t="s">
        <v>121</v>
      </c>
      <c r="M42" s="30">
        <v>44872</v>
      </c>
      <c r="N42" s="31" t="s">
        <v>28</v>
      </c>
      <c r="O42" s="65">
        <v>44919</v>
      </c>
      <c r="P42" s="31" t="s">
        <v>29</v>
      </c>
      <c r="Q42" s="33" t="s">
        <v>116</v>
      </c>
      <c r="R42" s="34">
        <v>44987</v>
      </c>
      <c r="S42" s="27" t="s">
        <v>31</v>
      </c>
      <c r="T42" s="35" t="s">
        <v>133</v>
      </c>
      <c r="U42" s="28">
        <v>44998</v>
      </c>
      <c r="V42" s="36" t="s">
        <v>83</v>
      </c>
      <c r="W42" s="24">
        <v>45099</v>
      </c>
      <c r="X42" s="52" t="s">
        <v>44</v>
      </c>
      <c r="Y42" s="51">
        <v>45109</v>
      </c>
      <c r="Z42" s="31" t="s">
        <v>29</v>
      </c>
      <c r="AA42" s="33" t="s">
        <v>76</v>
      </c>
      <c r="AB42" s="63">
        <v>45150</v>
      </c>
      <c r="AC42" s="35" t="s">
        <v>31</v>
      </c>
      <c r="AD42" s="35" t="s">
        <v>32</v>
      </c>
      <c r="AE42" s="28">
        <v>45165</v>
      </c>
      <c r="AF42" s="29" t="s">
        <v>119</v>
      </c>
      <c r="AG42" s="43"/>
      <c r="AH42" s="44"/>
      <c r="AI42" s="44"/>
      <c r="AJ42" s="44"/>
      <c r="AK42" s="45"/>
      <c r="AL42" s="46"/>
      <c r="AM42" s="66" t="e">
        <f t="shared" si="3"/>
        <v>#REF!</v>
      </c>
      <c r="AN42" s="57" t="e">
        <f t="shared" si="2"/>
        <v>#REF!</v>
      </c>
      <c r="AO42" s="49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</row>
    <row r="43" spans="1:56" ht="15">
      <c r="A43" s="21" t="s">
        <v>134</v>
      </c>
      <c r="B43" s="22">
        <v>5045</v>
      </c>
      <c r="C43" s="23" t="s">
        <v>105</v>
      </c>
      <c r="D43" s="24">
        <v>44744</v>
      </c>
      <c r="E43" s="25"/>
      <c r="F43" s="25"/>
      <c r="G43" s="26"/>
      <c r="H43" s="27">
        <v>44808</v>
      </c>
      <c r="I43" s="27"/>
      <c r="J43" s="28"/>
      <c r="K43" s="28">
        <v>44827</v>
      </c>
      <c r="L43" s="29" t="s">
        <v>121</v>
      </c>
      <c r="M43" s="30">
        <v>44865</v>
      </c>
      <c r="N43" s="52" t="s">
        <v>44</v>
      </c>
      <c r="O43" s="65">
        <v>44894</v>
      </c>
      <c r="P43" s="31" t="s">
        <v>29</v>
      </c>
      <c r="Q43" s="33" t="s">
        <v>122</v>
      </c>
      <c r="R43" s="34">
        <v>44944</v>
      </c>
      <c r="S43" s="27" t="s">
        <v>31</v>
      </c>
      <c r="T43" s="35" t="s">
        <v>32</v>
      </c>
      <c r="U43" s="28">
        <v>44977</v>
      </c>
      <c r="V43" s="36" t="s">
        <v>37</v>
      </c>
      <c r="W43" s="24">
        <v>45088</v>
      </c>
      <c r="X43" s="52" t="s">
        <v>38</v>
      </c>
      <c r="Y43" s="51">
        <v>45108</v>
      </c>
      <c r="Z43" s="31" t="s">
        <v>29</v>
      </c>
      <c r="AA43" s="33" t="s">
        <v>39</v>
      </c>
      <c r="AB43" s="63">
        <v>45153</v>
      </c>
      <c r="AC43" s="35" t="s">
        <v>31</v>
      </c>
      <c r="AD43" s="35" t="s">
        <v>32</v>
      </c>
      <c r="AE43" s="28">
        <v>45165</v>
      </c>
      <c r="AF43" s="29" t="s">
        <v>119</v>
      </c>
      <c r="AG43" s="43"/>
      <c r="AH43" s="44"/>
      <c r="AI43" s="44"/>
      <c r="AJ43" s="44"/>
      <c r="AK43" s="45"/>
      <c r="AL43" s="46"/>
      <c r="AM43" s="66" t="e">
        <f t="shared" si="3"/>
        <v>#REF!</v>
      </c>
      <c r="AN43" s="57" t="e">
        <f t="shared" si="2"/>
        <v>#REF!</v>
      </c>
      <c r="AO43" s="49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</row>
    <row r="44" spans="1:56" ht="15">
      <c r="A44" s="21" t="s">
        <v>135</v>
      </c>
      <c r="B44" s="22">
        <v>5045</v>
      </c>
      <c r="C44" s="23" t="s">
        <v>105</v>
      </c>
      <c r="D44" s="24">
        <v>44744</v>
      </c>
      <c r="E44" s="25"/>
      <c r="F44" s="25"/>
      <c r="G44" s="26"/>
      <c r="H44" s="27">
        <v>44810</v>
      </c>
      <c r="I44" s="27"/>
      <c r="J44" s="28"/>
      <c r="K44" s="28">
        <v>44827</v>
      </c>
      <c r="L44" s="29" t="s">
        <v>121</v>
      </c>
      <c r="M44" s="30">
        <v>44866</v>
      </c>
      <c r="N44" s="52" t="s">
        <v>44</v>
      </c>
      <c r="O44" s="65">
        <v>44890</v>
      </c>
      <c r="P44" s="31" t="s">
        <v>29</v>
      </c>
      <c r="Q44" s="33" t="s">
        <v>122</v>
      </c>
      <c r="R44" s="34">
        <v>44936</v>
      </c>
      <c r="S44" s="27" t="s">
        <v>31</v>
      </c>
      <c r="T44" s="35" t="s">
        <v>32</v>
      </c>
      <c r="U44" s="28">
        <v>44951</v>
      </c>
      <c r="V44" s="36" t="s">
        <v>136</v>
      </c>
      <c r="W44" s="24">
        <v>45001</v>
      </c>
      <c r="X44" s="76" t="s">
        <v>137</v>
      </c>
      <c r="Y44" s="25">
        <v>45003</v>
      </c>
      <c r="Z44" s="77" t="s">
        <v>29</v>
      </c>
      <c r="AA44" s="33" t="s">
        <v>138</v>
      </c>
      <c r="AB44" s="28">
        <v>45035</v>
      </c>
      <c r="AC44" s="27" t="s">
        <v>31</v>
      </c>
      <c r="AD44" s="35" t="s">
        <v>32</v>
      </c>
      <c r="AE44" s="28">
        <v>45078</v>
      </c>
      <c r="AF44" s="78" t="s">
        <v>48</v>
      </c>
      <c r="AG44" s="24">
        <v>45169</v>
      </c>
      <c r="AH44" s="52" t="s">
        <v>44</v>
      </c>
      <c r="AI44" s="44"/>
      <c r="AJ44" s="44"/>
      <c r="AK44" s="45"/>
      <c r="AL44" s="46"/>
      <c r="AM44" s="66" t="e">
        <f t="shared" si="3"/>
        <v>#REF!</v>
      </c>
      <c r="AN44" s="57" t="e">
        <f t="shared" si="2"/>
        <v>#REF!</v>
      </c>
      <c r="AO44" s="49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</row>
    <row r="45" spans="1:56" ht="15">
      <c r="A45" s="21" t="s">
        <v>139</v>
      </c>
      <c r="B45" s="22">
        <v>5045</v>
      </c>
      <c r="C45" s="23" t="s">
        <v>105</v>
      </c>
      <c r="D45" s="24">
        <v>44744</v>
      </c>
      <c r="E45" s="25"/>
      <c r="F45" s="25"/>
      <c r="G45" s="26"/>
      <c r="H45" s="27">
        <v>44811</v>
      </c>
      <c r="I45" s="27"/>
      <c r="J45" s="28"/>
      <c r="K45" s="28">
        <v>44827</v>
      </c>
      <c r="L45" s="29" t="s">
        <v>121</v>
      </c>
      <c r="M45" s="30">
        <v>44865</v>
      </c>
      <c r="N45" s="52" t="s">
        <v>44</v>
      </c>
      <c r="O45" s="65">
        <v>44889</v>
      </c>
      <c r="P45" s="31" t="s">
        <v>29</v>
      </c>
      <c r="Q45" s="33" t="s">
        <v>122</v>
      </c>
      <c r="R45" s="34">
        <v>44978</v>
      </c>
      <c r="S45" s="27" t="s">
        <v>31</v>
      </c>
      <c r="T45" s="35" t="s">
        <v>32</v>
      </c>
      <c r="U45" s="28">
        <v>44998</v>
      </c>
      <c r="V45" s="36" t="s">
        <v>83</v>
      </c>
      <c r="W45" s="24">
        <v>45098</v>
      </c>
      <c r="X45" s="52" t="s">
        <v>44</v>
      </c>
      <c r="Y45" s="25">
        <v>45111</v>
      </c>
      <c r="Z45" s="53" t="s">
        <v>29</v>
      </c>
      <c r="AA45" s="33" t="s">
        <v>86</v>
      </c>
      <c r="AB45" s="63">
        <v>45139</v>
      </c>
      <c r="AC45" s="35" t="s">
        <v>31</v>
      </c>
      <c r="AD45" s="35" t="s">
        <v>32</v>
      </c>
      <c r="AE45" s="64">
        <v>45149</v>
      </c>
      <c r="AF45" s="36" t="s">
        <v>114</v>
      </c>
      <c r="AG45" s="43"/>
      <c r="AH45" s="44"/>
      <c r="AI45" s="44"/>
      <c r="AJ45" s="44"/>
      <c r="AK45" s="45"/>
      <c r="AL45" s="46"/>
      <c r="AM45" s="66" t="e">
        <f t="shared" si="3"/>
        <v>#REF!</v>
      </c>
      <c r="AN45" s="57" t="e">
        <f t="shared" si="2"/>
        <v>#REF!</v>
      </c>
      <c r="AO45" s="49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</row>
    <row r="46" spans="1:56" ht="15">
      <c r="A46" s="21" t="s">
        <v>140</v>
      </c>
      <c r="B46" s="22">
        <v>5045</v>
      </c>
      <c r="C46" s="23" t="s">
        <v>141</v>
      </c>
      <c r="D46" s="24">
        <v>44737</v>
      </c>
      <c r="E46" s="25"/>
      <c r="F46" s="25"/>
      <c r="G46" s="26"/>
      <c r="H46" s="27">
        <v>44811</v>
      </c>
      <c r="I46" s="27"/>
      <c r="J46" s="28"/>
      <c r="K46" s="28">
        <v>44827</v>
      </c>
      <c r="L46" s="29" t="s">
        <v>121</v>
      </c>
      <c r="M46" s="30">
        <v>44864</v>
      </c>
      <c r="N46" s="52" t="s">
        <v>44</v>
      </c>
      <c r="O46" s="65">
        <v>44915</v>
      </c>
      <c r="P46" s="31" t="s">
        <v>29</v>
      </c>
      <c r="Q46" s="33" t="s">
        <v>142</v>
      </c>
      <c r="R46" s="34">
        <v>44977</v>
      </c>
      <c r="S46" s="27" t="s">
        <v>31</v>
      </c>
      <c r="T46" s="35" t="s">
        <v>32</v>
      </c>
      <c r="U46" s="28">
        <v>44998</v>
      </c>
      <c r="V46" s="36" t="s">
        <v>83</v>
      </c>
      <c r="W46" s="24">
        <v>45133</v>
      </c>
      <c r="X46" s="52" t="s">
        <v>44</v>
      </c>
      <c r="Y46" s="51">
        <v>45143</v>
      </c>
      <c r="Z46" s="31" t="s">
        <v>29</v>
      </c>
      <c r="AA46" s="53" t="s">
        <v>45</v>
      </c>
      <c r="AB46" s="58" t="s">
        <v>143</v>
      </c>
      <c r="AC46" s="79"/>
      <c r="AD46" s="80"/>
      <c r="AE46" s="79"/>
      <c r="AF46" s="81"/>
      <c r="AG46" s="43"/>
      <c r="AH46" s="44"/>
      <c r="AI46" s="44"/>
      <c r="AJ46" s="44"/>
      <c r="AK46" s="45"/>
      <c r="AL46" s="46"/>
      <c r="AM46" s="66" t="e">
        <f t="shared" si="3"/>
        <v>#REF!</v>
      </c>
      <c r="AN46" s="57" t="e">
        <f t="shared" si="2"/>
        <v>#REF!</v>
      </c>
      <c r="AO46" s="49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</row>
    <row r="47" spans="1:56" ht="15">
      <c r="A47" s="21" t="s">
        <v>144</v>
      </c>
      <c r="B47" s="22">
        <v>5045</v>
      </c>
      <c r="C47" s="23" t="s">
        <v>105</v>
      </c>
      <c r="D47" s="24">
        <v>44739</v>
      </c>
      <c r="E47" s="25"/>
      <c r="F47" s="25"/>
      <c r="G47" s="26"/>
      <c r="H47" s="27">
        <v>44812</v>
      </c>
      <c r="I47" s="27"/>
      <c r="J47" s="28"/>
      <c r="K47" s="28">
        <v>44827</v>
      </c>
      <c r="L47" s="29" t="s">
        <v>121</v>
      </c>
      <c r="M47" s="30">
        <v>44866</v>
      </c>
      <c r="N47" s="52" t="s">
        <v>44</v>
      </c>
      <c r="O47" s="65">
        <v>44890</v>
      </c>
      <c r="P47" s="31" t="s">
        <v>29</v>
      </c>
      <c r="Q47" s="33" t="s">
        <v>122</v>
      </c>
      <c r="R47" s="34">
        <v>44935</v>
      </c>
      <c r="S47" s="27" t="s">
        <v>31</v>
      </c>
      <c r="T47" s="35" t="s">
        <v>32</v>
      </c>
      <c r="U47" s="28">
        <v>44951</v>
      </c>
      <c r="V47" s="36" t="s">
        <v>136</v>
      </c>
      <c r="W47" s="24">
        <v>45000</v>
      </c>
      <c r="X47" s="76" t="s">
        <v>137</v>
      </c>
      <c r="Y47" s="25">
        <v>45008</v>
      </c>
      <c r="Z47" s="77" t="s">
        <v>29</v>
      </c>
      <c r="AA47" s="53" t="s">
        <v>145</v>
      </c>
      <c r="AB47" s="63">
        <v>45051</v>
      </c>
      <c r="AC47" s="35" t="s">
        <v>31</v>
      </c>
      <c r="AD47" s="35" t="s">
        <v>32</v>
      </c>
      <c r="AE47" s="28">
        <v>45078</v>
      </c>
      <c r="AF47" s="78" t="s">
        <v>48</v>
      </c>
      <c r="AG47" s="24">
        <v>45180</v>
      </c>
      <c r="AH47" s="52" t="s">
        <v>44</v>
      </c>
      <c r="AI47" s="44"/>
      <c r="AJ47" s="44"/>
      <c r="AK47" s="45"/>
      <c r="AL47" s="46"/>
      <c r="AM47" s="66" t="e">
        <f t="shared" si="3"/>
        <v>#REF!</v>
      </c>
      <c r="AN47" s="57" t="e">
        <f t="shared" si="2"/>
        <v>#REF!</v>
      </c>
      <c r="AO47" s="49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</row>
    <row r="48" spans="1:56">
      <c r="A48" s="21" t="s">
        <v>146</v>
      </c>
      <c r="B48" s="22">
        <v>5045</v>
      </c>
      <c r="C48" s="23" t="s">
        <v>105</v>
      </c>
      <c r="D48" s="24">
        <v>44738</v>
      </c>
      <c r="E48" s="25"/>
      <c r="F48" s="25"/>
      <c r="G48" s="26"/>
      <c r="H48" s="27">
        <v>44812</v>
      </c>
      <c r="I48" s="27"/>
      <c r="J48" s="28"/>
      <c r="K48" s="28">
        <v>44827</v>
      </c>
      <c r="L48" s="29" t="s">
        <v>121</v>
      </c>
      <c r="M48" s="30">
        <v>44866</v>
      </c>
      <c r="N48" s="52" t="s">
        <v>44</v>
      </c>
      <c r="O48" s="65">
        <v>44890</v>
      </c>
      <c r="P48" s="31" t="s">
        <v>29</v>
      </c>
      <c r="Q48" s="33" t="s">
        <v>122</v>
      </c>
      <c r="R48" s="34">
        <v>44937</v>
      </c>
      <c r="S48" s="27" t="s">
        <v>31</v>
      </c>
      <c r="T48" s="35" t="s">
        <v>32</v>
      </c>
      <c r="U48" s="28">
        <v>44977</v>
      </c>
      <c r="V48" s="36" t="s">
        <v>37</v>
      </c>
      <c r="W48" s="24">
        <v>45088</v>
      </c>
      <c r="X48" s="52" t="s">
        <v>38</v>
      </c>
      <c r="Y48" s="51">
        <v>45107</v>
      </c>
      <c r="Z48" s="31" t="s">
        <v>29</v>
      </c>
      <c r="AA48" s="33" t="s">
        <v>39</v>
      </c>
      <c r="AB48" s="69">
        <v>45154</v>
      </c>
      <c r="AC48" s="55" t="s">
        <v>31</v>
      </c>
      <c r="AD48" s="56" t="s">
        <v>32</v>
      </c>
      <c r="AE48" s="28">
        <v>45165</v>
      </c>
      <c r="AF48" s="29" t="s">
        <v>119</v>
      </c>
      <c r="AG48" s="43"/>
      <c r="AH48" s="44"/>
      <c r="AI48" s="44"/>
      <c r="AJ48" s="44"/>
      <c r="AK48" s="45"/>
      <c r="AL48" s="46"/>
      <c r="AM48" s="66" t="e">
        <f t="shared" si="3"/>
        <v>#REF!</v>
      </c>
      <c r="AN48" s="57" t="e">
        <f t="shared" si="2"/>
        <v>#REF!</v>
      </c>
      <c r="AO48" s="49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</row>
    <row r="49" spans="1:56">
      <c r="A49" s="21" t="s">
        <v>147</v>
      </c>
      <c r="B49" s="22">
        <v>5045</v>
      </c>
      <c r="C49" s="23" t="s">
        <v>141</v>
      </c>
      <c r="D49" s="24">
        <v>44738</v>
      </c>
      <c r="E49" s="25"/>
      <c r="F49" s="25"/>
      <c r="G49" s="26"/>
      <c r="H49" s="27">
        <v>44822</v>
      </c>
      <c r="I49" s="27"/>
      <c r="J49" s="28"/>
      <c r="K49" s="28">
        <v>44827</v>
      </c>
      <c r="L49" s="29" t="s">
        <v>121</v>
      </c>
      <c r="M49" s="30">
        <v>44864</v>
      </c>
      <c r="N49" s="52" t="s">
        <v>44</v>
      </c>
      <c r="O49" s="65">
        <v>44917</v>
      </c>
      <c r="P49" s="31" t="s">
        <v>29</v>
      </c>
      <c r="Q49" s="33" t="s">
        <v>142</v>
      </c>
      <c r="R49" s="34">
        <v>44972</v>
      </c>
      <c r="S49" s="27" t="s">
        <v>31</v>
      </c>
      <c r="T49" s="35" t="s">
        <v>32</v>
      </c>
      <c r="U49" s="28">
        <v>44998</v>
      </c>
      <c r="V49" s="36" t="s">
        <v>83</v>
      </c>
      <c r="W49" s="24">
        <v>45133</v>
      </c>
      <c r="X49" s="52" t="s">
        <v>44</v>
      </c>
      <c r="Y49" s="51">
        <v>45143</v>
      </c>
      <c r="Z49" s="31" t="s">
        <v>29</v>
      </c>
      <c r="AA49" s="53" t="s">
        <v>45</v>
      </c>
      <c r="AB49" s="69">
        <v>45187</v>
      </c>
      <c r="AC49" s="55" t="s">
        <v>31</v>
      </c>
      <c r="AD49" s="56" t="s">
        <v>32</v>
      </c>
      <c r="AE49" s="74"/>
      <c r="AF49" s="75"/>
      <c r="AG49" s="43"/>
      <c r="AH49" s="44"/>
      <c r="AI49" s="44"/>
      <c r="AJ49" s="44"/>
      <c r="AK49" s="45"/>
      <c r="AL49" s="46"/>
      <c r="AM49" s="66" t="e">
        <f t="shared" si="3"/>
        <v>#REF!</v>
      </c>
      <c r="AN49" s="57" t="e">
        <f t="shared" si="2"/>
        <v>#REF!</v>
      </c>
      <c r="AO49" s="49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</row>
    <row r="50" spans="1:56" ht="15">
      <c r="A50" s="21" t="s">
        <v>148</v>
      </c>
      <c r="B50" s="22">
        <v>5045</v>
      </c>
      <c r="C50" s="23" t="s">
        <v>141</v>
      </c>
      <c r="D50" s="24">
        <v>44738</v>
      </c>
      <c r="E50" s="25"/>
      <c r="F50" s="25"/>
      <c r="G50" s="26"/>
      <c r="H50" s="27">
        <v>44825</v>
      </c>
      <c r="I50" s="27"/>
      <c r="J50" s="28"/>
      <c r="K50" s="28">
        <v>44827</v>
      </c>
      <c r="L50" s="29" t="s">
        <v>121</v>
      </c>
      <c r="M50" s="30">
        <v>44864</v>
      </c>
      <c r="N50" s="52" t="s">
        <v>44</v>
      </c>
      <c r="O50" s="65">
        <v>44917</v>
      </c>
      <c r="P50" s="31" t="s">
        <v>29</v>
      </c>
      <c r="Q50" s="33" t="s">
        <v>142</v>
      </c>
      <c r="R50" s="34">
        <v>44972</v>
      </c>
      <c r="S50" s="27" t="s">
        <v>31</v>
      </c>
      <c r="T50" s="35" t="s">
        <v>32</v>
      </c>
      <c r="U50" s="28">
        <v>44998</v>
      </c>
      <c r="V50" s="36" t="s">
        <v>43</v>
      </c>
      <c r="W50" s="24">
        <v>45134</v>
      </c>
      <c r="X50" s="52" t="s">
        <v>44</v>
      </c>
      <c r="Y50" s="51">
        <v>45156</v>
      </c>
      <c r="Z50" s="31" t="s">
        <v>29</v>
      </c>
      <c r="AA50" s="53" t="s">
        <v>88</v>
      </c>
      <c r="AB50" s="58" t="s">
        <v>149</v>
      </c>
      <c r="AC50" s="79"/>
      <c r="AD50" s="80"/>
      <c r="AE50" s="79"/>
      <c r="AF50" s="81"/>
      <c r="AG50" s="43"/>
      <c r="AH50" s="44"/>
      <c r="AI50" s="44"/>
      <c r="AJ50" s="44"/>
      <c r="AK50" s="45"/>
      <c r="AL50" s="46"/>
      <c r="AM50" s="66" t="e">
        <f t="shared" si="3"/>
        <v>#REF!</v>
      </c>
      <c r="AN50" s="57" t="e">
        <f t="shared" si="2"/>
        <v>#REF!</v>
      </c>
      <c r="AO50" s="49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</row>
    <row r="51" spans="1:56" ht="15">
      <c r="A51" s="21" t="s">
        <v>150</v>
      </c>
      <c r="B51" s="22">
        <v>5045</v>
      </c>
      <c r="C51" s="23">
        <v>1500</v>
      </c>
      <c r="D51" s="24">
        <v>44740</v>
      </c>
      <c r="E51" s="25"/>
      <c r="F51" s="25"/>
      <c r="G51" s="26"/>
      <c r="H51" s="27">
        <v>44814</v>
      </c>
      <c r="I51" s="27"/>
      <c r="J51" s="28"/>
      <c r="K51" s="28">
        <v>44835</v>
      </c>
      <c r="L51" s="29" t="s">
        <v>151</v>
      </c>
      <c r="M51" s="30">
        <v>44888</v>
      </c>
      <c r="N51" s="52" t="s">
        <v>28</v>
      </c>
      <c r="O51" s="51">
        <v>45016</v>
      </c>
      <c r="P51" s="31" t="s">
        <v>29</v>
      </c>
      <c r="Q51" s="33" t="s">
        <v>152</v>
      </c>
      <c r="R51" s="34">
        <v>45057</v>
      </c>
      <c r="S51" s="82" t="s">
        <v>31</v>
      </c>
      <c r="T51" s="35" t="s">
        <v>32</v>
      </c>
      <c r="U51" s="28">
        <v>45078</v>
      </c>
      <c r="V51" s="62" t="s">
        <v>48</v>
      </c>
      <c r="W51" s="24">
        <v>45169</v>
      </c>
      <c r="X51" s="52" t="s">
        <v>44</v>
      </c>
      <c r="Y51" s="25">
        <v>45172</v>
      </c>
      <c r="Z51" s="31" t="s">
        <v>29</v>
      </c>
      <c r="AA51" s="53" t="s">
        <v>153</v>
      </c>
      <c r="AB51" s="40"/>
      <c r="AC51" s="38"/>
      <c r="AD51" s="38"/>
      <c r="AE51" s="41"/>
      <c r="AF51" s="42"/>
      <c r="AG51" s="43"/>
      <c r="AH51" s="44"/>
      <c r="AI51" s="44"/>
      <c r="AJ51" s="44"/>
      <c r="AK51" s="45"/>
      <c r="AL51" s="46"/>
      <c r="AM51" s="66" t="e">
        <f t="shared" si="3"/>
        <v>#REF!</v>
      </c>
      <c r="AN51" s="57" t="e">
        <f t="shared" si="2"/>
        <v>#REF!</v>
      </c>
      <c r="AO51" s="49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</row>
    <row r="52" spans="1:56" ht="15">
      <c r="A52" s="21" t="s">
        <v>154</v>
      </c>
      <c r="B52" s="22">
        <v>5045</v>
      </c>
      <c r="C52" s="23">
        <v>1500</v>
      </c>
      <c r="D52" s="24">
        <v>44744</v>
      </c>
      <c r="E52" s="25"/>
      <c r="F52" s="25"/>
      <c r="G52" s="26"/>
      <c r="H52" s="27">
        <v>44813</v>
      </c>
      <c r="I52" s="27"/>
      <c r="J52" s="28"/>
      <c r="K52" s="28">
        <v>44835</v>
      </c>
      <c r="L52" s="29" t="s">
        <v>151</v>
      </c>
      <c r="M52" s="30">
        <v>44888</v>
      </c>
      <c r="N52" s="52" t="s">
        <v>28</v>
      </c>
      <c r="O52" s="51">
        <v>44986</v>
      </c>
      <c r="P52" s="31" t="s">
        <v>29</v>
      </c>
      <c r="Q52" s="83" t="s">
        <v>30</v>
      </c>
      <c r="R52" s="34">
        <v>45061</v>
      </c>
      <c r="S52" s="82" t="s">
        <v>31</v>
      </c>
      <c r="T52" s="35" t="s">
        <v>32</v>
      </c>
      <c r="U52" s="28">
        <v>45078</v>
      </c>
      <c r="V52" s="62" t="s">
        <v>48</v>
      </c>
      <c r="W52" s="24">
        <v>45180</v>
      </c>
      <c r="X52" s="52" t="s">
        <v>44</v>
      </c>
      <c r="Y52" s="38"/>
      <c r="Z52" s="39"/>
      <c r="AA52" s="39"/>
      <c r="AB52" s="40"/>
      <c r="AC52" s="38"/>
      <c r="AD52" s="38"/>
      <c r="AE52" s="41"/>
      <c r="AF52" s="42"/>
      <c r="AG52" s="43"/>
      <c r="AH52" s="44"/>
      <c r="AI52" s="44"/>
      <c r="AJ52" s="44"/>
      <c r="AK52" s="45"/>
      <c r="AL52" s="46"/>
      <c r="AM52" s="66" t="e">
        <f t="shared" si="3"/>
        <v>#REF!</v>
      </c>
      <c r="AN52" s="57" t="e">
        <f t="shared" si="2"/>
        <v>#REF!</v>
      </c>
      <c r="AO52" s="49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</row>
    <row r="53" spans="1:56">
      <c r="A53" s="21" t="s">
        <v>155</v>
      </c>
      <c r="B53" s="22">
        <v>5045</v>
      </c>
      <c r="C53" s="23" t="s">
        <v>35</v>
      </c>
      <c r="D53" s="24">
        <v>44745</v>
      </c>
      <c r="E53" s="25"/>
      <c r="F53" s="25"/>
      <c r="G53" s="26"/>
      <c r="H53" s="27">
        <v>44814</v>
      </c>
      <c r="I53" s="27"/>
      <c r="J53" s="28"/>
      <c r="K53" s="28">
        <v>44835</v>
      </c>
      <c r="L53" s="29" t="s">
        <v>151</v>
      </c>
      <c r="M53" s="30">
        <v>44888</v>
      </c>
      <c r="N53" s="52" t="s">
        <v>28</v>
      </c>
      <c r="O53" s="51">
        <v>44929</v>
      </c>
      <c r="P53" s="31" t="s">
        <v>29</v>
      </c>
      <c r="Q53" s="33" t="s">
        <v>36</v>
      </c>
      <c r="R53" s="34">
        <v>44989</v>
      </c>
      <c r="S53" s="27" t="s">
        <v>31</v>
      </c>
      <c r="T53" s="35" t="s">
        <v>32</v>
      </c>
      <c r="U53" s="28">
        <v>45020</v>
      </c>
      <c r="V53" s="36" t="s">
        <v>51</v>
      </c>
      <c r="W53" s="24">
        <v>45120</v>
      </c>
      <c r="X53" s="52" t="s">
        <v>38</v>
      </c>
      <c r="Y53" s="25">
        <v>45136</v>
      </c>
      <c r="Z53" s="53" t="s">
        <v>29</v>
      </c>
      <c r="AA53" s="33" t="s">
        <v>52</v>
      </c>
      <c r="AB53" s="69">
        <v>45165</v>
      </c>
      <c r="AC53" s="55" t="s">
        <v>31</v>
      </c>
      <c r="AD53" s="56" t="s">
        <v>32</v>
      </c>
      <c r="AE53" s="28">
        <v>45176</v>
      </c>
      <c r="AF53" s="36" t="s">
        <v>53</v>
      </c>
      <c r="AG53" s="43"/>
      <c r="AH53" s="44"/>
      <c r="AI53" s="44"/>
      <c r="AJ53" s="44"/>
      <c r="AK53" s="45"/>
      <c r="AL53" s="46"/>
      <c r="AM53" s="66" t="e">
        <f t="shared" si="3"/>
        <v>#REF!</v>
      </c>
      <c r="AN53" s="57" t="e">
        <f t="shared" si="2"/>
        <v>#REF!</v>
      </c>
      <c r="AO53" s="49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</row>
    <row r="54" spans="1:56">
      <c r="A54" s="21" t="s">
        <v>156</v>
      </c>
      <c r="B54" s="22">
        <v>5045</v>
      </c>
      <c r="C54" s="23" t="s">
        <v>35</v>
      </c>
      <c r="D54" s="24">
        <v>44739</v>
      </c>
      <c r="E54" s="25"/>
      <c r="F54" s="25"/>
      <c r="G54" s="26"/>
      <c r="H54" s="27">
        <v>44816</v>
      </c>
      <c r="I54" s="27"/>
      <c r="J54" s="28"/>
      <c r="K54" s="28">
        <v>44835</v>
      </c>
      <c r="L54" s="29" t="s">
        <v>151</v>
      </c>
      <c r="M54" s="30">
        <v>44888</v>
      </c>
      <c r="N54" s="52" t="s">
        <v>28</v>
      </c>
      <c r="O54" s="51">
        <v>44929</v>
      </c>
      <c r="P54" s="31" t="s">
        <v>29</v>
      </c>
      <c r="Q54" s="33" t="s">
        <v>36</v>
      </c>
      <c r="R54" s="34">
        <v>44988</v>
      </c>
      <c r="S54" s="27" t="s">
        <v>31</v>
      </c>
      <c r="T54" s="35" t="s">
        <v>32</v>
      </c>
      <c r="U54" s="28">
        <v>45020</v>
      </c>
      <c r="V54" s="36" t="s">
        <v>51</v>
      </c>
      <c r="W54" s="24">
        <v>45120</v>
      </c>
      <c r="X54" s="52" t="s">
        <v>38</v>
      </c>
      <c r="Y54" s="25">
        <v>45136</v>
      </c>
      <c r="Z54" s="53" t="s">
        <v>29</v>
      </c>
      <c r="AA54" s="33" t="s">
        <v>52</v>
      </c>
      <c r="AB54" s="69">
        <v>45172</v>
      </c>
      <c r="AC54" s="55" t="s">
        <v>31</v>
      </c>
      <c r="AD54" s="56" t="s">
        <v>32</v>
      </c>
      <c r="AE54" s="28">
        <v>45176</v>
      </c>
      <c r="AF54" s="36" t="s">
        <v>53</v>
      </c>
      <c r="AG54" s="43"/>
      <c r="AH54" s="44"/>
      <c r="AI54" s="44"/>
      <c r="AJ54" s="44"/>
      <c r="AK54" s="45"/>
      <c r="AL54" s="46"/>
      <c r="AM54" s="66" t="e">
        <f t="shared" si="3"/>
        <v>#REF!</v>
      </c>
      <c r="AN54" s="57" t="e">
        <f t="shared" si="2"/>
        <v>#REF!</v>
      </c>
      <c r="AO54" s="49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</row>
    <row r="55" spans="1:56" ht="15">
      <c r="A55" s="21" t="s">
        <v>157</v>
      </c>
      <c r="B55" s="22">
        <v>5045</v>
      </c>
      <c r="C55" s="23">
        <v>1500</v>
      </c>
      <c r="D55" s="24">
        <v>44738</v>
      </c>
      <c r="E55" s="25"/>
      <c r="F55" s="25"/>
      <c r="G55" s="26"/>
      <c r="H55" s="27">
        <v>44819</v>
      </c>
      <c r="I55" s="27"/>
      <c r="J55" s="28"/>
      <c r="K55" s="28">
        <v>44835</v>
      </c>
      <c r="L55" s="29" t="s">
        <v>151</v>
      </c>
      <c r="M55" s="30">
        <v>44888</v>
      </c>
      <c r="N55" s="52" t="s">
        <v>28</v>
      </c>
      <c r="O55" s="51">
        <v>44983</v>
      </c>
      <c r="P55" s="31" t="s">
        <v>29</v>
      </c>
      <c r="Q55" s="33" t="s">
        <v>158</v>
      </c>
      <c r="R55" s="34">
        <v>45045</v>
      </c>
      <c r="S55" s="27" t="s">
        <v>31</v>
      </c>
      <c r="T55" s="35" t="s">
        <v>32</v>
      </c>
      <c r="U55" s="28">
        <v>45078</v>
      </c>
      <c r="V55" s="62" t="s">
        <v>48</v>
      </c>
      <c r="W55" s="84">
        <v>45169</v>
      </c>
      <c r="X55" s="52" t="s">
        <v>44</v>
      </c>
      <c r="Y55" s="38"/>
      <c r="Z55" s="39"/>
      <c r="AA55" s="39"/>
      <c r="AB55" s="40"/>
      <c r="AC55" s="38"/>
      <c r="AD55" s="38"/>
      <c r="AE55" s="41"/>
      <c r="AF55" s="42"/>
      <c r="AG55" s="43"/>
      <c r="AH55" s="44"/>
      <c r="AI55" s="44"/>
      <c r="AJ55" s="44"/>
      <c r="AK55" s="45"/>
      <c r="AL55" s="46"/>
      <c r="AM55" s="66" t="e">
        <f t="shared" si="3"/>
        <v>#REF!</v>
      </c>
      <c r="AN55" s="57" t="e">
        <f t="shared" si="2"/>
        <v>#REF!</v>
      </c>
      <c r="AO55" s="85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</row>
    <row r="56" spans="1:56">
      <c r="A56" s="21" t="s">
        <v>159</v>
      </c>
      <c r="B56" s="22">
        <v>5045</v>
      </c>
      <c r="C56" s="23">
        <v>1500</v>
      </c>
      <c r="D56" s="24">
        <v>44738</v>
      </c>
      <c r="E56" s="25"/>
      <c r="F56" s="25"/>
      <c r="G56" s="26"/>
      <c r="H56" s="27">
        <v>44824</v>
      </c>
      <c r="I56" s="27"/>
      <c r="J56" s="28"/>
      <c r="K56" s="28">
        <v>44835</v>
      </c>
      <c r="L56" s="29" t="s">
        <v>151</v>
      </c>
      <c r="M56" s="30">
        <v>44888</v>
      </c>
      <c r="N56" s="52" t="s">
        <v>28</v>
      </c>
      <c r="O56" s="51">
        <v>44973</v>
      </c>
      <c r="P56" s="31" t="s">
        <v>29</v>
      </c>
      <c r="Q56" s="33" t="s">
        <v>160</v>
      </c>
      <c r="R56" s="34">
        <v>45005</v>
      </c>
      <c r="S56" s="27" t="s">
        <v>31</v>
      </c>
      <c r="T56" s="35" t="s">
        <v>32</v>
      </c>
      <c r="U56" s="28">
        <v>45021</v>
      </c>
      <c r="V56" s="36" t="s">
        <v>75</v>
      </c>
      <c r="W56" s="84">
        <v>45102</v>
      </c>
      <c r="X56" s="52" t="s">
        <v>44</v>
      </c>
      <c r="Y56" s="51">
        <v>45107</v>
      </c>
      <c r="Z56" s="31" t="s">
        <v>29</v>
      </c>
      <c r="AA56" s="33" t="s">
        <v>76</v>
      </c>
      <c r="AB56" s="69">
        <v>45156</v>
      </c>
      <c r="AC56" s="55" t="s">
        <v>31</v>
      </c>
      <c r="AD56" s="56" t="s">
        <v>32</v>
      </c>
      <c r="AE56" s="28">
        <v>45165</v>
      </c>
      <c r="AF56" s="29" t="s">
        <v>119</v>
      </c>
      <c r="AG56" s="43"/>
      <c r="AH56" s="44"/>
      <c r="AI56" s="44"/>
      <c r="AJ56" s="44"/>
      <c r="AK56" s="45"/>
      <c r="AL56" s="46"/>
      <c r="AM56" s="66" t="e">
        <f t="shared" si="3"/>
        <v>#REF!</v>
      </c>
      <c r="AN56" s="57" t="e">
        <f t="shared" si="2"/>
        <v>#REF!</v>
      </c>
      <c r="AO56" s="49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</row>
    <row r="57" spans="1:56">
      <c r="A57" s="21" t="s">
        <v>161</v>
      </c>
      <c r="B57" s="22">
        <v>5045</v>
      </c>
      <c r="C57" s="23">
        <v>1500</v>
      </c>
      <c r="D57" s="24">
        <v>44742</v>
      </c>
      <c r="E57" s="25"/>
      <c r="F57" s="25"/>
      <c r="G57" s="26"/>
      <c r="H57" s="27">
        <v>44827</v>
      </c>
      <c r="I57" s="27"/>
      <c r="J57" s="28"/>
      <c r="K57" s="28">
        <v>44835</v>
      </c>
      <c r="L57" s="29" t="s">
        <v>151</v>
      </c>
      <c r="M57" s="30">
        <v>44888</v>
      </c>
      <c r="N57" s="52" t="s">
        <v>28</v>
      </c>
      <c r="O57" s="51">
        <v>44935</v>
      </c>
      <c r="P57" s="31" t="s">
        <v>29</v>
      </c>
      <c r="Q57" s="33" t="s">
        <v>42</v>
      </c>
      <c r="R57" s="34">
        <v>44989</v>
      </c>
      <c r="S57" s="27" t="s">
        <v>31</v>
      </c>
      <c r="T57" s="35" t="s">
        <v>32</v>
      </c>
      <c r="U57" s="28">
        <v>44998</v>
      </c>
      <c r="V57" s="36" t="s">
        <v>43</v>
      </c>
      <c r="W57" s="24">
        <v>45134</v>
      </c>
      <c r="X57" s="52" t="s">
        <v>44</v>
      </c>
      <c r="Y57" s="51">
        <v>45142</v>
      </c>
      <c r="Z57" s="31" t="s">
        <v>29</v>
      </c>
      <c r="AA57" s="53" t="s">
        <v>45</v>
      </c>
      <c r="AB57" s="87">
        <v>45183</v>
      </c>
      <c r="AC57" s="55" t="s">
        <v>31</v>
      </c>
      <c r="AD57" s="56" t="s">
        <v>32</v>
      </c>
      <c r="AE57" s="74"/>
      <c r="AF57" s="75"/>
      <c r="AG57" s="43"/>
      <c r="AH57" s="44"/>
      <c r="AI57" s="44"/>
      <c r="AJ57" s="44"/>
      <c r="AK57" s="45"/>
      <c r="AL57" s="46"/>
      <c r="AM57" s="66" t="e">
        <f t="shared" si="3"/>
        <v>#REF!</v>
      </c>
      <c r="AN57" s="57" t="e">
        <f t="shared" si="2"/>
        <v>#REF!</v>
      </c>
      <c r="AO57" s="49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</row>
    <row r="58" spans="1:56">
      <c r="A58" s="21" t="s">
        <v>162</v>
      </c>
      <c r="B58" s="22">
        <v>5045</v>
      </c>
      <c r="C58" s="23" t="s">
        <v>35</v>
      </c>
      <c r="D58" s="24">
        <v>44738</v>
      </c>
      <c r="E58" s="25"/>
      <c r="F58" s="25"/>
      <c r="G58" s="26"/>
      <c r="H58" s="27">
        <v>44829</v>
      </c>
      <c r="I58" s="27"/>
      <c r="J58" s="28"/>
      <c r="K58" s="28">
        <v>44835</v>
      </c>
      <c r="L58" s="29" t="s">
        <v>151</v>
      </c>
      <c r="M58" s="30">
        <v>44888</v>
      </c>
      <c r="N58" s="52" t="s">
        <v>28</v>
      </c>
      <c r="O58" s="65">
        <v>44926</v>
      </c>
      <c r="P58" s="31" t="s">
        <v>29</v>
      </c>
      <c r="Q58" s="33" t="s">
        <v>111</v>
      </c>
      <c r="R58" s="34">
        <v>44979</v>
      </c>
      <c r="S58" s="27" t="s">
        <v>31</v>
      </c>
      <c r="T58" s="35" t="s">
        <v>32</v>
      </c>
      <c r="U58" s="28">
        <v>44998</v>
      </c>
      <c r="V58" s="36" t="s">
        <v>43</v>
      </c>
      <c r="W58" s="84">
        <v>45102</v>
      </c>
      <c r="X58" s="52" t="s">
        <v>44</v>
      </c>
      <c r="Y58" s="51">
        <v>45102</v>
      </c>
      <c r="Z58" s="31" t="s">
        <v>29</v>
      </c>
      <c r="AA58" s="33" t="s">
        <v>163</v>
      </c>
      <c r="AB58" s="69">
        <v>45132</v>
      </c>
      <c r="AC58" s="55" t="s">
        <v>31</v>
      </c>
      <c r="AD58" s="56" t="s">
        <v>32</v>
      </c>
      <c r="AE58" s="28">
        <v>45139</v>
      </c>
      <c r="AF58" s="29" t="s">
        <v>126</v>
      </c>
      <c r="AG58" s="43"/>
      <c r="AH58" s="44"/>
      <c r="AI58" s="44"/>
      <c r="AJ58" s="44"/>
      <c r="AK58" s="45"/>
      <c r="AL58" s="46"/>
      <c r="AM58" s="66" t="e">
        <f t="shared" si="3"/>
        <v>#REF!</v>
      </c>
      <c r="AN58" s="57" t="e">
        <f t="shared" si="2"/>
        <v>#REF!</v>
      </c>
      <c r="AO58" s="49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</row>
    <row r="59" spans="1:56">
      <c r="A59" s="21" t="s">
        <v>164</v>
      </c>
      <c r="B59" s="22">
        <v>5045</v>
      </c>
      <c r="C59" s="23">
        <v>1500</v>
      </c>
      <c r="D59" s="24">
        <v>44738</v>
      </c>
      <c r="E59" s="25"/>
      <c r="F59" s="25"/>
      <c r="G59" s="26"/>
      <c r="H59" s="27">
        <v>44830</v>
      </c>
      <c r="I59" s="27"/>
      <c r="J59" s="28"/>
      <c r="K59" s="28">
        <v>44835</v>
      </c>
      <c r="L59" s="29" t="s">
        <v>151</v>
      </c>
      <c r="M59" s="30">
        <v>44888</v>
      </c>
      <c r="N59" s="52" t="s">
        <v>28</v>
      </c>
      <c r="O59" s="51">
        <v>44942</v>
      </c>
      <c r="P59" s="31" t="s">
        <v>29</v>
      </c>
      <c r="Q59" s="33" t="s">
        <v>91</v>
      </c>
      <c r="R59" s="34">
        <v>45012</v>
      </c>
      <c r="S59" s="27" t="s">
        <v>31</v>
      </c>
      <c r="T59" s="35" t="s">
        <v>32</v>
      </c>
      <c r="U59" s="28">
        <v>45020</v>
      </c>
      <c r="V59" s="36" t="s">
        <v>51</v>
      </c>
      <c r="W59" s="24">
        <v>45119</v>
      </c>
      <c r="X59" s="52" t="s">
        <v>38</v>
      </c>
      <c r="Y59" s="51">
        <v>45143</v>
      </c>
      <c r="Z59" s="31" t="s">
        <v>29</v>
      </c>
      <c r="AA59" s="33" t="s">
        <v>99</v>
      </c>
      <c r="AB59" s="69">
        <v>45181</v>
      </c>
      <c r="AC59" s="55" t="s">
        <v>31</v>
      </c>
      <c r="AD59" s="56" t="s">
        <v>32</v>
      </c>
      <c r="AE59" s="74"/>
      <c r="AF59" s="75"/>
      <c r="AG59" s="43"/>
      <c r="AH59" s="44"/>
      <c r="AI59" s="44"/>
      <c r="AJ59" s="44"/>
      <c r="AK59" s="45"/>
      <c r="AL59" s="46"/>
      <c r="AM59" s="66" t="e">
        <f t="shared" si="3"/>
        <v>#REF!</v>
      </c>
      <c r="AN59" s="57" t="e">
        <f t="shared" si="2"/>
        <v>#REF!</v>
      </c>
      <c r="AO59" s="49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</row>
    <row r="60" spans="1:56" ht="15">
      <c r="A60" s="21" t="s">
        <v>165</v>
      </c>
      <c r="B60" s="22">
        <v>5045</v>
      </c>
      <c r="C60" s="23">
        <v>1500</v>
      </c>
      <c r="D60" s="24">
        <v>44737</v>
      </c>
      <c r="E60" s="25"/>
      <c r="F60" s="25"/>
      <c r="G60" s="26"/>
      <c r="H60" s="27">
        <v>44829</v>
      </c>
      <c r="I60" s="27"/>
      <c r="J60" s="28"/>
      <c r="K60" s="28">
        <v>44835</v>
      </c>
      <c r="L60" s="29" t="s">
        <v>151</v>
      </c>
      <c r="M60" s="30">
        <v>44888</v>
      </c>
      <c r="N60" s="52" t="s">
        <v>28</v>
      </c>
      <c r="O60" s="88">
        <v>44942</v>
      </c>
      <c r="P60" s="31" t="s">
        <v>166</v>
      </c>
      <c r="Q60" s="33" t="s">
        <v>91</v>
      </c>
      <c r="R60" s="34">
        <v>44992</v>
      </c>
      <c r="S60" s="27" t="s">
        <v>94</v>
      </c>
      <c r="T60" s="35" t="s">
        <v>32</v>
      </c>
      <c r="U60" s="28">
        <v>45095</v>
      </c>
      <c r="V60" s="36" t="s">
        <v>95</v>
      </c>
      <c r="W60" s="24">
        <v>45184</v>
      </c>
      <c r="X60" s="52" t="s">
        <v>44</v>
      </c>
      <c r="Y60" s="38"/>
      <c r="Z60" s="39"/>
      <c r="AA60" s="39"/>
      <c r="AB60" s="40"/>
      <c r="AC60" s="38"/>
      <c r="AD60" s="41"/>
      <c r="AE60" s="41"/>
      <c r="AF60" s="42"/>
      <c r="AG60" s="43"/>
      <c r="AH60" s="44"/>
      <c r="AI60" s="44"/>
      <c r="AJ60" s="44"/>
      <c r="AK60" s="45"/>
      <c r="AL60" s="46"/>
      <c r="AM60" s="66" t="e">
        <f t="shared" si="3"/>
        <v>#REF!</v>
      </c>
      <c r="AN60" s="57" t="e">
        <f t="shared" si="2"/>
        <v>#REF!</v>
      </c>
      <c r="AO60" s="49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</row>
    <row r="61" spans="1:56" ht="15">
      <c r="A61" s="21" t="s">
        <v>167</v>
      </c>
      <c r="B61" s="22">
        <v>5045</v>
      </c>
      <c r="C61" s="23">
        <v>1500</v>
      </c>
      <c r="D61" s="24">
        <v>44740</v>
      </c>
      <c r="E61" s="25"/>
      <c r="F61" s="25"/>
      <c r="G61" s="26"/>
      <c r="H61" s="27">
        <v>44831</v>
      </c>
      <c r="I61" s="27"/>
      <c r="J61" s="28"/>
      <c r="K61" s="28">
        <v>44835</v>
      </c>
      <c r="L61" s="29" t="s">
        <v>151</v>
      </c>
      <c r="M61" s="30">
        <v>44888</v>
      </c>
      <c r="N61" s="52" t="s">
        <v>28</v>
      </c>
      <c r="O61" s="51">
        <v>45023</v>
      </c>
      <c r="P61" s="31" t="s">
        <v>29</v>
      </c>
      <c r="Q61" s="33" t="s">
        <v>168</v>
      </c>
      <c r="R61" s="34">
        <v>45079</v>
      </c>
      <c r="S61" s="27" t="s">
        <v>31</v>
      </c>
      <c r="T61" s="35" t="s">
        <v>32</v>
      </c>
      <c r="U61" s="28">
        <v>45112</v>
      </c>
      <c r="V61" s="36" t="s">
        <v>33</v>
      </c>
      <c r="W61" s="37"/>
      <c r="X61" s="38"/>
      <c r="Y61" s="38"/>
      <c r="Z61" s="39"/>
      <c r="AA61" s="39"/>
      <c r="AB61" s="40"/>
      <c r="AC61" s="38"/>
      <c r="AD61" s="38"/>
      <c r="AE61" s="41"/>
      <c r="AF61" s="42"/>
      <c r="AG61" s="43"/>
      <c r="AH61" s="44"/>
      <c r="AI61" s="44"/>
      <c r="AJ61" s="44"/>
      <c r="AK61" s="45"/>
      <c r="AL61" s="46"/>
      <c r="AM61" s="66" t="e">
        <f t="shared" si="3"/>
        <v>#REF!</v>
      </c>
      <c r="AN61" s="57" t="e">
        <f t="shared" si="2"/>
        <v>#REF!</v>
      </c>
      <c r="AO61" s="49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</row>
    <row r="62" spans="1:56" ht="15">
      <c r="A62" s="21" t="s">
        <v>169</v>
      </c>
      <c r="B62" s="22">
        <v>5045</v>
      </c>
      <c r="C62" s="23" t="s">
        <v>35</v>
      </c>
      <c r="D62" s="24">
        <v>44737</v>
      </c>
      <c r="E62" s="25"/>
      <c r="F62" s="25"/>
      <c r="G62" s="26"/>
      <c r="H62" s="27">
        <v>44831</v>
      </c>
      <c r="I62" s="27"/>
      <c r="J62" s="28"/>
      <c r="K62" s="28">
        <v>44835</v>
      </c>
      <c r="L62" s="29" t="s">
        <v>151</v>
      </c>
      <c r="M62" s="30">
        <v>44888</v>
      </c>
      <c r="N62" s="52" t="s">
        <v>28</v>
      </c>
      <c r="O62" s="51">
        <v>44930</v>
      </c>
      <c r="P62" s="31" t="s">
        <v>29</v>
      </c>
      <c r="Q62" s="33" t="s">
        <v>36</v>
      </c>
      <c r="R62" s="34">
        <v>44974</v>
      </c>
      <c r="S62" s="27" t="s">
        <v>31</v>
      </c>
      <c r="T62" s="35" t="s">
        <v>32</v>
      </c>
      <c r="U62" s="64">
        <v>44998</v>
      </c>
      <c r="V62" s="89" t="s">
        <v>43</v>
      </c>
      <c r="W62" s="24">
        <v>45133</v>
      </c>
      <c r="X62" s="52" t="s">
        <v>44</v>
      </c>
      <c r="Y62" s="51">
        <v>45150</v>
      </c>
      <c r="Z62" s="31" t="s">
        <v>29</v>
      </c>
      <c r="AA62" s="33" t="s">
        <v>170</v>
      </c>
      <c r="AB62" s="58" t="s">
        <v>143</v>
      </c>
      <c r="AC62" s="79"/>
      <c r="AD62" s="80"/>
      <c r="AE62" s="79"/>
      <c r="AF62" s="81"/>
      <c r="AG62" s="43"/>
      <c r="AH62" s="44"/>
      <c r="AI62" s="44"/>
      <c r="AJ62" s="44"/>
      <c r="AK62" s="45"/>
      <c r="AL62" s="46"/>
      <c r="AM62" s="66" t="e">
        <f t="shared" si="3"/>
        <v>#REF!</v>
      </c>
      <c r="AN62" s="57" t="e">
        <f t="shared" si="2"/>
        <v>#REF!</v>
      </c>
      <c r="AO62" s="49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</row>
    <row r="63" spans="1:56">
      <c r="A63" s="21" t="s">
        <v>171</v>
      </c>
      <c r="B63" s="22">
        <v>5045</v>
      </c>
      <c r="C63" s="23">
        <v>1500</v>
      </c>
      <c r="D63" s="24">
        <v>44740</v>
      </c>
      <c r="E63" s="25"/>
      <c r="F63" s="25"/>
      <c r="G63" s="26"/>
      <c r="H63" s="27">
        <v>44831</v>
      </c>
      <c r="I63" s="27"/>
      <c r="J63" s="28"/>
      <c r="K63" s="28">
        <v>44835</v>
      </c>
      <c r="L63" s="29" t="s">
        <v>151</v>
      </c>
      <c r="M63" s="30">
        <v>44888</v>
      </c>
      <c r="N63" s="52" t="s">
        <v>28</v>
      </c>
      <c r="O63" s="51">
        <v>44966</v>
      </c>
      <c r="P63" s="31" t="s">
        <v>29</v>
      </c>
      <c r="Q63" s="33"/>
      <c r="R63" s="34">
        <v>45008</v>
      </c>
      <c r="S63" s="27" t="s">
        <v>31</v>
      </c>
      <c r="T63" s="35" t="s">
        <v>32</v>
      </c>
      <c r="U63" s="28">
        <v>45020</v>
      </c>
      <c r="V63" s="36" t="s">
        <v>51</v>
      </c>
      <c r="W63" s="24">
        <v>45120</v>
      </c>
      <c r="X63" s="52" t="s">
        <v>38</v>
      </c>
      <c r="Y63" s="25">
        <v>45136</v>
      </c>
      <c r="Z63" s="53" t="s">
        <v>29</v>
      </c>
      <c r="AA63" s="33" t="s">
        <v>52</v>
      </c>
      <c r="AB63" s="69">
        <v>45180</v>
      </c>
      <c r="AC63" s="55" t="s">
        <v>31</v>
      </c>
      <c r="AD63" s="56" t="s">
        <v>32</v>
      </c>
      <c r="AE63" s="74"/>
      <c r="AF63" s="75"/>
      <c r="AG63" s="43"/>
      <c r="AH63" s="44"/>
      <c r="AI63" s="44"/>
      <c r="AJ63" s="44"/>
      <c r="AK63" s="45"/>
      <c r="AL63" s="46"/>
      <c r="AM63" s="66" t="e">
        <f t="shared" si="3"/>
        <v>#REF!</v>
      </c>
      <c r="AN63" s="57" t="e">
        <f t="shared" si="2"/>
        <v>#REF!</v>
      </c>
      <c r="AO63" s="49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</row>
    <row r="64" spans="1:56">
      <c r="A64" s="21" t="s">
        <v>172</v>
      </c>
      <c r="B64" s="22">
        <v>5045</v>
      </c>
      <c r="C64" s="23">
        <v>1500</v>
      </c>
      <c r="D64" s="24">
        <v>44739</v>
      </c>
      <c r="E64" s="25"/>
      <c r="F64" s="25"/>
      <c r="G64" s="26"/>
      <c r="H64" s="27">
        <v>44831</v>
      </c>
      <c r="I64" s="27"/>
      <c r="J64" s="28"/>
      <c r="K64" s="28">
        <v>44835</v>
      </c>
      <c r="L64" s="29" t="s">
        <v>151</v>
      </c>
      <c r="M64" s="30">
        <v>44888</v>
      </c>
      <c r="N64" s="52" t="s">
        <v>28</v>
      </c>
      <c r="O64" s="51">
        <v>44978</v>
      </c>
      <c r="P64" s="31" t="s">
        <v>29</v>
      </c>
      <c r="Q64" s="33" t="s">
        <v>158</v>
      </c>
      <c r="R64" s="34">
        <v>45046</v>
      </c>
      <c r="S64" s="27" t="s">
        <v>31</v>
      </c>
      <c r="T64" s="35" t="s">
        <v>32</v>
      </c>
      <c r="U64" s="28">
        <v>45078</v>
      </c>
      <c r="V64" s="62" t="s">
        <v>48</v>
      </c>
      <c r="W64" s="84">
        <v>45169</v>
      </c>
      <c r="X64" s="52" t="s">
        <v>44</v>
      </c>
      <c r="Y64" s="38"/>
      <c r="Z64" s="39"/>
      <c r="AA64" s="39"/>
      <c r="AB64" s="40"/>
      <c r="AC64" s="38"/>
      <c r="AD64" s="38"/>
      <c r="AE64" s="41"/>
      <c r="AF64" s="42"/>
      <c r="AG64" s="43"/>
      <c r="AH64" s="44"/>
      <c r="AI64" s="44"/>
      <c r="AJ64" s="44"/>
      <c r="AK64" s="45"/>
      <c r="AL64" s="90"/>
      <c r="AM64" s="66" t="e">
        <f t="shared" si="3"/>
        <v>#REF!</v>
      </c>
      <c r="AN64" s="57" t="e">
        <f t="shared" si="2"/>
        <v>#REF!</v>
      </c>
      <c r="AO64" s="49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</row>
    <row r="65" spans="1:56">
      <c r="A65" s="21" t="s">
        <v>173</v>
      </c>
      <c r="B65" s="22">
        <v>5045</v>
      </c>
      <c r="C65" s="23" t="s">
        <v>35</v>
      </c>
      <c r="D65" s="24">
        <v>44737</v>
      </c>
      <c r="E65" s="25"/>
      <c r="F65" s="25"/>
      <c r="G65" s="26"/>
      <c r="H65" s="27">
        <v>44832</v>
      </c>
      <c r="I65" s="27"/>
      <c r="J65" s="28"/>
      <c r="K65" s="28">
        <v>44835</v>
      </c>
      <c r="L65" s="29" t="s">
        <v>151</v>
      </c>
      <c r="M65" s="30">
        <v>44888</v>
      </c>
      <c r="N65" s="52" t="s">
        <v>28</v>
      </c>
      <c r="O65" s="65">
        <v>44908</v>
      </c>
      <c r="P65" s="31" t="s">
        <v>29</v>
      </c>
      <c r="Q65" s="33" t="s">
        <v>67</v>
      </c>
      <c r="R65" s="34">
        <v>44959</v>
      </c>
      <c r="S65" s="27" t="s">
        <v>31</v>
      </c>
      <c r="T65" s="35" t="s">
        <v>32</v>
      </c>
      <c r="U65" s="28">
        <v>44977</v>
      </c>
      <c r="V65" s="36" t="s">
        <v>37</v>
      </c>
      <c r="W65" s="24">
        <v>45088</v>
      </c>
      <c r="X65" s="31" t="s">
        <v>108</v>
      </c>
      <c r="Y65" s="25">
        <v>45166</v>
      </c>
      <c r="Z65" s="53" t="s">
        <v>29</v>
      </c>
      <c r="AA65" s="53" t="s">
        <v>174</v>
      </c>
      <c r="AB65" s="40"/>
      <c r="AC65" s="38"/>
      <c r="AD65" s="41"/>
      <c r="AE65" s="38"/>
      <c r="AF65" s="42"/>
      <c r="AG65" s="43"/>
      <c r="AH65" s="44"/>
      <c r="AI65" s="44"/>
      <c r="AJ65" s="44"/>
      <c r="AK65" s="45"/>
      <c r="AL65" s="90"/>
      <c r="AM65" s="66" t="e">
        <f t="shared" si="3"/>
        <v>#REF!</v>
      </c>
      <c r="AN65" s="57" t="e">
        <f t="shared" si="2"/>
        <v>#REF!</v>
      </c>
      <c r="AO65" s="49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</row>
    <row r="66" spans="1:56">
      <c r="A66" s="21" t="s">
        <v>175</v>
      </c>
      <c r="B66" s="22">
        <v>5045</v>
      </c>
      <c r="C66" s="23">
        <v>1500</v>
      </c>
      <c r="D66" s="24">
        <v>44737</v>
      </c>
      <c r="E66" s="25"/>
      <c r="F66" s="25"/>
      <c r="G66" s="26"/>
      <c r="H66" s="27">
        <v>44802</v>
      </c>
      <c r="I66" s="27"/>
      <c r="J66" s="28"/>
      <c r="K66" s="28">
        <v>44863</v>
      </c>
      <c r="L66" s="29" t="s">
        <v>176</v>
      </c>
      <c r="M66" s="30">
        <v>44933</v>
      </c>
      <c r="N66" s="52" t="s">
        <v>44</v>
      </c>
      <c r="O66" s="51">
        <v>44939</v>
      </c>
      <c r="P66" s="31" t="s">
        <v>29</v>
      </c>
      <c r="Q66" s="33" t="s">
        <v>177</v>
      </c>
      <c r="R66" s="34">
        <v>44987</v>
      </c>
      <c r="S66" s="27" t="s">
        <v>31</v>
      </c>
      <c r="T66" s="35" t="s">
        <v>32</v>
      </c>
      <c r="U66" s="28">
        <v>45020</v>
      </c>
      <c r="V66" s="36" t="s">
        <v>51</v>
      </c>
      <c r="W66" s="24">
        <v>45119</v>
      </c>
      <c r="X66" s="52" t="s">
        <v>38</v>
      </c>
      <c r="Y66" s="25">
        <v>45137</v>
      </c>
      <c r="Z66" s="53" t="s">
        <v>29</v>
      </c>
      <c r="AA66" s="33" t="s">
        <v>52</v>
      </c>
      <c r="AB66" s="69">
        <v>45175</v>
      </c>
      <c r="AC66" s="55" t="s">
        <v>31</v>
      </c>
      <c r="AD66" s="56" t="s">
        <v>32</v>
      </c>
      <c r="AE66" s="28">
        <v>45176</v>
      </c>
      <c r="AF66" s="36" t="s">
        <v>53</v>
      </c>
      <c r="AG66" s="43"/>
      <c r="AH66" s="44"/>
      <c r="AI66" s="44"/>
      <c r="AJ66" s="44"/>
      <c r="AK66" s="45"/>
      <c r="AL66" s="46"/>
      <c r="AM66" s="66" t="e">
        <f t="shared" si="3"/>
        <v>#REF!</v>
      </c>
      <c r="AN66" s="57" t="e">
        <f t="shared" si="2"/>
        <v>#REF!</v>
      </c>
      <c r="AO66" s="49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</row>
    <row r="67" spans="1:56">
      <c r="A67" s="21" t="s">
        <v>178</v>
      </c>
      <c r="B67" s="22">
        <v>5045</v>
      </c>
      <c r="C67" s="23">
        <v>1500</v>
      </c>
      <c r="D67" s="24">
        <v>44744</v>
      </c>
      <c r="E67" s="25"/>
      <c r="F67" s="25"/>
      <c r="G67" s="26"/>
      <c r="H67" s="27">
        <v>44811</v>
      </c>
      <c r="I67" s="27"/>
      <c r="J67" s="28"/>
      <c r="K67" s="28">
        <v>44839</v>
      </c>
      <c r="L67" s="29" t="s">
        <v>179</v>
      </c>
      <c r="M67" s="30">
        <v>44943</v>
      </c>
      <c r="N67" s="52" t="s">
        <v>137</v>
      </c>
      <c r="O67" s="51">
        <v>44964</v>
      </c>
      <c r="P67" s="31" t="s">
        <v>29</v>
      </c>
      <c r="Q67" s="33" t="s">
        <v>180</v>
      </c>
      <c r="R67" s="34">
        <v>45000</v>
      </c>
      <c r="S67" s="27" t="s">
        <v>31</v>
      </c>
      <c r="T67" s="35" t="s">
        <v>32</v>
      </c>
      <c r="U67" s="28">
        <v>45020</v>
      </c>
      <c r="V67" s="36" t="s">
        <v>51</v>
      </c>
      <c r="W67" s="24">
        <v>45119</v>
      </c>
      <c r="X67" s="52" t="s">
        <v>38</v>
      </c>
      <c r="Y67" s="25">
        <v>45136</v>
      </c>
      <c r="Z67" s="53" t="s">
        <v>29</v>
      </c>
      <c r="AA67" s="33" t="s">
        <v>52</v>
      </c>
      <c r="AB67" s="69">
        <v>45175</v>
      </c>
      <c r="AC67" s="55" t="s">
        <v>31</v>
      </c>
      <c r="AD67" s="56" t="s">
        <v>32</v>
      </c>
      <c r="AE67" s="28">
        <v>45176</v>
      </c>
      <c r="AF67" s="36" t="s">
        <v>53</v>
      </c>
      <c r="AG67" s="43"/>
      <c r="AH67" s="44"/>
      <c r="AI67" s="44"/>
      <c r="AJ67" s="44"/>
      <c r="AK67" s="45"/>
      <c r="AL67" s="46"/>
      <c r="AM67" s="66" t="e">
        <f t="shared" si="3"/>
        <v>#REF!</v>
      </c>
      <c r="AN67" s="57" t="e">
        <f t="shared" si="2"/>
        <v>#REF!</v>
      </c>
      <c r="AO67" s="49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</row>
    <row r="68" spans="1:56">
      <c r="A68" s="21" t="s">
        <v>181</v>
      </c>
      <c r="B68" s="22">
        <v>5045</v>
      </c>
      <c r="C68" s="23">
        <v>1500</v>
      </c>
      <c r="D68" s="24">
        <v>44739</v>
      </c>
      <c r="E68" s="25"/>
      <c r="F68" s="25"/>
      <c r="G68" s="26"/>
      <c r="H68" s="27">
        <v>44818</v>
      </c>
      <c r="I68" s="27"/>
      <c r="J68" s="28"/>
      <c r="K68" s="28">
        <v>44863</v>
      </c>
      <c r="L68" s="29" t="s">
        <v>176</v>
      </c>
      <c r="M68" s="30">
        <v>44933</v>
      </c>
      <c r="N68" s="52" t="s">
        <v>44</v>
      </c>
      <c r="O68" s="51">
        <v>44937</v>
      </c>
      <c r="P68" s="31" t="s">
        <v>29</v>
      </c>
      <c r="Q68" s="33" t="s">
        <v>177</v>
      </c>
      <c r="R68" s="91">
        <v>44998</v>
      </c>
      <c r="S68" s="92" t="s">
        <v>31</v>
      </c>
      <c r="T68" s="35" t="s">
        <v>32</v>
      </c>
      <c r="U68" s="28">
        <v>45020</v>
      </c>
      <c r="V68" s="36" t="s">
        <v>51</v>
      </c>
      <c r="W68" s="24">
        <v>45119</v>
      </c>
      <c r="X68" s="52" t="s">
        <v>38</v>
      </c>
      <c r="Y68" s="25">
        <v>45137</v>
      </c>
      <c r="Z68" s="53" t="s">
        <v>29</v>
      </c>
      <c r="AA68" s="33" t="s">
        <v>52</v>
      </c>
      <c r="AB68" s="69">
        <v>45175</v>
      </c>
      <c r="AC68" s="55" t="s">
        <v>31</v>
      </c>
      <c r="AD68" s="56" t="s">
        <v>32</v>
      </c>
      <c r="AE68" s="28">
        <v>45176</v>
      </c>
      <c r="AF68" s="36" t="s">
        <v>53</v>
      </c>
      <c r="AG68" s="43"/>
      <c r="AH68" s="44"/>
      <c r="AI68" s="44"/>
      <c r="AJ68" s="44"/>
      <c r="AK68" s="45"/>
      <c r="AL68" s="93"/>
      <c r="AM68" s="66" t="e">
        <f t="shared" si="3"/>
        <v>#REF!</v>
      </c>
      <c r="AN68" s="57" t="e">
        <f t="shared" si="2"/>
        <v>#REF!</v>
      </c>
      <c r="AO68" s="49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</row>
    <row r="69" spans="1:56">
      <c r="A69" s="21" t="s">
        <v>182</v>
      </c>
      <c r="B69" s="22">
        <v>5045</v>
      </c>
      <c r="C69" s="23">
        <v>1500</v>
      </c>
      <c r="D69" s="24">
        <v>44737</v>
      </c>
      <c r="E69" s="25"/>
      <c r="F69" s="25"/>
      <c r="G69" s="26"/>
      <c r="H69" s="27">
        <v>44829</v>
      </c>
      <c r="I69" s="94"/>
      <c r="J69" s="95"/>
      <c r="K69" s="95">
        <v>44851</v>
      </c>
      <c r="L69" s="29" t="s">
        <v>183</v>
      </c>
      <c r="M69" s="30">
        <v>44925</v>
      </c>
      <c r="N69" s="52" t="s">
        <v>44</v>
      </c>
      <c r="O69" s="51">
        <v>44964</v>
      </c>
      <c r="P69" s="31" t="s">
        <v>29</v>
      </c>
      <c r="Q69" s="33"/>
      <c r="R69" s="91">
        <v>45004</v>
      </c>
      <c r="S69" s="92" t="s">
        <v>31</v>
      </c>
      <c r="T69" s="35" t="s">
        <v>32</v>
      </c>
      <c r="U69" s="28">
        <v>45021</v>
      </c>
      <c r="V69" s="36" t="s">
        <v>75</v>
      </c>
      <c r="W69" s="24">
        <v>45098</v>
      </c>
      <c r="X69" s="52" t="s">
        <v>44</v>
      </c>
      <c r="Y69" s="51">
        <v>45118</v>
      </c>
      <c r="Z69" s="31" t="s">
        <v>29</v>
      </c>
      <c r="AA69" s="33" t="s">
        <v>73</v>
      </c>
      <c r="AB69" s="69">
        <v>45162</v>
      </c>
      <c r="AC69" s="55" t="s">
        <v>31</v>
      </c>
      <c r="AD69" s="56" t="s">
        <v>32</v>
      </c>
      <c r="AE69" s="28">
        <v>45165</v>
      </c>
      <c r="AF69" s="36" t="s">
        <v>119</v>
      </c>
      <c r="AG69" s="43"/>
      <c r="AH69" s="44"/>
      <c r="AI69" s="44"/>
      <c r="AJ69" s="44"/>
      <c r="AK69" s="45"/>
      <c r="AL69" s="93"/>
      <c r="AM69" s="66" t="e">
        <f t="shared" si="3"/>
        <v>#REF!</v>
      </c>
      <c r="AN69" s="57" t="e">
        <f t="shared" si="2"/>
        <v>#REF!</v>
      </c>
      <c r="AO69" s="49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</row>
    <row r="70" spans="1:56">
      <c r="A70" s="21" t="s">
        <v>184</v>
      </c>
      <c r="B70" s="22">
        <v>5045</v>
      </c>
      <c r="C70" s="23" t="s">
        <v>35</v>
      </c>
      <c r="D70" s="24">
        <v>44738</v>
      </c>
      <c r="E70" s="25"/>
      <c r="F70" s="25"/>
      <c r="G70" s="26"/>
      <c r="H70" s="27">
        <v>44827</v>
      </c>
      <c r="I70" s="27"/>
      <c r="J70" s="28"/>
      <c r="K70" s="28">
        <v>44835</v>
      </c>
      <c r="L70" s="29" t="s">
        <v>151</v>
      </c>
      <c r="M70" s="30">
        <v>44890</v>
      </c>
      <c r="N70" s="52" t="s">
        <v>28</v>
      </c>
      <c r="O70" s="65">
        <v>44908</v>
      </c>
      <c r="P70" s="31" t="s">
        <v>29</v>
      </c>
      <c r="Q70" s="33" t="s">
        <v>67</v>
      </c>
      <c r="R70" s="34">
        <v>44959</v>
      </c>
      <c r="S70" s="27" t="s">
        <v>31</v>
      </c>
      <c r="T70" s="35" t="s">
        <v>32</v>
      </c>
      <c r="U70" s="28">
        <v>44977</v>
      </c>
      <c r="V70" s="36" t="s">
        <v>37</v>
      </c>
      <c r="W70" s="24">
        <v>45088</v>
      </c>
      <c r="X70" s="52" t="s">
        <v>38</v>
      </c>
      <c r="Y70" s="51">
        <v>45108</v>
      </c>
      <c r="Z70" s="31" t="s">
        <v>29</v>
      </c>
      <c r="AA70" s="33" t="s">
        <v>39</v>
      </c>
      <c r="AB70" s="69">
        <v>45153</v>
      </c>
      <c r="AC70" s="55" t="s">
        <v>31</v>
      </c>
      <c r="AD70" s="56" t="s">
        <v>32</v>
      </c>
      <c r="AE70" s="28">
        <v>45165</v>
      </c>
      <c r="AF70" s="36" t="s">
        <v>119</v>
      </c>
      <c r="AG70" s="43"/>
      <c r="AH70" s="44"/>
      <c r="AI70" s="44"/>
      <c r="AJ70" s="44"/>
      <c r="AK70" s="45"/>
      <c r="AL70" s="90"/>
      <c r="AM70" s="66" t="e">
        <f t="shared" si="3"/>
        <v>#REF!</v>
      </c>
      <c r="AN70" s="57" t="e">
        <f t="shared" si="2"/>
        <v>#REF!</v>
      </c>
      <c r="AO70" s="49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</row>
    <row r="71" spans="1:56">
      <c r="A71" s="21" t="s">
        <v>185</v>
      </c>
      <c r="B71" s="22">
        <v>5045</v>
      </c>
      <c r="C71" s="23" t="s">
        <v>35</v>
      </c>
      <c r="D71" s="24">
        <v>44738</v>
      </c>
      <c r="E71" s="25"/>
      <c r="F71" s="25"/>
      <c r="G71" s="26"/>
      <c r="H71" s="27">
        <v>44833</v>
      </c>
      <c r="I71" s="27"/>
      <c r="J71" s="28"/>
      <c r="K71" s="28">
        <v>44835</v>
      </c>
      <c r="L71" s="29" t="s">
        <v>151</v>
      </c>
      <c r="M71" s="30">
        <v>44890</v>
      </c>
      <c r="N71" s="52" t="s">
        <v>28</v>
      </c>
      <c r="O71" s="51">
        <v>44929</v>
      </c>
      <c r="P71" s="31" t="s">
        <v>29</v>
      </c>
      <c r="Q71" s="33" t="s">
        <v>36</v>
      </c>
      <c r="R71" s="34">
        <v>44975</v>
      </c>
      <c r="S71" s="27" t="s">
        <v>31</v>
      </c>
      <c r="T71" s="35" t="s">
        <v>32</v>
      </c>
      <c r="U71" s="64">
        <v>44998</v>
      </c>
      <c r="V71" s="89" t="s">
        <v>43</v>
      </c>
      <c r="W71" s="24">
        <v>45168</v>
      </c>
      <c r="X71" s="52" t="s">
        <v>44</v>
      </c>
      <c r="Y71" s="51">
        <v>45187</v>
      </c>
      <c r="Z71" s="31" t="s">
        <v>29</v>
      </c>
      <c r="AA71" s="33" t="s">
        <v>59</v>
      </c>
      <c r="AB71" s="40"/>
      <c r="AC71" s="38"/>
      <c r="AD71" s="41"/>
      <c r="AE71" s="96"/>
      <c r="AF71" s="97"/>
      <c r="AG71" s="43"/>
      <c r="AH71" s="44"/>
      <c r="AI71" s="44"/>
      <c r="AJ71" s="44"/>
      <c r="AK71" s="45"/>
      <c r="AL71" s="90"/>
      <c r="AM71" s="66" t="e">
        <f t="shared" si="3"/>
        <v>#REF!</v>
      </c>
      <c r="AN71" s="57" t="e">
        <f t="shared" si="2"/>
        <v>#REF!</v>
      </c>
      <c r="AO71" s="49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</row>
    <row r="72" spans="1:56">
      <c r="A72" s="21" t="s">
        <v>186</v>
      </c>
      <c r="B72" s="22">
        <v>5045</v>
      </c>
      <c r="C72" s="23">
        <v>1500</v>
      </c>
      <c r="D72" s="24">
        <v>44740</v>
      </c>
      <c r="E72" s="25"/>
      <c r="F72" s="25"/>
      <c r="G72" s="26"/>
      <c r="H72" s="27">
        <v>44835</v>
      </c>
      <c r="I72" s="94"/>
      <c r="J72" s="95"/>
      <c r="K72" s="95">
        <v>44851</v>
      </c>
      <c r="L72" s="29" t="s">
        <v>183</v>
      </c>
      <c r="M72" s="30">
        <v>44927</v>
      </c>
      <c r="N72" s="52" t="s">
        <v>44</v>
      </c>
      <c r="O72" s="51">
        <v>44940</v>
      </c>
      <c r="P72" s="31" t="s">
        <v>29</v>
      </c>
      <c r="Q72" s="33" t="s">
        <v>177</v>
      </c>
      <c r="R72" s="34">
        <v>44994</v>
      </c>
      <c r="S72" s="27" t="s">
        <v>31</v>
      </c>
      <c r="T72" s="35" t="s">
        <v>32</v>
      </c>
      <c r="U72" s="64">
        <v>45021</v>
      </c>
      <c r="V72" s="89" t="s">
        <v>75</v>
      </c>
      <c r="W72" s="24">
        <v>45100</v>
      </c>
      <c r="X72" s="52" t="s">
        <v>44</v>
      </c>
      <c r="Y72" s="51">
        <v>45112</v>
      </c>
      <c r="Z72" s="31" t="s">
        <v>29</v>
      </c>
      <c r="AA72" s="33" t="s">
        <v>86</v>
      </c>
      <c r="AB72" s="69">
        <v>45167</v>
      </c>
      <c r="AC72" s="55" t="s">
        <v>31</v>
      </c>
      <c r="AD72" s="56" t="s">
        <v>32</v>
      </c>
      <c r="AE72" s="28">
        <v>45176</v>
      </c>
      <c r="AF72" s="36" t="s">
        <v>53</v>
      </c>
      <c r="AG72" s="43"/>
      <c r="AH72" s="44"/>
      <c r="AI72" s="44"/>
      <c r="AJ72" s="44"/>
      <c r="AK72" s="45"/>
      <c r="AL72" s="46"/>
      <c r="AM72" s="66" t="e">
        <f t="shared" si="3"/>
        <v>#REF!</v>
      </c>
      <c r="AN72" s="57" t="e">
        <f t="shared" si="2"/>
        <v>#REF!</v>
      </c>
      <c r="AO72" s="49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</row>
    <row r="73" spans="1:56">
      <c r="A73" s="21" t="s">
        <v>187</v>
      </c>
      <c r="B73" s="22">
        <v>5045</v>
      </c>
      <c r="C73" s="23">
        <v>1500</v>
      </c>
      <c r="D73" s="24">
        <v>44737</v>
      </c>
      <c r="E73" s="25"/>
      <c r="F73" s="25"/>
      <c r="G73" s="26"/>
      <c r="H73" s="27">
        <v>44836</v>
      </c>
      <c r="I73" s="94"/>
      <c r="J73" s="95"/>
      <c r="K73" s="95">
        <v>44851</v>
      </c>
      <c r="L73" s="29" t="s">
        <v>183</v>
      </c>
      <c r="M73" s="30">
        <v>44930</v>
      </c>
      <c r="N73" s="52" t="s">
        <v>44</v>
      </c>
      <c r="O73" s="51">
        <v>44936</v>
      </c>
      <c r="P73" s="31" t="s">
        <v>29</v>
      </c>
      <c r="Q73" s="33" t="s">
        <v>177</v>
      </c>
      <c r="R73" s="34">
        <v>44983</v>
      </c>
      <c r="S73" s="27" t="s">
        <v>31</v>
      </c>
      <c r="T73" s="35" t="s">
        <v>32</v>
      </c>
      <c r="U73" s="64">
        <v>44998</v>
      </c>
      <c r="V73" s="89" t="s">
        <v>43</v>
      </c>
      <c r="W73" s="24">
        <v>45169</v>
      </c>
      <c r="X73" s="52" t="s">
        <v>44</v>
      </c>
      <c r="Y73" s="98"/>
      <c r="Z73" s="99"/>
      <c r="AA73" s="99"/>
      <c r="AB73" s="40"/>
      <c r="AC73" s="38"/>
      <c r="AD73" s="41"/>
      <c r="AE73" s="96"/>
      <c r="AF73" s="97"/>
      <c r="AG73" s="43"/>
      <c r="AH73" s="44"/>
      <c r="AI73" s="44"/>
      <c r="AJ73" s="44"/>
      <c r="AK73" s="45"/>
      <c r="AL73" s="90"/>
      <c r="AM73" s="66" t="e">
        <f t="shared" si="3"/>
        <v>#REF!</v>
      </c>
      <c r="AN73" s="57" t="e">
        <f t="shared" si="2"/>
        <v>#REF!</v>
      </c>
      <c r="AO73" s="49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</row>
    <row r="74" spans="1:56">
      <c r="A74" s="21" t="s">
        <v>188</v>
      </c>
      <c r="B74" s="22">
        <v>5045</v>
      </c>
      <c r="C74" s="23">
        <v>1500</v>
      </c>
      <c r="D74" s="24">
        <v>44742</v>
      </c>
      <c r="E74" s="25"/>
      <c r="F74" s="25"/>
      <c r="G74" s="26"/>
      <c r="H74" s="27">
        <v>44837</v>
      </c>
      <c r="I74" s="94"/>
      <c r="J74" s="95"/>
      <c r="K74" s="95">
        <v>44851</v>
      </c>
      <c r="L74" s="29" t="s">
        <v>183</v>
      </c>
      <c r="M74" s="30">
        <v>44927</v>
      </c>
      <c r="N74" s="52" t="s">
        <v>44</v>
      </c>
      <c r="O74" s="51">
        <v>44940</v>
      </c>
      <c r="P74" s="31" t="s">
        <v>29</v>
      </c>
      <c r="Q74" s="33" t="s">
        <v>177</v>
      </c>
      <c r="R74" s="34">
        <v>44999</v>
      </c>
      <c r="S74" s="27" t="s">
        <v>31</v>
      </c>
      <c r="T74" s="35" t="s">
        <v>32</v>
      </c>
      <c r="U74" s="28">
        <v>45021</v>
      </c>
      <c r="V74" s="36" t="s">
        <v>75</v>
      </c>
      <c r="W74" s="24">
        <v>45098</v>
      </c>
      <c r="X74" s="52" t="s">
        <v>44</v>
      </c>
      <c r="Y74" s="51">
        <v>45118</v>
      </c>
      <c r="Z74" s="31" t="s">
        <v>29</v>
      </c>
      <c r="AA74" s="33" t="s">
        <v>73</v>
      </c>
      <c r="AB74" s="40"/>
      <c r="AC74" s="38"/>
      <c r="AD74" s="41"/>
      <c r="AE74" s="38"/>
      <c r="AF74" s="42"/>
      <c r="AG74" s="43"/>
      <c r="AH74" s="44"/>
      <c r="AI74" s="44"/>
      <c r="AJ74" s="44"/>
      <c r="AK74" s="45"/>
      <c r="AL74" s="90"/>
      <c r="AM74" s="66">
        <v>0</v>
      </c>
      <c r="AN74" s="57">
        <f t="shared" si="2"/>
        <v>0</v>
      </c>
      <c r="AO74" s="49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</row>
    <row r="75" spans="1:56">
      <c r="A75" s="21" t="s">
        <v>189</v>
      </c>
      <c r="B75" s="22">
        <v>5045</v>
      </c>
      <c r="C75" s="23">
        <v>1500</v>
      </c>
      <c r="D75" s="24">
        <v>44742</v>
      </c>
      <c r="E75" s="25"/>
      <c r="F75" s="25"/>
      <c r="G75" s="26"/>
      <c r="H75" s="27">
        <v>44838</v>
      </c>
      <c r="I75" s="94"/>
      <c r="J75" s="95"/>
      <c r="K75" s="95">
        <v>44851</v>
      </c>
      <c r="L75" s="29" t="s">
        <v>183</v>
      </c>
      <c r="M75" s="30">
        <v>44928</v>
      </c>
      <c r="N75" s="52" t="s">
        <v>44</v>
      </c>
      <c r="O75" s="51">
        <v>44942</v>
      </c>
      <c r="P75" s="31" t="s">
        <v>29</v>
      </c>
      <c r="Q75" s="33" t="s">
        <v>190</v>
      </c>
      <c r="R75" s="34">
        <v>44975</v>
      </c>
      <c r="S75" s="27" t="s">
        <v>31</v>
      </c>
      <c r="T75" s="35" t="s">
        <v>32</v>
      </c>
      <c r="U75" s="64">
        <v>44998</v>
      </c>
      <c r="V75" s="89" t="s">
        <v>43</v>
      </c>
      <c r="W75" s="24">
        <v>45133</v>
      </c>
      <c r="X75" s="52" t="s">
        <v>44</v>
      </c>
      <c r="Y75" s="51">
        <v>45142</v>
      </c>
      <c r="Z75" s="31" t="s">
        <v>29</v>
      </c>
      <c r="AA75" s="53" t="s">
        <v>45</v>
      </c>
      <c r="AB75" s="40"/>
      <c r="AC75" s="55" t="s">
        <v>31</v>
      </c>
      <c r="AD75" s="56" t="s">
        <v>32</v>
      </c>
      <c r="AE75" s="74"/>
      <c r="AF75" s="75"/>
      <c r="AG75" s="43"/>
      <c r="AH75" s="44"/>
      <c r="AI75" s="44"/>
      <c r="AJ75" s="44"/>
      <c r="AK75" s="45"/>
      <c r="AL75" s="90"/>
      <c r="AM75" s="66" t="e">
        <f t="shared" ref="AM75:AM101" si="4">H75-#REF!</f>
        <v>#REF!</v>
      </c>
      <c r="AN75" s="57" t="e">
        <f t="shared" si="2"/>
        <v>#REF!</v>
      </c>
      <c r="AO75" s="49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</row>
    <row r="76" spans="1:56">
      <c r="A76" s="21" t="s">
        <v>191</v>
      </c>
      <c r="B76" s="22">
        <v>5045</v>
      </c>
      <c r="C76" s="23" t="s">
        <v>141</v>
      </c>
      <c r="D76" s="24">
        <v>44739</v>
      </c>
      <c r="E76" s="25"/>
      <c r="F76" s="25"/>
      <c r="G76" s="26"/>
      <c r="H76" s="27">
        <v>44839</v>
      </c>
      <c r="I76" s="94"/>
      <c r="J76" s="95"/>
      <c r="K76" s="95">
        <v>44851</v>
      </c>
      <c r="L76" s="29" t="s">
        <v>183</v>
      </c>
      <c r="M76" s="30">
        <v>44929</v>
      </c>
      <c r="N76" s="52" t="s">
        <v>44</v>
      </c>
      <c r="O76" s="51">
        <v>44931</v>
      </c>
      <c r="P76" s="31" t="s">
        <v>29</v>
      </c>
      <c r="Q76" s="33" t="s">
        <v>192</v>
      </c>
      <c r="R76" s="34">
        <v>44997</v>
      </c>
      <c r="S76" s="27" t="s">
        <v>31</v>
      </c>
      <c r="T76" s="35" t="s">
        <v>32</v>
      </c>
      <c r="U76" s="28">
        <v>45021</v>
      </c>
      <c r="V76" s="36" t="s">
        <v>75</v>
      </c>
      <c r="W76" s="100">
        <v>45102</v>
      </c>
      <c r="X76" s="52" t="s">
        <v>44</v>
      </c>
      <c r="Y76" s="51">
        <v>45104</v>
      </c>
      <c r="Z76" s="31" t="s">
        <v>29</v>
      </c>
      <c r="AA76" s="33" t="s">
        <v>163</v>
      </c>
      <c r="AB76" s="69">
        <v>45136</v>
      </c>
      <c r="AC76" s="55" t="s">
        <v>31</v>
      </c>
      <c r="AD76" s="56" t="s">
        <v>32</v>
      </c>
      <c r="AE76" s="64">
        <v>45149</v>
      </c>
      <c r="AF76" s="36" t="s">
        <v>114</v>
      </c>
      <c r="AG76" s="43"/>
      <c r="AH76" s="44"/>
      <c r="AI76" s="44"/>
      <c r="AJ76" s="44"/>
      <c r="AK76" s="45"/>
      <c r="AL76" s="46"/>
      <c r="AM76" s="66" t="e">
        <f t="shared" si="4"/>
        <v>#REF!</v>
      </c>
      <c r="AN76" s="57" t="e">
        <f t="shared" si="2"/>
        <v>#REF!</v>
      </c>
      <c r="AO76" s="49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</row>
    <row r="77" spans="1:56">
      <c r="A77" s="21" t="s">
        <v>193</v>
      </c>
      <c r="B77" s="22">
        <v>5045</v>
      </c>
      <c r="C77" s="23" t="s">
        <v>141</v>
      </c>
      <c r="D77" s="24">
        <v>44741</v>
      </c>
      <c r="E77" s="25"/>
      <c r="F77" s="25"/>
      <c r="G77" s="26"/>
      <c r="H77" s="27">
        <v>44839</v>
      </c>
      <c r="I77" s="94"/>
      <c r="J77" s="95"/>
      <c r="K77" s="95">
        <v>44851</v>
      </c>
      <c r="L77" s="29" t="s">
        <v>183</v>
      </c>
      <c r="M77" s="30">
        <v>44925</v>
      </c>
      <c r="N77" s="52" t="s">
        <v>44</v>
      </c>
      <c r="O77" s="51">
        <v>44932</v>
      </c>
      <c r="P77" s="31" t="s">
        <v>29</v>
      </c>
      <c r="Q77" s="33" t="s">
        <v>192</v>
      </c>
      <c r="R77" s="34">
        <v>45001</v>
      </c>
      <c r="S77" s="27" t="s">
        <v>31</v>
      </c>
      <c r="T77" s="35" t="s">
        <v>32</v>
      </c>
      <c r="U77" s="28">
        <v>45021</v>
      </c>
      <c r="V77" s="36" t="s">
        <v>75</v>
      </c>
      <c r="W77" s="24">
        <v>45101</v>
      </c>
      <c r="X77" s="52" t="s">
        <v>44</v>
      </c>
      <c r="Y77" s="51">
        <v>45130</v>
      </c>
      <c r="Z77" s="31" t="s">
        <v>29</v>
      </c>
      <c r="AA77" s="33" t="s">
        <v>194</v>
      </c>
      <c r="AB77" s="69">
        <v>45167</v>
      </c>
      <c r="AC77" s="55" t="s">
        <v>31</v>
      </c>
      <c r="AD77" s="56" t="s">
        <v>32</v>
      </c>
      <c r="AE77" s="64">
        <v>45176</v>
      </c>
      <c r="AF77" s="36" t="s">
        <v>53</v>
      </c>
      <c r="AG77" s="43"/>
      <c r="AH77" s="44"/>
      <c r="AI77" s="44"/>
      <c r="AJ77" s="44"/>
      <c r="AK77" s="45"/>
      <c r="AL77" s="46"/>
      <c r="AM77" s="66" t="e">
        <f t="shared" si="4"/>
        <v>#REF!</v>
      </c>
      <c r="AN77" s="57" t="e">
        <f t="shared" si="2"/>
        <v>#REF!</v>
      </c>
      <c r="AO77" s="49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</row>
    <row r="78" spans="1:56">
      <c r="A78" s="21" t="s">
        <v>195</v>
      </c>
      <c r="B78" s="22">
        <v>5045</v>
      </c>
      <c r="C78" s="23" t="s">
        <v>141</v>
      </c>
      <c r="D78" s="24">
        <v>44742</v>
      </c>
      <c r="E78" s="25"/>
      <c r="F78" s="25"/>
      <c r="G78" s="26"/>
      <c r="H78" s="27">
        <v>44839</v>
      </c>
      <c r="I78" s="94"/>
      <c r="J78" s="95"/>
      <c r="K78" s="95">
        <v>44851</v>
      </c>
      <c r="L78" s="29" t="s">
        <v>183</v>
      </c>
      <c r="M78" s="30">
        <v>44928</v>
      </c>
      <c r="N78" s="52" t="s">
        <v>44</v>
      </c>
      <c r="O78" s="51">
        <v>44933</v>
      </c>
      <c r="P78" s="31" t="s">
        <v>29</v>
      </c>
      <c r="Q78" s="33" t="s">
        <v>192</v>
      </c>
      <c r="R78" s="34">
        <v>44995</v>
      </c>
      <c r="S78" s="27" t="s">
        <v>31</v>
      </c>
      <c r="T78" s="35" t="s">
        <v>32</v>
      </c>
      <c r="U78" s="28">
        <v>45021</v>
      </c>
      <c r="V78" s="36" t="s">
        <v>75</v>
      </c>
      <c r="W78" s="100">
        <v>45103</v>
      </c>
      <c r="X78" s="52" t="s">
        <v>44</v>
      </c>
      <c r="Y78" s="51">
        <v>45104</v>
      </c>
      <c r="Z78" s="31" t="s">
        <v>29</v>
      </c>
      <c r="AA78" s="33" t="s">
        <v>112</v>
      </c>
      <c r="AB78" s="69">
        <v>45152</v>
      </c>
      <c r="AC78" s="55" t="s">
        <v>31</v>
      </c>
      <c r="AD78" s="56" t="s">
        <v>32</v>
      </c>
      <c r="AE78" s="28">
        <v>45165</v>
      </c>
      <c r="AF78" s="36" t="s">
        <v>119</v>
      </c>
      <c r="AG78" s="43"/>
      <c r="AH78" s="44"/>
      <c r="AI78" s="44"/>
      <c r="AJ78" s="44"/>
      <c r="AK78" s="45"/>
      <c r="AL78" s="46"/>
      <c r="AM78" s="66" t="e">
        <f t="shared" si="4"/>
        <v>#REF!</v>
      </c>
      <c r="AN78" s="57" t="e">
        <f t="shared" si="2"/>
        <v>#REF!</v>
      </c>
      <c r="AO78" s="49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</row>
    <row r="79" spans="1:56">
      <c r="A79" s="21" t="s">
        <v>196</v>
      </c>
      <c r="B79" s="22">
        <v>5045</v>
      </c>
      <c r="C79" s="23">
        <v>1500</v>
      </c>
      <c r="D79" s="24">
        <v>44738</v>
      </c>
      <c r="E79" s="25"/>
      <c r="F79" s="25"/>
      <c r="G79" s="26"/>
      <c r="H79" s="27">
        <v>44839</v>
      </c>
      <c r="I79" s="94"/>
      <c r="J79" s="95"/>
      <c r="K79" s="95">
        <v>44851</v>
      </c>
      <c r="L79" s="29" t="s">
        <v>183</v>
      </c>
      <c r="M79" s="30">
        <v>44929</v>
      </c>
      <c r="N79" s="52" t="s">
        <v>44</v>
      </c>
      <c r="O79" s="51">
        <v>44936</v>
      </c>
      <c r="P79" s="31" t="s">
        <v>29</v>
      </c>
      <c r="Q79" s="33" t="s">
        <v>177</v>
      </c>
      <c r="R79" s="34">
        <v>44983</v>
      </c>
      <c r="S79" s="27" t="s">
        <v>31</v>
      </c>
      <c r="T79" s="35" t="s">
        <v>32</v>
      </c>
      <c r="U79" s="64">
        <v>44998</v>
      </c>
      <c r="V79" s="89" t="s">
        <v>43</v>
      </c>
      <c r="W79" s="24">
        <v>45098</v>
      </c>
      <c r="X79" s="52" t="s">
        <v>44</v>
      </c>
      <c r="Y79" s="51">
        <v>45118</v>
      </c>
      <c r="Z79" s="31" t="s">
        <v>29</v>
      </c>
      <c r="AA79" s="33" t="s">
        <v>73</v>
      </c>
      <c r="AB79" s="69">
        <v>45179</v>
      </c>
      <c r="AC79" s="55" t="s">
        <v>31</v>
      </c>
      <c r="AD79" s="56" t="s">
        <v>32</v>
      </c>
      <c r="AE79" s="74"/>
      <c r="AF79" s="75"/>
      <c r="AG79" s="43"/>
      <c r="AH79" s="44"/>
      <c r="AI79" s="44"/>
      <c r="AJ79" s="44"/>
      <c r="AK79" s="45"/>
      <c r="AL79" s="90"/>
      <c r="AM79" s="66" t="e">
        <f t="shared" si="4"/>
        <v>#REF!</v>
      </c>
      <c r="AN79" s="57" t="e">
        <f t="shared" si="2"/>
        <v>#REF!</v>
      </c>
      <c r="AO79" s="49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</row>
    <row r="80" spans="1:56">
      <c r="A80" s="21" t="s">
        <v>197</v>
      </c>
      <c r="B80" s="22">
        <v>5045</v>
      </c>
      <c r="C80" s="23">
        <v>1500</v>
      </c>
      <c r="D80" s="24">
        <v>44738</v>
      </c>
      <c r="E80" s="25"/>
      <c r="F80" s="25"/>
      <c r="G80" s="26"/>
      <c r="H80" s="27">
        <v>44840</v>
      </c>
      <c r="I80" s="94"/>
      <c r="J80" s="95"/>
      <c r="K80" s="95">
        <v>44851</v>
      </c>
      <c r="L80" s="29" t="s">
        <v>183</v>
      </c>
      <c r="M80" s="30">
        <v>44927</v>
      </c>
      <c r="N80" s="52" t="s">
        <v>44</v>
      </c>
      <c r="O80" s="51">
        <v>44942</v>
      </c>
      <c r="P80" s="31" t="s">
        <v>29</v>
      </c>
      <c r="Q80" s="33" t="s">
        <v>190</v>
      </c>
      <c r="R80" s="34">
        <v>45084</v>
      </c>
      <c r="S80" s="27" t="s">
        <v>31</v>
      </c>
      <c r="T80" s="35" t="s">
        <v>32</v>
      </c>
      <c r="U80" s="28">
        <v>45112</v>
      </c>
      <c r="V80" s="36" t="s">
        <v>33</v>
      </c>
      <c r="W80" s="24">
        <v>45182</v>
      </c>
      <c r="X80" s="52" t="s">
        <v>44</v>
      </c>
      <c r="Y80" s="51">
        <v>45183</v>
      </c>
      <c r="Z80" s="31" t="s">
        <v>29</v>
      </c>
      <c r="AA80" s="33" t="s">
        <v>65</v>
      </c>
      <c r="AB80" s="40"/>
      <c r="AC80" s="38"/>
      <c r="AD80" s="101"/>
      <c r="AE80" s="102"/>
      <c r="AF80" s="97"/>
      <c r="AG80" s="43"/>
      <c r="AH80" s="44"/>
      <c r="AI80" s="44"/>
      <c r="AJ80" s="44"/>
      <c r="AK80" s="45"/>
      <c r="AL80" s="90"/>
      <c r="AM80" s="66" t="e">
        <f t="shared" si="4"/>
        <v>#REF!</v>
      </c>
      <c r="AN80" s="57" t="e">
        <f t="shared" si="2"/>
        <v>#REF!</v>
      </c>
      <c r="AO80" s="49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</row>
    <row r="81" spans="1:56" ht="15">
      <c r="A81" s="21" t="s">
        <v>198</v>
      </c>
      <c r="B81" s="22">
        <v>5045</v>
      </c>
      <c r="C81" s="23">
        <v>1500</v>
      </c>
      <c r="D81" s="24">
        <v>44737</v>
      </c>
      <c r="E81" s="25"/>
      <c r="F81" s="25"/>
      <c r="G81" s="26"/>
      <c r="H81" s="27">
        <v>44840</v>
      </c>
      <c r="I81" s="94"/>
      <c r="J81" s="95"/>
      <c r="K81" s="95">
        <v>44851</v>
      </c>
      <c r="L81" s="29" t="s">
        <v>183</v>
      </c>
      <c r="M81" s="30">
        <v>44928</v>
      </c>
      <c r="N81" s="52" t="s">
        <v>44</v>
      </c>
      <c r="O81" s="51">
        <v>44964</v>
      </c>
      <c r="P81" s="31" t="s">
        <v>29</v>
      </c>
      <c r="Q81" s="33"/>
      <c r="R81" s="34">
        <v>44998</v>
      </c>
      <c r="S81" s="27" t="s">
        <v>31</v>
      </c>
      <c r="T81" s="35" t="s">
        <v>32</v>
      </c>
      <c r="U81" s="28">
        <v>45020</v>
      </c>
      <c r="V81" s="36" t="s">
        <v>51</v>
      </c>
      <c r="W81" s="24">
        <v>45119</v>
      </c>
      <c r="X81" s="52" t="s">
        <v>38</v>
      </c>
      <c r="Y81" s="51">
        <v>45145</v>
      </c>
      <c r="Z81" s="31" t="s">
        <v>29</v>
      </c>
      <c r="AA81" s="33" t="s">
        <v>199</v>
      </c>
      <c r="AB81" s="40"/>
      <c r="AC81" s="38"/>
      <c r="AD81" s="41"/>
      <c r="AE81" s="38"/>
      <c r="AF81" s="42"/>
      <c r="AG81" s="43"/>
      <c r="AH81" s="44"/>
      <c r="AI81" s="44"/>
      <c r="AJ81" s="44"/>
      <c r="AK81" s="45"/>
      <c r="AL81" s="46"/>
      <c r="AM81" s="66" t="e">
        <f t="shared" si="4"/>
        <v>#REF!</v>
      </c>
      <c r="AN81" s="57" t="e">
        <f t="shared" si="2"/>
        <v>#REF!</v>
      </c>
      <c r="AO81" s="49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</row>
    <row r="82" spans="1:56">
      <c r="A82" s="21" t="s">
        <v>200</v>
      </c>
      <c r="B82" s="22">
        <v>5045</v>
      </c>
      <c r="C82" s="23" t="s">
        <v>141</v>
      </c>
      <c r="D82" s="24">
        <v>44742</v>
      </c>
      <c r="E82" s="25"/>
      <c r="F82" s="25"/>
      <c r="G82" s="26"/>
      <c r="H82" s="27">
        <v>44840</v>
      </c>
      <c r="I82" s="94"/>
      <c r="J82" s="95"/>
      <c r="K82" s="95">
        <v>44851</v>
      </c>
      <c r="L82" s="29" t="s">
        <v>183</v>
      </c>
      <c r="M82" s="30">
        <v>44929</v>
      </c>
      <c r="N82" s="52" t="s">
        <v>44</v>
      </c>
      <c r="O82" s="51">
        <v>44931</v>
      </c>
      <c r="P82" s="31" t="s">
        <v>29</v>
      </c>
      <c r="Q82" s="33" t="s">
        <v>192</v>
      </c>
      <c r="R82" s="34">
        <v>45003</v>
      </c>
      <c r="S82" s="27" t="s">
        <v>31</v>
      </c>
      <c r="T82" s="35" t="s">
        <v>32</v>
      </c>
      <c r="U82" s="28">
        <v>45021</v>
      </c>
      <c r="V82" s="36" t="s">
        <v>75</v>
      </c>
      <c r="W82" s="24">
        <v>45101</v>
      </c>
      <c r="X82" s="52" t="s">
        <v>44</v>
      </c>
      <c r="Y82" s="51">
        <v>45122</v>
      </c>
      <c r="Z82" s="31" t="s">
        <v>29</v>
      </c>
      <c r="AA82" s="33" t="s">
        <v>73</v>
      </c>
      <c r="AB82" s="69">
        <v>45170</v>
      </c>
      <c r="AC82" s="55" t="s">
        <v>31</v>
      </c>
      <c r="AD82" s="56" t="s">
        <v>32</v>
      </c>
      <c r="AE82" s="64">
        <v>45176</v>
      </c>
      <c r="AF82" s="36" t="s">
        <v>53</v>
      </c>
      <c r="AG82" s="43"/>
      <c r="AH82" s="44"/>
      <c r="AI82" s="44"/>
      <c r="AJ82" s="44"/>
      <c r="AK82" s="45"/>
      <c r="AL82" s="46"/>
      <c r="AM82" s="66" t="e">
        <f t="shared" si="4"/>
        <v>#REF!</v>
      </c>
      <c r="AN82" s="57" t="e">
        <f t="shared" si="2"/>
        <v>#REF!</v>
      </c>
      <c r="AO82" s="49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</row>
    <row r="83" spans="1:56">
      <c r="A83" s="21" t="s">
        <v>201</v>
      </c>
      <c r="B83" s="22">
        <v>5045</v>
      </c>
      <c r="C83" s="23" t="s">
        <v>141</v>
      </c>
      <c r="D83" s="24">
        <v>44739</v>
      </c>
      <c r="E83" s="25"/>
      <c r="F83" s="25"/>
      <c r="G83" s="26"/>
      <c r="H83" s="27">
        <v>44840</v>
      </c>
      <c r="I83" s="94"/>
      <c r="J83" s="95"/>
      <c r="K83" s="95">
        <v>44851</v>
      </c>
      <c r="L83" s="29" t="s">
        <v>183</v>
      </c>
      <c r="M83" s="30">
        <v>44926</v>
      </c>
      <c r="N83" s="52" t="s">
        <v>44</v>
      </c>
      <c r="O83" s="51">
        <v>44930</v>
      </c>
      <c r="P83" s="31" t="s">
        <v>29</v>
      </c>
      <c r="Q83" s="33" t="s">
        <v>192</v>
      </c>
      <c r="R83" s="34">
        <v>44972</v>
      </c>
      <c r="S83" s="27" t="s">
        <v>31</v>
      </c>
      <c r="T83" s="35" t="s">
        <v>32</v>
      </c>
      <c r="U83" s="64">
        <v>44998</v>
      </c>
      <c r="V83" s="89" t="s">
        <v>43</v>
      </c>
      <c r="W83" s="24">
        <v>45133</v>
      </c>
      <c r="X83" s="52" t="s">
        <v>44</v>
      </c>
      <c r="Y83" s="51">
        <v>45143</v>
      </c>
      <c r="Z83" s="31" t="s">
        <v>29</v>
      </c>
      <c r="AA83" s="53" t="s">
        <v>45</v>
      </c>
      <c r="AB83" s="58" t="s">
        <v>143</v>
      </c>
      <c r="AC83" s="79"/>
      <c r="AD83" s="80"/>
      <c r="AE83" s="79"/>
      <c r="AF83" s="81"/>
      <c r="AG83" s="43"/>
      <c r="AH83" s="44"/>
      <c r="AI83" s="44"/>
      <c r="AJ83" s="44"/>
      <c r="AK83" s="45"/>
      <c r="AL83" s="90"/>
      <c r="AM83" s="66" t="e">
        <f t="shared" si="4"/>
        <v>#REF!</v>
      </c>
      <c r="AN83" s="57" t="e">
        <f t="shared" si="2"/>
        <v>#REF!</v>
      </c>
      <c r="AO83" s="49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</row>
    <row r="84" spans="1:56">
      <c r="A84" s="21" t="s">
        <v>202</v>
      </c>
      <c r="B84" s="22">
        <v>5045</v>
      </c>
      <c r="C84" s="23">
        <v>1500</v>
      </c>
      <c r="D84" s="24">
        <v>44741</v>
      </c>
      <c r="E84" s="25"/>
      <c r="F84" s="25"/>
      <c r="G84" s="26"/>
      <c r="H84" s="27">
        <v>44841</v>
      </c>
      <c r="I84" s="94"/>
      <c r="J84" s="95"/>
      <c r="K84" s="95">
        <v>44851</v>
      </c>
      <c r="L84" s="29" t="s">
        <v>183</v>
      </c>
      <c r="M84" s="30">
        <v>44930</v>
      </c>
      <c r="N84" s="52" t="s">
        <v>44</v>
      </c>
      <c r="O84" s="51">
        <v>44935</v>
      </c>
      <c r="P84" s="31" t="s">
        <v>29</v>
      </c>
      <c r="Q84" s="33" t="s">
        <v>177</v>
      </c>
      <c r="R84" s="34">
        <v>45004</v>
      </c>
      <c r="S84" s="27" t="s">
        <v>31</v>
      </c>
      <c r="T84" s="35" t="s">
        <v>32</v>
      </c>
      <c r="U84" s="28">
        <v>45021</v>
      </c>
      <c r="V84" s="36" t="s">
        <v>75</v>
      </c>
      <c r="W84" s="24">
        <v>45101</v>
      </c>
      <c r="X84" s="52" t="s">
        <v>44</v>
      </c>
      <c r="Y84" s="51">
        <v>45109</v>
      </c>
      <c r="Z84" s="31" t="s">
        <v>29</v>
      </c>
      <c r="AA84" s="33" t="s">
        <v>203</v>
      </c>
      <c r="AB84" s="69">
        <v>45148</v>
      </c>
      <c r="AC84" s="55" t="s">
        <v>31</v>
      </c>
      <c r="AD84" s="56" t="s">
        <v>32</v>
      </c>
      <c r="AE84" s="64">
        <v>45149</v>
      </c>
      <c r="AF84" s="36" t="s">
        <v>114</v>
      </c>
      <c r="AG84" s="43"/>
      <c r="AH84" s="44"/>
      <c r="AI84" s="44"/>
      <c r="AJ84" s="44"/>
      <c r="AK84" s="45"/>
      <c r="AL84" s="90"/>
      <c r="AM84" s="66" t="e">
        <f t="shared" si="4"/>
        <v>#REF!</v>
      </c>
      <c r="AN84" s="57" t="e">
        <f t="shared" si="2"/>
        <v>#REF!</v>
      </c>
      <c r="AO84" s="49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</row>
    <row r="85" spans="1:56">
      <c r="A85" s="21" t="s">
        <v>204</v>
      </c>
      <c r="B85" s="22">
        <v>5045</v>
      </c>
      <c r="C85" s="23">
        <v>1500</v>
      </c>
      <c r="D85" s="24">
        <v>44740</v>
      </c>
      <c r="E85" s="25"/>
      <c r="F85" s="25"/>
      <c r="G85" s="26"/>
      <c r="H85" s="27">
        <v>44842</v>
      </c>
      <c r="I85" s="94"/>
      <c r="J85" s="95"/>
      <c r="K85" s="95">
        <v>44871</v>
      </c>
      <c r="L85" s="103" t="s">
        <v>205</v>
      </c>
      <c r="M85" s="30">
        <v>44940</v>
      </c>
      <c r="N85" s="31" t="s">
        <v>28</v>
      </c>
      <c r="O85" s="51">
        <v>45014</v>
      </c>
      <c r="P85" s="31" t="s">
        <v>29</v>
      </c>
      <c r="Q85" s="33" t="s">
        <v>152</v>
      </c>
      <c r="R85" s="34">
        <v>45059</v>
      </c>
      <c r="S85" s="27" t="s">
        <v>31</v>
      </c>
      <c r="T85" s="35" t="s">
        <v>32</v>
      </c>
      <c r="U85" s="28">
        <v>45078</v>
      </c>
      <c r="V85" s="62" t="s">
        <v>48</v>
      </c>
      <c r="W85" s="24">
        <v>45169</v>
      </c>
      <c r="X85" s="52" t="s">
        <v>44</v>
      </c>
      <c r="Y85" s="51">
        <v>45172</v>
      </c>
      <c r="Z85" s="31" t="s">
        <v>29</v>
      </c>
      <c r="AA85" s="53" t="s">
        <v>153</v>
      </c>
      <c r="AB85" s="40"/>
      <c r="AC85" s="38"/>
      <c r="AD85" s="101"/>
      <c r="AE85" s="74"/>
      <c r="AF85" s="75"/>
      <c r="AG85" s="43"/>
      <c r="AH85" s="44"/>
      <c r="AI85" s="44"/>
      <c r="AJ85" s="44"/>
      <c r="AK85" s="45"/>
      <c r="AL85" s="90"/>
      <c r="AM85" s="66" t="e">
        <f t="shared" si="4"/>
        <v>#REF!</v>
      </c>
      <c r="AN85" s="57" t="e">
        <f t="shared" si="2"/>
        <v>#REF!</v>
      </c>
      <c r="AO85" s="49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</row>
    <row r="86" spans="1:56">
      <c r="A86" s="21" t="s">
        <v>206</v>
      </c>
      <c r="B86" s="22">
        <v>5045</v>
      </c>
      <c r="C86" s="23">
        <v>1500</v>
      </c>
      <c r="D86" s="24">
        <v>44740</v>
      </c>
      <c r="E86" s="25"/>
      <c r="F86" s="25"/>
      <c r="G86" s="26"/>
      <c r="H86" s="27">
        <v>44844</v>
      </c>
      <c r="I86" s="94"/>
      <c r="J86" s="95"/>
      <c r="K86" s="95">
        <v>44871</v>
      </c>
      <c r="L86" s="103" t="s">
        <v>205</v>
      </c>
      <c r="M86" s="30">
        <v>44944</v>
      </c>
      <c r="N86" s="52" t="s">
        <v>44</v>
      </c>
      <c r="O86" s="51">
        <v>44987</v>
      </c>
      <c r="P86" s="31" t="s">
        <v>29</v>
      </c>
      <c r="Q86" s="33" t="s">
        <v>207</v>
      </c>
      <c r="R86" s="34">
        <v>45017</v>
      </c>
      <c r="S86" s="104" t="s">
        <v>31</v>
      </c>
      <c r="T86" s="35" t="s">
        <v>32</v>
      </c>
      <c r="U86" s="28">
        <v>45020</v>
      </c>
      <c r="V86" s="36" t="s">
        <v>51</v>
      </c>
      <c r="W86" s="24">
        <v>45119</v>
      </c>
      <c r="X86" s="52" t="s">
        <v>38</v>
      </c>
      <c r="Y86" s="51">
        <v>45143</v>
      </c>
      <c r="Z86" s="31" t="s">
        <v>29</v>
      </c>
      <c r="AA86" s="33" t="s">
        <v>99</v>
      </c>
      <c r="AB86" s="40"/>
      <c r="AC86" s="105"/>
      <c r="AD86" s="41"/>
      <c r="AE86" s="38"/>
      <c r="AF86" s="42"/>
      <c r="AG86" s="43"/>
      <c r="AH86" s="44"/>
      <c r="AI86" s="44"/>
      <c r="AJ86" s="44"/>
      <c r="AK86" s="45"/>
      <c r="AL86" s="90"/>
      <c r="AM86" s="66" t="e">
        <f t="shared" si="4"/>
        <v>#REF!</v>
      </c>
      <c r="AN86" s="57" t="e">
        <f t="shared" si="2"/>
        <v>#REF!</v>
      </c>
      <c r="AO86" s="49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</row>
    <row r="87" spans="1:56">
      <c r="A87" s="21" t="s">
        <v>208</v>
      </c>
      <c r="B87" s="22">
        <v>5045</v>
      </c>
      <c r="C87" s="23">
        <v>1500</v>
      </c>
      <c r="D87" s="24">
        <v>44740</v>
      </c>
      <c r="E87" s="25"/>
      <c r="F87" s="25"/>
      <c r="G87" s="26"/>
      <c r="H87" s="27">
        <v>44845</v>
      </c>
      <c r="I87" s="94"/>
      <c r="J87" s="95"/>
      <c r="K87" s="95">
        <v>44871</v>
      </c>
      <c r="L87" s="103" t="s">
        <v>205</v>
      </c>
      <c r="M87" s="30">
        <v>44944</v>
      </c>
      <c r="N87" s="52" t="s">
        <v>44</v>
      </c>
      <c r="O87" s="51">
        <v>44973</v>
      </c>
      <c r="P87" s="31" t="s">
        <v>29</v>
      </c>
      <c r="Q87" s="33" t="s">
        <v>209</v>
      </c>
      <c r="R87" s="34">
        <v>45020</v>
      </c>
      <c r="S87" s="27" t="s">
        <v>31</v>
      </c>
      <c r="T87" s="35" t="s">
        <v>32</v>
      </c>
      <c r="U87" s="28">
        <v>45023</v>
      </c>
      <c r="V87" s="36" t="s">
        <v>64</v>
      </c>
      <c r="W87" s="24">
        <v>45169</v>
      </c>
      <c r="X87" s="52" t="s">
        <v>44</v>
      </c>
      <c r="Y87" s="98"/>
      <c r="Z87" s="99"/>
      <c r="AA87" s="99"/>
      <c r="AB87" s="40"/>
      <c r="AC87" s="38"/>
      <c r="AD87" s="41"/>
      <c r="AE87" s="38"/>
      <c r="AF87" s="42"/>
      <c r="AG87" s="43"/>
      <c r="AH87" s="44"/>
      <c r="AI87" s="44"/>
      <c r="AJ87" s="44"/>
      <c r="AK87" s="45"/>
      <c r="AL87" s="90"/>
      <c r="AM87" s="66" t="e">
        <f t="shared" si="4"/>
        <v>#REF!</v>
      </c>
      <c r="AN87" s="57" t="e">
        <f t="shared" si="2"/>
        <v>#REF!</v>
      </c>
      <c r="AO87" s="49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</row>
    <row r="88" spans="1:56">
      <c r="A88" s="21" t="s">
        <v>210</v>
      </c>
      <c r="B88" s="22">
        <v>5045</v>
      </c>
      <c r="C88" s="23">
        <v>1500</v>
      </c>
      <c r="D88" s="24">
        <v>44742</v>
      </c>
      <c r="E88" s="25"/>
      <c r="F88" s="25"/>
      <c r="G88" s="26"/>
      <c r="H88" s="27">
        <v>44846</v>
      </c>
      <c r="I88" s="94"/>
      <c r="J88" s="95"/>
      <c r="K88" s="95">
        <v>44871</v>
      </c>
      <c r="L88" s="103" t="s">
        <v>205</v>
      </c>
      <c r="M88" s="30">
        <v>44943</v>
      </c>
      <c r="N88" s="52" t="s">
        <v>44</v>
      </c>
      <c r="O88" s="51">
        <v>44964</v>
      </c>
      <c r="P88" s="31" t="s">
        <v>29</v>
      </c>
      <c r="Q88" s="33"/>
      <c r="R88" s="34">
        <v>44998</v>
      </c>
      <c r="S88" s="27" t="s">
        <v>31</v>
      </c>
      <c r="T88" s="35" t="s">
        <v>32</v>
      </c>
      <c r="U88" s="28">
        <v>45020</v>
      </c>
      <c r="V88" s="36" t="s">
        <v>51</v>
      </c>
      <c r="W88" s="24">
        <v>45120</v>
      </c>
      <c r="X88" s="52" t="s">
        <v>38</v>
      </c>
      <c r="Y88" s="51">
        <v>45136</v>
      </c>
      <c r="Z88" s="31" t="s">
        <v>29</v>
      </c>
      <c r="AA88" s="31"/>
      <c r="AB88" s="69">
        <v>45179</v>
      </c>
      <c r="AC88" s="55" t="s">
        <v>31</v>
      </c>
      <c r="AD88" s="56" t="s">
        <v>32</v>
      </c>
      <c r="AE88" s="74"/>
      <c r="AF88" s="75"/>
      <c r="AG88" s="43"/>
      <c r="AH88" s="44"/>
      <c r="AI88" s="44"/>
      <c r="AJ88" s="44"/>
      <c r="AK88" s="45"/>
      <c r="AL88" s="90"/>
      <c r="AM88" s="66" t="e">
        <f t="shared" si="4"/>
        <v>#REF!</v>
      </c>
      <c r="AN88" s="57" t="e">
        <f t="shared" si="2"/>
        <v>#REF!</v>
      </c>
      <c r="AO88" s="49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</row>
    <row r="89" spans="1:56">
      <c r="A89" s="21" t="s">
        <v>211</v>
      </c>
      <c r="B89" s="22">
        <v>5045</v>
      </c>
      <c r="C89" s="23">
        <v>1500</v>
      </c>
      <c r="D89" s="24">
        <v>44742</v>
      </c>
      <c r="E89" s="25"/>
      <c r="F89" s="25"/>
      <c r="G89" s="26"/>
      <c r="H89" s="27">
        <v>44846</v>
      </c>
      <c r="I89" s="94"/>
      <c r="J89" s="95"/>
      <c r="K89" s="95">
        <v>44871</v>
      </c>
      <c r="L89" s="103" t="s">
        <v>205</v>
      </c>
      <c r="M89" s="30">
        <v>44940</v>
      </c>
      <c r="N89" s="52" t="s">
        <v>28</v>
      </c>
      <c r="O89" s="51">
        <v>45014</v>
      </c>
      <c r="P89" s="31" t="s">
        <v>29</v>
      </c>
      <c r="Q89" s="33" t="s">
        <v>152</v>
      </c>
      <c r="R89" s="34">
        <v>45048</v>
      </c>
      <c r="S89" s="27" t="s">
        <v>31</v>
      </c>
      <c r="T89" s="35" t="s">
        <v>32</v>
      </c>
      <c r="U89" s="28">
        <v>45078</v>
      </c>
      <c r="V89" s="62" t="s">
        <v>48</v>
      </c>
      <c r="W89" s="24">
        <v>45169</v>
      </c>
      <c r="X89" s="52" t="s">
        <v>44</v>
      </c>
      <c r="Y89" s="51">
        <v>45171</v>
      </c>
      <c r="Z89" s="31" t="s">
        <v>29</v>
      </c>
      <c r="AA89" s="53" t="s">
        <v>153</v>
      </c>
      <c r="AB89" s="40"/>
      <c r="AC89" s="38"/>
      <c r="AD89" s="101"/>
      <c r="AE89" s="74"/>
      <c r="AF89" s="75"/>
      <c r="AG89" s="43"/>
      <c r="AH89" s="44"/>
      <c r="AI89" s="44"/>
      <c r="AJ89" s="44"/>
      <c r="AK89" s="45"/>
      <c r="AL89" s="90"/>
      <c r="AM89" s="66" t="e">
        <f t="shared" si="4"/>
        <v>#REF!</v>
      </c>
      <c r="AN89" s="57" t="e">
        <f t="shared" si="2"/>
        <v>#REF!</v>
      </c>
      <c r="AO89" s="49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</row>
    <row r="90" spans="1:56">
      <c r="A90" s="21" t="s">
        <v>212</v>
      </c>
      <c r="B90" s="22">
        <v>5045</v>
      </c>
      <c r="C90" s="23">
        <v>1500</v>
      </c>
      <c r="D90" s="24">
        <v>44738</v>
      </c>
      <c r="E90" s="25"/>
      <c r="F90" s="25"/>
      <c r="G90" s="26"/>
      <c r="H90" s="27">
        <v>44846</v>
      </c>
      <c r="I90" s="94"/>
      <c r="J90" s="95"/>
      <c r="K90" s="95">
        <v>44871</v>
      </c>
      <c r="L90" s="103" t="s">
        <v>205</v>
      </c>
      <c r="M90" s="30">
        <v>44944</v>
      </c>
      <c r="N90" s="52" t="s">
        <v>44</v>
      </c>
      <c r="O90" s="51">
        <v>44973</v>
      </c>
      <c r="P90" s="31" t="s">
        <v>29</v>
      </c>
      <c r="Q90" s="33" t="s">
        <v>209</v>
      </c>
      <c r="R90" s="34">
        <v>45008</v>
      </c>
      <c r="S90" s="27" t="s">
        <v>31</v>
      </c>
      <c r="T90" s="35" t="s">
        <v>32</v>
      </c>
      <c r="U90" s="28">
        <v>45020</v>
      </c>
      <c r="V90" s="36" t="s">
        <v>51</v>
      </c>
      <c r="W90" s="24">
        <v>45119</v>
      </c>
      <c r="X90" s="52" t="s">
        <v>38</v>
      </c>
      <c r="Y90" s="51">
        <v>45137</v>
      </c>
      <c r="Z90" s="31" t="s">
        <v>29</v>
      </c>
      <c r="AA90" s="33" t="s">
        <v>52</v>
      </c>
      <c r="AB90" s="69">
        <v>45176</v>
      </c>
      <c r="AC90" s="55" t="s">
        <v>31</v>
      </c>
      <c r="AD90" s="56" t="s">
        <v>32</v>
      </c>
      <c r="AE90" s="74"/>
      <c r="AF90" s="75"/>
      <c r="AG90" s="43"/>
      <c r="AH90" s="44"/>
      <c r="AI90" s="44"/>
      <c r="AJ90" s="44"/>
      <c r="AK90" s="45"/>
      <c r="AL90" s="90"/>
      <c r="AM90" s="66" t="e">
        <f t="shared" si="4"/>
        <v>#REF!</v>
      </c>
      <c r="AN90" s="57" t="e">
        <f t="shared" si="2"/>
        <v>#REF!</v>
      </c>
      <c r="AO90" s="49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</row>
    <row r="91" spans="1:56">
      <c r="A91" s="21" t="s">
        <v>213</v>
      </c>
      <c r="B91" s="22">
        <v>5045</v>
      </c>
      <c r="C91" s="23">
        <v>1500</v>
      </c>
      <c r="D91" s="24">
        <v>44737</v>
      </c>
      <c r="E91" s="25"/>
      <c r="F91" s="25"/>
      <c r="G91" s="26"/>
      <c r="H91" s="27">
        <v>44846</v>
      </c>
      <c r="I91" s="94"/>
      <c r="J91" s="95"/>
      <c r="K91" s="95">
        <v>44871</v>
      </c>
      <c r="L91" s="103" t="s">
        <v>205</v>
      </c>
      <c r="M91" s="30">
        <v>44941</v>
      </c>
      <c r="N91" s="52" t="s">
        <v>28</v>
      </c>
      <c r="O91" s="51">
        <v>45014</v>
      </c>
      <c r="P91" s="31" t="s">
        <v>29</v>
      </c>
      <c r="Q91" s="33" t="s">
        <v>152</v>
      </c>
      <c r="R91" s="34">
        <v>45058</v>
      </c>
      <c r="S91" s="27" t="s">
        <v>31</v>
      </c>
      <c r="T91" s="35" t="s">
        <v>32</v>
      </c>
      <c r="U91" s="28">
        <v>45078</v>
      </c>
      <c r="V91" s="62" t="s">
        <v>48</v>
      </c>
      <c r="W91" s="24">
        <v>45169</v>
      </c>
      <c r="X91" s="52" t="s">
        <v>44</v>
      </c>
      <c r="Y91" s="106">
        <v>45184</v>
      </c>
      <c r="Z91" s="107" t="s">
        <v>29</v>
      </c>
      <c r="AA91" s="53" t="s">
        <v>65</v>
      </c>
      <c r="AB91" s="40"/>
      <c r="AC91" s="38"/>
      <c r="AD91" s="101"/>
      <c r="AE91" s="74"/>
      <c r="AF91" s="75"/>
      <c r="AG91" s="43"/>
      <c r="AH91" s="44"/>
      <c r="AI91" s="44"/>
      <c r="AJ91" s="44"/>
      <c r="AK91" s="45"/>
      <c r="AL91" s="90"/>
      <c r="AM91" s="66" t="e">
        <f t="shared" si="4"/>
        <v>#REF!</v>
      </c>
      <c r="AN91" s="57" t="e">
        <f t="shared" si="2"/>
        <v>#REF!</v>
      </c>
      <c r="AO91" s="49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</row>
    <row r="92" spans="1:56">
      <c r="A92" s="21" t="s">
        <v>214</v>
      </c>
      <c r="B92" s="22">
        <v>5045</v>
      </c>
      <c r="C92" s="23">
        <v>1500</v>
      </c>
      <c r="D92" s="24">
        <v>44737</v>
      </c>
      <c r="E92" s="25"/>
      <c r="F92" s="25"/>
      <c r="G92" s="26"/>
      <c r="H92" s="27">
        <v>44847</v>
      </c>
      <c r="I92" s="94"/>
      <c r="J92" s="95"/>
      <c r="K92" s="95">
        <v>44871</v>
      </c>
      <c r="L92" s="103" t="s">
        <v>205</v>
      </c>
      <c r="M92" s="30">
        <v>44943</v>
      </c>
      <c r="N92" s="52" t="s">
        <v>44</v>
      </c>
      <c r="O92" s="51">
        <v>44963</v>
      </c>
      <c r="P92" s="31" t="s">
        <v>29</v>
      </c>
      <c r="Q92" s="33"/>
      <c r="R92" s="34">
        <v>45006</v>
      </c>
      <c r="S92" s="27" t="s">
        <v>31</v>
      </c>
      <c r="T92" s="35" t="s">
        <v>32</v>
      </c>
      <c r="U92" s="28">
        <v>45021</v>
      </c>
      <c r="V92" s="36" t="s">
        <v>75</v>
      </c>
      <c r="W92" s="24">
        <v>45100</v>
      </c>
      <c r="X92" s="52" t="s">
        <v>44</v>
      </c>
      <c r="Y92" s="51">
        <v>45111</v>
      </c>
      <c r="Z92" s="31" t="s">
        <v>29</v>
      </c>
      <c r="AA92" s="33" t="s">
        <v>86</v>
      </c>
      <c r="AB92" s="69">
        <v>45166</v>
      </c>
      <c r="AC92" s="55" t="s">
        <v>31</v>
      </c>
      <c r="AD92" s="56" t="s">
        <v>32</v>
      </c>
      <c r="AE92" s="64">
        <v>45176</v>
      </c>
      <c r="AF92" s="36" t="s">
        <v>53</v>
      </c>
      <c r="AG92" s="43"/>
      <c r="AH92" s="44"/>
      <c r="AI92" s="44"/>
      <c r="AJ92" s="44"/>
      <c r="AK92" s="45"/>
      <c r="AL92" s="90"/>
      <c r="AM92" s="66" t="e">
        <f t="shared" si="4"/>
        <v>#REF!</v>
      </c>
      <c r="AN92" s="57" t="e">
        <f t="shared" si="2"/>
        <v>#REF!</v>
      </c>
      <c r="AO92" s="49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</row>
    <row r="93" spans="1:56">
      <c r="A93" s="21" t="s">
        <v>215</v>
      </c>
      <c r="B93" s="22">
        <v>5045</v>
      </c>
      <c r="C93" s="23">
        <v>1500</v>
      </c>
      <c r="D93" s="24">
        <v>44740</v>
      </c>
      <c r="E93" s="25"/>
      <c r="F93" s="25"/>
      <c r="G93" s="26"/>
      <c r="H93" s="27">
        <v>44847</v>
      </c>
      <c r="I93" s="94"/>
      <c r="J93" s="95"/>
      <c r="K93" s="95">
        <v>44871</v>
      </c>
      <c r="L93" s="103" t="s">
        <v>205</v>
      </c>
      <c r="M93" s="30">
        <v>44944</v>
      </c>
      <c r="N93" s="52" t="s">
        <v>44</v>
      </c>
      <c r="O93" s="51">
        <v>44959</v>
      </c>
      <c r="P93" s="31" t="s">
        <v>29</v>
      </c>
      <c r="Q93" s="33" t="s">
        <v>216</v>
      </c>
      <c r="R93" s="34">
        <v>45018</v>
      </c>
      <c r="S93" s="27" t="s">
        <v>31</v>
      </c>
      <c r="T93" s="35" t="s">
        <v>32</v>
      </c>
      <c r="U93" s="28">
        <v>45020</v>
      </c>
      <c r="V93" s="36" t="s">
        <v>51</v>
      </c>
      <c r="W93" s="24">
        <v>45120</v>
      </c>
      <c r="X93" s="52" t="s">
        <v>38</v>
      </c>
      <c r="Y93" s="51">
        <v>45136</v>
      </c>
      <c r="Z93" s="31" t="s">
        <v>29</v>
      </c>
      <c r="AA93" s="33" t="s">
        <v>52</v>
      </c>
      <c r="AB93" s="69">
        <v>45178</v>
      </c>
      <c r="AC93" s="55" t="s">
        <v>31</v>
      </c>
      <c r="AD93" s="56" t="s">
        <v>32</v>
      </c>
      <c r="AE93" s="74"/>
      <c r="AF93" s="75"/>
      <c r="AG93" s="43"/>
      <c r="AH93" s="44"/>
      <c r="AI93" s="44"/>
      <c r="AJ93" s="44"/>
      <c r="AK93" s="45"/>
      <c r="AL93" s="90"/>
      <c r="AM93" s="66" t="e">
        <f t="shared" si="4"/>
        <v>#REF!</v>
      </c>
      <c r="AN93" s="57" t="e">
        <f t="shared" si="2"/>
        <v>#REF!</v>
      </c>
      <c r="AO93" s="49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</row>
    <row r="94" spans="1:56">
      <c r="A94" s="21" t="s">
        <v>217</v>
      </c>
      <c r="B94" s="22">
        <v>5045</v>
      </c>
      <c r="C94" s="23">
        <v>1500</v>
      </c>
      <c r="D94" s="24">
        <v>44742</v>
      </c>
      <c r="E94" s="25"/>
      <c r="F94" s="25"/>
      <c r="G94" s="26"/>
      <c r="H94" s="27">
        <v>44851</v>
      </c>
      <c r="I94" s="94"/>
      <c r="J94" s="95"/>
      <c r="K94" s="95">
        <v>44871</v>
      </c>
      <c r="L94" s="103" t="s">
        <v>205</v>
      </c>
      <c r="M94" s="30">
        <v>44944</v>
      </c>
      <c r="N94" s="52" t="s">
        <v>44</v>
      </c>
      <c r="O94" s="51">
        <v>44959</v>
      </c>
      <c r="P94" s="31" t="s">
        <v>29</v>
      </c>
      <c r="Q94" s="33" t="s">
        <v>216</v>
      </c>
      <c r="R94" s="34">
        <v>45015</v>
      </c>
      <c r="S94" s="27" t="s">
        <v>31</v>
      </c>
      <c r="T94" s="108" t="s">
        <v>32</v>
      </c>
      <c r="U94" s="28">
        <v>45020</v>
      </c>
      <c r="V94" s="36" t="s">
        <v>51</v>
      </c>
      <c r="W94" s="24">
        <v>45120</v>
      </c>
      <c r="X94" s="52" t="s">
        <v>38</v>
      </c>
      <c r="Y94" s="51">
        <v>45136</v>
      </c>
      <c r="Z94" s="31" t="s">
        <v>29</v>
      </c>
      <c r="AA94" s="33" t="s">
        <v>52</v>
      </c>
      <c r="AB94" s="69">
        <v>45175</v>
      </c>
      <c r="AC94" s="55" t="s">
        <v>31</v>
      </c>
      <c r="AD94" s="56" t="s">
        <v>32</v>
      </c>
      <c r="AE94" s="64">
        <v>45176</v>
      </c>
      <c r="AF94" s="36" t="s">
        <v>53</v>
      </c>
      <c r="AG94" s="43"/>
      <c r="AH94" s="44"/>
      <c r="AI94" s="44"/>
      <c r="AJ94" s="44"/>
      <c r="AK94" s="45"/>
      <c r="AL94" s="90"/>
      <c r="AM94" s="66" t="e">
        <f t="shared" si="4"/>
        <v>#REF!</v>
      </c>
      <c r="AN94" s="57" t="e">
        <f t="shared" si="2"/>
        <v>#REF!</v>
      </c>
      <c r="AO94" s="49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</row>
    <row r="95" spans="1:56">
      <c r="A95" s="21" t="s">
        <v>218</v>
      </c>
      <c r="B95" s="22">
        <v>5045</v>
      </c>
      <c r="C95" s="23">
        <v>1500</v>
      </c>
      <c r="D95" s="24">
        <v>44742</v>
      </c>
      <c r="E95" s="25"/>
      <c r="F95" s="25"/>
      <c r="G95" s="26"/>
      <c r="H95" s="27">
        <v>44856</v>
      </c>
      <c r="I95" s="94"/>
      <c r="J95" s="94"/>
      <c r="K95" s="95">
        <v>44871</v>
      </c>
      <c r="L95" s="103" t="s">
        <v>205</v>
      </c>
      <c r="M95" s="30">
        <v>44943</v>
      </c>
      <c r="N95" s="52" t="s">
        <v>44</v>
      </c>
      <c r="O95" s="51">
        <v>44965</v>
      </c>
      <c r="P95" s="31" t="s">
        <v>29</v>
      </c>
      <c r="Q95" s="33"/>
      <c r="R95" s="34">
        <v>45019</v>
      </c>
      <c r="S95" s="27" t="s">
        <v>31</v>
      </c>
      <c r="T95" s="108" t="s">
        <v>32</v>
      </c>
      <c r="U95" s="28">
        <v>45023</v>
      </c>
      <c r="V95" s="36" t="s">
        <v>64</v>
      </c>
      <c r="W95" s="24">
        <v>45133</v>
      </c>
      <c r="X95" s="52" t="s">
        <v>44</v>
      </c>
      <c r="Y95" s="51">
        <v>45145</v>
      </c>
      <c r="Z95" s="31" t="s">
        <v>29</v>
      </c>
      <c r="AA95" s="53" t="s">
        <v>170</v>
      </c>
      <c r="AB95" s="40"/>
      <c r="AC95" s="38"/>
      <c r="AD95" s="109"/>
      <c r="AE95" s="38"/>
      <c r="AF95" s="42"/>
      <c r="AG95" s="43"/>
      <c r="AH95" s="44"/>
      <c r="AI95" s="44"/>
      <c r="AJ95" s="44"/>
      <c r="AK95" s="45"/>
      <c r="AL95" s="90"/>
      <c r="AM95" s="66" t="e">
        <f t="shared" si="4"/>
        <v>#REF!</v>
      </c>
      <c r="AN95" s="57" t="e">
        <f t="shared" si="2"/>
        <v>#REF!</v>
      </c>
      <c r="AO95" s="49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</row>
    <row r="96" spans="1:56">
      <c r="A96" s="21" t="s">
        <v>219</v>
      </c>
      <c r="B96" s="22">
        <v>5045</v>
      </c>
      <c r="C96" s="23">
        <v>1500</v>
      </c>
      <c r="D96" s="24">
        <v>44738</v>
      </c>
      <c r="E96" s="25"/>
      <c r="F96" s="25"/>
      <c r="G96" s="26"/>
      <c r="H96" s="27">
        <v>44858</v>
      </c>
      <c r="I96" s="94"/>
      <c r="J96" s="94"/>
      <c r="K96" s="95">
        <v>44880</v>
      </c>
      <c r="L96" s="103" t="s">
        <v>220</v>
      </c>
      <c r="M96" s="30">
        <v>44955</v>
      </c>
      <c r="N96" s="52" t="s">
        <v>44</v>
      </c>
      <c r="O96" s="51">
        <v>44964</v>
      </c>
      <c r="P96" s="31" t="s">
        <v>29</v>
      </c>
      <c r="Q96" s="33"/>
      <c r="R96" s="34">
        <v>45020</v>
      </c>
      <c r="S96" s="27" t="s">
        <v>31</v>
      </c>
      <c r="T96" s="35" t="s">
        <v>32</v>
      </c>
      <c r="U96" s="28">
        <v>45023</v>
      </c>
      <c r="V96" s="36" t="s">
        <v>64</v>
      </c>
      <c r="W96" s="24">
        <v>45135</v>
      </c>
      <c r="X96" s="52" t="s">
        <v>44</v>
      </c>
      <c r="Y96" s="51">
        <v>45141</v>
      </c>
      <c r="Z96" s="31" t="s">
        <v>29</v>
      </c>
      <c r="AA96" s="53" t="s">
        <v>45</v>
      </c>
      <c r="AB96" s="87">
        <v>45185</v>
      </c>
      <c r="AC96" s="55" t="s">
        <v>31</v>
      </c>
      <c r="AD96" s="56" t="s">
        <v>32</v>
      </c>
      <c r="AE96" s="41"/>
      <c r="AF96" s="42"/>
      <c r="AG96" s="43"/>
      <c r="AH96" s="44"/>
      <c r="AI96" s="44"/>
      <c r="AJ96" s="44"/>
      <c r="AK96" s="45"/>
      <c r="AL96" s="90"/>
      <c r="AM96" s="66" t="e">
        <f t="shared" si="4"/>
        <v>#REF!</v>
      </c>
      <c r="AN96" s="57" t="e">
        <f t="shared" si="2"/>
        <v>#REF!</v>
      </c>
      <c r="AO96" s="49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</row>
    <row r="97" spans="1:56">
      <c r="A97" s="21" t="s">
        <v>221</v>
      </c>
      <c r="B97" s="22">
        <v>5045</v>
      </c>
      <c r="C97" s="23">
        <v>1500</v>
      </c>
      <c r="D97" s="24">
        <v>44737</v>
      </c>
      <c r="E97" s="25"/>
      <c r="F97" s="25"/>
      <c r="G97" s="26"/>
      <c r="H97" s="27">
        <v>44858</v>
      </c>
      <c r="I97" s="94"/>
      <c r="J97" s="94"/>
      <c r="K97" s="95">
        <v>44880</v>
      </c>
      <c r="L97" s="103" t="s">
        <v>220</v>
      </c>
      <c r="M97" s="30">
        <v>44955</v>
      </c>
      <c r="N97" s="52" t="s">
        <v>44</v>
      </c>
      <c r="O97" s="88">
        <v>44964</v>
      </c>
      <c r="P97" s="31" t="s">
        <v>166</v>
      </c>
      <c r="Q97" s="33"/>
      <c r="R97" s="34">
        <v>45030</v>
      </c>
      <c r="S97" s="27" t="s">
        <v>94</v>
      </c>
      <c r="T97" s="110" t="s">
        <v>222</v>
      </c>
      <c r="U97" s="28">
        <v>45095</v>
      </c>
      <c r="V97" s="36" t="s">
        <v>95</v>
      </c>
      <c r="W97" s="24">
        <v>45169</v>
      </c>
      <c r="X97" s="107" t="s">
        <v>44</v>
      </c>
      <c r="Y97" s="98"/>
      <c r="Z97" s="99"/>
      <c r="AA97" s="99"/>
      <c r="AB97" s="70"/>
      <c r="AC97" s="38"/>
      <c r="AD97" s="101"/>
      <c r="AE97" s="74"/>
      <c r="AF97" s="75"/>
      <c r="AG97" s="43"/>
      <c r="AH97" s="44"/>
      <c r="AI97" s="44"/>
      <c r="AJ97" s="44"/>
      <c r="AK97" s="45"/>
      <c r="AL97" s="90"/>
      <c r="AM97" s="66" t="e">
        <f t="shared" si="4"/>
        <v>#REF!</v>
      </c>
      <c r="AN97" s="57" t="e">
        <f t="shared" si="2"/>
        <v>#REF!</v>
      </c>
      <c r="AO97" s="49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</row>
    <row r="98" spans="1:56">
      <c r="A98" s="21" t="s">
        <v>223</v>
      </c>
      <c r="B98" s="22">
        <v>5045</v>
      </c>
      <c r="C98" s="23">
        <v>1500</v>
      </c>
      <c r="D98" s="24">
        <v>44737</v>
      </c>
      <c r="E98" s="25"/>
      <c r="F98" s="25"/>
      <c r="G98" s="26"/>
      <c r="H98" s="27">
        <v>44858</v>
      </c>
      <c r="I98" s="94"/>
      <c r="J98" s="94"/>
      <c r="K98" s="95">
        <v>44880</v>
      </c>
      <c r="L98" s="103" t="s">
        <v>220</v>
      </c>
      <c r="M98" s="30">
        <v>44955</v>
      </c>
      <c r="N98" s="52" t="s">
        <v>44</v>
      </c>
      <c r="O98" s="51">
        <v>44972</v>
      </c>
      <c r="P98" s="31" t="s">
        <v>29</v>
      </c>
      <c r="Q98" s="33" t="s">
        <v>209</v>
      </c>
      <c r="R98" s="34">
        <v>45011</v>
      </c>
      <c r="S98" s="27" t="s">
        <v>31</v>
      </c>
      <c r="T98" s="35" t="s">
        <v>32</v>
      </c>
      <c r="U98" s="28">
        <v>45020</v>
      </c>
      <c r="V98" s="36" t="s">
        <v>51</v>
      </c>
      <c r="W98" s="24">
        <v>45119</v>
      </c>
      <c r="X98" s="52" t="s">
        <v>38</v>
      </c>
      <c r="Y98" s="51">
        <v>45145</v>
      </c>
      <c r="Z98" s="31" t="s">
        <v>29</v>
      </c>
      <c r="AA98" s="33" t="s">
        <v>199</v>
      </c>
      <c r="AB98" s="58" t="s">
        <v>224</v>
      </c>
      <c r="AC98" s="79"/>
      <c r="AD98" s="80"/>
      <c r="AE98" s="79"/>
      <c r="AF98" s="81"/>
      <c r="AG98" s="43"/>
      <c r="AH98" s="44"/>
      <c r="AI98" s="44"/>
      <c r="AJ98" s="44"/>
      <c r="AK98" s="45"/>
      <c r="AL98" s="90"/>
      <c r="AM98" s="66" t="e">
        <f t="shared" si="4"/>
        <v>#REF!</v>
      </c>
      <c r="AN98" s="57" t="e">
        <f t="shared" si="2"/>
        <v>#REF!</v>
      </c>
      <c r="AO98" s="49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</row>
    <row r="99" spans="1:56">
      <c r="A99" s="21" t="s">
        <v>225</v>
      </c>
      <c r="B99" s="22">
        <v>5045</v>
      </c>
      <c r="C99" s="23">
        <v>1500</v>
      </c>
      <c r="D99" s="24">
        <v>44737</v>
      </c>
      <c r="E99" s="25"/>
      <c r="F99" s="25"/>
      <c r="G99" s="26"/>
      <c r="H99" s="27">
        <v>44858</v>
      </c>
      <c r="I99" s="94"/>
      <c r="J99" s="94"/>
      <c r="K99" s="95">
        <v>44880</v>
      </c>
      <c r="L99" s="103" t="s">
        <v>220</v>
      </c>
      <c r="M99" s="30">
        <v>44954</v>
      </c>
      <c r="N99" s="52" t="s">
        <v>44</v>
      </c>
      <c r="O99" s="51">
        <v>44972</v>
      </c>
      <c r="P99" s="31" t="s">
        <v>29</v>
      </c>
      <c r="Q99" s="33" t="s">
        <v>209</v>
      </c>
      <c r="R99" s="34">
        <v>45026</v>
      </c>
      <c r="S99" s="27" t="s">
        <v>31</v>
      </c>
      <c r="T99" s="111" t="s">
        <v>226</v>
      </c>
      <c r="U99" s="28">
        <v>45050</v>
      </c>
      <c r="V99" s="62" t="s">
        <v>56</v>
      </c>
      <c r="W99" s="24">
        <v>45169</v>
      </c>
      <c r="X99" s="52" t="s">
        <v>44</v>
      </c>
      <c r="Y99" s="98"/>
      <c r="Z99" s="99"/>
      <c r="AA99" s="99"/>
      <c r="AB99" s="40"/>
      <c r="AC99" s="38"/>
      <c r="AD99" s="38"/>
      <c r="AE99" s="74"/>
      <c r="AF99" s="75"/>
      <c r="AG99" s="43"/>
      <c r="AH99" s="44"/>
      <c r="AI99" s="44"/>
      <c r="AJ99" s="44"/>
      <c r="AK99" s="45"/>
      <c r="AL99" s="90"/>
      <c r="AM99" s="66" t="e">
        <f t="shared" si="4"/>
        <v>#REF!</v>
      </c>
      <c r="AN99" s="57" t="e">
        <f t="shared" si="2"/>
        <v>#REF!</v>
      </c>
      <c r="AO99" s="49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</row>
    <row r="100" spans="1:56">
      <c r="A100" s="21" t="s">
        <v>227</v>
      </c>
      <c r="B100" s="22">
        <v>5045</v>
      </c>
      <c r="C100" s="23">
        <v>1500</v>
      </c>
      <c r="D100" s="24">
        <v>44737</v>
      </c>
      <c r="E100" s="25"/>
      <c r="F100" s="25"/>
      <c r="G100" s="26"/>
      <c r="H100" s="27">
        <v>44861</v>
      </c>
      <c r="I100" s="94"/>
      <c r="J100" s="94"/>
      <c r="K100" s="95">
        <v>44880</v>
      </c>
      <c r="L100" s="103" t="s">
        <v>220</v>
      </c>
      <c r="M100" s="30">
        <v>44955</v>
      </c>
      <c r="N100" s="52" t="s">
        <v>28</v>
      </c>
      <c r="O100" s="51">
        <v>44963</v>
      </c>
      <c r="P100" s="31" t="s">
        <v>29</v>
      </c>
      <c r="Q100" s="33"/>
      <c r="R100" s="34">
        <v>45008</v>
      </c>
      <c r="S100" s="27" t="s">
        <v>31</v>
      </c>
      <c r="T100" s="35" t="s">
        <v>32</v>
      </c>
      <c r="U100" s="28">
        <v>45021</v>
      </c>
      <c r="V100" s="36" t="s">
        <v>75</v>
      </c>
      <c r="W100" s="24">
        <v>45105</v>
      </c>
      <c r="X100" s="52" t="s">
        <v>44</v>
      </c>
      <c r="Y100" s="51">
        <v>45106</v>
      </c>
      <c r="Z100" s="31" t="s">
        <v>29</v>
      </c>
      <c r="AA100" s="33" t="s">
        <v>203</v>
      </c>
      <c r="AB100" s="69">
        <v>45139</v>
      </c>
      <c r="AC100" s="55" t="s">
        <v>31</v>
      </c>
      <c r="AD100" s="56" t="s">
        <v>32</v>
      </c>
      <c r="AE100" s="64">
        <v>45149</v>
      </c>
      <c r="AF100" s="36" t="s">
        <v>114</v>
      </c>
      <c r="AG100" s="43"/>
      <c r="AH100" s="44"/>
      <c r="AI100" s="44"/>
      <c r="AJ100" s="44"/>
      <c r="AK100" s="45"/>
      <c r="AL100" s="90"/>
      <c r="AM100" s="66" t="e">
        <f t="shared" si="4"/>
        <v>#REF!</v>
      </c>
      <c r="AN100" s="57" t="e">
        <f t="shared" si="2"/>
        <v>#REF!</v>
      </c>
      <c r="AO100" s="49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</row>
    <row r="101" spans="1:56">
      <c r="A101" s="21" t="s">
        <v>228</v>
      </c>
      <c r="B101" s="22">
        <v>5045</v>
      </c>
      <c r="C101" s="23">
        <v>1500</v>
      </c>
      <c r="D101" s="24">
        <v>44737</v>
      </c>
      <c r="E101" s="25"/>
      <c r="F101" s="25"/>
      <c r="G101" s="26"/>
      <c r="H101" s="27">
        <v>44860</v>
      </c>
      <c r="I101" s="94"/>
      <c r="J101" s="94"/>
      <c r="K101" s="95">
        <v>44880</v>
      </c>
      <c r="L101" s="103" t="s">
        <v>220</v>
      </c>
      <c r="M101" s="30">
        <v>44955</v>
      </c>
      <c r="N101" s="52" t="s">
        <v>28</v>
      </c>
      <c r="O101" s="51">
        <v>44979</v>
      </c>
      <c r="P101" s="31" t="s">
        <v>29</v>
      </c>
      <c r="Q101" s="33" t="s">
        <v>158</v>
      </c>
      <c r="R101" s="34">
        <v>45030</v>
      </c>
      <c r="S101" s="27" t="s">
        <v>31</v>
      </c>
      <c r="T101" s="35" t="s">
        <v>32</v>
      </c>
      <c r="U101" s="28">
        <v>45050</v>
      </c>
      <c r="V101" s="62" t="s">
        <v>56</v>
      </c>
      <c r="W101" s="24">
        <v>45184</v>
      </c>
      <c r="X101" s="52" t="s">
        <v>44</v>
      </c>
      <c r="Y101" s="98"/>
      <c r="Z101" s="99"/>
      <c r="AA101" s="99"/>
      <c r="AB101" s="40"/>
      <c r="AC101" s="38"/>
      <c r="AD101" s="101"/>
      <c r="AE101" s="74"/>
      <c r="AF101" s="75"/>
      <c r="AG101" s="43"/>
      <c r="AH101" s="44"/>
      <c r="AI101" s="44"/>
      <c r="AJ101" s="44"/>
      <c r="AK101" s="45"/>
      <c r="AL101" s="90"/>
      <c r="AM101" s="66" t="e">
        <f t="shared" si="4"/>
        <v>#REF!</v>
      </c>
      <c r="AN101" s="57" t="e">
        <f t="shared" si="2"/>
        <v>#REF!</v>
      </c>
      <c r="AO101" s="49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</row>
    <row r="102" spans="1:56">
      <c r="A102" s="112" t="s">
        <v>229</v>
      </c>
      <c r="B102" s="22">
        <v>5045</v>
      </c>
      <c r="C102" s="23" t="s">
        <v>35</v>
      </c>
      <c r="D102" s="24">
        <v>44746</v>
      </c>
      <c r="E102" s="25"/>
      <c r="F102" s="25"/>
      <c r="G102" s="26"/>
      <c r="H102" s="27">
        <v>44791</v>
      </c>
      <c r="I102" s="27"/>
      <c r="J102" s="27"/>
      <c r="K102" s="28">
        <v>44810</v>
      </c>
      <c r="L102" s="29" t="s">
        <v>27</v>
      </c>
      <c r="M102" s="30">
        <v>44861</v>
      </c>
      <c r="N102" s="31" t="s">
        <v>28</v>
      </c>
      <c r="O102" s="51">
        <v>44934</v>
      </c>
      <c r="P102" s="31" t="s">
        <v>29</v>
      </c>
      <c r="Q102" s="33" t="s">
        <v>36</v>
      </c>
      <c r="R102" s="34">
        <v>44972</v>
      </c>
      <c r="S102" s="27" t="s">
        <v>31</v>
      </c>
      <c r="T102" s="35" t="s">
        <v>32</v>
      </c>
      <c r="U102" s="28">
        <v>44998</v>
      </c>
      <c r="V102" s="36" t="s">
        <v>43</v>
      </c>
      <c r="W102" s="24">
        <v>45133</v>
      </c>
      <c r="X102" s="52" t="s">
        <v>44</v>
      </c>
      <c r="Y102" s="51">
        <v>45143</v>
      </c>
      <c r="Z102" s="31" t="s">
        <v>29</v>
      </c>
      <c r="AA102" s="53" t="s">
        <v>45</v>
      </c>
      <c r="AB102" s="58" t="s">
        <v>143</v>
      </c>
      <c r="AC102" s="79"/>
      <c r="AD102" s="80"/>
      <c r="AE102" s="79"/>
      <c r="AF102" s="81"/>
      <c r="AG102" s="43"/>
      <c r="AH102" s="44"/>
      <c r="AI102" s="44"/>
      <c r="AJ102" s="44"/>
      <c r="AK102" s="45"/>
      <c r="AL102" s="90"/>
      <c r="AM102" s="47"/>
      <c r="AN102" s="48"/>
      <c r="AO102" s="49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</row>
    <row r="103" spans="1:56">
      <c r="A103" s="112" t="s">
        <v>230</v>
      </c>
      <c r="B103" s="22">
        <v>5045</v>
      </c>
      <c r="C103" s="23">
        <v>1500</v>
      </c>
      <c r="D103" s="24">
        <v>44746</v>
      </c>
      <c r="E103" s="25"/>
      <c r="F103" s="25"/>
      <c r="G103" s="26"/>
      <c r="H103" s="27">
        <v>44797</v>
      </c>
      <c r="I103" s="27"/>
      <c r="J103" s="27"/>
      <c r="K103" s="28">
        <v>44810</v>
      </c>
      <c r="L103" s="29" t="s">
        <v>27</v>
      </c>
      <c r="M103" s="30">
        <v>44861</v>
      </c>
      <c r="N103" s="31" t="s">
        <v>28</v>
      </c>
      <c r="O103" s="51">
        <v>44942</v>
      </c>
      <c r="P103" s="31" t="s">
        <v>29</v>
      </c>
      <c r="Q103" s="33" t="s">
        <v>231</v>
      </c>
      <c r="R103" s="34">
        <v>44990</v>
      </c>
      <c r="S103" s="27" t="s">
        <v>31</v>
      </c>
      <c r="T103" s="35" t="s">
        <v>32</v>
      </c>
      <c r="U103" s="28">
        <v>44998</v>
      </c>
      <c r="V103" s="36" t="s">
        <v>43</v>
      </c>
      <c r="W103" s="24">
        <v>45098</v>
      </c>
      <c r="X103" s="52" t="s">
        <v>44</v>
      </c>
      <c r="Y103" s="51">
        <v>45118</v>
      </c>
      <c r="Z103" s="31" t="s">
        <v>29</v>
      </c>
      <c r="AA103" s="33" t="s">
        <v>73</v>
      </c>
      <c r="AB103" s="69">
        <v>45174</v>
      </c>
      <c r="AC103" s="55" t="s">
        <v>31</v>
      </c>
      <c r="AD103" s="56" t="s">
        <v>32</v>
      </c>
      <c r="AE103" s="64">
        <v>45176</v>
      </c>
      <c r="AF103" s="36" t="s">
        <v>53</v>
      </c>
      <c r="AG103" s="43"/>
      <c r="AH103" s="44"/>
      <c r="AI103" s="44"/>
      <c r="AJ103" s="44"/>
      <c r="AK103" s="45"/>
      <c r="AL103" s="90"/>
      <c r="AM103" s="47"/>
      <c r="AN103" s="48"/>
      <c r="AO103" s="49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</row>
    <row r="104" spans="1:56">
      <c r="A104" s="112" t="s">
        <v>232</v>
      </c>
      <c r="B104" s="22">
        <v>5045</v>
      </c>
      <c r="C104" s="23" t="s">
        <v>35</v>
      </c>
      <c r="D104" s="24">
        <v>44746</v>
      </c>
      <c r="E104" s="25"/>
      <c r="F104" s="25"/>
      <c r="G104" s="26"/>
      <c r="H104" s="27">
        <v>44799</v>
      </c>
      <c r="I104" s="27"/>
      <c r="J104" s="27"/>
      <c r="K104" s="28">
        <v>44810</v>
      </c>
      <c r="L104" s="29" t="s">
        <v>27</v>
      </c>
      <c r="M104" s="30">
        <v>44861</v>
      </c>
      <c r="N104" s="31" t="s">
        <v>28</v>
      </c>
      <c r="O104" s="65">
        <v>44919</v>
      </c>
      <c r="P104" s="31" t="s">
        <v>29</v>
      </c>
      <c r="Q104" s="33" t="s">
        <v>116</v>
      </c>
      <c r="R104" s="34">
        <v>44984</v>
      </c>
      <c r="S104" s="27" t="s">
        <v>31</v>
      </c>
      <c r="T104" s="35" t="s">
        <v>32</v>
      </c>
      <c r="U104" s="28">
        <v>45020</v>
      </c>
      <c r="V104" s="36" t="s">
        <v>51</v>
      </c>
      <c r="W104" s="113">
        <v>45090</v>
      </c>
      <c r="X104" s="31" t="s">
        <v>233</v>
      </c>
      <c r="Y104" s="51">
        <v>45131</v>
      </c>
      <c r="Z104" s="31" t="s">
        <v>29</v>
      </c>
      <c r="AA104" s="33" t="s">
        <v>52</v>
      </c>
      <c r="AB104" s="69">
        <v>45171</v>
      </c>
      <c r="AC104" s="55" t="s">
        <v>31</v>
      </c>
      <c r="AD104" s="56" t="s">
        <v>32</v>
      </c>
      <c r="AE104" s="64">
        <v>45176</v>
      </c>
      <c r="AF104" s="36" t="s">
        <v>53</v>
      </c>
      <c r="AG104" s="43"/>
      <c r="AH104" s="44"/>
      <c r="AI104" s="44"/>
      <c r="AJ104" s="44"/>
      <c r="AK104" s="45"/>
      <c r="AL104" s="90"/>
      <c r="AM104" s="47"/>
      <c r="AN104" s="48"/>
      <c r="AO104" s="49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</row>
    <row r="105" spans="1:56">
      <c r="A105" s="112" t="s">
        <v>234</v>
      </c>
      <c r="B105" s="22">
        <v>5045</v>
      </c>
      <c r="C105" s="23" t="s">
        <v>35</v>
      </c>
      <c r="D105" s="24">
        <v>44746</v>
      </c>
      <c r="E105" s="25"/>
      <c r="F105" s="25"/>
      <c r="G105" s="26"/>
      <c r="H105" s="27">
        <v>44798</v>
      </c>
      <c r="I105" s="27"/>
      <c r="J105" s="27"/>
      <c r="K105" s="28">
        <v>44810</v>
      </c>
      <c r="L105" s="29" t="s">
        <v>27</v>
      </c>
      <c r="M105" s="30">
        <v>44861</v>
      </c>
      <c r="N105" s="31" t="s">
        <v>28</v>
      </c>
      <c r="O105" s="51">
        <v>44929</v>
      </c>
      <c r="P105" s="31" t="s">
        <v>29</v>
      </c>
      <c r="Q105" s="33" t="s">
        <v>36</v>
      </c>
      <c r="R105" s="34">
        <v>44992</v>
      </c>
      <c r="S105" s="27" t="s">
        <v>31</v>
      </c>
      <c r="T105" s="35" t="s">
        <v>32</v>
      </c>
      <c r="U105" s="28">
        <v>45021</v>
      </c>
      <c r="V105" s="36" t="s">
        <v>75</v>
      </c>
      <c r="W105" s="24">
        <v>45101</v>
      </c>
      <c r="X105" s="52" t="s">
        <v>44</v>
      </c>
      <c r="Y105" s="51">
        <v>45109</v>
      </c>
      <c r="Z105" s="31" t="s">
        <v>29</v>
      </c>
      <c r="AA105" s="33" t="s">
        <v>203</v>
      </c>
      <c r="AB105" s="69">
        <v>45154</v>
      </c>
      <c r="AC105" s="55" t="s">
        <v>31</v>
      </c>
      <c r="AD105" s="56" t="s">
        <v>32</v>
      </c>
      <c r="AE105" s="28">
        <v>45165</v>
      </c>
      <c r="AF105" s="36" t="s">
        <v>119</v>
      </c>
      <c r="AG105" s="43"/>
      <c r="AH105" s="44"/>
      <c r="AI105" s="44"/>
      <c r="AJ105" s="44"/>
      <c r="AK105" s="45"/>
      <c r="AL105" s="90"/>
      <c r="AM105" s="47"/>
      <c r="AN105" s="48"/>
      <c r="AO105" s="49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</row>
    <row r="106" spans="1:56">
      <c r="A106" s="112" t="s">
        <v>235</v>
      </c>
      <c r="B106" s="22">
        <v>5045</v>
      </c>
      <c r="C106" s="23">
        <v>1500</v>
      </c>
      <c r="D106" s="24">
        <v>44745</v>
      </c>
      <c r="E106" s="25"/>
      <c r="F106" s="25"/>
      <c r="G106" s="26"/>
      <c r="H106" s="27">
        <v>44784</v>
      </c>
      <c r="I106" s="27"/>
      <c r="J106" s="27"/>
      <c r="K106" s="28">
        <v>44810</v>
      </c>
      <c r="L106" s="29" t="s">
        <v>27</v>
      </c>
      <c r="M106" s="30">
        <v>44861</v>
      </c>
      <c r="N106" s="31" t="s">
        <v>28</v>
      </c>
      <c r="O106" s="51">
        <v>44981</v>
      </c>
      <c r="P106" s="31" t="s">
        <v>29</v>
      </c>
      <c r="Q106" s="33" t="s">
        <v>158</v>
      </c>
      <c r="R106" s="34">
        <v>45011</v>
      </c>
      <c r="S106" s="27" t="s">
        <v>31</v>
      </c>
      <c r="T106" s="35" t="s">
        <v>32</v>
      </c>
      <c r="U106" s="28">
        <v>45020</v>
      </c>
      <c r="V106" s="36" t="s">
        <v>51</v>
      </c>
      <c r="W106" s="113">
        <v>45090</v>
      </c>
      <c r="X106" s="31" t="s">
        <v>233</v>
      </c>
      <c r="Y106" s="51">
        <v>45131</v>
      </c>
      <c r="Z106" s="31" t="s">
        <v>29</v>
      </c>
      <c r="AA106" s="33" t="s">
        <v>52</v>
      </c>
      <c r="AB106" s="69">
        <v>45170</v>
      </c>
      <c r="AC106" s="55" t="s">
        <v>31</v>
      </c>
      <c r="AD106" s="56" t="s">
        <v>32</v>
      </c>
      <c r="AE106" s="64">
        <v>45176</v>
      </c>
      <c r="AF106" s="36" t="s">
        <v>53</v>
      </c>
      <c r="AG106" s="43"/>
      <c r="AH106" s="44"/>
      <c r="AI106" s="44"/>
      <c r="AJ106" s="44"/>
      <c r="AK106" s="45"/>
      <c r="AL106" s="90"/>
      <c r="AM106" s="47"/>
      <c r="AN106" s="48"/>
      <c r="AO106" s="49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</row>
    <row r="107" spans="1:56">
      <c r="A107" s="112" t="s">
        <v>236</v>
      </c>
      <c r="B107" s="22">
        <v>5045</v>
      </c>
      <c r="C107" s="23" t="s">
        <v>35</v>
      </c>
      <c r="D107" s="24">
        <v>44744</v>
      </c>
      <c r="E107" s="25"/>
      <c r="F107" s="25"/>
      <c r="G107" s="26"/>
      <c r="H107" s="27">
        <v>44807</v>
      </c>
      <c r="I107" s="27"/>
      <c r="J107" s="27"/>
      <c r="K107" s="28">
        <v>44810</v>
      </c>
      <c r="L107" s="29" t="s">
        <v>27</v>
      </c>
      <c r="M107" s="30">
        <v>44861</v>
      </c>
      <c r="N107" s="31" t="s">
        <v>28</v>
      </c>
      <c r="O107" s="51">
        <v>44933</v>
      </c>
      <c r="P107" s="31" t="s">
        <v>29</v>
      </c>
      <c r="Q107" s="33" t="s">
        <v>36</v>
      </c>
      <c r="R107" s="34">
        <v>44978</v>
      </c>
      <c r="S107" s="27" t="s">
        <v>31</v>
      </c>
      <c r="T107" s="35" t="s">
        <v>32</v>
      </c>
      <c r="U107" s="28">
        <v>44998</v>
      </c>
      <c r="V107" s="36" t="s">
        <v>43</v>
      </c>
      <c r="W107" s="24">
        <v>45133</v>
      </c>
      <c r="X107" s="52" t="s">
        <v>44</v>
      </c>
      <c r="Y107" s="51">
        <v>45156</v>
      </c>
      <c r="Z107" s="31" t="s">
        <v>29</v>
      </c>
      <c r="AA107" s="33" t="s">
        <v>88</v>
      </c>
      <c r="AB107" s="40"/>
      <c r="AC107" s="38"/>
      <c r="AD107" s="41"/>
      <c r="AE107" s="38"/>
      <c r="AF107" s="42"/>
      <c r="AG107" s="43"/>
      <c r="AH107" s="44"/>
      <c r="AI107" s="44"/>
      <c r="AJ107" s="44"/>
      <c r="AK107" s="45"/>
      <c r="AL107" s="90"/>
      <c r="AM107" s="66" t="e">
        <f t="shared" ref="AM107:AM108" si="5">H107-#REF!</f>
        <v>#REF!</v>
      </c>
      <c r="AN107" s="57" t="e">
        <f t="shared" ref="AN107:AN108" si="6">AM107*6.5</f>
        <v>#REF!</v>
      </c>
      <c r="AO107" s="49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</row>
    <row r="108" spans="1:56">
      <c r="A108" s="112" t="s">
        <v>237</v>
      </c>
      <c r="B108" s="22">
        <v>5045</v>
      </c>
      <c r="C108" s="23">
        <v>1500</v>
      </c>
      <c r="D108" s="24">
        <v>44743</v>
      </c>
      <c r="E108" s="25"/>
      <c r="F108" s="25"/>
      <c r="G108" s="26"/>
      <c r="H108" s="27">
        <v>44808</v>
      </c>
      <c r="I108" s="27"/>
      <c r="J108" s="28"/>
      <c r="K108" s="28">
        <v>44810</v>
      </c>
      <c r="L108" s="29" t="s">
        <v>27</v>
      </c>
      <c r="M108" s="30">
        <v>44861</v>
      </c>
      <c r="N108" s="31" t="s">
        <v>28</v>
      </c>
      <c r="O108" s="51">
        <v>44985</v>
      </c>
      <c r="P108" s="31" t="s">
        <v>29</v>
      </c>
      <c r="Q108" s="33" t="s">
        <v>30</v>
      </c>
      <c r="R108" s="34">
        <v>45030</v>
      </c>
      <c r="S108" s="27" t="s">
        <v>31</v>
      </c>
      <c r="T108" s="35" t="s">
        <v>32</v>
      </c>
      <c r="U108" s="28">
        <v>45050</v>
      </c>
      <c r="V108" s="36" t="s">
        <v>56</v>
      </c>
      <c r="W108" s="24">
        <v>45169</v>
      </c>
      <c r="X108" s="52" t="s">
        <v>44</v>
      </c>
      <c r="Y108" s="38"/>
      <c r="Z108" s="39"/>
      <c r="AA108" s="39"/>
      <c r="AB108" s="70"/>
      <c r="AC108" s="41"/>
      <c r="AD108" s="38"/>
      <c r="AE108" s="41"/>
      <c r="AF108" s="42"/>
      <c r="AG108" s="43"/>
      <c r="AH108" s="44"/>
      <c r="AI108" s="44"/>
      <c r="AJ108" s="44"/>
      <c r="AK108" s="45"/>
      <c r="AL108" s="90"/>
      <c r="AM108" s="66" t="e">
        <f t="shared" si="5"/>
        <v>#REF!</v>
      </c>
      <c r="AN108" s="57" t="e">
        <f t="shared" si="6"/>
        <v>#REF!</v>
      </c>
      <c r="AO108" s="49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</row>
    <row r="109" spans="1:56">
      <c r="A109" s="112" t="s">
        <v>238</v>
      </c>
      <c r="B109" s="22">
        <v>5045</v>
      </c>
      <c r="C109" s="23">
        <v>1500</v>
      </c>
      <c r="D109" s="24">
        <v>44746</v>
      </c>
      <c r="E109" s="25"/>
      <c r="F109" s="25"/>
      <c r="G109" s="26"/>
      <c r="H109" s="27">
        <v>44792</v>
      </c>
      <c r="I109" s="27"/>
      <c r="J109" s="27"/>
      <c r="K109" s="28">
        <v>44810</v>
      </c>
      <c r="L109" s="29" t="s">
        <v>27</v>
      </c>
      <c r="M109" s="30">
        <v>44862</v>
      </c>
      <c r="N109" s="31" t="s">
        <v>28</v>
      </c>
      <c r="O109" s="51">
        <v>44981</v>
      </c>
      <c r="P109" s="31" t="s">
        <v>29</v>
      </c>
      <c r="Q109" s="33" t="s">
        <v>158</v>
      </c>
      <c r="R109" s="34">
        <v>45016</v>
      </c>
      <c r="S109" s="27" t="s">
        <v>31</v>
      </c>
      <c r="T109" s="35" t="s">
        <v>32</v>
      </c>
      <c r="U109" s="28">
        <v>45020</v>
      </c>
      <c r="V109" s="36" t="s">
        <v>51</v>
      </c>
      <c r="W109" s="113">
        <v>45090</v>
      </c>
      <c r="X109" s="31" t="s">
        <v>233</v>
      </c>
      <c r="Y109" s="51">
        <v>45132</v>
      </c>
      <c r="Z109" s="31" t="s">
        <v>29</v>
      </c>
      <c r="AA109" s="33" t="s">
        <v>52</v>
      </c>
      <c r="AB109" s="69">
        <v>45180</v>
      </c>
      <c r="AC109" s="55" t="s">
        <v>31</v>
      </c>
      <c r="AD109" s="56" t="s">
        <v>32</v>
      </c>
      <c r="AE109" s="41"/>
      <c r="AF109" s="42"/>
      <c r="AG109" s="43"/>
      <c r="AH109" s="44"/>
      <c r="AI109" s="44"/>
      <c r="AJ109" s="44"/>
      <c r="AK109" s="45"/>
      <c r="AL109" s="90"/>
      <c r="AM109" s="47"/>
      <c r="AN109" s="48"/>
      <c r="AO109" s="49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</row>
    <row r="110" spans="1:56">
      <c r="A110" s="112" t="s">
        <v>239</v>
      </c>
      <c r="B110" s="22">
        <v>5045</v>
      </c>
      <c r="C110" s="23">
        <v>1500</v>
      </c>
      <c r="D110" s="24">
        <v>44746</v>
      </c>
      <c r="E110" s="25"/>
      <c r="F110" s="25"/>
      <c r="G110" s="26"/>
      <c r="H110" s="27">
        <v>44798</v>
      </c>
      <c r="I110" s="27"/>
      <c r="J110" s="27"/>
      <c r="K110" s="28">
        <v>44810</v>
      </c>
      <c r="L110" s="29" t="s">
        <v>27</v>
      </c>
      <c r="M110" s="30">
        <v>44862</v>
      </c>
      <c r="N110" s="31" t="s">
        <v>28</v>
      </c>
      <c r="O110" s="51">
        <v>44961</v>
      </c>
      <c r="P110" s="31" t="s">
        <v>29</v>
      </c>
      <c r="Q110" s="33" t="s">
        <v>98</v>
      </c>
      <c r="R110" s="34">
        <v>45019</v>
      </c>
      <c r="S110" s="27" t="s">
        <v>94</v>
      </c>
      <c r="T110" s="35" t="s">
        <v>32</v>
      </c>
      <c r="U110" s="28">
        <v>45095</v>
      </c>
      <c r="V110" s="36" t="s">
        <v>95</v>
      </c>
      <c r="W110" s="24">
        <v>45169</v>
      </c>
      <c r="X110" s="52" t="s">
        <v>44</v>
      </c>
      <c r="Y110" s="51">
        <v>45180</v>
      </c>
      <c r="Z110" s="31" t="s">
        <v>29</v>
      </c>
      <c r="AA110" s="33" t="s">
        <v>65</v>
      </c>
      <c r="AB110" s="40"/>
      <c r="AC110" s="38"/>
      <c r="AD110" s="41"/>
      <c r="AE110" s="41"/>
      <c r="AF110" s="42"/>
      <c r="AG110" s="43"/>
      <c r="AH110" s="44"/>
      <c r="AI110" s="44"/>
      <c r="AJ110" s="44"/>
      <c r="AK110" s="45"/>
      <c r="AL110" s="90"/>
      <c r="AM110" s="47"/>
      <c r="AN110" s="48"/>
      <c r="AO110" s="49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</row>
    <row r="111" spans="1:56">
      <c r="A111" s="112" t="s">
        <v>240</v>
      </c>
      <c r="B111" s="22">
        <v>5045</v>
      </c>
      <c r="C111" s="23">
        <v>1500</v>
      </c>
      <c r="D111" s="24">
        <v>44745</v>
      </c>
      <c r="E111" s="25"/>
      <c r="F111" s="25"/>
      <c r="G111" s="26"/>
      <c r="H111" s="27">
        <v>44790</v>
      </c>
      <c r="I111" s="27"/>
      <c r="J111" s="27"/>
      <c r="K111" s="28">
        <v>44810</v>
      </c>
      <c r="L111" s="29" t="s">
        <v>27</v>
      </c>
      <c r="M111" s="30">
        <v>44862</v>
      </c>
      <c r="N111" s="31" t="s">
        <v>28</v>
      </c>
      <c r="O111" s="51">
        <v>44937</v>
      </c>
      <c r="P111" s="31" t="s">
        <v>29</v>
      </c>
      <c r="Q111" s="33" t="s">
        <v>42</v>
      </c>
      <c r="R111" s="114">
        <v>44976</v>
      </c>
      <c r="S111" s="115" t="s">
        <v>31</v>
      </c>
      <c r="T111" s="35" t="s">
        <v>32</v>
      </c>
      <c r="U111" s="28">
        <v>44998</v>
      </c>
      <c r="V111" s="36" t="s">
        <v>43</v>
      </c>
      <c r="W111" s="24">
        <v>45134</v>
      </c>
      <c r="X111" s="52" t="s">
        <v>44</v>
      </c>
      <c r="Y111" s="51">
        <v>45151</v>
      </c>
      <c r="Z111" s="31" t="s">
        <v>29</v>
      </c>
      <c r="AA111" s="53" t="s">
        <v>170</v>
      </c>
      <c r="AB111" s="40"/>
      <c r="AC111" s="38"/>
      <c r="AD111" s="41"/>
      <c r="AE111" s="38"/>
      <c r="AF111" s="42"/>
      <c r="AG111" s="43"/>
      <c r="AH111" s="44"/>
      <c r="AI111" s="44"/>
      <c r="AJ111" s="44"/>
      <c r="AK111" s="45"/>
      <c r="AL111" s="90"/>
      <c r="AM111" s="47"/>
      <c r="AN111" s="48"/>
      <c r="AO111" s="49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</row>
    <row r="112" spans="1:56">
      <c r="A112" s="112" t="s">
        <v>241</v>
      </c>
      <c r="B112" s="22">
        <v>5045</v>
      </c>
      <c r="C112" s="23">
        <v>1500</v>
      </c>
      <c r="D112" s="24">
        <v>44745</v>
      </c>
      <c r="E112" s="25"/>
      <c r="F112" s="25"/>
      <c r="G112" s="26"/>
      <c r="H112" s="27">
        <v>44783</v>
      </c>
      <c r="I112" s="27"/>
      <c r="J112" s="28"/>
      <c r="K112" s="28">
        <v>44810</v>
      </c>
      <c r="L112" s="29" t="s">
        <v>27</v>
      </c>
      <c r="M112" s="30">
        <v>44862</v>
      </c>
      <c r="N112" s="31" t="s">
        <v>28</v>
      </c>
      <c r="O112" s="51">
        <v>44965</v>
      </c>
      <c r="P112" s="31" t="s">
        <v>29</v>
      </c>
      <c r="Q112" s="33"/>
      <c r="R112" s="114">
        <v>45007</v>
      </c>
      <c r="S112" s="115" t="s">
        <v>31</v>
      </c>
      <c r="T112" s="35" t="s">
        <v>32</v>
      </c>
      <c r="U112" s="28">
        <v>45021</v>
      </c>
      <c r="V112" s="36" t="s">
        <v>75</v>
      </c>
      <c r="W112" s="24">
        <v>45100</v>
      </c>
      <c r="X112" s="52" t="s">
        <v>44</v>
      </c>
      <c r="Y112" s="51">
        <v>45110</v>
      </c>
      <c r="Z112" s="31" t="s">
        <v>29</v>
      </c>
      <c r="AA112" s="33" t="s">
        <v>242</v>
      </c>
      <c r="AB112" s="69">
        <v>45159</v>
      </c>
      <c r="AC112" s="55" t="s">
        <v>31</v>
      </c>
      <c r="AD112" s="56" t="s">
        <v>243</v>
      </c>
      <c r="AE112" s="28">
        <v>45165</v>
      </c>
      <c r="AF112" s="36" t="s">
        <v>119</v>
      </c>
      <c r="AG112" s="43"/>
      <c r="AH112" s="44"/>
      <c r="AI112" s="44"/>
      <c r="AJ112" s="44"/>
      <c r="AK112" s="45"/>
      <c r="AL112" s="90"/>
      <c r="AM112" s="47"/>
      <c r="AN112" s="48"/>
      <c r="AO112" s="49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</row>
    <row r="113" spans="1:56">
      <c r="A113" s="112" t="s">
        <v>244</v>
      </c>
      <c r="B113" s="22">
        <v>5045</v>
      </c>
      <c r="C113" s="23" t="s">
        <v>105</v>
      </c>
      <c r="D113" s="24">
        <v>44738</v>
      </c>
      <c r="E113" s="25"/>
      <c r="F113" s="25"/>
      <c r="G113" s="26"/>
      <c r="H113" s="115">
        <v>44787</v>
      </c>
      <c r="I113" s="115"/>
      <c r="J113" s="115"/>
      <c r="K113" s="28">
        <v>44810</v>
      </c>
      <c r="L113" s="29" t="s">
        <v>27</v>
      </c>
      <c r="M113" s="30">
        <v>44862</v>
      </c>
      <c r="N113" s="31" t="s">
        <v>28</v>
      </c>
      <c r="O113" s="65">
        <v>44888</v>
      </c>
      <c r="P113" s="31" t="s">
        <v>29</v>
      </c>
      <c r="Q113" s="33" t="s">
        <v>122</v>
      </c>
      <c r="R113" s="114">
        <v>45083</v>
      </c>
      <c r="S113" s="115" t="s">
        <v>31</v>
      </c>
      <c r="T113" s="35" t="s">
        <v>32</v>
      </c>
      <c r="U113" s="28">
        <v>45112</v>
      </c>
      <c r="V113" s="36" t="s">
        <v>33</v>
      </c>
      <c r="W113" s="37"/>
      <c r="X113" s="38"/>
      <c r="Y113" s="38"/>
      <c r="Z113" s="39"/>
      <c r="AA113" s="39"/>
      <c r="AB113" s="40"/>
      <c r="AC113" s="38"/>
      <c r="AD113" s="38"/>
      <c r="AE113" s="41"/>
      <c r="AF113" s="42"/>
      <c r="AG113" s="43"/>
      <c r="AH113" s="44"/>
      <c r="AI113" s="44"/>
      <c r="AJ113" s="44"/>
      <c r="AK113" s="45"/>
      <c r="AL113" s="90"/>
      <c r="AM113" s="47"/>
      <c r="AN113" s="48"/>
      <c r="AO113" s="49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</row>
    <row r="114" spans="1:56">
      <c r="A114" s="112" t="s">
        <v>245</v>
      </c>
      <c r="B114" s="22">
        <v>5045</v>
      </c>
      <c r="C114" s="23" t="s">
        <v>35</v>
      </c>
      <c r="D114" s="24">
        <v>44744</v>
      </c>
      <c r="E114" s="25"/>
      <c r="F114" s="25"/>
      <c r="G114" s="26"/>
      <c r="H114" s="27">
        <v>44816</v>
      </c>
      <c r="I114" s="27"/>
      <c r="J114" s="27"/>
      <c r="K114" s="28">
        <v>44821</v>
      </c>
      <c r="L114" s="29" t="s">
        <v>106</v>
      </c>
      <c r="M114" s="30">
        <v>44867</v>
      </c>
      <c r="N114" s="31" t="s">
        <v>28</v>
      </c>
      <c r="O114" s="51">
        <v>44929</v>
      </c>
      <c r="P114" s="31" t="s">
        <v>29</v>
      </c>
      <c r="Q114" s="33" t="s">
        <v>36</v>
      </c>
      <c r="R114" s="114">
        <v>45005</v>
      </c>
      <c r="S114" s="115" t="s">
        <v>31</v>
      </c>
      <c r="T114" s="35" t="s">
        <v>32</v>
      </c>
      <c r="U114" s="28">
        <v>45021</v>
      </c>
      <c r="V114" s="36" t="s">
        <v>75</v>
      </c>
      <c r="W114" s="24">
        <v>45100</v>
      </c>
      <c r="X114" s="52" t="s">
        <v>44</v>
      </c>
      <c r="Y114" s="51">
        <v>45109</v>
      </c>
      <c r="Z114" s="31" t="s">
        <v>29</v>
      </c>
      <c r="AA114" s="33" t="s">
        <v>203</v>
      </c>
      <c r="AB114" s="69">
        <v>45149</v>
      </c>
      <c r="AC114" s="55" t="s">
        <v>31</v>
      </c>
      <c r="AD114" s="56" t="s">
        <v>32</v>
      </c>
      <c r="AE114" s="28">
        <v>45165</v>
      </c>
      <c r="AF114" s="36" t="s">
        <v>119</v>
      </c>
      <c r="AG114" s="43"/>
      <c r="AH114" s="44"/>
      <c r="AI114" s="44"/>
      <c r="AJ114" s="44"/>
      <c r="AK114" s="45"/>
      <c r="AL114" s="90"/>
      <c r="AM114" s="66" t="e">
        <f>H114-#REF!</f>
        <v>#REF!</v>
      </c>
      <c r="AN114" s="57" t="e">
        <f>AM114*6.5</f>
        <v>#REF!</v>
      </c>
      <c r="AO114" s="49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</row>
    <row r="115" spans="1:56">
      <c r="A115" s="112" t="s">
        <v>246</v>
      </c>
      <c r="B115" s="22">
        <v>5045</v>
      </c>
      <c r="C115" s="23" t="s">
        <v>35</v>
      </c>
      <c r="D115" s="24">
        <v>44744</v>
      </c>
      <c r="E115" s="25"/>
      <c r="F115" s="25"/>
      <c r="G115" s="26"/>
      <c r="H115" s="27">
        <v>44799</v>
      </c>
      <c r="I115" s="27"/>
      <c r="J115" s="27"/>
      <c r="K115" s="28">
        <v>44821</v>
      </c>
      <c r="L115" s="29" t="s">
        <v>106</v>
      </c>
      <c r="M115" s="30">
        <v>44868</v>
      </c>
      <c r="N115" s="31" t="s">
        <v>28</v>
      </c>
      <c r="O115" s="65">
        <v>44918</v>
      </c>
      <c r="P115" s="31" t="s">
        <v>29</v>
      </c>
      <c r="Q115" s="33" t="s">
        <v>116</v>
      </c>
      <c r="R115" s="114">
        <v>44985</v>
      </c>
      <c r="S115" s="115" t="s">
        <v>31</v>
      </c>
      <c r="T115" s="35" t="s">
        <v>32</v>
      </c>
      <c r="U115" s="28">
        <v>45020</v>
      </c>
      <c r="V115" s="36" t="s">
        <v>51</v>
      </c>
      <c r="W115" s="24">
        <v>45120</v>
      </c>
      <c r="X115" s="52" t="s">
        <v>38</v>
      </c>
      <c r="Y115" s="51">
        <v>45136</v>
      </c>
      <c r="Z115" s="31" t="s">
        <v>29</v>
      </c>
      <c r="AA115" s="33" t="s">
        <v>52</v>
      </c>
      <c r="AB115" s="69">
        <v>45180</v>
      </c>
      <c r="AC115" s="55" t="s">
        <v>31</v>
      </c>
      <c r="AD115" s="56" t="s">
        <v>32</v>
      </c>
      <c r="AE115" s="41"/>
      <c r="AF115" s="42"/>
      <c r="AG115" s="43"/>
      <c r="AH115" s="44"/>
      <c r="AI115" s="44"/>
      <c r="AJ115" s="44"/>
      <c r="AK115" s="45"/>
      <c r="AL115" s="90"/>
      <c r="AM115" s="47"/>
      <c r="AN115" s="48"/>
      <c r="AO115" s="49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</row>
    <row r="116" spans="1:56">
      <c r="A116" s="112" t="s">
        <v>247</v>
      </c>
      <c r="B116" s="22">
        <v>5045</v>
      </c>
      <c r="C116" s="23">
        <v>1500</v>
      </c>
      <c r="D116" s="24">
        <v>44742</v>
      </c>
      <c r="E116" s="25"/>
      <c r="F116" s="25"/>
      <c r="G116" s="26"/>
      <c r="H116" s="115">
        <v>44801</v>
      </c>
      <c r="I116" s="115"/>
      <c r="J116" s="115"/>
      <c r="K116" s="28">
        <v>44821</v>
      </c>
      <c r="L116" s="29" t="s">
        <v>106</v>
      </c>
      <c r="M116" s="30">
        <v>44868</v>
      </c>
      <c r="N116" s="31" t="s">
        <v>28</v>
      </c>
      <c r="O116" s="51">
        <v>44942</v>
      </c>
      <c r="P116" s="31" t="s">
        <v>29</v>
      </c>
      <c r="Q116" s="33" t="s">
        <v>91</v>
      </c>
      <c r="R116" s="114">
        <v>45006</v>
      </c>
      <c r="S116" s="115" t="s">
        <v>31</v>
      </c>
      <c r="T116" s="35" t="s">
        <v>32</v>
      </c>
      <c r="U116" s="28">
        <v>45021</v>
      </c>
      <c r="V116" s="36" t="s">
        <v>75</v>
      </c>
      <c r="W116" s="24">
        <v>45100</v>
      </c>
      <c r="X116" s="52" t="s">
        <v>44</v>
      </c>
      <c r="Y116" s="51">
        <v>45111</v>
      </c>
      <c r="Z116" s="31" t="s">
        <v>29</v>
      </c>
      <c r="AA116" s="33" t="s">
        <v>242</v>
      </c>
      <c r="AB116" s="69">
        <v>45144</v>
      </c>
      <c r="AC116" s="55" t="s">
        <v>31</v>
      </c>
      <c r="AD116" s="56" t="s">
        <v>32</v>
      </c>
      <c r="AE116" s="64">
        <v>45149</v>
      </c>
      <c r="AF116" s="36" t="s">
        <v>114</v>
      </c>
      <c r="AG116" s="43"/>
      <c r="AH116" s="44"/>
      <c r="AI116" s="44"/>
      <c r="AJ116" s="44"/>
      <c r="AK116" s="45"/>
      <c r="AL116" s="90"/>
      <c r="AM116" s="47"/>
      <c r="AN116" s="48"/>
      <c r="AO116" s="49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</row>
    <row r="117" spans="1:56">
      <c r="A117" s="112" t="s">
        <v>248</v>
      </c>
      <c r="B117" s="22">
        <v>5045</v>
      </c>
      <c r="C117" s="23">
        <v>1500</v>
      </c>
      <c r="D117" s="24">
        <v>44746</v>
      </c>
      <c r="E117" s="25"/>
      <c r="F117" s="25"/>
      <c r="G117" s="26"/>
      <c r="H117" s="115">
        <v>44801</v>
      </c>
      <c r="I117" s="115"/>
      <c r="J117" s="115"/>
      <c r="K117" s="28">
        <v>44821</v>
      </c>
      <c r="L117" s="29" t="s">
        <v>106</v>
      </c>
      <c r="M117" s="30">
        <v>44869</v>
      </c>
      <c r="N117" s="31" t="s">
        <v>28</v>
      </c>
      <c r="O117" s="51">
        <v>44957</v>
      </c>
      <c r="P117" s="31" t="s">
        <v>29</v>
      </c>
      <c r="Q117" s="33" t="s">
        <v>98</v>
      </c>
      <c r="R117" s="114">
        <v>44992</v>
      </c>
      <c r="S117" s="115" t="s">
        <v>31</v>
      </c>
      <c r="T117" s="35" t="s">
        <v>32</v>
      </c>
      <c r="U117" s="28">
        <v>45021</v>
      </c>
      <c r="V117" s="36" t="s">
        <v>75</v>
      </c>
      <c r="W117" s="24">
        <v>45104</v>
      </c>
      <c r="X117" s="52" t="s">
        <v>44</v>
      </c>
      <c r="Y117" s="51">
        <v>45106</v>
      </c>
      <c r="Z117" s="31" t="s">
        <v>29</v>
      </c>
      <c r="AA117" s="33" t="s">
        <v>203</v>
      </c>
      <c r="AB117" s="40"/>
      <c r="AC117" s="38"/>
      <c r="AD117" s="41"/>
      <c r="AE117" s="38"/>
      <c r="AF117" s="42"/>
      <c r="AG117" s="43"/>
      <c r="AH117" s="44"/>
      <c r="AI117" s="44"/>
      <c r="AJ117" s="44"/>
      <c r="AK117" s="45"/>
      <c r="AL117" s="90"/>
      <c r="AM117" s="47"/>
      <c r="AN117" s="48"/>
      <c r="AO117" s="49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</row>
    <row r="118" spans="1:56">
      <c r="A118" s="112" t="s">
        <v>249</v>
      </c>
      <c r="B118" s="22">
        <v>5045</v>
      </c>
      <c r="C118" s="23">
        <v>1500</v>
      </c>
      <c r="D118" s="24">
        <v>44743</v>
      </c>
      <c r="E118" s="25"/>
      <c r="F118" s="25"/>
      <c r="G118" s="26"/>
      <c r="H118" s="115">
        <v>44800</v>
      </c>
      <c r="I118" s="115"/>
      <c r="J118" s="115"/>
      <c r="K118" s="28">
        <v>44821</v>
      </c>
      <c r="L118" s="29" t="s">
        <v>106</v>
      </c>
      <c r="M118" s="30">
        <v>44869</v>
      </c>
      <c r="N118" s="31" t="s">
        <v>28</v>
      </c>
      <c r="O118" s="51">
        <v>44956</v>
      </c>
      <c r="P118" s="31" t="s">
        <v>29</v>
      </c>
      <c r="Q118" s="33" t="s">
        <v>98</v>
      </c>
      <c r="R118" s="114">
        <v>45000</v>
      </c>
      <c r="S118" s="115" t="s">
        <v>31</v>
      </c>
      <c r="T118" s="35" t="s">
        <v>32</v>
      </c>
      <c r="U118" s="28">
        <v>45020</v>
      </c>
      <c r="V118" s="36" t="s">
        <v>51</v>
      </c>
      <c r="W118" s="113">
        <v>45090</v>
      </c>
      <c r="X118" s="31" t="s">
        <v>233</v>
      </c>
      <c r="Y118" s="51">
        <v>45133</v>
      </c>
      <c r="Z118" s="31" t="s">
        <v>29</v>
      </c>
      <c r="AA118" s="33" t="s">
        <v>52</v>
      </c>
      <c r="AB118" s="69">
        <v>45173</v>
      </c>
      <c r="AC118" s="55" t="s">
        <v>31</v>
      </c>
      <c r="AD118" s="56" t="s">
        <v>32</v>
      </c>
      <c r="AE118" s="64">
        <v>45176</v>
      </c>
      <c r="AF118" s="36" t="s">
        <v>53</v>
      </c>
      <c r="AG118" s="43"/>
      <c r="AH118" s="44"/>
      <c r="AI118" s="44"/>
      <c r="AJ118" s="44"/>
      <c r="AK118" s="45"/>
      <c r="AL118" s="90"/>
      <c r="AM118" s="47"/>
      <c r="AN118" s="48"/>
      <c r="AO118" s="49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</row>
    <row r="119" spans="1:56">
      <c r="A119" s="112" t="s">
        <v>250</v>
      </c>
      <c r="B119" s="22">
        <v>5045</v>
      </c>
      <c r="C119" s="23">
        <v>1500</v>
      </c>
      <c r="D119" s="24">
        <v>44743</v>
      </c>
      <c r="E119" s="25"/>
      <c r="F119" s="25"/>
      <c r="G119" s="26"/>
      <c r="H119" s="115">
        <v>44801</v>
      </c>
      <c r="I119" s="115"/>
      <c r="J119" s="115"/>
      <c r="K119" s="28">
        <v>44821</v>
      </c>
      <c r="L119" s="29" t="s">
        <v>106</v>
      </c>
      <c r="M119" s="30">
        <v>44869</v>
      </c>
      <c r="N119" s="31" t="s">
        <v>28</v>
      </c>
      <c r="O119" s="51">
        <v>44960</v>
      </c>
      <c r="P119" s="31" t="s">
        <v>29</v>
      </c>
      <c r="Q119" s="33" t="s">
        <v>98</v>
      </c>
      <c r="R119" s="114">
        <v>45002</v>
      </c>
      <c r="S119" s="115" t="s">
        <v>31</v>
      </c>
      <c r="T119" s="35" t="s">
        <v>32</v>
      </c>
      <c r="U119" s="28">
        <v>45021</v>
      </c>
      <c r="V119" s="36" t="s">
        <v>75</v>
      </c>
      <c r="W119" s="24">
        <v>45104</v>
      </c>
      <c r="X119" s="52" t="s">
        <v>44</v>
      </c>
      <c r="Y119" s="51">
        <v>45111</v>
      </c>
      <c r="Z119" s="31" t="s">
        <v>29</v>
      </c>
      <c r="AA119" s="33" t="s">
        <v>242</v>
      </c>
      <c r="AB119" s="69">
        <v>45162</v>
      </c>
      <c r="AC119" s="55" t="s">
        <v>31</v>
      </c>
      <c r="AD119" s="56" t="s">
        <v>32</v>
      </c>
      <c r="AE119" s="64">
        <v>45176</v>
      </c>
      <c r="AF119" s="36" t="s">
        <v>53</v>
      </c>
      <c r="AG119" s="43"/>
      <c r="AH119" s="44"/>
      <c r="AI119" s="44"/>
      <c r="AJ119" s="44"/>
      <c r="AK119" s="45"/>
      <c r="AL119" s="90"/>
      <c r="AM119" s="47"/>
      <c r="AN119" s="48"/>
      <c r="AO119" s="49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</row>
    <row r="120" spans="1:56">
      <c r="A120" s="112" t="s">
        <v>251</v>
      </c>
      <c r="B120" s="22">
        <v>5045</v>
      </c>
      <c r="C120" s="23" t="s">
        <v>35</v>
      </c>
      <c r="D120" s="24">
        <v>44744</v>
      </c>
      <c r="E120" s="25"/>
      <c r="F120" s="25"/>
      <c r="G120" s="26"/>
      <c r="H120" s="115">
        <v>44806</v>
      </c>
      <c r="I120" s="115"/>
      <c r="J120" s="115"/>
      <c r="K120" s="28">
        <v>44827</v>
      </c>
      <c r="L120" s="29" t="s">
        <v>121</v>
      </c>
      <c r="M120" s="30">
        <v>44871</v>
      </c>
      <c r="N120" s="31" t="s">
        <v>28</v>
      </c>
      <c r="O120" s="65">
        <v>44913</v>
      </c>
      <c r="P120" s="31" t="s">
        <v>29</v>
      </c>
      <c r="Q120" s="33" t="s">
        <v>67</v>
      </c>
      <c r="R120" s="114">
        <v>44951</v>
      </c>
      <c r="S120" s="115" t="s">
        <v>31</v>
      </c>
      <c r="T120" s="35" t="s">
        <v>32</v>
      </c>
      <c r="U120" s="28">
        <v>44977</v>
      </c>
      <c r="V120" s="36" t="s">
        <v>37</v>
      </c>
      <c r="W120" s="113">
        <v>45089</v>
      </c>
      <c r="X120" s="31" t="s">
        <v>233</v>
      </c>
      <c r="Y120" s="51">
        <v>45123</v>
      </c>
      <c r="Z120" s="31" t="s">
        <v>29</v>
      </c>
      <c r="AA120" s="33" t="s">
        <v>252</v>
      </c>
      <c r="AB120" s="69">
        <v>45176</v>
      </c>
      <c r="AC120" s="55" t="s">
        <v>31</v>
      </c>
      <c r="AD120" s="56" t="s">
        <v>32</v>
      </c>
      <c r="AE120" s="41"/>
      <c r="AF120" s="42"/>
      <c r="AG120" s="43"/>
      <c r="AH120" s="44"/>
      <c r="AI120" s="44"/>
      <c r="AJ120" s="44"/>
      <c r="AK120" s="45"/>
      <c r="AL120" s="90"/>
      <c r="AM120" s="66" t="e">
        <f t="shared" ref="AM120:AM125" si="7">H120-#REF!</f>
        <v>#REF!</v>
      </c>
      <c r="AN120" s="57" t="e">
        <f t="shared" ref="AN120:AN125" si="8">AM120*6.5</f>
        <v>#REF!</v>
      </c>
      <c r="AO120" s="49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</row>
    <row r="121" spans="1:56">
      <c r="A121" s="112" t="s">
        <v>253</v>
      </c>
      <c r="B121" s="22">
        <v>5045</v>
      </c>
      <c r="C121" s="23" t="s">
        <v>35</v>
      </c>
      <c r="D121" s="24">
        <v>44743</v>
      </c>
      <c r="E121" s="25"/>
      <c r="F121" s="25"/>
      <c r="G121" s="26"/>
      <c r="H121" s="115">
        <v>44810</v>
      </c>
      <c r="I121" s="115"/>
      <c r="J121" s="115"/>
      <c r="K121" s="28">
        <v>44827</v>
      </c>
      <c r="L121" s="29" t="s">
        <v>121</v>
      </c>
      <c r="M121" s="30">
        <v>44871</v>
      </c>
      <c r="N121" s="31" t="s">
        <v>28</v>
      </c>
      <c r="O121" s="65">
        <v>44911</v>
      </c>
      <c r="P121" s="31" t="s">
        <v>29</v>
      </c>
      <c r="Q121" s="33" t="s">
        <v>67</v>
      </c>
      <c r="R121" s="114">
        <v>44952</v>
      </c>
      <c r="S121" s="115" t="s">
        <v>31</v>
      </c>
      <c r="T121" s="35" t="s">
        <v>32</v>
      </c>
      <c r="U121" s="28">
        <v>44977</v>
      </c>
      <c r="V121" s="36" t="s">
        <v>37</v>
      </c>
      <c r="W121" s="113">
        <v>45088</v>
      </c>
      <c r="X121" s="31" t="s">
        <v>233</v>
      </c>
      <c r="Y121" s="51">
        <v>45124</v>
      </c>
      <c r="Z121" s="31" t="s">
        <v>29</v>
      </c>
      <c r="AA121" s="33" t="s">
        <v>254</v>
      </c>
      <c r="AB121" s="69">
        <v>45161</v>
      </c>
      <c r="AC121" s="55" t="s">
        <v>31</v>
      </c>
      <c r="AD121" s="56" t="s">
        <v>32</v>
      </c>
      <c r="AE121" s="28">
        <v>45165</v>
      </c>
      <c r="AF121" s="36" t="s">
        <v>119</v>
      </c>
      <c r="AG121" s="43"/>
      <c r="AH121" s="44"/>
      <c r="AI121" s="44"/>
      <c r="AJ121" s="44"/>
      <c r="AK121" s="45"/>
      <c r="AL121" s="90"/>
      <c r="AM121" s="66" t="e">
        <f t="shared" si="7"/>
        <v>#REF!</v>
      </c>
      <c r="AN121" s="57" t="e">
        <f t="shared" si="8"/>
        <v>#REF!</v>
      </c>
      <c r="AO121" s="49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</row>
    <row r="122" spans="1:56">
      <c r="A122" s="112" t="s">
        <v>255</v>
      </c>
      <c r="B122" s="22">
        <v>5045</v>
      </c>
      <c r="C122" s="23">
        <v>1500</v>
      </c>
      <c r="D122" s="24">
        <v>44745</v>
      </c>
      <c r="E122" s="25"/>
      <c r="F122" s="25"/>
      <c r="G122" s="26"/>
      <c r="H122" s="115">
        <v>44812</v>
      </c>
      <c r="I122" s="115"/>
      <c r="J122" s="115"/>
      <c r="K122" s="28">
        <v>44827</v>
      </c>
      <c r="L122" s="29" t="s">
        <v>121</v>
      </c>
      <c r="M122" s="30">
        <v>44870</v>
      </c>
      <c r="N122" s="31" t="s">
        <v>28</v>
      </c>
      <c r="O122" s="51">
        <v>44944</v>
      </c>
      <c r="P122" s="31" t="s">
        <v>29</v>
      </c>
      <c r="Q122" s="33" t="s">
        <v>91</v>
      </c>
      <c r="R122" s="114">
        <v>45083</v>
      </c>
      <c r="S122" s="115" t="s">
        <v>31</v>
      </c>
      <c r="T122" s="35" t="s">
        <v>256</v>
      </c>
      <c r="U122" s="28">
        <v>45112</v>
      </c>
      <c r="V122" s="36" t="s">
        <v>33</v>
      </c>
      <c r="W122" s="37"/>
      <c r="X122" s="38"/>
      <c r="Y122" s="38"/>
      <c r="Z122" s="39"/>
      <c r="AA122" s="39"/>
      <c r="AB122" s="40"/>
      <c r="AC122" s="38"/>
      <c r="AD122" s="38"/>
      <c r="AE122" s="41"/>
      <c r="AF122" s="42"/>
      <c r="AG122" s="116"/>
      <c r="AH122" s="44"/>
      <c r="AI122" s="44"/>
      <c r="AJ122" s="44"/>
      <c r="AK122" s="45"/>
      <c r="AL122" s="90"/>
      <c r="AM122" s="66" t="e">
        <f t="shared" si="7"/>
        <v>#REF!</v>
      </c>
      <c r="AN122" s="57" t="e">
        <f t="shared" si="8"/>
        <v>#REF!</v>
      </c>
      <c r="AO122" s="49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</row>
    <row r="123" spans="1:56">
      <c r="A123" s="112" t="s">
        <v>257</v>
      </c>
      <c r="B123" s="22">
        <v>5045</v>
      </c>
      <c r="C123" s="23" t="s">
        <v>35</v>
      </c>
      <c r="D123" s="24">
        <v>44738</v>
      </c>
      <c r="E123" s="25"/>
      <c r="F123" s="25"/>
      <c r="G123" s="26"/>
      <c r="H123" s="115">
        <v>44813</v>
      </c>
      <c r="I123" s="115"/>
      <c r="J123" s="115"/>
      <c r="K123" s="28">
        <v>44827</v>
      </c>
      <c r="L123" s="29" t="s">
        <v>121</v>
      </c>
      <c r="M123" s="30">
        <v>44870</v>
      </c>
      <c r="N123" s="31" t="s">
        <v>28</v>
      </c>
      <c r="O123" s="65">
        <v>44907</v>
      </c>
      <c r="P123" s="31" t="s">
        <v>29</v>
      </c>
      <c r="Q123" s="33" t="s">
        <v>67</v>
      </c>
      <c r="R123" s="114">
        <v>44943</v>
      </c>
      <c r="S123" s="115" t="s">
        <v>31</v>
      </c>
      <c r="T123" s="35" t="s">
        <v>32</v>
      </c>
      <c r="U123" s="28">
        <v>44977</v>
      </c>
      <c r="V123" s="36" t="s">
        <v>37</v>
      </c>
      <c r="W123" s="117">
        <v>45089</v>
      </c>
      <c r="X123" s="31" t="s">
        <v>233</v>
      </c>
      <c r="Y123" s="51">
        <v>45123</v>
      </c>
      <c r="Z123" s="31" t="s">
        <v>29</v>
      </c>
      <c r="AA123" s="33" t="s">
        <v>252</v>
      </c>
      <c r="AB123" s="69">
        <v>45162</v>
      </c>
      <c r="AC123" s="55" t="s">
        <v>31</v>
      </c>
      <c r="AD123" s="56" t="s">
        <v>32</v>
      </c>
      <c r="AE123" s="28">
        <v>45165</v>
      </c>
      <c r="AF123" s="36" t="s">
        <v>119</v>
      </c>
      <c r="AG123" s="43"/>
      <c r="AH123" s="44"/>
      <c r="AI123" s="44"/>
      <c r="AJ123" s="44"/>
      <c r="AK123" s="45"/>
      <c r="AL123" s="90"/>
      <c r="AM123" s="66" t="e">
        <f t="shared" si="7"/>
        <v>#REF!</v>
      </c>
      <c r="AN123" s="57" t="e">
        <f t="shared" si="8"/>
        <v>#REF!</v>
      </c>
      <c r="AO123" s="49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</row>
    <row r="124" spans="1:56">
      <c r="A124" s="112" t="s">
        <v>258</v>
      </c>
      <c r="B124" s="22">
        <v>5045</v>
      </c>
      <c r="C124" s="23">
        <v>1500</v>
      </c>
      <c r="D124" s="24">
        <v>44744</v>
      </c>
      <c r="E124" s="25"/>
      <c r="F124" s="25"/>
      <c r="G124" s="26"/>
      <c r="H124" s="115">
        <v>44809</v>
      </c>
      <c r="I124" s="115"/>
      <c r="J124" s="115"/>
      <c r="K124" s="28">
        <v>44827</v>
      </c>
      <c r="L124" s="29" t="s">
        <v>121</v>
      </c>
      <c r="M124" s="30">
        <v>44873</v>
      </c>
      <c r="N124" s="31" t="s">
        <v>28</v>
      </c>
      <c r="O124" s="51">
        <v>44937</v>
      </c>
      <c r="P124" s="31" t="s">
        <v>29</v>
      </c>
      <c r="Q124" s="33" t="s">
        <v>42</v>
      </c>
      <c r="R124" s="114">
        <v>44975</v>
      </c>
      <c r="S124" s="115" t="s">
        <v>31</v>
      </c>
      <c r="T124" s="35" t="s">
        <v>32</v>
      </c>
      <c r="U124" s="28">
        <v>44998</v>
      </c>
      <c r="V124" s="36" t="s">
        <v>43</v>
      </c>
      <c r="W124" s="24">
        <v>45098</v>
      </c>
      <c r="X124" s="52" t="s">
        <v>44</v>
      </c>
      <c r="Y124" s="51">
        <v>45118</v>
      </c>
      <c r="Z124" s="31" t="s">
        <v>29</v>
      </c>
      <c r="AA124" s="33" t="s">
        <v>73</v>
      </c>
      <c r="AB124" s="69">
        <v>45180</v>
      </c>
      <c r="AC124" s="55" t="s">
        <v>31</v>
      </c>
      <c r="AD124" s="56" t="s">
        <v>32</v>
      </c>
      <c r="AE124" s="41"/>
      <c r="AF124" s="42"/>
      <c r="AG124" s="43"/>
      <c r="AH124" s="44"/>
      <c r="AI124" s="44"/>
      <c r="AJ124" s="44"/>
      <c r="AK124" s="45"/>
      <c r="AL124" s="90"/>
      <c r="AM124" s="66" t="e">
        <f t="shared" si="7"/>
        <v>#REF!</v>
      </c>
      <c r="AN124" s="57" t="e">
        <f t="shared" si="8"/>
        <v>#REF!</v>
      </c>
      <c r="AO124" s="49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</row>
    <row r="125" spans="1:56">
      <c r="A125" s="112" t="s">
        <v>259</v>
      </c>
      <c r="B125" s="22">
        <v>5045</v>
      </c>
      <c r="C125" s="23" t="s">
        <v>35</v>
      </c>
      <c r="D125" s="24">
        <v>44745</v>
      </c>
      <c r="E125" s="25"/>
      <c r="F125" s="25"/>
      <c r="G125" s="26"/>
      <c r="H125" s="27">
        <v>44811</v>
      </c>
      <c r="I125" s="27"/>
      <c r="J125" s="27"/>
      <c r="K125" s="28">
        <v>44827</v>
      </c>
      <c r="L125" s="29" t="s">
        <v>121</v>
      </c>
      <c r="M125" s="30">
        <v>44872</v>
      </c>
      <c r="N125" s="31" t="s">
        <v>28</v>
      </c>
      <c r="O125" s="51">
        <v>44929</v>
      </c>
      <c r="P125" s="31" t="s">
        <v>29</v>
      </c>
      <c r="Q125" s="33" t="s">
        <v>36</v>
      </c>
      <c r="R125" s="114">
        <v>45003</v>
      </c>
      <c r="S125" s="115" t="s">
        <v>31</v>
      </c>
      <c r="T125" s="35" t="s">
        <v>32</v>
      </c>
      <c r="U125" s="28">
        <v>45021</v>
      </c>
      <c r="V125" s="36" t="s">
        <v>75</v>
      </c>
      <c r="W125" s="24">
        <v>45103</v>
      </c>
      <c r="X125" s="52" t="s">
        <v>44</v>
      </c>
      <c r="Y125" s="51">
        <v>45124</v>
      </c>
      <c r="Z125" s="31" t="s">
        <v>29</v>
      </c>
      <c r="AA125" s="33" t="s">
        <v>194</v>
      </c>
      <c r="AB125" s="69">
        <v>45169</v>
      </c>
      <c r="AC125" s="55" t="s">
        <v>31</v>
      </c>
      <c r="AD125" s="56" t="s">
        <v>260</v>
      </c>
      <c r="AE125" s="64">
        <v>45176</v>
      </c>
      <c r="AF125" s="36" t="s">
        <v>53</v>
      </c>
      <c r="AG125" s="43"/>
      <c r="AH125" s="44"/>
      <c r="AI125" s="44"/>
      <c r="AJ125" s="44"/>
      <c r="AK125" s="45"/>
      <c r="AL125" s="90"/>
      <c r="AM125" s="66" t="e">
        <f t="shared" si="7"/>
        <v>#REF!</v>
      </c>
      <c r="AN125" s="57" t="e">
        <f t="shared" si="8"/>
        <v>#REF!</v>
      </c>
      <c r="AO125" s="49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</row>
    <row r="126" spans="1:56">
      <c r="A126" s="112" t="s">
        <v>261</v>
      </c>
      <c r="B126" s="22">
        <v>5045</v>
      </c>
      <c r="C126" s="23">
        <v>1500</v>
      </c>
      <c r="D126" s="24">
        <v>44744</v>
      </c>
      <c r="E126" s="25"/>
      <c r="F126" s="25"/>
      <c r="G126" s="26"/>
      <c r="H126" s="27">
        <v>44809</v>
      </c>
      <c r="I126" s="27"/>
      <c r="J126" s="27"/>
      <c r="K126" s="28">
        <v>44827</v>
      </c>
      <c r="L126" s="29" t="s">
        <v>121</v>
      </c>
      <c r="M126" s="30">
        <v>44872</v>
      </c>
      <c r="N126" s="31" t="s">
        <v>28</v>
      </c>
      <c r="O126" s="51">
        <v>44935</v>
      </c>
      <c r="P126" s="31" t="s">
        <v>29</v>
      </c>
      <c r="Q126" s="33" t="s">
        <v>42</v>
      </c>
      <c r="R126" s="114">
        <v>44989</v>
      </c>
      <c r="S126" s="115" t="s">
        <v>31</v>
      </c>
      <c r="T126" s="35" t="s">
        <v>32</v>
      </c>
      <c r="U126" s="28">
        <v>44998</v>
      </c>
      <c r="V126" s="36" t="s">
        <v>43</v>
      </c>
      <c r="W126" s="117">
        <v>45099</v>
      </c>
      <c r="X126" s="52" t="s">
        <v>44</v>
      </c>
      <c r="Y126" s="51">
        <v>45109</v>
      </c>
      <c r="Z126" s="31" t="s">
        <v>29</v>
      </c>
      <c r="AA126" s="33" t="s">
        <v>203</v>
      </c>
      <c r="AB126" s="69">
        <v>45136</v>
      </c>
      <c r="AC126" s="55" t="s">
        <v>31</v>
      </c>
      <c r="AD126" s="56" t="s">
        <v>32</v>
      </c>
      <c r="AE126" s="64">
        <v>45149</v>
      </c>
      <c r="AF126" s="36" t="s">
        <v>114</v>
      </c>
      <c r="AG126" s="43"/>
      <c r="AH126" s="44"/>
      <c r="AI126" s="44"/>
      <c r="AJ126" s="44"/>
      <c r="AK126" s="45"/>
      <c r="AL126" s="90"/>
      <c r="AM126" s="66">
        <v>0</v>
      </c>
      <c r="AN126" s="57">
        <v>0</v>
      </c>
      <c r="AO126" s="49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</row>
    <row r="127" spans="1:56">
      <c r="A127" s="112" t="s">
        <v>262</v>
      </c>
      <c r="B127" s="22">
        <v>5045</v>
      </c>
      <c r="C127" s="23">
        <v>1500</v>
      </c>
      <c r="D127" s="24">
        <v>44744</v>
      </c>
      <c r="E127" s="25"/>
      <c r="F127" s="25"/>
      <c r="G127" s="26"/>
      <c r="H127" s="115">
        <v>44809</v>
      </c>
      <c r="I127" s="115"/>
      <c r="J127" s="115"/>
      <c r="K127" s="28">
        <v>44827</v>
      </c>
      <c r="L127" s="29" t="s">
        <v>121</v>
      </c>
      <c r="M127" s="30">
        <v>44872</v>
      </c>
      <c r="N127" s="31" t="s">
        <v>28</v>
      </c>
      <c r="O127" s="51">
        <v>44936</v>
      </c>
      <c r="P127" s="31" t="s">
        <v>29</v>
      </c>
      <c r="Q127" s="33" t="s">
        <v>42</v>
      </c>
      <c r="R127" s="114">
        <v>44978</v>
      </c>
      <c r="S127" s="115" t="s">
        <v>31</v>
      </c>
      <c r="T127" s="35" t="s">
        <v>32</v>
      </c>
      <c r="U127" s="28">
        <v>44998</v>
      </c>
      <c r="V127" s="36" t="s">
        <v>43</v>
      </c>
      <c r="W127" s="24">
        <v>45133</v>
      </c>
      <c r="X127" s="52" t="s">
        <v>44</v>
      </c>
      <c r="Y127" s="51">
        <v>45142</v>
      </c>
      <c r="Z127" s="31" t="s">
        <v>29</v>
      </c>
      <c r="AA127" s="53" t="s">
        <v>45</v>
      </c>
      <c r="AB127" s="58" t="s">
        <v>149</v>
      </c>
      <c r="AC127" s="79"/>
      <c r="AD127" s="80"/>
      <c r="AE127" s="79"/>
      <c r="AF127" s="81"/>
      <c r="AG127" s="43"/>
      <c r="AH127" s="44"/>
      <c r="AI127" s="44"/>
      <c r="AJ127" s="44"/>
      <c r="AK127" s="45"/>
      <c r="AL127" s="90"/>
      <c r="AM127" s="66" t="e">
        <f>H127-#REF!</f>
        <v>#REF!</v>
      </c>
      <c r="AN127" s="57" t="e">
        <f>AM127*6.5</f>
        <v>#REF!</v>
      </c>
      <c r="AO127" s="49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</row>
    <row r="128" spans="1:56">
      <c r="A128" s="112" t="s">
        <v>263</v>
      </c>
      <c r="B128" s="22">
        <v>5045</v>
      </c>
      <c r="C128" s="23" t="s">
        <v>105</v>
      </c>
      <c r="D128" s="24">
        <v>44746</v>
      </c>
      <c r="E128" s="25"/>
      <c r="F128" s="25"/>
      <c r="G128" s="26"/>
      <c r="H128" s="115">
        <v>44790</v>
      </c>
      <c r="I128" s="115"/>
      <c r="J128" s="115"/>
      <c r="K128" s="28">
        <v>44810</v>
      </c>
      <c r="L128" s="118" t="s">
        <v>27</v>
      </c>
      <c r="M128" s="30">
        <v>44879</v>
      </c>
      <c r="N128" s="31" t="s">
        <v>28</v>
      </c>
      <c r="O128" s="65">
        <v>44886</v>
      </c>
      <c r="P128" s="31" t="s">
        <v>29</v>
      </c>
      <c r="Q128" s="33" t="s">
        <v>122</v>
      </c>
      <c r="R128" s="114">
        <v>44953</v>
      </c>
      <c r="S128" s="115" t="s">
        <v>31</v>
      </c>
      <c r="T128" s="35" t="s">
        <v>32</v>
      </c>
      <c r="U128" s="28">
        <v>44977</v>
      </c>
      <c r="V128" s="36" t="s">
        <v>37</v>
      </c>
      <c r="W128" s="117">
        <v>45089</v>
      </c>
      <c r="X128" s="31" t="s">
        <v>233</v>
      </c>
      <c r="Y128" s="51">
        <v>45123</v>
      </c>
      <c r="Z128" s="31" t="s">
        <v>29</v>
      </c>
      <c r="AA128" s="33" t="s">
        <v>252</v>
      </c>
      <c r="AB128" s="69">
        <v>45163</v>
      </c>
      <c r="AC128" s="55" t="s">
        <v>31</v>
      </c>
      <c r="AD128" s="56" t="s">
        <v>32</v>
      </c>
      <c r="AE128" s="64">
        <v>45176</v>
      </c>
      <c r="AF128" s="36" t="s">
        <v>53</v>
      </c>
      <c r="AG128" s="43"/>
      <c r="AH128" s="44"/>
      <c r="AI128" s="44"/>
      <c r="AJ128" s="44"/>
      <c r="AK128" s="45"/>
      <c r="AL128" s="90"/>
      <c r="AM128" s="47"/>
      <c r="AN128" s="48"/>
      <c r="AO128" s="49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</row>
    <row r="129" spans="1:56">
      <c r="A129" s="112" t="s">
        <v>264</v>
      </c>
      <c r="B129" s="22">
        <v>5045</v>
      </c>
      <c r="C129" s="23">
        <v>1500</v>
      </c>
      <c r="D129" s="24">
        <v>44746</v>
      </c>
      <c r="E129" s="25"/>
      <c r="F129" s="25"/>
      <c r="G129" s="26"/>
      <c r="H129" s="115">
        <v>44793</v>
      </c>
      <c r="I129" s="115"/>
      <c r="J129" s="115"/>
      <c r="K129" s="28">
        <v>44810</v>
      </c>
      <c r="L129" s="118" t="s">
        <v>27</v>
      </c>
      <c r="M129" s="30">
        <v>44879</v>
      </c>
      <c r="N129" s="31" t="s">
        <v>28</v>
      </c>
      <c r="O129" s="51">
        <v>44993</v>
      </c>
      <c r="P129" s="31" t="s">
        <v>29</v>
      </c>
      <c r="Q129" s="33" t="s">
        <v>79</v>
      </c>
      <c r="R129" s="114">
        <v>45033</v>
      </c>
      <c r="S129" s="115" t="s">
        <v>31</v>
      </c>
      <c r="T129" s="35" t="s">
        <v>256</v>
      </c>
      <c r="U129" s="28">
        <v>45050</v>
      </c>
      <c r="V129" s="36" t="s">
        <v>56</v>
      </c>
      <c r="W129" s="24">
        <v>45180</v>
      </c>
      <c r="X129" s="52" t="s">
        <v>44</v>
      </c>
      <c r="Y129" s="51">
        <v>45180</v>
      </c>
      <c r="Z129" s="31" t="s">
        <v>29</v>
      </c>
      <c r="AA129" s="33" t="s">
        <v>65</v>
      </c>
      <c r="AB129" s="70"/>
      <c r="AC129" s="38"/>
      <c r="AD129" s="38"/>
      <c r="AE129" s="41"/>
      <c r="AF129" s="42"/>
      <c r="AG129" s="43"/>
      <c r="AH129" s="44"/>
      <c r="AI129" s="44"/>
      <c r="AJ129" s="44"/>
      <c r="AK129" s="45"/>
      <c r="AL129" s="90"/>
      <c r="AM129" s="47"/>
      <c r="AN129" s="48"/>
      <c r="AO129" s="49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</row>
    <row r="130" spans="1:56">
      <c r="A130" s="112" t="s">
        <v>265</v>
      </c>
      <c r="B130" s="22">
        <v>5045</v>
      </c>
      <c r="C130" s="23" t="s">
        <v>105</v>
      </c>
      <c r="D130" s="24">
        <v>44744</v>
      </c>
      <c r="E130" s="25"/>
      <c r="F130" s="25"/>
      <c r="G130" s="26"/>
      <c r="H130" s="27">
        <v>44811</v>
      </c>
      <c r="I130" s="27"/>
      <c r="J130" s="27"/>
      <c r="K130" s="28">
        <v>44827</v>
      </c>
      <c r="L130" s="118" t="s">
        <v>121</v>
      </c>
      <c r="M130" s="30">
        <v>44866</v>
      </c>
      <c r="N130" s="52" t="s">
        <v>44</v>
      </c>
      <c r="O130" s="65">
        <v>44888</v>
      </c>
      <c r="P130" s="31" t="s">
        <v>29</v>
      </c>
      <c r="Q130" s="33" t="s">
        <v>122</v>
      </c>
      <c r="R130" s="119">
        <v>44995</v>
      </c>
      <c r="S130" s="115" t="s">
        <v>31</v>
      </c>
      <c r="T130" s="35" t="s">
        <v>32</v>
      </c>
      <c r="U130" s="28">
        <v>45021</v>
      </c>
      <c r="V130" s="36" t="s">
        <v>75</v>
      </c>
      <c r="W130" s="24">
        <v>45102</v>
      </c>
      <c r="X130" s="52" t="s">
        <v>44</v>
      </c>
      <c r="Y130" s="51">
        <v>45107</v>
      </c>
      <c r="Z130" s="31" t="s">
        <v>29</v>
      </c>
      <c r="AA130" s="33" t="s">
        <v>203</v>
      </c>
      <c r="AB130" s="69">
        <v>45152</v>
      </c>
      <c r="AC130" s="55" t="s">
        <v>31</v>
      </c>
      <c r="AD130" s="56" t="s">
        <v>32</v>
      </c>
      <c r="AE130" s="28">
        <v>45165</v>
      </c>
      <c r="AF130" s="36" t="s">
        <v>119</v>
      </c>
      <c r="AG130" s="43"/>
      <c r="AH130" s="44"/>
      <c r="AI130" s="44"/>
      <c r="AJ130" s="44"/>
      <c r="AK130" s="45"/>
      <c r="AL130" s="46"/>
      <c r="AM130" s="66" t="e">
        <f t="shared" ref="AM130:AM133" si="9">H130-#REF!</f>
        <v>#REF!</v>
      </c>
      <c r="AN130" s="57" t="e">
        <f t="shared" ref="AN130:AN133" si="10">AM130*6.5</f>
        <v>#REF!</v>
      </c>
      <c r="AO130" s="49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</row>
    <row r="131" spans="1:56" ht="15">
      <c r="A131" s="112" t="s">
        <v>266</v>
      </c>
      <c r="B131" s="22">
        <v>5045</v>
      </c>
      <c r="C131" s="23">
        <v>1500</v>
      </c>
      <c r="D131" s="24">
        <v>44744</v>
      </c>
      <c r="E131" s="25"/>
      <c r="F131" s="25"/>
      <c r="G131" s="26"/>
      <c r="H131" s="27">
        <v>44813</v>
      </c>
      <c r="I131" s="27"/>
      <c r="J131" s="27"/>
      <c r="K131" s="28">
        <v>44835</v>
      </c>
      <c r="L131" s="118" t="s">
        <v>151</v>
      </c>
      <c r="M131" s="30">
        <v>44888</v>
      </c>
      <c r="N131" s="52" t="s">
        <v>28</v>
      </c>
      <c r="O131" s="51">
        <v>45015</v>
      </c>
      <c r="P131" s="31" t="s">
        <v>29</v>
      </c>
      <c r="Q131" s="33" t="s">
        <v>267</v>
      </c>
      <c r="R131" s="114">
        <v>45084</v>
      </c>
      <c r="S131" s="115" t="s">
        <v>31</v>
      </c>
      <c r="T131" s="35" t="s">
        <v>32</v>
      </c>
      <c r="U131" s="28">
        <v>45112</v>
      </c>
      <c r="V131" s="36" t="s">
        <v>33</v>
      </c>
      <c r="W131" s="24">
        <v>45181</v>
      </c>
      <c r="X131" s="52" t="s">
        <v>44</v>
      </c>
      <c r="Y131" s="38"/>
      <c r="Z131" s="39"/>
      <c r="AA131" s="39"/>
      <c r="AB131" s="40"/>
      <c r="AC131" s="38"/>
      <c r="AD131" s="38"/>
      <c r="AE131" s="41"/>
      <c r="AF131" s="42"/>
      <c r="AG131" s="43"/>
      <c r="AH131" s="44"/>
      <c r="AI131" s="44"/>
      <c r="AJ131" s="44"/>
      <c r="AK131" s="45"/>
      <c r="AL131" s="46"/>
      <c r="AM131" s="66" t="e">
        <f t="shared" si="9"/>
        <v>#REF!</v>
      </c>
      <c r="AN131" s="57" t="e">
        <f t="shared" si="10"/>
        <v>#REF!</v>
      </c>
      <c r="AO131" s="49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</row>
    <row r="132" spans="1:56">
      <c r="A132" s="112" t="s">
        <v>268</v>
      </c>
      <c r="B132" s="22">
        <v>5045</v>
      </c>
      <c r="C132" s="23">
        <v>1500</v>
      </c>
      <c r="D132" s="24">
        <v>44744</v>
      </c>
      <c r="E132" s="25"/>
      <c r="F132" s="25"/>
      <c r="G132" s="26"/>
      <c r="H132" s="27">
        <v>44830</v>
      </c>
      <c r="I132" s="115"/>
      <c r="J132" s="120" t="s">
        <v>269</v>
      </c>
      <c r="K132" s="28">
        <v>44835</v>
      </c>
      <c r="L132" s="118" t="s">
        <v>151</v>
      </c>
      <c r="M132" s="30">
        <v>44888</v>
      </c>
      <c r="N132" s="52" t="s">
        <v>28</v>
      </c>
      <c r="O132" s="51">
        <v>44981</v>
      </c>
      <c r="P132" s="31" t="s">
        <v>29</v>
      </c>
      <c r="Q132" s="33" t="s">
        <v>158</v>
      </c>
      <c r="R132" s="114">
        <v>45014</v>
      </c>
      <c r="S132" s="115" t="s">
        <v>31</v>
      </c>
      <c r="T132" s="35" t="s">
        <v>32</v>
      </c>
      <c r="U132" s="28">
        <v>45020</v>
      </c>
      <c r="V132" s="36" t="s">
        <v>51</v>
      </c>
      <c r="W132" s="24">
        <v>45120</v>
      </c>
      <c r="X132" s="52" t="s">
        <v>38</v>
      </c>
      <c r="Y132" s="51">
        <v>45136</v>
      </c>
      <c r="Z132" s="31" t="s">
        <v>29</v>
      </c>
      <c r="AA132" s="33" t="s">
        <v>52</v>
      </c>
      <c r="AB132" s="69">
        <v>45180</v>
      </c>
      <c r="AC132" s="55" t="s">
        <v>31</v>
      </c>
      <c r="AD132" s="56" t="s">
        <v>32</v>
      </c>
      <c r="AE132" s="41"/>
      <c r="AF132" s="42"/>
      <c r="AG132" s="43"/>
      <c r="AH132" s="44"/>
      <c r="AI132" s="44"/>
      <c r="AJ132" s="44"/>
      <c r="AK132" s="45"/>
      <c r="AL132" s="121"/>
      <c r="AM132" s="66" t="e">
        <f t="shared" si="9"/>
        <v>#REF!</v>
      </c>
      <c r="AN132" s="57" t="e">
        <f t="shared" si="10"/>
        <v>#REF!</v>
      </c>
      <c r="AO132" s="49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</row>
    <row r="133" spans="1:56">
      <c r="A133" s="112" t="s">
        <v>270</v>
      </c>
      <c r="B133" s="22">
        <v>5045</v>
      </c>
      <c r="C133" s="23">
        <v>1500</v>
      </c>
      <c r="D133" s="24">
        <v>44742</v>
      </c>
      <c r="E133" s="25"/>
      <c r="F133" s="25"/>
      <c r="G133" s="26"/>
      <c r="H133" s="27">
        <v>44832</v>
      </c>
      <c r="I133" s="27"/>
      <c r="J133" s="27"/>
      <c r="K133" s="28">
        <v>44835</v>
      </c>
      <c r="L133" s="118" t="s">
        <v>151</v>
      </c>
      <c r="M133" s="30">
        <v>44888</v>
      </c>
      <c r="N133" s="52" t="s">
        <v>28</v>
      </c>
      <c r="O133" s="88">
        <v>44941</v>
      </c>
      <c r="P133" s="31" t="s">
        <v>166</v>
      </c>
      <c r="Q133" s="33" t="s">
        <v>42</v>
      </c>
      <c r="R133" s="114">
        <v>44992</v>
      </c>
      <c r="S133" s="115" t="s">
        <v>94</v>
      </c>
      <c r="T133" s="35" t="s">
        <v>32</v>
      </c>
      <c r="U133" s="28">
        <v>45095</v>
      </c>
      <c r="V133" s="36" t="s">
        <v>95</v>
      </c>
      <c r="W133" s="24">
        <v>45184</v>
      </c>
      <c r="X133" s="52" t="s">
        <v>44</v>
      </c>
      <c r="Y133" s="38"/>
      <c r="Z133" s="122"/>
      <c r="AA133" s="122"/>
      <c r="AB133" s="40"/>
      <c r="AC133" s="38"/>
      <c r="AD133" s="41"/>
      <c r="AE133" s="41"/>
      <c r="AF133" s="42"/>
      <c r="AG133" s="43"/>
      <c r="AH133" s="44"/>
      <c r="AI133" s="44"/>
      <c r="AJ133" s="44"/>
      <c r="AK133" s="45"/>
      <c r="AL133" s="121"/>
      <c r="AM133" s="66" t="e">
        <f t="shared" si="9"/>
        <v>#REF!</v>
      </c>
      <c r="AN133" s="57" t="e">
        <f t="shared" si="10"/>
        <v>#REF!</v>
      </c>
      <c r="AO133" s="49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</row>
    <row r="134" spans="1:56">
      <c r="A134" s="112" t="s">
        <v>271</v>
      </c>
      <c r="B134" s="22">
        <v>5045</v>
      </c>
      <c r="C134" s="23">
        <v>1500</v>
      </c>
      <c r="D134" s="24">
        <v>44742</v>
      </c>
      <c r="E134" s="25"/>
      <c r="F134" s="25"/>
      <c r="G134" s="26"/>
      <c r="H134" s="27">
        <v>44778</v>
      </c>
      <c r="I134" s="27"/>
      <c r="J134" s="27"/>
      <c r="K134" s="28">
        <v>44863</v>
      </c>
      <c r="L134" s="118" t="s">
        <v>176</v>
      </c>
      <c r="M134" s="30">
        <v>44933</v>
      </c>
      <c r="N134" s="52" t="s">
        <v>44</v>
      </c>
      <c r="O134" s="51">
        <v>44939</v>
      </c>
      <c r="P134" s="31" t="s">
        <v>29</v>
      </c>
      <c r="Q134" s="33" t="s">
        <v>177</v>
      </c>
      <c r="R134" s="114">
        <v>44995</v>
      </c>
      <c r="S134" s="115" t="s">
        <v>31</v>
      </c>
      <c r="T134" s="35" t="s">
        <v>32</v>
      </c>
      <c r="U134" s="28">
        <v>45021</v>
      </c>
      <c r="V134" s="36" t="s">
        <v>75</v>
      </c>
      <c r="W134" s="24">
        <v>45102</v>
      </c>
      <c r="X134" s="52" t="s">
        <v>44</v>
      </c>
      <c r="Y134" s="51">
        <v>45108</v>
      </c>
      <c r="Z134" s="31" t="s">
        <v>29</v>
      </c>
      <c r="AA134" s="33" t="s">
        <v>203</v>
      </c>
      <c r="AB134" s="69">
        <v>45155</v>
      </c>
      <c r="AC134" s="55" t="s">
        <v>31</v>
      </c>
      <c r="AD134" s="56" t="s">
        <v>32</v>
      </c>
      <c r="AE134" s="28">
        <v>45165</v>
      </c>
      <c r="AF134" s="36" t="s">
        <v>119</v>
      </c>
      <c r="AG134" s="43"/>
      <c r="AH134" s="44"/>
      <c r="AI134" s="44"/>
      <c r="AJ134" s="44"/>
      <c r="AK134" s="45"/>
      <c r="AL134" s="46"/>
      <c r="AM134" s="47"/>
      <c r="AN134" s="48"/>
      <c r="AO134" s="49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</row>
    <row r="135" spans="1:56" ht="15">
      <c r="A135" s="112" t="s">
        <v>272</v>
      </c>
      <c r="B135" s="22">
        <v>5045</v>
      </c>
      <c r="C135" s="23">
        <v>1500</v>
      </c>
      <c r="D135" s="24">
        <v>44744</v>
      </c>
      <c r="E135" s="25"/>
      <c r="F135" s="25"/>
      <c r="G135" s="26"/>
      <c r="H135" s="27">
        <v>44811</v>
      </c>
      <c r="I135" s="27"/>
      <c r="J135" s="27"/>
      <c r="K135" s="28">
        <v>44844</v>
      </c>
      <c r="L135" s="118" t="s">
        <v>179</v>
      </c>
      <c r="M135" s="30">
        <v>44954</v>
      </c>
      <c r="N135" s="52" t="s">
        <v>137</v>
      </c>
      <c r="O135" s="88">
        <v>44965</v>
      </c>
      <c r="P135" s="31" t="s">
        <v>166</v>
      </c>
      <c r="Q135" s="33" t="s">
        <v>273</v>
      </c>
      <c r="R135" s="114">
        <v>45007</v>
      </c>
      <c r="S135" s="115" t="s">
        <v>94</v>
      </c>
      <c r="T135" s="35" t="s">
        <v>32</v>
      </c>
      <c r="U135" s="28">
        <v>45095</v>
      </c>
      <c r="V135" s="36" t="s">
        <v>95</v>
      </c>
      <c r="W135" s="24">
        <v>45169</v>
      </c>
      <c r="X135" s="52" t="s">
        <v>44</v>
      </c>
      <c r="Y135" s="51">
        <v>45173</v>
      </c>
      <c r="Z135" s="31" t="s">
        <v>29</v>
      </c>
      <c r="AA135" s="33" t="s">
        <v>57</v>
      </c>
      <c r="AB135" s="40"/>
      <c r="AC135" s="38"/>
      <c r="AD135" s="41"/>
      <c r="AE135" s="41"/>
      <c r="AF135" s="42"/>
      <c r="AG135" s="43"/>
      <c r="AH135" s="44"/>
      <c r="AI135" s="44"/>
      <c r="AJ135" s="44"/>
      <c r="AK135" s="45"/>
      <c r="AL135" s="46"/>
      <c r="AM135" s="66" t="e">
        <f t="shared" ref="AM135:AM140" si="11">H135-#REF!</f>
        <v>#REF!</v>
      </c>
      <c r="AN135" s="57" t="e">
        <f t="shared" ref="AN135:AN140" si="12">AM135*6.5</f>
        <v>#REF!</v>
      </c>
      <c r="AO135" s="49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</row>
    <row r="136" spans="1:56" ht="15">
      <c r="A136" s="112" t="s">
        <v>274</v>
      </c>
      <c r="B136" s="22">
        <v>5045</v>
      </c>
      <c r="C136" s="23">
        <v>1500</v>
      </c>
      <c r="D136" s="24">
        <v>44744</v>
      </c>
      <c r="E136" s="25"/>
      <c r="F136" s="25"/>
      <c r="G136" s="26"/>
      <c r="H136" s="27">
        <v>44811</v>
      </c>
      <c r="I136" s="27"/>
      <c r="J136" s="28"/>
      <c r="K136" s="28">
        <v>44844</v>
      </c>
      <c r="L136" s="118" t="s">
        <v>179</v>
      </c>
      <c r="M136" s="30">
        <v>44943</v>
      </c>
      <c r="N136" s="52" t="s">
        <v>137</v>
      </c>
      <c r="O136" s="88">
        <v>44965</v>
      </c>
      <c r="P136" s="31" t="s">
        <v>166</v>
      </c>
      <c r="Q136" s="33" t="s">
        <v>273</v>
      </c>
      <c r="R136" s="34">
        <v>45006</v>
      </c>
      <c r="S136" s="27" t="s">
        <v>94</v>
      </c>
      <c r="T136" s="35" t="s">
        <v>32</v>
      </c>
      <c r="U136" s="28">
        <v>45095</v>
      </c>
      <c r="V136" s="36" t="s">
        <v>95</v>
      </c>
      <c r="W136" s="24">
        <v>45184</v>
      </c>
      <c r="X136" s="52" t="s">
        <v>44</v>
      </c>
      <c r="Y136" s="38"/>
      <c r="Z136" s="39"/>
      <c r="AA136" s="39"/>
      <c r="AB136" s="40"/>
      <c r="AC136" s="38"/>
      <c r="AD136" s="41"/>
      <c r="AE136" s="41"/>
      <c r="AF136" s="42"/>
      <c r="AG136" s="43"/>
      <c r="AH136" s="44"/>
      <c r="AI136" s="44"/>
      <c r="AJ136" s="44"/>
      <c r="AK136" s="45"/>
      <c r="AL136" s="93"/>
      <c r="AM136" s="66" t="e">
        <f t="shared" si="11"/>
        <v>#REF!</v>
      </c>
      <c r="AN136" s="57" t="e">
        <f t="shared" si="12"/>
        <v>#REF!</v>
      </c>
      <c r="AO136" s="49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</row>
    <row r="137" spans="1:56" ht="15">
      <c r="A137" s="112" t="s">
        <v>275</v>
      </c>
      <c r="B137" s="22">
        <v>5045</v>
      </c>
      <c r="C137" s="23">
        <v>1500</v>
      </c>
      <c r="D137" s="24">
        <v>44744</v>
      </c>
      <c r="E137" s="25"/>
      <c r="F137" s="25"/>
      <c r="G137" s="26"/>
      <c r="H137" s="27">
        <v>44811</v>
      </c>
      <c r="I137" s="27"/>
      <c r="J137" s="28"/>
      <c r="K137" s="28">
        <v>44845</v>
      </c>
      <c r="L137" s="118" t="s">
        <v>179</v>
      </c>
      <c r="M137" s="30">
        <v>44955</v>
      </c>
      <c r="N137" s="52" t="s">
        <v>137</v>
      </c>
      <c r="O137" s="88">
        <v>44965</v>
      </c>
      <c r="P137" s="31" t="s">
        <v>166</v>
      </c>
      <c r="Q137" s="33" t="s">
        <v>273</v>
      </c>
      <c r="R137" s="114">
        <v>45007</v>
      </c>
      <c r="S137" s="115" t="s">
        <v>94</v>
      </c>
      <c r="T137" s="35" t="s">
        <v>32</v>
      </c>
      <c r="U137" s="28">
        <v>45095</v>
      </c>
      <c r="V137" s="36" t="s">
        <v>95</v>
      </c>
      <c r="W137" s="24">
        <v>45169</v>
      </c>
      <c r="X137" s="52" t="s">
        <v>44</v>
      </c>
      <c r="Y137" s="51">
        <v>45170</v>
      </c>
      <c r="Z137" s="31" t="s">
        <v>29</v>
      </c>
      <c r="AA137" s="33" t="s">
        <v>153</v>
      </c>
      <c r="AB137" s="40"/>
      <c r="AC137" s="38"/>
      <c r="AD137" s="41"/>
      <c r="AE137" s="41"/>
      <c r="AF137" s="42"/>
      <c r="AG137" s="43"/>
      <c r="AH137" s="44"/>
      <c r="AI137" s="44"/>
      <c r="AJ137" s="44"/>
      <c r="AK137" s="45"/>
      <c r="AL137" s="93"/>
      <c r="AM137" s="66" t="e">
        <f t="shared" si="11"/>
        <v>#REF!</v>
      </c>
      <c r="AN137" s="57" t="e">
        <f t="shared" si="12"/>
        <v>#REF!</v>
      </c>
      <c r="AO137" s="49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</row>
    <row r="138" spans="1:56" ht="15">
      <c r="A138" s="112" t="s">
        <v>276</v>
      </c>
      <c r="B138" s="22">
        <v>5045</v>
      </c>
      <c r="C138" s="23">
        <v>1500</v>
      </c>
      <c r="D138" s="24">
        <v>44745</v>
      </c>
      <c r="E138" s="25"/>
      <c r="F138" s="25"/>
      <c r="G138" s="26"/>
      <c r="H138" s="27">
        <v>44814</v>
      </c>
      <c r="I138" s="27"/>
      <c r="J138" s="28"/>
      <c r="K138" s="28">
        <v>44835</v>
      </c>
      <c r="L138" s="118" t="s">
        <v>151</v>
      </c>
      <c r="M138" s="30">
        <v>44890</v>
      </c>
      <c r="N138" s="52" t="s">
        <v>28</v>
      </c>
      <c r="O138" s="51">
        <v>45017</v>
      </c>
      <c r="P138" s="31" t="s">
        <v>29</v>
      </c>
      <c r="Q138" s="33" t="s">
        <v>267</v>
      </c>
      <c r="R138" s="34">
        <v>45058</v>
      </c>
      <c r="S138" s="27" t="s">
        <v>31</v>
      </c>
      <c r="T138" s="35" t="s">
        <v>32</v>
      </c>
      <c r="U138" s="28">
        <v>45078</v>
      </c>
      <c r="V138" s="62" t="s">
        <v>48</v>
      </c>
      <c r="W138" s="24">
        <v>45169</v>
      </c>
      <c r="X138" s="52" t="s">
        <v>44</v>
      </c>
      <c r="Y138" s="51">
        <v>45172</v>
      </c>
      <c r="Z138" s="31" t="s">
        <v>29</v>
      </c>
      <c r="AA138" s="33" t="s">
        <v>153</v>
      </c>
      <c r="AB138" s="40"/>
      <c r="AC138" s="38"/>
      <c r="AD138" s="38"/>
      <c r="AE138" s="41"/>
      <c r="AF138" s="42"/>
      <c r="AG138" s="43"/>
      <c r="AH138" s="44"/>
      <c r="AI138" s="44"/>
      <c r="AJ138" s="44"/>
      <c r="AK138" s="45"/>
      <c r="AL138" s="46"/>
      <c r="AM138" s="66" t="e">
        <f t="shared" si="11"/>
        <v>#REF!</v>
      </c>
      <c r="AN138" s="57" t="e">
        <f t="shared" si="12"/>
        <v>#REF!</v>
      </c>
      <c r="AO138" s="49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</row>
    <row r="139" spans="1:56" ht="15">
      <c r="A139" s="112" t="s">
        <v>277</v>
      </c>
      <c r="B139" s="22">
        <v>5045</v>
      </c>
      <c r="C139" s="23">
        <v>1500</v>
      </c>
      <c r="D139" s="24">
        <v>44740</v>
      </c>
      <c r="E139" s="25"/>
      <c r="F139" s="25"/>
      <c r="G139" s="26"/>
      <c r="H139" s="115">
        <v>44829</v>
      </c>
      <c r="I139" s="123"/>
      <c r="J139" s="123"/>
      <c r="K139" s="95">
        <v>44851</v>
      </c>
      <c r="L139" s="118" t="s">
        <v>183</v>
      </c>
      <c r="M139" s="30">
        <v>44925</v>
      </c>
      <c r="N139" s="52" t="s">
        <v>44</v>
      </c>
      <c r="O139" s="51">
        <v>44936</v>
      </c>
      <c r="P139" s="31" t="s">
        <v>29</v>
      </c>
      <c r="Q139" s="33" t="s">
        <v>177</v>
      </c>
      <c r="R139" s="34">
        <v>44983</v>
      </c>
      <c r="S139" s="27" t="s">
        <v>31</v>
      </c>
      <c r="T139" s="35" t="s">
        <v>32</v>
      </c>
      <c r="U139" s="124">
        <v>44998</v>
      </c>
      <c r="V139" s="125" t="s">
        <v>43</v>
      </c>
      <c r="W139" s="24">
        <v>45168</v>
      </c>
      <c r="X139" s="52" t="s">
        <v>44</v>
      </c>
      <c r="Y139" s="51">
        <v>45185</v>
      </c>
      <c r="Z139" s="31" t="s">
        <v>29</v>
      </c>
      <c r="AA139" s="53" t="s">
        <v>65</v>
      </c>
      <c r="AB139" s="40"/>
      <c r="AC139" s="38"/>
      <c r="AD139" s="41"/>
      <c r="AE139" s="96"/>
      <c r="AF139" s="97"/>
      <c r="AG139" s="43"/>
      <c r="AH139" s="44"/>
      <c r="AI139" s="44"/>
      <c r="AJ139" s="44"/>
      <c r="AK139" s="45"/>
      <c r="AL139" s="126"/>
      <c r="AM139" s="66" t="e">
        <f t="shared" si="11"/>
        <v>#REF!</v>
      </c>
      <c r="AN139" s="57" t="e">
        <f t="shared" si="12"/>
        <v>#REF!</v>
      </c>
      <c r="AO139" s="49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</row>
    <row r="140" spans="1:56" ht="15">
      <c r="A140" s="112" t="s">
        <v>278</v>
      </c>
      <c r="B140" s="22">
        <v>5045</v>
      </c>
      <c r="C140" s="23">
        <v>1500</v>
      </c>
      <c r="D140" s="24">
        <v>44740</v>
      </c>
      <c r="E140" s="25"/>
      <c r="F140" s="25"/>
      <c r="G140" s="26"/>
      <c r="H140" s="27">
        <v>44833</v>
      </c>
      <c r="I140" s="94"/>
      <c r="J140" s="95"/>
      <c r="K140" s="95">
        <v>44851</v>
      </c>
      <c r="L140" s="118" t="s">
        <v>183</v>
      </c>
      <c r="M140" s="30">
        <v>44924</v>
      </c>
      <c r="N140" s="52" t="s">
        <v>279</v>
      </c>
      <c r="O140" s="51">
        <v>44937</v>
      </c>
      <c r="P140" s="31" t="s">
        <v>29</v>
      </c>
      <c r="Q140" s="33" t="s">
        <v>177</v>
      </c>
      <c r="R140" s="34">
        <v>44976</v>
      </c>
      <c r="S140" s="27" t="s">
        <v>31</v>
      </c>
      <c r="T140" s="35" t="s">
        <v>32</v>
      </c>
      <c r="U140" s="124">
        <v>44998</v>
      </c>
      <c r="V140" s="125" t="s">
        <v>43</v>
      </c>
      <c r="W140" s="24">
        <v>45133</v>
      </c>
      <c r="X140" s="52" t="s">
        <v>44</v>
      </c>
      <c r="Y140" s="51">
        <v>45143</v>
      </c>
      <c r="Z140" s="31" t="s">
        <v>29</v>
      </c>
      <c r="AA140" s="53" t="s">
        <v>45</v>
      </c>
      <c r="AB140" s="40"/>
      <c r="AC140" s="38"/>
      <c r="AD140" s="41"/>
      <c r="AE140" s="96"/>
      <c r="AF140" s="97"/>
      <c r="AG140" s="43"/>
      <c r="AH140" s="44"/>
      <c r="AI140" s="44"/>
      <c r="AJ140" s="44"/>
      <c r="AK140" s="45"/>
      <c r="AL140" s="46"/>
      <c r="AM140" s="66" t="e">
        <f t="shared" si="11"/>
        <v>#REF!</v>
      </c>
      <c r="AN140" s="57" t="e">
        <f t="shared" si="12"/>
        <v>#REF!</v>
      </c>
      <c r="AO140" s="49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</row>
    <row r="141" spans="1:56">
      <c r="A141" s="112" t="s">
        <v>280</v>
      </c>
      <c r="B141" s="22">
        <v>5045</v>
      </c>
      <c r="C141" s="23">
        <v>1500</v>
      </c>
      <c r="D141" s="24">
        <v>44745</v>
      </c>
      <c r="E141" s="25"/>
      <c r="F141" s="25"/>
      <c r="G141" s="26"/>
      <c r="H141" s="115">
        <v>44809</v>
      </c>
      <c r="I141" s="115"/>
      <c r="J141" s="120" t="s">
        <v>281</v>
      </c>
      <c r="K141" s="28">
        <v>44835</v>
      </c>
      <c r="L141" s="118" t="s">
        <v>151</v>
      </c>
      <c r="M141" s="30">
        <v>44890</v>
      </c>
      <c r="N141" s="52" t="s">
        <v>28</v>
      </c>
      <c r="O141" s="51">
        <v>44939</v>
      </c>
      <c r="P141" s="31" t="s">
        <v>29</v>
      </c>
      <c r="Q141" s="33" t="s">
        <v>42</v>
      </c>
      <c r="R141" s="34">
        <v>44989</v>
      </c>
      <c r="S141" s="27" t="s">
        <v>31</v>
      </c>
      <c r="T141" s="35" t="s">
        <v>32</v>
      </c>
      <c r="U141" s="95">
        <v>45020</v>
      </c>
      <c r="V141" s="127" t="s">
        <v>282</v>
      </c>
      <c r="W141" s="24">
        <v>45121</v>
      </c>
      <c r="X141" s="52" t="s">
        <v>38</v>
      </c>
      <c r="Y141" s="51">
        <v>45127</v>
      </c>
      <c r="Z141" s="31" t="s">
        <v>29</v>
      </c>
      <c r="AA141" s="33" t="s">
        <v>254</v>
      </c>
      <c r="AB141" s="69">
        <v>45168</v>
      </c>
      <c r="AC141" s="55" t="s">
        <v>31</v>
      </c>
      <c r="AD141" s="56" t="s">
        <v>32</v>
      </c>
      <c r="AE141" s="64">
        <v>45176</v>
      </c>
      <c r="AF141" s="36" t="s">
        <v>53</v>
      </c>
      <c r="AG141" s="43"/>
      <c r="AH141" s="44"/>
      <c r="AI141" s="44"/>
      <c r="AJ141" s="44"/>
      <c r="AK141" s="45"/>
      <c r="AL141" s="128"/>
      <c r="AM141" s="66">
        <v>0</v>
      </c>
      <c r="AN141" s="57">
        <v>0</v>
      </c>
      <c r="AO141" s="49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</row>
    <row r="142" spans="1:56">
      <c r="A142" s="112" t="s">
        <v>283</v>
      </c>
      <c r="B142" s="22">
        <v>5045</v>
      </c>
      <c r="C142" s="23">
        <v>1500</v>
      </c>
      <c r="D142" s="24">
        <v>44744</v>
      </c>
      <c r="E142" s="25"/>
      <c r="F142" s="25"/>
      <c r="G142" s="26"/>
      <c r="H142" s="115">
        <v>44839</v>
      </c>
      <c r="I142" s="115"/>
      <c r="J142" s="129" t="s">
        <v>284</v>
      </c>
      <c r="K142" s="28">
        <v>44845</v>
      </c>
      <c r="L142" s="118" t="s">
        <v>179</v>
      </c>
      <c r="M142" s="30">
        <v>44904</v>
      </c>
      <c r="N142" s="52" t="s">
        <v>28</v>
      </c>
      <c r="O142" s="51">
        <v>44996</v>
      </c>
      <c r="P142" s="31" t="s">
        <v>29</v>
      </c>
      <c r="Q142" s="33" t="s">
        <v>79</v>
      </c>
      <c r="R142" s="34">
        <v>45022</v>
      </c>
      <c r="S142" s="130" t="s">
        <v>31</v>
      </c>
      <c r="T142" s="76" t="s">
        <v>285</v>
      </c>
      <c r="U142" s="28">
        <v>45050</v>
      </c>
      <c r="V142" s="36" t="s">
        <v>56</v>
      </c>
      <c r="W142" s="24">
        <v>45169</v>
      </c>
      <c r="X142" s="52" t="s">
        <v>44</v>
      </c>
      <c r="Y142" s="51">
        <v>45176</v>
      </c>
      <c r="Z142" s="31" t="s">
        <v>29</v>
      </c>
      <c r="AA142" s="33" t="s">
        <v>57</v>
      </c>
      <c r="AB142" s="131"/>
      <c r="AC142" s="132"/>
      <c r="AD142" s="41"/>
      <c r="AE142" s="74"/>
      <c r="AF142" s="75"/>
      <c r="AG142" s="43"/>
      <c r="AH142" s="44"/>
      <c r="AI142" s="44"/>
      <c r="AJ142" s="44"/>
      <c r="AK142" s="45"/>
      <c r="AL142" s="133"/>
      <c r="AM142" s="66" t="e">
        <f t="shared" ref="AM142:AM151" si="13">H142-#REF!</f>
        <v>#REF!</v>
      </c>
      <c r="AN142" s="57" t="e">
        <f t="shared" ref="AN142:AN151" si="14">AM142*6.5</f>
        <v>#REF!</v>
      </c>
      <c r="AO142" s="49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</row>
    <row r="143" spans="1:56">
      <c r="A143" s="112" t="s">
        <v>286</v>
      </c>
      <c r="B143" s="22">
        <v>5045</v>
      </c>
      <c r="C143" s="23">
        <v>1500</v>
      </c>
      <c r="D143" s="24">
        <v>44747</v>
      </c>
      <c r="E143" s="25"/>
      <c r="F143" s="25"/>
      <c r="G143" s="26"/>
      <c r="H143" s="115">
        <v>44839</v>
      </c>
      <c r="I143" s="123"/>
      <c r="J143" s="123"/>
      <c r="K143" s="95">
        <v>44851</v>
      </c>
      <c r="L143" s="118" t="s">
        <v>183</v>
      </c>
      <c r="M143" s="30">
        <v>44925</v>
      </c>
      <c r="N143" s="52" t="s">
        <v>44</v>
      </c>
      <c r="O143" s="51">
        <v>44941</v>
      </c>
      <c r="P143" s="31" t="s">
        <v>29</v>
      </c>
      <c r="Q143" s="33" t="s">
        <v>177</v>
      </c>
      <c r="R143" s="34">
        <v>44988</v>
      </c>
      <c r="S143" s="27" t="s">
        <v>31</v>
      </c>
      <c r="T143" s="35" t="s">
        <v>32</v>
      </c>
      <c r="U143" s="95">
        <v>45020</v>
      </c>
      <c r="V143" s="127" t="s">
        <v>282</v>
      </c>
      <c r="W143" s="24">
        <v>45120</v>
      </c>
      <c r="X143" s="52" t="s">
        <v>38</v>
      </c>
      <c r="Y143" s="51">
        <v>45135</v>
      </c>
      <c r="Z143" s="31" t="s">
        <v>29</v>
      </c>
      <c r="AA143" s="33" t="s">
        <v>52</v>
      </c>
      <c r="AB143" s="69">
        <v>45175</v>
      </c>
      <c r="AC143" s="55" t="s">
        <v>31</v>
      </c>
      <c r="AD143" s="56" t="s">
        <v>32</v>
      </c>
      <c r="AE143" s="64">
        <v>45176</v>
      </c>
      <c r="AF143" s="36" t="s">
        <v>53</v>
      </c>
      <c r="AG143" s="43"/>
      <c r="AH143" s="44"/>
      <c r="AI143" s="44"/>
      <c r="AJ143" s="44"/>
      <c r="AK143" s="45"/>
      <c r="AL143" s="90"/>
      <c r="AM143" s="66" t="e">
        <f t="shared" si="13"/>
        <v>#REF!</v>
      </c>
      <c r="AN143" s="57" t="e">
        <f t="shared" si="14"/>
        <v>#REF!</v>
      </c>
      <c r="AO143" s="49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</row>
    <row r="144" spans="1:56">
      <c r="A144" s="112" t="s">
        <v>287</v>
      </c>
      <c r="B144" s="22">
        <v>5045</v>
      </c>
      <c r="C144" s="23">
        <v>1500</v>
      </c>
      <c r="D144" s="24">
        <v>44744</v>
      </c>
      <c r="E144" s="25"/>
      <c r="F144" s="25"/>
      <c r="G144" s="26"/>
      <c r="H144" s="27">
        <v>44839</v>
      </c>
      <c r="I144" s="94"/>
      <c r="J144" s="95"/>
      <c r="K144" s="95">
        <v>44851</v>
      </c>
      <c r="L144" s="118" t="s">
        <v>183</v>
      </c>
      <c r="M144" s="30">
        <v>44929</v>
      </c>
      <c r="N144" s="52" t="s">
        <v>44</v>
      </c>
      <c r="O144" s="51">
        <v>44978</v>
      </c>
      <c r="P144" s="31" t="s">
        <v>29</v>
      </c>
      <c r="Q144" s="33" t="s">
        <v>288</v>
      </c>
      <c r="R144" s="34">
        <v>45012</v>
      </c>
      <c r="S144" s="27" t="s">
        <v>31</v>
      </c>
      <c r="T144" s="35" t="s">
        <v>32</v>
      </c>
      <c r="U144" s="28">
        <v>45021</v>
      </c>
      <c r="V144" s="36" t="s">
        <v>75</v>
      </c>
      <c r="W144" s="24">
        <v>45098</v>
      </c>
      <c r="X144" s="52" t="s">
        <v>44</v>
      </c>
      <c r="Y144" s="51">
        <v>45111</v>
      </c>
      <c r="Z144" s="31" t="s">
        <v>29</v>
      </c>
      <c r="AA144" s="33" t="s">
        <v>242</v>
      </c>
      <c r="AB144" s="69">
        <v>45161</v>
      </c>
      <c r="AC144" s="55" t="s">
        <v>31</v>
      </c>
      <c r="AD144" s="56" t="s">
        <v>32</v>
      </c>
      <c r="AE144" s="28">
        <v>45165</v>
      </c>
      <c r="AF144" s="36" t="s">
        <v>119</v>
      </c>
      <c r="AG144" s="43"/>
      <c r="AH144" s="44"/>
      <c r="AI144" s="44"/>
      <c r="AJ144" s="44"/>
      <c r="AK144" s="45"/>
      <c r="AL144" s="90"/>
      <c r="AM144" s="66" t="e">
        <f t="shared" si="13"/>
        <v>#REF!</v>
      </c>
      <c r="AN144" s="57" t="e">
        <f t="shared" si="14"/>
        <v>#REF!</v>
      </c>
      <c r="AO144" s="49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</row>
    <row r="145" spans="1:56">
      <c r="A145" s="112" t="s">
        <v>289</v>
      </c>
      <c r="B145" s="22">
        <v>5045</v>
      </c>
      <c r="C145" s="23">
        <v>1500</v>
      </c>
      <c r="D145" s="24">
        <v>44742</v>
      </c>
      <c r="E145" s="25"/>
      <c r="F145" s="25"/>
      <c r="G145" s="26"/>
      <c r="H145" s="115">
        <v>44845</v>
      </c>
      <c r="I145" s="123"/>
      <c r="J145" s="123"/>
      <c r="K145" s="95">
        <v>44871</v>
      </c>
      <c r="L145" s="134" t="s">
        <v>205</v>
      </c>
      <c r="M145" s="30">
        <v>44944</v>
      </c>
      <c r="N145" s="52" t="s">
        <v>279</v>
      </c>
      <c r="O145" s="51">
        <v>44973</v>
      </c>
      <c r="P145" s="31" t="s">
        <v>29</v>
      </c>
      <c r="Q145" s="33" t="s">
        <v>209</v>
      </c>
      <c r="R145" s="34">
        <v>45040</v>
      </c>
      <c r="S145" s="27" t="s">
        <v>31</v>
      </c>
      <c r="T145" s="35" t="s">
        <v>32</v>
      </c>
      <c r="U145" s="28">
        <v>45078</v>
      </c>
      <c r="V145" s="62" t="s">
        <v>48</v>
      </c>
      <c r="W145" s="24">
        <v>45169</v>
      </c>
      <c r="X145" s="52" t="s">
        <v>44</v>
      </c>
      <c r="Y145" s="38"/>
      <c r="Z145" s="99"/>
      <c r="AA145" s="99"/>
      <c r="AB145" s="40"/>
      <c r="AC145" s="38"/>
      <c r="AD145" s="101"/>
      <c r="AE145" s="74"/>
      <c r="AF145" s="75"/>
      <c r="AG145" s="43"/>
      <c r="AH145" s="44"/>
      <c r="AI145" s="44"/>
      <c r="AJ145" s="44"/>
      <c r="AK145" s="45"/>
      <c r="AL145" s="90"/>
      <c r="AM145" s="66" t="e">
        <f t="shared" si="13"/>
        <v>#REF!</v>
      </c>
      <c r="AN145" s="57" t="e">
        <f t="shared" si="14"/>
        <v>#REF!</v>
      </c>
      <c r="AO145" s="49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</row>
    <row r="146" spans="1:56">
      <c r="A146" s="112" t="s">
        <v>290</v>
      </c>
      <c r="B146" s="22">
        <v>5045</v>
      </c>
      <c r="C146" s="23">
        <v>1500</v>
      </c>
      <c r="D146" s="24">
        <v>44745</v>
      </c>
      <c r="E146" s="25"/>
      <c r="F146" s="25"/>
      <c r="G146" s="26"/>
      <c r="H146" s="115">
        <v>44845</v>
      </c>
      <c r="I146" s="123"/>
      <c r="J146" s="123"/>
      <c r="K146" s="95">
        <v>44871</v>
      </c>
      <c r="L146" s="134" t="s">
        <v>205</v>
      </c>
      <c r="M146" s="30">
        <v>44944</v>
      </c>
      <c r="N146" s="52" t="s">
        <v>279</v>
      </c>
      <c r="O146" s="51">
        <v>44960</v>
      </c>
      <c r="P146" s="31" t="s">
        <v>29</v>
      </c>
      <c r="Q146" s="33" t="s">
        <v>216</v>
      </c>
      <c r="R146" s="34">
        <v>45005</v>
      </c>
      <c r="S146" s="27" t="s">
        <v>31</v>
      </c>
      <c r="T146" s="35" t="s">
        <v>32</v>
      </c>
      <c r="U146" s="28">
        <v>45021</v>
      </c>
      <c r="V146" s="36" t="s">
        <v>75</v>
      </c>
      <c r="W146" s="24">
        <v>45102</v>
      </c>
      <c r="X146" s="52" t="s">
        <v>44</v>
      </c>
      <c r="Y146" s="51">
        <v>45108</v>
      </c>
      <c r="Z146" s="31" t="s">
        <v>29</v>
      </c>
      <c r="AA146" s="33" t="s">
        <v>203</v>
      </c>
      <c r="AB146" s="69">
        <v>45146</v>
      </c>
      <c r="AC146" s="55" t="s">
        <v>31</v>
      </c>
      <c r="AD146" s="56" t="s">
        <v>32</v>
      </c>
      <c r="AE146" s="64">
        <v>45149</v>
      </c>
      <c r="AF146" s="36" t="s">
        <v>114</v>
      </c>
      <c r="AG146" s="43"/>
      <c r="AH146" s="44"/>
      <c r="AI146" s="44"/>
      <c r="AJ146" s="44"/>
      <c r="AK146" s="45"/>
      <c r="AL146" s="135"/>
      <c r="AM146" s="66" t="e">
        <f t="shared" si="13"/>
        <v>#REF!</v>
      </c>
      <c r="AN146" s="57" t="e">
        <f t="shared" si="14"/>
        <v>#REF!</v>
      </c>
      <c r="AO146" s="49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</row>
    <row r="147" spans="1:56">
      <c r="A147" s="112" t="s">
        <v>291</v>
      </c>
      <c r="B147" s="22">
        <v>5045</v>
      </c>
      <c r="C147" s="23">
        <v>1500</v>
      </c>
      <c r="D147" s="24">
        <v>44742</v>
      </c>
      <c r="E147" s="25"/>
      <c r="F147" s="25"/>
      <c r="G147" s="26"/>
      <c r="H147" s="27">
        <v>44846</v>
      </c>
      <c r="I147" s="94"/>
      <c r="J147" s="95"/>
      <c r="K147" s="95">
        <v>44871</v>
      </c>
      <c r="L147" s="134" t="s">
        <v>205</v>
      </c>
      <c r="M147" s="30">
        <v>44944</v>
      </c>
      <c r="N147" s="52" t="s">
        <v>279</v>
      </c>
      <c r="O147" s="51">
        <v>44985</v>
      </c>
      <c r="P147" s="31" t="s">
        <v>29</v>
      </c>
      <c r="Q147" s="33" t="s">
        <v>207</v>
      </c>
      <c r="R147" s="34">
        <v>45021</v>
      </c>
      <c r="S147" s="27" t="s">
        <v>31</v>
      </c>
      <c r="T147" s="35" t="s">
        <v>32</v>
      </c>
      <c r="U147" s="28">
        <v>45021</v>
      </c>
      <c r="V147" s="36" t="s">
        <v>64</v>
      </c>
      <c r="W147" s="24">
        <v>45135</v>
      </c>
      <c r="X147" s="52" t="s">
        <v>44</v>
      </c>
      <c r="Y147" s="51">
        <v>45141</v>
      </c>
      <c r="Z147" s="31" t="s">
        <v>29</v>
      </c>
      <c r="AA147" s="53" t="s">
        <v>45</v>
      </c>
      <c r="AB147" s="69">
        <v>45184</v>
      </c>
      <c r="AC147" s="55" t="s">
        <v>31</v>
      </c>
      <c r="AD147" s="56" t="s">
        <v>32</v>
      </c>
      <c r="AE147" s="38"/>
      <c r="AF147" s="42"/>
      <c r="AG147" s="43"/>
      <c r="AH147" s="44"/>
      <c r="AI147" s="44"/>
      <c r="AJ147" s="44"/>
      <c r="AK147" s="45"/>
      <c r="AL147" s="121"/>
      <c r="AM147" s="66" t="e">
        <f t="shared" si="13"/>
        <v>#REF!</v>
      </c>
      <c r="AN147" s="57" t="e">
        <f t="shared" si="14"/>
        <v>#REF!</v>
      </c>
      <c r="AO147" s="49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</row>
    <row r="148" spans="1:56">
      <c r="A148" s="112" t="s">
        <v>292</v>
      </c>
      <c r="B148" s="22">
        <v>5045</v>
      </c>
      <c r="C148" s="23">
        <v>1500</v>
      </c>
      <c r="D148" s="24">
        <v>44740</v>
      </c>
      <c r="E148" s="25"/>
      <c r="F148" s="25"/>
      <c r="G148" s="26"/>
      <c r="H148" s="115">
        <v>44848</v>
      </c>
      <c r="I148" s="123"/>
      <c r="J148" s="123"/>
      <c r="K148" s="95">
        <v>44871</v>
      </c>
      <c r="L148" s="134" t="s">
        <v>205</v>
      </c>
      <c r="M148" s="30">
        <v>44944</v>
      </c>
      <c r="N148" s="52" t="s">
        <v>279</v>
      </c>
      <c r="O148" s="51">
        <v>44984</v>
      </c>
      <c r="P148" s="31" t="s">
        <v>29</v>
      </c>
      <c r="Q148" s="33" t="s">
        <v>207</v>
      </c>
      <c r="R148" s="34">
        <v>45019</v>
      </c>
      <c r="S148" s="136" t="s">
        <v>31</v>
      </c>
      <c r="T148" s="35" t="s">
        <v>32</v>
      </c>
      <c r="U148" s="28">
        <v>45021</v>
      </c>
      <c r="V148" s="36" t="s">
        <v>64</v>
      </c>
      <c r="W148" s="24">
        <v>45134</v>
      </c>
      <c r="X148" s="52" t="s">
        <v>44</v>
      </c>
      <c r="Y148" s="51">
        <v>45151</v>
      </c>
      <c r="Z148" s="31" t="s">
        <v>29</v>
      </c>
      <c r="AA148" s="33" t="s">
        <v>170</v>
      </c>
      <c r="AB148" s="69">
        <v>45187</v>
      </c>
      <c r="AC148" s="55" t="s">
        <v>31</v>
      </c>
      <c r="AD148" s="56" t="s">
        <v>32</v>
      </c>
      <c r="AE148" s="137"/>
      <c r="AF148" s="138"/>
      <c r="AG148" s="43"/>
      <c r="AH148" s="44"/>
      <c r="AI148" s="44"/>
      <c r="AJ148" s="44"/>
      <c r="AK148" s="45"/>
      <c r="AL148" s="90"/>
      <c r="AM148" s="66" t="e">
        <f t="shared" si="13"/>
        <v>#REF!</v>
      </c>
      <c r="AN148" s="57" t="e">
        <f t="shared" si="14"/>
        <v>#REF!</v>
      </c>
      <c r="AO148" s="49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  <c r="BD148" s="50"/>
    </row>
    <row r="149" spans="1:56" ht="18" customHeight="1">
      <c r="A149" s="112" t="s">
        <v>293</v>
      </c>
      <c r="B149" s="22">
        <v>5045</v>
      </c>
      <c r="C149" s="23">
        <v>1500</v>
      </c>
      <c r="D149" s="24">
        <v>44744</v>
      </c>
      <c r="E149" s="25"/>
      <c r="F149" s="25"/>
      <c r="G149" s="26"/>
      <c r="H149" s="115">
        <v>44856</v>
      </c>
      <c r="I149" s="123"/>
      <c r="J149" s="123"/>
      <c r="K149" s="95">
        <v>44871</v>
      </c>
      <c r="L149" s="134" t="s">
        <v>205</v>
      </c>
      <c r="M149" s="30">
        <v>44944</v>
      </c>
      <c r="N149" s="52" t="s">
        <v>279</v>
      </c>
      <c r="O149" s="51">
        <v>44960</v>
      </c>
      <c r="P149" s="31" t="s">
        <v>29</v>
      </c>
      <c r="Q149" s="33" t="s">
        <v>216</v>
      </c>
      <c r="R149" s="34">
        <v>45006</v>
      </c>
      <c r="S149" s="27" t="s">
        <v>31</v>
      </c>
      <c r="T149" s="35" t="s">
        <v>32</v>
      </c>
      <c r="U149" s="28">
        <v>45021</v>
      </c>
      <c r="V149" s="36" t="s">
        <v>75</v>
      </c>
      <c r="W149" s="24">
        <v>45100</v>
      </c>
      <c r="X149" s="52" t="s">
        <v>44</v>
      </c>
      <c r="Y149" s="51">
        <v>45110</v>
      </c>
      <c r="Z149" s="31" t="s">
        <v>29</v>
      </c>
      <c r="AA149" s="33" t="s">
        <v>242</v>
      </c>
      <c r="AB149" s="69">
        <v>45155</v>
      </c>
      <c r="AC149" s="55" t="s">
        <v>31</v>
      </c>
      <c r="AD149" s="56" t="s">
        <v>32</v>
      </c>
      <c r="AE149" s="28">
        <v>45165</v>
      </c>
      <c r="AF149" s="36" t="s">
        <v>119</v>
      </c>
      <c r="AG149" s="43"/>
      <c r="AH149" s="44"/>
      <c r="AI149" s="44"/>
      <c r="AJ149" s="44"/>
      <c r="AK149" s="45"/>
      <c r="AL149" s="90"/>
      <c r="AM149" s="66" t="e">
        <f t="shared" si="13"/>
        <v>#REF!</v>
      </c>
      <c r="AN149" s="57" t="e">
        <f t="shared" si="14"/>
        <v>#REF!</v>
      </c>
      <c r="AO149" s="49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</row>
    <row r="150" spans="1:56">
      <c r="A150" s="112" t="s">
        <v>294</v>
      </c>
      <c r="B150" s="22">
        <v>5045</v>
      </c>
      <c r="C150" s="23">
        <v>1500</v>
      </c>
      <c r="D150" s="24">
        <v>44742</v>
      </c>
      <c r="E150" s="25"/>
      <c r="F150" s="25"/>
      <c r="G150" s="26"/>
      <c r="H150" s="115">
        <v>44858</v>
      </c>
      <c r="I150" s="123"/>
      <c r="J150" s="123"/>
      <c r="K150" s="95">
        <v>44880</v>
      </c>
      <c r="L150" s="134" t="s">
        <v>220</v>
      </c>
      <c r="M150" s="30">
        <v>44956</v>
      </c>
      <c r="N150" s="52" t="s">
        <v>28</v>
      </c>
      <c r="O150" s="51">
        <v>45004</v>
      </c>
      <c r="P150" s="31" t="s">
        <v>29</v>
      </c>
      <c r="Q150" s="33" t="s">
        <v>295</v>
      </c>
      <c r="R150" s="34">
        <v>45044</v>
      </c>
      <c r="S150" s="27" t="s">
        <v>31</v>
      </c>
      <c r="T150" s="35" t="s">
        <v>32</v>
      </c>
      <c r="U150" s="28">
        <v>45078</v>
      </c>
      <c r="V150" s="62" t="s">
        <v>48</v>
      </c>
      <c r="W150" s="24">
        <v>45169</v>
      </c>
      <c r="X150" s="52" t="s">
        <v>44</v>
      </c>
      <c r="Y150" s="51">
        <v>45173</v>
      </c>
      <c r="Z150" s="31" t="s">
        <v>29</v>
      </c>
      <c r="AA150" s="33" t="s">
        <v>57</v>
      </c>
      <c r="AB150" s="40"/>
      <c r="AC150" s="38"/>
      <c r="AD150" s="101"/>
      <c r="AE150" s="74"/>
      <c r="AF150" s="75"/>
      <c r="AG150" s="43"/>
      <c r="AH150" s="44"/>
      <c r="AI150" s="44"/>
      <c r="AJ150" s="44"/>
      <c r="AK150" s="45"/>
      <c r="AL150" s="121"/>
      <c r="AM150" s="66" t="e">
        <f t="shared" si="13"/>
        <v>#REF!</v>
      </c>
      <c r="AN150" s="57" t="e">
        <f t="shared" si="14"/>
        <v>#REF!</v>
      </c>
      <c r="AO150" s="49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</row>
    <row r="151" spans="1:56">
      <c r="A151" s="112" t="s">
        <v>296</v>
      </c>
      <c r="B151" s="22">
        <v>5045</v>
      </c>
      <c r="C151" s="23">
        <v>1500</v>
      </c>
      <c r="D151" s="24">
        <v>44742</v>
      </c>
      <c r="E151" s="25"/>
      <c r="F151" s="25"/>
      <c r="G151" s="26"/>
      <c r="H151" s="115">
        <v>44860</v>
      </c>
      <c r="I151" s="123"/>
      <c r="J151" s="123"/>
      <c r="K151" s="95">
        <v>44880</v>
      </c>
      <c r="L151" s="134" t="s">
        <v>220</v>
      </c>
      <c r="M151" s="30">
        <v>44955</v>
      </c>
      <c r="N151" s="52" t="s">
        <v>28</v>
      </c>
      <c r="O151" s="51">
        <v>44996</v>
      </c>
      <c r="P151" s="31" t="s">
        <v>29</v>
      </c>
      <c r="Q151" s="33" t="s">
        <v>79</v>
      </c>
      <c r="R151" s="34">
        <v>45028</v>
      </c>
      <c r="S151" s="130" t="s">
        <v>31</v>
      </c>
      <c r="T151" s="139" t="s">
        <v>297</v>
      </c>
      <c r="U151" s="28">
        <v>45050</v>
      </c>
      <c r="V151" s="36" t="s">
        <v>56</v>
      </c>
      <c r="W151" s="24">
        <v>45168</v>
      </c>
      <c r="X151" s="52" t="s">
        <v>44</v>
      </c>
      <c r="Y151" s="98"/>
      <c r="Z151" s="99"/>
      <c r="AA151" s="99"/>
      <c r="AB151" s="140"/>
      <c r="AC151" s="132"/>
      <c r="AD151" s="141"/>
      <c r="AE151" s="74"/>
      <c r="AF151" s="75"/>
      <c r="AG151" s="43"/>
      <c r="AH151" s="44"/>
      <c r="AI151" s="44"/>
      <c r="AJ151" s="44"/>
      <c r="AK151" s="45"/>
      <c r="AL151" s="121"/>
      <c r="AM151" s="66" t="e">
        <f t="shared" si="13"/>
        <v>#REF!</v>
      </c>
      <c r="AN151" s="57" t="e">
        <f t="shared" si="14"/>
        <v>#REF!</v>
      </c>
      <c r="AO151" s="49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0"/>
      <c r="BD151" s="50"/>
    </row>
    <row r="152" spans="1:56" ht="12.75">
      <c r="A152" s="142"/>
      <c r="B152" s="143"/>
      <c r="C152" s="144"/>
      <c r="D152" s="145"/>
      <c r="E152" s="143"/>
      <c r="F152" s="143"/>
      <c r="G152" s="146"/>
      <c r="H152" s="147"/>
      <c r="I152" s="147"/>
      <c r="J152" s="142"/>
      <c r="K152" s="142"/>
      <c r="L152" s="144"/>
      <c r="M152" s="148"/>
      <c r="N152" s="142"/>
      <c r="O152" s="142"/>
      <c r="P152" s="149"/>
      <c r="Q152" s="150"/>
      <c r="R152" s="151"/>
      <c r="S152" s="147"/>
      <c r="T152" s="152"/>
      <c r="U152" s="153"/>
      <c r="V152" s="154"/>
      <c r="W152" s="148"/>
      <c r="X152" s="152"/>
      <c r="Y152" s="152"/>
      <c r="Z152" s="149"/>
      <c r="AA152" s="149"/>
      <c r="AB152" s="155"/>
      <c r="AC152" s="109"/>
      <c r="AD152" s="141"/>
      <c r="AE152" s="102"/>
      <c r="AF152" s="97"/>
      <c r="AG152" s="43"/>
      <c r="AH152" s="44"/>
      <c r="AI152" s="44"/>
      <c r="AJ152" s="44"/>
      <c r="AK152" s="45"/>
      <c r="AL152" s="156"/>
      <c r="AM152" s="152"/>
      <c r="AN152" s="152"/>
      <c r="AO152" s="49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</row>
    <row r="153" spans="1:56" ht="15">
      <c r="A153" s="142"/>
      <c r="B153" s="142"/>
      <c r="C153" s="157"/>
      <c r="D153" s="158"/>
      <c r="E153" s="142"/>
      <c r="F153" s="142"/>
      <c r="G153" s="159"/>
      <c r="H153" s="147"/>
      <c r="I153" s="147"/>
      <c r="J153" s="142"/>
      <c r="K153" s="142"/>
      <c r="L153" s="157"/>
      <c r="M153" s="148"/>
      <c r="N153" s="142"/>
      <c r="O153" s="142"/>
      <c r="P153" s="149"/>
      <c r="Q153" s="150"/>
      <c r="R153" s="151"/>
      <c r="S153" s="147"/>
      <c r="T153" s="152"/>
      <c r="U153" s="152"/>
      <c r="V153" s="150"/>
      <c r="W153" s="148"/>
      <c r="X153" s="152"/>
      <c r="Y153" s="152"/>
      <c r="Z153" s="149"/>
      <c r="AA153" s="149"/>
      <c r="AB153" s="155"/>
      <c r="AC153" s="109"/>
      <c r="AD153" s="141"/>
      <c r="AE153" s="141"/>
      <c r="AF153" s="160"/>
      <c r="AG153" s="43"/>
      <c r="AH153" s="44"/>
      <c r="AI153" s="44"/>
      <c r="AJ153" s="44"/>
      <c r="AK153" s="45"/>
      <c r="AL153" s="156"/>
      <c r="AM153" s="161"/>
      <c r="AN153" s="162"/>
      <c r="AO153" s="49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</row>
    <row r="154" spans="1:56" ht="12.75">
      <c r="A154" s="142"/>
      <c r="B154" s="143"/>
      <c r="C154" s="144"/>
      <c r="D154" s="145"/>
      <c r="E154" s="143"/>
      <c r="F154" s="143"/>
      <c r="G154" s="146"/>
      <c r="H154" s="147"/>
      <c r="I154" s="147"/>
      <c r="J154" s="142"/>
      <c r="K154" s="142"/>
      <c r="L154" s="144"/>
      <c r="M154" s="148"/>
      <c r="N154" s="142"/>
      <c r="O154" s="142"/>
      <c r="P154" s="149"/>
      <c r="Q154" s="150"/>
      <c r="R154" s="151"/>
      <c r="S154" s="147"/>
      <c r="T154" s="152"/>
      <c r="U154" s="153"/>
      <c r="V154" s="154"/>
      <c r="W154" s="148"/>
      <c r="X154" s="152"/>
      <c r="Y154" s="152"/>
      <c r="Z154" s="149"/>
      <c r="AA154" s="149"/>
      <c r="AB154" s="155"/>
      <c r="AC154" s="109"/>
      <c r="AD154" s="141"/>
      <c r="AE154" s="102"/>
      <c r="AF154" s="97"/>
      <c r="AG154" s="43"/>
      <c r="AH154" s="44"/>
      <c r="AI154" s="44"/>
      <c r="AJ154" s="44"/>
      <c r="AK154" s="45"/>
      <c r="AL154" s="156"/>
      <c r="AM154" s="152"/>
      <c r="AN154" s="152"/>
      <c r="AO154" s="49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</row>
    <row r="155" spans="1:56" ht="51">
      <c r="A155" s="1" t="s">
        <v>0</v>
      </c>
      <c r="B155" s="2" t="s">
        <v>1</v>
      </c>
      <c r="C155" s="3" t="s">
        <v>2</v>
      </c>
      <c r="D155" s="163" t="s">
        <v>3</v>
      </c>
      <c r="E155" s="164" t="s">
        <v>4</v>
      </c>
      <c r="F155" s="6" t="s">
        <v>5</v>
      </c>
      <c r="G155" s="7" t="s">
        <v>6</v>
      </c>
      <c r="H155" s="8" t="s">
        <v>7</v>
      </c>
      <c r="I155" s="9" t="s">
        <v>8</v>
      </c>
      <c r="J155" s="10" t="s">
        <v>9</v>
      </c>
      <c r="K155" s="10" t="s">
        <v>10</v>
      </c>
      <c r="L155" s="11" t="s">
        <v>11</v>
      </c>
      <c r="M155" s="4" t="s">
        <v>12</v>
      </c>
      <c r="N155" s="5" t="s">
        <v>13</v>
      </c>
      <c r="O155" s="12" t="s">
        <v>5</v>
      </c>
      <c r="P155" s="13"/>
      <c r="Q155" s="14" t="s">
        <v>6</v>
      </c>
      <c r="R155" s="165" t="s">
        <v>298</v>
      </c>
      <c r="S155" s="9" t="s">
        <v>8</v>
      </c>
      <c r="T155" s="15" t="s">
        <v>9</v>
      </c>
      <c r="U155" s="15" t="s">
        <v>15</v>
      </c>
      <c r="V155" s="16" t="s">
        <v>16</v>
      </c>
      <c r="W155" s="4" t="s">
        <v>17</v>
      </c>
      <c r="X155" s="5" t="s">
        <v>18</v>
      </c>
      <c r="Y155" s="12" t="s">
        <v>19</v>
      </c>
      <c r="Z155" s="13"/>
      <c r="AA155" s="13" t="s">
        <v>6</v>
      </c>
      <c r="AB155" s="166"/>
      <c r="AC155" s="167"/>
      <c r="AD155" s="167"/>
      <c r="AE155" s="167"/>
      <c r="AF155" s="168"/>
      <c r="AG155" s="43"/>
      <c r="AH155" s="44"/>
      <c r="AI155" s="44"/>
      <c r="AJ155" s="44"/>
      <c r="AK155" s="45"/>
      <c r="AL155" s="18" t="s">
        <v>23</v>
      </c>
      <c r="AM155" s="2" t="s">
        <v>24</v>
      </c>
      <c r="AN155" s="2" t="s">
        <v>25</v>
      </c>
      <c r="AO155" s="19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</row>
    <row r="156" spans="1:56">
      <c r="A156" s="169" t="s">
        <v>299</v>
      </c>
      <c r="B156" s="22">
        <v>5000</v>
      </c>
      <c r="C156" s="23">
        <v>1400</v>
      </c>
      <c r="D156" s="24">
        <v>44793</v>
      </c>
      <c r="E156" s="25"/>
      <c r="F156" s="25"/>
      <c r="G156" s="26"/>
      <c r="H156" s="28">
        <v>44849</v>
      </c>
      <c r="I156" s="56" t="s">
        <v>31</v>
      </c>
      <c r="J156" s="123"/>
      <c r="K156" s="95">
        <v>44871</v>
      </c>
      <c r="L156" s="134" t="s">
        <v>205</v>
      </c>
      <c r="M156" s="30">
        <v>44940</v>
      </c>
      <c r="N156" s="52" t="s">
        <v>28</v>
      </c>
      <c r="O156" s="32">
        <v>45017</v>
      </c>
      <c r="P156" s="52" t="s">
        <v>29</v>
      </c>
      <c r="Q156" s="33" t="s">
        <v>267</v>
      </c>
      <c r="R156" s="34">
        <v>45052</v>
      </c>
      <c r="S156" s="27" t="s">
        <v>31</v>
      </c>
      <c r="T156" s="76" t="s">
        <v>300</v>
      </c>
      <c r="U156" s="28">
        <v>45078</v>
      </c>
      <c r="V156" s="62" t="s">
        <v>48</v>
      </c>
      <c r="W156" s="24">
        <v>45169</v>
      </c>
      <c r="X156" s="52" t="s">
        <v>44</v>
      </c>
      <c r="Y156" s="51">
        <v>45175</v>
      </c>
      <c r="Z156" s="31" t="s">
        <v>29</v>
      </c>
      <c r="AA156" s="33" t="s">
        <v>57</v>
      </c>
      <c r="AB156" s="131"/>
      <c r="AC156" s="132"/>
      <c r="AD156" s="101"/>
      <c r="AE156" s="74"/>
      <c r="AF156" s="75"/>
      <c r="AG156" s="43"/>
      <c r="AH156" s="44"/>
      <c r="AI156" s="44"/>
      <c r="AJ156" s="44"/>
      <c r="AK156" s="45"/>
      <c r="AL156" s="170"/>
      <c r="AM156" s="67">
        <v>0</v>
      </c>
      <c r="AN156" s="171">
        <f t="shared" ref="AN156:AN255" si="15">AM156*6.5</f>
        <v>0</v>
      </c>
      <c r="AO156" s="49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</row>
    <row r="157" spans="1:56">
      <c r="A157" s="169" t="s">
        <v>301</v>
      </c>
      <c r="B157" s="22">
        <v>5000</v>
      </c>
      <c r="C157" s="23">
        <v>1400</v>
      </c>
      <c r="D157" s="24">
        <v>44793</v>
      </c>
      <c r="E157" s="25"/>
      <c r="F157" s="25"/>
      <c r="G157" s="26"/>
      <c r="H157" s="28">
        <v>44849</v>
      </c>
      <c r="I157" s="123"/>
      <c r="J157" s="123"/>
      <c r="K157" s="95">
        <v>44871</v>
      </c>
      <c r="L157" s="134" t="s">
        <v>205</v>
      </c>
      <c r="M157" s="30">
        <v>44940</v>
      </c>
      <c r="N157" s="52" t="s">
        <v>28</v>
      </c>
      <c r="O157" s="32">
        <v>44995</v>
      </c>
      <c r="P157" s="52" t="s">
        <v>29</v>
      </c>
      <c r="Q157" s="33" t="s">
        <v>79</v>
      </c>
      <c r="R157" s="34">
        <v>45044</v>
      </c>
      <c r="S157" s="27" t="s">
        <v>31</v>
      </c>
      <c r="T157" s="35" t="s">
        <v>32</v>
      </c>
      <c r="U157" s="28">
        <v>45078</v>
      </c>
      <c r="V157" s="62" t="s">
        <v>48</v>
      </c>
      <c r="W157" s="24">
        <v>45133</v>
      </c>
      <c r="X157" s="52" t="s">
        <v>44</v>
      </c>
      <c r="Y157" s="51">
        <v>45162</v>
      </c>
      <c r="Z157" s="31" t="s">
        <v>29</v>
      </c>
      <c r="AA157" s="33" t="s">
        <v>302</v>
      </c>
      <c r="AB157" s="131"/>
      <c r="AC157" s="132"/>
      <c r="AD157" s="101"/>
      <c r="AE157" s="74"/>
      <c r="AF157" s="75"/>
      <c r="AG157" s="43"/>
      <c r="AH157" s="44"/>
      <c r="AI157" s="44"/>
      <c r="AJ157" s="44"/>
      <c r="AK157" s="45"/>
      <c r="AL157" s="170"/>
      <c r="AM157" s="67">
        <v>0</v>
      </c>
      <c r="AN157" s="171">
        <f t="shared" si="15"/>
        <v>0</v>
      </c>
      <c r="AO157" s="49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</row>
    <row r="158" spans="1:56">
      <c r="A158" s="169" t="s">
        <v>303</v>
      </c>
      <c r="B158" s="22">
        <v>5000</v>
      </c>
      <c r="C158" s="23">
        <v>1400</v>
      </c>
      <c r="D158" s="24">
        <v>44793</v>
      </c>
      <c r="E158" s="25"/>
      <c r="F158" s="25"/>
      <c r="G158" s="26"/>
      <c r="H158" s="28">
        <v>44846</v>
      </c>
      <c r="I158" s="123"/>
      <c r="J158" s="123"/>
      <c r="K158" s="95">
        <v>44871</v>
      </c>
      <c r="L158" s="134" t="s">
        <v>205</v>
      </c>
      <c r="M158" s="30">
        <v>44944</v>
      </c>
      <c r="N158" s="52" t="s">
        <v>279</v>
      </c>
      <c r="O158" s="32">
        <v>44963</v>
      </c>
      <c r="P158" s="52" t="s">
        <v>166</v>
      </c>
      <c r="Q158" s="33"/>
      <c r="R158" s="34">
        <v>45003</v>
      </c>
      <c r="S158" s="130" t="s">
        <v>94</v>
      </c>
      <c r="T158" s="35" t="s">
        <v>32</v>
      </c>
      <c r="U158" s="28">
        <v>45095</v>
      </c>
      <c r="V158" s="36" t="s">
        <v>95</v>
      </c>
      <c r="W158" s="24">
        <v>45180</v>
      </c>
      <c r="X158" s="52" t="s">
        <v>44</v>
      </c>
      <c r="Y158" s="98"/>
      <c r="Z158" s="99"/>
      <c r="AA158" s="99"/>
      <c r="AB158" s="131"/>
      <c r="AC158" s="132"/>
      <c r="AD158" s="41"/>
      <c r="AE158" s="74"/>
      <c r="AF158" s="75"/>
      <c r="AG158" s="43"/>
      <c r="AH158" s="44"/>
      <c r="AI158" s="44"/>
      <c r="AJ158" s="44"/>
      <c r="AK158" s="45"/>
      <c r="AL158" s="128"/>
      <c r="AM158" s="67">
        <v>0</v>
      </c>
      <c r="AN158" s="57">
        <f t="shared" si="15"/>
        <v>0</v>
      </c>
      <c r="AO158" s="49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</row>
    <row r="159" spans="1:56">
      <c r="A159" s="169" t="s">
        <v>304</v>
      </c>
      <c r="B159" s="22">
        <v>5000</v>
      </c>
      <c r="C159" s="23">
        <v>1400</v>
      </c>
      <c r="D159" s="24">
        <v>44793</v>
      </c>
      <c r="E159" s="25"/>
      <c r="F159" s="25"/>
      <c r="G159" s="26"/>
      <c r="H159" s="28">
        <v>44849</v>
      </c>
      <c r="I159" s="123"/>
      <c r="J159" s="123"/>
      <c r="K159" s="95">
        <v>44871</v>
      </c>
      <c r="L159" s="134" t="s">
        <v>205</v>
      </c>
      <c r="M159" s="30">
        <v>44944</v>
      </c>
      <c r="N159" s="52" t="s">
        <v>279</v>
      </c>
      <c r="O159" s="32">
        <v>44974</v>
      </c>
      <c r="P159" s="52" t="s">
        <v>29</v>
      </c>
      <c r="Q159" s="33" t="s">
        <v>209</v>
      </c>
      <c r="R159" s="34">
        <v>45014</v>
      </c>
      <c r="S159" s="130" t="s">
        <v>31</v>
      </c>
      <c r="T159" s="172"/>
      <c r="U159" s="28">
        <v>45020</v>
      </c>
      <c r="V159" s="127" t="s">
        <v>282</v>
      </c>
      <c r="W159" s="24">
        <v>45121</v>
      </c>
      <c r="X159" s="52" t="s">
        <v>38</v>
      </c>
      <c r="Y159" s="51">
        <v>45127</v>
      </c>
      <c r="Z159" s="31" t="s">
        <v>29</v>
      </c>
      <c r="AA159" s="33" t="s">
        <v>254</v>
      </c>
      <c r="AB159" s="69">
        <v>45163</v>
      </c>
      <c r="AC159" s="55" t="s">
        <v>31</v>
      </c>
      <c r="AD159" s="56" t="s">
        <v>32</v>
      </c>
      <c r="AE159" s="64">
        <v>45176</v>
      </c>
      <c r="AF159" s="36" t="s">
        <v>53</v>
      </c>
      <c r="AG159" s="43"/>
      <c r="AH159" s="44"/>
      <c r="AI159" s="44"/>
      <c r="AJ159" s="44"/>
      <c r="AK159" s="45"/>
      <c r="AL159" s="170"/>
      <c r="AM159" s="67">
        <v>0</v>
      </c>
      <c r="AN159" s="171">
        <f t="shared" si="15"/>
        <v>0</v>
      </c>
      <c r="AO159" s="49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  <c r="BD159" s="50"/>
    </row>
    <row r="160" spans="1:56" ht="18.75" customHeight="1">
      <c r="A160" s="169" t="s">
        <v>305</v>
      </c>
      <c r="B160" s="22">
        <v>5000</v>
      </c>
      <c r="C160" s="23">
        <v>1400</v>
      </c>
      <c r="D160" s="24">
        <v>44794</v>
      </c>
      <c r="E160" s="25"/>
      <c r="F160" s="25"/>
      <c r="G160" s="26"/>
      <c r="H160" s="28">
        <v>44851</v>
      </c>
      <c r="I160" s="123"/>
      <c r="J160" s="123"/>
      <c r="K160" s="95">
        <v>44871</v>
      </c>
      <c r="L160" s="134" t="s">
        <v>205</v>
      </c>
      <c r="M160" s="30">
        <v>44940</v>
      </c>
      <c r="N160" s="52" t="s">
        <v>28</v>
      </c>
      <c r="O160" s="32">
        <v>44994</v>
      </c>
      <c r="P160" s="52" t="s">
        <v>29</v>
      </c>
      <c r="Q160" s="33" t="s">
        <v>79</v>
      </c>
      <c r="R160" s="34">
        <v>45043</v>
      </c>
      <c r="S160" s="130" t="s">
        <v>31</v>
      </c>
      <c r="T160" s="35" t="s">
        <v>32</v>
      </c>
      <c r="U160" s="28">
        <v>45078</v>
      </c>
      <c r="V160" s="62" t="s">
        <v>48</v>
      </c>
      <c r="W160" s="24">
        <v>45169</v>
      </c>
      <c r="X160" s="52" t="s">
        <v>44</v>
      </c>
      <c r="Y160" s="51">
        <v>45184</v>
      </c>
      <c r="Z160" s="31" t="s">
        <v>29</v>
      </c>
      <c r="AA160" s="33" t="s">
        <v>65</v>
      </c>
      <c r="AB160" s="131"/>
      <c r="AC160" s="132"/>
      <c r="AD160" s="101"/>
      <c r="AE160" s="74"/>
      <c r="AF160" s="75"/>
      <c r="AG160" s="43"/>
      <c r="AH160" s="44"/>
      <c r="AI160" s="44"/>
      <c r="AJ160" s="44"/>
      <c r="AK160" s="45"/>
      <c r="AL160" s="170"/>
      <c r="AM160" s="67">
        <v>0</v>
      </c>
      <c r="AN160" s="171">
        <f t="shared" si="15"/>
        <v>0</v>
      </c>
      <c r="AO160" s="49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  <c r="BD160" s="50"/>
    </row>
    <row r="161" spans="1:56">
      <c r="A161" s="169" t="s">
        <v>306</v>
      </c>
      <c r="B161" s="22">
        <v>5000</v>
      </c>
      <c r="C161" s="23">
        <v>1400</v>
      </c>
      <c r="D161" s="24">
        <v>44793</v>
      </c>
      <c r="E161" s="25"/>
      <c r="F161" s="25"/>
      <c r="G161" s="26"/>
      <c r="H161" s="28">
        <v>44849</v>
      </c>
      <c r="I161" s="123"/>
      <c r="J161" s="123"/>
      <c r="K161" s="95">
        <v>44871</v>
      </c>
      <c r="L161" s="134" t="s">
        <v>205</v>
      </c>
      <c r="M161" s="30">
        <v>44944</v>
      </c>
      <c r="N161" s="52" t="s">
        <v>279</v>
      </c>
      <c r="O161" s="32">
        <v>44974</v>
      </c>
      <c r="P161" s="52" t="s">
        <v>29</v>
      </c>
      <c r="Q161" s="33" t="s">
        <v>209</v>
      </c>
      <c r="R161" s="34">
        <v>45013</v>
      </c>
      <c r="S161" s="130" t="s">
        <v>31</v>
      </c>
      <c r="T161" s="35" t="s">
        <v>32</v>
      </c>
      <c r="U161" s="28">
        <v>45020</v>
      </c>
      <c r="V161" s="127" t="s">
        <v>282</v>
      </c>
      <c r="W161" s="24">
        <v>45121</v>
      </c>
      <c r="X161" s="52" t="s">
        <v>38</v>
      </c>
      <c r="Y161" s="51">
        <v>45127</v>
      </c>
      <c r="Z161" s="31" t="s">
        <v>29</v>
      </c>
      <c r="AA161" s="33" t="s">
        <v>254</v>
      </c>
      <c r="AB161" s="69">
        <v>45163</v>
      </c>
      <c r="AC161" s="55" t="s">
        <v>31</v>
      </c>
      <c r="AD161" s="56" t="s">
        <v>32</v>
      </c>
      <c r="AE161" s="64">
        <v>45176</v>
      </c>
      <c r="AF161" s="36" t="s">
        <v>53</v>
      </c>
      <c r="AG161" s="43"/>
      <c r="AH161" s="44"/>
      <c r="AI161" s="44"/>
      <c r="AJ161" s="44"/>
      <c r="AK161" s="45"/>
      <c r="AL161" s="170"/>
      <c r="AM161" s="67">
        <v>0</v>
      </c>
      <c r="AN161" s="171">
        <f t="shared" si="15"/>
        <v>0</v>
      </c>
      <c r="AO161" s="49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0"/>
      <c r="BC161" s="50"/>
      <c r="BD161" s="50"/>
    </row>
    <row r="162" spans="1:56">
      <c r="A162" s="169" t="s">
        <v>307</v>
      </c>
      <c r="B162" s="22">
        <v>5000</v>
      </c>
      <c r="C162" s="23">
        <v>1400</v>
      </c>
      <c r="D162" s="24">
        <v>44794</v>
      </c>
      <c r="E162" s="25"/>
      <c r="F162" s="25"/>
      <c r="G162" s="26"/>
      <c r="H162" s="28">
        <v>44849</v>
      </c>
      <c r="I162" s="123"/>
      <c r="J162" s="123"/>
      <c r="K162" s="95">
        <v>44871</v>
      </c>
      <c r="L162" s="134" t="s">
        <v>205</v>
      </c>
      <c r="M162" s="30">
        <v>44944</v>
      </c>
      <c r="N162" s="52" t="s">
        <v>279</v>
      </c>
      <c r="O162" s="32">
        <v>44974</v>
      </c>
      <c r="P162" s="52" t="s">
        <v>29</v>
      </c>
      <c r="Q162" s="33" t="s">
        <v>209</v>
      </c>
      <c r="R162" s="34">
        <v>45013</v>
      </c>
      <c r="S162" s="173" t="s">
        <v>31</v>
      </c>
      <c r="T162" s="35" t="s">
        <v>32</v>
      </c>
      <c r="U162" s="28">
        <v>45020</v>
      </c>
      <c r="V162" s="127" t="s">
        <v>282</v>
      </c>
      <c r="W162" s="24">
        <v>45122</v>
      </c>
      <c r="X162" s="52" t="s">
        <v>38</v>
      </c>
      <c r="Y162" s="51">
        <v>45140</v>
      </c>
      <c r="Z162" s="31" t="s">
        <v>29</v>
      </c>
      <c r="AA162" s="33" t="s">
        <v>99</v>
      </c>
      <c r="AB162" s="174" t="s">
        <v>143</v>
      </c>
      <c r="AC162" s="175" t="s">
        <v>31</v>
      </c>
      <c r="AD162" s="176"/>
      <c r="AE162" s="177"/>
      <c r="AF162" s="178"/>
      <c r="AG162" s="43"/>
      <c r="AH162" s="44"/>
      <c r="AI162" s="44"/>
      <c r="AJ162" s="44"/>
      <c r="AK162" s="45"/>
      <c r="AL162" s="170"/>
      <c r="AM162" s="67">
        <v>0</v>
      </c>
      <c r="AN162" s="171">
        <f t="shared" si="15"/>
        <v>0</v>
      </c>
      <c r="AO162" s="49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0"/>
      <c r="BD162" s="50"/>
    </row>
    <row r="163" spans="1:56">
      <c r="A163" s="169" t="s">
        <v>308</v>
      </c>
      <c r="B163" s="22">
        <v>5000</v>
      </c>
      <c r="C163" s="23">
        <v>1400</v>
      </c>
      <c r="D163" s="24">
        <v>44794</v>
      </c>
      <c r="E163" s="25"/>
      <c r="F163" s="25"/>
      <c r="G163" s="26"/>
      <c r="H163" s="28">
        <v>44849</v>
      </c>
      <c r="I163" s="123"/>
      <c r="J163" s="123"/>
      <c r="K163" s="95">
        <v>44871</v>
      </c>
      <c r="L163" s="134" t="s">
        <v>205</v>
      </c>
      <c r="M163" s="30">
        <v>44944</v>
      </c>
      <c r="N163" s="52" t="s">
        <v>279</v>
      </c>
      <c r="O163" s="32">
        <v>44978</v>
      </c>
      <c r="P163" s="52" t="s">
        <v>29</v>
      </c>
      <c r="Q163" s="33" t="s">
        <v>288</v>
      </c>
      <c r="R163" s="34">
        <v>45012</v>
      </c>
      <c r="S163" s="130" t="s">
        <v>31</v>
      </c>
      <c r="T163" s="35" t="s">
        <v>32</v>
      </c>
      <c r="U163" s="28">
        <v>45020</v>
      </c>
      <c r="V163" s="127" t="s">
        <v>282</v>
      </c>
      <c r="W163" s="24">
        <v>45122</v>
      </c>
      <c r="X163" s="52" t="s">
        <v>38</v>
      </c>
      <c r="Y163" s="51">
        <v>45140</v>
      </c>
      <c r="Z163" s="31" t="s">
        <v>29</v>
      </c>
      <c r="AA163" s="33" t="s">
        <v>99</v>
      </c>
      <c r="AB163" s="174" t="s">
        <v>309</v>
      </c>
      <c r="AC163" s="175" t="s">
        <v>31</v>
      </c>
      <c r="AD163" s="176"/>
      <c r="AE163" s="177"/>
      <c r="AF163" s="178"/>
      <c r="AG163" s="43"/>
      <c r="AH163" s="44"/>
      <c r="AI163" s="44"/>
      <c r="AJ163" s="44"/>
      <c r="AK163" s="45"/>
      <c r="AL163" s="170"/>
      <c r="AM163" s="67">
        <v>0</v>
      </c>
      <c r="AN163" s="171">
        <f t="shared" si="15"/>
        <v>0</v>
      </c>
      <c r="AO163" s="49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0"/>
      <c r="BD163" s="50"/>
    </row>
    <row r="164" spans="1:56">
      <c r="A164" s="169" t="s">
        <v>310</v>
      </c>
      <c r="B164" s="22">
        <v>5000</v>
      </c>
      <c r="C164" s="23">
        <v>1400</v>
      </c>
      <c r="D164" s="24">
        <v>44795</v>
      </c>
      <c r="E164" s="25"/>
      <c r="F164" s="25"/>
      <c r="G164" s="26"/>
      <c r="H164" s="28">
        <v>44852</v>
      </c>
      <c r="I164" s="123"/>
      <c r="J164" s="123"/>
      <c r="K164" s="95">
        <v>44871</v>
      </c>
      <c r="L164" s="134" t="s">
        <v>205</v>
      </c>
      <c r="M164" s="30">
        <v>44944</v>
      </c>
      <c r="N164" s="52" t="s">
        <v>279</v>
      </c>
      <c r="O164" s="32">
        <v>44960</v>
      </c>
      <c r="P164" s="52" t="s">
        <v>29</v>
      </c>
      <c r="Q164" s="33" t="s">
        <v>216</v>
      </c>
      <c r="R164" s="34">
        <v>45002</v>
      </c>
      <c r="S164" s="130" t="s">
        <v>31</v>
      </c>
      <c r="T164" s="35" t="s">
        <v>32</v>
      </c>
      <c r="U164" s="28">
        <v>45021</v>
      </c>
      <c r="V164" s="36" t="s">
        <v>75</v>
      </c>
      <c r="W164" s="24">
        <v>45103</v>
      </c>
      <c r="X164" s="52" t="s">
        <v>44</v>
      </c>
      <c r="Y164" s="51">
        <v>45106</v>
      </c>
      <c r="Z164" s="31" t="s">
        <v>29</v>
      </c>
      <c r="AA164" s="33" t="s">
        <v>76</v>
      </c>
      <c r="AB164" s="69">
        <v>45140</v>
      </c>
      <c r="AC164" s="55" t="s">
        <v>31</v>
      </c>
      <c r="AD164" s="56" t="s">
        <v>32</v>
      </c>
      <c r="AE164" s="64">
        <v>45149</v>
      </c>
      <c r="AF164" s="36" t="s">
        <v>114</v>
      </c>
      <c r="AG164" s="43"/>
      <c r="AH164" s="44"/>
      <c r="AI164" s="44"/>
      <c r="AJ164" s="44"/>
      <c r="AK164" s="45"/>
      <c r="AL164" s="170"/>
      <c r="AM164" s="67">
        <v>0</v>
      </c>
      <c r="AN164" s="171">
        <f t="shared" si="15"/>
        <v>0</v>
      </c>
      <c r="AO164" s="49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</row>
    <row r="165" spans="1:56">
      <c r="A165" s="169" t="s">
        <v>311</v>
      </c>
      <c r="B165" s="22">
        <v>5000</v>
      </c>
      <c r="C165" s="23">
        <v>1400</v>
      </c>
      <c r="D165" s="24">
        <v>44795</v>
      </c>
      <c r="E165" s="25"/>
      <c r="F165" s="25"/>
      <c r="G165" s="26"/>
      <c r="H165" s="28">
        <v>44852</v>
      </c>
      <c r="I165" s="123"/>
      <c r="J165" s="123"/>
      <c r="K165" s="95">
        <v>44871</v>
      </c>
      <c r="L165" s="134" t="s">
        <v>205</v>
      </c>
      <c r="M165" s="30">
        <v>44944</v>
      </c>
      <c r="N165" s="52" t="s">
        <v>279</v>
      </c>
      <c r="O165" s="32">
        <v>44963</v>
      </c>
      <c r="P165" s="52" t="s">
        <v>29</v>
      </c>
      <c r="Q165" s="33"/>
      <c r="R165" s="34">
        <v>45005</v>
      </c>
      <c r="S165" s="130" t="s">
        <v>31</v>
      </c>
      <c r="T165" s="31" t="s">
        <v>312</v>
      </c>
      <c r="U165" s="28">
        <v>45020</v>
      </c>
      <c r="V165" s="127" t="s">
        <v>282</v>
      </c>
      <c r="W165" s="24">
        <v>45121</v>
      </c>
      <c r="X165" s="52" t="s">
        <v>38</v>
      </c>
      <c r="Y165" s="51">
        <v>45131</v>
      </c>
      <c r="Z165" s="31" t="s">
        <v>29</v>
      </c>
      <c r="AA165" s="33" t="s">
        <v>52</v>
      </c>
      <c r="AB165" s="69">
        <v>45168</v>
      </c>
      <c r="AC165" s="55" t="s">
        <v>31</v>
      </c>
      <c r="AD165" s="56" t="s">
        <v>32</v>
      </c>
      <c r="AE165" s="64">
        <v>45176</v>
      </c>
      <c r="AF165" s="36" t="s">
        <v>53</v>
      </c>
      <c r="AG165" s="43"/>
      <c r="AH165" s="44"/>
      <c r="AI165" s="44"/>
      <c r="AJ165" s="44"/>
      <c r="AK165" s="45"/>
      <c r="AL165" s="170"/>
      <c r="AM165" s="67">
        <v>0</v>
      </c>
      <c r="AN165" s="171">
        <f t="shared" si="15"/>
        <v>0</v>
      </c>
      <c r="AO165" s="49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  <c r="BB165" s="50"/>
      <c r="BC165" s="50"/>
      <c r="BD165" s="50"/>
    </row>
    <row r="166" spans="1:56">
      <c r="A166" s="169" t="s">
        <v>313</v>
      </c>
      <c r="B166" s="22">
        <v>5000</v>
      </c>
      <c r="C166" s="23">
        <v>1400</v>
      </c>
      <c r="D166" s="24">
        <v>44794</v>
      </c>
      <c r="E166" s="25"/>
      <c r="F166" s="25"/>
      <c r="G166" s="26"/>
      <c r="H166" s="28">
        <v>44852</v>
      </c>
      <c r="I166" s="123"/>
      <c r="J166" s="123"/>
      <c r="K166" s="95">
        <v>44871</v>
      </c>
      <c r="L166" s="134" t="s">
        <v>205</v>
      </c>
      <c r="M166" s="30">
        <v>44944</v>
      </c>
      <c r="N166" s="52" t="s">
        <v>279</v>
      </c>
      <c r="O166" s="32">
        <v>44973</v>
      </c>
      <c r="P166" s="52" t="s">
        <v>29</v>
      </c>
      <c r="Q166" s="33" t="s">
        <v>209</v>
      </c>
      <c r="R166" s="34">
        <v>45020</v>
      </c>
      <c r="S166" s="130" t="s">
        <v>31</v>
      </c>
      <c r="T166" s="35" t="s">
        <v>32</v>
      </c>
      <c r="U166" s="28">
        <v>45021</v>
      </c>
      <c r="V166" s="36" t="s">
        <v>64</v>
      </c>
      <c r="W166" s="24">
        <v>45173</v>
      </c>
      <c r="X166" s="52" t="s">
        <v>44</v>
      </c>
      <c r="Y166" s="141"/>
      <c r="Z166" s="179"/>
      <c r="AA166" s="179"/>
      <c r="AB166" s="131"/>
      <c r="AC166" s="132"/>
      <c r="AD166" s="41"/>
      <c r="AE166" s="38"/>
      <c r="AF166" s="42"/>
      <c r="AG166" s="43"/>
      <c r="AH166" s="44"/>
      <c r="AI166" s="44"/>
      <c r="AJ166" s="44"/>
      <c r="AK166" s="45"/>
      <c r="AL166" s="170"/>
      <c r="AM166" s="67">
        <v>0</v>
      </c>
      <c r="AN166" s="171">
        <f t="shared" si="15"/>
        <v>0</v>
      </c>
      <c r="AO166" s="49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  <c r="BD166" s="50"/>
    </row>
    <row r="167" spans="1:56" ht="18.75" customHeight="1">
      <c r="A167" s="169" t="s">
        <v>314</v>
      </c>
      <c r="B167" s="22">
        <v>5000</v>
      </c>
      <c r="C167" s="23">
        <v>1400</v>
      </c>
      <c r="D167" s="24">
        <v>44793</v>
      </c>
      <c r="E167" s="25"/>
      <c r="F167" s="25"/>
      <c r="G167" s="26"/>
      <c r="H167" s="28">
        <v>44852</v>
      </c>
      <c r="I167" s="123"/>
      <c r="J167" s="123"/>
      <c r="K167" s="95">
        <v>44871</v>
      </c>
      <c r="L167" s="134" t="s">
        <v>205</v>
      </c>
      <c r="M167" s="30">
        <v>44944</v>
      </c>
      <c r="N167" s="52" t="s">
        <v>279</v>
      </c>
      <c r="O167" s="32">
        <v>44960</v>
      </c>
      <c r="P167" s="52" t="s">
        <v>29</v>
      </c>
      <c r="Q167" s="33" t="s">
        <v>216</v>
      </c>
      <c r="R167" s="34">
        <v>45015</v>
      </c>
      <c r="S167" s="130" t="s">
        <v>31</v>
      </c>
      <c r="T167" s="35" t="s">
        <v>32</v>
      </c>
      <c r="U167" s="28">
        <v>45021</v>
      </c>
      <c r="V167" s="36" t="s">
        <v>75</v>
      </c>
      <c r="W167" s="24">
        <v>45098</v>
      </c>
      <c r="X167" s="52" t="s">
        <v>44</v>
      </c>
      <c r="Y167" s="51">
        <v>45111</v>
      </c>
      <c r="Z167" s="31" t="s">
        <v>29</v>
      </c>
      <c r="AA167" s="33" t="s">
        <v>86</v>
      </c>
      <c r="AB167" s="69">
        <v>45159</v>
      </c>
      <c r="AC167" s="55" t="s">
        <v>31</v>
      </c>
      <c r="AD167" s="56" t="s">
        <v>32</v>
      </c>
      <c r="AE167" s="28">
        <v>45165</v>
      </c>
      <c r="AF167" s="36" t="s">
        <v>119</v>
      </c>
      <c r="AG167" s="43"/>
      <c r="AH167" s="44"/>
      <c r="AI167" s="44"/>
      <c r="AJ167" s="44"/>
      <c r="AK167" s="45"/>
      <c r="AL167" s="170"/>
      <c r="AM167" s="67">
        <v>0</v>
      </c>
      <c r="AN167" s="171">
        <f t="shared" si="15"/>
        <v>0</v>
      </c>
      <c r="AO167" s="49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0"/>
      <c r="BD167" s="50"/>
    </row>
    <row r="168" spans="1:56">
      <c r="A168" s="169" t="s">
        <v>315</v>
      </c>
      <c r="B168" s="22">
        <v>5000</v>
      </c>
      <c r="C168" s="23">
        <v>1400</v>
      </c>
      <c r="D168" s="24">
        <v>44794</v>
      </c>
      <c r="E168" s="25"/>
      <c r="F168" s="25"/>
      <c r="G168" s="26"/>
      <c r="H168" s="28">
        <v>44853</v>
      </c>
      <c r="I168" s="123"/>
      <c r="J168" s="123"/>
      <c r="K168" s="95">
        <v>44871</v>
      </c>
      <c r="L168" s="134" t="s">
        <v>205</v>
      </c>
      <c r="M168" s="30">
        <v>44940</v>
      </c>
      <c r="N168" s="52" t="s">
        <v>28</v>
      </c>
      <c r="O168" s="32">
        <v>44982</v>
      </c>
      <c r="P168" s="52" t="s">
        <v>29</v>
      </c>
      <c r="Q168" s="33" t="s">
        <v>158</v>
      </c>
      <c r="R168" s="34">
        <v>45045</v>
      </c>
      <c r="S168" s="130" t="s">
        <v>31</v>
      </c>
      <c r="T168" s="35" t="s">
        <v>32</v>
      </c>
      <c r="U168" s="28">
        <v>45078</v>
      </c>
      <c r="V168" s="62" t="s">
        <v>48</v>
      </c>
      <c r="W168" s="24">
        <v>45184</v>
      </c>
      <c r="X168" s="52" t="s">
        <v>44</v>
      </c>
      <c r="Y168" s="51">
        <v>45187</v>
      </c>
      <c r="Z168" s="31" t="s">
        <v>29</v>
      </c>
      <c r="AA168" s="33" t="s">
        <v>59</v>
      </c>
      <c r="AB168" s="131"/>
      <c r="AC168" s="132"/>
      <c r="AD168" s="101"/>
      <c r="AE168" s="74"/>
      <c r="AF168" s="75"/>
      <c r="AG168" s="43"/>
      <c r="AH168" s="44"/>
      <c r="AI168" s="44"/>
      <c r="AJ168" s="44"/>
      <c r="AK168" s="45"/>
      <c r="AL168" s="170"/>
      <c r="AM168" s="67">
        <v>0</v>
      </c>
      <c r="AN168" s="171">
        <f t="shared" si="15"/>
        <v>0</v>
      </c>
      <c r="AO168" s="49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</row>
    <row r="169" spans="1:56" ht="16.5" customHeight="1">
      <c r="A169" s="169" t="s">
        <v>316</v>
      </c>
      <c r="B169" s="22">
        <v>5000</v>
      </c>
      <c r="C169" s="23">
        <v>1400</v>
      </c>
      <c r="D169" s="24">
        <v>44794</v>
      </c>
      <c r="E169" s="25"/>
      <c r="F169" s="25"/>
      <c r="G169" s="26"/>
      <c r="H169" s="28">
        <v>44854</v>
      </c>
      <c r="I169" s="123"/>
      <c r="J169" s="123"/>
      <c r="K169" s="95">
        <v>44871</v>
      </c>
      <c r="L169" s="134" t="s">
        <v>205</v>
      </c>
      <c r="M169" s="30">
        <v>44944</v>
      </c>
      <c r="N169" s="52" t="s">
        <v>279</v>
      </c>
      <c r="O169" s="32">
        <v>44958</v>
      </c>
      <c r="P169" s="52" t="s">
        <v>29</v>
      </c>
      <c r="Q169" s="33" t="s">
        <v>216</v>
      </c>
      <c r="R169" s="34">
        <v>45007</v>
      </c>
      <c r="S169" s="130" t="s">
        <v>31</v>
      </c>
      <c r="T169" s="35" t="s">
        <v>32</v>
      </c>
      <c r="U169" s="28">
        <v>45021</v>
      </c>
      <c r="V169" s="36" t="s">
        <v>75</v>
      </c>
      <c r="W169" s="24">
        <v>45101</v>
      </c>
      <c r="X169" s="52" t="s">
        <v>44</v>
      </c>
      <c r="Y169" s="51">
        <v>45106</v>
      </c>
      <c r="Z169" s="31" t="s">
        <v>29</v>
      </c>
      <c r="AA169" s="33" t="s">
        <v>76</v>
      </c>
      <c r="AB169" s="69">
        <v>45153</v>
      </c>
      <c r="AC169" s="55" t="s">
        <v>31</v>
      </c>
      <c r="AD169" s="56" t="s">
        <v>32</v>
      </c>
      <c r="AE169" s="28">
        <v>45165</v>
      </c>
      <c r="AF169" s="36" t="s">
        <v>119</v>
      </c>
      <c r="AG169" s="43"/>
      <c r="AH169" s="44"/>
      <c r="AI169" s="44"/>
      <c r="AJ169" s="44"/>
      <c r="AK169" s="45"/>
      <c r="AL169" s="170"/>
      <c r="AM169" s="67">
        <v>0</v>
      </c>
      <c r="AN169" s="171">
        <f t="shared" si="15"/>
        <v>0</v>
      </c>
      <c r="AO169" s="49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0"/>
      <c r="BD169" s="50"/>
    </row>
    <row r="170" spans="1:56">
      <c r="A170" s="169" t="s">
        <v>317</v>
      </c>
      <c r="B170" s="22">
        <v>5000</v>
      </c>
      <c r="C170" s="23">
        <v>1400</v>
      </c>
      <c r="D170" s="24">
        <v>44793</v>
      </c>
      <c r="E170" s="25"/>
      <c r="F170" s="25"/>
      <c r="G170" s="26"/>
      <c r="H170" s="28">
        <v>44855</v>
      </c>
      <c r="I170" s="123"/>
      <c r="J170" s="123"/>
      <c r="K170" s="95">
        <v>44871</v>
      </c>
      <c r="L170" s="134" t="s">
        <v>205</v>
      </c>
      <c r="M170" s="30">
        <v>44944</v>
      </c>
      <c r="N170" s="52" t="s">
        <v>279</v>
      </c>
      <c r="O170" s="32">
        <v>44974</v>
      </c>
      <c r="P170" s="52" t="s">
        <v>29</v>
      </c>
      <c r="Q170" s="33" t="s">
        <v>209</v>
      </c>
      <c r="R170" s="34">
        <v>45022</v>
      </c>
      <c r="S170" s="130" t="s">
        <v>31</v>
      </c>
      <c r="T170" s="35" t="s">
        <v>32</v>
      </c>
      <c r="U170" s="28">
        <v>45025</v>
      </c>
      <c r="V170" s="36" t="s">
        <v>64</v>
      </c>
      <c r="W170" s="24">
        <v>45168</v>
      </c>
      <c r="X170" s="52" t="s">
        <v>44</v>
      </c>
      <c r="Y170" s="51">
        <v>45186</v>
      </c>
      <c r="Z170" s="31" t="s">
        <v>29</v>
      </c>
      <c r="AA170" s="33" t="s">
        <v>65</v>
      </c>
      <c r="AB170" s="131"/>
      <c r="AC170" s="132"/>
      <c r="AD170" s="41"/>
      <c r="AE170" s="180"/>
      <c r="AF170" s="42"/>
      <c r="AG170" s="43"/>
      <c r="AH170" s="44"/>
      <c r="AI170" s="44"/>
      <c r="AJ170" s="44"/>
      <c r="AK170" s="45"/>
      <c r="AL170" s="170"/>
      <c r="AM170" s="67">
        <v>0</v>
      </c>
      <c r="AN170" s="171">
        <f t="shared" si="15"/>
        <v>0</v>
      </c>
      <c r="AO170" s="49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  <c r="BD170" s="50"/>
    </row>
    <row r="171" spans="1:56">
      <c r="A171" s="169" t="s">
        <v>318</v>
      </c>
      <c r="B171" s="22">
        <v>5000</v>
      </c>
      <c r="C171" s="23">
        <v>1400</v>
      </c>
      <c r="D171" s="24">
        <v>44793</v>
      </c>
      <c r="E171" s="25"/>
      <c r="F171" s="25"/>
      <c r="G171" s="26"/>
      <c r="H171" s="28">
        <v>44862</v>
      </c>
      <c r="I171" s="123"/>
      <c r="J171" s="123"/>
      <c r="K171" s="95">
        <v>44871</v>
      </c>
      <c r="L171" s="103" t="s">
        <v>205</v>
      </c>
      <c r="M171" s="30">
        <v>44945</v>
      </c>
      <c r="N171" s="52" t="s">
        <v>279</v>
      </c>
      <c r="O171" s="32">
        <v>44973</v>
      </c>
      <c r="P171" s="52" t="s">
        <v>29</v>
      </c>
      <c r="Q171" s="33" t="s">
        <v>209</v>
      </c>
      <c r="R171" s="34">
        <v>45011</v>
      </c>
      <c r="S171" s="130" t="s">
        <v>31</v>
      </c>
      <c r="T171" s="35" t="s">
        <v>32</v>
      </c>
      <c r="U171" s="28">
        <v>45020</v>
      </c>
      <c r="V171" s="127" t="s">
        <v>282</v>
      </c>
      <c r="W171" s="24">
        <v>45121</v>
      </c>
      <c r="X171" s="52" t="s">
        <v>38</v>
      </c>
      <c r="Y171" s="51">
        <v>45127</v>
      </c>
      <c r="Z171" s="31" t="s">
        <v>29</v>
      </c>
      <c r="AA171" s="33" t="s">
        <v>254</v>
      </c>
      <c r="AB171" s="69">
        <v>45163</v>
      </c>
      <c r="AC171" s="55" t="s">
        <v>31</v>
      </c>
      <c r="AD171" s="56" t="s">
        <v>319</v>
      </c>
      <c r="AE171" s="64">
        <v>45176</v>
      </c>
      <c r="AF171" s="36" t="s">
        <v>53</v>
      </c>
      <c r="AG171" s="43"/>
      <c r="AH171" s="44"/>
      <c r="AI171" s="44"/>
      <c r="AJ171" s="44"/>
      <c r="AK171" s="45"/>
      <c r="AL171" s="170"/>
      <c r="AM171" s="67">
        <v>0</v>
      </c>
      <c r="AN171" s="171">
        <f t="shared" si="15"/>
        <v>0</v>
      </c>
      <c r="AO171" s="49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0"/>
      <c r="BD171" s="50"/>
    </row>
    <row r="172" spans="1:56">
      <c r="A172" s="169" t="s">
        <v>320</v>
      </c>
      <c r="B172" s="22">
        <v>5000</v>
      </c>
      <c r="C172" s="23">
        <v>1400</v>
      </c>
      <c r="D172" s="24">
        <v>44794</v>
      </c>
      <c r="E172" s="25"/>
      <c r="F172" s="25"/>
      <c r="G172" s="26"/>
      <c r="H172" s="28">
        <v>44862</v>
      </c>
      <c r="I172" s="123"/>
      <c r="J172" s="123"/>
      <c r="K172" s="95">
        <v>44871</v>
      </c>
      <c r="L172" s="103" t="s">
        <v>205</v>
      </c>
      <c r="M172" s="30">
        <v>44944</v>
      </c>
      <c r="N172" s="52" t="s">
        <v>279</v>
      </c>
      <c r="O172" s="32">
        <v>44974</v>
      </c>
      <c r="P172" s="52" t="s">
        <v>29</v>
      </c>
      <c r="Q172" s="33" t="s">
        <v>209</v>
      </c>
      <c r="R172" s="34">
        <v>45012</v>
      </c>
      <c r="S172" s="130" t="s">
        <v>31</v>
      </c>
      <c r="T172" s="35" t="s">
        <v>32</v>
      </c>
      <c r="U172" s="28">
        <v>45021</v>
      </c>
      <c r="V172" s="36" t="s">
        <v>75</v>
      </c>
      <c r="W172" s="24">
        <v>45103</v>
      </c>
      <c r="X172" s="52" t="s">
        <v>44</v>
      </c>
      <c r="Y172" s="51">
        <v>45105</v>
      </c>
      <c r="Z172" s="31" t="s">
        <v>29</v>
      </c>
      <c r="AA172" s="33" t="s">
        <v>76</v>
      </c>
      <c r="AB172" s="69">
        <v>45136</v>
      </c>
      <c r="AC172" s="55" t="s">
        <v>31</v>
      </c>
      <c r="AD172" s="56" t="s">
        <v>32</v>
      </c>
      <c r="AE172" s="64">
        <v>45149</v>
      </c>
      <c r="AF172" s="36" t="s">
        <v>114</v>
      </c>
      <c r="AG172" s="43"/>
      <c r="AH172" s="44"/>
      <c r="AI172" s="44"/>
      <c r="AJ172" s="44"/>
      <c r="AK172" s="45"/>
      <c r="AL172" s="170"/>
      <c r="AM172" s="67">
        <v>0</v>
      </c>
      <c r="AN172" s="171">
        <f t="shared" si="15"/>
        <v>0</v>
      </c>
      <c r="AO172" s="49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0"/>
      <c r="BD172" s="50"/>
    </row>
    <row r="173" spans="1:56">
      <c r="A173" s="169" t="s">
        <v>321</v>
      </c>
      <c r="B173" s="22">
        <v>5000</v>
      </c>
      <c r="C173" s="23">
        <v>1400</v>
      </c>
      <c r="D173" s="24">
        <v>44793</v>
      </c>
      <c r="E173" s="25"/>
      <c r="F173" s="25"/>
      <c r="G173" s="26"/>
      <c r="H173" s="28">
        <v>44861</v>
      </c>
      <c r="I173" s="123"/>
      <c r="J173" s="123"/>
      <c r="K173" s="95">
        <v>44871</v>
      </c>
      <c r="L173" s="103" t="s">
        <v>205</v>
      </c>
      <c r="M173" s="30">
        <v>44944</v>
      </c>
      <c r="N173" s="52" t="s">
        <v>279</v>
      </c>
      <c r="O173" s="32">
        <v>44998</v>
      </c>
      <c r="P173" s="52" t="s">
        <v>29</v>
      </c>
      <c r="Q173" s="33" t="s">
        <v>322</v>
      </c>
      <c r="R173" s="34">
        <v>45022</v>
      </c>
      <c r="S173" s="130" t="s">
        <v>31</v>
      </c>
      <c r="T173" s="35" t="s">
        <v>32</v>
      </c>
      <c r="U173" s="28">
        <v>45025</v>
      </c>
      <c r="V173" s="36" t="s">
        <v>64</v>
      </c>
      <c r="W173" s="24">
        <v>45169</v>
      </c>
      <c r="X173" s="52" t="s">
        <v>44</v>
      </c>
      <c r="Y173" s="51">
        <v>45171</v>
      </c>
      <c r="Z173" s="31" t="s">
        <v>29</v>
      </c>
      <c r="AA173" s="33" t="s">
        <v>153</v>
      </c>
      <c r="AB173" s="131"/>
      <c r="AC173" s="132"/>
      <c r="AD173" s="41"/>
      <c r="AE173" s="180"/>
      <c r="AF173" s="42"/>
      <c r="AG173" s="43"/>
      <c r="AH173" s="44"/>
      <c r="AI173" s="44"/>
      <c r="AJ173" s="44"/>
      <c r="AK173" s="45"/>
      <c r="AL173" s="170"/>
      <c r="AM173" s="67">
        <v>0</v>
      </c>
      <c r="AN173" s="171">
        <f t="shared" si="15"/>
        <v>0</v>
      </c>
      <c r="AO173" s="49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  <c r="BB173" s="50"/>
      <c r="BC173" s="50"/>
      <c r="BD173" s="50"/>
    </row>
    <row r="174" spans="1:56">
      <c r="A174" s="169" t="s">
        <v>323</v>
      </c>
      <c r="B174" s="22">
        <v>5000</v>
      </c>
      <c r="C174" s="23">
        <v>1400</v>
      </c>
      <c r="D174" s="24">
        <v>44793</v>
      </c>
      <c r="E174" s="25"/>
      <c r="F174" s="25"/>
      <c r="G174" s="26"/>
      <c r="H174" s="28">
        <v>44862</v>
      </c>
      <c r="I174" s="123"/>
      <c r="J174" s="123"/>
      <c r="K174" s="95">
        <v>44871</v>
      </c>
      <c r="L174" s="103" t="s">
        <v>205</v>
      </c>
      <c r="M174" s="30">
        <v>44944</v>
      </c>
      <c r="N174" s="52" t="s">
        <v>279</v>
      </c>
      <c r="O174" s="32">
        <v>44973</v>
      </c>
      <c r="P174" s="52" t="s">
        <v>29</v>
      </c>
      <c r="Q174" s="33" t="s">
        <v>209</v>
      </c>
      <c r="R174" s="34">
        <v>45040</v>
      </c>
      <c r="S174" s="130" t="s">
        <v>31</v>
      </c>
      <c r="T174" s="35" t="s">
        <v>32</v>
      </c>
      <c r="U174" s="28">
        <v>45078</v>
      </c>
      <c r="V174" s="62" t="s">
        <v>48</v>
      </c>
      <c r="W174" s="24">
        <v>45169</v>
      </c>
      <c r="X174" s="52" t="s">
        <v>44</v>
      </c>
      <c r="Y174" s="51">
        <v>45108</v>
      </c>
      <c r="Z174" s="31" t="s">
        <v>29</v>
      </c>
      <c r="AA174" s="33" t="s">
        <v>153</v>
      </c>
      <c r="AB174" s="131"/>
      <c r="AC174" s="132"/>
      <c r="AD174" s="101"/>
      <c r="AE174" s="74"/>
      <c r="AF174" s="75"/>
      <c r="AG174" s="43"/>
      <c r="AH174" s="44"/>
      <c r="AI174" s="44"/>
      <c r="AJ174" s="44"/>
      <c r="AK174" s="45"/>
      <c r="AL174" s="170"/>
      <c r="AM174" s="67">
        <v>0</v>
      </c>
      <c r="AN174" s="171">
        <f t="shared" si="15"/>
        <v>0</v>
      </c>
      <c r="AO174" s="49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</row>
    <row r="175" spans="1:56">
      <c r="A175" s="169" t="s">
        <v>324</v>
      </c>
      <c r="B175" s="22">
        <v>5000</v>
      </c>
      <c r="C175" s="23">
        <v>1400</v>
      </c>
      <c r="D175" s="24">
        <v>44793</v>
      </c>
      <c r="E175" s="25"/>
      <c r="F175" s="25"/>
      <c r="G175" s="26"/>
      <c r="H175" s="28">
        <v>44862</v>
      </c>
      <c r="I175" s="123"/>
      <c r="J175" s="123"/>
      <c r="K175" s="95">
        <v>44871</v>
      </c>
      <c r="L175" s="103" t="s">
        <v>205</v>
      </c>
      <c r="M175" s="30">
        <v>44944</v>
      </c>
      <c r="N175" s="52" t="s">
        <v>279</v>
      </c>
      <c r="O175" s="32">
        <v>44973</v>
      </c>
      <c r="P175" s="52" t="s">
        <v>29</v>
      </c>
      <c r="Q175" s="33" t="s">
        <v>209</v>
      </c>
      <c r="R175" s="34">
        <v>45008</v>
      </c>
      <c r="S175" s="130" t="s">
        <v>31</v>
      </c>
      <c r="T175" s="35" t="s">
        <v>32</v>
      </c>
      <c r="U175" s="28">
        <v>45020</v>
      </c>
      <c r="V175" s="127" t="s">
        <v>282</v>
      </c>
      <c r="W175" s="24">
        <v>45122</v>
      </c>
      <c r="X175" s="52" t="s">
        <v>38</v>
      </c>
      <c r="Y175" s="51">
        <v>45140</v>
      </c>
      <c r="Z175" s="31" t="s">
        <v>29</v>
      </c>
      <c r="AA175" s="33" t="s">
        <v>99</v>
      </c>
      <c r="AB175" s="69">
        <v>45182</v>
      </c>
      <c r="AC175" s="55" t="s">
        <v>31</v>
      </c>
      <c r="AD175" s="56" t="s">
        <v>32</v>
      </c>
      <c r="AE175" s="137"/>
      <c r="AF175" s="138"/>
      <c r="AG175" s="43"/>
      <c r="AH175" s="44"/>
      <c r="AI175" s="44"/>
      <c r="AJ175" s="44"/>
      <c r="AK175" s="45"/>
      <c r="AL175" s="170"/>
      <c r="AM175" s="67">
        <v>0</v>
      </c>
      <c r="AN175" s="171">
        <f t="shared" si="15"/>
        <v>0</v>
      </c>
      <c r="AO175" s="49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  <c r="BB175" s="50"/>
      <c r="BC175" s="50"/>
      <c r="BD175" s="50"/>
    </row>
    <row r="176" spans="1:56">
      <c r="A176" s="169" t="s">
        <v>325</v>
      </c>
      <c r="B176" s="22">
        <v>5000</v>
      </c>
      <c r="C176" s="23">
        <v>1400</v>
      </c>
      <c r="D176" s="24">
        <v>44793</v>
      </c>
      <c r="E176" s="25"/>
      <c r="F176" s="25"/>
      <c r="G176" s="26"/>
      <c r="H176" s="28">
        <v>44857</v>
      </c>
      <c r="I176" s="123"/>
      <c r="J176" s="123"/>
      <c r="K176" s="95">
        <v>44880</v>
      </c>
      <c r="L176" s="134" t="s">
        <v>220</v>
      </c>
      <c r="M176" s="30">
        <v>44955</v>
      </c>
      <c r="N176" s="52" t="s">
        <v>28</v>
      </c>
      <c r="O176" s="32">
        <v>44995</v>
      </c>
      <c r="P176" s="52" t="s">
        <v>29</v>
      </c>
      <c r="Q176" s="33" t="s">
        <v>79</v>
      </c>
      <c r="R176" s="34">
        <v>45058</v>
      </c>
      <c r="S176" s="130" t="s">
        <v>31</v>
      </c>
      <c r="T176" s="35" t="s">
        <v>32</v>
      </c>
      <c r="U176" s="28">
        <v>45078</v>
      </c>
      <c r="V176" s="62" t="s">
        <v>48</v>
      </c>
      <c r="W176" s="24">
        <v>45169</v>
      </c>
      <c r="X176" s="52" t="s">
        <v>44</v>
      </c>
      <c r="Y176" s="51">
        <v>45176</v>
      </c>
      <c r="Z176" s="31" t="s">
        <v>29</v>
      </c>
      <c r="AA176" s="33" t="s">
        <v>57</v>
      </c>
      <c r="AB176" s="131"/>
      <c r="AC176" s="132"/>
      <c r="AD176" s="101"/>
      <c r="AE176" s="74"/>
      <c r="AF176" s="75"/>
      <c r="AG176" s="43"/>
      <c r="AH176" s="44"/>
      <c r="AI176" s="44"/>
      <c r="AJ176" s="44"/>
      <c r="AK176" s="45"/>
      <c r="AL176" s="170"/>
      <c r="AM176" s="67">
        <v>0</v>
      </c>
      <c r="AN176" s="171">
        <f t="shared" si="15"/>
        <v>0</v>
      </c>
      <c r="AO176" s="49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</row>
    <row r="177" spans="1:56">
      <c r="A177" s="169" t="s">
        <v>326</v>
      </c>
      <c r="B177" s="22">
        <v>5000</v>
      </c>
      <c r="C177" s="23">
        <v>1400</v>
      </c>
      <c r="D177" s="24">
        <v>44794</v>
      </c>
      <c r="E177" s="25"/>
      <c r="F177" s="25"/>
      <c r="G177" s="26"/>
      <c r="H177" s="28">
        <v>44857</v>
      </c>
      <c r="I177" s="123"/>
      <c r="J177" s="123"/>
      <c r="K177" s="95">
        <v>44880</v>
      </c>
      <c r="L177" s="134" t="s">
        <v>220</v>
      </c>
      <c r="M177" s="30">
        <v>44967</v>
      </c>
      <c r="N177" s="52" t="s">
        <v>279</v>
      </c>
      <c r="O177" s="32">
        <v>44970</v>
      </c>
      <c r="P177" s="52" t="s">
        <v>29</v>
      </c>
      <c r="Q177" s="33" t="s">
        <v>209</v>
      </c>
      <c r="R177" s="34">
        <v>45006</v>
      </c>
      <c r="S177" s="130" t="s">
        <v>31</v>
      </c>
      <c r="T177" s="35" t="s">
        <v>32</v>
      </c>
      <c r="U177" s="28">
        <v>45021</v>
      </c>
      <c r="V177" s="36" t="s">
        <v>75</v>
      </c>
      <c r="W177" s="24">
        <v>45102</v>
      </c>
      <c r="X177" s="52" t="s">
        <v>44</v>
      </c>
      <c r="Y177" s="51">
        <v>45102</v>
      </c>
      <c r="Z177" s="31" t="s">
        <v>29</v>
      </c>
      <c r="AA177" s="33" t="s">
        <v>163</v>
      </c>
      <c r="AB177" s="69">
        <v>45136</v>
      </c>
      <c r="AC177" s="55" t="s">
        <v>31</v>
      </c>
      <c r="AD177" s="56" t="s">
        <v>32</v>
      </c>
      <c r="AE177" s="64">
        <v>45149</v>
      </c>
      <c r="AF177" s="36" t="s">
        <v>114</v>
      </c>
      <c r="AG177" s="43"/>
      <c r="AH177" s="44"/>
      <c r="AI177" s="44"/>
      <c r="AJ177" s="44"/>
      <c r="AK177" s="45"/>
      <c r="AL177" s="170"/>
      <c r="AM177" s="67">
        <v>0</v>
      </c>
      <c r="AN177" s="171">
        <f t="shared" si="15"/>
        <v>0</v>
      </c>
      <c r="AO177" s="49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</row>
    <row r="178" spans="1:56">
      <c r="A178" s="169" t="s">
        <v>327</v>
      </c>
      <c r="B178" s="22">
        <v>5000</v>
      </c>
      <c r="C178" s="23">
        <v>1400</v>
      </c>
      <c r="D178" s="24">
        <v>44793</v>
      </c>
      <c r="E178" s="25"/>
      <c r="F178" s="25"/>
      <c r="G178" s="26"/>
      <c r="H178" s="28">
        <v>44857</v>
      </c>
      <c r="I178" s="123"/>
      <c r="J178" s="123"/>
      <c r="K178" s="95">
        <v>44880</v>
      </c>
      <c r="L178" s="134" t="s">
        <v>220</v>
      </c>
      <c r="M178" s="30">
        <v>44955</v>
      </c>
      <c r="N178" s="52" t="s">
        <v>28</v>
      </c>
      <c r="O178" s="32">
        <v>44980</v>
      </c>
      <c r="P178" s="52" t="s">
        <v>29</v>
      </c>
      <c r="Q178" s="33" t="s">
        <v>55</v>
      </c>
      <c r="R178" s="34">
        <v>45048</v>
      </c>
      <c r="S178" s="130" t="s">
        <v>31</v>
      </c>
      <c r="T178" s="35" t="s">
        <v>32</v>
      </c>
      <c r="U178" s="28">
        <v>45078</v>
      </c>
      <c r="V178" s="62" t="s">
        <v>48</v>
      </c>
      <c r="W178" s="24">
        <v>45185</v>
      </c>
      <c r="X178" s="52" t="s">
        <v>44</v>
      </c>
      <c r="Y178" s="141"/>
      <c r="Z178" s="179"/>
      <c r="AA178" s="179"/>
      <c r="AB178" s="131"/>
      <c r="AC178" s="132"/>
      <c r="AD178" s="101"/>
      <c r="AE178" s="74"/>
      <c r="AF178" s="75"/>
      <c r="AG178" s="43"/>
      <c r="AH178" s="44"/>
      <c r="AI178" s="44"/>
      <c r="AJ178" s="44"/>
      <c r="AK178" s="45"/>
      <c r="AL178" s="170"/>
      <c r="AM178" s="67">
        <v>0</v>
      </c>
      <c r="AN178" s="171">
        <f t="shared" si="15"/>
        <v>0</v>
      </c>
      <c r="AO178" s="49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</row>
    <row r="179" spans="1:56">
      <c r="A179" s="169" t="s">
        <v>328</v>
      </c>
      <c r="B179" s="22">
        <v>5000</v>
      </c>
      <c r="C179" s="23">
        <v>1400</v>
      </c>
      <c r="D179" s="24">
        <v>44793</v>
      </c>
      <c r="E179" s="25"/>
      <c r="F179" s="25"/>
      <c r="G179" s="26"/>
      <c r="H179" s="28">
        <v>44858</v>
      </c>
      <c r="I179" s="123"/>
      <c r="J179" s="123"/>
      <c r="K179" s="95">
        <v>44880</v>
      </c>
      <c r="L179" s="134" t="s">
        <v>220</v>
      </c>
      <c r="M179" s="30">
        <v>44956</v>
      </c>
      <c r="N179" s="52" t="s">
        <v>28</v>
      </c>
      <c r="O179" s="32">
        <v>45002</v>
      </c>
      <c r="P179" s="52" t="s">
        <v>29</v>
      </c>
      <c r="Q179" s="33" t="s">
        <v>295</v>
      </c>
      <c r="R179" s="34">
        <v>45051</v>
      </c>
      <c r="S179" s="130" t="s">
        <v>31</v>
      </c>
      <c r="T179" s="35" t="s">
        <v>32</v>
      </c>
      <c r="U179" s="28">
        <v>45078</v>
      </c>
      <c r="V179" s="62" t="s">
        <v>48</v>
      </c>
      <c r="W179" s="24">
        <v>45184</v>
      </c>
      <c r="X179" s="52" t="s">
        <v>44</v>
      </c>
      <c r="Y179" s="141"/>
      <c r="Z179" s="179"/>
      <c r="AA179" s="179"/>
      <c r="AB179" s="131"/>
      <c r="AC179" s="132"/>
      <c r="AD179" s="101"/>
      <c r="AE179" s="74"/>
      <c r="AF179" s="75"/>
      <c r="AG179" s="43"/>
      <c r="AH179" s="44"/>
      <c r="AI179" s="44"/>
      <c r="AJ179" s="44"/>
      <c r="AK179" s="45"/>
      <c r="AL179" s="170"/>
      <c r="AM179" s="67">
        <v>0</v>
      </c>
      <c r="AN179" s="171">
        <f t="shared" si="15"/>
        <v>0</v>
      </c>
      <c r="AO179" s="49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0"/>
      <c r="BD179" s="50"/>
    </row>
    <row r="180" spans="1:56">
      <c r="A180" s="169" t="s">
        <v>329</v>
      </c>
      <c r="B180" s="22">
        <v>5000</v>
      </c>
      <c r="C180" s="23">
        <v>1400</v>
      </c>
      <c r="D180" s="24">
        <v>44793</v>
      </c>
      <c r="E180" s="25"/>
      <c r="F180" s="25"/>
      <c r="G180" s="26"/>
      <c r="H180" s="28">
        <v>44858</v>
      </c>
      <c r="I180" s="123"/>
      <c r="J180" s="123"/>
      <c r="K180" s="95">
        <v>44880</v>
      </c>
      <c r="L180" s="134" t="s">
        <v>220</v>
      </c>
      <c r="M180" s="30">
        <v>44956</v>
      </c>
      <c r="N180" s="52" t="s">
        <v>28</v>
      </c>
      <c r="O180" s="32">
        <v>45005</v>
      </c>
      <c r="P180" s="52" t="s">
        <v>29</v>
      </c>
      <c r="Q180" s="33"/>
      <c r="R180" s="34">
        <v>45040</v>
      </c>
      <c r="S180" s="130" t="s">
        <v>31</v>
      </c>
      <c r="T180" s="35" t="s">
        <v>32</v>
      </c>
      <c r="U180" s="28">
        <v>45078</v>
      </c>
      <c r="V180" s="62" t="s">
        <v>48</v>
      </c>
      <c r="W180" s="24">
        <v>45180</v>
      </c>
      <c r="X180" s="52" t="s">
        <v>44</v>
      </c>
      <c r="Y180" s="141"/>
      <c r="Z180" s="179"/>
      <c r="AA180" s="179"/>
      <c r="AB180" s="131"/>
      <c r="AC180" s="132"/>
      <c r="AD180" s="101"/>
      <c r="AE180" s="74"/>
      <c r="AF180" s="75"/>
      <c r="AG180" s="43"/>
      <c r="AH180" s="44"/>
      <c r="AI180" s="44"/>
      <c r="AJ180" s="44"/>
      <c r="AK180" s="45"/>
      <c r="AL180" s="170"/>
      <c r="AM180" s="67">
        <v>0</v>
      </c>
      <c r="AN180" s="171">
        <f t="shared" si="15"/>
        <v>0</v>
      </c>
      <c r="AO180" s="49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50"/>
      <c r="BB180" s="50"/>
      <c r="BC180" s="50"/>
      <c r="BD180" s="50"/>
    </row>
    <row r="181" spans="1:56">
      <c r="A181" s="169" t="s">
        <v>330</v>
      </c>
      <c r="B181" s="22">
        <v>5000</v>
      </c>
      <c r="C181" s="23">
        <v>1400</v>
      </c>
      <c r="D181" s="24">
        <v>44793</v>
      </c>
      <c r="E181" s="25"/>
      <c r="F181" s="25"/>
      <c r="G181" s="26"/>
      <c r="H181" s="28">
        <v>44858</v>
      </c>
      <c r="I181" s="123"/>
      <c r="J181" s="31" t="s">
        <v>331</v>
      </c>
      <c r="K181" s="95">
        <v>44880</v>
      </c>
      <c r="L181" s="134" t="s">
        <v>220</v>
      </c>
      <c r="M181" s="30">
        <v>44955</v>
      </c>
      <c r="N181" s="52" t="s">
        <v>279</v>
      </c>
      <c r="O181" s="32">
        <v>44972</v>
      </c>
      <c r="P181" s="52" t="s">
        <v>29</v>
      </c>
      <c r="Q181" s="33" t="s">
        <v>209</v>
      </c>
      <c r="R181" s="34">
        <v>45014</v>
      </c>
      <c r="S181" s="130" t="s">
        <v>31</v>
      </c>
      <c r="T181" s="35" t="s">
        <v>32</v>
      </c>
      <c r="U181" s="28">
        <v>45020</v>
      </c>
      <c r="V181" s="127" t="s">
        <v>282</v>
      </c>
      <c r="W181" s="24">
        <v>45122</v>
      </c>
      <c r="X181" s="52" t="s">
        <v>38</v>
      </c>
      <c r="Y181" s="51">
        <v>45138</v>
      </c>
      <c r="Z181" s="31" t="s">
        <v>29</v>
      </c>
      <c r="AA181" s="33" t="s">
        <v>99</v>
      </c>
      <c r="AB181" s="69">
        <v>45178</v>
      </c>
      <c r="AC181" s="55" t="s">
        <v>31</v>
      </c>
      <c r="AD181" s="56" t="s">
        <v>32</v>
      </c>
      <c r="AE181" s="137"/>
      <c r="AF181" s="138"/>
      <c r="AG181" s="43"/>
      <c r="AH181" s="44"/>
      <c r="AI181" s="44"/>
      <c r="AJ181" s="44"/>
      <c r="AK181" s="45"/>
      <c r="AL181" s="170"/>
      <c r="AM181" s="67">
        <v>0</v>
      </c>
      <c r="AN181" s="171">
        <f t="shared" si="15"/>
        <v>0</v>
      </c>
      <c r="AO181" s="49"/>
      <c r="AP181" s="50"/>
      <c r="AQ181" s="50"/>
      <c r="AR181" s="50"/>
      <c r="AS181" s="50"/>
      <c r="AT181" s="50"/>
      <c r="AU181" s="50"/>
      <c r="AV181" s="50"/>
      <c r="AW181" s="50"/>
      <c r="AX181" s="50"/>
      <c r="AY181" s="50"/>
      <c r="AZ181" s="50"/>
      <c r="BA181" s="50"/>
      <c r="BB181" s="50"/>
      <c r="BC181" s="50"/>
      <c r="BD181" s="50"/>
    </row>
    <row r="182" spans="1:56">
      <c r="A182" s="169" t="s">
        <v>332</v>
      </c>
      <c r="B182" s="22">
        <v>5000</v>
      </c>
      <c r="C182" s="23">
        <v>1400</v>
      </c>
      <c r="D182" s="24">
        <v>44793</v>
      </c>
      <c r="E182" s="25"/>
      <c r="F182" s="25"/>
      <c r="G182" s="26"/>
      <c r="H182" s="28">
        <v>44858</v>
      </c>
      <c r="I182" s="123"/>
      <c r="J182" s="31" t="s">
        <v>333</v>
      </c>
      <c r="K182" s="95">
        <v>44880</v>
      </c>
      <c r="L182" s="134" t="s">
        <v>220</v>
      </c>
      <c r="M182" s="30">
        <v>44966</v>
      </c>
      <c r="N182" s="52" t="s">
        <v>279</v>
      </c>
      <c r="O182" s="32">
        <v>44966</v>
      </c>
      <c r="P182" s="52" t="s">
        <v>29</v>
      </c>
      <c r="Q182" s="33" t="s">
        <v>334</v>
      </c>
      <c r="R182" s="34">
        <v>45012</v>
      </c>
      <c r="S182" s="130" t="s">
        <v>31</v>
      </c>
      <c r="T182" s="35" t="s">
        <v>32</v>
      </c>
      <c r="U182" s="28">
        <v>45020</v>
      </c>
      <c r="V182" s="127" t="s">
        <v>282</v>
      </c>
      <c r="W182" s="24">
        <v>45121</v>
      </c>
      <c r="X182" s="52" t="s">
        <v>38</v>
      </c>
      <c r="Y182" s="51">
        <v>45127</v>
      </c>
      <c r="Z182" s="31" t="s">
        <v>29</v>
      </c>
      <c r="AA182" s="33" t="s">
        <v>254</v>
      </c>
      <c r="AB182" s="69">
        <v>45168</v>
      </c>
      <c r="AC182" s="55" t="s">
        <v>31</v>
      </c>
      <c r="AD182" s="56" t="s">
        <v>32</v>
      </c>
      <c r="AE182" s="64">
        <v>45176</v>
      </c>
      <c r="AF182" s="36" t="s">
        <v>53</v>
      </c>
      <c r="AG182" s="43"/>
      <c r="AH182" s="44"/>
      <c r="AI182" s="44"/>
      <c r="AJ182" s="44"/>
      <c r="AK182" s="45"/>
      <c r="AL182" s="170"/>
      <c r="AM182" s="67">
        <v>0</v>
      </c>
      <c r="AN182" s="171">
        <f t="shared" si="15"/>
        <v>0</v>
      </c>
      <c r="AO182" s="49"/>
      <c r="AP182" s="50"/>
      <c r="AQ182" s="50"/>
      <c r="AR182" s="50"/>
      <c r="AS182" s="50"/>
      <c r="AT182" s="50"/>
      <c r="AU182" s="50"/>
      <c r="AV182" s="50"/>
      <c r="AW182" s="50"/>
      <c r="AX182" s="50"/>
      <c r="AY182" s="50"/>
      <c r="AZ182" s="50"/>
      <c r="BA182" s="50"/>
      <c r="BB182" s="50"/>
      <c r="BC182" s="50"/>
      <c r="BD182" s="50"/>
    </row>
    <row r="183" spans="1:56">
      <c r="A183" s="169" t="s">
        <v>335</v>
      </c>
      <c r="B183" s="22">
        <v>5000</v>
      </c>
      <c r="C183" s="23">
        <v>1400</v>
      </c>
      <c r="D183" s="24">
        <v>44793</v>
      </c>
      <c r="E183" s="25"/>
      <c r="F183" s="25"/>
      <c r="G183" s="26"/>
      <c r="H183" s="28">
        <v>44859</v>
      </c>
      <c r="I183" s="123"/>
      <c r="J183" s="123"/>
      <c r="K183" s="95">
        <v>44880</v>
      </c>
      <c r="L183" s="134" t="s">
        <v>220</v>
      </c>
      <c r="M183" s="30">
        <v>44955</v>
      </c>
      <c r="N183" s="52" t="s">
        <v>28</v>
      </c>
      <c r="O183" s="32">
        <v>45014</v>
      </c>
      <c r="P183" s="52" t="s">
        <v>29</v>
      </c>
      <c r="Q183" s="33" t="s">
        <v>152</v>
      </c>
      <c r="R183" s="34">
        <v>45057</v>
      </c>
      <c r="S183" s="130" t="s">
        <v>31</v>
      </c>
      <c r="T183" s="35" t="s">
        <v>32</v>
      </c>
      <c r="U183" s="28">
        <v>45078</v>
      </c>
      <c r="V183" s="62" t="s">
        <v>48</v>
      </c>
      <c r="W183" s="24">
        <v>45169</v>
      </c>
      <c r="X183" s="52" t="s">
        <v>44</v>
      </c>
      <c r="Y183" s="51">
        <v>45173</v>
      </c>
      <c r="Z183" s="31" t="s">
        <v>29</v>
      </c>
      <c r="AA183" s="33" t="s">
        <v>57</v>
      </c>
      <c r="AB183" s="131"/>
      <c r="AC183" s="132"/>
      <c r="AD183" s="101"/>
      <c r="AE183" s="74"/>
      <c r="AF183" s="75"/>
      <c r="AG183" s="43"/>
      <c r="AH183" s="44"/>
      <c r="AI183" s="44"/>
      <c r="AJ183" s="44"/>
      <c r="AK183" s="45"/>
      <c r="AL183" s="170"/>
      <c r="AM183" s="67">
        <v>0</v>
      </c>
      <c r="AN183" s="171">
        <f t="shared" si="15"/>
        <v>0</v>
      </c>
      <c r="AO183" s="49"/>
      <c r="AP183" s="50"/>
      <c r="AQ183" s="50"/>
      <c r="AR183" s="50"/>
      <c r="AS183" s="50"/>
      <c r="AT183" s="50"/>
      <c r="AU183" s="50"/>
      <c r="AV183" s="50"/>
      <c r="AW183" s="50"/>
      <c r="AX183" s="50"/>
      <c r="AY183" s="50"/>
      <c r="AZ183" s="50"/>
      <c r="BA183" s="50"/>
      <c r="BB183" s="50"/>
      <c r="BC183" s="50"/>
      <c r="BD183" s="50"/>
    </row>
    <row r="184" spans="1:56">
      <c r="A184" s="169" t="s">
        <v>336</v>
      </c>
      <c r="B184" s="22">
        <v>5000</v>
      </c>
      <c r="C184" s="23">
        <v>1400</v>
      </c>
      <c r="D184" s="24">
        <v>44795</v>
      </c>
      <c r="E184" s="25"/>
      <c r="F184" s="25"/>
      <c r="G184" s="26"/>
      <c r="H184" s="28">
        <v>44860</v>
      </c>
      <c r="I184" s="123"/>
      <c r="J184" s="123"/>
      <c r="K184" s="95">
        <v>44880</v>
      </c>
      <c r="L184" s="134" t="s">
        <v>220</v>
      </c>
      <c r="M184" s="30">
        <v>44955</v>
      </c>
      <c r="N184" s="52" t="s">
        <v>279</v>
      </c>
      <c r="O184" s="32">
        <v>44971</v>
      </c>
      <c r="P184" s="52" t="s">
        <v>29</v>
      </c>
      <c r="Q184" s="33" t="s">
        <v>209</v>
      </c>
      <c r="R184" s="34">
        <v>45008</v>
      </c>
      <c r="S184" s="130" t="s">
        <v>31</v>
      </c>
      <c r="T184" s="35" t="s">
        <v>32</v>
      </c>
      <c r="U184" s="28">
        <v>45021</v>
      </c>
      <c r="V184" s="36" t="s">
        <v>75</v>
      </c>
      <c r="W184" s="24">
        <v>45098</v>
      </c>
      <c r="X184" s="52" t="s">
        <v>44</v>
      </c>
      <c r="Y184" s="51">
        <v>45111</v>
      </c>
      <c r="Z184" s="31" t="s">
        <v>29</v>
      </c>
      <c r="AA184" s="33" t="s">
        <v>86</v>
      </c>
      <c r="AB184" s="69">
        <v>45160</v>
      </c>
      <c r="AC184" s="55" t="s">
        <v>31</v>
      </c>
      <c r="AD184" s="56" t="s">
        <v>337</v>
      </c>
      <c r="AE184" s="28">
        <v>45165</v>
      </c>
      <c r="AF184" s="36" t="s">
        <v>119</v>
      </c>
      <c r="AG184" s="43"/>
      <c r="AH184" s="44"/>
      <c r="AI184" s="44"/>
      <c r="AJ184" s="44"/>
      <c r="AK184" s="45"/>
      <c r="AL184" s="181"/>
      <c r="AM184" s="67">
        <v>0</v>
      </c>
      <c r="AN184" s="171">
        <f t="shared" si="15"/>
        <v>0</v>
      </c>
      <c r="AO184" s="49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0"/>
      <c r="BD184" s="50"/>
    </row>
    <row r="185" spans="1:56">
      <c r="A185" s="169" t="s">
        <v>338</v>
      </c>
      <c r="B185" s="22">
        <v>5000</v>
      </c>
      <c r="C185" s="23">
        <v>1400</v>
      </c>
      <c r="D185" s="24">
        <v>44794</v>
      </c>
      <c r="E185" s="25"/>
      <c r="F185" s="25"/>
      <c r="G185" s="26"/>
      <c r="H185" s="28">
        <v>44861</v>
      </c>
      <c r="I185" s="123"/>
      <c r="J185" s="123"/>
      <c r="K185" s="95">
        <v>44880</v>
      </c>
      <c r="L185" s="134" t="s">
        <v>220</v>
      </c>
      <c r="M185" s="30">
        <v>44955</v>
      </c>
      <c r="N185" s="52" t="s">
        <v>279</v>
      </c>
      <c r="O185" s="32">
        <v>44972</v>
      </c>
      <c r="P185" s="52" t="s">
        <v>29</v>
      </c>
      <c r="Q185" s="33" t="s">
        <v>209</v>
      </c>
      <c r="R185" s="34">
        <v>45013</v>
      </c>
      <c r="S185" s="130" t="s">
        <v>31</v>
      </c>
      <c r="T185" s="35" t="s">
        <v>32</v>
      </c>
      <c r="U185" s="28">
        <v>45020</v>
      </c>
      <c r="V185" s="127" t="s">
        <v>282</v>
      </c>
      <c r="W185" s="24">
        <v>45121</v>
      </c>
      <c r="X185" s="52" t="s">
        <v>38</v>
      </c>
      <c r="Y185" s="51">
        <v>45127</v>
      </c>
      <c r="Z185" s="31" t="s">
        <v>29</v>
      </c>
      <c r="AA185" s="33" t="s">
        <v>254</v>
      </c>
      <c r="AB185" s="69">
        <v>45169</v>
      </c>
      <c r="AC185" s="55" t="s">
        <v>31</v>
      </c>
      <c r="AD185" s="56" t="s">
        <v>32</v>
      </c>
      <c r="AE185" s="64">
        <v>45176</v>
      </c>
      <c r="AF185" s="36" t="s">
        <v>53</v>
      </c>
      <c r="AG185" s="43"/>
      <c r="AH185" s="44"/>
      <c r="AI185" s="44"/>
      <c r="AJ185" s="44"/>
      <c r="AK185" s="45"/>
      <c r="AL185" s="170"/>
      <c r="AM185" s="67">
        <v>0</v>
      </c>
      <c r="AN185" s="171">
        <f t="shared" si="15"/>
        <v>0</v>
      </c>
      <c r="AO185" s="49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0"/>
      <c r="BD185" s="50"/>
    </row>
    <row r="186" spans="1:56">
      <c r="A186" s="169" t="s">
        <v>339</v>
      </c>
      <c r="B186" s="22">
        <v>5000</v>
      </c>
      <c r="C186" s="23">
        <v>1400</v>
      </c>
      <c r="D186" s="24">
        <v>44793</v>
      </c>
      <c r="E186" s="25"/>
      <c r="F186" s="25"/>
      <c r="G186" s="26"/>
      <c r="H186" s="28">
        <v>44860</v>
      </c>
      <c r="I186" s="123"/>
      <c r="J186" s="123"/>
      <c r="K186" s="95">
        <v>44880</v>
      </c>
      <c r="L186" s="134" t="s">
        <v>220</v>
      </c>
      <c r="M186" s="30">
        <v>44956</v>
      </c>
      <c r="N186" s="52" t="s">
        <v>28</v>
      </c>
      <c r="O186" s="32">
        <v>45014</v>
      </c>
      <c r="P186" s="52" t="s">
        <v>29</v>
      </c>
      <c r="Q186" s="33" t="s">
        <v>152</v>
      </c>
      <c r="R186" s="34">
        <v>45050</v>
      </c>
      <c r="S186" s="130" t="s">
        <v>31</v>
      </c>
      <c r="T186" s="35" t="s">
        <v>32</v>
      </c>
      <c r="U186" s="28">
        <v>45078</v>
      </c>
      <c r="V186" s="62" t="s">
        <v>48</v>
      </c>
      <c r="W186" s="24">
        <v>45169</v>
      </c>
      <c r="X186" s="52" t="s">
        <v>44</v>
      </c>
      <c r="Y186" s="51">
        <v>45173</v>
      </c>
      <c r="Z186" s="31" t="s">
        <v>29</v>
      </c>
      <c r="AA186" s="33" t="s">
        <v>57</v>
      </c>
      <c r="AB186" s="131"/>
      <c r="AC186" s="132"/>
      <c r="AD186" s="101"/>
      <c r="AE186" s="74"/>
      <c r="AF186" s="75"/>
      <c r="AG186" s="43"/>
      <c r="AH186" s="44"/>
      <c r="AI186" s="44"/>
      <c r="AJ186" s="44"/>
      <c r="AK186" s="45"/>
      <c r="AL186" s="170"/>
      <c r="AM186" s="67">
        <v>0</v>
      </c>
      <c r="AN186" s="171">
        <f t="shared" si="15"/>
        <v>0</v>
      </c>
      <c r="AO186" s="49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50"/>
      <c r="BB186" s="50"/>
      <c r="BC186" s="50"/>
      <c r="BD186" s="50"/>
    </row>
    <row r="187" spans="1:56">
      <c r="A187" s="169" t="s">
        <v>340</v>
      </c>
      <c r="B187" s="22">
        <v>5000</v>
      </c>
      <c r="C187" s="23">
        <v>1400</v>
      </c>
      <c r="D187" s="24">
        <v>44794</v>
      </c>
      <c r="E187" s="25"/>
      <c r="F187" s="25"/>
      <c r="G187" s="26"/>
      <c r="H187" s="28">
        <v>44864</v>
      </c>
      <c r="I187" s="123"/>
      <c r="J187" s="123"/>
      <c r="K187" s="95">
        <v>44880</v>
      </c>
      <c r="L187" s="134" t="s">
        <v>220</v>
      </c>
      <c r="M187" s="30">
        <v>44965</v>
      </c>
      <c r="N187" s="52" t="s">
        <v>279</v>
      </c>
      <c r="O187" s="32">
        <v>44966</v>
      </c>
      <c r="P187" s="52" t="s">
        <v>29</v>
      </c>
      <c r="Q187" s="33"/>
      <c r="R187" s="34">
        <v>44998</v>
      </c>
      <c r="S187" s="130" t="s">
        <v>31</v>
      </c>
      <c r="T187" s="35" t="s">
        <v>32</v>
      </c>
      <c r="U187" s="28">
        <v>45020</v>
      </c>
      <c r="V187" s="127" t="s">
        <v>282</v>
      </c>
      <c r="W187" s="24">
        <v>45121</v>
      </c>
      <c r="X187" s="52" t="s">
        <v>38</v>
      </c>
      <c r="Y187" s="51">
        <v>45130</v>
      </c>
      <c r="Z187" s="31" t="s">
        <v>29</v>
      </c>
      <c r="AA187" s="33" t="s">
        <v>254</v>
      </c>
      <c r="AB187" s="69">
        <v>45163</v>
      </c>
      <c r="AC187" s="55" t="s">
        <v>31</v>
      </c>
      <c r="AD187" s="56" t="s">
        <v>32</v>
      </c>
      <c r="AE187" s="64">
        <v>45176</v>
      </c>
      <c r="AF187" s="36" t="s">
        <v>53</v>
      </c>
      <c r="AG187" s="43"/>
      <c r="AH187" s="44"/>
      <c r="AI187" s="44"/>
      <c r="AJ187" s="44"/>
      <c r="AK187" s="45"/>
      <c r="AL187" s="170"/>
      <c r="AM187" s="67">
        <v>0</v>
      </c>
      <c r="AN187" s="171">
        <f t="shared" si="15"/>
        <v>0</v>
      </c>
      <c r="AO187" s="49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</row>
    <row r="188" spans="1:56">
      <c r="A188" s="169" t="s">
        <v>341</v>
      </c>
      <c r="B188" s="22">
        <v>5000</v>
      </c>
      <c r="C188" s="23">
        <v>1400</v>
      </c>
      <c r="D188" s="24">
        <v>44793</v>
      </c>
      <c r="E188" s="25"/>
      <c r="F188" s="25"/>
      <c r="G188" s="26"/>
      <c r="H188" s="28">
        <v>44862</v>
      </c>
      <c r="I188" s="123"/>
      <c r="J188" s="123"/>
      <c r="K188" s="95">
        <v>44880</v>
      </c>
      <c r="L188" s="134" t="s">
        <v>220</v>
      </c>
      <c r="M188" s="30">
        <v>44955</v>
      </c>
      <c r="N188" s="52" t="s">
        <v>279</v>
      </c>
      <c r="O188" s="32">
        <v>44964</v>
      </c>
      <c r="P188" s="52" t="s">
        <v>166</v>
      </c>
      <c r="Q188" s="33"/>
      <c r="R188" s="34">
        <v>45033</v>
      </c>
      <c r="S188" s="130" t="s">
        <v>94</v>
      </c>
      <c r="T188" s="182" t="s">
        <v>222</v>
      </c>
      <c r="U188" s="28">
        <v>45095</v>
      </c>
      <c r="V188" s="36" t="s">
        <v>95</v>
      </c>
      <c r="W188" s="24">
        <v>45181</v>
      </c>
      <c r="X188" s="52" t="s">
        <v>44</v>
      </c>
      <c r="Y188" s="51">
        <v>45184</v>
      </c>
      <c r="Z188" s="31" t="s">
        <v>29</v>
      </c>
      <c r="AA188" s="33" t="s">
        <v>65</v>
      </c>
      <c r="AB188" s="183"/>
      <c r="AC188" s="132"/>
      <c r="AD188" s="101"/>
      <c r="AE188" s="74"/>
      <c r="AF188" s="75"/>
      <c r="AG188" s="43"/>
      <c r="AH188" s="44"/>
      <c r="AI188" s="44"/>
      <c r="AJ188" s="44"/>
      <c r="AK188" s="45"/>
      <c r="AL188" s="170"/>
      <c r="AM188" s="67">
        <v>0</v>
      </c>
      <c r="AN188" s="171">
        <f t="shared" si="15"/>
        <v>0</v>
      </c>
      <c r="AO188" s="49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</row>
    <row r="189" spans="1:56">
      <c r="A189" s="169" t="s">
        <v>342</v>
      </c>
      <c r="B189" s="22">
        <v>5000</v>
      </c>
      <c r="C189" s="23">
        <v>1400</v>
      </c>
      <c r="D189" s="24">
        <v>44793</v>
      </c>
      <c r="E189" s="25"/>
      <c r="F189" s="25"/>
      <c r="G189" s="26"/>
      <c r="H189" s="28">
        <v>44864</v>
      </c>
      <c r="I189" s="123"/>
      <c r="J189" s="123"/>
      <c r="K189" s="95">
        <v>44880</v>
      </c>
      <c r="L189" s="134" t="s">
        <v>220</v>
      </c>
      <c r="M189" s="30">
        <v>44967</v>
      </c>
      <c r="N189" s="52" t="s">
        <v>279</v>
      </c>
      <c r="O189" s="32">
        <v>44968</v>
      </c>
      <c r="P189" s="52" t="s">
        <v>29</v>
      </c>
      <c r="Q189" s="33"/>
      <c r="R189" s="34">
        <v>45000</v>
      </c>
      <c r="S189" s="130" t="s">
        <v>31</v>
      </c>
      <c r="T189" s="35" t="s">
        <v>32</v>
      </c>
      <c r="U189" s="28">
        <v>45020</v>
      </c>
      <c r="V189" s="127" t="s">
        <v>282</v>
      </c>
      <c r="W189" s="24">
        <v>45121</v>
      </c>
      <c r="X189" s="52" t="s">
        <v>38</v>
      </c>
      <c r="Y189" s="51">
        <v>45143</v>
      </c>
      <c r="Z189" s="31" t="s">
        <v>29</v>
      </c>
      <c r="AA189" s="33" t="s">
        <v>99</v>
      </c>
      <c r="AB189" s="69">
        <v>45182</v>
      </c>
      <c r="AC189" s="55" t="s">
        <v>31</v>
      </c>
      <c r="AD189" s="56" t="s">
        <v>32</v>
      </c>
      <c r="AE189" s="137"/>
      <c r="AF189" s="138"/>
      <c r="AG189" s="43"/>
      <c r="AH189" s="44"/>
      <c r="AI189" s="44"/>
      <c r="AJ189" s="44"/>
      <c r="AK189" s="45"/>
      <c r="AL189" s="170"/>
      <c r="AM189" s="67">
        <v>0</v>
      </c>
      <c r="AN189" s="171">
        <f t="shared" si="15"/>
        <v>0</v>
      </c>
      <c r="AO189" s="49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</row>
    <row r="190" spans="1:56">
      <c r="A190" s="169" t="s">
        <v>343</v>
      </c>
      <c r="B190" s="22">
        <v>5000</v>
      </c>
      <c r="C190" s="23">
        <v>1400</v>
      </c>
      <c r="D190" s="24">
        <v>44795</v>
      </c>
      <c r="E190" s="25"/>
      <c r="F190" s="25"/>
      <c r="G190" s="26"/>
      <c r="H190" s="28">
        <v>44861</v>
      </c>
      <c r="I190" s="123"/>
      <c r="J190" s="123"/>
      <c r="K190" s="95">
        <v>44880</v>
      </c>
      <c r="L190" s="134" t="s">
        <v>220</v>
      </c>
      <c r="M190" s="30">
        <v>44955</v>
      </c>
      <c r="N190" s="52" t="s">
        <v>279</v>
      </c>
      <c r="O190" s="32">
        <v>44972</v>
      </c>
      <c r="P190" s="52" t="s">
        <v>29</v>
      </c>
      <c r="Q190" s="33" t="s">
        <v>209</v>
      </c>
      <c r="R190" s="34">
        <v>45013</v>
      </c>
      <c r="S190" s="130" t="s">
        <v>31</v>
      </c>
      <c r="T190" s="35" t="s">
        <v>32</v>
      </c>
      <c r="U190" s="28">
        <v>45020</v>
      </c>
      <c r="V190" s="127" t="s">
        <v>282</v>
      </c>
      <c r="W190" s="24">
        <v>45121</v>
      </c>
      <c r="X190" s="52" t="s">
        <v>38</v>
      </c>
      <c r="Y190" s="51">
        <v>45131</v>
      </c>
      <c r="Z190" s="31" t="s">
        <v>29</v>
      </c>
      <c r="AA190" s="33" t="s">
        <v>52</v>
      </c>
      <c r="AB190" s="69">
        <v>45169</v>
      </c>
      <c r="AC190" s="55" t="s">
        <v>31</v>
      </c>
      <c r="AD190" s="56" t="s">
        <v>32</v>
      </c>
      <c r="AE190" s="64">
        <v>45176</v>
      </c>
      <c r="AF190" s="36" t="s">
        <v>53</v>
      </c>
      <c r="AG190" s="43"/>
      <c r="AH190" s="44"/>
      <c r="AI190" s="44"/>
      <c r="AJ190" s="44"/>
      <c r="AK190" s="45"/>
      <c r="AL190" s="170"/>
      <c r="AM190" s="67">
        <v>0</v>
      </c>
      <c r="AN190" s="171">
        <f t="shared" si="15"/>
        <v>0</v>
      </c>
      <c r="AO190" s="49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</row>
    <row r="191" spans="1:56">
      <c r="A191" s="169" t="s">
        <v>344</v>
      </c>
      <c r="B191" s="22">
        <v>5000</v>
      </c>
      <c r="C191" s="23">
        <v>1400</v>
      </c>
      <c r="D191" s="24">
        <v>44795</v>
      </c>
      <c r="E191" s="25"/>
      <c r="F191" s="25"/>
      <c r="G191" s="26"/>
      <c r="H191" s="28">
        <v>44864</v>
      </c>
      <c r="I191" s="123"/>
      <c r="J191" s="123"/>
      <c r="K191" s="95">
        <v>44880</v>
      </c>
      <c r="L191" s="134" t="s">
        <v>220</v>
      </c>
      <c r="M191" s="30">
        <v>44955</v>
      </c>
      <c r="N191" s="52" t="s">
        <v>279</v>
      </c>
      <c r="O191" s="32">
        <v>44964</v>
      </c>
      <c r="P191" s="52" t="s">
        <v>166</v>
      </c>
      <c r="Q191" s="33"/>
      <c r="R191" s="34">
        <v>45029</v>
      </c>
      <c r="S191" s="130" t="s">
        <v>94</v>
      </c>
      <c r="T191" s="182" t="s">
        <v>222</v>
      </c>
      <c r="U191" s="28">
        <v>45095</v>
      </c>
      <c r="V191" s="36" t="s">
        <v>95</v>
      </c>
      <c r="W191" s="24">
        <v>45181</v>
      </c>
      <c r="X191" s="52" t="s">
        <v>44</v>
      </c>
      <c r="Y191" s="141"/>
      <c r="Z191" s="179"/>
      <c r="AA191" s="179"/>
      <c r="AB191" s="183"/>
      <c r="AC191" s="132"/>
      <c r="AD191" s="101"/>
      <c r="AE191" s="74"/>
      <c r="AF191" s="75"/>
      <c r="AG191" s="43"/>
      <c r="AH191" s="44"/>
      <c r="AI191" s="44"/>
      <c r="AJ191" s="44"/>
      <c r="AK191" s="45"/>
      <c r="AL191" s="170"/>
      <c r="AM191" s="67">
        <v>0</v>
      </c>
      <c r="AN191" s="171">
        <f t="shared" si="15"/>
        <v>0</v>
      </c>
      <c r="AO191" s="49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</row>
    <row r="192" spans="1:56">
      <c r="A192" s="169" t="s">
        <v>345</v>
      </c>
      <c r="B192" s="22">
        <v>5000</v>
      </c>
      <c r="C192" s="23">
        <v>1400</v>
      </c>
      <c r="D192" s="24">
        <v>44795</v>
      </c>
      <c r="E192" s="25"/>
      <c r="F192" s="25"/>
      <c r="G192" s="26"/>
      <c r="H192" s="28">
        <v>44865</v>
      </c>
      <c r="I192" s="123"/>
      <c r="J192" s="123"/>
      <c r="K192" s="95">
        <v>44880</v>
      </c>
      <c r="L192" s="134" t="s">
        <v>220</v>
      </c>
      <c r="M192" s="30">
        <v>44955</v>
      </c>
      <c r="N192" s="52" t="s">
        <v>28</v>
      </c>
      <c r="O192" s="32">
        <v>44982</v>
      </c>
      <c r="P192" s="52" t="s">
        <v>29</v>
      </c>
      <c r="Q192" s="33" t="s">
        <v>158</v>
      </c>
      <c r="R192" s="34">
        <v>45068</v>
      </c>
      <c r="S192" s="130" t="s">
        <v>31</v>
      </c>
      <c r="T192" s="35" t="s">
        <v>32</v>
      </c>
      <c r="U192" s="28">
        <v>45078</v>
      </c>
      <c r="V192" s="62" t="s">
        <v>48</v>
      </c>
      <c r="W192" s="24">
        <v>45169</v>
      </c>
      <c r="X192" s="52" t="s">
        <v>44</v>
      </c>
      <c r="Y192" s="51">
        <v>45173</v>
      </c>
      <c r="Z192" s="31" t="s">
        <v>29</v>
      </c>
      <c r="AA192" s="33" t="s">
        <v>57</v>
      </c>
      <c r="AB192" s="131"/>
      <c r="AC192" s="132"/>
      <c r="AD192" s="101"/>
      <c r="AE192" s="74"/>
      <c r="AF192" s="75"/>
      <c r="AG192" s="43"/>
      <c r="AH192" s="44"/>
      <c r="AI192" s="44"/>
      <c r="AJ192" s="44"/>
      <c r="AK192" s="45"/>
      <c r="AL192" s="170"/>
      <c r="AM192" s="67">
        <v>0</v>
      </c>
      <c r="AN192" s="171">
        <f t="shared" si="15"/>
        <v>0</v>
      </c>
      <c r="AO192" s="49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</row>
    <row r="193" spans="1:56">
      <c r="A193" s="169" t="s">
        <v>346</v>
      </c>
      <c r="B193" s="22">
        <v>5000</v>
      </c>
      <c r="C193" s="23">
        <v>1400</v>
      </c>
      <c r="D193" s="24">
        <v>44794</v>
      </c>
      <c r="E193" s="25"/>
      <c r="F193" s="25"/>
      <c r="G193" s="26"/>
      <c r="H193" s="28">
        <v>44863</v>
      </c>
      <c r="I193" s="123"/>
      <c r="J193" s="123"/>
      <c r="K193" s="95">
        <v>44880</v>
      </c>
      <c r="L193" s="134" t="s">
        <v>220</v>
      </c>
      <c r="M193" s="30">
        <v>44965</v>
      </c>
      <c r="N193" s="52" t="s">
        <v>279</v>
      </c>
      <c r="O193" s="32">
        <v>44966</v>
      </c>
      <c r="P193" s="52" t="s">
        <v>29</v>
      </c>
      <c r="Q193" s="33"/>
      <c r="R193" s="34">
        <v>44998</v>
      </c>
      <c r="S193" s="130" t="s">
        <v>31</v>
      </c>
      <c r="T193" s="35" t="s">
        <v>32</v>
      </c>
      <c r="U193" s="28">
        <v>45020</v>
      </c>
      <c r="V193" s="127" t="s">
        <v>282</v>
      </c>
      <c r="W193" s="24">
        <v>45121</v>
      </c>
      <c r="X193" s="52" t="s">
        <v>38</v>
      </c>
      <c r="Y193" s="51">
        <v>45143</v>
      </c>
      <c r="Z193" s="31" t="s">
        <v>29</v>
      </c>
      <c r="AA193" s="33" t="s">
        <v>99</v>
      </c>
      <c r="AB193" s="131"/>
      <c r="AC193" s="132"/>
      <c r="AD193" s="41"/>
      <c r="AE193" s="184"/>
      <c r="AF193" s="75"/>
      <c r="AG193" s="43"/>
      <c r="AH193" s="44"/>
      <c r="AI193" s="44"/>
      <c r="AJ193" s="44"/>
      <c r="AK193" s="45"/>
      <c r="AL193" s="170"/>
      <c r="AM193" s="67">
        <v>0</v>
      </c>
      <c r="AN193" s="171">
        <f t="shared" si="15"/>
        <v>0</v>
      </c>
      <c r="AO193" s="49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</row>
    <row r="194" spans="1:56" ht="16.5" customHeight="1">
      <c r="A194" s="169" t="s">
        <v>347</v>
      </c>
      <c r="B194" s="22">
        <v>5000</v>
      </c>
      <c r="C194" s="23">
        <v>1400</v>
      </c>
      <c r="D194" s="24">
        <v>44793</v>
      </c>
      <c r="E194" s="25"/>
      <c r="F194" s="25"/>
      <c r="G194" s="26"/>
      <c r="H194" s="28">
        <v>44864</v>
      </c>
      <c r="I194" s="123"/>
      <c r="J194" s="123"/>
      <c r="K194" s="95">
        <v>44880</v>
      </c>
      <c r="L194" s="134" t="s">
        <v>220</v>
      </c>
      <c r="M194" s="30">
        <v>44965</v>
      </c>
      <c r="N194" s="52" t="s">
        <v>279</v>
      </c>
      <c r="O194" s="32">
        <v>44970</v>
      </c>
      <c r="P194" s="52" t="s">
        <v>29</v>
      </c>
      <c r="Q194" s="33" t="s">
        <v>209</v>
      </c>
      <c r="R194" s="34">
        <v>45003</v>
      </c>
      <c r="S194" s="130" t="s">
        <v>31</v>
      </c>
      <c r="T194" s="35" t="s">
        <v>32</v>
      </c>
      <c r="U194" s="28">
        <v>45021</v>
      </c>
      <c r="V194" s="36" t="s">
        <v>75</v>
      </c>
      <c r="W194" s="24">
        <v>45102</v>
      </c>
      <c r="X194" s="52" t="s">
        <v>44</v>
      </c>
      <c r="Y194" s="51">
        <v>45108</v>
      </c>
      <c r="Z194" s="31" t="s">
        <v>29</v>
      </c>
      <c r="AA194" s="33" t="s">
        <v>76</v>
      </c>
      <c r="AB194" s="69">
        <v>45156</v>
      </c>
      <c r="AC194" s="55" t="s">
        <v>31</v>
      </c>
      <c r="AD194" s="56" t="s">
        <v>337</v>
      </c>
      <c r="AE194" s="28">
        <v>45165</v>
      </c>
      <c r="AF194" s="36" t="s">
        <v>119</v>
      </c>
      <c r="AG194" s="43"/>
      <c r="AH194" s="44"/>
      <c r="AI194" s="44"/>
      <c r="AJ194" s="44"/>
      <c r="AK194" s="45"/>
      <c r="AL194" s="181"/>
      <c r="AM194" s="67">
        <v>0</v>
      </c>
      <c r="AN194" s="171">
        <f t="shared" si="15"/>
        <v>0</v>
      </c>
      <c r="AO194" s="49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</row>
    <row r="195" spans="1:56">
      <c r="A195" s="169" t="s">
        <v>348</v>
      </c>
      <c r="B195" s="22">
        <v>5000</v>
      </c>
      <c r="C195" s="23">
        <v>1400</v>
      </c>
      <c r="D195" s="24">
        <v>44793</v>
      </c>
      <c r="E195" s="25"/>
      <c r="F195" s="25"/>
      <c r="G195" s="26"/>
      <c r="H195" s="28">
        <v>44861</v>
      </c>
      <c r="I195" s="123"/>
      <c r="J195" s="123"/>
      <c r="K195" s="95">
        <v>44880</v>
      </c>
      <c r="L195" s="134" t="s">
        <v>220</v>
      </c>
      <c r="M195" s="30">
        <v>44956</v>
      </c>
      <c r="N195" s="52" t="s">
        <v>28</v>
      </c>
      <c r="O195" s="32">
        <v>45001</v>
      </c>
      <c r="P195" s="52" t="s">
        <v>29</v>
      </c>
      <c r="Q195" s="33" t="s">
        <v>295</v>
      </c>
      <c r="R195" s="34">
        <v>45057</v>
      </c>
      <c r="S195" s="130" t="s">
        <v>31</v>
      </c>
      <c r="T195" s="35" t="s">
        <v>32</v>
      </c>
      <c r="U195" s="28">
        <v>45078</v>
      </c>
      <c r="V195" s="62" t="s">
        <v>48</v>
      </c>
      <c r="W195" s="24">
        <v>45169</v>
      </c>
      <c r="X195" s="52" t="s">
        <v>44</v>
      </c>
      <c r="Y195" s="51">
        <v>45180</v>
      </c>
      <c r="Z195" s="31" t="s">
        <v>29</v>
      </c>
      <c r="AA195" s="33" t="s">
        <v>65</v>
      </c>
      <c r="AB195" s="131"/>
      <c r="AC195" s="132"/>
      <c r="AD195" s="101"/>
      <c r="AE195" s="74"/>
      <c r="AF195" s="75"/>
      <c r="AG195" s="43"/>
      <c r="AH195" s="44"/>
      <c r="AI195" s="44"/>
      <c r="AJ195" s="44"/>
      <c r="AK195" s="45"/>
      <c r="AL195" s="170"/>
      <c r="AM195" s="67">
        <v>0</v>
      </c>
      <c r="AN195" s="171">
        <f t="shared" si="15"/>
        <v>0</v>
      </c>
      <c r="AO195" s="49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</row>
    <row r="196" spans="1:56">
      <c r="A196" s="169" t="s">
        <v>349</v>
      </c>
      <c r="B196" s="22">
        <v>5000</v>
      </c>
      <c r="C196" s="23">
        <v>1400</v>
      </c>
      <c r="D196" s="24">
        <v>44793</v>
      </c>
      <c r="E196" s="25"/>
      <c r="F196" s="25"/>
      <c r="G196" s="26"/>
      <c r="H196" s="28">
        <v>44865</v>
      </c>
      <c r="I196" s="123"/>
      <c r="J196" s="123"/>
      <c r="K196" s="95">
        <v>44880</v>
      </c>
      <c r="L196" s="134" t="s">
        <v>220</v>
      </c>
      <c r="M196" s="30">
        <v>44955</v>
      </c>
      <c r="N196" s="52" t="s">
        <v>279</v>
      </c>
      <c r="O196" s="32">
        <v>44971</v>
      </c>
      <c r="P196" s="52" t="s">
        <v>29</v>
      </c>
      <c r="Q196" s="33" t="s">
        <v>209</v>
      </c>
      <c r="R196" s="34">
        <v>45005</v>
      </c>
      <c r="S196" s="130" t="s">
        <v>31</v>
      </c>
      <c r="T196" s="35" t="s">
        <v>32</v>
      </c>
      <c r="U196" s="28">
        <v>45021</v>
      </c>
      <c r="V196" s="36" t="s">
        <v>75</v>
      </c>
      <c r="W196" s="24">
        <v>45101</v>
      </c>
      <c r="X196" s="52" t="s">
        <v>44</v>
      </c>
      <c r="Y196" s="51">
        <v>45106</v>
      </c>
      <c r="Z196" s="31" t="s">
        <v>29</v>
      </c>
      <c r="AA196" s="33" t="s">
        <v>203</v>
      </c>
      <c r="AB196" s="69">
        <v>45138</v>
      </c>
      <c r="AC196" s="55" t="s">
        <v>31</v>
      </c>
      <c r="AD196" s="56" t="s">
        <v>32</v>
      </c>
      <c r="AE196" s="64">
        <v>45149</v>
      </c>
      <c r="AF196" s="36" t="s">
        <v>114</v>
      </c>
      <c r="AG196" s="43"/>
      <c r="AH196" s="44"/>
      <c r="AI196" s="44"/>
      <c r="AJ196" s="44"/>
      <c r="AK196" s="45"/>
      <c r="AL196" s="170"/>
      <c r="AM196" s="67">
        <v>0</v>
      </c>
      <c r="AN196" s="171">
        <f t="shared" si="15"/>
        <v>0</v>
      </c>
      <c r="AO196" s="49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</row>
    <row r="197" spans="1:56">
      <c r="A197" s="169" t="s">
        <v>350</v>
      </c>
      <c r="B197" s="22">
        <v>5000</v>
      </c>
      <c r="C197" s="23">
        <v>1400</v>
      </c>
      <c r="D197" s="24">
        <v>44793</v>
      </c>
      <c r="E197" s="25"/>
      <c r="F197" s="25"/>
      <c r="G197" s="26"/>
      <c r="H197" s="28">
        <v>44865</v>
      </c>
      <c r="I197" s="123"/>
      <c r="J197" s="123"/>
      <c r="K197" s="95">
        <v>44880</v>
      </c>
      <c r="L197" s="134" t="s">
        <v>220</v>
      </c>
      <c r="M197" s="30">
        <v>44955</v>
      </c>
      <c r="N197" s="52" t="s">
        <v>28</v>
      </c>
      <c r="O197" s="32">
        <v>45005</v>
      </c>
      <c r="P197" s="52" t="s">
        <v>29</v>
      </c>
      <c r="Q197" s="33"/>
      <c r="R197" s="34">
        <v>45065</v>
      </c>
      <c r="S197" s="130" t="s">
        <v>31</v>
      </c>
      <c r="T197" s="35" t="s">
        <v>32</v>
      </c>
      <c r="U197" s="28">
        <v>45078</v>
      </c>
      <c r="V197" s="62" t="s">
        <v>48</v>
      </c>
      <c r="W197" s="24">
        <v>45169</v>
      </c>
      <c r="X197" s="52" t="s">
        <v>44</v>
      </c>
      <c r="Y197" s="51">
        <v>45175</v>
      </c>
      <c r="Z197" s="31" t="s">
        <v>29</v>
      </c>
      <c r="AA197" s="33" t="s">
        <v>57</v>
      </c>
      <c r="AB197" s="131"/>
      <c r="AC197" s="132"/>
      <c r="AD197" s="101"/>
      <c r="AE197" s="74"/>
      <c r="AF197" s="75"/>
      <c r="AG197" s="43"/>
      <c r="AH197" s="44"/>
      <c r="AI197" s="44"/>
      <c r="AJ197" s="44"/>
      <c r="AK197" s="45"/>
      <c r="AL197" s="170"/>
      <c r="AM197" s="67">
        <v>0</v>
      </c>
      <c r="AN197" s="171">
        <f t="shared" si="15"/>
        <v>0</v>
      </c>
      <c r="AO197" s="49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</row>
    <row r="198" spans="1:56">
      <c r="A198" s="169" t="s">
        <v>351</v>
      </c>
      <c r="B198" s="22">
        <v>5000</v>
      </c>
      <c r="C198" s="23">
        <v>1400</v>
      </c>
      <c r="D198" s="24">
        <v>44793</v>
      </c>
      <c r="E198" s="25"/>
      <c r="F198" s="25"/>
      <c r="G198" s="26"/>
      <c r="H198" s="28">
        <v>44866</v>
      </c>
      <c r="I198" s="123"/>
      <c r="J198" s="123"/>
      <c r="K198" s="95">
        <v>44880</v>
      </c>
      <c r="L198" s="134" t="s">
        <v>220</v>
      </c>
      <c r="M198" s="30">
        <v>44955</v>
      </c>
      <c r="N198" s="52" t="s">
        <v>279</v>
      </c>
      <c r="O198" s="32">
        <v>44972</v>
      </c>
      <c r="P198" s="52" t="s">
        <v>29</v>
      </c>
      <c r="Q198" s="33" t="s">
        <v>209</v>
      </c>
      <c r="R198" s="34">
        <v>45011</v>
      </c>
      <c r="S198" s="130" t="s">
        <v>31</v>
      </c>
      <c r="T198" s="35" t="s">
        <v>32</v>
      </c>
      <c r="U198" s="28">
        <v>45020</v>
      </c>
      <c r="V198" s="127" t="s">
        <v>282</v>
      </c>
      <c r="W198" s="24">
        <v>45121</v>
      </c>
      <c r="X198" s="52" t="s">
        <v>38</v>
      </c>
      <c r="Y198" s="51">
        <v>45143</v>
      </c>
      <c r="Z198" s="31" t="s">
        <v>29</v>
      </c>
      <c r="AA198" s="33" t="s">
        <v>99</v>
      </c>
      <c r="AB198" s="69">
        <v>45179</v>
      </c>
      <c r="AC198" s="55" t="s">
        <v>31</v>
      </c>
      <c r="AD198" s="56" t="s">
        <v>32</v>
      </c>
      <c r="AE198" s="184"/>
      <c r="AF198" s="75"/>
      <c r="AG198" s="43"/>
      <c r="AH198" s="44"/>
      <c r="AI198" s="44"/>
      <c r="AJ198" s="44"/>
      <c r="AK198" s="45"/>
      <c r="AL198" s="170"/>
      <c r="AM198" s="67">
        <v>0</v>
      </c>
      <c r="AN198" s="171">
        <f t="shared" si="15"/>
        <v>0</v>
      </c>
      <c r="AO198" s="49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</row>
    <row r="199" spans="1:56">
      <c r="A199" s="169" t="s">
        <v>352</v>
      </c>
      <c r="B199" s="22">
        <v>5000</v>
      </c>
      <c r="C199" s="23">
        <v>1400</v>
      </c>
      <c r="D199" s="24">
        <v>44795</v>
      </c>
      <c r="E199" s="25"/>
      <c r="F199" s="25"/>
      <c r="G199" s="26"/>
      <c r="H199" s="28">
        <v>44866</v>
      </c>
      <c r="I199" s="123"/>
      <c r="J199" s="123"/>
      <c r="K199" s="95">
        <v>44880</v>
      </c>
      <c r="L199" s="134" t="s">
        <v>220</v>
      </c>
      <c r="M199" s="30">
        <v>44955</v>
      </c>
      <c r="N199" s="52" t="s">
        <v>28</v>
      </c>
      <c r="O199" s="32">
        <v>44995</v>
      </c>
      <c r="P199" s="52" t="s">
        <v>29</v>
      </c>
      <c r="Q199" s="33" t="s">
        <v>79</v>
      </c>
      <c r="R199" s="34">
        <v>45058</v>
      </c>
      <c r="S199" s="130" t="s">
        <v>31</v>
      </c>
      <c r="T199" s="35" t="s">
        <v>32</v>
      </c>
      <c r="U199" s="28">
        <v>45078</v>
      </c>
      <c r="V199" s="62" t="s">
        <v>48</v>
      </c>
      <c r="W199" s="24">
        <v>45169</v>
      </c>
      <c r="X199" s="52" t="s">
        <v>44</v>
      </c>
      <c r="Y199" s="51">
        <v>45178</v>
      </c>
      <c r="Z199" s="31" t="s">
        <v>29</v>
      </c>
      <c r="AA199" s="33" t="s">
        <v>57</v>
      </c>
      <c r="AB199" s="131"/>
      <c r="AC199" s="132"/>
      <c r="AD199" s="101"/>
      <c r="AE199" s="74"/>
      <c r="AF199" s="75"/>
      <c r="AG199" s="43"/>
      <c r="AH199" s="44"/>
      <c r="AI199" s="44"/>
      <c r="AJ199" s="44"/>
      <c r="AK199" s="45"/>
      <c r="AL199" s="170"/>
      <c r="AM199" s="67">
        <v>0</v>
      </c>
      <c r="AN199" s="171">
        <f t="shared" si="15"/>
        <v>0</v>
      </c>
      <c r="AO199" s="49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</row>
    <row r="200" spans="1:56">
      <c r="A200" s="169" t="s">
        <v>353</v>
      </c>
      <c r="B200" s="22">
        <v>5000</v>
      </c>
      <c r="C200" s="23">
        <v>1400</v>
      </c>
      <c r="D200" s="24">
        <v>44793</v>
      </c>
      <c r="E200" s="25"/>
      <c r="F200" s="25"/>
      <c r="G200" s="26"/>
      <c r="H200" s="28">
        <v>44866</v>
      </c>
      <c r="I200" s="123"/>
      <c r="J200" s="123"/>
      <c r="K200" s="95">
        <v>44880</v>
      </c>
      <c r="L200" s="134" t="s">
        <v>220</v>
      </c>
      <c r="M200" s="30">
        <v>44966</v>
      </c>
      <c r="N200" s="52" t="s">
        <v>279</v>
      </c>
      <c r="O200" s="32">
        <v>44970</v>
      </c>
      <c r="P200" s="52" t="s">
        <v>29</v>
      </c>
      <c r="Q200" s="33" t="s">
        <v>209</v>
      </c>
      <c r="R200" s="34">
        <v>45015</v>
      </c>
      <c r="S200" s="130" t="s">
        <v>31</v>
      </c>
      <c r="T200" s="35" t="s">
        <v>32</v>
      </c>
      <c r="U200" s="28">
        <v>45020</v>
      </c>
      <c r="V200" s="127" t="s">
        <v>282</v>
      </c>
      <c r="W200" s="24">
        <v>45121</v>
      </c>
      <c r="X200" s="52" t="s">
        <v>38</v>
      </c>
      <c r="Y200" s="51">
        <v>45143</v>
      </c>
      <c r="Z200" s="31" t="s">
        <v>29</v>
      </c>
      <c r="AA200" s="33" t="s">
        <v>99</v>
      </c>
      <c r="AB200" s="174" t="s">
        <v>143</v>
      </c>
      <c r="AC200" s="175" t="s">
        <v>31</v>
      </c>
      <c r="AD200" s="176"/>
      <c r="AE200" s="177"/>
      <c r="AF200" s="178"/>
      <c r="AG200" s="43"/>
      <c r="AH200" s="44"/>
      <c r="AI200" s="44"/>
      <c r="AJ200" s="44"/>
      <c r="AK200" s="45"/>
      <c r="AL200" s="170"/>
      <c r="AM200" s="67">
        <v>0</v>
      </c>
      <c r="AN200" s="171">
        <f t="shared" si="15"/>
        <v>0</v>
      </c>
      <c r="AO200" s="49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</row>
    <row r="201" spans="1:56">
      <c r="A201" s="169" t="s">
        <v>354</v>
      </c>
      <c r="B201" s="22">
        <v>5000</v>
      </c>
      <c r="C201" s="23">
        <v>1400</v>
      </c>
      <c r="D201" s="24">
        <v>44792</v>
      </c>
      <c r="E201" s="25"/>
      <c r="F201" s="25"/>
      <c r="G201" s="26"/>
      <c r="H201" s="28">
        <v>44866</v>
      </c>
      <c r="I201" s="123"/>
      <c r="J201" s="123"/>
      <c r="K201" s="95">
        <v>44880</v>
      </c>
      <c r="L201" s="134" t="s">
        <v>220</v>
      </c>
      <c r="M201" s="30">
        <v>44966</v>
      </c>
      <c r="N201" s="52" t="s">
        <v>279</v>
      </c>
      <c r="O201" s="32">
        <v>44967</v>
      </c>
      <c r="P201" s="52" t="s">
        <v>29</v>
      </c>
      <c r="Q201" s="33"/>
      <c r="R201" s="34">
        <v>45017</v>
      </c>
      <c r="S201" s="130" t="s">
        <v>31</v>
      </c>
      <c r="T201" s="35" t="s">
        <v>32</v>
      </c>
      <c r="U201" s="28">
        <v>45020</v>
      </c>
      <c r="V201" s="127" t="s">
        <v>282</v>
      </c>
      <c r="W201" s="24">
        <v>45121</v>
      </c>
      <c r="X201" s="52" t="s">
        <v>38</v>
      </c>
      <c r="Y201" s="51">
        <v>45127</v>
      </c>
      <c r="Z201" s="31" t="s">
        <v>29</v>
      </c>
      <c r="AA201" s="33" t="s">
        <v>254</v>
      </c>
      <c r="AB201" s="69">
        <v>45167</v>
      </c>
      <c r="AC201" s="55" t="s">
        <v>31</v>
      </c>
      <c r="AD201" s="56" t="s">
        <v>32</v>
      </c>
      <c r="AE201" s="64">
        <v>45176</v>
      </c>
      <c r="AF201" s="36" t="s">
        <v>53</v>
      </c>
      <c r="AG201" s="43"/>
      <c r="AH201" s="44"/>
      <c r="AI201" s="44"/>
      <c r="AJ201" s="44"/>
      <c r="AK201" s="45"/>
      <c r="AL201" s="170"/>
      <c r="AM201" s="67">
        <v>0</v>
      </c>
      <c r="AN201" s="171">
        <f t="shared" si="15"/>
        <v>0</v>
      </c>
      <c r="AO201" s="49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</row>
    <row r="202" spans="1:56" ht="17.25" customHeight="1">
      <c r="A202" s="169" t="s">
        <v>355</v>
      </c>
      <c r="B202" s="22">
        <v>5000</v>
      </c>
      <c r="C202" s="23">
        <v>1400</v>
      </c>
      <c r="D202" s="24">
        <v>44793</v>
      </c>
      <c r="E202" s="25"/>
      <c r="F202" s="25"/>
      <c r="G202" s="26"/>
      <c r="H202" s="28">
        <v>44865</v>
      </c>
      <c r="I202" s="123"/>
      <c r="J202" s="123"/>
      <c r="K202" s="95">
        <v>44880</v>
      </c>
      <c r="L202" s="134" t="s">
        <v>220</v>
      </c>
      <c r="M202" s="30">
        <v>44955</v>
      </c>
      <c r="N202" s="52" t="s">
        <v>279</v>
      </c>
      <c r="O202" s="32">
        <v>44971</v>
      </c>
      <c r="P202" s="52" t="s">
        <v>29</v>
      </c>
      <c r="Q202" s="33" t="s">
        <v>209</v>
      </c>
      <c r="R202" s="34">
        <v>45002</v>
      </c>
      <c r="S202" s="130" t="s">
        <v>31</v>
      </c>
      <c r="T202" s="35" t="s">
        <v>32</v>
      </c>
      <c r="U202" s="28">
        <v>45021</v>
      </c>
      <c r="V202" s="36" t="s">
        <v>75</v>
      </c>
      <c r="W202" s="24">
        <v>45102</v>
      </c>
      <c r="X202" s="52" t="s">
        <v>44</v>
      </c>
      <c r="Y202" s="51">
        <v>45108</v>
      </c>
      <c r="Z202" s="31" t="s">
        <v>29</v>
      </c>
      <c r="AA202" s="33" t="s">
        <v>203</v>
      </c>
      <c r="AB202" s="69">
        <v>45150</v>
      </c>
      <c r="AC202" s="55" t="s">
        <v>31</v>
      </c>
      <c r="AD202" s="56" t="s">
        <v>32</v>
      </c>
      <c r="AE202" s="28">
        <v>45165</v>
      </c>
      <c r="AF202" s="36" t="s">
        <v>119</v>
      </c>
      <c r="AG202" s="43"/>
      <c r="AH202" s="44"/>
      <c r="AI202" s="44"/>
      <c r="AJ202" s="44"/>
      <c r="AK202" s="45"/>
      <c r="AL202" s="170"/>
      <c r="AM202" s="67">
        <v>0</v>
      </c>
      <c r="AN202" s="171">
        <f t="shared" si="15"/>
        <v>0</v>
      </c>
      <c r="AO202" s="49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</row>
    <row r="203" spans="1:56">
      <c r="A203" s="169" t="s">
        <v>356</v>
      </c>
      <c r="B203" s="22">
        <v>5000</v>
      </c>
      <c r="C203" s="23">
        <v>1400</v>
      </c>
      <c r="D203" s="24">
        <v>44792</v>
      </c>
      <c r="E203" s="25"/>
      <c r="F203" s="25"/>
      <c r="G203" s="26"/>
      <c r="H203" s="28">
        <v>44865</v>
      </c>
      <c r="I203" s="123"/>
      <c r="J203" s="123"/>
      <c r="K203" s="95">
        <v>44880</v>
      </c>
      <c r="L203" s="134" t="s">
        <v>220</v>
      </c>
      <c r="M203" s="30">
        <v>44956</v>
      </c>
      <c r="N203" s="52" t="s">
        <v>28</v>
      </c>
      <c r="O203" s="32">
        <v>44995</v>
      </c>
      <c r="P203" s="52" t="s">
        <v>29</v>
      </c>
      <c r="Q203" s="33" t="s">
        <v>79</v>
      </c>
      <c r="R203" s="34">
        <v>45058</v>
      </c>
      <c r="S203" s="130" t="s">
        <v>31</v>
      </c>
      <c r="T203" s="35" t="s">
        <v>32</v>
      </c>
      <c r="U203" s="28">
        <v>45078</v>
      </c>
      <c r="V203" s="62" t="s">
        <v>48</v>
      </c>
      <c r="W203" s="24">
        <v>45169</v>
      </c>
      <c r="X203" s="52" t="s">
        <v>44</v>
      </c>
      <c r="Y203" s="51">
        <v>45115</v>
      </c>
      <c r="Z203" s="31" t="s">
        <v>29</v>
      </c>
      <c r="AA203" s="33" t="s">
        <v>57</v>
      </c>
      <c r="AB203" s="131"/>
      <c r="AC203" s="132"/>
      <c r="AD203" s="101"/>
      <c r="AE203" s="74"/>
      <c r="AF203" s="75"/>
      <c r="AG203" s="43"/>
      <c r="AH203" s="44"/>
      <c r="AI203" s="44"/>
      <c r="AJ203" s="44"/>
      <c r="AK203" s="45"/>
      <c r="AL203" s="170"/>
      <c r="AM203" s="67">
        <v>0</v>
      </c>
      <c r="AN203" s="171">
        <f t="shared" si="15"/>
        <v>0</v>
      </c>
      <c r="AO203" s="49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</row>
    <row r="204" spans="1:56">
      <c r="A204" s="169" t="s">
        <v>357</v>
      </c>
      <c r="B204" s="22">
        <v>5000</v>
      </c>
      <c r="C204" s="23">
        <v>1400</v>
      </c>
      <c r="D204" s="24">
        <v>44792</v>
      </c>
      <c r="E204" s="25"/>
      <c r="F204" s="25"/>
      <c r="G204" s="26"/>
      <c r="H204" s="28">
        <v>44866</v>
      </c>
      <c r="I204" s="123"/>
      <c r="J204" s="123"/>
      <c r="K204" s="95">
        <v>44880</v>
      </c>
      <c r="L204" s="134" t="s">
        <v>220</v>
      </c>
      <c r="M204" s="30">
        <v>44956</v>
      </c>
      <c r="N204" s="52" t="s">
        <v>28</v>
      </c>
      <c r="O204" s="32">
        <v>44995</v>
      </c>
      <c r="P204" s="52" t="s">
        <v>29</v>
      </c>
      <c r="Q204" s="33" t="s">
        <v>79</v>
      </c>
      <c r="R204" s="34">
        <v>45059</v>
      </c>
      <c r="S204" s="130" t="s">
        <v>31</v>
      </c>
      <c r="T204" s="35" t="s">
        <v>32</v>
      </c>
      <c r="U204" s="28">
        <v>45078</v>
      </c>
      <c r="V204" s="62" t="s">
        <v>48</v>
      </c>
      <c r="W204" s="24">
        <v>45169</v>
      </c>
      <c r="X204" s="52" t="s">
        <v>44</v>
      </c>
      <c r="Y204" s="51">
        <v>45170</v>
      </c>
      <c r="Z204" s="31" t="s">
        <v>29</v>
      </c>
      <c r="AA204" s="33" t="s">
        <v>153</v>
      </c>
      <c r="AB204" s="131"/>
      <c r="AC204" s="132"/>
      <c r="AD204" s="101"/>
      <c r="AE204" s="74"/>
      <c r="AF204" s="75"/>
      <c r="AG204" s="43"/>
      <c r="AH204" s="44"/>
      <c r="AI204" s="44"/>
      <c r="AJ204" s="44"/>
      <c r="AK204" s="45"/>
      <c r="AL204" s="170"/>
      <c r="AM204" s="67">
        <v>0</v>
      </c>
      <c r="AN204" s="171">
        <f t="shared" si="15"/>
        <v>0</v>
      </c>
      <c r="AO204" s="49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</row>
    <row r="205" spans="1:56" ht="17.25" customHeight="1">
      <c r="A205" s="169" t="s">
        <v>358</v>
      </c>
      <c r="B205" s="22">
        <v>5000</v>
      </c>
      <c r="C205" s="23">
        <v>1400</v>
      </c>
      <c r="D205" s="24">
        <v>44793</v>
      </c>
      <c r="E205" s="25"/>
      <c r="F205" s="25"/>
      <c r="G205" s="26"/>
      <c r="H205" s="28">
        <v>44868</v>
      </c>
      <c r="I205" s="123"/>
      <c r="J205" s="123"/>
      <c r="K205" s="95">
        <v>44880</v>
      </c>
      <c r="L205" s="134" t="s">
        <v>220</v>
      </c>
      <c r="M205" s="30">
        <v>44965</v>
      </c>
      <c r="N205" s="52" t="s">
        <v>279</v>
      </c>
      <c r="O205" s="32">
        <v>44965</v>
      </c>
      <c r="P205" s="52" t="s">
        <v>29</v>
      </c>
      <c r="Q205" s="33" t="s">
        <v>359</v>
      </c>
      <c r="R205" s="34">
        <v>45006</v>
      </c>
      <c r="S205" s="130" t="s">
        <v>31</v>
      </c>
      <c r="T205" s="35" t="s">
        <v>32</v>
      </c>
      <c r="U205" s="28">
        <v>45021</v>
      </c>
      <c r="V205" s="36" t="s">
        <v>75</v>
      </c>
      <c r="W205" s="24">
        <v>45103</v>
      </c>
      <c r="X205" s="52" t="s">
        <v>44</v>
      </c>
      <c r="Y205" s="51">
        <v>45106</v>
      </c>
      <c r="Z205" s="31" t="s">
        <v>29</v>
      </c>
      <c r="AA205" s="33" t="s">
        <v>203</v>
      </c>
      <c r="AB205" s="69">
        <v>45146</v>
      </c>
      <c r="AC205" s="55" t="s">
        <v>31</v>
      </c>
      <c r="AD205" s="56" t="s">
        <v>32</v>
      </c>
      <c r="AE205" s="64">
        <v>45149</v>
      </c>
      <c r="AF205" s="36" t="s">
        <v>114</v>
      </c>
      <c r="AG205" s="43"/>
      <c r="AH205" s="44"/>
      <c r="AI205" s="44"/>
      <c r="AJ205" s="44"/>
      <c r="AK205" s="45"/>
      <c r="AL205" s="170"/>
      <c r="AM205" s="67">
        <v>0</v>
      </c>
      <c r="AN205" s="171">
        <f t="shared" si="15"/>
        <v>0</v>
      </c>
      <c r="AO205" s="49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</row>
    <row r="206" spans="1:56">
      <c r="A206" s="169" t="s">
        <v>360</v>
      </c>
      <c r="B206" s="22">
        <v>5000</v>
      </c>
      <c r="C206" s="23">
        <v>1400</v>
      </c>
      <c r="D206" s="24">
        <v>44795</v>
      </c>
      <c r="E206" s="25"/>
      <c r="F206" s="25"/>
      <c r="G206" s="26"/>
      <c r="H206" s="28">
        <v>44871</v>
      </c>
      <c r="I206" s="123"/>
      <c r="J206" s="123"/>
      <c r="K206" s="95">
        <v>44917</v>
      </c>
      <c r="L206" s="29" t="s">
        <v>361</v>
      </c>
      <c r="M206" s="185">
        <v>45048</v>
      </c>
      <c r="N206" s="52" t="s">
        <v>362</v>
      </c>
      <c r="O206" s="186">
        <v>45070</v>
      </c>
      <c r="P206" s="52" t="s">
        <v>29</v>
      </c>
      <c r="Q206" s="33" t="s">
        <v>363</v>
      </c>
      <c r="R206" s="34">
        <v>45129</v>
      </c>
      <c r="S206" s="130" t="s">
        <v>31</v>
      </c>
      <c r="T206" s="35" t="s">
        <v>32</v>
      </c>
      <c r="U206" s="28">
        <v>45139</v>
      </c>
      <c r="V206" s="36" t="s">
        <v>126</v>
      </c>
      <c r="W206" s="187"/>
      <c r="X206" s="141"/>
      <c r="Y206" s="141"/>
      <c r="Z206" s="179"/>
      <c r="AA206" s="179"/>
      <c r="AB206" s="131"/>
      <c r="AC206" s="132"/>
      <c r="AD206" s="101"/>
      <c r="AE206" s="102"/>
      <c r="AF206" s="97"/>
      <c r="AG206" s="43"/>
      <c r="AH206" s="44"/>
      <c r="AI206" s="44"/>
      <c r="AJ206" s="44"/>
      <c r="AK206" s="45"/>
      <c r="AL206" s="170"/>
      <c r="AM206" s="67">
        <v>0</v>
      </c>
      <c r="AN206" s="171">
        <f t="shared" si="15"/>
        <v>0</v>
      </c>
      <c r="AO206" s="49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  <c r="BD206" s="50"/>
    </row>
    <row r="207" spans="1:56">
      <c r="A207" s="169" t="s">
        <v>364</v>
      </c>
      <c r="B207" s="22">
        <v>5000</v>
      </c>
      <c r="C207" s="23">
        <v>1400</v>
      </c>
      <c r="D207" s="24">
        <v>44794</v>
      </c>
      <c r="E207" s="25"/>
      <c r="F207" s="25"/>
      <c r="G207" s="26"/>
      <c r="H207" s="28">
        <v>44868</v>
      </c>
      <c r="I207" s="123"/>
      <c r="J207" s="123"/>
      <c r="K207" s="95">
        <v>44880</v>
      </c>
      <c r="L207" s="134" t="s">
        <v>220</v>
      </c>
      <c r="M207" s="30">
        <v>44966</v>
      </c>
      <c r="N207" s="52" t="s">
        <v>279</v>
      </c>
      <c r="O207" s="32">
        <v>44970</v>
      </c>
      <c r="P207" s="52" t="s">
        <v>29</v>
      </c>
      <c r="Q207" s="33" t="s">
        <v>209</v>
      </c>
      <c r="R207" s="34">
        <v>45003</v>
      </c>
      <c r="S207" s="130" t="s">
        <v>31</v>
      </c>
      <c r="T207" s="35" t="s">
        <v>32</v>
      </c>
      <c r="U207" s="28">
        <v>45021</v>
      </c>
      <c r="V207" s="36" t="s">
        <v>75</v>
      </c>
      <c r="W207" s="24">
        <v>45103</v>
      </c>
      <c r="X207" s="52" t="s">
        <v>44</v>
      </c>
      <c r="Y207" s="51">
        <v>45107</v>
      </c>
      <c r="Z207" s="31" t="s">
        <v>29</v>
      </c>
      <c r="AA207" s="33" t="s">
        <v>203</v>
      </c>
      <c r="AB207" s="69">
        <v>45148</v>
      </c>
      <c r="AC207" s="55" t="s">
        <v>31</v>
      </c>
      <c r="AD207" s="56" t="s">
        <v>32</v>
      </c>
      <c r="AE207" s="64">
        <v>45149</v>
      </c>
      <c r="AF207" s="36" t="s">
        <v>114</v>
      </c>
      <c r="AG207" s="43"/>
      <c r="AH207" s="44"/>
      <c r="AI207" s="44"/>
      <c r="AJ207" s="44"/>
      <c r="AK207" s="45"/>
      <c r="AL207" s="170"/>
      <c r="AM207" s="67">
        <v>0</v>
      </c>
      <c r="AN207" s="171">
        <f t="shared" si="15"/>
        <v>0</v>
      </c>
      <c r="AO207" s="49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  <c r="BD207" s="50"/>
    </row>
    <row r="208" spans="1:56">
      <c r="A208" s="169" t="s">
        <v>365</v>
      </c>
      <c r="B208" s="22">
        <v>5000</v>
      </c>
      <c r="C208" s="23">
        <v>1400</v>
      </c>
      <c r="D208" s="24">
        <v>44794</v>
      </c>
      <c r="E208" s="25"/>
      <c r="F208" s="25"/>
      <c r="G208" s="26"/>
      <c r="H208" s="28">
        <v>44868</v>
      </c>
      <c r="I208" s="123"/>
      <c r="J208" s="123"/>
      <c r="K208" s="95">
        <v>44880</v>
      </c>
      <c r="L208" s="134" t="s">
        <v>220</v>
      </c>
      <c r="M208" s="30">
        <v>44955</v>
      </c>
      <c r="N208" s="52" t="s">
        <v>279</v>
      </c>
      <c r="O208" s="32">
        <v>44971</v>
      </c>
      <c r="P208" s="52" t="s">
        <v>29</v>
      </c>
      <c r="Q208" s="33" t="s">
        <v>209</v>
      </c>
      <c r="R208" s="34">
        <v>45005</v>
      </c>
      <c r="S208" s="130" t="s">
        <v>31</v>
      </c>
      <c r="T208" s="35" t="s">
        <v>32</v>
      </c>
      <c r="U208" s="28">
        <v>45021</v>
      </c>
      <c r="V208" s="36" t="s">
        <v>75</v>
      </c>
      <c r="W208" s="24">
        <v>45103</v>
      </c>
      <c r="X208" s="52" t="s">
        <v>44</v>
      </c>
      <c r="Y208" s="51">
        <v>45106</v>
      </c>
      <c r="Z208" s="31" t="s">
        <v>29</v>
      </c>
      <c r="AA208" s="33" t="s">
        <v>203</v>
      </c>
      <c r="AB208" s="69">
        <v>45139</v>
      </c>
      <c r="AC208" s="55" t="s">
        <v>31</v>
      </c>
      <c r="AD208" s="56" t="s">
        <v>32</v>
      </c>
      <c r="AE208" s="64">
        <v>45149</v>
      </c>
      <c r="AF208" s="36" t="s">
        <v>114</v>
      </c>
      <c r="AG208" s="43"/>
      <c r="AH208" s="44"/>
      <c r="AI208" s="44"/>
      <c r="AJ208" s="44"/>
      <c r="AK208" s="45"/>
      <c r="AL208" s="170"/>
      <c r="AM208" s="67">
        <v>0</v>
      </c>
      <c r="AN208" s="171">
        <f t="shared" si="15"/>
        <v>0</v>
      </c>
      <c r="AO208" s="49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  <c r="BD208" s="50"/>
    </row>
    <row r="209" spans="1:56">
      <c r="A209" s="169" t="s">
        <v>366</v>
      </c>
      <c r="B209" s="22">
        <v>5000</v>
      </c>
      <c r="C209" s="23">
        <v>1400</v>
      </c>
      <c r="D209" s="24">
        <v>44794</v>
      </c>
      <c r="E209" s="25"/>
      <c r="F209" s="25"/>
      <c r="G209" s="26"/>
      <c r="H209" s="28">
        <v>44868</v>
      </c>
      <c r="I209" s="123"/>
      <c r="J209" s="123"/>
      <c r="K209" s="95">
        <v>44880</v>
      </c>
      <c r="L209" s="134" t="s">
        <v>220</v>
      </c>
      <c r="M209" s="30">
        <v>44967</v>
      </c>
      <c r="N209" s="52" t="s">
        <v>279</v>
      </c>
      <c r="O209" s="32">
        <v>44970</v>
      </c>
      <c r="P209" s="52" t="s">
        <v>29</v>
      </c>
      <c r="Q209" s="33" t="s">
        <v>209</v>
      </c>
      <c r="R209" s="34">
        <v>45002</v>
      </c>
      <c r="S209" s="130" t="s">
        <v>31</v>
      </c>
      <c r="T209" s="130" t="s">
        <v>367</v>
      </c>
      <c r="U209" s="28">
        <v>45020</v>
      </c>
      <c r="V209" s="127" t="s">
        <v>282</v>
      </c>
      <c r="W209" s="24">
        <v>45121</v>
      </c>
      <c r="X209" s="52" t="s">
        <v>38</v>
      </c>
      <c r="Y209" s="51">
        <v>45127</v>
      </c>
      <c r="Z209" s="31" t="s">
        <v>29</v>
      </c>
      <c r="AA209" s="33" t="s">
        <v>254</v>
      </c>
      <c r="AB209" s="69">
        <v>45167</v>
      </c>
      <c r="AC209" s="55" t="s">
        <v>31</v>
      </c>
      <c r="AD209" s="56" t="s">
        <v>32</v>
      </c>
      <c r="AE209" s="64">
        <v>45176</v>
      </c>
      <c r="AF209" s="36" t="s">
        <v>53</v>
      </c>
      <c r="AG209" s="43"/>
      <c r="AH209" s="44"/>
      <c r="AI209" s="44"/>
      <c r="AJ209" s="44"/>
      <c r="AK209" s="45"/>
      <c r="AL209" s="170"/>
      <c r="AM209" s="67">
        <v>0</v>
      </c>
      <c r="AN209" s="171">
        <f t="shared" si="15"/>
        <v>0</v>
      </c>
      <c r="AO209" s="49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0"/>
      <c r="BD209" s="50"/>
    </row>
    <row r="210" spans="1:56">
      <c r="A210" s="169" t="s">
        <v>368</v>
      </c>
      <c r="B210" s="22">
        <v>5000</v>
      </c>
      <c r="C210" s="23">
        <v>1400</v>
      </c>
      <c r="D210" s="24">
        <v>44794</v>
      </c>
      <c r="E210" s="25"/>
      <c r="F210" s="25"/>
      <c r="G210" s="26"/>
      <c r="H210" s="28">
        <v>44868</v>
      </c>
      <c r="I210" s="123"/>
      <c r="J210" s="123"/>
      <c r="K210" s="95">
        <v>44880</v>
      </c>
      <c r="L210" s="134" t="s">
        <v>220</v>
      </c>
      <c r="M210" s="30">
        <v>44965</v>
      </c>
      <c r="N210" s="52" t="s">
        <v>279</v>
      </c>
      <c r="O210" s="186">
        <v>44970</v>
      </c>
      <c r="P210" s="52" t="s">
        <v>29</v>
      </c>
      <c r="Q210" s="33" t="s">
        <v>209</v>
      </c>
      <c r="R210" s="34">
        <v>45009</v>
      </c>
      <c r="S210" s="130" t="s">
        <v>31</v>
      </c>
      <c r="T210" s="130" t="s">
        <v>369</v>
      </c>
      <c r="U210" s="28">
        <v>45020</v>
      </c>
      <c r="V210" s="127" t="s">
        <v>282</v>
      </c>
      <c r="W210" s="24">
        <v>45121</v>
      </c>
      <c r="X210" s="52" t="s">
        <v>38</v>
      </c>
      <c r="Y210" s="51">
        <v>45143</v>
      </c>
      <c r="Z210" s="31" t="s">
        <v>29</v>
      </c>
      <c r="AA210" s="33" t="s">
        <v>99</v>
      </c>
      <c r="AB210" s="174" t="s">
        <v>143</v>
      </c>
      <c r="AC210" s="175" t="s">
        <v>31</v>
      </c>
      <c r="AD210" s="176"/>
      <c r="AE210" s="177"/>
      <c r="AF210" s="178"/>
      <c r="AG210" s="43"/>
      <c r="AH210" s="44"/>
      <c r="AI210" s="44"/>
      <c r="AJ210" s="44"/>
      <c r="AK210" s="45"/>
      <c r="AL210" s="188"/>
      <c r="AM210" s="67">
        <v>0</v>
      </c>
      <c r="AN210" s="171">
        <f t="shared" si="15"/>
        <v>0</v>
      </c>
      <c r="AO210" s="49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  <c r="BD210" s="50"/>
    </row>
    <row r="211" spans="1:56">
      <c r="A211" s="169" t="s">
        <v>370</v>
      </c>
      <c r="B211" s="22">
        <v>5000</v>
      </c>
      <c r="C211" s="23">
        <v>1400</v>
      </c>
      <c r="D211" s="24">
        <v>44794</v>
      </c>
      <c r="E211" s="25"/>
      <c r="F211" s="25"/>
      <c r="G211" s="26"/>
      <c r="H211" s="28">
        <v>44868</v>
      </c>
      <c r="I211" s="123"/>
      <c r="J211" s="123"/>
      <c r="K211" s="95">
        <v>44880</v>
      </c>
      <c r="L211" s="134" t="s">
        <v>220</v>
      </c>
      <c r="M211" s="30">
        <v>44955</v>
      </c>
      <c r="N211" s="52" t="s">
        <v>279</v>
      </c>
      <c r="O211" s="32">
        <v>44963</v>
      </c>
      <c r="P211" s="52" t="s">
        <v>371</v>
      </c>
      <c r="Q211" s="33"/>
      <c r="R211" s="34">
        <v>45003</v>
      </c>
      <c r="S211" s="130" t="s">
        <v>94</v>
      </c>
      <c r="T211" s="130" t="s">
        <v>372</v>
      </c>
      <c r="U211" s="28">
        <v>45095</v>
      </c>
      <c r="V211" s="36" t="s">
        <v>95</v>
      </c>
      <c r="W211" s="24">
        <v>45180</v>
      </c>
      <c r="X211" s="52" t="s">
        <v>44</v>
      </c>
      <c r="Y211" s="51">
        <v>45180</v>
      </c>
      <c r="Z211" s="31" t="s">
        <v>29</v>
      </c>
      <c r="AA211" s="33" t="s">
        <v>65</v>
      </c>
      <c r="AB211" s="131"/>
      <c r="AC211" s="132"/>
      <c r="AD211" s="141"/>
      <c r="AE211" s="74"/>
      <c r="AF211" s="75"/>
      <c r="AG211" s="43"/>
      <c r="AH211" s="44"/>
      <c r="AI211" s="44"/>
      <c r="AJ211" s="44"/>
      <c r="AK211" s="45"/>
      <c r="AL211" s="170"/>
      <c r="AM211" s="67">
        <v>0</v>
      </c>
      <c r="AN211" s="171">
        <f t="shared" si="15"/>
        <v>0</v>
      </c>
      <c r="AO211" s="49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</row>
    <row r="212" spans="1:56">
      <c r="A212" s="169" t="s">
        <v>373</v>
      </c>
      <c r="B212" s="22">
        <v>5000</v>
      </c>
      <c r="C212" s="23">
        <v>1400</v>
      </c>
      <c r="D212" s="24">
        <v>44795</v>
      </c>
      <c r="E212" s="25"/>
      <c r="F212" s="25"/>
      <c r="G212" s="26"/>
      <c r="H212" s="28">
        <v>44868</v>
      </c>
      <c r="I212" s="123"/>
      <c r="J212" s="123"/>
      <c r="K212" s="95">
        <v>44880</v>
      </c>
      <c r="L212" s="134" t="s">
        <v>220</v>
      </c>
      <c r="M212" s="30">
        <v>44967</v>
      </c>
      <c r="N212" s="52" t="s">
        <v>279</v>
      </c>
      <c r="O212" s="186">
        <v>44971</v>
      </c>
      <c r="P212" s="52" t="s">
        <v>29</v>
      </c>
      <c r="Q212" s="33" t="s">
        <v>209</v>
      </c>
      <c r="R212" s="34">
        <v>45007</v>
      </c>
      <c r="S212" s="130" t="s">
        <v>31</v>
      </c>
      <c r="T212" s="35" t="s">
        <v>32</v>
      </c>
      <c r="U212" s="28">
        <v>45020</v>
      </c>
      <c r="V212" s="127" t="s">
        <v>282</v>
      </c>
      <c r="W212" s="24">
        <v>45121</v>
      </c>
      <c r="X212" s="52" t="s">
        <v>38</v>
      </c>
      <c r="Y212" s="51">
        <v>45128</v>
      </c>
      <c r="Z212" s="31" t="s">
        <v>29</v>
      </c>
      <c r="AA212" s="33" t="s">
        <v>254</v>
      </c>
      <c r="AB212" s="69">
        <v>45162</v>
      </c>
      <c r="AC212" s="55" t="s">
        <v>31</v>
      </c>
      <c r="AD212" s="56" t="s">
        <v>32</v>
      </c>
      <c r="AE212" s="64">
        <v>45163</v>
      </c>
      <c r="AF212" s="36" t="s">
        <v>119</v>
      </c>
      <c r="AG212" s="43"/>
      <c r="AH212" s="44"/>
      <c r="AI212" s="44"/>
      <c r="AJ212" s="44"/>
      <c r="AK212" s="45"/>
      <c r="AL212" s="170"/>
      <c r="AM212" s="67">
        <v>0</v>
      </c>
      <c r="AN212" s="171">
        <f t="shared" si="15"/>
        <v>0</v>
      </c>
      <c r="AO212" s="49"/>
      <c r="AP212" s="50"/>
      <c r="AQ212" s="50"/>
      <c r="AR212" s="50"/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0"/>
      <c r="BD212" s="50"/>
    </row>
    <row r="213" spans="1:56">
      <c r="A213" s="169" t="s">
        <v>374</v>
      </c>
      <c r="B213" s="22">
        <v>5000</v>
      </c>
      <c r="C213" s="23">
        <v>1400</v>
      </c>
      <c r="D213" s="24">
        <v>44793</v>
      </c>
      <c r="E213" s="25"/>
      <c r="F213" s="25"/>
      <c r="G213" s="26"/>
      <c r="H213" s="28">
        <v>44868</v>
      </c>
      <c r="I213" s="123"/>
      <c r="J213" s="123"/>
      <c r="K213" s="95">
        <v>44880</v>
      </c>
      <c r="L213" s="134" t="s">
        <v>220</v>
      </c>
      <c r="M213" s="30">
        <v>44955</v>
      </c>
      <c r="N213" s="52" t="s">
        <v>28</v>
      </c>
      <c r="O213" s="186">
        <v>44996</v>
      </c>
      <c r="P213" s="52" t="s">
        <v>29</v>
      </c>
      <c r="Q213" s="33" t="s">
        <v>79</v>
      </c>
      <c r="R213" s="34">
        <v>45026</v>
      </c>
      <c r="S213" s="55" t="s">
        <v>31</v>
      </c>
      <c r="T213" s="35" t="s">
        <v>32</v>
      </c>
      <c r="U213" s="28">
        <v>45050</v>
      </c>
      <c r="V213" s="36" t="s">
        <v>56</v>
      </c>
      <c r="W213" s="24">
        <v>45168</v>
      </c>
      <c r="X213" s="52" t="s">
        <v>44</v>
      </c>
      <c r="Y213" s="51">
        <v>45179</v>
      </c>
      <c r="Z213" s="31" t="s">
        <v>29</v>
      </c>
      <c r="AA213" s="33" t="s">
        <v>57</v>
      </c>
      <c r="AB213" s="131"/>
      <c r="AC213" s="189"/>
      <c r="AD213" s="41"/>
      <c r="AE213" s="74"/>
      <c r="AF213" s="75"/>
      <c r="AG213" s="43"/>
      <c r="AH213" s="44"/>
      <c r="AI213" s="44"/>
      <c r="AJ213" s="44"/>
      <c r="AK213" s="45"/>
      <c r="AL213" s="170"/>
      <c r="AM213" s="67">
        <v>0</v>
      </c>
      <c r="AN213" s="171">
        <f t="shared" si="15"/>
        <v>0</v>
      </c>
      <c r="AO213" s="49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  <c r="BB213" s="50"/>
      <c r="BC213" s="50"/>
      <c r="BD213" s="50"/>
    </row>
    <row r="214" spans="1:56">
      <c r="A214" s="169" t="s">
        <v>375</v>
      </c>
      <c r="B214" s="22">
        <v>5000</v>
      </c>
      <c r="C214" s="23">
        <v>1400</v>
      </c>
      <c r="D214" s="24">
        <v>44794</v>
      </c>
      <c r="E214" s="25"/>
      <c r="F214" s="25"/>
      <c r="G214" s="26"/>
      <c r="H214" s="28">
        <v>44872</v>
      </c>
      <c r="I214" s="123"/>
      <c r="J214" s="123"/>
      <c r="K214" s="95">
        <v>44917</v>
      </c>
      <c r="L214" s="29" t="s">
        <v>361</v>
      </c>
      <c r="M214" s="30">
        <v>45054</v>
      </c>
      <c r="N214" s="52" t="s">
        <v>362</v>
      </c>
      <c r="O214" s="186">
        <v>45065</v>
      </c>
      <c r="P214" s="52" t="s">
        <v>29</v>
      </c>
      <c r="Q214" s="33" t="s">
        <v>376</v>
      </c>
      <c r="R214" s="34">
        <v>45122</v>
      </c>
      <c r="S214" s="130" t="s">
        <v>31</v>
      </c>
      <c r="T214" s="35" t="s">
        <v>32</v>
      </c>
      <c r="U214" s="28">
        <v>45139</v>
      </c>
      <c r="V214" s="36" t="s">
        <v>126</v>
      </c>
      <c r="W214" s="187"/>
      <c r="X214" s="141"/>
      <c r="Y214" s="141"/>
      <c r="Z214" s="179"/>
      <c r="AA214" s="179"/>
      <c r="AB214" s="131"/>
      <c r="AC214" s="132"/>
      <c r="AD214" s="101"/>
      <c r="AE214" s="102"/>
      <c r="AF214" s="97"/>
      <c r="AG214" s="43"/>
      <c r="AH214" s="44"/>
      <c r="AI214" s="44"/>
      <c r="AJ214" s="44"/>
      <c r="AK214" s="45"/>
      <c r="AL214" s="170"/>
      <c r="AM214" s="67">
        <v>0</v>
      </c>
      <c r="AN214" s="171">
        <f t="shared" si="15"/>
        <v>0</v>
      </c>
      <c r="AO214" s="49"/>
      <c r="AP214" s="50"/>
      <c r="AQ214" s="50"/>
      <c r="AR214" s="50"/>
      <c r="AS214" s="50"/>
      <c r="AT214" s="50"/>
      <c r="AU214" s="50"/>
      <c r="AV214" s="50"/>
      <c r="AW214" s="50"/>
      <c r="AX214" s="50"/>
      <c r="AY214" s="50"/>
      <c r="AZ214" s="50"/>
      <c r="BA214" s="50"/>
      <c r="BB214" s="50"/>
      <c r="BC214" s="50"/>
      <c r="BD214" s="50"/>
    </row>
    <row r="215" spans="1:56" ht="18.75" customHeight="1">
      <c r="A215" s="169" t="s">
        <v>377</v>
      </c>
      <c r="B215" s="22">
        <v>5000</v>
      </c>
      <c r="C215" s="23">
        <v>1400</v>
      </c>
      <c r="D215" s="24">
        <v>44795</v>
      </c>
      <c r="E215" s="25"/>
      <c r="F215" s="25"/>
      <c r="G215" s="26"/>
      <c r="H215" s="28">
        <v>44872</v>
      </c>
      <c r="I215" s="123"/>
      <c r="J215" s="123"/>
      <c r="K215" s="95">
        <v>44880</v>
      </c>
      <c r="L215" s="134" t="s">
        <v>220</v>
      </c>
      <c r="M215" s="30">
        <v>44955</v>
      </c>
      <c r="N215" s="52" t="s">
        <v>279</v>
      </c>
      <c r="O215" s="186">
        <v>44971</v>
      </c>
      <c r="P215" s="52" t="s">
        <v>29</v>
      </c>
      <c r="Q215" s="33" t="s">
        <v>209</v>
      </c>
      <c r="R215" s="34">
        <v>45010</v>
      </c>
      <c r="S215" s="130" t="s">
        <v>31</v>
      </c>
      <c r="T215" s="35" t="s">
        <v>32</v>
      </c>
      <c r="U215" s="28">
        <v>45020</v>
      </c>
      <c r="V215" s="127" t="s">
        <v>282</v>
      </c>
      <c r="W215" s="24">
        <v>45121</v>
      </c>
      <c r="X215" s="52" t="s">
        <v>38</v>
      </c>
      <c r="Y215" s="51">
        <v>45130</v>
      </c>
      <c r="Z215" s="31" t="s">
        <v>29</v>
      </c>
      <c r="AA215" s="33" t="s">
        <v>254</v>
      </c>
      <c r="AB215" s="69">
        <v>45163</v>
      </c>
      <c r="AC215" s="55" t="s">
        <v>31</v>
      </c>
      <c r="AD215" s="56" t="s">
        <v>337</v>
      </c>
      <c r="AE215" s="64">
        <v>45176</v>
      </c>
      <c r="AF215" s="36" t="s">
        <v>53</v>
      </c>
      <c r="AG215" s="43"/>
      <c r="AH215" s="44"/>
      <c r="AI215" s="44"/>
      <c r="AJ215" s="44"/>
      <c r="AK215" s="45"/>
      <c r="AL215" s="170"/>
      <c r="AM215" s="67">
        <v>0</v>
      </c>
      <c r="AN215" s="171">
        <f t="shared" si="15"/>
        <v>0</v>
      </c>
      <c r="AO215" s="49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  <c r="BB215" s="50"/>
      <c r="BC215" s="50"/>
      <c r="BD215" s="50"/>
    </row>
    <row r="216" spans="1:56">
      <c r="A216" s="169" t="s">
        <v>378</v>
      </c>
      <c r="B216" s="22">
        <v>5000</v>
      </c>
      <c r="C216" s="23">
        <v>1400</v>
      </c>
      <c r="D216" s="24">
        <v>44794</v>
      </c>
      <c r="E216" s="25"/>
      <c r="F216" s="25"/>
      <c r="G216" s="26"/>
      <c r="H216" s="28">
        <v>44874</v>
      </c>
      <c r="I216" s="123"/>
      <c r="J216" s="123"/>
      <c r="K216" s="95">
        <v>44917</v>
      </c>
      <c r="L216" s="29" t="s">
        <v>361</v>
      </c>
      <c r="M216" s="30">
        <v>45050</v>
      </c>
      <c r="N216" s="52" t="s">
        <v>362</v>
      </c>
      <c r="O216" s="186">
        <v>45070</v>
      </c>
      <c r="P216" s="52" t="s">
        <v>29</v>
      </c>
      <c r="Q216" s="33" t="s">
        <v>363</v>
      </c>
      <c r="R216" s="34">
        <v>45121</v>
      </c>
      <c r="S216" s="130" t="s">
        <v>31</v>
      </c>
      <c r="T216" s="35" t="s">
        <v>32</v>
      </c>
      <c r="U216" s="28">
        <v>45139</v>
      </c>
      <c r="V216" s="36" t="s">
        <v>126</v>
      </c>
      <c r="W216" s="187"/>
      <c r="X216" s="141"/>
      <c r="Y216" s="141"/>
      <c r="Z216" s="179"/>
      <c r="AA216" s="179"/>
      <c r="AB216" s="131"/>
      <c r="AC216" s="132"/>
      <c r="AD216" s="101"/>
      <c r="AE216" s="102"/>
      <c r="AF216" s="97"/>
      <c r="AG216" s="43"/>
      <c r="AH216" s="44"/>
      <c r="AI216" s="44"/>
      <c r="AJ216" s="44"/>
      <c r="AK216" s="45"/>
      <c r="AL216" s="170"/>
      <c r="AM216" s="67" t="e">
        <f t="shared" ref="AM216:AM254" si="16">H216-#REF!</f>
        <v>#REF!</v>
      </c>
      <c r="AN216" s="171" t="e">
        <f t="shared" si="15"/>
        <v>#REF!</v>
      </c>
      <c r="AO216" s="49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0"/>
      <c r="BD216" s="50"/>
    </row>
    <row r="217" spans="1:56">
      <c r="A217" s="169" t="s">
        <v>379</v>
      </c>
      <c r="B217" s="22">
        <v>5000</v>
      </c>
      <c r="C217" s="23">
        <v>1400</v>
      </c>
      <c r="D217" s="24">
        <v>44794</v>
      </c>
      <c r="E217" s="25"/>
      <c r="F217" s="25"/>
      <c r="G217" s="26"/>
      <c r="H217" s="28">
        <v>44873</v>
      </c>
      <c r="I217" s="123"/>
      <c r="J217" s="123"/>
      <c r="K217" s="95">
        <v>44917</v>
      </c>
      <c r="L217" s="29" t="s">
        <v>361</v>
      </c>
      <c r="M217" s="30">
        <v>45046</v>
      </c>
      <c r="N217" s="52" t="s">
        <v>362</v>
      </c>
      <c r="O217" s="186">
        <v>45071</v>
      </c>
      <c r="P217" s="52" t="s">
        <v>29</v>
      </c>
      <c r="Q217" s="33" t="s">
        <v>363</v>
      </c>
      <c r="R217" s="34">
        <v>45110</v>
      </c>
      <c r="S217" s="130" t="s">
        <v>31</v>
      </c>
      <c r="T217" s="35" t="s">
        <v>32</v>
      </c>
      <c r="U217" s="28">
        <v>45112</v>
      </c>
      <c r="V217" s="36" t="s">
        <v>33</v>
      </c>
      <c r="W217" s="187"/>
      <c r="X217" s="141"/>
      <c r="Y217" s="141"/>
      <c r="Z217" s="179"/>
      <c r="AA217" s="179"/>
      <c r="AB217" s="131"/>
      <c r="AC217" s="132"/>
      <c r="AD217" s="101"/>
      <c r="AE217" s="102"/>
      <c r="AF217" s="97"/>
      <c r="AG217" s="43"/>
      <c r="AH217" s="44"/>
      <c r="AI217" s="44"/>
      <c r="AJ217" s="44"/>
      <c r="AK217" s="45"/>
      <c r="AL217" s="170"/>
      <c r="AM217" s="67" t="e">
        <f t="shared" si="16"/>
        <v>#REF!</v>
      </c>
      <c r="AN217" s="171" t="e">
        <f t="shared" si="15"/>
        <v>#REF!</v>
      </c>
      <c r="AO217" s="49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  <c r="BC217" s="50"/>
      <c r="BD217" s="50"/>
    </row>
    <row r="218" spans="1:56">
      <c r="A218" s="169" t="s">
        <v>380</v>
      </c>
      <c r="B218" s="22">
        <v>5000</v>
      </c>
      <c r="C218" s="23">
        <v>1400</v>
      </c>
      <c r="D218" s="24">
        <v>44794</v>
      </c>
      <c r="E218" s="25"/>
      <c r="F218" s="25"/>
      <c r="G218" s="26"/>
      <c r="H218" s="28">
        <v>44873</v>
      </c>
      <c r="I218" s="123"/>
      <c r="J218" s="123"/>
      <c r="K218" s="95">
        <v>44880</v>
      </c>
      <c r="L218" s="134" t="s">
        <v>220</v>
      </c>
      <c r="M218" s="30">
        <v>44965</v>
      </c>
      <c r="N218" s="52" t="s">
        <v>279</v>
      </c>
      <c r="O218" s="32">
        <v>44969</v>
      </c>
      <c r="P218" s="52" t="s">
        <v>29</v>
      </c>
      <c r="Q218" s="33" t="s">
        <v>359</v>
      </c>
      <c r="R218" s="34">
        <v>45007</v>
      </c>
      <c r="S218" s="130" t="s">
        <v>31</v>
      </c>
      <c r="T218" s="35" t="s">
        <v>32</v>
      </c>
      <c r="U218" s="28">
        <v>45021</v>
      </c>
      <c r="V218" s="36" t="s">
        <v>75</v>
      </c>
      <c r="W218" s="24">
        <v>45101</v>
      </c>
      <c r="X218" s="52" t="s">
        <v>44</v>
      </c>
      <c r="Y218" s="51">
        <v>45110</v>
      </c>
      <c r="Z218" s="31" t="s">
        <v>29</v>
      </c>
      <c r="AA218" s="33" t="s">
        <v>86</v>
      </c>
      <c r="AB218" s="69">
        <v>45162</v>
      </c>
      <c r="AC218" s="55" t="s">
        <v>31</v>
      </c>
      <c r="AD218" s="56" t="s">
        <v>32</v>
      </c>
      <c r="AE218" s="28">
        <v>45165</v>
      </c>
      <c r="AF218" s="36" t="s">
        <v>119</v>
      </c>
      <c r="AG218" s="43"/>
      <c r="AH218" s="44"/>
      <c r="AI218" s="44"/>
      <c r="AJ218" s="44"/>
      <c r="AK218" s="45"/>
      <c r="AL218" s="170"/>
      <c r="AM218" s="67" t="e">
        <f t="shared" si="16"/>
        <v>#REF!</v>
      </c>
      <c r="AN218" s="171" t="e">
        <f t="shared" si="15"/>
        <v>#REF!</v>
      </c>
      <c r="AO218" s="49"/>
      <c r="AP218" s="50"/>
      <c r="AQ218" s="50"/>
      <c r="AR218" s="50"/>
      <c r="AS218" s="50"/>
      <c r="AT218" s="50"/>
      <c r="AU218" s="50"/>
      <c r="AV218" s="50"/>
      <c r="AW218" s="50"/>
      <c r="AX218" s="50"/>
      <c r="AY218" s="50"/>
      <c r="AZ218" s="50"/>
      <c r="BA218" s="50"/>
      <c r="BB218" s="50"/>
      <c r="BC218" s="50"/>
      <c r="BD218" s="50"/>
    </row>
    <row r="219" spans="1:56">
      <c r="A219" s="169" t="s">
        <v>381</v>
      </c>
      <c r="B219" s="22">
        <v>5000</v>
      </c>
      <c r="C219" s="23">
        <v>1400</v>
      </c>
      <c r="D219" s="24">
        <v>44793</v>
      </c>
      <c r="E219" s="25"/>
      <c r="F219" s="25"/>
      <c r="G219" s="26"/>
      <c r="H219" s="28">
        <v>44873</v>
      </c>
      <c r="I219" s="123"/>
      <c r="J219" s="123"/>
      <c r="K219" s="95">
        <v>44917</v>
      </c>
      <c r="L219" s="29" t="s">
        <v>361</v>
      </c>
      <c r="M219" s="30">
        <v>45048</v>
      </c>
      <c r="N219" s="52" t="s">
        <v>382</v>
      </c>
      <c r="O219" s="186">
        <v>45070</v>
      </c>
      <c r="P219" s="52" t="s">
        <v>29</v>
      </c>
      <c r="Q219" s="33" t="s">
        <v>363</v>
      </c>
      <c r="R219" s="34">
        <v>45129</v>
      </c>
      <c r="S219" s="130" t="s">
        <v>31</v>
      </c>
      <c r="T219" s="35" t="s">
        <v>32</v>
      </c>
      <c r="U219" s="28">
        <v>45139</v>
      </c>
      <c r="V219" s="36" t="s">
        <v>126</v>
      </c>
      <c r="W219" s="187"/>
      <c r="X219" s="141"/>
      <c r="Y219" s="141"/>
      <c r="Z219" s="179"/>
      <c r="AA219" s="179"/>
      <c r="AB219" s="131"/>
      <c r="AC219" s="132"/>
      <c r="AD219" s="101"/>
      <c r="AE219" s="102"/>
      <c r="AF219" s="97"/>
      <c r="AG219" s="43"/>
      <c r="AH219" s="44"/>
      <c r="AI219" s="44"/>
      <c r="AJ219" s="44"/>
      <c r="AK219" s="45"/>
      <c r="AL219" s="170"/>
      <c r="AM219" s="67" t="e">
        <f t="shared" si="16"/>
        <v>#REF!</v>
      </c>
      <c r="AN219" s="171" t="e">
        <f t="shared" si="15"/>
        <v>#REF!</v>
      </c>
      <c r="AO219" s="49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0"/>
      <c r="BD219" s="50"/>
    </row>
    <row r="220" spans="1:56">
      <c r="A220" s="169" t="s">
        <v>383</v>
      </c>
      <c r="B220" s="22">
        <v>5000</v>
      </c>
      <c r="C220" s="23">
        <v>1400</v>
      </c>
      <c r="D220" s="24">
        <v>44793</v>
      </c>
      <c r="E220" s="25"/>
      <c r="F220" s="25"/>
      <c r="G220" s="26"/>
      <c r="H220" s="28">
        <v>44873</v>
      </c>
      <c r="I220" s="123"/>
      <c r="J220" s="123"/>
      <c r="K220" s="95">
        <v>44917</v>
      </c>
      <c r="L220" s="29" t="s">
        <v>361</v>
      </c>
      <c r="M220" s="30">
        <v>45053</v>
      </c>
      <c r="N220" s="52" t="s">
        <v>362</v>
      </c>
      <c r="O220" s="186">
        <v>45066</v>
      </c>
      <c r="P220" s="52" t="s">
        <v>29</v>
      </c>
      <c r="Q220" s="33" t="s">
        <v>376</v>
      </c>
      <c r="R220" s="34">
        <v>45120</v>
      </c>
      <c r="S220" s="130" t="s">
        <v>31</v>
      </c>
      <c r="T220" s="35" t="s">
        <v>32</v>
      </c>
      <c r="U220" s="28">
        <v>45139</v>
      </c>
      <c r="V220" s="36" t="s">
        <v>126</v>
      </c>
      <c r="W220" s="187"/>
      <c r="X220" s="141"/>
      <c r="Y220" s="141"/>
      <c r="Z220" s="179"/>
      <c r="AA220" s="179"/>
      <c r="AB220" s="131"/>
      <c r="AC220" s="132"/>
      <c r="AD220" s="101"/>
      <c r="AE220" s="102"/>
      <c r="AF220" s="97"/>
      <c r="AG220" s="43"/>
      <c r="AH220" s="44"/>
      <c r="AI220" s="44"/>
      <c r="AJ220" s="44"/>
      <c r="AK220" s="45"/>
      <c r="AL220" s="170"/>
      <c r="AM220" s="67" t="e">
        <f t="shared" si="16"/>
        <v>#REF!</v>
      </c>
      <c r="AN220" s="171" t="e">
        <f t="shared" si="15"/>
        <v>#REF!</v>
      </c>
      <c r="AO220" s="49"/>
      <c r="AP220" s="50"/>
      <c r="AQ220" s="50"/>
      <c r="AR220" s="50"/>
      <c r="AS220" s="50"/>
      <c r="AT220" s="50"/>
      <c r="AU220" s="50"/>
      <c r="AV220" s="50"/>
      <c r="AW220" s="50"/>
      <c r="AX220" s="50"/>
      <c r="AY220" s="50"/>
      <c r="AZ220" s="50"/>
      <c r="BA220" s="50"/>
      <c r="BB220" s="50"/>
      <c r="BC220" s="50"/>
      <c r="BD220" s="50"/>
    </row>
    <row r="221" spans="1:56">
      <c r="A221" s="169" t="s">
        <v>384</v>
      </c>
      <c r="B221" s="22">
        <v>5000</v>
      </c>
      <c r="C221" s="23">
        <v>1400</v>
      </c>
      <c r="D221" s="24">
        <v>44792</v>
      </c>
      <c r="E221" s="25"/>
      <c r="F221" s="25"/>
      <c r="G221" s="26"/>
      <c r="H221" s="28">
        <v>44875</v>
      </c>
      <c r="I221" s="123"/>
      <c r="J221" s="123"/>
      <c r="K221" s="95">
        <v>44917</v>
      </c>
      <c r="L221" s="29" t="s">
        <v>361</v>
      </c>
      <c r="M221" s="30">
        <v>45051</v>
      </c>
      <c r="N221" s="52" t="s">
        <v>362</v>
      </c>
      <c r="O221" s="186">
        <v>45066</v>
      </c>
      <c r="P221" s="52" t="s">
        <v>29</v>
      </c>
      <c r="Q221" s="33" t="s">
        <v>376</v>
      </c>
      <c r="R221" s="34">
        <v>45121</v>
      </c>
      <c r="S221" s="130" t="s">
        <v>31</v>
      </c>
      <c r="T221" s="35" t="s">
        <v>32</v>
      </c>
      <c r="U221" s="28">
        <v>45139</v>
      </c>
      <c r="V221" s="36" t="s">
        <v>126</v>
      </c>
      <c r="W221" s="187"/>
      <c r="X221" s="141"/>
      <c r="Y221" s="141"/>
      <c r="Z221" s="179"/>
      <c r="AA221" s="179"/>
      <c r="AB221" s="131"/>
      <c r="AC221" s="132"/>
      <c r="AD221" s="101"/>
      <c r="AE221" s="102"/>
      <c r="AF221" s="97"/>
      <c r="AG221" s="43"/>
      <c r="AH221" s="44"/>
      <c r="AI221" s="44"/>
      <c r="AJ221" s="44"/>
      <c r="AK221" s="45"/>
      <c r="AL221" s="170"/>
      <c r="AM221" s="67" t="e">
        <f t="shared" si="16"/>
        <v>#REF!</v>
      </c>
      <c r="AN221" s="171" t="e">
        <f t="shared" si="15"/>
        <v>#REF!</v>
      </c>
      <c r="AO221" s="49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  <c r="BD221" s="50"/>
    </row>
    <row r="222" spans="1:56">
      <c r="A222" s="169" t="s">
        <v>385</v>
      </c>
      <c r="B222" s="22">
        <v>5000</v>
      </c>
      <c r="C222" s="23">
        <v>1400</v>
      </c>
      <c r="D222" s="24">
        <v>44795</v>
      </c>
      <c r="E222" s="25"/>
      <c r="F222" s="25"/>
      <c r="G222" s="26"/>
      <c r="H222" s="28">
        <v>44874</v>
      </c>
      <c r="I222" s="123"/>
      <c r="J222" s="123"/>
      <c r="K222" s="95">
        <v>44917</v>
      </c>
      <c r="L222" s="29" t="s">
        <v>361</v>
      </c>
      <c r="M222" s="30">
        <v>45054</v>
      </c>
      <c r="N222" s="52" t="s">
        <v>362</v>
      </c>
      <c r="O222" s="186">
        <v>45065</v>
      </c>
      <c r="P222" s="52" t="s">
        <v>29</v>
      </c>
      <c r="Q222" s="33" t="s">
        <v>376</v>
      </c>
      <c r="R222" s="34">
        <v>45123</v>
      </c>
      <c r="S222" s="130" t="s">
        <v>31</v>
      </c>
      <c r="T222" s="35" t="s">
        <v>32</v>
      </c>
      <c r="U222" s="28">
        <v>45139</v>
      </c>
      <c r="V222" s="36" t="s">
        <v>126</v>
      </c>
      <c r="W222" s="187"/>
      <c r="X222" s="141"/>
      <c r="Y222" s="141"/>
      <c r="Z222" s="179"/>
      <c r="AA222" s="179"/>
      <c r="AB222" s="131"/>
      <c r="AC222" s="132"/>
      <c r="AD222" s="101"/>
      <c r="AE222" s="102"/>
      <c r="AF222" s="97"/>
      <c r="AG222" s="43"/>
      <c r="AH222" s="44"/>
      <c r="AI222" s="44"/>
      <c r="AJ222" s="44"/>
      <c r="AK222" s="45"/>
      <c r="AL222" s="170"/>
      <c r="AM222" s="67" t="e">
        <f t="shared" si="16"/>
        <v>#REF!</v>
      </c>
      <c r="AN222" s="171" t="e">
        <f t="shared" si="15"/>
        <v>#REF!</v>
      </c>
      <c r="AO222" s="49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0"/>
      <c r="BD222" s="50"/>
    </row>
    <row r="223" spans="1:56">
      <c r="A223" s="169" t="s">
        <v>386</v>
      </c>
      <c r="B223" s="22">
        <v>5000</v>
      </c>
      <c r="C223" s="23">
        <v>1400</v>
      </c>
      <c r="D223" s="24">
        <v>44794</v>
      </c>
      <c r="E223" s="25"/>
      <c r="F223" s="25"/>
      <c r="G223" s="26"/>
      <c r="H223" s="28">
        <v>44874</v>
      </c>
      <c r="I223" s="123"/>
      <c r="J223" s="123"/>
      <c r="K223" s="95">
        <v>44917</v>
      </c>
      <c r="L223" s="29" t="s">
        <v>361</v>
      </c>
      <c r="M223" s="30">
        <v>45046</v>
      </c>
      <c r="N223" s="52" t="s">
        <v>362</v>
      </c>
      <c r="O223" s="32">
        <v>45071</v>
      </c>
      <c r="P223" s="52" t="s">
        <v>29</v>
      </c>
      <c r="Q223" s="33" t="s">
        <v>363</v>
      </c>
      <c r="R223" s="34">
        <v>45113</v>
      </c>
      <c r="S223" s="130" t="s">
        <v>31</v>
      </c>
      <c r="T223" s="35" t="s">
        <v>32</v>
      </c>
      <c r="U223" s="28">
        <v>45139</v>
      </c>
      <c r="V223" s="36" t="s">
        <v>126</v>
      </c>
      <c r="W223" s="187"/>
      <c r="X223" s="141"/>
      <c r="Y223" s="141"/>
      <c r="Z223" s="179"/>
      <c r="AA223" s="179"/>
      <c r="AB223" s="131"/>
      <c r="AC223" s="132"/>
      <c r="AD223" s="101"/>
      <c r="AE223" s="102"/>
      <c r="AF223" s="97"/>
      <c r="AG223" s="43"/>
      <c r="AH223" s="44"/>
      <c r="AI223" s="44"/>
      <c r="AJ223" s="44"/>
      <c r="AK223" s="45"/>
      <c r="AL223" s="170"/>
      <c r="AM223" s="67" t="e">
        <f t="shared" si="16"/>
        <v>#REF!</v>
      </c>
      <c r="AN223" s="171" t="e">
        <f t="shared" si="15"/>
        <v>#REF!</v>
      </c>
      <c r="AO223" s="49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  <c r="BD223" s="50"/>
    </row>
    <row r="224" spans="1:56">
      <c r="A224" s="169" t="s">
        <v>387</v>
      </c>
      <c r="B224" s="22">
        <v>5000</v>
      </c>
      <c r="C224" s="23">
        <v>1400</v>
      </c>
      <c r="D224" s="24">
        <v>44794</v>
      </c>
      <c r="E224" s="25"/>
      <c r="F224" s="25"/>
      <c r="G224" s="26"/>
      <c r="H224" s="28">
        <v>44875</v>
      </c>
      <c r="I224" s="123"/>
      <c r="J224" s="123"/>
      <c r="K224" s="95">
        <v>44917</v>
      </c>
      <c r="L224" s="29" t="s">
        <v>361</v>
      </c>
      <c r="M224" s="30">
        <v>45052</v>
      </c>
      <c r="N224" s="52" t="s">
        <v>362</v>
      </c>
      <c r="O224" s="32">
        <v>45066</v>
      </c>
      <c r="P224" s="52" t="s">
        <v>29</v>
      </c>
      <c r="Q224" s="33" t="s">
        <v>376</v>
      </c>
      <c r="R224" s="34">
        <v>45121</v>
      </c>
      <c r="S224" s="130" t="s">
        <v>31</v>
      </c>
      <c r="T224" s="35" t="s">
        <v>32</v>
      </c>
      <c r="U224" s="28">
        <v>45139</v>
      </c>
      <c r="V224" s="36" t="s">
        <v>126</v>
      </c>
      <c r="W224" s="187"/>
      <c r="X224" s="141"/>
      <c r="Y224" s="141"/>
      <c r="Z224" s="179"/>
      <c r="AA224" s="179"/>
      <c r="AB224" s="131"/>
      <c r="AC224" s="132"/>
      <c r="AD224" s="101"/>
      <c r="AE224" s="102"/>
      <c r="AF224" s="97"/>
      <c r="AG224" s="43"/>
      <c r="AH224" s="44"/>
      <c r="AI224" s="44"/>
      <c r="AJ224" s="44"/>
      <c r="AK224" s="45"/>
      <c r="AL224" s="170"/>
      <c r="AM224" s="67" t="e">
        <f t="shared" si="16"/>
        <v>#REF!</v>
      </c>
      <c r="AN224" s="171" t="e">
        <f t="shared" si="15"/>
        <v>#REF!</v>
      </c>
      <c r="AO224" s="49"/>
      <c r="AP224" s="50"/>
      <c r="AQ224" s="50"/>
      <c r="AR224" s="50"/>
      <c r="AS224" s="50"/>
      <c r="AT224" s="50"/>
      <c r="AU224" s="50"/>
      <c r="AV224" s="50"/>
      <c r="AW224" s="50"/>
      <c r="AX224" s="50"/>
      <c r="AY224" s="50"/>
      <c r="AZ224" s="50"/>
      <c r="BA224" s="50"/>
      <c r="BB224" s="50"/>
      <c r="BC224" s="50"/>
      <c r="BD224" s="50"/>
    </row>
    <row r="225" spans="1:56">
      <c r="A225" s="169" t="s">
        <v>388</v>
      </c>
      <c r="B225" s="22">
        <v>5000</v>
      </c>
      <c r="C225" s="23">
        <v>1400</v>
      </c>
      <c r="D225" s="24">
        <v>44794</v>
      </c>
      <c r="E225" s="25"/>
      <c r="F225" s="25"/>
      <c r="G225" s="26"/>
      <c r="H225" s="28">
        <v>44875</v>
      </c>
      <c r="I225" s="123"/>
      <c r="J225" s="123"/>
      <c r="K225" s="95">
        <v>44917</v>
      </c>
      <c r="L225" s="29" t="s">
        <v>361</v>
      </c>
      <c r="M225" s="30">
        <v>45050</v>
      </c>
      <c r="N225" s="52" t="s">
        <v>362</v>
      </c>
      <c r="O225" s="186">
        <v>45066</v>
      </c>
      <c r="P225" s="52" t="s">
        <v>29</v>
      </c>
      <c r="Q225" s="33" t="s">
        <v>376</v>
      </c>
      <c r="R225" s="34">
        <v>45120</v>
      </c>
      <c r="S225" s="130" t="s">
        <v>31</v>
      </c>
      <c r="T225" s="35" t="s">
        <v>32</v>
      </c>
      <c r="U225" s="28">
        <v>45139</v>
      </c>
      <c r="V225" s="36" t="s">
        <v>126</v>
      </c>
      <c r="W225" s="187"/>
      <c r="X225" s="141"/>
      <c r="Y225" s="141"/>
      <c r="Z225" s="179"/>
      <c r="AA225" s="179"/>
      <c r="AB225" s="131"/>
      <c r="AC225" s="132"/>
      <c r="AD225" s="101"/>
      <c r="AE225" s="102"/>
      <c r="AF225" s="97"/>
      <c r="AG225" s="43"/>
      <c r="AH225" s="44"/>
      <c r="AI225" s="44"/>
      <c r="AJ225" s="44"/>
      <c r="AK225" s="45"/>
      <c r="AL225" s="170"/>
      <c r="AM225" s="67" t="e">
        <f t="shared" si="16"/>
        <v>#REF!</v>
      </c>
      <c r="AN225" s="171" t="e">
        <f t="shared" si="15"/>
        <v>#REF!</v>
      </c>
      <c r="AO225" s="49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</row>
    <row r="226" spans="1:56">
      <c r="A226" s="169" t="s">
        <v>389</v>
      </c>
      <c r="B226" s="22">
        <v>5000</v>
      </c>
      <c r="C226" s="23">
        <v>1400</v>
      </c>
      <c r="D226" s="24">
        <v>44793</v>
      </c>
      <c r="E226" s="25"/>
      <c r="F226" s="25"/>
      <c r="G226" s="26"/>
      <c r="H226" s="28">
        <v>44876</v>
      </c>
      <c r="I226" s="123"/>
      <c r="J226" s="123"/>
      <c r="K226" s="95">
        <v>44917</v>
      </c>
      <c r="L226" s="29" t="s">
        <v>361</v>
      </c>
      <c r="M226" s="30">
        <v>45054</v>
      </c>
      <c r="N226" s="52" t="s">
        <v>362</v>
      </c>
      <c r="O226" s="186">
        <v>45066</v>
      </c>
      <c r="P226" s="52" t="s">
        <v>29</v>
      </c>
      <c r="Q226" s="33" t="s">
        <v>376</v>
      </c>
      <c r="R226" s="34">
        <v>45121</v>
      </c>
      <c r="S226" s="130" t="s">
        <v>31</v>
      </c>
      <c r="T226" s="35" t="s">
        <v>32</v>
      </c>
      <c r="U226" s="28">
        <v>45139</v>
      </c>
      <c r="V226" s="36" t="s">
        <v>126</v>
      </c>
      <c r="W226" s="187"/>
      <c r="X226" s="141"/>
      <c r="Y226" s="141"/>
      <c r="Z226" s="179"/>
      <c r="AA226" s="179"/>
      <c r="AB226" s="131"/>
      <c r="AC226" s="132"/>
      <c r="AD226" s="101"/>
      <c r="AE226" s="102"/>
      <c r="AF226" s="97"/>
      <c r="AG226" s="43"/>
      <c r="AH226" s="44"/>
      <c r="AI226" s="44"/>
      <c r="AJ226" s="44"/>
      <c r="AK226" s="45"/>
      <c r="AL226" s="170"/>
      <c r="AM226" s="67" t="e">
        <f t="shared" si="16"/>
        <v>#REF!</v>
      </c>
      <c r="AN226" s="171" t="e">
        <f t="shared" si="15"/>
        <v>#REF!</v>
      </c>
      <c r="AO226" s="49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  <c r="BD226" s="50"/>
    </row>
    <row r="227" spans="1:56">
      <c r="A227" s="169" t="s">
        <v>390</v>
      </c>
      <c r="B227" s="22">
        <v>5000</v>
      </c>
      <c r="C227" s="23">
        <v>1400</v>
      </c>
      <c r="D227" s="24">
        <v>44792</v>
      </c>
      <c r="E227" s="25"/>
      <c r="F227" s="25"/>
      <c r="G227" s="26"/>
      <c r="H227" s="28">
        <v>44951</v>
      </c>
      <c r="I227" s="123"/>
      <c r="J227" s="31" t="s">
        <v>391</v>
      </c>
      <c r="K227" s="95">
        <v>44977</v>
      </c>
      <c r="L227" s="29" t="s">
        <v>37</v>
      </c>
      <c r="M227" s="117">
        <v>45089</v>
      </c>
      <c r="N227" s="31" t="s">
        <v>233</v>
      </c>
      <c r="O227" s="32">
        <v>45120</v>
      </c>
      <c r="P227" s="52" t="s">
        <v>29</v>
      </c>
      <c r="Q227" s="33" t="s">
        <v>392</v>
      </c>
      <c r="R227" s="34">
        <v>45177</v>
      </c>
      <c r="S227" s="55" t="s">
        <v>31</v>
      </c>
      <c r="T227" s="35" t="s">
        <v>32</v>
      </c>
      <c r="U227" s="102"/>
      <c r="V227" s="97"/>
      <c r="W227" s="187"/>
      <c r="X227" s="141"/>
      <c r="Y227" s="141"/>
      <c r="Z227" s="179"/>
      <c r="AA227" s="179"/>
      <c r="AB227" s="131"/>
      <c r="AC227" s="132"/>
      <c r="AD227" s="41"/>
      <c r="AE227" s="38"/>
      <c r="AF227" s="42"/>
      <c r="AG227" s="43"/>
      <c r="AH227" s="44"/>
      <c r="AI227" s="44"/>
      <c r="AJ227" s="44"/>
      <c r="AK227" s="45"/>
      <c r="AL227" s="170"/>
      <c r="AM227" s="67" t="e">
        <f t="shared" si="16"/>
        <v>#REF!</v>
      </c>
      <c r="AN227" s="171" t="e">
        <f t="shared" si="15"/>
        <v>#REF!</v>
      </c>
      <c r="AO227" s="49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  <c r="BD227" s="50"/>
    </row>
    <row r="228" spans="1:56">
      <c r="A228" s="169" t="s">
        <v>393</v>
      </c>
      <c r="B228" s="22">
        <v>5000</v>
      </c>
      <c r="C228" s="23">
        <v>1400</v>
      </c>
      <c r="D228" s="24">
        <v>44794</v>
      </c>
      <c r="E228" s="25"/>
      <c r="F228" s="25"/>
      <c r="G228" s="26"/>
      <c r="H228" s="28">
        <v>44876</v>
      </c>
      <c r="I228" s="123"/>
      <c r="J228" s="123"/>
      <c r="K228" s="95">
        <v>44917</v>
      </c>
      <c r="L228" s="29" t="s">
        <v>361</v>
      </c>
      <c r="M228" s="30">
        <v>45046</v>
      </c>
      <c r="N228" s="52" t="s">
        <v>362</v>
      </c>
      <c r="O228" s="32">
        <v>45071</v>
      </c>
      <c r="P228" s="52" t="s">
        <v>29</v>
      </c>
      <c r="Q228" s="33" t="s">
        <v>363</v>
      </c>
      <c r="R228" s="34">
        <v>45112</v>
      </c>
      <c r="S228" s="55" t="s">
        <v>31</v>
      </c>
      <c r="T228" s="35" t="s">
        <v>32</v>
      </c>
      <c r="U228" s="28">
        <v>45139</v>
      </c>
      <c r="V228" s="36" t="s">
        <v>126</v>
      </c>
      <c r="W228" s="187"/>
      <c r="X228" s="141"/>
      <c r="Y228" s="141"/>
      <c r="Z228" s="179"/>
      <c r="AA228" s="179"/>
      <c r="AB228" s="131"/>
      <c r="AC228" s="132"/>
      <c r="AD228" s="101"/>
      <c r="AE228" s="102"/>
      <c r="AF228" s="97"/>
      <c r="AG228" s="43"/>
      <c r="AH228" s="44"/>
      <c r="AI228" s="44"/>
      <c r="AJ228" s="44"/>
      <c r="AK228" s="45"/>
      <c r="AL228" s="170"/>
      <c r="AM228" s="67" t="e">
        <f t="shared" si="16"/>
        <v>#REF!</v>
      </c>
      <c r="AN228" s="171" t="e">
        <f t="shared" si="15"/>
        <v>#REF!</v>
      </c>
      <c r="AO228" s="49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  <c r="BD228" s="50"/>
    </row>
    <row r="229" spans="1:56">
      <c r="A229" s="169" t="s">
        <v>394</v>
      </c>
      <c r="B229" s="22">
        <v>5000</v>
      </c>
      <c r="C229" s="23">
        <v>1400</v>
      </c>
      <c r="D229" s="24">
        <v>44793</v>
      </c>
      <c r="E229" s="25"/>
      <c r="F229" s="25"/>
      <c r="G229" s="26"/>
      <c r="H229" s="28">
        <v>44876</v>
      </c>
      <c r="I229" s="123"/>
      <c r="J229" s="123"/>
      <c r="K229" s="95">
        <v>44917</v>
      </c>
      <c r="L229" s="29" t="s">
        <v>361</v>
      </c>
      <c r="M229" s="30">
        <v>45054</v>
      </c>
      <c r="N229" s="52" t="s">
        <v>362</v>
      </c>
      <c r="O229" s="186">
        <v>45065</v>
      </c>
      <c r="P229" s="52" t="s">
        <v>29</v>
      </c>
      <c r="Q229" s="33" t="s">
        <v>376</v>
      </c>
      <c r="R229" s="34">
        <v>45120</v>
      </c>
      <c r="S229" s="55" t="s">
        <v>31</v>
      </c>
      <c r="T229" s="35" t="s">
        <v>32</v>
      </c>
      <c r="U229" s="28">
        <v>45139</v>
      </c>
      <c r="V229" s="36" t="s">
        <v>126</v>
      </c>
      <c r="W229" s="187"/>
      <c r="X229" s="141"/>
      <c r="Y229" s="141"/>
      <c r="Z229" s="179"/>
      <c r="AA229" s="179"/>
      <c r="AB229" s="131"/>
      <c r="AC229" s="132"/>
      <c r="AD229" s="101"/>
      <c r="AE229" s="102"/>
      <c r="AF229" s="97"/>
      <c r="AG229" s="43"/>
      <c r="AH229" s="44"/>
      <c r="AI229" s="44"/>
      <c r="AJ229" s="44"/>
      <c r="AK229" s="45"/>
      <c r="AL229" s="170"/>
      <c r="AM229" s="67" t="e">
        <f t="shared" si="16"/>
        <v>#REF!</v>
      </c>
      <c r="AN229" s="171" t="e">
        <f t="shared" si="15"/>
        <v>#REF!</v>
      </c>
      <c r="AO229" s="49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  <c r="BD229" s="50"/>
    </row>
    <row r="230" spans="1:56">
      <c r="A230" s="169" t="s">
        <v>395</v>
      </c>
      <c r="B230" s="22">
        <v>5000</v>
      </c>
      <c r="C230" s="23">
        <v>1400</v>
      </c>
      <c r="D230" s="24">
        <v>44793</v>
      </c>
      <c r="E230" s="25"/>
      <c r="F230" s="25"/>
      <c r="G230" s="26"/>
      <c r="H230" s="28">
        <v>44875</v>
      </c>
      <c r="I230" s="123"/>
      <c r="J230" s="123"/>
      <c r="K230" s="95">
        <v>44917</v>
      </c>
      <c r="L230" s="29" t="s">
        <v>361</v>
      </c>
      <c r="M230" s="30">
        <v>45052</v>
      </c>
      <c r="N230" s="52" t="s">
        <v>362</v>
      </c>
      <c r="O230" s="32">
        <v>45064</v>
      </c>
      <c r="P230" s="52" t="s">
        <v>29</v>
      </c>
      <c r="Q230" s="33" t="s">
        <v>376</v>
      </c>
      <c r="R230" s="34">
        <v>45118</v>
      </c>
      <c r="S230" s="55" t="s">
        <v>31</v>
      </c>
      <c r="T230" s="35" t="s">
        <v>32</v>
      </c>
      <c r="U230" s="28">
        <v>45139</v>
      </c>
      <c r="V230" s="36" t="s">
        <v>126</v>
      </c>
      <c r="W230" s="187"/>
      <c r="X230" s="141"/>
      <c r="Y230" s="141"/>
      <c r="Z230" s="179"/>
      <c r="AA230" s="179"/>
      <c r="AB230" s="131"/>
      <c r="AC230" s="132"/>
      <c r="AD230" s="101"/>
      <c r="AE230" s="102"/>
      <c r="AF230" s="97"/>
      <c r="AG230" s="43"/>
      <c r="AH230" s="44"/>
      <c r="AI230" s="44"/>
      <c r="AJ230" s="44"/>
      <c r="AK230" s="45"/>
      <c r="AL230" s="170"/>
      <c r="AM230" s="67" t="e">
        <f t="shared" si="16"/>
        <v>#REF!</v>
      </c>
      <c r="AN230" s="171" t="e">
        <f t="shared" si="15"/>
        <v>#REF!</v>
      </c>
      <c r="AO230" s="49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  <c r="BD230" s="50"/>
    </row>
    <row r="231" spans="1:56">
      <c r="A231" s="169" t="s">
        <v>396</v>
      </c>
      <c r="B231" s="22">
        <v>5000</v>
      </c>
      <c r="C231" s="23">
        <v>1400</v>
      </c>
      <c r="D231" s="24">
        <v>44792</v>
      </c>
      <c r="E231" s="25"/>
      <c r="F231" s="25"/>
      <c r="G231" s="26"/>
      <c r="H231" s="28">
        <v>44878</v>
      </c>
      <c r="I231" s="123"/>
      <c r="J231" s="123"/>
      <c r="K231" s="95">
        <v>44917</v>
      </c>
      <c r="L231" s="29" t="s">
        <v>361</v>
      </c>
      <c r="M231" s="30">
        <v>45048</v>
      </c>
      <c r="N231" s="52" t="s">
        <v>362</v>
      </c>
      <c r="O231" s="32">
        <v>45078</v>
      </c>
      <c r="P231" s="52" t="s">
        <v>29</v>
      </c>
      <c r="Q231" s="33" t="s">
        <v>397</v>
      </c>
      <c r="R231" s="34">
        <v>45133</v>
      </c>
      <c r="S231" s="55" t="s">
        <v>31</v>
      </c>
      <c r="T231" s="35" t="s">
        <v>32</v>
      </c>
      <c r="U231" s="28">
        <v>45139</v>
      </c>
      <c r="V231" s="36" t="s">
        <v>126</v>
      </c>
      <c r="W231" s="187"/>
      <c r="X231" s="141"/>
      <c r="Y231" s="141"/>
      <c r="Z231" s="179"/>
      <c r="AA231" s="179"/>
      <c r="AB231" s="131"/>
      <c r="AC231" s="132"/>
      <c r="AD231" s="101"/>
      <c r="AE231" s="102"/>
      <c r="AF231" s="97"/>
      <c r="AG231" s="43"/>
      <c r="AH231" s="44"/>
      <c r="AI231" s="44"/>
      <c r="AJ231" s="44"/>
      <c r="AK231" s="45"/>
      <c r="AL231" s="170"/>
      <c r="AM231" s="67" t="e">
        <f t="shared" si="16"/>
        <v>#REF!</v>
      </c>
      <c r="AN231" s="171" t="e">
        <f t="shared" si="15"/>
        <v>#REF!</v>
      </c>
      <c r="AO231" s="49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0"/>
      <c r="BD231" s="50"/>
    </row>
    <row r="232" spans="1:56">
      <c r="A232" s="169" t="s">
        <v>398</v>
      </c>
      <c r="B232" s="22">
        <v>5000</v>
      </c>
      <c r="C232" s="23">
        <v>1400</v>
      </c>
      <c r="D232" s="24">
        <v>44793</v>
      </c>
      <c r="E232" s="25"/>
      <c r="F232" s="25"/>
      <c r="G232" s="26"/>
      <c r="H232" s="28">
        <v>44878</v>
      </c>
      <c r="I232" s="123"/>
      <c r="J232" s="123"/>
      <c r="K232" s="95">
        <v>44917</v>
      </c>
      <c r="L232" s="29" t="s">
        <v>361</v>
      </c>
      <c r="M232" s="30">
        <v>45052</v>
      </c>
      <c r="N232" s="52" t="s">
        <v>362</v>
      </c>
      <c r="O232" s="32">
        <v>45066</v>
      </c>
      <c r="P232" s="52" t="s">
        <v>29</v>
      </c>
      <c r="Q232" s="33" t="s">
        <v>376</v>
      </c>
      <c r="R232" s="34">
        <v>45120</v>
      </c>
      <c r="S232" s="55" t="s">
        <v>31</v>
      </c>
      <c r="T232" s="35" t="s">
        <v>32</v>
      </c>
      <c r="U232" s="28">
        <v>45139</v>
      </c>
      <c r="V232" s="36" t="s">
        <v>126</v>
      </c>
      <c r="W232" s="187"/>
      <c r="X232" s="141"/>
      <c r="Y232" s="141"/>
      <c r="Z232" s="179"/>
      <c r="AA232" s="179"/>
      <c r="AB232" s="131"/>
      <c r="AC232" s="132"/>
      <c r="AD232" s="101"/>
      <c r="AE232" s="102"/>
      <c r="AF232" s="97"/>
      <c r="AG232" s="43"/>
      <c r="AH232" s="44"/>
      <c r="AI232" s="44"/>
      <c r="AJ232" s="44"/>
      <c r="AK232" s="45"/>
      <c r="AL232" s="170"/>
      <c r="AM232" s="67" t="e">
        <f t="shared" si="16"/>
        <v>#REF!</v>
      </c>
      <c r="AN232" s="171" t="e">
        <f t="shared" si="15"/>
        <v>#REF!</v>
      </c>
      <c r="AO232" s="49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</row>
    <row r="233" spans="1:56">
      <c r="A233" s="169" t="s">
        <v>399</v>
      </c>
      <c r="B233" s="22">
        <v>5000</v>
      </c>
      <c r="C233" s="23">
        <v>1400</v>
      </c>
      <c r="D233" s="24">
        <v>44793</v>
      </c>
      <c r="E233" s="25"/>
      <c r="F233" s="25"/>
      <c r="G233" s="26"/>
      <c r="H233" s="28">
        <v>44882</v>
      </c>
      <c r="I233" s="56" t="s">
        <v>31</v>
      </c>
      <c r="J233" s="31" t="s">
        <v>400</v>
      </c>
      <c r="K233" s="95">
        <v>44917</v>
      </c>
      <c r="L233" s="29" t="s">
        <v>361</v>
      </c>
      <c r="M233" s="30">
        <v>45046</v>
      </c>
      <c r="N233" s="52" t="s">
        <v>362</v>
      </c>
      <c r="O233" s="32">
        <v>45078</v>
      </c>
      <c r="P233" s="52" t="s">
        <v>29</v>
      </c>
      <c r="Q233" s="33" t="s">
        <v>397</v>
      </c>
      <c r="R233" s="34">
        <v>45128</v>
      </c>
      <c r="S233" s="55" t="s">
        <v>31</v>
      </c>
      <c r="T233" s="35" t="s">
        <v>32</v>
      </c>
      <c r="U233" s="28">
        <v>45139</v>
      </c>
      <c r="V233" s="36" t="s">
        <v>126</v>
      </c>
      <c r="W233" s="187"/>
      <c r="X233" s="190"/>
      <c r="Y233" s="141"/>
      <c r="Z233" s="179"/>
      <c r="AA233" s="179"/>
      <c r="AB233" s="131"/>
      <c r="AC233" s="132"/>
      <c r="AD233" s="101"/>
      <c r="AE233" s="102"/>
      <c r="AF233" s="97"/>
      <c r="AG233" s="43"/>
      <c r="AH233" s="44"/>
      <c r="AI233" s="44"/>
      <c r="AJ233" s="44"/>
      <c r="AK233" s="45"/>
      <c r="AL233" s="170"/>
      <c r="AM233" s="67" t="e">
        <f t="shared" si="16"/>
        <v>#REF!</v>
      </c>
      <c r="AN233" s="171" t="e">
        <f t="shared" si="15"/>
        <v>#REF!</v>
      </c>
      <c r="AO233" s="49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  <c r="BD233" s="50"/>
    </row>
    <row r="234" spans="1:56">
      <c r="A234" s="169" t="s">
        <v>401</v>
      </c>
      <c r="B234" s="22">
        <v>5000</v>
      </c>
      <c r="C234" s="23">
        <v>1400</v>
      </c>
      <c r="D234" s="24">
        <v>44793</v>
      </c>
      <c r="E234" s="25"/>
      <c r="F234" s="25"/>
      <c r="G234" s="26"/>
      <c r="H234" s="28">
        <v>44881</v>
      </c>
      <c r="I234" s="56" t="s">
        <v>31</v>
      </c>
      <c r="J234" s="123"/>
      <c r="K234" s="95">
        <v>44917</v>
      </c>
      <c r="L234" s="29" t="s">
        <v>361</v>
      </c>
      <c r="M234" s="30">
        <v>45048</v>
      </c>
      <c r="N234" s="52" t="s">
        <v>362</v>
      </c>
      <c r="O234" s="186">
        <v>45070</v>
      </c>
      <c r="P234" s="52" t="s">
        <v>29</v>
      </c>
      <c r="Q234" s="33" t="s">
        <v>363</v>
      </c>
      <c r="R234" s="34">
        <v>45111</v>
      </c>
      <c r="S234" s="55" t="s">
        <v>31</v>
      </c>
      <c r="T234" s="35" t="s">
        <v>32</v>
      </c>
      <c r="U234" s="28">
        <v>45112</v>
      </c>
      <c r="V234" s="36" t="s">
        <v>33</v>
      </c>
      <c r="W234" s="187"/>
      <c r="X234" s="141"/>
      <c r="Y234" s="141"/>
      <c r="Z234" s="179"/>
      <c r="AA234" s="179"/>
      <c r="AB234" s="131"/>
      <c r="AC234" s="132"/>
      <c r="AD234" s="101"/>
      <c r="AE234" s="102"/>
      <c r="AF234" s="97"/>
      <c r="AG234" s="43"/>
      <c r="AH234" s="44"/>
      <c r="AI234" s="44"/>
      <c r="AJ234" s="44"/>
      <c r="AK234" s="45"/>
      <c r="AL234" s="170"/>
      <c r="AM234" s="67" t="e">
        <f t="shared" si="16"/>
        <v>#REF!</v>
      </c>
      <c r="AN234" s="171" t="e">
        <f t="shared" si="15"/>
        <v>#REF!</v>
      </c>
      <c r="AO234" s="49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0"/>
      <c r="BD234" s="50"/>
    </row>
    <row r="235" spans="1:56">
      <c r="A235" s="169" t="s">
        <v>402</v>
      </c>
      <c r="B235" s="22">
        <v>5000</v>
      </c>
      <c r="C235" s="23">
        <v>1400</v>
      </c>
      <c r="D235" s="24">
        <v>44792</v>
      </c>
      <c r="E235" s="25"/>
      <c r="F235" s="25"/>
      <c r="G235" s="26"/>
      <c r="H235" s="28">
        <v>44882</v>
      </c>
      <c r="I235" s="56" t="s">
        <v>31</v>
      </c>
      <c r="J235" s="123"/>
      <c r="K235" s="95">
        <v>44917</v>
      </c>
      <c r="L235" s="29" t="s">
        <v>361</v>
      </c>
      <c r="M235" s="30">
        <v>45053</v>
      </c>
      <c r="N235" s="52" t="s">
        <v>362</v>
      </c>
      <c r="O235" s="186">
        <v>45066</v>
      </c>
      <c r="P235" s="52" t="s">
        <v>29</v>
      </c>
      <c r="Q235" s="33" t="s">
        <v>376</v>
      </c>
      <c r="R235" s="34">
        <v>45121</v>
      </c>
      <c r="S235" s="55" t="s">
        <v>31</v>
      </c>
      <c r="T235" s="35" t="s">
        <v>32</v>
      </c>
      <c r="U235" s="28">
        <v>45139</v>
      </c>
      <c r="V235" s="36" t="s">
        <v>126</v>
      </c>
      <c r="W235" s="187"/>
      <c r="X235" s="141"/>
      <c r="Y235" s="141"/>
      <c r="Z235" s="179"/>
      <c r="AA235" s="179"/>
      <c r="AB235" s="131"/>
      <c r="AC235" s="132"/>
      <c r="AD235" s="101"/>
      <c r="AE235" s="102"/>
      <c r="AF235" s="97"/>
      <c r="AG235" s="43"/>
      <c r="AH235" s="44"/>
      <c r="AI235" s="44"/>
      <c r="AJ235" s="44"/>
      <c r="AK235" s="45"/>
      <c r="AL235" s="170"/>
      <c r="AM235" s="67" t="e">
        <f t="shared" si="16"/>
        <v>#REF!</v>
      </c>
      <c r="AN235" s="171" t="e">
        <f t="shared" si="15"/>
        <v>#REF!</v>
      </c>
      <c r="AO235" s="49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  <c r="AZ235" s="50"/>
      <c r="BA235" s="50"/>
      <c r="BB235" s="50"/>
      <c r="BC235" s="50"/>
      <c r="BD235" s="50"/>
    </row>
    <row r="236" spans="1:56" ht="18" customHeight="1">
      <c r="A236" s="169" t="s">
        <v>403</v>
      </c>
      <c r="B236" s="22">
        <v>5000</v>
      </c>
      <c r="C236" s="23">
        <v>1400</v>
      </c>
      <c r="D236" s="24">
        <v>44795</v>
      </c>
      <c r="E236" s="25"/>
      <c r="F236" s="25"/>
      <c r="G236" s="26"/>
      <c r="H236" s="28">
        <v>44880</v>
      </c>
      <c r="I236" s="56" t="s">
        <v>31</v>
      </c>
      <c r="J236" s="123"/>
      <c r="K236" s="95">
        <v>44917</v>
      </c>
      <c r="L236" s="29" t="s">
        <v>361</v>
      </c>
      <c r="M236" s="30">
        <v>45054</v>
      </c>
      <c r="N236" s="52" t="s">
        <v>362</v>
      </c>
      <c r="O236" s="186">
        <v>45065</v>
      </c>
      <c r="P236" s="52" t="s">
        <v>29</v>
      </c>
      <c r="Q236" s="33" t="s">
        <v>376</v>
      </c>
      <c r="R236" s="34">
        <v>45118</v>
      </c>
      <c r="S236" s="55" t="s">
        <v>31</v>
      </c>
      <c r="T236" s="35" t="s">
        <v>32</v>
      </c>
      <c r="U236" s="28">
        <v>45139</v>
      </c>
      <c r="V236" s="36" t="s">
        <v>126</v>
      </c>
      <c r="W236" s="187"/>
      <c r="X236" s="141"/>
      <c r="Y236" s="141"/>
      <c r="Z236" s="179"/>
      <c r="AA236" s="179"/>
      <c r="AB236" s="131"/>
      <c r="AC236" s="132"/>
      <c r="AD236" s="101"/>
      <c r="AE236" s="102"/>
      <c r="AF236" s="97"/>
      <c r="AG236" s="43"/>
      <c r="AH236" s="44"/>
      <c r="AI236" s="44"/>
      <c r="AJ236" s="44"/>
      <c r="AK236" s="45"/>
      <c r="AL236" s="170"/>
      <c r="AM236" s="67" t="e">
        <f t="shared" si="16"/>
        <v>#REF!</v>
      </c>
      <c r="AN236" s="171" t="e">
        <f t="shared" si="15"/>
        <v>#REF!</v>
      </c>
      <c r="AO236" s="49"/>
      <c r="AP236" s="50"/>
      <c r="AQ236" s="50"/>
      <c r="AR236" s="50"/>
      <c r="AS236" s="50"/>
      <c r="AT236" s="50"/>
      <c r="AU236" s="50"/>
      <c r="AV236" s="50"/>
      <c r="AW236" s="50"/>
      <c r="AX236" s="50"/>
      <c r="AY236" s="50"/>
      <c r="AZ236" s="50"/>
      <c r="BA236" s="50"/>
      <c r="BB236" s="50"/>
      <c r="BC236" s="50"/>
      <c r="BD236" s="50"/>
    </row>
    <row r="237" spans="1:56">
      <c r="A237" s="169" t="s">
        <v>404</v>
      </c>
      <c r="B237" s="22">
        <v>5000</v>
      </c>
      <c r="C237" s="23">
        <v>1400</v>
      </c>
      <c r="D237" s="24">
        <v>44793</v>
      </c>
      <c r="E237" s="25"/>
      <c r="F237" s="25"/>
      <c r="G237" s="26"/>
      <c r="H237" s="28">
        <v>44885</v>
      </c>
      <c r="I237" s="56" t="s">
        <v>31</v>
      </c>
      <c r="J237" s="123"/>
      <c r="K237" s="95">
        <v>44917</v>
      </c>
      <c r="L237" s="29" t="s">
        <v>361</v>
      </c>
      <c r="M237" s="30">
        <v>45051</v>
      </c>
      <c r="N237" s="52" t="s">
        <v>362</v>
      </c>
      <c r="O237" s="186">
        <v>45066</v>
      </c>
      <c r="P237" s="52" t="s">
        <v>29</v>
      </c>
      <c r="Q237" s="33" t="s">
        <v>376</v>
      </c>
      <c r="R237" s="34">
        <v>45121</v>
      </c>
      <c r="S237" s="55" t="s">
        <v>31</v>
      </c>
      <c r="T237" s="35" t="s">
        <v>32</v>
      </c>
      <c r="U237" s="28">
        <v>45139</v>
      </c>
      <c r="V237" s="36" t="s">
        <v>126</v>
      </c>
      <c r="W237" s="187"/>
      <c r="X237" s="141"/>
      <c r="Y237" s="141"/>
      <c r="Z237" s="179"/>
      <c r="AA237" s="179"/>
      <c r="AB237" s="131"/>
      <c r="AC237" s="132"/>
      <c r="AD237" s="101"/>
      <c r="AE237" s="102"/>
      <c r="AF237" s="97"/>
      <c r="AG237" s="43"/>
      <c r="AH237" s="44"/>
      <c r="AI237" s="44"/>
      <c r="AJ237" s="44"/>
      <c r="AK237" s="45"/>
      <c r="AL237" s="170"/>
      <c r="AM237" s="67" t="e">
        <f t="shared" si="16"/>
        <v>#REF!</v>
      </c>
      <c r="AN237" s="171" t="e">
        <f t="shared" si="15"/>
        <v>#REF!</v>
      </c>
      <c r="AO237" s="49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  <c r="AZ237" s="50"/>
      <c r="BA237" s="50"/>
      <c r="BB237" s="50"/>
      <c r="BC237" s="50"/>
      <c r="BD237" s="50"/>
    </row>
    <row r="238" spans="1:56">
      <c r="A238" s="169" t="s">
        <v>405</v>
      </c>
      <c r="B238" s="22">
        <v>5000</v>
      </c>
      <c r="C238" s="23">
        <v>1400</v>
      </c>
      <c r="D238" s="24">
        <v>44792</v>
      </c>
      <c r="E238" s="25"/>
      <c r="F238" s="25"/>
      <c r="G238" s="26"/>
      <c r="H238" s="28">
        <v>44883</v>
      </c>
      <c r="I238" s="56" t="s">
        <v>31</v>
      </c>
      <c r="J238" s="123"/>
      <c r="K238" s="95">
        <v>44917</v>
      </c>
      <c r="L238" s="29" t="s">
        <v>361</v>
      </c>
      <c r="M238" s="30">
        <v>45054</v>
      </c>
      <c r="N238" s="52" t="s">
        <v>362</v>
      </c>
      <c r="O238" s="32">
        <v>45065</v>
      </c>
      <c r="P238" s="52" t="s">
        <v>29</v>
      </c>
      <c r="Q238" s="33" t="s">
        <v>376</v>
      </c>
      <c r="R238" s="34">
        <v>45121</v>
      </c>
      <c r="S238" s="55" t="s">
        <v>31</v>
      </c>
      <c r="T238" s="35" t="s">
        <v>32</v>
      </c>
      <c r="U238" s="28">
        <v>45139</v>
      </c>
      <c r="V238" s="36" t="s">
        <v>126</v>
      </c>
      <c r="W238" s="187"/>
      <c r="X238" s="141"/>
      <c r="Y238" s="141"/>
      <c r="Z238" s="179"/>
      <c r="AA238" s="179"/>
      <c r="AB238" s="131"/>
      <c r="AC238" s="132"/>
      <c r="AD238" s="101"/>
      <c r="AE238" s="102"/>
      <c r="AF238" s="97"/>
      <c r="AG238" s="43"/>
      <c r="AH238" s="44"/>
      <c r="AI238" s="44"/>
      <c r="AJ238" s="44"/>
      <c r="AK238" s="45"/>
      <c r="AL238" s="170"/>
      <c r="AM238" s="67" t="e">
        <f t="shared" si="16"/>
        <v>#REF!</v>
      </c>
      <c r="AN238" s="171" t="e">
        <f t="shared" si="15"/>
        <v>#REF!</v>
      </c>
      <c r="AO238" s="49"/>
      <c r="AP238" s="50"/>
      <c r="AQ238" s="50"/>
      <c r="AR238" s="50"/>
      <c r="AS238" s="50"/>
      <c r="AT238" s="50"/>
      <c r="AU238" s="50"/>
      <c r="AV238" s="50"/>
      <c r="AW238" s="50"/>
      <c r="AX238" s="50"/>
      <c r="AY238" s="50"/>
      <c r="AZ238" s="50"/>
      <c r="BA238" s="50"/>
      <c r="BB238" s="50"/>
      <c r="BC238" s="50"/>
      <c r="BD238" s="50"/>
    </row>
    <row r="239" spans="1:56">
      <c r="A239" s="169" t="s">
        <v>406</v>
      </c>
      <c r="B239" s="22">
        <v>5000</v>
      </c>
      <c r="C239" s="23">
        <v>1400</v>
      </c>
      <c r="D239" s="24">
        <v>44792</v>
      </c>
      <c r="E239" s="25"/>
      <c r="F239" s="25"/>
      <c r="G239" s="26"/>
      <c r="H239" s="28">
        <v>44884</v>
      </c>
      <c r="I239" s="56" t="s">
        <v>31</v>
      </c>
      <c r="J239" s="123" t="s">
        <v>407</v>
      </c>
      <c r="K239" s="95">
        <v>44917</v>
      </c>
      <c r="L239" s="29" t="s">
        <v>361</v>
      </c>
      <c r="M239" s="30">
        <v>45007</v>
      </c>
      <c r="N239" s="52" t="s">
        <v>28</v>
      </c>
      <c r="O239" s="32">
        <v>45015</v>
      </c>
      <c r="P239" s="52" t="s">
        <v>29</v>
      </c>
      <c r="Q239" s="33" t="s">
        <v>408</v>
      </c>
      <c r="R239" s="34">
        <v>45061</v>
      </c>
      <c r="S239" s="55" t="s">
        <v>31</v>
      </c>
      <c r="T239" s="35" t="s">
        <v>32</v>
      </c>
      <c r="U239" s="28">
        <v>45078</v>
      </c>
      <c r="V239" s="62" t="s">
        <v>48</v>
      </c>
      <c r="W239" s="24">
        <v>45169</v>
      </c>
      <c r="X239" s="52" t="s">
        <v>44</v>
      </c>
      <c r="Y239" s="51">
        <v>45176</v>
      </c>
      <c r="Z239" s="31" t="s">
        <v>29</v>
      </c>
      <c r="AA239" s="33" t="s">
        <v>57</v>
      </c>
      <c r="AB239" s="131"/>
      <c r="AC239" s="132"/>
      <c r="AD239" s="101"/>
      <c r="AE239" s="102"/>
      <c r="AF239" s="97"/>
      <c r="AG239" s="43"/>
      <c r="AH239" s="44"/>
      <c r="AI239" s="44"/>
      <c r="AJ239" s="44"/>
      <c r="AK239" s="45"/>
      <c r="AL239" s="170"/>
      <c r="AM239" s="67" t="e">
        <f t="shared" si="16"/>
        <v>#REF!</v>
      </c>
      <c r="AN239" s="171" t="e">
        <f t="shared" si="15"/>
        <v>#REF!</v>
      </c>
      <c r="AO239" s="49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  <c r="BB239" s="50"/>
      <c r="BC239" s="50"/>
      <c r="BD239" s="50"/>
    </row>
    <row r="240" spans="1:56">
      <c r="A240" s="169" t="s">
        <v>409</v>
      </c>
      <c r="B240" s="22">
        <v>5000</v>
      </c>
      <c r="C240" s="23">
        <v>1400</v>
      </c>
      <c r="D240" s="24">
        <v>44792</v>
      </c>
      <c r="E240" s="25"/>
      <c r="F240" s="25"/>
      <c r="G240" s="26"/>
      <c r="H240" s="28">
        <v>44883</v>
      </c>
      <c r="I240" s="56" t="s">
        <v>31</v>
      </c>
      <c r="J240" s="123"/>
      <c r="K240" s="95">
        <v>44917</v>
      </c>
      <c r="L240" s="29" t="s">
        <v>361</v>
      </c>
      <c r="M240" s="30">
        <v>45052</v>
      </c>
      <c r="N240" s="52" t="s">
        <v>362</v>
      </c>
      <c r="O240" s="32">
        <v>45064</v>
      </c>
      <c r="P240" s="52" t="s">
        <v>29</v>
      </c>
      <c r="Q240" s="33" t="s">
        <v>376</v>
      </c>
      <c r="R240" s="34">
        <v>45117</v>
      </c>
      <c r="S240" s="55" t="s">
        <v>31</v>
      </c>
      <c r="T240" s="35" t="s">
        <v>32</v>
      </c>
      <c r="U240" s="28">
        <v>45139</v>
      </c>
      <c r="V240" s="36" t="s">
        <v>126</v>
      </c>
      <c r="W240" s="187"/>
      <c r="X240" s="141"/>
      <c r="Y240" s="141"/>
      <c r="Z240" s="179"/>
      <c r="AA240" s="179"/>
      <c r="AB240" s="131"/>
      <c r="AC240" s="132"/>
      <c r="AD240" s="101"/>
      <c r="AE240" s="102"/>
      <c r="AF240" s="97"/>
      <c r="AG240" s="43"/>
      <c r="AH240" s="44"/>
      <c r="AI240" s="44"/>
      <c r="AJ240" s="44"/>
      <c r="AK240" s="45"/>
      <c r="AL240" s="170"/>
      <c r="AM240" s="67" t="e">
        <f t="shared" si="16"/>
        <v>#REF!</v>
      </c>
      <c r="AN240" s="171" t="e">
        <f t="shared" si="15"/>
        <v>#REF!</v>
      </c>
      <c r="AO240" s="49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</row>
    <row r="241" spans="1:56">
      <c r="A241" s="169" t="s">
        <v>410</v>
      </c>
      <c r="B241" s="22">
        <v>5000</v>
      </c>
      <c r="C241" s="23">
        <v>1400</v>
      </c>
      <c r="D241" s="24">
        <v>44793</v>
      </c>
      <c r="E241" s="25"/>
      <c r="F241" s="25"/>
      <c r="G241" s="26"/>
      <c r="H241" s="28">
        <v>44885</v>
      </c>
      <c r="I241" s="56" t="s">
        <v>31</v>
      </c>
      <c r="J241" s="123"/>
      <c r="K241" s="95">
        <v>44917</v>
      </c>
      <c r="L241" s="29" t="s">
        <v>361</v>
      </c>
      <c r="M241" s="30">
        <v>45048</v>
      </c>
      <c r="N241" s="52" t="s">
        <v>362</v>
      </c>
      <c r="O241" s="32">
        <v>45071</v>
      </c>
      <c r="P241" s="52" t="s">
        <v>29</v>
      </c>
      <c r="Q241" s="33" t="s">
        <v>363</v>
      </c>
      <c r="R241" s="34">
        <v>45105</v>
      </c>
      <c r="S241" s="55" t="s">
        <v>31</v>
      </c>
      <c r="T241" s="35" t="s">
        <v>32</v>
      </c>
      <c r="U241" s="28">
        <v>45112</v>
      </c>
      <c r="V241" s="36" t="s">
        <v>33</v>
      </c>
      <c r="W241" s="187"/>
      <c r="X241" s="141"/>
      <c r="Y241" s="141"/>
      <c r="Z241" s="179"/>
      <c r="AA241" s="179"/>
      <c r="AB241" s="131"/>
      <c r="AC241" s="132"/>
      <c r="AD241" s="101"/>
      <c r="AE241" s="102"/>
      <c r="AF241" s="97"/>
      <c r="AG241" s="43"/>
      <c r="AH241" s="44"/>
      <c r="AI241" s="44"/>
      <c r="AJ241" s="44"/>
      <c r="AK241" s="45"/>
      <c r="AL241" s="170"/>
      <c r="AM241" s="67" t="e">
        <f t="shared" si="16"/>
        <v>#REF!</v>
      </c>
      <c r="AN241" s="171" t="e">
        <f t="shared" si="15"/>
        <v>#REF!</v>
      </c>
      <c r="AO241" s="49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  <c r="BD241" s="50"/>
    </row>
    <row r="242" spans="1:56">
      <c r="A242" s="169" t="s">
        <v>411</v>
      </c>
      <c r="B242" s="22">
        <v>5000</v>
      </c>
      <c r="C242" s="23">
        <v>1400</v>
      </c>
      <c r="D242" s="24">
        <v>44793</v>
      </c>
      <c r="E242" s="25"/>
      <c r="F242" s="25"/>
      <c r="G242" s="26"/>
      <c r="H242" s="28">
        <v>44892</v>
      </c>
      <c r="I242" s="56" t="s">
        <v>31</v>
      </c>
      <c r="J242" s="123"/>
      <c r="K242" s="95">
        <v>44917</v>
      </c>
      <c r="L242" s="29" t="s">
        <v>361</v>
      </c>
      <c r="M242" s="30">
        <v>45050</v>
      </c>
      <c r="N242" s="52" t="s">
        <v>362</v>
      </c>
      <c r="O242" s="32">
        <v>45070</v>
      </c>
      <c r="P242" s="52" t="s">
        <v>29</v>
      </c>
      <c r="Q242" s="33" t="s">
        <v>363</v>
      </c>
      <c r="R242" s="34">
        <v>45121</v>
      </c>
      <c r="S242" s="55" t="s">
        <v>31</v>
      </c>
      <c r="T242" s="35" t="s">
        <v>32</v>
      </c>
      <c r="U242" s="28">
        <v>45139</v>
      </c>
      <c r="V242" s="36" t="s">
        <v>126</v>
      </c>
      <c r="W242" s="187"/>
      <c r="X242" s="141"/>
      <c r="Y242" s="141"/>
      <c r="Z242" s="179"/>
      <c r="AA242" s="179"/>
      <c r="AB242" s="131"/>
      <c r="AC242" s="132"/>
      <c r="AD242" s="101"/>
      <c r="AE242" s="102"/>
      <c r="AF242" s="97"/>
      <c r="AG242" s="43"/>
      <c r="AH242" s="44"/>
      <c r="AI242" s="44"/>
      <c r="AJ242" s="44"/>
      <c r="AK242" s="45"/>
      <c r="AL242" s="170"/>
      <c r="AM242" s="67" t="e">
        <f t="shared" si="16"/>
        <v>#REF!</v>
      </c>
      <c r="AN242" s="171" t="e">
        <f t="shared" si="15"/>
        <v>#REF!</v>
      </c>
      <c r="AO242" s="49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</row>
    <row r="243" spans="1:56">
      <c r="A243" s="169" t="s">
        <v>412</v>
      </c>
      <c r="B243" s="22">
        <v>5000</v>
      </c>
      <c r="C243" s="23">
        <v>1400</v>
      </c>
      <c r="D243" s="24">
        <v>44793</v>
      </c>
      <c r="E243" s="25"/>
      <c r="F243" s="25"/>
      <c r="G243" s="26"/>
      <c r="H243" s="28">
        <v>44891</v>
      </c>
      <c r="I243" s="56" t="s">
        <v>31</v>
      </c>
      <c r="J243" s="123"/>
      <c r="K243" s="95">
        <v>44917</v>
      </c>
      <c r="L243" s="29" t="s">
        <v>361</v>
      </c>
      <c r="M243" s="185">
        <v>45051</v>
      </c>
      <c r="N243" s="52" t="s">
        <v>362</v>
      </c>
      <c r="O243" s="186">
        <v>45066</v>
      </c>
      <c r="P243" s="52" t="s">
        <v>29</v>
      </c>
      <c r="Q243" s="33" t="s">
        <v>376</v>
      </c>
      <c r="R243" s="34">
        <v>45121</v>
      </c>
      <c r="S243" s="55" t="s">
        <v>31</v>
      </c>
      <c r="T243" s="35" t="s">
        <v>32</v>
      </c>
      <c r="U243" s="28">
        <v>45139</v>
      </c>
      <c r="V243" s="36" t="s">
        <v>126</v>
      </c>
      <c r="W243" s="187"/>
      <c r="X243" s="141"/>
      <c r="Y243" s="141"/>
      <c r="Z243" s="179"/>
      <c r="AA243" s="179"/>
      <c r="AB243" s="131"/>
      <c r="AC243" s="132"/>
      <c r="AD243" s="101"/>
      <c r="AE243" s="102"/>
      <c r="AF243" s="97"/>
      <c r="AG243" s="43"/>
      <c r="AH243" s="44"/>
      <c r="AI243" s="44"/>
      <c r="AJ243" s="44"/>
      <c r="AK243" s="45"/>
      <c r="AL243" s="170"/>
      <c r="AM243" s="67" t="e">
        <f t="shared" si="16"/>
        <v>#REF!</v>
      </c>
      <c r="AN243" s="171" t="e">
        <f t="shared" si="15"/>
        <v>#REF!</v>
      </c>
      <c r="AO243" s="49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</row>
    <row r="244" spans="1:56">
      <c r="A244" s="169" t="s">
        <v>413</v>
      </c>
      <c r="B244" s="22">
        <v>5000</v>
      </c>
      <c r="C244" s="23">
        <v>1400</v>
      </c>
      <c r="D244" s="24">
        <v>44793</v>
      </c>
      <c r="E244" s="25"/>
      <c r="F244" s="25"/>
      <c r="G244" s="26"/>
      <c r="H244" s="28">
        <v>44893</v>
      </c>
      <c r="I244" s="56" t="s">
        <v>31</v>
      </c>
      <c r="J244" s="123"/>
      <c r="K244" s="95">
        <v>44917</v>
      </c>
      <c r="L244" s="29" t="s">
        <v>361</v>
      </c>
      <c r="M244" s="30">
        <v>45048</v>
      </c>
      <c r="N244" s="52" t="s">
        <v>362</v>
      </c>
      <c r="O244" s="32">
        <v>45071</v>
      </c>
      <c r="P244" s="52" t="s">
        <v>29</v>
      </c>
      <c r="Q244" s="33" t="s">
        <v>363</v>
      </c>
      <c r="R244" s="34">
        <v>45100</v>
      </c>
      <c r="S244" s="55" t="s">
        <v>31</v>
      </c>
      <c r="T244" s="35" t="s">
        <v>32</v>
      </c>
      <c r="U244" s="28">
        <v>45112</v>
      </c>
      <c r="V244" s="36" t="s">
        <v>33</v>
      </c>
      <c r="W244" s="24">
        <v>45183</v>
      </c>
      <c r="X244" s="52" t="s">
        <v>44</v>
      </c>
      <c r="Y244" s="51">
        <v>45183</v>
      </c>
      <c r="Z244" s="31" t="s">
        <v>29</v>
      </c>
      <c r="AA244" s="33" t="s">
        <v>65</v>
      </c>
      <c r="AB244" s="131"/>
      <c r="AC244" s="132"/>
      <c r="AD244" s="101"/>
      <c r="AE244" s="102"/>
      <c r="AF244" s="97"/>
      <c r="AG244" s="43"/>
      <c r="AH244" s="44"/>
      <c r="AI244" s="44"/>
      <c r="AJ244" s="44"/>
      <c r="AK244" s="45"/>
      <c r="AL244" s="170"/>
      <c r="AM244" s="67" t="e">
        <f t="shared" si="16"/>
        <v>#REF!</v>
      </c>
      <c r="AN244" s="171" t="e">
        <f t="shared" si="15"/>
        <v>#REF!</v>
      </c>
      <c r="AO244" s="49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</row>
    <row r="245" spans="1:56">
      <c r="A245" s="169" t="s">
        <v>414</v>
      </c>
      <c r="B245" s="22">
        <v>5000</v>
      </c>
      <c r="C245" s="23">
        <v>1400</v>
      </c>
      <c r="D245" s="24">
        <v>44794</v>
      </c>
      <c r="E245" s="25"/>
      <c r="F245" s="25"/>
      <c r="G245" s="26"/>
      <c r="H245" s="28">
        <v>44890</v>
      </c>
      <c r="I245" s="56" t="s">
        <v>31</v>
      </c>
      <c r="J245" s="123"/>
      <c r="K245" s="95">
        <v>44917</v>
      </c>
      <c r="L245" s="29" t="s">
        <v>361</v>
      </c>
      <c r="M245" s="30">
        <v>45054</v>
      </c>
      <c r="N245" s="52" t="s">
        <v>362</v>
      </c>
      <c r="O245" s="32">
        <v>45057</v>
      </c>
      <c r="P245" s="52" t="s">
        <v>29</v>
      </c>
      <c r="Q245" s="33" t="s">
        <v>415</v>
      </c>
      <c r="R245" s="34">
        <v>45126</v>
      </c>
      <c r="S245" s="55" t="s">
        <v>31</v>
      </c>
      <c r="T245" s="35" t="s">
        <v>32</v>
      </c>
      <c r="U245" s="28">
        <v>45139</v>
      </c>
      <c r="V245" s="36" t="s">
        <v>126</v>
      </c>
      <c r="W245" s="187"/>
      <c r="X245" s="141"/>
      <c r="Y245" s="141"/>
      <c r="Z245" s="179"/>
      <c r="AA245" s="179"/>
      <c r="AB245" s="131"/>
      <c r="AC245" s="132"/>
      <c r="AD245" s="101"/>
      <c r="AE245" s="102"/>
      <c r="AF245" s="97"/>
      <c r="AG245" s="43"/>
      <c r="AH245" s="44"/>
      <c r="AI245" s="44"/>
      <c r="AJ245" s="44"/>
      <c r="AK245" s="45"/>
      <c r="AL245" s="170"/>
      <c r="AM245" s="67" t="e">
        <f t="shared" si="16"/>
        <v>#REF!</v>
      </c>
      <c r="AN245" s="171" t="e">
        <f t="shared" si="15"/>
        <v>#REF!</v>
      </c>
      <c r="AO245" s="49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  <c r="BD245" s="50"/>
    </row>
    <row r="246" spans="1:56">
      <c r="A246" s="169" t="s">
        <v>416</v>
      </c>
      <c r="B246" s="22">
        <v>5000</v>
      </c>
      <c r="C246" s="23">
        <v>1400</v>
      </c>
      <c r="D246" s="24">
        <v>44794</v>
      </c>
      <c r="E246" s="25"/>
      <c r="F246" s="25"/>
      <c r="G246" s="26"/>
      <c r="H246" s="28">
        <v>44889</v>
      </c>
      <c r="I246" s="56" t="s">
        <v>31</v>
      </c>
      <c r="J246" s="123"/>
      <c r="K246" s="95">
        <v>44917</v>
      </c>
      <c r="L246" s="29" t="s">
        <v>361</v>
      </c>
      <c r="M246" s="30">
        <v>45053</v>
      </c>
      <c r="N246" s="52" t="s">
        <v>362</v>
      </c>
      <c r="O246" s="32">
        <v>45065</v>
      </c>
      <c r="P246" s="52" t="s">
        <v>29</v>
      </c>
      <c r="Q246" s="33" t="s">
        <v>376</v>
      </c>
      <c r="R246" s="34">
        <v>45121</v>
      </c>
      <c r="S246" s="55" t="s">
        <v>31</v>
      </c>
      <c r="T246" s="35" t="s">
        <v>32</v>
      </c>
      <c r="U246" s="28">
        <v>45139</v>
      </c>
      <c r="V246" s="36" t="s">
        <v>126</v>
      </c>
      <c r="W246" s="191"/>
      <c r="X246" s="102"/>
      <c r="Y246" s="102"/>
      <c r="Z246" s="192"/>
      <c r="AA246" s="192"/>
      <c r="AB246" s="131"/>
      <c r="AC246" s="132"/>
      <c r="AD246" s="101"/>
      <c r="AE246" s="102"/>
      <c r="AF246" s="97"/>
      <c r="AG246" s="43"/>
      <c r="AH246" s="44"/>
      <c r="AI246" s="44"/>
      <c r="AJ246" s="44"/>
      <c r="AK246" s="45"/>
      <c r="AL246" s="170"/>
      <c r="AM246" s="67" t="e">
        <f t="shared" si="16"/>
        <v>#REF!</v>
      </c>
      <c r="AN246" s="171" t="e">
        <f t="shared" si="15"/>
        <v>#REF!</v>
      </c>
      <c r="AO246" s="49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  <c r="BD246" s="50"/>
    </row>
    <row r="247" spans="1:56" ht="18.75" customHeight="1">
      <c r="A247" s="169" t="s">
        <v>417</v>
      </c>
      <c r="B247" s="22">
        <v>5000</v>
      </c>
      <c r="C247" s="23">
        <v>1400</v>
      </c>
      <c r="D247" s="24">
        <v>44793</v>
      </c>
      <c r="E247" s="25"/>
      <c r="F247" s="25"/>
      <c r="G247" s="26"/>
      <c r="H247" s="28">
        <v>44889</v>
      </c>
      <c r="I247" s="56" t="s">
        <v>31</v>
      </c>
      <c r="J247" s="123"/>
      <c r="K247" s="95">
        <v>44917</v>
      </c>
      <c r="L247" s="29" t="s">
        <v>361</v>
      </c>
      <c r="M247" s="30">
        <v>45050</v>
      </c>
      <c r="N247" s="52" t="s">
        <v>362</v>
      </c>
      <c r="O247" s="186">
        <v>45067</v>
      </c>
      <c r="P247" s="52" t="s">
        <v>29</v>
      </c>
      <c r="Q247" s="33" t="s">
        <v>376</v>
      </c>
      <c r="R247" s="34">
        <v>45125</v>
      </c>
      <c r="S247" s="55" t="s">
        <v>31</v>
      </c>
      <c r="T247" s="35" t="s">
        <v>32</v>
      </c>
      <c r="U247" s="28">
        <v>45139</v>
      </c>
      <c r="V247" s="36" t="s">
        <v>126</v>
      </c>
      <c r="W247" s="187"/>
      <c r="X247" s="141"/>
      <c r="Y247" s="141"/>
      <c r="Z247" s="179"/>
      <c r="AA247" s="179"/>
      <c r="AB247" s="131"/>
      <c r="AC247" s="132"/>
      <c r="AD247" s="101"/>
      <c r="AE247" s="102"/>
      <c r="AF247" s="97"/>
      <c r="AG247" s="43"/>
      <c r="AH247" s="44"/>
      <c r="AI247" s="44"/>
      <c r="AJ247" s="44"/>
      <c r="AK247" s="45"/>
      <c r="AL247" s="170"/>
      <c r="AM247" s="67" t="e">
        <f t="shared" si="16"/>
        <v>#REF!</v>
      </c>
      <c r="AN247" s="171" t="e">
        <f t="shared" si="15"/>
        <v>#REF!</v>
      </c>
      <c r="AO247" s="49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  <c r="BD247" s="50"/>
    </row>
    <row r="248" spans="1:56">
      <c r="A248" s="169" t="s">
        <v>418</v>
      </c>
      <c r="B248" s="22">
        <v>5000</v>
      </c>
      <c r="C248" s="23">
        <v>1400</v>
      </c>
      <c r="D248" s="24">
        <v>44794</v>
      </c>
      <c r="E248" s="25"/>
      <c r="F248" s="25"/>
      <c r="G248" s="26"/>
      <c r="H248" s="28">
        <v>44890</v>
      </c>
      <c r="I248" s="56" t="s">
        <v>31</v>
      </c>
      <c r="J248" s="123"/>
      <c r="K248" s="95">
        <v>44917</v>
      </c>
      <c r="L248" s="29" t="s">
        <v>361</v>
      </c>
      <c r="M248" s="30">
        <v>45048</v>
      </c>
      <c r="N248" s="52" t="s">
        <v>362</v>
      </c>
      <c r="O248" s="186">
        <v>45071</v>
      </c>
      <c r="P248" s="52" t="s">
        <v>29</v>
      </c>
      <c r="Q248" s="33" t="s">
        <v>363</v>
      </c>
      <c r="R248" s="34">
        <v>45099</v>
      </c>
      <c r="S248" s="55" t="s">
        <v>31</v>
      </c>
      <c r="T248" s="35" t="s">
        <v>32</v>
      </c>
      <c r="U248" s="28">
        <v>45112</v>
      </c>
      <c r="V248" s="36" t="s">
        <v>33</v>
      </c>
      <c r="W248" s="24">
        <v>45182</v>
      </c>
      <c r="X248" s="52" t="s">
        <v>44</v>
      </c>
      <c r="Y248" s="51">
        <v>45183</v>
      </c>
      <c r="Z248" s="31" t="s">
        <v>29</v>
      </c>
      <c r="AA248" s="33" t="s">
        <v>65</v>
      </c>
      <c r="AB248" s="131"/>
      <c r="AC248" s="132"/>
      <c r="AD248" s="101"/>
      <c r="AE248" s="102"/>
      <c r="AF248" s="97"/>
      <c r="AG248" s="43"/>
      <c r="AH248" s="193"/>
      <c r="AI248" s="193"/>
      <c r="AJ248" s="193"/>
      <c r="AK248" s="194"/>
      <c r="AL248" s="170"/>
      <c r="AM248" s="67" t="e">
        <f t="shared" si="16"/>
        <v>#REF!</v>
      </c>
      <c r="AN248" s="171" t="e">
        <f t="shared" si="15"/>
        <v>#REF!</v>
      </c>
      <c r="AO248" s="49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  <c r="BD248" s="50"/>
    </row>
    <row r="249" spans="1:56">
      <c r="A249" s="169" t="s">
        <v>419</v>
      </c>
      <c r="B249" s="22">
        <v>5000</v>
      </c>
      <c r="C249" s="23">
        <v>1400</v>
      </c>
      <c r="D249" s="24">
        <v>44793</v>
      </c>
      <c r="E249" s="25"/>
      <c r="F249" s="25"/>
      <c r="G249" s="26"/>
      <c r="H249" s="28">
        <v>44889</v>
      </c>
      <c r="I249" s="56" t="s">
        <v>31</v>
      </c>
      <c r="J249" s="123"/>
      <c r="K249" s="95">
        <v>44917</v>
      </c>
      <c r="L249" s="29" t="s">
        <v>361</v>
      </c>
      <c r="M249" s="30">
        <v>45050</v>
      </c>
      <c r="N249" s="52" t="s">
        <v>362</v>
      </c>
      <c r="O249" s="186">
        <v>45066</v>
      </c>
      <c r="P249" s="52" t="s">
        <v>29</v>
      </c>
      <c r="Q249" s="33" t="s">
        <v>376</v>
      </c>
      <c r="R249" s="34">
        <v>45124</v>
      </c>
      <c r="S249" s="55" t="s">
        <v>31</v>
      </c>
      <c r="T249" s="35" t="s">
        <v>32</v>
      </c>
      <c r="U249" s="28">
        <v>45139</v>
      </c>
      <c r="V249" s="36" t="s">
        <v>126</v>
      </c>
      <c r="W249" s="191"/>
      <c r="X249" s="102"/>
      <c r="Y249" s="102"/>
      <c r="Z249" s="192"/>
      <c r="AA249" s="192"/>
      <c r="AB249" s="131"/>
      <c r="AC249" s="132"/>
      <c r="AD249" s="101"/>
      <c r="AE249" s="102"/>
      <c r="AF249" s="97"/>
      <c r="AG249" s="43"/>
      <c r="AH249" s="193"/>
      <c r="AI249" s="193"/>
      <c r="AJ249" s="193"/>
      <c r="AK249" s="194"/>
      <c r="AL249" s="170"/>
      <c r="AM249" s="67" t="e">
        <f t="shared" si="16"/>
        <v>#REF!</v>
      </c>
      <c r="AN249" s="171" t="e">
        <f t="shared" si="15"/>
        <v>#REF!</v>
      </c>
      <c r="AO249" s="49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  <c r="BD249" s="50"/>
    </row>
    <row r="250" spans="1:56">
      <c r="A250" s="169" t="s">
        <v>420</v>
      </c>
      <c r="B250" s="22">
        <v>5000</v>
      </c>
      <c r="C250" s="23">
        <v>1400</v>
      </c>
      <c r="D250" s="24">
        <v>44793</v>
      </c>
      <c r="E250" s="25"/>
      <c r="F250" s="195" t="s">
        <v>421</v>
      </c>
      <c r="G250" s="26"/>
      <c r="H250" s="28">
        <v>44872</v>
      </c>
      <c r="I250" s="56" t="s">
        <v>31</v>
      </c>
      <c r="J250" s="196"/>
      <c r="K250" s="68">
        <v>44933</v>
      </c>
      <c r="L250" s="29" t="s">
        <v>422</v>
      </c>
      <c r="M250" s="197">
        <v>45062</v>
      </c>
      <c r="N250" s="52" t="s">
        <v>279</v>
      </c>
      <c r="O250" s="186">
        <v>45067</v>
      </c>
      <c r="P250" s="52" t="s">
        <v>29</v>
      </c>
      <c r="Q250" s="33" t="s">
        <v>125</v>
      </c>
      <c r="R250" s="34">
        <v>45114</v>
      </c>
      <c r="S250" s="55" t="s">
        <v>31</v>
      </c>
      <c r="T250" s="35" t="s">
        <v>32</v>
      </c>
      <c r="U250" s="28">
        <v>45139</v>
      </c>
      <c r="V250" s="36" t="s">
        <v>126</v>
      </c>
      <c r="W250" s="187"/>
      <c r="X250" s="141"/>
      <c r="Y250" s="141"/>
      <c r="Z250" s="179"/>
      <c r="AA250" s="179"/>
      <c r="AB250" s="140"/>
      <c r="AC250" s="198"/>
      <c r="AD250" s="190"/>
      <c r="AE250" s="102"/>
      <c r="AF250" s="97"/>
      <c r="AG250" s="43"/>
      <c r="AH250" s="193"/>
      <c r="AI250" s="193"/>
      <c r="AJ250" s="193"/>
      <c r="AK250" s="194"/>
      <c r="AL250" s="170" t="s">
        <v>423</v>
      </c>
      <c r="AM250" s="67" t="e">
        <f t="shared" si="16"/>
        <v>#REF!</v>
      </c>
      <c r="AN250" s="171" t="e">
        <f t="shared" si="15"/>
        <v>#REF!</v>
      </c>
      <c r="AO250" s="49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  <c r="BD250" s="50"/>
    </row>
    <row r="251" spans="1:56">
      <c r="A251" s="169" t="s">
        <v>424</v>
      </c>
      <c r="B251" s="22">
        <v>5000</v>
      </c>
      <c r="C251" s="23">
        <v>1400</v>
      </c>
      <c r="D251" s="24">
        <v>44792</v>
      </c>
      <c r="E251" s="25"/>
      <c r="F251" s="195" t="s">
        <v>421</v>
      </c>
      <c r="G251" s="26"/>
      <c r="H251" s="28">
        <v>44874</v>
      </c>
      <c r="I251" s="56" t="s">
        <v>31</v>
      </c>
      <c r="J251" s="31" t="s">
        <v>425</v>
      </c>
      <c r="K251" s="68">
        <v>44933</v>
      </c>
      <c r="L251" s="29" t="s">
        <v>422</v>
      </c>
      <c r="M251" s="197">
        <v>45062</v>
      </c>
      <c r="N251" s="52" t="s">
        <v>279</v>
      </c>
      <c r="O251" s="186">
        <v>45067</v>
      </c>
      <c r="P251" s="52" t="s">
        <v>29</v>
      </c>
      <c r="Q251" s="33" t="s">
        <v>125</v>
      </c>
      <c r="R251" s="34">
        <v>45124</v>
      </c>
      <c r="S251" s="55" t="s">
        <v>31</v>
      </c>
      <c r="T251" s="35" t="s">
        <v>32</v>
      </c>
      <c r="U251" s="28">
        <v>45139</v>
      </c>
      <c r="V251" s="36" t="s">
        <v>126</v>
      </c>
      <c r="W251" s="187"/>
      <c r="X251" s="141"/>
      <c r="Y251" s="141"/>
      <c r="Z251" s="192"/>
      <c r="AA251" s="192"/>
      <c r="AB251" s="140"/>
      <c r="AC251" s="198"/>
      <c r="AD251" s="190"/>
      <c r="AE251" s="102"/>
      <c r="AF251" s="97"/>
      <c r="AG251" s="43"/>
      <c r="AH251" s="193"/>
      <c r="AI251" s="193"/>
      <c r="AJ251" s="193"/>
      <c r="AK251" s="194"/>
      <c r="AL251" s="170" t="s">
        <v>423</v>
      </c>
      <c r="AM251" s="67" t="e">
        <f t="shared" si="16"/>
        <v>#REF!</v>
      </c>
      <c r="AN251" s="171" t="e">
        <f t="shared" si="15"/>
        <v>#REF!</v>
      </c>
      <c r="AO251" s="49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  <c r="BD251" s="50"/>
    </row>
    <row r="252" spans="1:56">
      <c r="A252" s="169" t="s">
        <v>426</v>
      </c>
      <c r="B252" s="22">
        <v>5000</v>
      </c>
      <c r="C252" s="23">
        <v>1400</v>
      </c>
      <c r="D252" s="24">
        <v>44794</v>
      </c>
      <c r="E252" s="25"/>
      <c r="F252" s="195" t="s">
        <v>421</v>
      </c>
      <c r="G252" s="26"/>
      <c r="H252" s="28">
        <v>44888</v>
      </c>
      <c r="I252" s="56" t="s">
        <v>31</v>
      </c>
      <c r="J252" s="196"/>
      <c r="K252" s="68">
        <v>44933</v>
      </c>
      <c r="L252" s="29" t="s">
        <v>422</v>
      </c>
      <c r="M252" s="197">
        <v>45062</v>
      </c>
      <c r="N252" s="52" t="s">
        <v>279</v>
      </c>
      <c r="O252" s="186">
        <v>45066</v>
      </c>
      <c r="P252" s="52" t="s">
        <v>29</v>
      </c>
      <c r="Q252" s="33" t="s">
        <v>125</v>
      </c>
      <c r="R252" s="34">
        <v>45120</v>
      </c>
      <c r="S252" s="55" t="s">
        <v>31</v>
      </c>
      <c r="T252" s="35" t="s">
        <v>32</v>
      </c>
      <c r="U252" s="28">
        <v>45139</v>
      </c>
      <c r="V252" s="36" t="s">
        <v>126</v>
      </c>
      <c r="W252" s="187"/>
      <c r="X252" s="141"/>
      <c r="Y252" s="141"/>
      <c r="Z252" s="192"/>
      <c r="AA252" s="192"/>
      <c r="AB252" s="140"/>
      <c r="AC252" s="198"/>
      <c r="AD252" s="190"/>
      <c r="AE252" s="102"/>
      <c r="AF252" s="97"/>
      <c r="AG252" s="43"/>
      <c r="AH252" s="193"/>
      <c r="AI252" s="193"/>
      <c r="AJ252" s="193"/>
      <c r="AK252" s="194"/>
      <c r="AL252" s="170" t="s">
        <v>423</v>
      </c>
      <c r="AM252" s="67" t="e">
        <f t="shared" si="16"/>
        <v>#REF!</v>
      </c>
      <c r="AN252" s="171" t="e">
        <f t="shared" si="15"/>
        <v>#REF!</v>
      </c>
      <c r="AO252" s="49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  <c r="BD252" s="50"/>
    </row>
    <row r="253" spans="1:56">
      <c r="A253" s="169" t="s">
        <v>427</v>
      </c>
      <c r="B253" s="22">
        <v>5000</v>
      </c>
      <c r="C253" s="23">
        <v>1400</v>
      </c>
      <c r="D253" s="24">
        <v>44793</v>
      </c>
      <c r="E253" s="25"/>
      <c r="F253" s="195" t="s">
        <v>421</v>
      </c>
      <c r="G253" s="26"/>
      <c r="H253" s="28">
        <v>44888</v>
      </c>
      <c r="I253" s="56" t="s">
        <v>31</v>
      </c>
      <c r="J253" s="196"/>
      <c r="K253" s="68">
        <v>44933</v>
      </c>
      <c r="L253" s="29" t="s">
        <v>422</v>
      </c>
      <c r="M253" s="197">
        <v>45062</v>
      </c>
      <c r="N253" s="52" t="s">
        <v>279</v>
      </c>
      <c r="O253" s="186">
        <v>45066</v>
      </c>
      <c r="P253" s="52" t="s">
        <v>29</v>
      </c>
      <c r="Q253" s="33" t="s">
        <v>125</v>
      </c>
      <c r="R253" s="34">
        <v>45117</v>
      </c>
      <c r="S253" s="55" t="s">
        <v>31</v>
      </c>
      <c r="T253" s="56" t="s">
        <v>32</v>
      </c>
      <c r="U253" s="28">
        <v>45139</v>
      </c>
      <c r="V253" s="36" t="s">
        <v>126</v>
      </c>
      <c r="W253" s="187"/>
      <c r="X253" s="141"/>
      <c r="Y253" s="141"/>
      <c r="Z253" s="192"/>
      <c r="AA253" s="192"/>
      <c r="AB253" s="140"/>
      <c r="AC253" s="198"/>
      <c r="AD253" s="190"/>
      <c r="AE253" s="102"/>
      <c r="AF253" s="97"/>
      <c r="AG253" s="43"/>
      <c r="AH253" s="193"/>
      <c r="AI253" s="193"/>
      <c r="AJ253" s="193"/>
      <c r="AK253" s="194"/>
      <c r="AL253" s="170" t="s">
        <v>423</v>
      </c>
      <c r="AM253" s="67" t="e">
        <f t="shared" si="16"/>
        <v>#REF!</v>
      </c>
      <c r="AN253" s="171" t="e">
        <f t="shared" si="15"/>
        <v>#REF!</v>
      </c>
      <c r="AO253" s="49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  <c r="BD253" s="50"/>
    </row>
    <row r="254" spans="1:56">
      <c r="A254" s="169" t="s">
        <v>428</v>
      </c>
      <c r="B254" s="22">
        <v>5000</v>
      </c>
      <c r="C254" s="23">
        <v>1400</v>
      </c>
      <c r="D254" s="24">
        <v>44792</v>
      </c>
      <c r="E254" s="25"/>
      <c r="F254" s="199"/>
      <c r="G254" s="26"/>
      <c r="H254" s="28">
        <v>44971</v>
      </c>
      <c r="I254" s="56" t="s">
        <v>31</v>
      </c>
      <c r="J254" s="115"/>
      <c r="K254" s="28">
        <v>44998</v>
      </c>
      <c r="L254" s="29" t="s">
        <v>43</v>
      </c>
      <c r="M254" s="197">
        <v>45135</v>
      </c>
      <c r="N254" s="31" t="s">
        <v>44</v>
      </c>
      <c r="O254" s="186">
        <v>45141</v>
      </c>
      <c r="P254" s="52" t="s">
        <v>29</v>
      </c>
      <c r="Q254" s="33" t="s">
        <v>45</v>
      </c>
      <c r="R254" s="174" t="s">
        <v>149</v>
      </c>
      <c r="S254" s="175" t="s">
        <v>31</v>
      </c>
      <c r="T254" s="176"/>
      <c r="U254" s="177"/>
      <c r="V254" s="178"/>
      <c r="W254" s="191"/>
      <c r="X254" s="102"/>
      <c r="Y254" s="102"/>
      <c r="Z254" s="192"/>
      <c r="AA254" s="192"/>
      <c r="AB254" s="131"/>
      <c r="AC254" s="132"/>
      <c r="AD254" s="96"/>
      <c r="AE254" s="96"/>
      <c r="AF254" s="97"/>
      <c r="AG254" s="43"/>
      <c r="AH254" s="193"/>
      <c r="AI254" s="193"/>
      <c r="AJ254" s="193"/>
      <c r="AK254" s="194"/>
      <c r="AL254" s="170"/>
      <c r="AM254" s="67" t="e">
        <f t="shared" si="16"/>
        <v>#REF!</v>
      </c>
      <c r="AN254" s="171" t="e">
        <f t="shared" si="15"/>
        <v>#REF!</v>
      </c>
      <c r="AO254" s="49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  <c r="BD254" s="50"/>
    </row>
    <row r="255" spans="1:56">
      <c r="A255" s="200" t="s">
        <v>429</v>
      </c>
      <c r="B255" s="22">
        <v>5000</v>
      </c>
      <c r="C255" s="23">
        <v>1400</v>
      </c>
      <c r="D255" s="24">
        <v>44793</v>
      </c>
      <c r="E255" s="25"/>
      <c r="F255" s="199" t="s">
        <v>29</v>
      </c>
      <c r="G255" s="73" t="s">
        <v>430</v>
      </c>
      <c r="H255" s="28"/>
      <c r="I255" s="123"/>
      <c r="J255" s="31"/>
      <c r="K255" s="108"/>
      <c r="L255" s="29"/>
      <c r="M255" s="201">
        <v>45004</v>
      </c>
      <c r="N255" s="31" t="s">
        <v>279</v>
      </c>
      <c r="O255" s="32">
        <v>45029</v>
      </c>
      <c r="P255" s="52" t="s">
        <v>29</v>
      </c>
      <c r="Q255" s="33" t="s">
        <v>359</v>
      </c>
      <c r="R255" s="34">
        <v>45067</v>
      </c>
      <c r="S255" s="55" t="s">
        <v>31</v>
      </c>
      <c r="T255" s="35" t="s">
        <v>431</v>
      </c>
      <c r="U255" s="28">
        <v>45078</v>
      </c>
      <c r="V255" s="62" t="s">
        <v>48</v>
      </c>
      <c r="W255" s="24">
        <v>45169</v>
      </c>
      <c r="X255" s="52" t="s">
        <v>44</v>
      </c>
      <c r="Y255" s="51">
        <v>45177</v>
      </c>
      <c r="Z255" s="31" t="s">
        <v>29</v>
      </c>
      <c r="AA255" s="33" t="s">
        <v>57</v>
      </c>
      <c r="AB255" s="183"/>
      <c r="AC255" s="189"/>
      <c r="AD255" s="141"/>
      <c r="AE255" s="102"/>
      <c r="AF255" s="97"/>
      <c r="AG255" s="43"/>
      <c r="AH255" s="193"/>
      <c r="AI255" s="193"/>
      <c r="AJ255" s="193"/>
      <c r="AK255" s="194"/>
      <c r="AL255" s="170"/>
      <c r="AM255" s="67" t="e">
        <f ca="1">IF(#REF!&lt;TODAY(),(TODAY()-#REF!),"0")</f>
        <v>#REF!</v>
      </c>
      <c r="AN255" s="171" t="e">
        <f t="shared" ca="1" si="15"/>
        <v>#REF!</v>
      </c>
      <c r="AO255" s="49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</row>
    <row r="256" spans="1:56" ht="15">
      <c r="A256" s="202" t="s">
        <v>432</v>
      </c>
      <c r="B256" s="203"/>
      <c r="C256" s="204"/>
      <c r="D256" s="205"/>
      <c r="E256" s="203"/>
      <c r="F256" s="203"/>
      <c r="G256" s="206"/>
      <c r="H256" s="207"/>
      <c r="I256" s="207"/>
      <c r="J256" s="208"/>
      <c r="K256" s="208"/>
      <c r="L256" s="204"/>
      <c r="M256" s="209"/>
      <c r="N256" s="208"/>
      <c r="O256" s="210"/>
      <c r="P256" s="211"/>
      <c r="Q256" s="212"/>
      <c r="R256" s="213"/>
      <c r="S256" s="207"/>
      <c r="T256" s="214"/>
      <c r="U256" s="215"/>
      <c r="V256" s="216"/>
      <c r="W256" s="209"/>
      <c r="X256" s="214"/>
      <c r="Y256" s="214"/>
      <c r="Z256" s="211"/>
      <c r="AA256" s="211"/>
      <c r="AB256" s="155"/>
      <c r="AC256" s="109"/>
      <c r="AD256" s="141"/>
      <c r="AE256" s="102"/>
      <c r="AF256" s="97"/>
      <c r="AG256" s="217"/>
      <c r="AH256" s="218"/>
      <c r="AI256" s="218"/>
      <c r="AJ256" s="218"/>
      <c r="AK256" s="138"/>
      <c r="AL256" s="219"/>
      <c r="AM256" s="214"/>
      <c r="AN256" s="214"/>
      <c r="AO256" s="49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</row>
    <row r="257" spans="1:56" ht="51">
      <c r="A257" s="1" t="s">
        <v>0</v>
      </c>
      <c r="B257" s="2" t="s">
        <v>1</v>
      </c>
      <c r="C257" s="3" t="s">
        <v>2</v>
      </c>
      <c r="D257" s="163" t="s">
        <v>3</v>
      </c>
      <c r="E257" s="164" t="s">
        <v>4</v>
      </c>
      <c r="F257" s="6" t="s">
        <v>5</v>
      </c>
      <c r="G257" s="7" t="s">
        <v>6</v>
      </c>
      <c r="H257" s="8" t="s">
        <v>7</v>
      </c>
      <c r="I257" s="9" t="s">
        <v>8</v>
      </c>
      <c r="J257" s="10" t="s">
        <v>9</v>
      </c>
      <c r="K257" s="10" t="s">
        <v>10</v>
      </c>
      <c r="L257" s="11" t="s">
        <v>11</v>
      </c>
      <c r="M257" s="4" t="s">
        <v>12</v>
      </c>
      <c r="N257" s="5" t="s">
        <v>13</v>
      </c>
      <c r="O257" s="12" t="s">
        <v>5</v>
      </c>
      <c r="P257" s="13"/>
      <c r="Q257" s="14" t="s">
        <v>6</v>
      </c>
      <c r="R257" s="165" t="s">
        <v>298</v>
      </c>
      <c r="S257" s="9" t="s">
        <v>8</v>
      </c>
      <c r="T257" s="15" t="s">
        <v>9</v>
      </c>
      <c r="U257" s="15" t="s">
        <v>15</v>
      </c>
      <c r="V257" s="16" t="s">
        <v>16</v>
      </c>
      <c r="W257" s="4" t="s">
        <v>17</v>
      </c>
      <c r="X257" s="5" t="s">
        <v>18</v>
      </c>
      <c r="Y257" s="12" t="s">
        <v>19</v>
      </c>
      <c r="Z257" s="13"/>
      <c r="AA257" s="13" t="s">
        <v>6</v>
      </c>
      <c r="AB257" s="166"/>
      <c r="AC257" s="167"/>
      <c r="AD257" s="167"/>
      <c r="AE257" s="167"/>
      <c r="AF257" s="168"/>
      <c r="AG257" s="220"/>
      <c r="AH257" s="221"/>
      <c r="AI257" s="221"/>
      <c r="AJ257" s="221"/>
      <c r="AK257" s="222"/>
      <c r="AL257" s="18" t="s">
        <v>23</v>
      </c>
      <c r="AM257" s="2" t="s">
        <v>24</v>
      </c>
      <c r="AN257" s="2" t="s">
        <v>25</v>
      </c>
      <c r="AO257" s="49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  <c r="BD257" s="50"/>
    </row>
    <row r="258" spans="1:56">
      <c r="A258" s="223" t="s">
        <v>433</v>
      </c>
      <c r="B258" s="224">
        <v>4000</v>
      </c>
      <c r="C258" s="225">
        <v>800</v>
      </c>
      <c r="D258" s="24">
        <v>44861</v>
      </c>
      <c r="E258" s="25">
        <v>44922</v>
      </c>
      <c r="F258" s="199" t="s">
        <v>29</v>
      </c>
      <c r="G258" s="33" t="s">
        <v>434</v>
      </c>
      <c r="H258" s="28">
        <v>44967</v>
      </c>
      <c r="I258" s="56" t="s">
        <v>31</v>
      </c>
      <c r="J258" s="136" t="s">
        <v>32</v>
      </c>
      <c r="K258" s="28">
        <v>44977</v>
      </c>
      <c r="L258" s="29" t="s">
        <v>37</v>
      </c>
      <c r="M258" s="117">
        <v>45089</v>
      </c>
      <c r="N258" s="31" t="s">
        <v>108</v>
      </c>
      <c r="O258" s="186">
        <v>45141</v>
      </c>
      <c r="P258" s="52" t="s">
        <v>29</v>
      </c>
      <c r="Q258" s="33" t="s">
        <v>109</v>
      </c>
      <c r="R258" s="34">
        <v>45185</v>
      </c>
      <c r="S258" s="55" t="s">
        <v>31</v>
      </c>
      <c r="T258" s="35" t="s">
        <v>32</v>
      </c>
      <c r="U258" s="102"/>
      <c r="V258" s="97"/>
      <c r="W258" s="191"/>
      <c r="X258" s="102"/>
      <c r="Y258" s="102"/>
      <c r="Z258" s="192"/>
      <c r="AA258" s="192"/>
      <c r="AB258" s="131"/>
      <c r="AC258" s="132"/>
      <c r="AD258" s="38"/>
      <c r="AE258" s="102"/>
      <c r="AF258" s="97"/>
      <c r="AG258" s="226"/>
      <c r="AH258" s="193"/>
      <c r="AI258" s="193"/>
      <c r="AJ258" s="193"/>
      <c r="AK258" s="194"/>
      <c r="AL258" s="170"/>
      <c r="AM258" s="67" t="e">
        <f t="shared" ref="AM258:AM279" si="17">H258-#REF!</f>
        <v>#REF!</v>
      </c>
      <c r="AN258" s="57" t="e">
        <f t="shared" ref="AN258:AN357" si="18">AM258*10</f>
        <v>#REF!</v>
      </c>
      <c r="AO258" s="49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</row>
    <row r="259" spans="1:56">
      <c r="A259" s="227" t="s">
        <v>435</v>
      </c>
      <c r="B259" s="224">
        <v>4000</v>
      </c>
      <c r="C259" s="225">
        <v>800</v>
      </c>
      <c r="D259" s="24">
        <v>44861</v>
      </c>
      <c r="E259" s="25">
        <v>44563</v>
      </c>
      <c r="F259" s="199" t="s">
        <v>29</v>
      </c>
      <c r="G259" s="33" t="s">
        <v>436</v>
      </c>
      <c r="H259" s="28">
        <v>44969</v>
      </c>
      <c r="I259" s="56" t="s">
        <v>31</v>
      </c>
      <c r="J259" s="136" t="s">
        <v>32</v>
      </c>
      <c r="K259" s="28">
        <v>44979</v>
      </c>
      <c r="L259" s="29" t="s">
        <v>37</v>
      </c>
      <c r="M259" s="117">
        <v>45089</v>
      </c>
      <c r="N259" s="31" t="s">
        <v>108</v>
      </c>
      <c r="O259" s="186">
        <v>45139</v>
      </c>
      <c r="P259" s="52" t="s">
        <v>29</v>
      </c>
      <c r="Q259" s="33" t="s">
        <v>109</v>
      </c>
      <c r="R259" s="34">
        <v>45181</v>
      </c>
      <c r="S259" s="55" t="s">
        <v>31</v>
      </c>
      <c r="T259" s="35" t="s">
        <v>32</v>
      </c>
      <c r="U259" s="102"/>
      <c r="V259" s="97"/>
      <c r="W259" s="187"/>
      <c r="X259" s="141"/>
      <c r="Y259" s="141"/>
      <c r="Z259" s="179"/>
      <c r="AA259" s="179"/>
      <c r="AB259" s="155"/>
      <c r="AC259" s="109"/>
      <c r="AD259" s="38"/>
      <c r="AE259" s="102"/>
      <c r="AF259" s="97"/>
      <c r="AG259" s="217"/>
      <c r="AH259" s="218"/>
      <c r="AI259" s="218"/>
      <c r="AJ259" s="218"/>
      <c r="AK259" s="138"/>
      <c r="AL259" s="46"/>
      <c r="AM259" s="67" t="e">
        <f t="shared" si="17"/>
        <v>#REF!</v>
      </c>
      <c r="AN259" s="57" t="e">
        <f t="shared" si="18"/>
        <v>#REF!</v>
      </c>
      <c r="AO259" s="49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</row>
    <row r="260" spans="1:56" ht="15">
      <c r="A260" s="227" t="s">
        <v>437</v>
      </c>
      <c r="B260" s="224">
        <v>4000</v>
      </c>
      <c r="C260" s="225">
        <v>800</v>
      </c>
      <c r="D260" s="24">
        <v>44861</v>
      </c>
      <c r="E260" s="25">
        <v>44922</v>
      </c>
      <c r="F260" s="199" t="s">
        <v>29</v>
      </c>
      <c r="G260" s="33" t="s">
        <v>434</v>
      </c>
      <c r="H260" s="28">
        <v>44967</v>
      </c>
      <c r="I260" s="56" t="s">
        <v>31</v>
      </c>
      <c r="J260" s="136" t="s">
        <v>32</v>
      </c>
      <c r="K260" s="28">
        <v>44977</v>
      </c>
      <c r="L260" s="29" t="s">
        <v>37</v>
      </c>
      <c r="M260" s="117">
        <v>45089</v>
      </c>
      <c r="N260" s="31" t="s">
        <v>108</v>
      </c>
      <c r="O260" s="32">
        <v>45163</v>
      </c>
      <c r="P260" s="52" t="s">
        <v>29</v>
      </c>
      <c r="Q260" s="33" t="s">
        <v>438</v>
      </c>
      <c r="R260" s="174" t="s">
        <v>143</v>
      </c>
      <c r="S260" s="175" t="s">
        <v>31</v>
      </c>
      <c r="T260" s="176"/>
      <c r="U260" s="177"/>
      <c r="V260" s="178"/>
      <c r="W260" s="187"/>
      <c r="X260" s="141"/>
      <c r="Y260" s="141"/>
      <c r="Z260" s="179"/>
      <c r="AA260" s="179"/>
      <c r="AB260" s="155"/>
      <c r="AC260" s="109"/>
      <c r="AD260" s="38"/>
      <c r="AE260" s="102"/>
      <c r="AF260" s="97"/>
      <c r="AG260" s="217"/>
      <c r="AH260" s="218"/>
      <c r="AI260" s="218"/>
      <c r="AJ260" s="218"/>
      <c r="AK260" s="138"/>
      <c r="AL260" s="46"/>
      <c r="AM260" s="67" t="e">
        <f t="shared" si="17"/>
        <v>#REF!</v>
      </c>
      <c r="AN260" s="57" t="e">
        <f t="shared" si="18"/>
        <v>#REF!</v>
      </c>
      <c r="AO260" s="49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</row>
    <row r="261" spans="1:56">
      <c r="A261" s="223" t="s">
        <v>439</v>
      </c>
      <c r="B261" s="224">
        <v>4000</v>
      </c>
      <c r="C261" s="225">
        <v>950</v>
      </c>
      <c r="D261" s="24">
        <v>44861</v>
      </c>
      <c r="E261" s="25">
        <v>44599</v>
      </c>
      <c r="F261" s="199" t="s">
        <v>29</v>
      </c>
      <c r="G261" s="33" t="s">
        <v>440</v>
      </c>
      <c r="H261" s="28">
        <v>45005</v>
      </c>
      <c r="I261" s="56" t="s">
        <v>31</v>
      </c>
      <c r="J261" s="136" t="s">
        <v>32</v>
      </c>
      <c r="K261" s="28">
        <v>45021</v>
      </c>
      <c r="L261" s="29" t="s">
        <v>75</v>
      </c>
      <c r="M261" s="117">
        <v>45104</v>
      </c>
      <c r="N261" s="31" t="s">
        <v>44</v>
      </c>
      <c r="O261" s="32">
        <v>45105</v>
      </c>
      <c r="P261" s="52" t="s">
        <v>29</v>
      </c>
      <c r="Q261" s="33" t="s">
        <v>203</v>
      </c>
      <c r="R261" s="34">
        <v>45133</v>
      </c>
      <c r="S261" s="55" t="s">
        <v>31</v>
      </c>
      <c r="T261" s="35" t="s">
        <v>32</v>
      </c>
      <c r="U261" s="28">
        <v>45139</v>
      </c>
      <c r="V261" s="36" t="s">
        <v>126</v>
      </c>
      <c r="W261" s="187"/>
      <c r="X261" s="141"/>
      <c r="Y261" s="141"/>
      <c r="Z261" s="179"/>
      <c r="AA261" s="179"/>
      <c r="AB261" s="155"/>
      <c r="AC261" s="109"/>
      <c r="AD261" s="38"/>
      <c r="AE261" s="102"/>
      <c r="AF261" s="97"/>
      <c r="AG261" s="217"/>
      <c r="AH261" s="218"/>
      <c r="AI261" s="218"/>
      <c r="AJ261" s="218"/>
      <c r="AK261" s="138"/>
      <c r="AL261" s="46"/>
      <c r="AM261" s="67" t="e">
        <f t="shared" si="17"/>
        <v>#REF!</v>
      </c>
      <c r="AN261" s="57" t="e">
        <f t="shared" si="18"/>
        <v>#REF!</v>
      </c>
      <c r="AO261" s="49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</row>
    <row r="262" spans="1:56" ht="15">
      <c r="A262" s="223" t="s">
        <v>441</v>
      </c>
      <c r="B262" s="224">
        <v>4000</v>
      </c>
      <c r="C262" s="225">
        <v>800</v>
      </c>
      <c r="D262" s="24">
        <v>44861</v>
      </c>
      <c r="E262" s="25">
        <v>44562</v>
      </c>
      <c r="F262" s="199" t="s">
        <v>29</v>
      </c>
      <c r="G262" s="33" t="s">
        <v>434</v>
      </c>
      <c r="H262" s="28">
        <v>44969</v>
      </c>
      <c r="I262" s="56" t="s">
        <v>31</v>
      </c>
      <c r="J262" s="136" t="s">
        <v>32</v>
      </c>
      <c r="K262" s="28">
        <v>44979</v>
      </c>
      <c r="L262" s="29" t="s">
        <v>37</v>
      </c>
      <c r="M262" s="117">
        <v>45089</v>
      </c>
      <c r="N262" s="31" t="s">
        <v>108</v>
      </c>
      <c r="O262" s="228">
        <v>45159</v>
      </c>
      <c r="P262" s="77" t="s">
        <v>29</v>
      </c>
      <c r="Q262" s="33" t="s">
        <v>438</v>
      </c>
      <c r="R262" s="174" t="s">
        <v>224</v>
      </c>
      <c r="S262" s="175" t="s">
        <v>31</v>
      </c>
      <c r="T262" s="176"/>
      <c r="U262" s="177"/>
      <c r="V262" s="178"/>
      <c r="W262" s="187"/>
      <c r="X262" s="141"/>
      <c r="Y262" s="141"/>
      <c r="Z262" s="179"/>
      <c r="AA262" s="179"/>
      <c r="AB262" s="155"/>
      <c r="AC262" s="109"/>
      <c r="AD262" s="38"/>
      <c r="AE262" s="102"/>
      <c r="AF262" s="97"/>
      <c r="AG262" s="217"/>
      <c r="AH262" s="218"/>
      <c r="AI262" s="218"/>
      <c r="AJ262" s="218"/>
      <c r="AK262" s="138"/>
      <c r="AL262" s="46"/>
      <c r="AM262" s="67" t="e">
        <f t="shared" si="17"/>
        <v>#REF!</v>
      </c>
      <c r="AN262" s="57" t="e">
        <f t="shared" si="18"/>
        <v>#REF!</v>
      </c>
      <c r="AO262" s="49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</row>
    <row r="263" spans="1:56" ht="15">
      <c r="A263" s="223" t="s">
        <v>442</v>
      </c>
      <c r="B263" s="224">
        <v>4000</v>
      </c>
      <c r="C263" s="225">
        <v>800</v>
      </c>
      <c r="D263" s="24">
        <v>44861</v>
      </c>
      <c r="E263" s="25">
        <v>44563</v>
      </c>
      <c r="F263" s="199" t="s">
        <v>29</v>
      </c>
      <c r="G263" s="33" t="s">
        <v>436</v>
      </c>
      <c r="H263" s="28">
        <v>44970</v>
      </c>
      <c r="I263" s="56" t="s">
        <v>31</v>
      </c>
      <c r="J263" s="136" t="s">
        <v>32</v>
      </c>
      <c r="K263" s="28">
        <v>44998</v>
      </c>
      <c r="L263" s="229" t="s">
        <v>43</v>
      </c>
      <c r="M263" s="117">
        <v>45135</v>
      </c>
      <c r="N263" s="31" t="s">
        <v>44</v>
      </c>
      <c r="O263" s="228">
        <v>45151</v>
      </c>
      <c r="P263" s="77" t="s">
        <v>29</v>
      </c>
      <c r="Q263" s="33" t="s">
        <v>170</v>
      </c>
      <c r="R263" s="174" t="s">
        <v>143</v>
      </c>
      <c r="S263" s="175" t="s">
        <v>31</v>
      </c>
      <c r="T263" s="176"/>
      <c r="U263" s="177"/>
      <c r="V263" s="178"/>
      <c r="W263" s="187"/>
      <c r="X263" s="141"/>
      <c r="Y263" s="141"/>
      <c r="Z263" s="179"/>
      <c r="AA263" s="179"/>
      <c r="AB263" s="155"/>
      <c r="AC263" s="109"/>
      <c r="AD263" s="230"/>
      <c r="AE263" s="102"/>
      <c r="AF263" s="97"/>
      <c r="AG263" s="217"/>
      <c r="AH263" s="218"/>
      <c r="AI263" s="218"/>
      <c r="AJ263" s="218"/>
      <c r="AK263" s="138"/>
      <c r="AL263" s="46"/>
      <c r="AM263" s="67" t="e">
        <f t="shared" si="17"/>
        <v>#REF!</v>
      </c>
      <c r="AN263" s="57" t="e">
        <f t="shared" si="18"/>
        <v>#REF!</v>
      </c>
      <c r="AO263" s="49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</row>
    <row r="264" spans="1:56">
      <c r="A264" s="223" t="s">
        <v>443</v>
      </c>
      <c r="B264" s="224">
        <v>4000</v>
      </c>
      <c r="C264" s="225">
        <v>800</v>
      </c>
      <c r="D264" s="24">
        <v>44861</v>
      </c>
      <c r="E264" s="25">
        <v>44562</v>
      </c>
      <c r="F264" s="199" t="s">
        <v>29</v>
      </c>
      <c r="G264" s="33" t="s">
        <v>434</v>
      </c>
      <c r="H264" s="28">
        <v>44971</v>
      </c>
      <c r="I264" s="56" t="s">
        <v>31</v>
      </c>
      <c r="J264" s="136" t="s">
        <v>32</v>
      </c>
      <c r="K264" s="28">
        <v>44998</v>
      </c>
      <c r="L264" s="229" t="s">
        <v>43</v>
      </c>
      <c r="M264" s="117">
        <v>45099</v>
      </c>
      <c r="N264" s="31" t="s">
        <v>44</v>
      </c>
      <c r="O264" s="32">
        <v>45113</v>
      </c>
      <c r="P264" s="52" t="s">
        <v>29</v>
      </c>
      <c r="Q264" s="33" t="s">
        <v>242</v>
      </c>
      <c r="R264" s="34">
        <v>45133</v>
      </c>
      <c r="S264" s="55" t="s">
        <v>31</v>
      </c>
      <c r="T264" s="35" t="s">
        <v>444</v>
      </c>
      <c r="U264" s="28">
        <v>45176</v>
      </c>
      <c r="V264" s="36" t="s">
        <v>53</v>
      </c>
      <c r="W264" s="187"/>
      <c r="X264" s="141"/>
      <c r="Y264" s="141"/>
      <c r="Z264" s="179"/>
      <c r="AA264" s="179"/>
      <c r="AB264" s="155"/>
      <c r="AC264" s="109"/>
      <c r="AD264" s="230"/>
      <c r="AE264" s="102"/>
      <c r="AF264" s="97"/>
      <c r="AG264" s="217"/>
      <c r="AH264" s="218"/>
      <c r="AI264" s="218"/>
      <c r="AJ264" s="218"/>
      <c r="AK264" s="138"/>
      <c r="AL264" s="46"/>
      <c r="AM264" s="67" t="e">
        <f t="shared" si="17"/>
        <v>#REF!</v>
      </c>
      <c r="AN264" s="57" t="e">
        <f t="shared" si="18"/>
        <v>#REF!</v>
      </c>
      <c r="AO264" s="49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</row>
    <row r="265" spans="1:56" ht="15">
      <c r="A265" s="223" t="s">
        <v>445</v>
      </c>
      <c r="B265" s="224">
        <v>4000</v>
      </c>
      <c r="C265" s="225">
        <v>800</v>
      </c>
      <c r="D265" s="24">
        <v>44861</v>
      </c>
      <c r="E265" s="25">
        <v>44562</v>
      </c>
      <c r="F265" s="199" t="s">
        <v>29</v>
      </c>
      <c r="G265" s="33" t="s">
        <v>434</v>
      </c>
      <c r="H265" s="28">
        <v>44968</v>
      </c>
      <c r="I265" s="56" t="s">
        <v>31</v>
      </c>
      <c r="J265" s="136" t="s">
        <v>32</v>
      </c>
      <c r="K265" s="28">
        <v>44977</v>
      </c>
      <c r="L265" s="29" t="s">
        <v>37</v>
      </c>
      <c r="M265" s="117">
        <v>45089</v>
      </c>
      <c r="N265" s="31" t="s">
        <v>108</v>
      </c>
      <c r="O265" s="32">
        <v>45142</v>
      </c>
      <c r="P265" s="52" t="s">
        <v>29</v>
      </c>
      <c r="Q265" s="33" t="s">
        <v>446</v>
      </c>
      <c r="R265" s="231"/>
      <c r="S265" s="93"/>
      <c r="T265" s="232"/>
      <c r="U265" s="102"/>
      <c r="V265" s="97"/>
      <c r="W265" s="187"/>
      <c r="X265" s="141"/>
      <c r="Y265" s="141"/>
      <c r="Z265" s="179"/>
      <c r="AA265" s="179"/>
      <c r="AB265" s="155"/>
      <c r="AC265" s="109"/>
      <c r="AD265" s="38"/>
      <c r="AE265" s="102"/>
      <c r="AF265" s="97"/>
      <c r="AG265" s="217"/>
      <c r="AH265" s="218"/>
      <c r="AI265" s="218"/>
      <c r="AJ265" s="218"/>
      <c r="AK265" s="138"/>
      <c r="AL265" s="46"/>
      <c r="AM265" s="67" t="e">
        <f t="shared" si="17"/>
        <v>#REF!</v>
      </c>
      <c r="AN265" s="57" t="e">
        <f t="shared" si="18"/>
        <v>#REF!</v>
      </c>
      <c r="AO265" s="49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  <c r="BD265" s="50"/>
    </row>
    <row r="266" spans="1:56">
      <c r="A266" s="223" t="s">
        <v>447</v>
      </c>
      <c r="B266" s="224">
        <v>4000</v>
      </c>
      <c r="C266" s="225">
        <v>800</v>
      </c>
      <c r="D266" s="24">
        <v>44861</v>
      </c>
      <c r="E266" s="25">
        <v>44562</v>
      </c>
      <c r="F266" s="199" t="s">
        <v>29</v>
      </c>
      <c r="G266" s="33" t="s">
        <v>434</v>
      </c>
      <c r="H266" s="28">
        <v>44969</v>
      </c>
      <c r="I266" s="56" t="s">
        <v>31</v>
      </c>
      <c r="J266" s="136" t="s">
        <v>32</v>
      </c>
      <c r="K266" s="28">
        <v>44979</v>
      </c>
      <c r="L266" s="29" t="s">
        <v>37</v>
      </c>
      <c r="M266" s="117">
        <v>45089</v>
      </c>
      <c r="N266" s="31" t="s">
        <v>108</v>
      </c>
      <c r="O266" s="32">
        <v>45173</v>
      </c>
      <c r="P266" s="52" t="s">
        <v>29</v>
      </c>
      <c r="Q266" s="33" t="s">
        <v>448</v>
      </c>
      <c r="R266" s="233"/>
      <c r="S266" s="234"/>
      <c r="T266" s="232"/>
      <c r="U266" s="102"/>
      <c r="V266" s="97"/>
      <c r="W266" s="191"/>
      <c r="X266" s="102"/>
      <c r="Y266" s="102"/>
      <c r="Z266" s="192"/>
      <c r="AA266" s="192"/>
      <c r="AB266" s="131"/>
      <c r="AC266" s="132"/>
      <c r="AD266" s="38"/>
      <c r="AE266" s="102"/>
      <c r="AF266" s="97"/>
      <c r="AG266" s="226"/>
      <c r="AH266" s="193"/>
      <c r="AI266" s="193"/>
      <c r="AJ266" s="193"/>
      <c r="AK266" s="194"/>
      <c r="AL266" s="170"/>
      <c r="AM266" s="67" t="e">
        <f t="shared" si="17"/>
        <v>#REF!</v>
      </c>
      <c r="AN266" s="57" t="e">
        <f t="shared" si="18"/>
        <v>#REF!</v>
      </c>
      <c r="AO266" s="49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  <c r="BD266" s="50"/>
    </row>
    <row r="267" spans="1:56">
      <c r="A267" s="223" t="s">
        <v>449</v>
      </c>
      <c r="B267" s="224">
        <v>4000</v>
      </c>
      <c r="C267" s="225">
        <v>800</v>
      </c>
      <c r="D267" s="24">
        <v>44861</v>
      </c>
      <c r="E267" s="25">
        <v>44926</v>
      </c>
      <c r="F267" s="199" t="s">
        <v>29</v>
      </c>
      <c r="G267" s="33" t="s">
        <v>434</v>
      </c>
      <c r="H267" s="28">
        <v>44965</v>
      </c>
      <c r="I267" s="56" t="s">
        <v>31</v>
      </c>
      <c r="J267" s="136" t="s">
        <v>32</v>
      </c>
      <c r="K267" s="28">
        <v>44977</v>
      </c>
      <c r="L267" s="29" t="s">
        <v>37</v>
      </c>
      <c r="M267" s="117">
        <v>45089</v>
      </c>
      <c r="N267" s="31" t="s">
        <v>108</v>
      </c>
      <c r="O267" s="32">
        <v>45164</v>
      </c>
      <c r="P267" s="52" t="s">
        <v>29</v>
      </c>
      <c r="Q267" s="33" t="s">
        <v>438</v>
      </c>
      <c r="R267" s="174" t="s">
        <v>143</v>
      </c>
      <c r="S267" s="175" t="s">
        <v>31</v>
      </c>
      <c r="T267" s="176"/>
      <c r="U267" s="177"/>
      <c r="V267" s="178"/>
      <c r="W267" s="191"/>
      <c r="X267" s="102"/>
      <c r="Y267" s="102"/>
      <c r="Z267" s="192"/>
      <c r="AA267" s="192"/>
      <c r="AB267" s="131"/>
      <c r="AC267" s="132"/>
      <c r="AD267" s="38"/>
      <c r="AE267" s="102"/>
      <c r="AF267" s="97"/>
      <c r="AG267" s="226"/>
      <c r="AH267" s="193"/>
      <c r="AI267" s="193"/>
      <c r="AJ267" s="193"/>
      <c r="AK267" s="194"/>
      <c r="AL267" s="170"/>
      <c r="AM267" s="67" t="e">
        <f t="shared" si="17"/>
        <v>#REF!</v>
      </c>
      <c r="AN267" s="57" t="e">
        <f t="shared" si="18"/>
        <v>#REF!</v>
      </c>
      <c r="AO267" s="49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  <c r="BD267" s="50"/>
    </row>
    <row r="268" spans="1:56">
      <c r="A268" s="223" t="s">
        <v>450</v>
      </c>
      <c r="B268" s="224">
        <v>4000</v>
      </c>
      <c r="C268" s="225">
        <v>800</v>
      </c>
      <c r="D268" s="24">
        <v>44861</v>
      </c>
      <c r="E268" s="25">
        <v>44562</v>
      </c>
      <c r="F268" s="199" t="s">
        <v>29</v>
      </c>
      <c r="G268" s="33" t="s">
        <v>434</v>
      </c>
      <c r="H268" s="28">
        <v>44969</v>
      </c>
      <c r="I268" s="56" t="s">
        <v>31</v>
      </c>
      <c r="J268" s="136" t="s">
        <v>32</v>
      </c>
      <c r="K268" s="28">
        <v>44979</v>
      </c>
      <c r="L268" s="29" t="s">
        <v>37</v>
      </c>
      <c r="M268" s="117">
        <v>45089</v>
      </c>
      <c r="N268" s="31" t="s">
        <v>233</v>
      </c>
      <c r="O268" s="32">
        <v>45097</v>
      </c>
      <c r="P268" s="52" t="s">
        <v>29</v>
      </c>
      <c r="Q268" s="33" t="s">
        <v>451</v>
      </c>
      <c r="R268" s="34">
        <v>45153</v>
      </c>
      <c r="S268" s="55" t="s">
        <v>31</v>
      </c>
      <c r="T268" s="35" t="s">
        <v>32</v>
      </c>
      <c r="U268" s="28">
        <v>45165</v>
      </c>
      <c r="V268" s="36" t="s">
        <v>119</v>
      </c>
      <c r="W268" s="191"/>
      <c r="X268" s="102"/>
      <c r="Y268" s="102"/>
      <c r="Z268" s="192"/>
      <c r="AA268" s="192"/>
      <c r="AB268" s="131"/>
      <c r="AC268" s="132"/>
      <c r="AD268" s="38"/>
      <c r="AE268" s="102"/>
      <c r="AF268" s="97"/>
      <c r="AG268" s="226"/>
      <c r="AH268" s="193"/>
      <c r="AI268" s="193"/>
      <c r="AJ268" s="193"/>
      <c r="AK268" s="194"/>
      <c r="AL268" s="170"/>
      <c r="AM268" s="67" t="e">
        <f t="shared" si="17"/>
        <v>#REF!</v>
      </c>
      <c r="AN268" s="57" t="e">
        <f t="shared" si="18"/>
        <v>#REF!</v>
      </c>
      <c r="AO268" s="49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  <c r="BD268" s="50"/>
    </row>
    <row r="269" spans="1:56">
      <c r="A269" s="223" t="s">
        <v>452</v>
      </c>
      <c r="B269" s="224">
        <v>4000</v>
      </c>
      <c r="C269" s="225">
        <v>800</v>
      </c>
      <c r="D269" s="24">
        <v>44861</v>
      </c>
      <c r="E269" s="25">
        <v>44921</v>
      </c>
      <c r="F269" s="199" t="s">
        <v>29</v>
      </c>
      <c r="G269" s="33" t="s">
        <v>434</v>
      </c>
      <c r="H269" s="28">
        <v>44991</v>
      </c>
      <c r="I269" s="56" t="s">
        <v>31</v>
      </c>
      <c r="J269" s="136" t="s">
        <v>32</v>
      </c>
      <c r="K269" s="28">
        <v>44998</v>
      </c>
      <c r="L269" s="229" t="s">
        <v>43</v>
      </c>
      <c r="M269" s="117">
        <v>45099</v>
      </c>
      <c r="N269" s="31" t="s">
        <v>44</v>
      </c>
      <c r="O269" s="32">
        <v>45112</v>
      </c>
      <c r="P269" s="52" t="s">
        <v>29</v>
      </c>
      <c r="Q269" s="33" t="s">
        <v>242</v>
      </c>
      <c r="R269" s="34">
        <v>45154</v>
      </c>
      <c r="S269" s="55" t="s">
        <v>31</v>
      </c>
      <c r="T269" s="35" t="s">
        <v>32</v>
      </c>
      <c r="U269" s="28">
        <v>45165</v>
      </c>
      <c r="V269" s="36" t="s">
        <v>119</v>
      </c>
      <c r="W269" s="191"/>
      <c r="X269" s="102"/>
      <c r="Y269" s="102"/>
      <c r="Z269" s="192"/>
      <c r="AA269" s="192"/>
      <c r="AB269" s="131"/>
      <c r="AC269" s="132"/>
      <c r="AD269" s="230"/>
      <c r="AE269" s="102"/>
      <c r="AF269" s="97"/>
      <c r="AG269" s="226"/>
      <c r="AH269" s="193"/>
      <c r="AI269" s="193"/>
      <c r="AJ269" s="193"/>
      <c r="AK269" s="194"/>
      <c r="AL269" s="170"/>
      <c r="AM269" s="67" t="e">
        <f t="shared" si="17"/>
        <v>#REF!</v>
      </c>
      <c r="AN269" s="57" t="e">
        <f t="shared" si="18"/>
        <v>#REF!</v>
      </c>
      <c r="AO269" s="49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</row>
    <row r="270" spans="1:56">
      <c r="A270" s="223" t="s">
        <v>453</v>
      </c>
      <c r="B270" s="224">
        <v>4000</v>
      </c>
      <c r="C270" s="225">
        <v>800</v>
      </c>
      <c r="D270" s="24">
        <v>44861</v>
      </c>
      <c r="E270" s="25">
        <v>44921</v>
      </c>
      <c r="F270" s="199" t="s">
        <v>29</v>
      </c>
      <c r="G270" s="33" t="s">
        <v>434</v>
      </c>
      <c r="H270" s="28">
        <v>44988</v>
      </c>
      <c r="I270" s="56" t="s">
        <v>31</v>
      </c>
      <c r="J270" s="136" t="s">
        <v>32</v>
      </c>
      <c r="K270" s="28">
        <v>45020</v>
      </c>
      <c r="L270" s="29" t="s">
        <v>51</v>
      </c>
      <c r="M270" s="117">
        <v>45122</v>
      </c>
      <c r="N270" s="31" t="s">
        <v>233</v>
      </c>
      <c r="O270" s="32">
        <v>45139</v>
      </c>
      <c r="P270" s="77" t="s">
        <v>29</v>
      </c>
      <c r="Q270" s="33" t="s">
        <v>99</v>
      </c>
      <c r="R270" s="34">
        <v>45179</v>
      </c>
      <c r="S270" s="55" t="s">
        <v>31</v>
      </c>
      <c r="T270" s="35" t="s">
        <v>32</v>
      </c>
      <c r="U270" s="102"/>
      <c r="V270" s="97"/>
      <c r="W270" s="191"/>
      <c r="X270" s="102"/>
      <c r="Y270" s="102"/>
      <c r="Z270" s="192"/>
      <c r="AA270" s="192"/>
      <c r="AB270" s="131"/>
      <c r="AC270" s="132"/>
      <c r="AD270" s="101"/>
      <c r="AE270" s="102"/>
      <c r="AF270" s="97"/>
      <c r="AG270" s="226"/>
      <c r="AH270" s="193"/>
      <c r="AI270" s="193"/>
      <c r="AJ270" s="193"/>
      <c r="AK270" s="194"/>
      <c r="AL270" s="170"/>
      <c r="AM270" s="67" t="e">
        <f t="shared" si="17"/>
        <v>#REF!</v>
      </c>
      <c r="AN270" s="57" t="e">
        <f t="shared" si="18"/>
        <v>#REF!</v>
      </c>
      <c r="AO270" s="49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</row>
    <row r="271" spans="1:56">
      <c r="A271" s="223" t="s">
        <v>454</v>
      </c>
      <c r="B271" s="224">
        <v>4000</v>
      </c>
      <c r="C271" s="225">
        <v>800</v>
      </c>
      <c r="D271" s="24">
        <v>44861</v>
      </c>
      <c r="E271" s="25">
        <v>44562</v>
      </c>
      <c r="F271" s="199" t="s">
        <v>29</v>
      </c>
      <c r="G271" s="33" t="s">
        <v>434</v>
      </c>
      <c r="H271" s="28">
        <v>44970</v>
      </c>
      <c r="I271" s="56" t="s">
        <v>31</v>
      </c>
      <c r="J271" s="136" t="s">
        <v>32</v>
      </c>
      <c r="K271" s="28">
        <v>44998</v>
      </c>
      <c r="L271" s="229" t="s">
        <v>43</v>
      </c>
      <c r="M271" s="117">
        <v>45168</v>
      </c>
      <c r="N271" s="31" t="s">
        <v>44</v>
      </c>
      <c r="O271" s="32">
        <v>45186</v>
      </c>
      <c r="P271" s="77" t="s">
        <v>29</v>
      </c>
      <c r="Q271" s="33" t="s">
        <v>455</v>
      </c>
      <c r="R271" s="233"/>
      <c r="S271" s="234"/>
      <c r="T271" s="235"/>
      <c r="U271" s="102"/>
      <c r="V271" s="97"/>
      <c r="W271" s="191"/>
      <c r="X271" s="102"/>
      <c r="Y271" s="102"/>
      <c r="Z271" s="192"/>
      <c r="AA271" s="192"/>
      <c r="AB271" s="131"/>
      <c r="AC271" s="132"/>
      <c r="AD271" s="230"/>
      <c r="AE271" s="102"/>
      <c r="AF271" s="97"/>
      <c r="AG271" s="226"/>
      <c r="AH271" s="193"/>
      <c r="AI271" s="193"/>
      <c r="AJ271" s="193"/>
      <c r="AK271" s="194"/>
      <c r="AL271" s="170"/>
      <c r="AM271" s="67" t="e">
        <f t="shared" si="17"/>
        <v>#REF!</v>
      </c>
      <c r="AN271" s="57" t="e">
        <f t="shared" si="18"/>
        <v>#REF!</v>
      </c>
      <c r="AO271" s="49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/>
    </row>
    <row r="272" spans="1:56">
      <c r="A272" s="223" t="s">
        <v>456</v>
      </c>
      <c r="B272" s="224">
        <v>4000</v>
      </c>
      <c r="C272" s="225">
        <v>950</v>
      </c>
      <c r="D272" s="24">
        <v>44861</v>
      </c>
      <c r="E272" s="25">
        <v>44905</v>
      </c>
      <c r="F272" s="199" t="s">
        <v>29</v>
      </c>
      <c r="G272" s="33" t="s">
        <v>457</v>
      </c>
      <c r="H272" s="28">
        <v>44987</v>
      </c>
      <c r="I272" s="56" t="s">
        <v>31</v>
      </c>
      <c r="J272" s="136" t="s">
        <v>32</v>
      </c>
      <c r="K272" s="28">
        <v>45020</v>
      </c>
      <c r="L272" s="29" t="s">
        <v>51</v>
      </c>
      <c r="M272" s="117">
        <v>45122</v>
      </c>
      <c r="N272" s="31" t="s">
        <v>233</v>
      </c>
      <c r="O272" s="32">
        <v>45139</v>
      </c>
      <c r="P272" s="77" t="s">
        <v>29</v>
      </c>
      <c r="Q272" s="33" t="s">
        <v>99</v>
      </c>
      <c r="R272" s="34">
        <v>45178</v>
      </c>
      <c r="S272" s="55" t="s">
        <v>31</v>
      </c>
      <c r="T272" s="35" t="s">
        <v>32</v>
      </c>
      <c r="U272" s="102"/>
      <c r="V272" s="97"/>
      <c r="W272" s="191"/>
      <c r="X272" s="102"/>
      <c r="Y272" s="102"/>
      <c r="Z272" s="192"/>
      <c r="AA272" s="192"/>
      <c r="AB272" s="131"/>
      <c r="AC272" s="132"/>
      <c r="AD272" s="101"/>
      <c r="AE272" s="102"/>
      <c r="AF272" s="97"/>
      <c r="AG272" s="226"/>
      <c r="AH272" s="193"/>
      <c r="AI272" s="193"/>
      <c r="AJ272" s="193"/>
      <c r="AK272" s="194"/>
      <c r="AL272" s="170"/>
      <c r="AM272" s="67" t="e">
        <f t="shared" si="17"/>
        <v>#REF!</v>
      </c>
      <c r="AN272" s="57" t="e">
        <f t="shared" si="18"/>
        <v>#REF!</v>
      </c>
      <c r="AO272" s="49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  <c r="BD272" s="50"/>
    </row>
    <row r="273" spans="1:56">
      <c r="A273" s="227" t="s">
        <v>458</v>
      </c>
      <c r="B273" s="224">
        <v>4000</v>
      </c>
      <c r="C273" s="225">
        <v>800</v>
      </c>
      <c r="D273" s="24">
        <v>44861</v>
      </c>
      <c r="E273" s="25">
        <v>44565</v>
      </c>
      <c r="F273" s="199" t="s">
        <v>29</v>
      </c>
      <c r="G273" s="33" t="s">
        <v>436</v>
      </c>
      <c r="H273" s="28">
        <v>44997</v>
      </c>
      <c r="I273" s="56" t="s">
        <v>31</v>
      </c>
      <c r="J273" s="136" t="s">
        <v>32</v>
      </c>
      <c r="K273" s="28">
        <v>45021</v>
      </c>
      <c r="L273" s="29" t="s">
        <v>75</v>
      </c>
      <c r="M273" s="117">
        <v>45101</v>
      </c>
      <c r="N273" s="31" t="s">
        <v>44</v>
      </c>
      <c r="O273" s="32">
        <v>45109</v>
      </c>
      <c r="P273" s="52" t="s">
        <v>29</v>
      </c>
      <c r="Q273" s="33" t="s">
        <v>203</v>
      </c>
      <c r="R273" s="34">
        <v>45155</v>
      </c>
      <c r="S273" s="55" t="s">
        <v>31</v>
      </c>
      <c r="T273" s="35" t="s">
        <v>459</v>
      </c>
      <c r="U273" s="28">
        <v>45165</v>
      </c>
      <c r="V273" s="36" t="s">
        <v>119</v>
      </c>
      <c r="W273" s="187"/>
      <c r="X273" s="141"/>
      <c r="Y273" s="141"/>
      <c r="Z273" s="179"/>
      <c r="AA273" s="179"/>
      <c r="AB273" s="155"/>
      <c r="AC273" s="109"/>
      <c r="AD273" s="38"/>
      <c r="AE273" s="102"/>
      <c r="AF273" s="97"/>
      <c r="AG273" s="217"/>
      <c r="AH273" s="218"/>
      <c r="AI273" s="218"/>
      <c r="AJ273" s="218"/>
      <c r="AK273" s="138"/>
      <c r="AL273" s="46"/>
      <c r="AM273" s="67" t="e">
        <f t="shared" si="17"/>
        <v>#REF!</v>
      </c>
      <c r="AN273" s="57" t="e">
        <f t="shared" si="18"/>
        <v>#REF!</v>
      </c>
      <c r="AO273" s="49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0"/>
      <c r="BD273" s="50"/>
    </row>
    <row r="274" spans="1:56">
      <c r="A274" s="227" t="s">
        <v>460</v>
      </c>
      <c r="B274" s="224">
        <v>4000</v>
      </c>
      <c r="C274" s="225">
        <v>800</v>
      </c>
      <c r="D274" s="24">
        <v>44861</v>
      </c>
      <c r="E274" s="25">
        <v>44918</v>
      </c>
      <c r="F274" s="199" t="s">
        <v>29</v>
      </c>
      <c r="G274" s="33" t="s">
        <v>461</v>
      </c>
      <c r="H274" s="28">
        <v>44968</v>
      </c>
      <c r="I274" s="56" t="s">
        <v>31</v>
      </c>
      <c r="J274" s="136" t="s">
        <v>32</v>
      </c>
      <c r="K274" s="28">
        <v>44977</v>
      </c>
      <c r="L274" s="29" t="s">
        <v>37</v>
      </c>
      <c r="M274" s="117">
        <v>45089</v>
      </c>
      <c r="N274" s="31" t="s">
        <v>233</v>
      </c>
      <c r="O274" s="32">
        <v>45126</v>
      </c>
      <c r="P274" s="52" t="s">
        <v>29</v>
      </c>
      <c r="Q274" s="33" t="s">
        <v>254</v>
      </c>
      <c r="R274" s="34">
        <v>45133</v>
      </c>
      <c r="S274" s="55" t="s">
        <v>31</v>
      </c>
      <c r="T274" s="35" t="s">
        <v>32</v>
      </c>
      <c r="U274" s="64">
        <v>45176</v>
      </c>
      <c r="V274" s="36" t="s">
        <v>462</v>
      </c>
      <c r="W274" s="187"/>
      <c r="X274" s="141"/>
      <c r="Y274" s="141"/>
      <c r="Z274" s="179"/>
      <c r="AA274" s="179"/>
      <c r="AB274" s="155"/>
      <c r="AC274" s="109"/>
      <c r="AD274" s="38"/>
      <c r="AE274" s="102"/>
      <c r="AF274" s="97"/>
      <c r="AG274" s="217"/>
      <c r="AH274" s="218"/>
      <c r="AI274" s="218"/>
      <c r="AJ274" s="218"/>
      <c r="AK274" s="138"/>
      <c r="AL274" s="46"/>
      <c r="AM274" s="67" t="e">
        <f t="shared" si="17"/>
        <v>#REF!</v>
      </c>
      <c r="AN274" s="57" t="e">
        <f t="shared" si="18"/>
        <v>#REF!</v>
      </c>
      <c r="AO274" s="49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  <c r="BD274" s="50"/>
    </row>
    <row r="275" spans="1:56">
      <c r="A275" s="227" t="s">
        <v>463</v>
      </c>
      <c r="B275" s="224">
        <v>4000</v>
      </c>
      <c r="C275" s="225">
        <v>800</v>
      </c>
      <c r="D275" s="24">
        <v>44861</v>
      </c>
      <c r="E275" s="25">
        <v>44911</v>
      </c>
      <c r="F275" s="199" t="s">
        <v>29</v>
      </c>
      <c r="G275" s="33" t="s">
        <v>464</v>
      </c>
      <c r="H275" s="28">
        <v>44982</v>
      </c>
      <c r="I275" s="56" t="s">
        <v>31</v>
      </c>
      <c r="J275" s="136" t="s">
        <v>32</v>
      </c>
      <c r="K275" s="28">
        <v>44998</v>
      </c>
      <c r="L275" s="229" t="s">
        <v>43</v>
      </c>
      <c r="M275" s="117">
        <v>45099</v>
      </c>
      <c r="N275" s="31" t="s">
        <v>44</v>
      </c>
      <c r="O275" s="32">
        <v>45113</v>
      </c>
      <c r="P275" s="52" t="s">
        <v>29</v>
      </c>
      <c r="Q275" s="33" t="s">
        <v>242</v>
      </c>
      <c r="R275" s="34">
        <v>45177</v>
      </c>
      <c r="S275" s="55" t="s">
        <v>31</v>
      </c>
      <c r="T275" s="35" t="s">
        <v>32</v>
      </c>
      <c r="U275" s="102"/>
      <c r="V275" s="97"/>
      <c r="W275" s="187"/>
      <c r="X275" s="141"/>
      <c r="Y275" s="141"/>
      <c r="Z275" s="179"/>
      <c r="AA275" s="179"/>
      <c r="AB275" s="155"/>
      <c r="AC275" s="109"/>
      <c r="AD275" s="230"/>
      <c r="AE275" s="102"/>
      <c r="AF275" s="97"/>
      <c r="AG275" s="217"/>
      <c r="AH275" s="218"/>
      <c r="AI275" s="218"/>
      <c r="AJ275" s="218"/>
      <c r="AK275" s="138"/>
      <c r="AL275" s="46"/>
      <c r="AM275" s="67" t="e">
        <f t="shared" si="17"/>
        <v>#REF!</v>
      </c>
      <c r="AN275" s="57" t="e">
        <f t="shared" si="18"/>
        <v>#REF!</v>
      </c>
      <c r="AO275" s="49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</row>
    <row r="276" spans="1:56">
      <c r="A276" s="223" t="s">
        <v>465</v>
      </c>
      <c r="B276" s="224">
        <v>4000</v>
      </c>
      <c r="C276" s="225">
        <v>950</v>
      </c>
      <c r="D276" s="24">
        <v>44861</v>
      </c>
      <c r="E276" s="25">
        <v>44903</v>
      </c>
      <c r="F276" s="199" t="s">
        <v>29</v>
      </c>
      <c r="G276" s="33" t="s">
        <v>457</v>
      </c>
      <c r="H276" s="28">
        <v>44959</v>
      </c>
      <c r="I276" s="56" t="s">
        <v>31</v>
      </c>
      <c r="J276" s="136" t="s">
        <v>32</v>
      </c>
      <c r="K276" s="28">
        <v>44977</v>
      </c>
      <c r="L276" s="29" t="s">
        <v>37</v>
      </c>
      <c r="M276" s="117">
        <v>45089</v>
      </c>
      <c r="N276" s="31" t="s">
        <v>108</v>
      </c>
      <c r="O276" s="228">
        <v>45160</v>
      </c>
      <c r="P276" s="77" t="s">
        <v>29</v>
      </c>
      <c r="Q276" s="33" t="s">
        <v>438</v>
      </c>
      <c r="R276" s="233"/>
      <c r="S276" s="234"/>
      <c r="T276" s="232"/>
      <c r="U276" s="102"/>
      <c r="V276" s="97"/>
      <c r="W276" s="191"/>
      <c r="X276" s="102"/>
      <c r="Y276" s="102"/>
      <c r="Z276" s="192"/>
      <c r="AA276" s="192"/>
      <c r="AB276" s="131"/>
      <c r="AC276" s="132"/>
      <c r="AD276" s="38"/>
      <c r="AE276" s="102"/>
      <c r="AF276" s="97"/>
      <c r="AG276" s="217"/>
      <c r="AH276" s="218"/>
      <c r="AI276" s="218"/>
      <c r="AJ276" s="218"/>
      <c r="AK276" s="138"/>
      <c r="AL276" s="46"/>
      <c r="AM276" s="67" t="e">
        <f t="shared" si="17"/>
        <v>#REF!</v>
      </c>
      <c r="AN276" s="57" t="e">
        <f t="shared" si="18"/>
        <v>#REF!</v>
      </c>
      <c r="AO276" s="49"/>
      <c r="AP276" s="50"/>
      <c r="AQ276" s="50"/>
      <c r="AR276" s="50"/>
      <c r="AS276" s="50"/>
      <c r="AT276" s="50"/>
      <c r="AU276" s="50"/>
      <c r="AV276" s="50"/>
      <c r="AW276" s="50"/>
      <c r="AX276" s="50"/>
      <c r="AY276" s="50"/>
      <c r="AZ276" s="50"/>
      <c r="BA276" s="50"/>
      <c r="BB276" s="50"/>
      <c r="BC276" s="50"/>
      <c r="BD276" s="50"/>
    </row>
    <row r="277" spans="1:56">
      <c r="A277" s="223" t="s">
        <v>466</v>
      </c>
      <c r="B277" s="224">
        <v>4000</v>
      </c>
      <c r="C277" s="225">
        <v>800</v>
      </c>
      <c r="D277" s="24">
        <v>44861</v>
      </c>
      <c r="E277" s="25">
        <v>44912</v>
      </c>
      <c r="F277" s="199" t="s">
        <v>29</v>
      </c>
      <c r="G277" s="33" t="s">
        <v>464</v>
      </c>
      <c r="H277" s="28">
        <v>44956</v>
      </c>
      <c r="I277" s="56" t="s">
        <v>31</v>
      </c>
      <c r="J277" s="136" t="s">
        <v>32</v>
      </c>
      <c r="K277" s="28">
        <v>44977</v>
      </c>
      <c r="L277" s="29" t="s">
        <v>37</v>
      </c>
      <c r="M277" s="117">
        <v>45089</v>
      </c>
      <c r="N277" s="31" t="s">
        <v>233</v>
      </c>
      <c r="O277" s="32">
        <v>45102</v>
      </c>
      <c r="P277" s="77" t="s">
        <v>29</v>
      </c>
      <c r="Q277" s="33" t="s">
        <v>467</v>
      </c>
      <c r="R277" s="34">
        <v>45145</v>
      </c>
      <c r="S277" s="55" t="s">
        <v>31</v>
      </c>
      <c r="T277" s="35" t="s">
        <v>32</v>
      </c>
      <c r="U277" s="64">
        <v>45149</v>
      </c>
      <c r="V277" s="36" t="s">
        <v>468</v>
      </c>
      <c r="W277" s="191"/>
      <c r="X277" s="102"/>
      <c r="Y277" s="102"/>
      <c r="Z277" s="192"/>
      <c r="AA277" s="192"/>
      <c r="AB277" s="131"/>
      <c r="AC277" s="132"/>
      <c r="AD277" s="38"/>
      <c r="AE277" s="102"/>
      <c r="AF277" s="97"/>
      <c r="AG277" s="217"/>
      <c r="AH277" s="218"/>
      <c r="AI277" s="218"/>
      <c r="AJ277" s="218"/>
      <c r="AK277" s="138"/>
      <c r="AL277" s="46"/>
      <c r="AM277" s="67" t="e">
        <f t="shared" si="17"/>
        <v>#REF!</v>
      </c>
      <c r="AN277" s="57" t="e">
        <f t="shared" si="18"/>
        <v>#REF!</v>
      </c>
      <c r="AO277" s="49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0"/>
      <c r="BD277" s="50"/>
    </row>
    <row r="278" spans="1:56">
      <c r="A278" s="227" t="s">
        <v>469</v>
      </c>
      <c r="B278" s="224">
        <v>4000</v>
      </c>
      <c r="C278" s="225">
        <v>800</v>
      </c>
      <c r="D278" s="24">
        <v>44861</v>
      </c>
      <c r="E278" s="25">
        <v>44918</v>
      </c>
      <c r="F278" s="199" t="s">
        <v>29</v>
      </c>
      <c r="G278" s="33" t="s">
        <v>461</v>
      </c>
      <c r="H278" s="28">
        <v>44968</v>
      </c>
      <c r="I278" s="56" t="s">
        <v>31</v>
      </c>
      <c r="J278" s="136" t="s">
        <v>32</v>
      </c>
      <c r="K278" s="28">
        <v>44977</v>
      </c>
      <c r="L278" s="29" t="s">
        <v>37</v>
      </c>
      <c r="M278" s="117">
        <v>45089</v>
      </c>
      <c r="N278" s="31" t="s">
        <v>233</v>
      </c>
      <c r="O278" s="32">
        <v>45125</v>
      </c>
      <c r="P278" s="77" t="s">
        <v>29</v>
      </c>
      <c r="Q278" s="33" t="s">
        <v>254</v>
      </c>
      <c r="R278" s="34">
        <v>45176</v>
      </c>
      <c r="S278" s="55" t="s">
        <v>31</v>
      </c>
      <c r="T278" s="56" t="s">
        <v>32</v>
      </c>
      <c r="U278" s="102"/>
      <c r="V278" s="97"/>
      <c r="W278" s="187"/>
      <c r="X278" s="141"/>
      <c r="Y278" s="141"/>
      <c r="Z278" s="179"/>
      <c r="AA278" s="179"/>
      <c r="AB278" s="155"/>
      <c r="AC278" s="109"/>
      <c r="AD278" s="38"/>
      <c r="AE278" s="102"/>
      <c r="AF278" s="97"/>
      <c r="AG278" s="217"/>
      <c r="AH278" s="218"/>
      <c r="AI278" s="218"/>
      <c r="AJ278" s="218"/>
      <c r="AK278" s="138"/>
      <c r="AL278" s="46"/>
      <c r="AM278" s="67" t="e">
        <f t="shared" si="17"/>
        <v>#REF!</v>
      </c>
      <c r="AN278" s="57" t="e">
        <f t="shared" si="18"/>
        <v>#REF!</v>
      </c>
      <c r="AO278" s="49"/>
      <c r="AP278" s="50"/>
      <c r="AQ278" s="50"/>
      <c r="AR278" s="50"/>
      <c r="AS278" s="50"/>
      <c r="AT278" s="50"/>
      <c r="AU278" s="50"/>
      <c r="AV278" s="50"/>
      <c r="AW278" s="50"/>
      <c r="AX278" s="50"/>
      <c r="AY278" s="50"/>
      <c r="AZ278" s="50"/>
      <c r="BA278" s="50"/>
      <c r="BB278" s="50"/>
      <c r="BC278" s="50"/>
      <c r="BD278" s="50"/>
    </row>
    <row r="279" spans="1:56">
      <c r="A279" s="227" t="s">
        <v>470</v>
      </c>
      <c r="B279" s="224">
        <v>4000</v>
      </c>
      <c r="C279" s="225">
        <v>800</v>
      </c>
      <c r="D279" s="24">
        <v>44861</v>
      </c>
      <c r="E279" s="25">
        <v>44913</v>
      </c>
      <c r="F279" s="199" t="s">
        <v>29</v>
      </c>
      <c r="G279" s="33" t="s">
        <v>464</v>
      </c>
      <c r="H279" s="28">
        <v>44965</v>
      </c>
      <c r="I279" s="56" t="s">
        <v>31</v>
      </c>
      <c r="J279" s="136" t="s">
        <v>32</v>
      </c>
      <c r="K279" s="28">
        <v>44977</v>
      </c>
      <c r="L279" s="29" t="s">
        <v>37</v>
      </c>
      <c r="M279" s="117">
        <v>45089</v>
      </c>
      <c r="N279" s="31" t="s">
        <v>471</v>
      </c>
      <c r="O279" s="32">
        <v>45154</v>
      </c>
      <c r="P279" s="77" t="s">
        <v>29</v>
      </c>
      <c r="Q279" s="33" t="s">
        <v>472</v>
      </c>
      <c r="R279" s="34">
        <v>45188</v>
      </c>
      <c r="S279" s="55" t="s">
        <v>31</v>
      </c>
      <c r="T279" s="56" t="s">
        <v>473</v>
      </c>
      <c r="U279" s="102"/>
      <c r="V279" s="97"/>
      <c r="W279" s="187"/>
      <c r="X279" s="141"/>
      <c r="Y279" s="141"/>
      <c r="Z279" s="179"/>
      <c r="AA279" s="179"/>
      <c r="AB279" s="155"/>
      <c r="AC279" s="109"/>
      <c r="AD279" s="38"/>
      <c r="AE279" s="102"/>
      <c r="AF279" s="97"/>
      <c r="AG279" s="217"/>
      <c r="AH279" s="218"/>
      <c r="AI279" s="218"/>
      <c r="AJ279" s="218"/>
      <c r="AK279" s="138"/>
      <c r="AL279" s="46"/>
      <c r="AM279" s="67" t="e">
        <f t="shared" si="17"/>
        <v>#REF!</v>
      </c>
      <c r="AN279" s="57" t="e">
        <f t="shared" si="18"/>
        <v>#REF!</v>
      </c>
      <c r="AO279" s="49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  <c r="AZ279" s="50"/>
      <c r="BA279" s="50"/>
      <c r="BB279" s="50"/>
      <c r="BC279" s="50"/>
      <c r="BD279" s="50"/>
    </row>
    <row r="280" spans="1:56">
      <c r="A280" s="223" t="s">
        <v>474</v>
      </c>
      <c r="B280" s="224">
        <v>4000</v>
      </c>
      <c r="C280" s="225">
        <v>950</v>
      </c>
      <c r="D280" s="24">
        <v>44861</v>
      </c>
      <c r="E280" s="25">
        <v>44897</v>
      </c>
      <c r="F280" s="199" t="s">
        <v>29</v>
      </c>
      <c r="G280" s="33" t="s">
        <v>457</v>
      </c>
      <c r="H280" s="28">
        <v>44939</v>
      </c>
      <c r="I280" s="56" t="s">
        <v>31</v>
      </c>
      <c r="J280" s="136" t="s">
        <v>32</v>
      </c>
      <c r="K280" s="28">
        <v>44977</v>
      </c>
      <c r="L280" s="29" t="s">
        <v>37</v>
      </c>
      <c r="M280" s="117">
        <v>45089</v>
      </c>
      <c r="N280" s="31" t="s">
        <v>108</v>
      </c>
      <c r="O280" s="32">
        <v>45162</v>
      </c>
      <c r="P280" s="77" t="s">
        <v>29</v>
      </c>
      <c r="Q280" s="33" t="s">
        <v>438</v>
      </c>
      <c r="R280" s="174" t="s">
        <v>143</v>
      </c>
      <c r="S280" s="175" t="s">
        <v>31</v>
      </c>
      <c r="T280" s="176"/>
      <c r="U280" s="177"/>
      <c r="V280" s="178"/>
      <c r="W280" s="191"/>
      <c r="X280" s="102"/>
      <c r="Y280" s="102"/>
      <c r="Z280" s="192"/>
      <c r="AA280" s="192"/>
      <c r="AB280" s="131"/>
      <c r="AC280" s="132"/>
      <c r="AD280" s="38"/>
      <c r="AE280" s="102"/>
      <c r="AF280" s="97"/>
      <c r="AG280" s="217"/>
      <c r="AH280" s="218"/>
      <c r="AI280" s="218"/>
      <c r="AJ280" s="218"/>
      <c r="AK280" s="138"/>
      <c r="AL280" s="46"/>
      <c r="AM280" s="67">
        <v>0</v>
      </c>
      <c r="AN280" s="57">
        <f t="shared" si="18"/>
        <v>0</v>
      </c>
      <c r="AO280" s="49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  <c r="BD280" s="50"/>
    </row>
    <row r="281" spans="1:56">
      <c r="A281" s="223" t="s">
        <v>475</v>
      </c>
      <c r="B281" s="224">
        <v>4000</v>
      </c>
      <c r="C281" s="225">
        <v>950</v>
      </c>
      <c r="D281" s="24">
        <v>44861</v>
      </c>
      <c r="E281" s="25">
        <v>44870</v>
      </c>
      <c r="F281" s="199" t="s">
        <v>29</v>
      </c>
      <c r="G281" s="33" t="s">
        <v>457</v>
      </c>
      <c r="H281" s="28">
        <v>44904</v>
      </c>
      <c r="I281" s="56" t="s">
        <v>31</v>
      </c>
      <c r="J281" s="136" t="s">
        <v>32</v>
      </c>
      <c r="K281" s="95">
        <v>44917</v>
      </c>
      <c r="L281" s="29" t="s">
        <v>361</v>
      </c>
      <c r="M281" s="236">
        <v>45048</v>
      </c>
      <c r="N281" s="31" t="s">
        <v>382</v>
      </c>
      <c r="O281" s="32">
        <v>45070</v>
      </c>
      <c r="P281" s="77" t="s">
        <v>29</v>
      </c>
      <c r="Q281" s="33" t="s">
        <v>363</v>
      </c>
      <c r="R281" s="34">
        <v>45119</v>
      </c>
      <c r="S281" s="55" t="s">
        <v>31</v>
      </c>
      <c r="T281" s="56" t="s">
        <v>32</v>
      </c>
      <c r="U281" s="28">
        <v>45139</v>
      </c>
      <c r="V281" s="36" t="s">
        <v>126</v>
      </c>
      <c r="W281" s="191"/>
      <c r="X281" s="102"/>
      <c r="Y281" s="102"/>
      <c r="Z281" s="192"/>
      <c r="AA281" s="192"/>
      <c r="AB281" s="131"/>
      <c r="AC281" s="132"/>
      <c r="AD281" s="101"/>
      <c r="AE281" s="102"/>
      <c r="AF281" s="97"/>
      <c r="AG281" s="217"/>
      <c r="AH281" s="218"/>
      <c r="AI281" s="218"/>
      <c r="AJ281" s="218"/>
      <c r="AK281" s="138"/>
      <c r="AL281" s="46"/>
      <c r="AM281" s="67">
        <v>0</v>
      </c>
      <c r="AN281" s="57">
        <f t="shared" si="18"/>
        <v>0</v>
      </c>
      <c r="AO281" s="49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  <c r="BB281" s="50"/>
      <c r="BC281" s="50"/>
      <c r="BD281" s="50"/>
    </row>
    <row r="282" spans="1:56">
      <c r="A282" s="223" t="s">
        <v>476</v>
      </c>
      <c r="B282" s="224">
        <v>4000</v>
      </c>
      <c r="C282" s="225">
        <v>950</v>
      </c>
      <c r="D282" s="24">
        <v>44861</v>
      </c>
      <c r="E282" s="25">
        <v>44897</v>
      </c>
      <c r="F282" s="199" t="s">
        <v>29</v>
      </c>
      <c r="G282" s="33" t="s">
        <v>457</v>
      </c>
      <c r="H282" s="28">
        <v>44929</v>
      </c>
      <c r="I282" s="56" t="s">
        <v>31</v>
      </c>
      <c r="J282" s="136" t="s">
        <v>32</v>
      </c>
      <c r="K282" s="95">
        <v>44951</v>
      </c>
      <c r="L282" s="29" t="s">
        <v>136</v>
      </c>
      <c r="M282" s="236">
        <v>45000</v>
      </c>
      <c r="N282" s="31" t="s">
        <v>137</v>
      </c>
      <c r="O282" s="25">
        <v>45008</v>
      </c>
      <c r="P282" s="77" t="s">
        <v>29</v>
      </c>
      <c r="Q282" s="33"/>
      <c r="R282" s="34">
        <v>45051</v>
      </c>
      <c r="S282" s="55" t="s">
        <v>31</v>
      </c>
      <c r="T282" s="56" t="s">
        <v>32</v>
      </c>
      <c r="U282" s="64">
        <v>45078</v>
      </c>
      <c r="V282" s="62" t="s">
        <v>48</v>
      </c>
      <c r="W282" s="24">
        <v>45184</v>
      </c>
      <c r="X282" s="52" t="s">
        <v>44</v>
      </c>
      <c r="Y282" s="102"/>
      <c r="Z282" s="192"/>
      <c r="AA282" s="192"/>
      <c r="AB282" s="131"/>
      <c r="AC282" s="132"/>
      <c r="AD282" s="101"/>
      <c r="AE282" s="102"/>
      <c r="AF282" s="97"/>
      <c r="AG282" s="217"/>
      <c r="AH282" s="218"/>
      <c r="AI282" s="218"/>
      <c r="AJ282" s="218"/>
      <c r="AK282" s="138"/>
      <c r="AL282" s="46"/>
      <c r="AM282" s="67">
        <v>0</v>
      </c>
      <c r="AN282" s="57">
        <f t="shared" si="18"/>
        <v>0</v>
      </c>
      <c r="AO282" s="49"/>
      <c r="AP282" s="50"/>
      <c r="AQ282" s="50"/>
      <c r="AR282" s="50"/>
      <c r="AS282" s="50"/>
      <c r="AT282" s="50"/>
      <c r="AU282" s="50"/>
      <c r="AV282" s="50"/>
      <c r="AW282" s="50"/>
      <c r="AX282" s="50"/>
      <c r="AY282" s="50"/>
      <c r="AZ282" s="50"/>
      <c r="BA282" s="50"/>
      <c r="BB282" s="50"/>
      <c r="BC282" s="50"/>
      <c r="BD282" s="50"/>
    </row>
    <row r="283" spans="1:56" ht="15">
      <c r="A283" s="227" t="s">
        <v>477</v>
      </c>
      <c r="B283" s="224">
        <v>4000</v>
      </c>
      <c r="C283" s="225">
        <v>950</v>
      </c>
      <c r="D283" s="24">
        <v>44861</v>
      </c>
      <c r="E283" s="25">
        <v>44897</v>
      </c>
      <c r="F283" s="199" t="s">
        <v>29</v>
      </c>
      <c r="G283" s="33" t="s">
        <v>457</v>
      </c>
      <c r="H283" s="28">
        <v>44939</v>
      </c>
      <c r="I283" s="56" t="s">
        <v>31</v>
      </c>
      <c r="J283" s="136" t="s">
        <v>32</v>
      </c>
      <c r="K283" s="28">
        <v>44977</v>
      </c>
      <c r="L283" s="29" t="s">
        <v>37</v>
      </c>
      <c r="M283" s="117">
        <v>45089</v>
      </c>
      <c r="N283" s="31" t="s">
        <v>471</v>
      </c>
      <c r="O283" s="228">
        <v>45157</v>
      </c>
      <c r="P283" s="77" t="s">
        <v>29</v>
      </c>
      <c r="Q283" s="33" t="s">
        <v>472</v>
      </c>
      <c r="R283" s="174" t="s">
        <v>224</v>
      </c>
      <c r="S283" s="175" t="s">
        <v>31</v>
      </c>
      <c r="T283" s="176"/>
      <c r="U283" s="177"/>
      <c r="V283" s="178"/>
      <c r="W283" s="187"/>
      <c r="X283" s="141"/>
      <c r="Y283" s="141"/>
      <c r="Z283" s="179"/>
      <c r="AA283" s="179"/>
      <c r="AB283" s="155"/>
      <c r="AC283" s="109"/>
      <c r="AD283" s="38"/>
      <c r="AE283" s="102"/>
      <c r="AF283" s="97"/>
      <c r="AG283" s="217"/>
      <c r="AH283" s="218"/>
      <c r="AI283" s="218"/>
      <c r="AJ283" s="218"/>
      <c r="AK283" s="138"/>
      <c r="AL283" s="46"/>
      <c r="AM283" s="67">
        <v>0</v>
      </c>
      <c r="AN283" s="57">
        <f t="shared" si="18"/>
        <v>0</v>
      </c>
      <c r="AO283" s="49"/>
      <c r="AP283" s="50"/>
      <c r="AQ283" s="50"/>
      <c r="AR283" s="50"/>
      <c r="AS283" s="50"/>
      <c r="AT283" s="50"/>
      <c r="AU283" s="50"/>
      <c r="AV283" s="50"/>
      <c r="AW283" s="50"/>
      <c r="AX283" s="50"/>
      <c r="AY283" s="50"/>
      <c r="AZ283" s="50"/>
      <c r="BA283" s="50"/>
      <c r="BB283" s="50"/>
      <c r="BC283" s="50"/>
      <c r="BD283" s="50"/>
    </row>
    <row r="284" spans="1:56">
      <c r="A284" s="227" t="s">
        <v>478</v>
      </c>
      <c r="B284" s="224">
        <v>4000</v>
      </c>
      <c r="C284" s="225">
        <v>950</v>
      </c>
      <c r="D284" s="24">
        <v>44861</v>
      </c>
      <c r="E284" s="25">
        <v>44903</v>
      </c>
      <c r="F284" s="199" t="s">
        <v>29</v>
      </c>
      <c r="G284" s="33" t="s">
        <v>457</v>
      </c>
      <c r="H284" s="28">
        <v>44969</v>
      </c>
      <c r="I284" s="56" t="s">
        <v>31</v>
      </c>
      <c r="J284" s="136" t="s">
        <v>32</v>
      </c>
      <c r="K284" s="28">
        <v>44977</v>
      </c>
      <c r="L284" s="29" t="s">
        <v>37</v>
      </c>
      <c r="M284" s="117">
        <v>45089</v>
      </c>
      <c r="N284" s="31" t="s">
        <v>233</v>
      </c>
      <c r="O284" s="228">
        <v>45118</v>
      </c>
      <c r="P284" s="77" t="s">
        <v>29</v>
      </c>
      <c r="Q284" s="33" t="s">
        <v>392</v>
      </c>
      <c r="R284" s="34">
        <v>45148</v>
      </c>
      <c r="S284" s="55" t="s">
        <v>31</v>
      </c>
      <c r="T284" s="35" t="s">
        <v>32</v>
      </c>
      <c r="U284" s="64">
        <v>45149</v>
      </c>
      <c r="V284" s="36" t="s">
        <v>468</v>
      </c>
      <c r="W284" s="187"/>
      <c r="X284" s="141"/>
      <c r="Y284" s="141"/>
      <c r="Z284" s="179"/>
      <c r="AA284" s="179"/>
      <c r="AB284" s="155"/>
      <c r="AC284" s="109"/>
      <c r="AD284" s="38"/>
      <c r="AE284" s="102"/>
      <c r="AF284" s="97"/>
      <c r="AG284" s="217"/>
      <c r="AH284" s="218"/>
      <c r="AI284" s="218"/>
      <c r="AJ284" s="218"/>
      <c r="AK284" s="138"/>
      <c r="AL284" s="46"/>
      <c r="AM284" s="67">
        <v>0</v>
      </c>
      <c r="AN284" s="57">
        <f t="shared" si="18"/>
        <v>0</v>
      </c>
      <c r="AO284" s="49"/>
      <c r="AP284" s="50"/>
      <c r="AQ284" s="50"/>
      <c r="AR284" s="50"/>
      <c r="AS284" s="50"/>
      <c r="AT284" s="50"/>
      <c r="AU284" s="50"/>
      <c r="AV284" s="50"/>
      <c r="AW284" s="50"/>
      <c r="AX284" s="50"/>
      <c r="AY284" s="50"/>
      <c r="AZ284" s="50"/>
      <c r="BA284" s="50"/>
      <c r="BB284" s="50"/>
      <c r="BC284" s="50"/>
      <c r="BD284" s="50"/>
    </row>
    <row r="285" spans="1:56">
      <c r="A285" s="227" t="s">
        <v>479</v>
      </c>
      <c r="B285" s="224">
        <v>4000</v>
      </c>
      <c r="C285" s="225">
        <v>950</v>
      </c>
      <c r="D285" s="24">
        <v>44861</v>
      </c>
      <c r="E285" s="25">
        <v>44897</v>
      </c>
      <c r="F285" s="199" t="s">
        <v>29</v>
      </c>
      <c r="G285" s="33" t="s">
        <v>457</v>
      </c>
      <c r="H285" s="28">
        <v>44943</v>
      </c>
      <c r="I285" s="56" t="s">
        <v>31</v>
      </c>
      <c r="J285" s="136" t="s">
        <v>32</v>
      </c>
      <c r="K285" s="28">
        <v>44977</v>
      </c>
      <c r="L285" s="29" t="s">
        <v>37</v>
      </c>
      <c r="M285" s="117">
        <v>45089</v>
      </c>
      <c r="N285" s="31" t="s">
        <v>233</v>
      </c>
      <c r="O285" s="228">
        <v>45118</v>
      </c>
      <c r="P285" s="77" t="s">
        <v>29</v>
      </c>
      <c r="Q285" s="33" t="s">
        <v>392</v>
      </c>
      <c r="R285" s="34">
        <v>45148</v>
      </c>
      <c r="S285" s="55" t="s">
        <v>31</v>
      </c>
      <c r="T285" s="35" t="s">
        <v>32</v>
      </c>
      <c r="U285" s="64">
        <v>45149</v>
      </c>
      <c r="V285" s="36" t="s">
        <v>468</v>
      </c>
      <c r="W285" s="187"/>
      <c r="X285" s="141"/>
      <c r="Y285" s="141"/>
      <c r="Z285" s="179"/>
      <c r="AA285" s="179"/>
      <c r="AB285" s="155"/>
      <c r="AC285" s="109"/>
      <c r="AD285" s="38"/>
      <c r="AE285" s="102"/>
      <c r="AF285" s="97"/>
      <c r="AG285" s="217"/>
      <c r="AH285" s="218"/>
      <c r="AI285" s="218"/>
      <c r="AJ285" s="218"/>
      <c r="AK285" s="138"/>
      <c r="AL285" s="46"/>
      <c r="AM285" s="67" t="e">
        <f t="shared" ref="AM285:AM286" si="19">H285-#REF!</f>
        <v>#REF!</v>
      </c>
      <c r="AN285" s="57" t="e">
        <f t="shared" si="18"/>
        <v>#REF!</v>
      </c>
      <c r="AO285" s="49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  <c r="BB285" s="50"/>
      <c r="BC285" s="50"/>
      <c r="BD285" s="50"/>
    </row>
    <row r="286" spans="1:56">
      <c r="A286" s="227" t="s">
        <v>480</v>
      </c>
      <c r="B286" s="224">
        <v>4000</v>
      </c>
      <c r="C286" s="225">
        <v>950</v>
      </c>
      <c r="D286" s="24">
        <v>44861</v>
      </c>
      <c r="E286" s="25">
        <v>44964</v>
      </c>
      <c r="F286" s="199" t="s">
        <v>29</v>
      </c>
      <c r="G286" s="33" t="s">
        <v>440</v>
      </c>
      <c r="H286" s="28">
        <v>44999</v>
      </c>
      <c r="I286" s="56" t="s">
        <v>31</v>
      </c>
      <c r="J286" s="136" t="s">
        <v>32</v>
      </c>
      <c r="K286" s="28">
        <v>45021</v>
      </c>
      <c r="L286" s="29" t="s">
        <v>75</v>
      </c>
      <c r="M286" s="117">
        <v>45098</v>
      </c>
      <c r="N286" s="31" t="s">
        <v>44</v>
      </c>
      <c r="O286" s="228">
        <v>45118</v>
      </c>
      <c r="P286" s="77" t="s">
        <v>29</v>
      </c>
      <c r="Q286" s="33" t="s">
        <v>481</v>
      </c>
      <c r="R286" s="34">
        <v>45160</v>
      </c>
      <c r="S286" s="55" t="s">
        <v>31</v>
      </c>
      <c r="T286" s="35" t="s">
        <v>32</v>
      </c>
      <c r="U286" s="28">
        <v>45165</v>
      </c>
      <c r="V286" s="36" t="s">
        <v>119</v>
      </c>
      <c r="W286" s="187"/>
      <c r="X286" s="141"/>
      <c r="Y286" s="141"/>
      <c r="Z286" s="179"/>
      <c r="AA286" s="179"/>
      <c r="AB286" s="155"/>
      <c r="AC286" s="109"/>
      <c r="AD286" s="38"/>
      <c r="AE286" s="102"/>
      <c r="AF286" s="97"/>
      <c r="AG286" s="217"/>
      <c r="AH286" s="218"/>
      <c r="AI286" s="218"/>
      <c r="AJ286" s="218"/>
      <c r="AK286" s="138"/>
      <c r="AL286" s="46"/>
      <c r="AM286" s="67" t="e">
        <f t="shared" si="19"/>
        <v>#REF!</v>
      </c>
      <c r="AN286" s="57" t="e">
        <f t="shared" si="18"/>
        <v>#REF!</v>
      </c>
      <c r="AO286" s="49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</row>
    <row r="287" spans="1:56" ht="15">
      <c r="A287" s="227" t="s">
        <v>482</v>
      </c>
      <c r="B287" s="224">
        <v>4000</v>
      </c>
      <c r="C287" s="225">
        <v>950</v>
      </c>
      <c r="D287" s="24">
        <v>44861</v>
      </c>
      <c r="E287" s="25">
        <v>44971</v>
      </c>
      <c r="F287" s="199" t="s">
        <v>166</v>
      </c>
      <c r="G287" s="33" t="s">
        <v>483</v>
      </c>
      <c r="H287" s="28">
        <v>45005</v>
      </c>
      <c r="I287" s="56" t="s">
        <v>94</v>
      </c>
      <c r="J287" s="136" t="s">
        <v>32</v>
      </c>
      <c r="K287" s="28">
        <v>45095</v>
      </c>
      <c r="L287" s="35" t="s">
        <v>95</v>
      </c>
      <c r="M287" s="117">
        <v>45184</v>
      </c>
      <c r="N287" s="31" t="s">
        <v>44</v>
      </c>
      <c r="O287" s="237"/>
      <c r="P287" s="238"/>
      <c r="Q287" s="239"/>
      <c r="R287" s="231"/>
      <c r="S287" s="93"/>
      <c r="T287" s="126"/>
      <c r="U287" s="102"/>
      <c r="V287" s="97"/>
      <c r="W287" s="187"/>
      <c r="X287" s="141"/>
      <c r="Y287" s="141"/>
      <c r="Z287" s="179"/>
      <c r="AA287" s="179"/>
      <c r="AB287" s="155"/>
      <c r="AC287" s="109"/>
      <c r="AD287" s="141"/>
      <c r="AE287" s="102"/>
      <c r="AF287" s="97"/>
      <c r="AG287" s="217"/>
      <c r="AH287" s="218"/>
      <c r="AI287" s="218"/>
      <c r="AJ287" s="218"/>
      <c r="AK287" s="138"/>
      <c r="AL287" s="46"/>
      <c r="AM287" s="67" t="e">
        <f ca="1">IF(#REF!&lt;TODAY(),(TODAY()-#REF!),"0")</f>
        <v>#REF!</v>
      </c>
      <c r="AN287" s="57" t="e">
        <f t="shared" ca="1" si="18"/>
        <v>#REF!</v>
      </c>
      <c r="AO287" s="49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  <c r="BD287" s="50"/>
    </row>
    <row r="288" spans="1:56">
      <c r="A288" s="227" t="s">
        <v>484</v>
      </c>
      <c r="B288" s="224">
        <v>4000</v>
      </c>
      <c r="C288" s="225">
        <v>950</v>
      </c>
      <c r="D288" s="24">
        <v>44861</v>
      </c>
      <c r="E288" s="25">
        <v>44962</v>
      </c>
      <c r="F288" s="199" t="s">
        <v>29</v>
      </c>
      <c r="G288" s="33" t="s">
        <v>485</v>
      </c>
      <c r="H288" s="28">
        <v>45001</v>
      </c>
      <c r="I288" s="56" t="s">
        <v>31</v>
      </c>
      <c r="J288" s="136" t="s">
        <v>32</v>
      </c>
      <c r="K288" s="28">
        <v>45021</v>
      </c>
      <c r="L288" s="29" t="s">
        <v>75</v>
      </c>
      <c r="M288" s="117">
        <v>45099</v>
      </c>
      <c r="N288" s="31" t="s">
        <v>44</v>
      </c>
      <c r="O288" s="32">
        <v>45109</v>
      </c>
      <c r="P288" s="52" t="s">
        <v>29</v>
      </c>
      <c r="Q288" s="33" t="s">
        <v>203</v>
      </c>
      <c r="R288" s="34">
        <v>45155</v>
      </c>
      <c r="S288" s="55" t="s">
        <v>31</v>
      </c>
      <c r="T288" s="35" t="s">
        <v>32</v>
      </c>
      <c r="U288" s="28">
        <v>45176</v>
      </c>
      <c r="V288" s="36" t="s">
        <v>53</v>
      </c>
      <c r="W288" s="187"/>
      <c r="X288" s="141"/>
      <c r="Y288" s="141"/>
      <c r="Z288" s="179"/>
      <c r="AA288" s="179"/>
      <c r="AB288" s="155"/>
      <c r="AC288" s="109"/>
      <c r="AD288" s="141"/>
      <c r="AE288" s="102"/>
      <c r="AF288" s="97"/>
      <c r="AG288" s="217"/>
      <c r="AH288" s="218"/>
      <c r="AI288" s="218"/>
      <c r="AJ288" s="218"/>
      <c r="AK288" s="138"/>
      <c r="AL288" s="46"/>
      <c r="AM288" s="67" t="e">
        <f>H288-#REF!</f>
        <v>#REF!</v>
      </c>
      <c r="AN288" s="57" t="e">
        <f t="shared" si="18"/>
        <v>#REF!</v>
      </c>
      <c r="AO288" s="49"/>
      <c r="AP288" s="50"/>
      <c r="AQ288" s="50"/>
      <c r="AR288" s="50"/>
      <c r="AS288" s="50"/>
      <c r="AT288" s="50"/>
      <c r="AU288" s="50"/>
      <c r="AV288" s="50"/>
      <c r="AW288" s="50"/>
      <c r="AX288" s="50"/>
      <c r="AY288" s="50"/>
      <c r="AZ288" s="50"/>
      <c r="BA288" s="50"/>
      <c r="BB288" s="50"/>
      <c r="BC288" s="50"/>
      <c r="BD288" s="50"/>
    </row>
    <row r="289" spans="1:56" ht="15">
      <c r="A289" s="227" t="s">
        <v>486</v>
      </c>
      <c r="B289" s="224">
        <v>4000</v>
      </c>
      <c r="C289" s="225">
        <v>950</v>
      </c>
      <c r="D289" s="24">
        <v>44861</v>
      </c>
      <c r="E289" s="25">
        <v>44969</v>
      </c>
      <c r="F289" s="199" t="s">
        <v>166</v>
      </c>
      <c r="G289" s="33" t="s">
        <v>440</v>
      </c>
      <c r="H289" s="28">
        <v>45006</v>
      </c>
      <c r="I289" s="56" t="s">
        <v>94</v>
      </c>
      <c r="J289" s="136" t="s">
        <v>32</v>
      </c>
      <c r="K289" s="28">
        <v>45095</v>
      </c>
      <c r="L289" s="35" t="s">
        <v>95</v>
      </c>
      <c r="M289" s="117">
        <v>45180</v>
      </c>
      <c r="N289" s="31" t="s">
        <v>44</v>
      </c>
      <c r="O289" s="237"/>
      <c r="P289" s="238"/>
      <c r="Q289" s="239"/>
      <c r="R289" s="231"/>
      <c r="S289" s="93"/>
      <c r="T289" s="126"/>
      <c r="U289" s="102"/>
      <c r="V289" s="97"/>
      <c r="W289" s="187"/>
      <c r="X289" s="141"/>
      <c r="Y289" s="141"/>
      <c r="Z289" s="179"/>
      <c r="AA289" s="179"/>
      <c r="AB289" s="155"/>
      <c r="AC289" s="109"/>
      <c r="AD289" s="141"/>
      <c r="AE289" s="102"/>
      <c r="AF289" s="97"/>
      <c r="AG289" s="217"/>
      <c r="AH289" s="218"/>
      <c r="AI289" s="218"/>
      <c r="AJ289" s="218"/>
      <c r="AK289" s="138"/>
      <c r="AL289" s="46"/>
      <c r="AM289" s="67" t="e">
        <f ca="1">IF(#REF!&lt;TODAY(),(TODAY()-#REF!),"0")</f>
        <v>#REF!</v>
      </c>
      <c r="AN289" s="57" t="e">
        <f t="shared" ca="1" si="18"/>
        <v>#REF!</v>
      </c>
      <c r="AO289" s="49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</row>
    <row r="290" spans="1:56">
      <c r="A290" s="227" t="s">
        <v>487</v>
      </c>
      <c r="B290" s="224">
        <v>4000</v>
      </c>
      <c r="C290" s="225">
        <v>950</v>
      </c>
      <c r="D290" s="24">
        <v>44861</v>
      </c>
      <c r="E290" s="25">
        <v>44961</v>
      </c>
      <c r="F290" s="199" t="s">
        <v>29</v>
      </c>
      <c r="G290" s="33" t="s">
        <v>485</v>
      </c>
      <c r="H290" s="28">
        <v>45003</v>
      </c>
      <c r="I290" s="56" t="s">
        <v>31</v>
      </c>
      <c r="J290" s="136" t="s">
        <v>32</v>
      </c>
      <c r="K290" s="28">
        <v>45021</v>
      </c>
      <c r="L290" s="29" t="s">
        <v>75</v>
      </c>
      <c r="M290" s="117">
        <v>45098</v>
      </c>
      <c r="N290" s="31" t="s">
        <v>44</v>
      </c>
      <c r="O290" s="32">
        <v>45118</v>
      </c>
      <c r="P290" s="52" t="s">
        <v>29</v>
      </c>
      <c r="Q290" s="33" t="s">
        <v>73</v>
      </c>
      <c r="R290" s="34">
        <v>45183</v>
      </c>
      <c r="S290" s="55" t="s">
        <v>31</v>
      </c>
      <c r="T290" s="56" t="s">
        <v>32</v>
      </c>
      <c r="U290" s="102"/>
      <c r="V290" s="97"/>
      <c r="W290" s="187"/>
      <c r="X290" s="141"/>
      <c r="Y290" s="141"/>
      <c r="Z290" s="179"/>
      <c r="AA290" s="179"/>
      <c r="AB290" s="155"/>
      <c r="AC290" s="109"/>
      <c r="AD290" s="141"/>
      <c r="AE290" s="102"/>
      <c r="AF290" s="97"/>
      <c r="AG290" s="217"/>
      <c r="AH290" s="218"/>
      <c r="AI290" s="218"/>
      <c r="AJ290" s="218"/>
      <c r="AK290" s="138"/>
      <c r="AL290" s="46"/>
      <c r="AM290" s="67" t="e">
        <f t="shared" ref="AM290:AM291" si="20">H290-#REF!</f>
        <v>#REF!</v>
      </c>
      <c r="AN290" s="57" t="e">
        <f t="shared" si="18"/>
        <v>#REF!</v>
      </c>
      <c r="AO290" s="49"/>
      <c r="AP290" s="50"/>
      <c r="AQ290" s="50"/>
      <c r="AR290" s="50"/>
      <c r="AS290" s="50"/>
      <c r="AT290" s="50"/>
      <c r="AU290" s="50"/>
      <c r="AV290" s="50"/>
      <c r="AW290" s="50"/>
      <c r="AX290" s="50"/>
      <c r="AY290" s="50"/>
      <c r="AZ290" s="50"/>
      <c r="BA290" s="50"/>
      <c r="BB290" s="50"/>
      <c r="BC290" s="50"/>
      <c r="BD290" s="50"/>
    </row>
    <row r="291" spans="1:56">
      <c r="A291" s="227" t="s">
        <v>488</v>
      </c>
      <c r="B291" s="224">
        <v>4000</v>
      </c>
      <c r="C291" s="225">
        <v>800</v>
      </c>
      <c r="D291" s="24">
        <v>44861</v>
      </c>
      <c r="E291" s="25">
        <v>44933</v>
      </c>
      <c r="F291" s="199" t="s">
        <v>29</v>
      </c>
      <c r="G291" s="33" t="s">
        <v>436</v>
      </c>
      <c r="H291" s="28">
        <v>44981</v>
      </c>
      <c r="I291" s="56" t="s">
        <v>31</v>
      </c>
      <c r="J291" s="136" t="s">
        <v>32</v>
      </c>
      <c r="K291" s="28">
        <v>44998</v>
      </c>
      <c r="L291" s="229" t="s">
        <v>43</v>
      </c>
      <c r="M291" s="117">
        <v>45099</v>
      </c>
      <c r="N291" s="31" t="s">
        <v>44</v>
      </c>
      <c r="O291" s="32">
        <v>45113</v>
      </c>
      <c r="P291" s="52" t="s">
        <v>29</v>
      </c>
      <c r="Q291" s="240" t="s">
        <v>242</v>
      </c>
      <c r="R291" s="34">
        <v>45167</v>
      </c>
      <c r="S291" s="55" t="s">
        <v>31</v>
      </c>
      <c r="T291" s="35" t="s">
        <v>32</v>
      </c>
      <c r="U291" s="28">
        <v>45176</v>
      </c>
      <c r="V291" s="36" t="s">
        <v>53</v>
      </c>
      <c r="W291" s="187"/>
      <c r="X291" s="141"/>
      <c r="Y291" s="141"/>
      <c r="Z291" s="179"/>
      <c r="AA291" s="179"/>
      <c r="AB291" s="155"/>
      <c r="AC291" s="109"/>
      <c r="AD291" s="230"/>
      <c r="AE291" s="102"/>
      <c r="AF291" s="97"/>
      <c r="AG291" s="217"/>
      <c r="AH291" s="218"/>
      <c r="AI291" s="218"/>
      <c r="AJ291" s="218"/>
      <c r="AK291" s="138"/>
      <c r="AL291" s="46"/>
      <c r="AM291" s="67" t="e">
        <f t="shared" si="20"/>
        <v>#REF!</v>
      </c>
      <c r="AN291" s="57" t="e">
        <f t="shared" si="18"/>
        <v>#REF!</v>
      </c>
      <c r="AO291" s="49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0"/>
      <c r="BD291" s="50"/>
    </row>
    <row r="292" spans="1:56">
      <c r="A292" s="227" t="s">
        <v>489</v>
      </c>
      <c r="B292" s="224">
        <v>4000</v>
      </c>
      <c r="C292" s="225">
        <v>800</v>
      </c>
      <c r="D292" s="24">
        <v>44861</v>
      </c>
      <c r="E292" s="25">
        <v>44932</v>
      </c>
      <c r="F292" s="199" t="s">
        <v>29</v>
      </c>
      <c r="G292" s="33" t="s">
        <v>436</v>
      </c>
      <c r="H292" s="28">
        <v>45001</v>
      </c>
      <c r="I292" s="56" t="s">
        <v>31</v>
      </c>
      <c r="J292" s="136" t="s">
        <v>32</v>
      </c>
      <c r="K292" s="28">
        <v>45021</v>
      </c>
      <c r="L292" s="29" t="s">
        <v>75</v>
      </c>
      <c r="M292" s="117">
        <v>45098</v>
      </c>
      <c r="N292" s="31" t="s">
        <v>44</v>
      </c>
      <c r="O292" s="32">
        <v>45105</v>
      </c>
      <c r="P292" s="77" t="s">
        <v>29</v>
      </c>
      <c r="Q292" s="33" t="s">
        <v>203</v>
      </c>
      <c r="R292" s="34">
        <v>45140</v>
      </c>
      <c r="S292" s="55" t="s">
        <v>31</v>
      </c>
      <c r="T292" s="56" t="s">
        <v>32</v>
      </c>
      <c r="U292" s="64">
        <v>45149</v>
      </c>
      <c r="V292" s="36" t="s">
        <v>468</v>
      </c>
      <c r="W292" s="187"/>
      <c r="X292" s="141"/>
      <c r="Y292" s="141"/>
      <c r="Z292" s="179"/>
      <c r="AA292" s="179"/>
      <c r="AB292" s="155"/>
      <c r="AC292" s="109"/>
      <c r="AD292" s="141"/>
      <c r="AE292" s="102"/>
      <c r="AF292" s="97"/>
      <c r="AG292" s="217"/>
      <c r="AH292" s="218"/>
      <c r="AI292" s="218"/>
      <c r="AJ292" s="218"/>
      <c r="AK292" s="138"/>
      <c r="AL292" s="46"/>
      <c r="AM292" s="67" t="e">
        <f ca="1">IF(#REF!&lt;TODAY(),(TODAY()-#REF!),"0")</f>
        <v>#REF!</v>
      </c>
      <c r="AN292" s="57" t="e">
        <f t="shared" ca="1" si="18"/>
        <v>#REF!</v>
      </c>
      <c r="AO292" s="49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0"/>
      <c r="BD292" s="50"/>
    </row>
    <row r="293" spans="1:56" ht="15.75" customHeight="1">
      <c r="A293" s="227" t="s">
        <v>490</v>
      </c>
      <c r="B293" s="224">
        <v>4000</v>
      </c>
      <c r="C293" s="225">
        <v>800</v>
      </c>
      <c r="D293" s="24">
        <v>44861</v>
      </c>
      <c r="E293" s="25">
        <v>44932</v>
      </c>
      <c r="F293" s="199" t="s">
        <v>29</v>
      </c>
      <c r="G293" s="33" t="s">
        <v>436</v>
      </c>
      <c r="H293" s="28">
        <v>44998</v>
      </c>
      <c r="I293" s="56" t="s">
        <v>31</v>
      </c>
      <c r="J293" s="136" t="s">
        <v>32</v>
      </c>
      <c r="K293" s="28">
        <v>45020</v>
      </c>
      <c r="L293" s="29" t="s">
        <v>51</v>
      </c>
      <c r="M293" s="117">
        <v>45122</v>
      </c>
      <c r="N293" s="31" t="s">
        <v>233</v>
      </c>
      <c r="O293" s="32">
        <v>45139</v>
      </c>
      <c r="P293" s="77" t="s">
        <v>29</v>
      </c>
      <c r="Q293" s="33" t="s">
        <v>99</v>
      </c>
      <c r="R293" s="34">
        <v>45181</v>
      </c>
      <c r="S293" s="55" t="s">
        <v>31</v>
      </c>
      <c r="T293" s="56" t="s">
        <v>32</v>
      </c>
      <c r="U293" s="102"/>
      <c r="V293" s="97"/>
      <c r="W293" s="37"/>
      <c r="X293" s="38"/>
      <c r="Y293" s="38"/>
      <c r="Z293" s="39"/>
      <c r="AA293" s="39"/>
      <c r="AB293" s="155"/>
      <c r="AC293" s="109"/>
      <c r="AD293" s="38"/>
      <c r="AE293" s="102"/>
      <c r="AF293" s="97"/>
      <c r="AG293" s="217"/>
      <c r="AH293" s="218"/>
      <c r="AI293" s="218"/>
      <c r="AJ293" s="218"/>
      <c r="AK293" s="138"/>
      <c r="AL293" s="46"/>
      <c r="AM293" s="67" t="e">
        <f t="shared" ref="AM293:AM295" si="21">H293-#REF!</f>
        <v>#REF!</v>
      </c>
      <c r="AN293" s="57" t="e">
        <f t="shared" si="18"/>
        <v>#REF!</v>
      </c>
      <c r="AO293" s="49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  <c r="BD293" s="50"/>
    </row>
    <row r="294" spans="1:56" ht="15.75" customHeight="1">
      <c r="A294" s="227" t="s">
        <v>491</v>
      </c>
      <c r="B294" s="224">
        <v>4000</v>
      </c>
      <c r="C294" s="225">
        <v>800</v>
      </c>
      <c r="D294" s="24">
        <v>44861</v>
      </c>
      <c r="E294" s="25">
        <v>44932</v>
      </c>
      <c r="F294" s="199" t="s">
        <v>29</v>
      </c>
      <c r="G294" s="33" t="s">
        <v>436</v>
      </c>
      <c r="H294" s="28">
        <v>44998</v>
      </c>
      <c r="I294" s="56" t="s">
        <v>31</v>
      </c>
      <c r="J294" s="129" t="s">
        <v>492</v>
      </c>
      <c r="K294" s="28">
        <v>45020</v>
      </c>
      <c r="L294" s="29" t="s">
        <v>51</v>
      </c>
      <c r="M294" s="117">
        <v>45122</v>
      </c>
      <c r="N294" s="31" t="s">
        <v>233</v>
      </c>
      <c r="O294" s="32">
        <v>45139</v>
      </c>
      <c r="P294" s="77" t="s">
        <v>29</v>
      </c>
      <c r="Q294" s="33" t="s">
        <v>99</v>
      </c>
      <c r="R294" s="231"/>
      <c r="S294" s="93"/>
      <c r="T294" s="232"/>
      <c r="U294" s="102"/>
      <c r="V294" s="97"/>
      <c r="W294" s="187"/>
      <c r="X294" s="141"/>
      <c r="Y294" s="38"/>
      <c r="Z294" s="39"/>
      <c r="AA294" s="39"/>
      <c r="AB294" s="155"/>
      <c r="AC294" s="109"/>
      <c r="AD294" s="38"/>
      <c r="AE294" s="102"/>
      <c r="AF294" s="97"/>
      <c r="AG294" s="217"/>
      <c r="AH294" s="218"/>
      <c r="AI294" s="218"/>
      <c r="AJ294" s="218"/>
      <c r="AK294" s="138"/>
      <c r="AL294" s="46"/>
      <c r="AM294" s="67" t="e">
        <f t="shared" si="21"/>
        <v>#REF!</v>
      </c>
      <c r="AN294" s="57" t="e">
        <f t="shared" si="18"/>
        <v>#REF!</v>
      </c>
      <c r="AO294" s="49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  <c r="AZ294" s="50"/>
      <c r="BA294" s="50"/>
      <c r="BB294" s="50"/>
      <c r="BC294" s="50"/>
      <c r="BD294" s="50"/>
    </row>
    <row r="295" spans="1:56">
      <c r="A295" s="227" t="s">
        <v>493</v>
      </c>
      <c r="B295" s="224">
        <v>4000</v>
      </c>
      <c r="C295" s="225">
        <v>800</v>
      </c>
      <c r="D295" s="24">
        <v>44861</v>
      </c>
      <c r="E295" s="25">
        <v>44931</v>
      </c>
      <c r="F295" s="199" t="s">
        <v>29</v>
      </c>
      <c r="G295" s="33" t="s">
        <v>436</v>
      </c>
      <c r="H295" s="28">
        <v>44991</v>
      </c>
      <c r="I295" s="56" t="s">
        <v>31</v>
      </c>
      <c r="J295" s="129" t="s">
        <v>494</v>
      </c>
      <c r="K295" s="68">
        <v>45021</v>
      </c>
      <c r="L295" s="29" t="s">
        <v>75</v>
      </c>
      <c r="M295" s="117">
        <v>45103</v>
      </c>
      <c r="N295" s="31" t="s">
        <v>44</v>
      </c>
      <c r="O295" s="32">
        <v>45105</v>
      </c>
      <c r="P295" s="77" t="s">
        <v>29</v>
      </c>
      <c r="Q295" s="33" t="s">
        <v>203</v>
      </c>
      <c r="R295" s="34">
        <v>45133</v>
      </c>
      <c r="S295" s="55" t="s">
        <v>31</v>
      </c>
      <c r="T295" s="56" t="s">
        <v>32</v>
      </c>
      <c r="U295" s="28">
        <v>45139</v>
      </c>
      <c r="V295" s="36" t="s">
        <v>126</v>
      </c>
      <c r="W295" s="187"/>
      <c r="X295" s="141"/>
      <c r="Y295" s="38"/>
      <c r="Z295" s="39"/>
      <c r="AA295" s="39"/>
      <c r="AB295" s="155"/>
      <c r="AC295" s="109"/>
      <c r="AD295" s="38"/>
      <c r="AE295" s="102"/>
      <c r="AF295" s="97"/>
      <c r="AG295" s="217"/>
      <c r="AH295" s="218"/>
      <c r="AI295" s="218"/>
      <c r="AJ295" s="218"/>
      <c r="AK295" s="138"/>
      <c r="AL295" s="46"/>
      <c r="AM295" s="67" t="e">
        <f t="shared" si="21"/>
        <v>#REF!</v>
      </c>
      <c r="AN295" s="57" t="e">
        <f t="shared" si="18"/>
        <v>#REF!</v>
      </c>
      <c r="AO295" s="49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0"/>
      <c r="BD295" s="50"/>
    </row>
    <row r="296" spans="1:56" ht="15">
      <c r="A296" s="227" t="s">
        <v>495</v>
      </c>
      <c r="B296" s="224">
        <v>4000</v>
      </c>
      <c r="C296" s="225">
        <v>800</v>
      </c>
      <c r="D296" s="24">
        <v>44861</v>
      </c>
      <c r="E296" s="25">
        <v>44930</v>
      </c>
      <c r="F296" s="199" t="s">
        <v>29</v>
      </c>
      <c r="G296" s="33" t="s">
        <v>436</v>
      </c>
      <c r="H296" s="28">
        <v>45034</v>
      </c>
      <c r="I296" s="56" t="s">
        <v>31</v>
      </c>
      <c r="J296" s="136" t="s">
        <v>32</v>
      </c>
      <c r="K296" s="28">
        <v>45078</v>
      </c>
      <c r="L296" s="28" t="s">
        <v>48</v>
      </c>
      <c r="M296" s="117">
        <v>45169</v>
      </c>
      <c r="N296" s="31" t="s">
        <v>44</v>
      </c>
      <c r="O296" s="237"/>
      <c r="P296" s="238"/>
      <c r="Q296" s="239"/>
      <c r="R296" s="231"/>
      <c r="S296" s="93"/>
      <c r="T296" s="141"/>
      <c r="U296" s="102"/>
      <c r="V296" s="97"/>
      <c r="W296" s="187"/>
      <c r="X296" s="141"/>
      <c r="Y296" s="141"/>
      <c r="Z296" s="179"/>
      <c r="AA296" s="179"/>
      <c r="AB296" s="155"/>
      <c r="AC296" s="109"/>
      <c r="AD296" s="141"/>
      <c r="AE296" s="102"/>
      <c r="AF296" s="97"/>
      <c r="AG296" s="217"/>
      <c r="AH296" s="218"/>
      <c r="AI296" s="218"/>
      <c r="AJ296" s="218"/>
      <c r="AK296" s="138"/>
      <c r="AL296" s="46"/>
      <c r="AM296" s="67" t="e">
        <f ca="1">IF(#REF!&lt;TODAY(),(TODAY()-#REF!),"0")</f>
        <v>#REF!</v>
      </c>
      <c r="AN296" s="57" t="e">
        <f t="shared" ca="1" si="18"/>
        <v>#REF!</v>
      </c>
      <c r="AO296" s="49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  <c r="BD296" s="50"/>
    </row>
    <row r="297" spans="1:56">
      <c r="A297" s="227" t="s">
        <v>496</v>
      </c>
      <c r="B297" s="224">
        <v>4000</v>
      </c>
      <c r="C297" s="225">
        <v>800</v>
      </c>
      <c r="D297" s="24">
        <v>44861</v>
      </c>
      <c r="E297" s="25">
        <v>44930</v>
      </c>
      <c r="F297" s="199" t="s">
        <v>29</v>
      </c>
      <c r="G297" s="33" t="s">
        <v>436</v>
      </c>
      <c r="H297" s="28">
        <v>44994</v>
      </c>
      <c r="I297" s="56" t="s">
        <v>31</v>
      </c>
      <c r="J297" s="136" t="s">
        <v>32</v>
      </c>
      <c r="K297" s="68">
        <v>45021</v>
      </c>
      <c r="L297" s="29" t="s">
        <v>75</v>
      </c>
      <c r="M297" s="117">
        <v>45103</v>
      </c>
      <c r="N297" s="31" t="s">
        <v>44</v>
      </c>
      <c r="O297" s="32">
        <v>45106</v>
      </c>
      <c r="P297" s="77" t="s">
        <v>29</v>
      </c>
      <c r="Q297" s="33" t="s">
        <v>203</v>
      </c>
      <c r="R297" s="34">
        <v>45155</v>
      </c>
      <c r="S297" s="55" t="s">
        <v>31</v>
      </c>
      <c r="T297" s="35" t="s">
        <v>32</v>
      </c>
      <c r="U297" s="28">
        <v>45165</v>
      </c>
      <c r="V297" s="36" t="s">
        <v>119</v>
      </c>
      <c r="W297" s="187"/>
      <c r="X297" s="141"/>
      <c r="Y297" s="141"/>
      <c r="Z297" s="179"/>
      <c r="AA297" s="179"/>
      <c r="AB297" s="155"/>
      <c r="AC297" s="109"/>
      <c r="AD297" s="38"/>
      <c r="AE297" s="102"/>
      <c r="AF297" s="97"/>
      <c r="AG297" s="217"/>
      <c r="AH297" s="218"/>
      <c r="AI297" s="218"/>
      <c r="AJ297" s="218"/>
      <c r="AK297" s="138"/>
      <c r="AL297" s="46"/>
      <c r="AM297" s="67" t="e">
        <f>H297-#REF!</f>
        <v>#REF!</v>
      </c>
      <c r="AN297" s="57" t="e">
        <f t="shared" si="18"/>
        <v>#REF!</v>
      </c>
      <c r="AO297" s="49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  <c r="BD297" s="50"/>
    </row>
    <row r="298" spans="1:56">
      <c r="A298" s="227" t="s">
        <v>497</v>
      </c>
      <c r="B298" s="224">
        <v>4000</v>
      </c>
      <c r="C298" s="225">
        <v>800</v>
      </c>
      <c r="D298" s="24">
        <v>44861</v>
      </c>
      <c r="E298" s="25">
        <v>44931</v>
      </c>
      <c r="F298" s="199" t="s">
        <v>29</v>
      </c>
      <c r="G298" s="33" t="s">
        <v>436</v>
      </c>
      <c r="H298" s="28">
        <v>45006</v>
      </c>
      <c r="I298" s="56" t="s">
        <v>31</v>
      </c>
      <c r="J298" s="136" t="s">
        <v>32</v>
      </c>
      <c r="K298" s="68">
        <v>45021</v>
      </c>
      <c r="L298" s="29" t="s">
        <v>75</v>
      </c>
      <c r="M298" s="117">
        <v>45101</v>
      </c>
      <c r="N298" s="31" t="s">
        <v>44</v>
      </c>
      <c r="O298" s="32">
        <v>45110</v>
      </c>
      <c r="P298" s="77" t="s">
        <v>29</v>
      </c>
      <c r="Q298" s="33" t="s">
        <v>242</v>
      </c>
      <c r="R298" s="34">
        <v>45150</v>
      </c>
      <c r="S298" s="55" t="s">
        <v>31</v>
      </c>
      <c r="T298" s="56" t="s">
        <v>32</v>
      </c>
      <c r="U298" s="28">
        <v>45165</v>
      </c>
      <c r="V298" s="36" t="s">
        <v>119</v>
      </c>
      <c r="W298" s="187"/>
      <c r="X298" s="141"/>
      <c r="Y298" s="141"/>
      <c r="Z298" s="179"/>
      <c r="AA298" s="179"/>
      <c r="AB298" s="155"/>
      <c r="AC298" s="109"/>
      <c r="AD298" s="141"/>
      <c r="AE298" s="102"/>
      <c r="AF298" s="97"/>
      <c r="AG298" s="217"/>
      <c r="AH298" s="218"/>
      <c r="AI298" s="218"/>
      <c r="AJ298" s="218"/>
      <c r="AK298" s="138"/>
      <c r="AL298" s="46"/>
      <c r="AM298" s="67" t="e">
        <f ca="1">IF(#REF!&lt;TODAY(),(TODAY()-#REF!),"0")</f>
        <v>#REF!</v>
      </c>
      <c r="AN298" s="57" t="e">
        <f t="shared" ca="1" si="18"/>
        <v>#REF!</v>
      </c>
      <c r="AO298" s="49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  <c r="BD298" s="50"/>
    </row>
    <row r="299" spans="1:56">
      <c r="A299" s="227" t="s">
        <v>498</v>
      </c>
      <c r="B299" s="224">
        <v>4000</v>
      </c>
      <c r="C299" s="225">
        <v>800</v>
      </c>
      <c r="D299" s="24">
        <v>44861</v>
      </c>
      <c r="E299" s="25">
        <v>44928</v>
      </c>
      <c r="F299" s="199" t="s">
        <v>29</v>
      </c>
      <c r="G299" s="33" t="s">
        <v>436</v>
      </c>
      <c r="H299" s="28">
        <v>44989</v>
      </c>
      <c r="I299" s="56" t="s">
        <v>31</v>
      </c>
      <c r="J299" s="129" t="s">
        <v>499</v>
      </c>
      <c r="K299" s="68">
        <v>45021</v>
      </c>
      <c r="L299" s="29" t="s">
        <v>75</v>
      </c>
      <c r="M299" s="117">
        <v>45102</v>
      </c>
      <c r="N299" s="31" t="s">
        <v>44</v>
      </c>
      <c r="O299" s="32">
        <v>45111</v>
      </c>
      <c r="P299" s="77" t="s">
        <v>29</v>
      </c>
      <c r="Q299" s="33" t="s">
        <v>242</v>
      </c>
      <c r="R299" s="34">
        <v>45149</v>
      </c>
      <c r="S299" s="55" t="s">
        <v>31</v>
      </c>
      <c r="T299" s="56" t="s">
        <v>32</v>
      </c>
      <c r="U299" s="28">
        <v>45165</v>
      </c>
      <c r="V299" s="36" t="s">
        <v>119</v>
      </c>
      <c r="W299" s="187"/>
      <c r="X299" s="141"/>
      <c r="Y299" s="141"/>
      <c r="Z299" s="179"/>
      <c r="AA299" s="179"/>
      <c r="AB299" s="155"/>
      <c r="AC299" s="109"/>
      <c r="AD299" s="141"/>
      <c r="AE299" s="102"/>
      <c r="AF299" s="97"/>
      <c r="AG299" s="217"/>
      <c r="AH299" s="218"/>
      <c r="AI299" s="218"/>
      <c r="AJ299" s="218"/>
      <c r="AK299" s="138"/>
      <c r="AL299" s="46"/>
      <c r="AM299" s="67" t="e">
        <f t="shared" ref="AM299:AM304" si="22">H299-#REF!</f>
        <v>#REF!</v>
      </c>
      <c r="AN299" s="57" t="e">
        <f t="shared" si="18"/>
        <v>#REF!</v>
      </c>
      <c r="AO299" s="49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</row>
    <row r="300" spans="1:56">
      <c r="A300" s="227" t="s">
        <v>500</v>
      </c>
      <c r="B300" s="224">
        <v>4000</v>
      </c>
      <c r="C300" s="225">
        <v>800</v>
      </c>
      <c r="D300" s="24">
        <v>44861</v>
      </c>
      <c r="E300" s="25">
        <v>44928</v>
      </c>
      <c r="F300" s="199" t="s">
        <v>29</v>
      </c>
      <c r="G300" s="33" t="s">
        <v>436</v>
      </c>
      <c r="H300" s="28">
        <v>44988</v>
      </c>
      <c r="I300" s="56" t="s">
        <v>31</v>
      </c>
      <c r="J300" s="136" t="s">
        <v>32</v>
      </c>
      <c r="K300" s="28">
        <v>45020</v>
      </c>
      <c r="L300" s="29" t="s">
        <v>51</v>
      </c>
      <c r="M300" s="117">
        <v>45122</v>
      </c>
      <c r="N300" s="31" t="s">
        <v>233</v>
      </c>
      <c r="O300" s="32">
        <v>45141</v>
      </c>
      <c r="P300" s="77" t="s">
        <v>29</v>
      </c>
      <c r="Q300" s="33" t="s">
        <v>99</v>
      </c>
      <c r="R300" s="34">
        <v>45178</v>
      </c>
      <c r="S300" s="55" t="s">
        <v>31</v>
      </c>
      <c r="T300" s="56" t="s">
        <v>32</v>
      </c>
      <c r="U300" s="102"/>
      <c r="V300" s="97"/>
      <c r="W300" s="187"/>
      <c r="X300" s="141"/>
      <c r="Y300" s="141"/>
      <c r="Z300" s="179"/>
      <c r="AA300" s="179"/>
      <c r="AB300" s="155"/>
      <c r="AC300" s="109"/>
      <c r="AD300" s="141"/>
      <c r="AE300" s="102"/>
      <c r="AF300" s="97"/>
      <c r="AG300" s="217"/>
      <c r="AH300" s="218"/>
      <c r="AI300" s="218"/>
      <c r="AJ300" s="218"/>
      <c r="AK300" s="138"/>
      <c r="AL300" s="46"/>
      <c r="AM300" s="67" t="e">
        <f t="shared" si="22"/>
        <v>#REF!</v>
      </c>
      <c r="AN300" s="57" t="e">
        <f t="shared" si="18"/>
        <v>#REF!</v>
      </c>
      <c r="AO300" s="49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0"/>
      <c r="BD300" s="50"/>
    </row>
    <row r="301" spans="1:56" ht="21.75" customHeight="1">
      <c r="A301" s="227" t="s">
        <v>501</v>
      </c>
      <c r="B301" s="224">
        <v>4000</v>
      </c>
      <c r="C301" s="225">
        <v>800</v>
      </c>
      <c r="D301" s="24">
        <v>44861</v>
      </c>
      <c r="E301" s="25">
        <v>44929</v>
      </c>
      <c r="F301" s="199" t="s">
        <v>29</v>
      </c>
      <c r="G301" s="33" t="s">
        <v>436</v>
      </c>
      <c r="H301" s="28">
        <v>44967</v>
      </c>
      <c r="I301" s="56" t="s">
        <v>31</v>
      </c>
      <c r="J301" s="129" t="s">
        <v>502</v>
      </c>
      <c r="K301" s="28">
        <v>44979</v>
      </c>
      <c r="L301" s="29" t="s">
        <v>37</v>
      </c>
      <c r="M301" s="117">
        <v>45089</v>
      </c>
      <c r="N301" s="31" t="s">
        <v>108</v>
      </c>
      <c r="O301" s="32">
        <v>45141</v>
      </c>
      <c r="P301" s="77" t="s">
        <v>29</v>
      </c>
      <c r="Q301" s="33" t="s">
        <v>446</v>
      </c>
      <c r="R301" s="231"/>
      <c r="S301" s="93"/>
      <c r="T301" s="232"/>
      <c r="U301" s="102"/>
      <c r="V301" s="97"/>
      <c r="W301" s="187"/>
      <c r="X301" s="141"/>
      <c r="Y301" s="141"/>
      <c r="Z301" s="179"/>
      <c r="AA301" s="179"/>
      <c r="AB301" s="155"/>
      <c r="AC301" s="109"/>
      <c r="AD301" s="38"/>
      <c r="AE301" s="102"/>
      <c r="AF301" s="97"/>
      <c r="AG301" s="217"/>
      <c r="AH301" s="218"/>
      <c r="AI301" s="218"/>
      <c r="AJ301" s="218"/>
      <c r="AK301" s="138"/>
      <c r="AL301" s="46"/>
      <c r="AM301" s="67" t="e">
        <f t="shared" si="22"/>
        <v>#REF!</v>
      </c>
      <c r="AN301" s="57" t="e">
        <f t="shared" si="18"/>
        <v>#REF!</v>
      </c>
      <c r="AO301" s="49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  <c r="BD301" s="50"/>
    </row>
    <row r="302" spans="1:56">
      <c r="A302" s="227" t="s">
        <v>503</v>
      </c>
      <c r="B302" s="224">
        <v>4000</v>
      </c>
      <c r="C302" s="225">
        <v>800</v>
      </c>
      <c r="D302" s="24">
        <v>44861</v>
      </c>
      <c r="E302" s="25">
        <v>44928</v>
      </c>
      <c r="F302" s="199" t="s">
        <v>29</v>
      </c>
      <c r="G302" s="33" t="s">
        <v>436</v>
      </c>
      <c r="H302" s="28">
        <v>44988</v>
      </c>
      <c r="I302" s="56" t="s">
        <v>31</v>
      </c>
      <c r="J302" s="136" t="s">
        <v>32</v>
      </c>
      <c r="K302" s="28">
        <v>45020</v>
      </c>
      <c r="L302" s="29" t="s">
        <v>51</v>
      </c>
      <c r="M302" s="117">
        <v>45122</v>
      </c>
      <c r="N302" s="31" t="s">
        <v>233</v>
      </c>
      <c r="O302" s="32">
        <v>45139</v>
      </c>
      <c r="P302" s="77" t="s">
        <v>29</v>
      </c>
      <c r="Q302" s="33" t="s">
        <v>99</v>
      </c>
      <c r="R302" s="34">
        <v>45167</v>
      </c>
      <c r="S302" s="55" t="s">
        <v>31</v>
      </c>
      <c r="T302" s="35" t="s">
        <v>504</v>
      </c>
      <c r="U302" s="28">
        <v>45176</v>
      </c>
      <c r="V302" s="36" t="s">
        <v>53</v>
      </c>
      <c r="W302" s="187"/>
      <c r="X302" s="141"/>
      <c r="Y302" s="141"/>
      <c r="Z302" s="179"/>
      <c r="AA302" s="179"/>
      <c r="AB302" s="155"/>
      <c r="AC302" s="109"/>
      <c r="AD302" s="38"/>
      <c r="AE302" s="102"/>
      <c r="AF302" s="97"/>
      <c r="AG302" s="217"/>
      <c r="AH302" s="218"/>
      <c r="AI302" s="218"/>
      <c r="AJ302" s="218"/>
      <c r="AK302" s="138"/>
      <c r="AL302" s="46"/>
      <c r="AM302" s="67" t="e">
        <f t="shared" si="22"/>
        <v>#REF!</v>
      </c>
      <c r="AN302" s="57" t="e">
        <f t="shared" si="18"/>
        <v>#REF!</v>
      </c>
      <c r="AO302" s="49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  <c r="BD302" s="50"/>
    </row>
    <row r="303" spans="1:56">
      <c r="A303" s="227" t="s">
        <v>505</v>
      </c>
      <c r="B303" s="224">
        <v>4000</v>
      </c>
      <c r="C303" s="225">
        <v>950</v>
      </c>
      <c r="D303" s="24">
        <v>44862</v>
      </c>
      <c r="E303" s="25">
        <v>44940</v>
      </c>
      <c r="F303" s="199" t="s">
        <v>29</v>
      </c>
      <c r="G303" s="33" t="s">
        <v>506</v>
      </c>
      <c r="H303" s="28">
        <v>44967</v>
      </c>
      <c r="I303" s="56" t="s">
        <v>31</v>
      </c>
      <c r="J303" s="136" t="s">
        <v>32</v>
      </c>
      <c r="K303" s="28">
        <v>44977</v>
      </c>
      <c r="L303" s="29" t="s">
        <v>37</v>
      </c>
      <c r="M303" s="117">
        <v>45089</v>
      </c>
      <c r="N303" s="31" t="s">
        <v>233</v>
      </c>
      <c r="O303" s="32">
        <v>45126</v>
      </c>
      <c r="P303" s="77" t="s">
        <v>29</v>
      </c>
      <c r="Q303" s="33" t="s">
        <v>254</v>
      </c>
      <c r="R303" s="34">
        <v>45167</v>
      </c>
      <c r="S303" s="55" t="s">
        <v>31</v>
      </c>
      <c r="T303" s="35" t="s">
        <v>32</v>
      </c>
      <c r="U303" s="28">
        <v>45176</v>
      </c>
      <c r="V303" s="36" t="s">
        <v>53</v>
      </c>
      <c r="W303" s="187"/>
      <c r="X303" s="141"/>
      <c r="Y303" s="141"/>
      <c r="Z303" s="179"/>
      <c r="AA303" s="179"/>
      <c r="AB303" s="155"/>
      <c r="AC303" s="109"/>
      <c r="AD303" s="38"/>
      <c r="AE303" s="102"/>
      <c r="AF303" s="97"/>
      <c r="AG303" s="217"/>
      <c r="AH303" s="218"/>
      <c r="AI303" s="218"/>
      <c r="AJ303" s="218"/>
      <c r="AK303" s="138"/>
      <c r="AL303" s="46"/>
      <c r="AM303" s="67" t="e">
        <f t="shared" si="22"/>
        <v>#REF!</v>
      </c>
      <c r="AN303" s="57" t="e">
        <f t="shared" si="18"/>
        <v>#REF!</v>
      </c>
      <c r="AO303" s="49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  <c r="BB303" s="50"/>
      <c r="BC303" s="50"/>
      <c r="BD303" s="50"/>
    </row>
    <row r="304" spans="1:56">
      <c r="A304" s="227" t="s">
        <v>507</v>
      </c>
      <c r="B304" s="224">
        <v>4000</v>
      </c>
      <c r="C304" s="225">
        <v>950</v>
      </c>
      <c r="D304" s="24">
        <v>44862</v>
      </c>
      <c r="E304" s="25">
        <v>45269</v>
      </c>
      <c r="F304" s="199" t="s">
        <v>29</v>
      </c>
      <c r="G304" s="33" t="s">
        <v>457</v>
      </c>
      <c r="H304" s="28">
        <v>44989</v>
      </c>
      <c r="I304" s="56" t="s">
        <v>31</v>
      </c>
      <c r="J304" s="136" t="s">
        <v>32</v>
      </c>
      <c r="K304" s="28">
        <v>44998</v>
      </c>
      <c r="L304" s="229" t="s">
        <v>43</v>
      </c>
      <c r="M304" s="117">
        <v>45099</v>
      </c>
      <c r="N304" s="31" t="s">
        <v>44</v>
      </c>
      <c r="O304" s="32">
        <v>45112</v>
      </c>
      <c r="P304" s="77" t="s">
        <v>29</v>
      </c>
      <c r="Q304" s="33" t="s">
        <v>242</v>
      </c>
      <c r="R304" s="34">
        <v>45162</v>
      </c>
      <c r="S304" s="55" t="s">
        <v>31</v>
      </c>
      <c r="T304" s="56" t="s">
        <v>32</v>
      </c>
      <c r="U304" s="28">
        <v>45165</v>
      </c>
      <c r="V304" s="36" t="s">
        <v>119</v>
      </c>
      <c r="W304" s="187"/>
      <c r="X304" s="141"/>
      <c r="Y304" s="141"/>
      <c r="Z304" s="179"/>
      <c r="AA304" s="179"/>
      <c r="AB304" s="155"/>
      <c r="AC304" s="109"/>
      <c r="AD304" s="230"/>
      <c r="AE304" s="102"/>
      <c r="AF304" s="97"/>
      <c r="AG304" s="217"/>
      <c r="AH304" s="218"/>
      <c r="AI304" s="218"/>
      <c r="AJ304" s="218"/>
      <c r="AK304" s="138"/>
      <c r="AL304" s="46"/>
      <c r="AM304" s="67" t="e">
        <f t="shared" si="22"/>
        <v>#REF!</v>
      </c>
      <c r="AN304" s="57" t="e">
        <f t="shared" si="18"/>
        <v>#REF!</v>
      </c>
      <c r="AO304" s="49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0"/>
      <c r="BD304" s="50"/>
    </row>
    <row r="305" spans="1:56" ht="15">
      <c r="A305" s="241" t="s">
        <v>508</v>
      </c>
      <c r="B305" s="224">
        <v>4000</v>
      </c>
      <c r="C305" s="225">
        <v>950</v>
      </c>
      <c r="D305" s="24">
        <v>44862</v>
      </c>
      <c r="E305" s="25">
        <v>44936</v>
      </c>
      <c r="F305" s="199" t="s">
        <v>29</v>
      </c>
      <c r="G305" s="33" t="s">
        <v>509</v>
      </c>
      <c r="H305" s="868" t="s">
        <v>510</v>
      </c>
      <c r="I305" s="869"/>
      <c r="J305" s="869"/>
      <c r="K305" s="869"/>
      <c r="L305" s="870"/>
      <c r="M305" s="242" t="s">
        <v>32</v>
      </c>
      <c r="N305" s="243" t="s">
        <v>32</v>
      </c>
      <c r="O305" s="244" t="s">
        <v>32</v>
      </c>
      <c r="P305" s="245"/>
      <c r="Q305" s="246" t="s">
        <v>32</v>
      </c>
      <c r="R305" s="247" t="s">
        <v>32</v>
      </c>
      <c r="S305" s="247" t="s">
        <v>32</v>
      </c>
      <c r="T305" s="243" t="s">
        <v>32</v>
      </c>
      <c r="U305" s="248" t="s">
        <v>32</v>
      </c>
      <c r="V305" s="249" t="s">
        <v>32</v>
      </c>
      <c r="W305" s="242" t="s">
        <v>32</v>
      </c>
      <c r="X305" s="243" t="s">
        <v>32</v>
      </c>
      <c r="Y305" s="243" t="s">
        <v>32</v>
      </c>
      <c r="Z305" s="245"/>
      <c r="AA305" s="245" t="s">
        <v>32</v>
      </c>
      <c r="AB305" s="250"/>
      <c r="AC305" s="109"/>
      <c r="AD305" s="109"/>
      <c r="AE305" s="41"/>
      <c r="AF305" s="42"/>
      <c r="AG305" s="43"/>
      <c r="AH305" s="44"/>
      <c r="AI305" s="44"/>
      <c r="AJ305" s="44"/>
      <c r="AK305" s="45"/>
      <c r="AL305" s="247" t="s">
        <v>32</v>
      </c>
      <c r="AM305" s="251" t="e">
        <f ca="1">IF(#REF!&lt;TODAY(),(TODAY()-#REF!),"0")</f>
        <v>#REF!</v>
      </c>
      <c r="AN305" s="252" t="e">
        <f t="shared" ca="1" si="18"/>
        <v>#REF!</v>
      </c>
      <c r="AO305" s="49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  <c r="AZ305" s="50"/>
      <c r="BA305" s="50"/>
      <c r="BB305" s="50"/>
      <c r="BC305" s="50"/>
      <c r="BD305" s="50"/>
    </row>
    <row r="306" spans="1:56">
      <c r="A306" s="227" t="s">
        <v>511</v>
      </c>
      <c r="B306" s="224">
        <v>4000</v>
      </c>
      <c r="C306" s="225">
        <v>950</v>
      </c>
      <c r="D306" s="24">
        <v>44862</v>
      </c>
      <c r="E306" s="25">
        <v>44940</v>
      </c>
      <c r="F306" s="199" t="s">
        <v>29</v>
      </c>
      <c r="G306" s="33" t="s">
        <v>506</v>
      </c>
      <c r="H306" s="28">
        <v>44967</v>
      </c>
      <c r="I306" s="56" t="s">
        <v>31</v>
      </c>
      <c r="J306" s="136" t="s">
        <v>32</v>
      </c>
      <c r="K306" s="28">
        <v>44977</v>
      </c>
      <c r="L306" s="29" t="s">
        <v>37</v>
      </c>
      <c r="M306" s="117">
        <v>45089</v>
      </c>
      <c r="N306" s="31" t="s">
        <v>233</v>
      </c>
      <c r="O306" s="32">
        <v>45124</v>
      </c>
      <c r="P306" s="77" t="s">
        <v>29</v>
      </c>
      <c r="Q306" s="33" t="s">
        <v>254</v>
      </c>
      <c r="R306" s="34">
        <v>45160</v>
      </c>
      <c r="S306" s="55" t="s">
        <v>31</v>
      </c>
      <c r="T306" s="56" t="s">
        <v>32</v>
      </c>
      <c r="U306" s="28">
        <v>45165</v>
      </c>
      <c r="V306" s="36" t="s">
        <v>119</v>
      </c>
      <c r="W306" s="187"/>
      <c r="X306" s="141"/>
      <c r="Y306" s="141"/>
      <c r="Z306" s="179"/>
      <c r="AA306" s="179"/>
      <c r="AB306" s="155"/>
      <c r="AC306" s="109"/>
      <c r="AD306" s="38"/>
      <c r="AE306" s="102"/>
      <c r="AF306" s="97"/>
      <c r="AG306" s="217"/>
      <c r="AH306" s="218"/>
      <c r="AI306" s="218"/>
      <c r="AJ306" s="218"/>
      <c r="AK306" s="138"/>
      <c r="AL306" s="46"/>
      <c r="AM306" s="67" t="e">
        <f t="shared" ref="AM306:AM310" si="23">H306-#REF!</f>
        <v>#REF!</v>
      </c>
      <c r="AN306" s="57" t="e">
        <f t="shared" si="18"/>
        <v>#REF!</v>
      </c>
      <c r="AO306" s="49"/>
      <c r="AP306" s="50"/>
      <c r="AQ306" s="50"/>
      <c r="AR306" s="50"/>
      <c r="AS306" s="50"/>
      <c r="AT306" s="50"/>
      <c r="AU306" s="50"/>
      <c r="AV306" s="50"/>
      <c r="AW306" s="50"/>
      <c r="AX306" s="50"/>
      <c r="AY306" s="50"/>
      <c r="AZ306" s="50"/>
      <c r="BA306" s="50"/>
      <c r="BB306" s="50"/>
      <c r="BC306" s="50"/>
      <c r="BD306" s="50"/>
    </row>
    <row r="307" spans="1:56">
      <c r="A307" s="227" t="s">
        <v>512</v>
      </c>
      <c r="B307" s="224">
        <v>4000</v>
      </c>
      <c r="C307" s="225">
        <v>950</v>
      </c>
      <c r="D307" s="24">
        <v>44862</v>
      </c>
      <c r="E307" s="25">
        <v>44941</v>
      </c>
      <c r="F307" s="199" t="s">
        <v>29</v>
      </c>
      <c r="G307" s="33" t="s">
        <v>506</v>
      </c>
      <c r="H307" s="28">
        <v>44971</v>
      </c>
      <c r="I307" s="56" t="s">
        <v>31</v>
      </c>
      <c r="J307" s="136" t="s">
        <v>32</v>
      </c>
      <c r="K307" s="28">
        <v>44979</v>
      </c>
      <c r="L307" s="29" t="s">
        <v>37</v>
      </c>
      <c r="M307" s="117">
        <v>45089</v>
      </c>
      <c r="N307" s="31" t="s">
        <v>233</v>
      </c>
      <c r="O307" s="32">
        <v>45124</v>
      </c>
      <c r="P307" s="77" t="s">
        <v>29</v>
      </c>
      <c r="Q307" s="33" t="s">
        <v>254</v>
      </c>
      <c r="R307" s="34">
        <v>45161</v>
      </c>
      <c r="S307" s="55" t="s">
        <v>31</v>
      </c>
      <c r="T307" s="56" t="s">
        <v>32</v>
      </c>
      <c r="U307" s="28">
        <v>45165</v>
      </c>
      <c r="V307" s="36" t="s">
        <v>119</v>
      </c>
      <c r="W307" s="187"/>
      <c r="X307" s="141"/>
      <c r="Y307" s="141"/>
      <c r="Z307" s="179"/>
      <c r="AA307" s="179"/>
      <c r="AB307" s="155"/>
      <c r="AC307" s="109"/>
      <c r="AD307" s="38"/>
      <c r="AE307" s="102"/>
      <c r="AF307" s="97"/>
      <c r="AG307" s="217"/>
      <c r="AH307" s="218"/>
      <c r="AI307" s="218"/>
      <c r="AJ307" s="218"/>
      <c r="AK307" s="138"/>
      <c r="AL307" s="46"/>
      <c r="AM307" s="67" t="e">
        <f t="shared" si="23"/>
        <v>#REF!</v>
      </c>
      <c r="AN307" s="57" t="e">
        <f t="shared" si="18"/>
        <v>#REF!</v>
      </c>
      <c r="AO307" s="49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  <c r="BB307" s="50"/>
      <c r="BC307" s="50"/>
      <c r="BD307" s="50"/>
    </row>
    <row r="308" spans="1:56" ht="15">
      <c r="A308" s="227" t="s">
        <v>513</v>
      </c>
      <c r="B308" s="224">
        <v>4000</v>
      </c>
      <c r="C308" s="225">
        <v>950</v>
      </c>
      <c r="D308" s="24">
        <v>44862</v>
      </c>
      <c r="E308" s="25">
        <v>44941</v>
      </c>
      <c r="F308" s="199" t="s">
        <v>29</v>
      </c>
      <c r="G308" s="33" t="s">
        <v>506</v>
      </c>
      <c r="H308" s="28">
        <v>44967</v>
      </c>
      <c r="I308" s="56" t="s">
        <v>31</v>
      </c>
      <c r="J308" s="136" t="s">
        <v>32</v>
      </c>
      <c r="K308" s="28">
        <v>44977</v>
      </c>
      <c r="L308" s="29" t="s">
        <v>37</v>
      </c>
      <c r="M308" s="117">
        <v>45089</v>
      </c>
      <c r="N308" s="31" t="s">
        <v>471</v>
      </c>
      <c r="O308" s="32">
        <v>45153</v>
      </c>
      <c r="P308" s="77" t="s">
        <v>29</v>
      </c>
      <c r="Q308" s="33" t="s">
        <v>514</v>
      </c>
      <c r="R308" s="174" t="s">
        <v>515</v>
      </c>
      <c r="S308" s="175" t="s">
        <v>31</v>
      </c>
      <c r="T308" s="176"/>
      <c r="U308" s="177"/>
      <c r="V308" s="178"/>
      <c r="W308" s="187"/>
      <c r="X308" s="141"/>
      <c r="Y308" s="141"/>
      <c r="Z308" s="179"/>
      <c r="AA308" s="179"/>
      <c r="AB308" s="155"/>
      <c r="AC308" s="109"/>
      <c r="AD308" s="38"/>
      <c r="AE308" s="102"/>
      <c r="AF308" s="97"/>
      <c r="AG308" s="217"/>
      <c r="AH308" s="218"/>
      <c r="AI308" s="218"/>
      <c r="AJ308" s="218"/>
      <c r="AK308" s="138"/>
      <c r="AL308" s="46"/>
      <c r="AM308" s="67" t="e">
        <f t="shared" si="23"/>
        <v>#REF!</v>
      </c>
      <c r="AN308" s="57" t="e">
        <f t="shared" si="18"/>
        <v>#REF!</v>
      </c>
      <c r="AO308" s="49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</row>
    <row r="309" spans="1:56">
      <c r="A309" s="227" t="s">
        <v>516</v>
      </c>
      <c r="B309" s="224">
        <v>4000</v>
      </c>
      <c r="C309" s="225">
        <v>800</v>
      </c>
      <c r="D309" s="24">
        <v>44862</v>
      </c>
      <c r="E309" s="25">
        <v>44914</v>
      </c>
      <c r="F309" s="199" t="s">
        <v>29</v>
      </c>
      <c r="G309" s="33" t="s">
        <v>464</v>
      </c>
      <c r="H309" s="28">
        <v>44965</v>
      </c>
      <c r="I309" s="56" t="s">
        <v>31</v>
      </c>
      <c r="J309" s="136" t="s">
        <v>32</v>
      </c>
      <c r="K309" s="28">
        <v>44977</v>
      </c>
      <c r="L309" s="29" t="s">
        <v>37</v>
      </c>
      <c r="M309" s="117">
        <v>45089</v>
      </c>
      <c r="N309" s="31" t="s">
        <v>233</v>
      </c>
      <c r="O309" s="32">
        <v>45124</v>
      </c>
      <c r="P309" s="77" t="s">
        <v>29</v>
      </c>
      <c r="Q309" s="33" t="s">
        <v>517</v>
      </c>
      <c r="R309" s="34">
        <v>45173</v>
      </c>
      <c r="S309" s="55" t="s">
        <v>31</v>
      </c>
      <c r="T309" s="56" t="s">
        <v>32</v>
      </c>
      <c r="U309" s="28">
        <v>45176</v>
      </c>
      <c r="V309" s="36" t="s">
        <v>53</v>
      </c>
      <c r="W309" s="187"/>
      <c r="X309" s="141"/>
      <c r="Y309" s="141"/>
      <c r="Z309" s="179"/>
      <c r="AA309" s="179"/>
      <c r="AB309" s="155"/>
      <c r="AC309" s="109"/>
      <c r="AD309" s="38"/>
      <c r="AE309" s="102"/>
      <c r="AF309" s="97"/>
      <c r="AG309" s="217"/>
      <c r="AH309" s="218"/>
      <c r="AI309" s="218"/>
      <c r="AJ309" s="218"/>
      <c r="AK309" s="138"/>
      <c r="AL309" s="46"/>
      <c r="AM309" s="67" t="e">
        <f t="shared" si="23"/>
        <v>#REF!</v>
      </c>
      <c r="AN309" s="57" t="e">
        <f t="shared" si="18"/>
        <v>#REF!</v>
      </c>
      <c r="AO309" s="49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</row>
    <row r="310" spans="1:56" ht="15">
      <c r="A310" s="227" t="s">
        <v>518</v>
      </c>
      <c r="B310" s="224">
        <v>4000</v>
      </c>
      <c r="C310" s="225">
        <v>800</v>
      </c>
      <c r="D310" s="24">
        <v>44862</v>
      </c>
      <c r="E310" s="25">
        <v>44914</v>
      </c>
      <c r="F310" s="199" t="s">
        <v>29</v>
      </c>
      <c r="G310" s="33" t="s">
        <v>461</v>
      </c>
      <c r="H310" s="28">
        <v>44971</v>
      </c>
      <c r="I310" s="56" t="s">
        <v>31</v>
      </c>
      <c r="J310" s="136" t="s">
        <v>32</v>
      </c>
      <c r="K310" s="28">
        <v>44998</v>
      </c>
      <c r="L310" s="229" t="s">
        <v>43</v>
      </c>
      <c r="M310" s="117">
        <v>45134</v>
      </c>
      <c r="N310" s="31" t="s">
        <v>44</v>
      </c>
      <c r="O310" s="228">
        <v>45152</v>
      </c>
      <c r="P310" s="77" t="s">
        <v>29</v>
      </c>
      <c r="Q310" s="33" t="s">
        <v>519</v>
      </c>
      <c r="R310" s="174" t="s">
        <v>224</v>
      </c>
      <c r="S310" s="175" t="s">
        <v>31</v>
      </c>
      <c r="T310" s="176"/>
      <c r="U310" s="177"/>
      <c r="V310" s="178"/>
      <c r="W310" s="187"/>
      <c r="X310" s="141"/>
      <c r="Y310" s="141"/>
      <c r="Z310" s="179"/>
      <c r="AA310" s="179"/>
      <c r="AB310" s="155"/>
      <c r="AC310" s="109"/>
      <c r="AD310" s="230"/>
      <c r="AE310" s="102"/>
      <c r="AF310" s="97"/>
      <c r="AG310" s="217"/>
      <c r="AH310" s="218"/>
      <c r="AI310" s="218"/>
      <c r="AJ310" s="218"/>
      <c r="AK310" s="138"/>
      <c r="AL310" s="46"/>
      <c r="AM310" s="67" t="e">
        <f t="shared" si="23"/>
        <v>#REF!</v>
      </c>
      <c r="AN310" s="57" t="e">
        <f t="shared" si="18"/>
        <v>#REF!</v>
      </c>
      <c r="AO310" s="49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</row>
    <row r="311" spans="1:56">
      <c r="A311" s="227" t="s">
        <v>520</v>
      </c>
      <c r="B311" s="224">
        <v>4000</v>
      </c>
      <c r="C311" s="225">
        <v>950</v>
      </c>
      <c r="D311" s="24">
        <v>44862</v>
      </c>
      <c r="E311" s="25">
        <v>44885</v>
      </c>
      <c r="F311" s="199" t="s">
        <v>29</v>
      </c>
      <c r="G311" s="33" t="s">
        <v>457</v>
      </c>
      <c r="H311" s="28">
        <v>44939</v>
      </c>
      <c r="I311" s="56" t="s">
        <v>31</v>
      </c>
      <c r="J311" s="136" t="s">
        <v>32</v>
      </c>
      <c r="K311" s="28">
        <v>44977</v>
      </c>
      <c r="L311" s="29" t="s">
        <v>37</v>
      </c>
      <c r="M311" s="117">
        <v>45089</v>
      </c>
      <c r="N311" s="31" t="s">
        <v>233</v>
      </c>
      <c r="O311" s="32">
        <v>45126</v>
      </c>
      <c r="P311" s="77" t="s">
        <v>29</v>
      </c>
      <c r="Q311" s="33" t="s">
        <v>254</v>
      </c>
      <c r="R311" s="34">
        <v>45162</v>
      </c>
      <c r="S311" s="55" t="s">
        <v>31</v>
      </c>
      <c r="T311" s="56" t="s">
        <v>32</v>
      </c>
      <c r="U311" s="28">
        <v>45165</v>
      </c>
      <c r="V311" s="36" t="s">
        <v>119</v>
      </c>
      <c r="W311" s="187"/>
      <c r="X311" s="141"/>
      <c r="Y311" s="141"/>
      <c r="Z311" s="179"/>
      <c r="AA311" s="179"/>
      <c r="AB311" s="155"/>
      <c r="AC311" s="109"/>
      <c r="AD311" s="38"/>
      <c r="AE311" s="102"/>
      <c r="AF311" s="97"/>
      <c r="AG311" s="217"/>
      <c r="AH311" s="218"/>
      <c r="AI311" s="218"/>
      <c r="AJ311" s="218"/>
      <c r="AK311" s="138"/>
      <c r="AL311" s="46"/>
      <c r="AM311" s="67">
        <v>0</v>
      </c>
      <c r="AN311" s="57">
        <f t="shared" si="18"/>
        <v>0</v>
      </c>
      <c r="AO311" s="49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</row>
    <row r="312" spans="1:56">
      <c r="A312" s="227" t="s">
        <v>521</v>
      </c>
      <c r="B312" s="224">
        <v>4000</v>
      </c>
      <c r="C312" s="225">
        <v>800</v>
      </c>
      <c r="D312" s="24">
        <v>44862</v>
      </c>
      <c r="E312" s="25">
        <v>44913</v>
      </c>
      <c r="F312" s="199" t="s">
        <v>29</v>
      </c>
      <c r="G312" s="33" t="s">
        <v>464</v>
      </c>
      <c r="H312" s="28">
        <v>44950</v>
      </c>
      <c r="I312" s="56" t="s">
        <v>31</v>
      </c>
      <c r="J312" s="136" t="s">
        <v>32</v>
      </c>
      <c r="K312" s="28">
        <v>44977</v>
      </c>
      <c r="L312" s="29" t="s">
        <v>37</v>
      </c>
      <c r="M312" s="117">
        <v>45089</v>
      </c>
      <c r="N312" s="31" t="s">
        <v>471</v>
      </c>
      <c r="O312" s="32">
        <v>45139</v>
      </c>
      <c r="P312" s="77" t="s">
        <v>29</v>
      </c>
      <c r="Q312" s="33" t="s">
        <v>446</v>
      </c>
      <c r="R312" s="34">
        <v>45188</v>
      </c>
      <c r="S312" s="55" t="s">
        <v>31</v>
      </c>
      <c r="T312" s="56" t="s">
        <v>32</v>
      </c>
      <c r="U312" s="102"/>
      <c r="V312" s="97"/>
      <c r="W312" s="187"/>
      <c r="X312" s="141"/>
      <c r="Y312" s="141"/>
      <c r="Z312" s="179"/>
      <c r="AA312" s="179"/>
      <c r="AB312" s="155"/>
      <c r="AC312" s="109"/>
      <c r="AD312" s="38"/>
      <c r="AE312" s="102"/>
      <c r="AF312" s="97"/>
      <c r="AG312" s="217"/>
      <c r="AH312" s="218"/>
      <c r="AI312" s="218"/>
      <c r="AJ312" s="218"/>
      <c r="AK312" s="138"/>
      <c r="AL312" s="46"/>
      <c r="AM312" s="67" t="e">
        <f t="shared" ref="AM312:AM324" si="24">H312-#REF!</f>
        <v>#REF!</v>
      </c>
      <c r="AN312" s="57" t="e">
        <f t="shared" si="18"/>
        <v>#REF!</v>
      </c>
      <c r="AO312" s="49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</row>
    <row r="313" spans="1:56">
      <c r="A313" s="227" t="s">
        <v>522</v>
      </c>
      <c r="B313" s="224">
        <v>4000</v>
      </c>
      <c r="C313" s="225">
        <v>800</v>
      </c>
      <c r="D313" s="24">
        <v>44862</v>
      </c>
      <c r="E313" s="25">
        <v>44914</v>
      </c>
      <c r="F313" s="199" t="s">
        <v>29</v>
      </c>
      <c r="G313" s="33" t="s">
        <v>461</v>
      </c>
      <c r="H313" s="28">
        <v>44972</v>
      </c>
      <c r="I313" s="56" t="s">
        <v>31</v>
      </c>
      <c r="J313" s="136" t="s">
        <v>32</v>
      </c>
      <c r="K313" s="28">
        <v>44998</v>
      </c>
      <c r="L313" s="229" t="s">
        <v>43</v>
      </c>
      <c r="M313" s="117">
        <v>45134</v>
      </c>
      <c r="N313" s="31" t="s">
        <v>44</v>
      </c>
      <c r="O313" s="32">
        <v>45138</v>
      </c>
      <c r="P313" s="77" t="s">
        <v>29</v>
      </c>
      <c r="Q313" s="33" t="s">
        <v>45</v>
      </c>
      <c r="R313" s="34">
        <v>45175</v>
      </c>
      <c r="S313" s="55" t="s">
        <v>31</v>
      </c>
      <c r="T313" s="56" t="s">
        <v>523</v>
      </c>
      <c r="U313" s="28">
        <v>45176</v>
      </c>
      <c r="V313" s="36" t="s">
        <v>53</v>
      </c>
      <c r="W313" s="187"/>
      <c r="X313" s="141"/>
      <c r="Y313" s="141"/>
      <c r="Z313" s="179"/>
      <c r="AA313" s="179"/>
      <c r="AB313" s="155"/>
      <c r="AC313" s="109"/>
      <c r="AD313" s="230"/>
      <c r="AE313" s="102"/>
      <c r="AF313" s="97"/>
      <c r="AG313" s="217"/>
      <c r="AH313" s="218"/>
      <c r="AI313" s="218"/>
      <c r="AJ313" s="218"/>
      <c r="AK313" s="138"/>
      <c r="AL313" s="46"/>
      <c r="AM313" s="67" t="e">
        <f t="shared" si="24"/>
        <v>#REF!</v>
      </c>
      <c r="AN313" s="57" t="e">
        <f t="shared" si="18"/>
        <v>#REF!</v>
      </c>
      <c r="AO313" s="49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</row>
    <row r="314" spans="1:56" ht="15">
      <c r="A314" s="227" t="s">
        <v>524</v>
      </c>
      <c r="B314" s="224">
        <v>4000</v>
      </c>
      <c r="C314" s="225">
        <v>800</v>
      </c>
      <c r="D314" s="24">
        <v>44862</v>
      </c>
      <c r="E314" s="25">
        <v>44914</v>
      </c>
      <c r="F314" s="199" t="s">
        <v>29</v>
      </c>
      <c r="G314" s="33" t="s">
        <v>461</v>
      </c>
      <c r="H314" s="28">
        <v>44970</v>
      </c>
      <c r="I314" s="56" t="s">
        <v>31</v>
      </c>
      <c r="J314" s="136" t="s">
        <v>32</v>
      </c>
      <c r="K314" s="28">
        <v>44998</v>
      </c>
      <c r="L314" s="229" t="s">
        <v>43</v>
      </c>
      <c r="M314" s="117">
        <v>45168</v>
      </c>
      <c r="N314" s="31" t="s">
        <v>44</v>
      </c>
      <c r="O314" s="32">
        <v>45184</v>
      </c>
      <c r="P314" s="77" t="s">
        <v>29</v>
      </c>
      <c r="Q314" s="33" t="s">
        <v>65</v>
      </c>
      <c r="R314" s="231"/>
      <c r="S314" s="93"/>
      <c r="T314" s="235"/>
      <c r="U314" s="102"/>
      <c r="V314" s="97"/>
      <c r="W314" s="187"/>
      <c r="X314" s="141"/>
      <c r="Y314" s="141"/>
      <c r="Z314" s="179"/>
      <c r="AA314" s="179"/>
      <c r="AB314" s="155"/>
      <c r="AC314" s="109"/>
      <c r="AD314" s="230"/>
      <c r="AE314" s="102"/>
      <c r="AF314" s="97"/>
      <c r="AG314" s="217"/>
      <c r="AH314" s="218"/>
      <c r="AI314" s="218"/>
      <c r="AJ314" s="218"/>
      <c r="AK314" s="138"/>
      <c r="AL314" s="46"/>
      <c r="AM314" s="67" t="e">
        <f t="shared" si="24"/>
        <v>#REF!</v>
      </c>
      <c r="AN314" s="57" t="e">
        <f t="shared" si="18"/>
        <v>#REF!</v>
      </c>
      <c r="AO314" s="49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</row>
    <row r="315" spans="1:56" ht="15">
      <c r="A315" s="227" t="s">
        <v>525</v>
      </c>
      <c r="B315" s="224">
        <v>4000</v>
      </c>
      <c r="C315" s="225">
        <v>800</v>
      </c>
      <c r="D315" s="24">
        <v>44862</v>
      </c>
      <c r="E315" s="25">
        <v>44914</v>
      </c>
      <c r="F315" s="199" t="s">
        <v>29</v>
      </c>
      <c r="G315" s="33" t="s">
        <v>461</v>
      </c>
      <c r="H315" s="28">
        <v>44971</v>
      </c>
      <c r="I315" s="56" t="s">
        <v>31</v>
      </c>
      <c r="J315" s="136" t="s">
        <v>32</v>
      </c>
      <c r="K315" s="28">
        <v>44998</v>
      </c>
      <c r="L315" s="229" t="s">
        <v>43</v>
      </c>
      <c r="M315" s="117">
        <v>45133</v>
      </c>
      <c r="N315" s="31" t="s">
        <v>44</v>
      </c>
      <c r="O315" s="32">
        <v>45163</v>
      </c>
      <c r="P315" s="77" t="s">
        <v>29</v>
      </c>
      <c r="Q315" s="33" t="s">
        <v>302</v>
      </c>
      <c r="R315" s="231"/>
      <c r="S315" s="93"/>
      <c r="T315" s="235"/>
      <c r="U315" s="102"/>
      <c r="V315" s="97"/>
      <c r="W315" s="187"/>
      <c r="X315" s="141"/>
      <c r="Y315" s="141"/>
      <c r="Z315" s="179"/>
      <c r="AA315" s="179"/>
      <c r="AB315" s="155"/>
      <c r="AC315" s="109"/>
      <c r="AD315" s="230"/>
      <c r="AE315" s="102"/>
      <c r="AF315" s="97"/>
      <c r="AG315" s="217"/>
      <c r="AH315" s="218"/>
      <c r="AI315" s="218"/>
      <c r="AJ315" s="218"/>
      <c r="AK315" s="138"/>
      <c r="AL315" s="46"/>
      <c r="AM315" s="67" t="e">
        <f t="shared" si="24"/>
        <v>#REF!</v>
      </c>
      <c r="AN315" s="57" t="e">
        <f t="shared" si="18"/>
        <v>#REF!</v>
      </c>
      <c r="AO315" s="49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</row>
    <row r="316" spans="1:56" ht="15">
      <c r="A316" s="227" t="s">
        <v>526</v>
      </c>
      <c r="B316" s="224">
        <v>4000</v>
      </c>
      <c r="C316" s="225">
        <v>800</v>
      </c>
      <c r="D316" s="24">
        <v>44862</v>
      </c>
      <c r="E316" s="25">
        <v>44914</v>
      </c>
      <c r="F316" s="199" t="s">
        <v>29</v>
      </c>
      <c r="G316" s="33" t="s">
        <v>461</v>
      </c>
      <c r="H316" s="28">
        <v>44971</v>
      </c>
      <c r="I316" s="56" t="s">
        <v>31</v>
      </c>
      <c r="J316" s="136" t="s">
        <v>32</v>
      </c>
      <c r="K316" s="28">
        <v>44998</v>
      </c>
      <c r="L316" s="229" t="s">
        <v>43</v>
      </c>
      <c r="M316" s="117">
        <v>45134</v>
      </c>
      <c r="N316" s="31" t="s">
        <v>44</v>
      </c>
      <c r="O316" s="32">
        <v>45153</v>
      </c>
      <c r="P316" s="77" t="s">
        <v>29</v>
      </c>
      <c r="Q316" s="33" t="s">
        <v>519</v>
      </c>
      <c r="R316" s="174" t="s">
        <v>515</v>
      </c>
      <c r="S316" s="175" t="s">
        <v>31</v>
      </c>
      <c r="T316" s="176"/>
      <c r="U316" s="177"/>
      <c r="V316" s="178"/>
      <c r="W316" s="187"/>
      <c r="X316" s="141"/>
      <c r="Y316" s="141"/>
      <c r="Z316" s="179"/>
      <c r="AA316" s="179"/>
      <c r="AB316" s="155"/>
      <c r="AC316" s="109"/>
      <c r="AD316" s="230"/>
      <c r="AE316" s="102"/>
      <c r="AF316" s="97"/>
      <c r="AG316" s="217"/>
      <c r="AH316" s="218"/>
      <c r="AI316" s="218"/>
      <c r="AJ316" s="218"/>
      <c r="AK316" s="138"/>
      <c r="AL316" s="46"/>
      <c r="AM316" s="67" t="e">
        <f t="shared" si="24"/>
        <v>#REF!</v>
      </c>
      <c r="AN316" s="57" t="e">
        <f t="shared" si="18"/>
        <v>#REF!</v>
      </c>
      <c r="AO316" s="49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</row>
    <row r="317" spans="1:56">
      <c r="A317" s="227" t="s">
        <v>527</v>
      </c>
      <c r="B317" s="224">
        <v>4000</v>
      </c>
      <c r="C317" s="225">
        <v>800</v>
      </c>
      <c r="D317" s="24">
        <v>44862</v>
      </c>
      <c r="E317" s="25">
        <v>44914</v>
      </c>
      <c r="F317" s="199" t="s">
        <v>29</v>
      </c>
      <c r="G317" s="33" t="s">
        <v>461</v>
      </c>
      <c r="H317" s="28">
        <v>44973</v>
      </c>
      <c r="I317" s="56" t="s">
        <v>31</v>
      </c>
      <c r="J317" s="136" t="s">
        <v>32</v>
      </c>
      <c r="K317" s="28">
        <v>44998</v>
      </c>
      <c r="L317" s="229" t="s">
        <v>43</v>
      </c>
      <c r="M317" s="117">
        <v>45099</v>
      </c>
      <c r="N317" s="31" t="s">
        <v>44</v>
      </c>
      <c r="O317" s="32">
        <v>45112</v>
      </c>
      <c r="P317" s="77" t="s">
        <v>29</v>
      </c>
      <c r="Q317" s="33" t="s">
        <v>86</v>
      </c>
      <c r="R317" s="34">
        <v>45163</v>
      </c>
      <c r="S317" s="55" t="s">
        <v>31</v>
      </c>
      <c r="T317" s="56" t="s">
        <v>32</v>
      </c>
      <c r="U317" s="28">
        <v>45176</v>
      </c>
      <c r="V317" s="36" t="s">
        <v>53</v>
      </c>
      <c r="W317" s="187"/>
      <c r="X317" s="141"/>
      <c r="Y317" s="141"/>
      <c r="Z317" s="179"/>
      <c r="AA317" s="179"/>
      <c r="AB317" s="155"/>
      <c r="AC317" s="109"/>
      <c r="AD317" s="230"/>
      <c r="AE317" s="102"/>
      <c r="AF317" s="97"/>
      <c r="AG317" s="217"/>
      <c r="AH317" s="218"/>
      <c r="AI317" s="218"/>
      <c r="AJ317" s="218"/>
      <c r="AK317" s="138"/>
      <c r="AL317" s="46"/>
      <c r="AM317" s="67" t="e">
        <f t="shared" si="24"/>
        <v>#REF!</v>
      </c>
      <c r="AN317" s="57" t="e">
        <f t="shared" si="18"/>
        <v>#REF!</v>
      </c>
      <c r="AO317" s="49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</row>
    <row r="318" spans="1:56">
      <c r="A318" s="227" t="s">
        <v>528</v>
      </c>
      <c r="B318" s="224">
        <v>4000</v>
      </c>
      <c r="C318" s="225">
        <v>800</v>
      </c>
      <c r="D318" s="24">
        <v>44862</v>
      </c>
      <c r="E318" s="25">
        <v>44914</v>
      </c>
      <c r="F318" s="199" t="s">
        <v>29</v>
      </c>
      <c r="G318" s="33" t="s">
        <v>461</v>
      </c>
      <c r="H318" s="28">
        <v>44973</v>
      </c>
      <c r="I318" s="56" t="s">
        <v>31</v>
      </c>
      <c r="J318" s="136" t="s">
        <v>32</v>
      </c>
      <c r="K318" s="28">
        <v>44998</v>
      </c>
      <c r="L318" s="229" t="s">
        <v>43</v>
      </c>
      <c r="M318" s="117">
        <v>45134</v>
      </c>
      <c r="N318" s="31" t="s">
        <v>44</v>
      </c>
      <c r="O318" s="32">
        <v>45142</v>
      </c>
      <c r="P318" s="77" t="s">
        <v>29</v>
      </c>
      <c r="Q318" s="33" t="s">
        <v>45</v>
      </c>
      <c r="R318" s="34">
        <v>45183</v>
      </c>
      <c r="S318" s="55" t="s">
        <v>31</v>
      </c>
      <c r="T318" s="56" t="s">
        <v>32</v>
      </c>
      <c r="U318" s="102"/>
      <c r="V318" s="97"/>
      <c r="W318" s="187"/>
      <c r="X318" s="141"/>
      <c r="Y318" s="141"/>
      <c r="Z318" s="179"/>
      <c r="AA318" s="179"/>
      <c r="AB318" s="155"/>
      <c r="AC318" s="109"/>
      <c r="AD318" s="230"/>
      <c r="AE318" s="102"/>
      <c r="AF318" s="97"/>
      <c r="AG318" s="217"/>
      <c r="AH318" s="218"/>
      <c r="AI318" s="218"/>
      <c r="AJ318" s="218"/>
      <c r="AK318" s="138"/>
      <c r="AL318" s="46"/>
      <c r="AM318" s="67" t="e">
        <f t="shared" si="24"/>
        <v>#REF!</v>
      </c>
      <c r="AN318" s="57" t="e">
        <f t="shared" si="18"/>
        <v>#REF!</v>
      </c>
      <c r="AO318" s="49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</row>
    <row r="319" spans="1:56">
      <c r="A319" s="227" t="s">
        <v>529</v>
      </c>
      <c r="B319" s="224">
        <v>4000</v>
      </c>
      <c r="C319" s="225">
        <v>950</v>
      </c>
      <c r="D319" s="24">
        <v>44862</v>
      </c>
      <c r="E319" s="25">
        <v>44905</v>
      </c>
      <c r="F319" s="199" t="s">
        <v>29</v>
      </c>
      <c r="G319" s="33" t="s">
        <v>457</v>
      </c>
      <c r="H319" s="28">
        <v>44990</v>
      </c>
      <c r="I319" s="56" t="s">
        <v>31</v>
      </c>
      <c r="J319" s="136" t="s">
        <v>32</v>
      </c>
      <c r="K319" s="28">
        <v>44998</v>
      </c>
      <c r="L319" s="229" t="s">
        <v>43</v>
      </c>
      <c r="M319" s="117">
        <v>45099</v>
      </c>
      <c r="N319" s="31" t="s">
        <v>44</v>
      </c>
      <c r="O319" s="32">
        <v>45130</v>
      </c>
      <c r="P319" s="77" t="s">
        <v>29</v>
      </c>
      <c r="Q319" s="33" t="s">
        <v>194</v>
      </c>
      <c r="R319" s="34">
        <v>45168</v>
      </c>
      <c r="S319" s="55" t="s">
        <v>31</v>
      </c>
      <c r="T319" s="56" t="s">
        <v>32</v>
      </c>
      <c r="U319" s="28">
        <v>45176</v>
      </c>
      <c r="V319" s="36" t="s">
        <v>53</v>
      </c>
      <c r="W319" s="187"/>
      <c r="X319" s="141"/>
      <c r="Y319" s="141"/>
      <c r="Z319" s="179"/>
      <c r="AA319" s="179"/>
      <c r="AB319" s="155"/>
      <c r="AC319" s="109"/>
      <c r="AD319" s="230"/>
      <c r="AE319" s="102"/>
      <c r="AF319" s="97"/>
      <c r="AG319" s="217"/>
      <c r="AH319" s="218"/>
      <c r="AI319" s="218"/>
      <c r="AJ319" s="218"/>
      <c r="AK319" s="138"/>
      <c r="AL319" s="46"/>
      <c r="AM319" s="67" t="e">
        <f t="shared" si="24"/>
        <v>#REF!</v>
      </c>
      <c r="AN319" s="57" t="e">
        <f t="shared" si="18"/>
        <v>#REF!</v>
      </c>
      <c r="AO319" s="49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</row>
    <row r="320" spans="1:56">
      <c r="A320" s="227" t="s">
        <v>530</v>
      </c>
      <c r="B320" s="224">
        <v>4000</v>
      </c>
      <c r="C320" s="225">
        <v>950</v>
      </c>
      <c r="D320" s="24">
        <v>44862</v>
      </c>
      <c r="E320" s="25">
        <v>44905</v>
      </c>
      <c r="F320" s="199" t="s">
        <v>29</v>
      </c>
      <c r="G320" s="33" t="s">
        <v>457</v>
      </c>
      <c r="H320" s="28">
        <v>44993</v>
      </c>
      <c r="I320" s="56" t="s">
        <v>31</v>
      </c>
      <c r="J320" s="136" t="s">
        <v>32</v>
      </c>
      <c r="K320" s="68">
        <v>45021</v>
      </c>
      <c r="L320" s="29" t="s">
        <v>75</v>
      </c>
      <c r="M320" s="117">
        <v>45100</v>
      </c>
      <c r="N320" s="31" t="s">
        <v>44</v>
      </c>
      <c r="O320" s="32">
        <v>45112</v>
      </c>
      <c r="P320" s="77" t="s">
        <v>29</v>
      </c>
      <c r="Q320" s="33" t="s">
        <v>86</v>
      </c>
      <c r="R320" s="34">
        <v>45155</v>
      </c>
      <c r="S320" s="55" t="s">
        <v>31</v>
      </c>
      <c r="T320" s="56" t="s">
        <v>32</v>
      </c>
      <c r="U320" s="28">
        <v>45165</v>
      </c>
      <c r="V320" s="36" t="s">
        <v>119</v>
      </c>
      <c r="W320" s="187"/>
      <c r="X320" s="141"/>
      <c r="Y320" s="141"/>
      <c r="Z320" s="179"/>
      <c r="AA320" s="179"/>
      <c r="AB320" s="155"/>
      <c r="AC320" s="109"/>
      <c r="AD320" s="141"/>
      <c r="AE320" s="102"/>
      <c r="AF320" s="97"/>
      <c r="AG320" s="217"/>
      <c r="AH320" s="218"/>
      <c r="AI320" s="218"/>
      <c r="AJ320" s="218"/>
      <c r="AK320" s="138"/>
      <c r="AL320" s="46"/>
      <c r="AM320" s="67" t="e">
        <f t="shared" si="24"/>
        <v>#REF!</v>
      </c>
      <c r="AN320" s="57" t="e">
        <f t="shared" si="18"/>
        <v>#REF!</v>
      </c>
      <c r="AO320" s="49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</row>
    <row r="321" spans="1:56">
      <c r="A321" s="227" t="s">
        <v>531</v>
      </c>
      <c r="B321" s="224">
        <v>4000</v>
      </c>
      <c r="C321" s="225">
        <v>950</v>
      </c>
      <c r="D321" s="24">
        <v>44862</v>
      </c>
      <c r="E321" s="25">
        <v>44905</v>
      </c>
      <c r="F321" s="199" t="s">
        <v>29</v>
      </c>
      <c r="G321" s="33" t="s">
        <v>457</v>
      </c>
      <c r="H321" s="28">
        <v>44987</v>
      </c>
      <c r="I321" s="56" t="s">
        <v>31</v>
      </c>
      <c r="J321" s="136" t="s">
        <v>32</v>
      </c>
      <c r="K321" s="28">
        <v>45020</v>
      </c>
      <c r="L321" s="29" t="s">
        <v>51</v>
      </c>
      <c r="M321" s="117">
        <v>45122</v>
      </c>
      <c r="N321" s="31" t="s">
        <v>233</v>
      </c>
      <c r="O321" s="32">
        <v>45140</v>
      </c>
      <c r="P321" s="77" t="s">
        <v>29</v>
      </c>
      <c r="Q321" s="33" t="s">
        <v>99</v>
      </c>
      <c r="R321" s="34">
        <v>45181</v>
      </c>
      <c r="S321" s="55" t="s">
        <v>31</v>
      </c>
      <c r="T321" s="56" t="s">
        <v>32</v>
      </c>
      <c r="U321" s="102"/>
      <c r="V321" s="97"/>
      <c r="W321" s="187"/>
      <c r="X321" s="141"/>
      <c r="Y321" s="141"/>
      <c r="Z321" s="179"/>
      <c r="AA321" s="179"/>
      <c r="AB321" s="155"/>
      <c r="AC321" s="109"/>
      <c r="AD321" s="141"/>
      <c r="AE321" s="102"/>
      <c r="AF321" s="97"/>
      <c r="AG321" s="217"/>
      <c r="AH321" s="218"/>
      <c r="AI321" s="218"/>
      <c r="AJ321" s="218"/>
      <c r="AK321" s="138"/>
      <c r="AL321" s="46"/>
      <c r="AM321" s="67" t="e">
        <f t="shared" si="24"/>
        <v>#REF!</v>
      </c>
      <c r="AN321" s="57" t="e">
        <f t="shared" si="18"/>
        <v>#REF!</v>
      </c>
      <c r="AO321" s="49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</row>
    <row r="322" spans="1:56" ht="15">
      <c r="A322" s="227" t="s">
        <v>532</v>
      </c>
      <c r="B322" s="224">
        <v>4000</v>
      </c>
      <c r="C322" s="225">
        <v>800</v>
      </c>
      <c r="D322" s="24">
        <v>44862</v>
      </c>
      <c r="E322" s="25">
        <v>44909</v>
      </c>
      <c r="F322" s="199" t="s">
        <v>29</v>
      </c>
      <c r="G322" s="33" t="s">
        <v>464</v>
      </c>
      <c r="H322" s="28">
        <v>44971</v>
      </c>
      <c r="I322" s="56" t="s">
        <v>31</v>
      </c>
      <c r="J322" s="136" t="s">
        <v>32</v>
      </c>
      <c r="K322" s="28">
        <v>44998</v>
      </c>
      <c r="L322" s="229" t="s">
        <v>43</v>
      </c>
      <c r="M322" s="117">
        <v>45134</v>
      </c>
      <c r="N322" s="31" t="s">
        <v>44</v>
      </c>
      <c r="O322" s="32">
        <v>45155</v>
      </c>
      <c r="P322" s="77" t="s">
        <v>29</v>
      </c>
      <c r="Q322" s="33" t="s">
        <v>519</v>
      </c>
      <c r="R322" s="231"/>
      <c r="S322" s="93"/>
      <c r="T322" s="235"/>
      <c r="U322" s="102"/>
      <c r="V322" s="97"/>
      <c r="W322" s="187"/>
      <c r="X322" s="141"/>
      <c r="Y322" s="141"/>
      <c r="Z322" s="179"/>
      <c r="AA322" s="179"/>
      <c r="AB322" s="155"/>
      <c r="AC322" s="109"/>
      <c r="AD322" s="230"/>
      <c r="AE322" s="102"/>
      <c r="AF322" s="97"/>
      <c r="AG322" s="217"/>
      <c r="AH322" s="218"/>
      <c r="AI322" s="218"/>
      <c r="AJ322" s="218"/>
      <c r="AK322" s="138"/>
      <c r="AL322" s="46"/>
      <c r="AM322" s="67" t="e">
        <f t="shared" si="24"/>
        <v>#REF!</v>
      </c>
      <c r="AN322" s="57" t="e">
        <f t="shared" si="18"/>
        <v>#REF!</v>
      </c>
      <c r="AO322" s="49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</row>
    <row r="323" spans="1:56" ht="15">
      <c r="A323" s="227" t="s">
        <v>533</v>
      </c>
      <c r="B323" s="224">
        <v>4000</v>
      </c>
      <c r="C323" s="225">
        <v>800</v>
      </c>
      <c r="D323" s="24">
        <v>44862</v>
      </c>
      <c r="E323" s="25">
        <v>44909</v>
      </c>
      <c r="F323" s="199" t="s">
        <v>29</v>
      </c>
      <c r="G323" s="33" t="s">
        <v>464</v>
      </c>
      <c r="H323" s="28">
        <v>44972</v>
      </c>
      <c r="I323" s="56" t="s">
        <v>31</v>
      </c>
      <c r="J323" s="136" t="s">
        <v>32</v>
      </c>
      <c r="K323" s="28">
        <v>44998</v>
      </c>
      <c r="L323" s="229" t="s">
        <v>43</v>
      </c>
      <c r="M323" s="117">
        <v>45134</v>
      </c>
      <c r="N323" s="31" t="s">
        <v>44</v>
      </c>
      <c r="O323" s="32">
        <v>45142</v>
      </c>
      <c r="P323" s="77" t="s">
        <v>29</v>
      </c>
      <c r="Q323" s="33" t="s">
        <v>45</v>
      </c>
      <c r="R323" s="174" t="s">
        <v>534</v>
      </c>
      <c r="S323" s="175" t="s">
        <v>31</v>
      </c>
      <c r="T323" s="176"/>
      <c r="U323" s="177"/>
      <c r="V323" s="178"/>
      <c r="W323" s="187"/>
      <c r="X323" s="141"/>
      <c r="Y323" s="141"/>
      <c r="Z323" s="179"/>
      <c r="AA323" s="179"/>
      <c r="AB323" s="155"/>
      <c r="AC323" s="109"/>
      <c r="AD323" s="230"/>
      <c r="AE323" s="102"/>
      <c r="AF323" s="97"/>
      <c r="AG323" s="217"/>
      <c r="AH323" s="218"/>
      <c r="AI323" s="218"/>
      <c r="AJ323" s="218"/>
      <c r="AK323" s="138"/>
      <c r="AL323" s="46"/>
      <c r="AM323" s="67" t="e">
        <f t="shared" si="24"/>
        <v>#REF!</v>
      </c>
      <c r="AN323" s="57" t="e">
        <f t="shared" si="18"/>
        <v>#REF!</v>
      </c>
      <c r="AO323" s="49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</row>
    <row r="324" spans="1:56">
      <c r="A324" s="227" t="s">
        <v>535</v>
      </c>
      <c r="B324" s="224">
        <v>4000</v>
      </c>
      <c r="C324" s="225">
        <v>800</v>
      </c>
      <c r="D324" s="24">
        <v>44862</v>
      </c>
      <c r="E324" s="25">
        <v>44910</v>
      </c>
      <c r="F324" s="199" t="s">
        <v>29</v>
      </c>
      <c r="G324" s="33" t="s">
        <v>464</v>
      </c>
      <c r="H324" s="28">
        <v>44994</v>
      </c>
      <c r="I324" s="56" t="s">
        <v>31</v>
      </c>
      <c r="J324" s="136" t="s">
        <v>32</v>
      </c>
      <c r="K324" s="68">
        <v>45021</v>
      </c>
      <c r="L324" s="29" t="s">
        <v>75</v>
      </c>
      <c r="M324" s="84">
        <v>45102</v>
      </c>
      <c r="N324" s="31" t="s">
        <v>44</v>
      </c>
      <c r="O324" s="51">
        <v>45102</v>
      </c>
      <c r="P324" s="31" t="s">
        <v>29</v>
      </c>
      <c r="Q324" s="33" t="s">
        <v>163</v>
      </c>
      <c r="R324" s="34">
        <v>45136</v>
      </c>
      <c r="S324" s="55" t="s">
        <v>31</v>
      </c>
      <c r="T324" s="56" t="s">
        <v>32</v>
      </c>
      <c r="U324" s="64">
        <v>45149</v>
      </c>
      <c r="V324" s="36" t="s">
        <v>468</v>
      </c>
      <c r="W324" s="187"/>
      <c r="X324" s="141"/>
      <c r="Y324" s="141"/>
      <c r="Z324" s="179"/>
      <c r="AA324" s="179"/>
      <c r="AB324" s="155"/>
      <c r="AC324" s="109"/>
      <c r="AD324" s="141"/>
      <c r="AE324" s="102"/>
      <c r="AF324" s="97"/>
      <c r="AG324" s="217"/>
      <c r="AH324" s="218"/>
      <c r="AI324" s="218"/>
      <c r="AJ324" s="218"/>
      <c r="AK324" s="138"/>
      <c r="AL324" s="46"/>
      <c r="AM324" s="67" t="e">
        <f t="shared" si="24"/>
        <v>#REF!</v>
      </c>
      <c r="AN324" s="57" t="e">
        <f t="shared" si="18"/>
        <v>#REF!</v>
      </c>
      <c r="AO324" s="49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</row>
    <row r="325" spans="1:56">
      <c r="A325" s="227" t="s">
        <v>536</v>
      </c>
      <c r="B325" s="224">
        <v>4000</v>
      </c>
      <c r="C325" s="225">
        <v>800</v>
      </c>
      <c r="D325" s="24">
        <v>44862</v>
      </c>
      <c r="E325" s="25">
        <v>44909</v>
      </c>
      <c r="F325" s="199" t="s">
        <v>29</v>
      </c>
      <c r="G325" s="33" t="s">
        <v>464</v>
      </c>
      <c r="H325" s="28">
        <v>45015</v>
      </c>
      <c r="I325" s="253" t="s">
        <v>31</v>
      </c>
      <c r="J325" s="108" t="s">
        <v>32</v>
      </c>
      <c r="K325" s="28">
        <v>45020</v>
      </c>
      <c r="L325" s="29" t="s">
        <v>51</v>
      </c>
      <c r="M325" s="117">
        <v>45122</v>
      </c>
      <c r="N325" s="31" t="s">
        <v>233</v>
      </c>
      <c r="O325" s="32">
        <v>45138</v>
      </c>
      <c r="P325" s="77" t="s">
        <v>29</v>
      </c>
      <c r="Q325" s="33" t="s">
        <v>99</v>
      </c>
      <c r="R325" s="34">
        <v>45175</v>
      </c>
      <c r="S325" s="55" t="s">
        <v>31</v>
      </c>
      <c r="T325" s="56" t="s">
        <v>32</v>
      </c>
      <c r="U325" s="28">
        <v>45176</v>
      </c>
      <c r="V325" s="36" t="s">
        <v>53</v>
      </c>
      <c r="W325" s="187"/>
      <c r="X325" s="141"/>
      <c r="Y325" s="141"/>
      <c r="Z325" s="179"/>
      <c r="AA325" s="179"/>
      <c r="AB325" s="155"/>
      <c r="AC325" s="109"/>
      <c r="AD325" s="141"/>
      <c r="AE325" s="102"/>
      <c r="AF325" s="97"/>
      <c r="AG325" s="217"/>
      <c r="AH325" s="218"/>
      <c r="AI325" s="218"/>
      <c r="AJ325" s="218"/>
      <c r="AK325" s="138"/>
      <c r="AL325" s="46"/>
      <c r="AM325" s="67" t="e">
        <f ca="1">IF(#REF!&lt;TODAY(),(TODAY()-#REF!),"0")</f>
        <v>#REF!</v>
      </c>
      <c r="AN325" s="57" t="e">
        <f t="shared" ca="1" si="18"/>
        <v>#REF!</v>
      </c>
      <c r="AO325" s="49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</row>
    <row r="326" spans="1:56" ht="15">
      <c r="A326" s="227" t="s">
        <v>537</v>
      </c>
      <c r="B326" s="224">
        <v>4000</v>
      </c>
      <c r="C326" s="225">
        <v>800</v>
      </c>
      <c r="D326" s="24">
        <v>44862</v>
      </c>
      <c r="E326" s="25">
        <v>44911</v>
      </c>
      <c r="F326" s="199" t="s">
        <v>29</v>
      </c>
      <c r="G326" s="33" t="s">
        <v>464</v>
      </c>
      <c r="H326" s="28">
        <v>44981</v>
      </c>
      <c r="I326" s="56" t="s">
        <v>31</v>
      </c>
      <c r="J326" s="136" t="s">
        <v>32</v>
      </c>
      <c r="K326" s="28">
        <v>44998</v>
      </c>
      <c r="L326" s="229" t="s">
        <v>43</v>
      </c>
      <c r="M326" s="84">
        <v>45168</v>
      </c>
      <c r="N326" s="31" t="s">
        <v>44</v>
      </c>
      <c r="O326" s="32">
        <v>45186</v>
      </c>
      <c r="P326" s="77" t="s">
        <v>29</v>
      </c>
      <c r="Q326" s="33" t="s">
        <v>65</v>
      </c>
      <c r="R326" s="231"/>
      <c r="S326" s="93"/>
      <c r="T326" s="235"/>
      <c r="U326" s="102"/>
      <c r="V326" s="97"/>
      <c r="W326" s="187"/>
      <c r="X326" s="141"/>
      <c r="Y326" s="141"/>
      <c r="Z326" s="179"/>
      <c r="AA326" s="179"/>
      <c r="AB326" s="155"/>
      <c r="AC326" s="109"/>
      <c r="AD326" s="230"/>
      <c r="AE326" s="102"/>
      <c r="AF326" s="97"/>
      <c r="AG326" s="217"/>
      <c r="AH326" s="218"/>
      <c r="AI326" s="218"/>
      <c r="AJ326" s="218"/>
      <c r="AK326" s="138"/>
      <c r="AL326" s="46"/>
      <c r="AM326" s="67" t="e">
        <f t="shared" ref="AM326:AM336" si="25">H326-#REF!</f>
        <v>#REF!</v>
      </c>
      <c r="AN326" s="57" t="e">
        <f t="shared" si="18"/>
        <v>#REF!</v>
      </c>
      <c r="AO326" s="49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</row>
    <row r="327" spans="1:56" ht="15">
      <c r="A327" s="227" t="s">
        <v>538</v>
      </c>
      <c r="B327" s="224">
        <v>4000</v>
      </c>
      <c r="C327" s="225">
        <v>800</v>
      </c>
      <c r="D327" s="24">
        <v>44862</v>
      </c>
      <c r="E327" s="25">
        <v>44911</v>
      </c>
      <c r="F327" s="199" t="s">
        <v>29</v>
      </c>
      <c r="G327" s="33" t="s">
        <v>464</v>
      </c>
      <c r="H327" s="28">
        <v>44981</v>
      </c>
      <c r="I327" s="56" t="s">
        <v>31</v>
      </c>
      <c r="J327" s="136" t="s">
        <v>32</v>
      </c>
      <c r="K327" s="28">
        <v>44998</v>
      </c>
      <c r="L327" s="229" t="s">
        <v>43</v>
      </c>
      <c r="M327" s="117">
        <v>45135</v>
      </c>
      <c r="N327" s="31" t="s">
        <v>44</v>
      </c>
      <c r="O327" s="32">
        <v>45141</v>
      </c>
      <c r="P327" s="31" t="s">
        <v>29</v>
      </c>
      <c r="Q327" s="33" t="s">
        <v>45</v>
      </c>
      <c r="R327" s="174" t="s">
        <v>515</v>
      </c>
      <c r="S327" s="175" t="s">
        <v>31</v>
      </c>
      <c r="T327" s="176"/>
      <c r="U327" s="177"/>
      <c r="V327" s="178"/>
      <c r="W327" s="187"/>
      <c r="X327" s="141"/>
      <c r="Y327" s="141"/>
      <c r="Z327" s="179"/>
      <c r="AA327" s="179"/>
      <c r="AB327" s="155"/>
      <c r="AC327" s="109"/>
      <c r="AD327" s="230"/>
      <c r="AE327" s="102"/>
      <c r="AF327" s="97"/>
      <c r="AG327" s="217"/>
      <c r="AH327" s="218"/>
      <c r="AI327" s="218"/>
      <c r="AJ327" s="218"/>
      <c r="AK327" s="138"/>
      <c r="AL327" s="46"/>
      <c r="AM327" s="67" t="e">
        <f t="shared" si="25"/>
        <v>#REF!</v>
      </c>
      <c r="AN327" s="57" t="e">
        <f t="shared" si="18"/>
        <v>#REF!</v>
      </c>
      <c r="AO327" s="49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  <c r="BB327" s="50"/>
      <c r="BC327" s="50"/>
      <c r="BD327" s="50"/>
    </row>
    <row r="328" spans="1:56">
      <c r="A328" s="227" t="s">
        <v>539</v>
      </c>
      <c r="B328" s="224">
        <v>4000</v>
      </c>
      <c r="C328" s="225">
        <v>800</v>
      </c>
      <c r="D328" s="24">
        <v>44862</v>
      </c>
      <c r="E328" s="25">
        <v>44911</v>
      </c>
      <c r="F328" s="199" t="s">
        <v>29</v>
      </c>
      <c r="G328" s="33" t="s">
        <v>464</v>
      </c>
      <c r="H328" s="28">
        <v>44995</v>
      </c>
      <c r="I328" s="56" t="s">
        <v>31</v>
      </c>
      <c r="J328" s="136" t="s">
        <v>32</v>
      </c>
      <c r="K328" s="68">
        <v>45021</v>
      </c>
      <c r="L328" s="29" t="s">
        <v>75</v>
      </c>
      <c r="M328" s="117">
        <v>45101</v>
      </c>
      <c r="N328" s="31" t="s">
        <v>44</v>
      </c>
      <c r="O328" s="51">
        <v>45106</v>
      </c>
      <c r="P328" s="31" t="s">
        <v>29</v>
      </c>
      <c r="Q328" s="33" t="s">
        <v>203</v>
      </c>
      <c r="R328" s="34">
        <v>45139</v>
      </c>
      <c r="S328" s="55" t="s">
        <v>31</v>
      </c>
      <c r="T328" s="56" t="s">
        <v>32</v>
      </c>
      <c r="U328" s="64">
        <v>45149</v>
      </c>
      <c r="V328" s="36" t="s">
        <v>468</v>
      </c>
      <c r="W328" s="187"/>
      <c r="X328" s="141"/>
      <c r="Y328" s="141"/>
      <c r="Z328" s="179"/>
      <c r="AA328" s="179"/>
      <c r="AB328" s="155"/>
      <c r="AC328" s="109"/>
      <c r="AD328" s="141"/>
      <c r="AE328" s="102"/>
      <c r="AF328" s="97"/>
      <c r="AG328" s="217"/>
      <c r="AH328" s="218"/>
      <c r="AI328" s="218"/>
      <c r="AJ328" s="218"/>
      <c r="AK328" s="138"/>
      <c r="AL328" s="46"/>
      <c r="AM328" s="67" t="e">
        <f t="shared" si="25"/>
        <v>#REF!</v>
      </c>
      <c r="AN328" s="57" t="e">
        <f t="shared" si="18"/>
        <v>#REF!</v>
      </c>
      <c r="AO328" s="49"/>
      <c r="AP328" s="50"/>
      <c r="AQ328" s="50"/>
      <c r="AR328" s="50"/>
      <c r="AS328" s="50"/>
      <c r="AT328" s="50"/>
      <c r="AU328" s="50"/>
      <c r="AV328" s="50"/>
      <c r="AW328" s="50"/>
      <c r="AX328" s="50"/>
      <c r="AY328" s="50"/>
      <c r="AZ328" s="50"/>
      <c r="BA328" s="50"/>
      <c r="BB328" s="50"/>
      <c r="BC328" s="50"/>
      <c r="BD328" s="50"/>
    </row>
    <row r="329" spans="1:56">
      <c r="A329" s="227" t="s">
        <v>540</v>
      </c>
      <c r="B329" s="224">
        <v>4000</v>
      </c>
      <c r="C329" s="225">
        <v>800</v>
      </c>
      <c r="D329" s="24">
        <v>44862</v>
      </c>
      <c r="E329" s="25">
        <v>44911</v>
      </c>
      <c r="F329" s="199" t="s">
        <v>29</v>
      </c>
      <c r="G329" s="33" t="s">
        <v>464</v>
      </c>
      <c r="H329" s="28">
        <v>44992</v>
      </c>
      <c r="I329" s="56" t="s">
        <v>31</v>
      </c>
      <c r="J329" s="136" t="s">
        <v>32</v>
      </c>
      <c r="K329" s="68">
        <v>45021</v>
      </c>
      <c r="L329" s="29" t="s">
        <v>75</v>
      </c>
      <c r="M329" s="117">
        <v>45101</v>
      </c>
      <c r="N329" s="31" t="s">
        <v>44</v>
      </c>
      <c r="O329" s="51">
        <v>45110</v>
      </c>
      <c r="P329" s="31" t="s">
        <v>29</v>
      </c>
      <c r="Q329" s="33" t="s">
        <v>86</v>
      </c>
      <c r="R329" s="34">
        <v>45147</v>
      </c>
      <c r="S329" s="55" t="s">
        <v>31</v>
      </c>
      <c r="T329" s="56" t="s">
        <v>32</v>
      </c>
      <c r="U329" s="64">
        <v>45149</v>
      </c>
      <c r="V329" s="36" t="s">
        <v>468</v>
      </c>
      <c r="W329" s="187"/>
      <c r="X329" s="141"/>
      <c r="Y329" s="141"/>
      <c r="Z329" s="179"/>
      <c r="AA329" s="179"/>
      <c r="AB329" s="155"/>
      <c r="AC329" s="109"/>
      <c r="AD329" s="141"/>
      <c r="AE329" s="102"/>
      <c r="AF329" s="97"/>
      <c r="AG329" s="217"/>
      <c r="AH329" s="218"/>
      <c r="AI329" s="218"/>
      <c r="AJ329" s="218"/>
      <c r="AK329" s="138"/>
      <c r="AL329" s="46"/>
      <c r="AM329" s="67" t="e">
        <f t="shared" si="25"/>
        <v>#REF!</v>
      </c>
      <c r="AN329" s="57" t="e">
        <f t="shared" si="18"/>
        <v>#REF!</v>
      </c>
      <c r="AO329" s="49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  <c r="BB329" s="50"/>
      <c r="BC329" s="50"/>
      <c r="BD329" s="50"/>
    </row>
    <row r="330" spans="1:56">
      <c r="A330" s="227" t="s">
        <v>541</v>
      </c>
      <c r="B330" s="224">
        <v>4000</v>
      </c>
      <c r="C330" s="225">
        <v>800</v>
      </c>
      <c r="D330" s="24">
        <v>44862</v>
      </c>
      <c r="E330" s="25">
        <v>44911</v>
      </c>
      <c r="F330" s="199" t="s">
        <v>29</v>
      </c>
      <c r="G330" s="33" t="s">
        <v>464</v>
      </c>
      <c r="H330" s="28">
        <v>44981</v>
      </c>
      <c r="I330" s="56" t="s">
        <v>31</v>
      </c>
      <c r="J330" s="136" t="s">
        <v>32</v>
      </c>
      <c r="K330" s="28">
        <v>44998</v>
      </c>
      <c r="L330" s="229" t="s">
        <v>43</v>
      </c>
      <c r="M330" s="84">
        <v>45102</v>
      </c>
      <c r="N330" s="31" t="s">
        <v>44</v>
      </c>
      <c r="O330" s="51">
        <v>45105</v>
      </c>
      <c r="P330" s="31" t="s">
        <v>29</v>
      </c>
      <c r="Q330" s="33" t="s">
        <v>203</v>
      </c>
      <c r="R330" s="34">
        <v>45140</v>
      </c>
      <c r="S330" s="55" t="s">
        <v>31</v>
      </c>
      <c r="T330" s="56" t="s">
        <v>32</v>
      </c>
      <c r="U330" s="64">
        <v>45149</v>
      </c>
      <c r="V330" s="36" t="s">
        <v>468</v>
      </c>
      <c r="W330" s="187"/>
      <c r="X330" s="141"/>
      <c r="Y330" s="141"/>
      <c r="Z330" s="179"/>
      <c r="AA330" s="179"/>
      <c r="AB330" s="155"/>
      <c r="AC330" s="109"/>
      <c r="AD330" s="230"/>
      <c r="AE330" s="102"/>
      <c r="AF330" s="97"/>
      <c r="AG330" s="217"/>
      <c r="AH330" s="218"/>
      <c r="AI330" s="218"/>
      <c r="AJ330" s="218"/>
      <c r="AK330" s="138"/>
      <c r="AL330" s="46"/>
      <c r="AM330" s="67" t="e">
        <f t="shared" si="25"/>
        <v>#REF!</v>
      </c>
      <c r="AN330" s="57" t="e">
        <f t="shared" si="18"/>
        <v>#REF!</v>
      </c>
      <c r="AO330" s="49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</row>
    <row r="331" spans="1:56" ht="15">
      <c r="A331" s="227" t="s">
        <v>542</v>
      </c>
      <c r="B331" s="224">
        <v>4000</v>
      </c>
      <c r="C331" s="225">
        <v>800</v>
      </c>
      <c r="D331" s="24">
        <v>44862</v>
      </c>
      <c r="E331" s="25">
        <v>44911</v>
      </c>
      <c r="F331" s="199" t="s">
        <v>29</v>
      </c>
      <c r="G331" s="33" t="s">
        <v>464</v>
      </c>
      <c r="H331" s="28">
        <v>44982</v>
      </c>
      <c r="I331" s="56" t="s">
        <v>31</v>
      </c>
      <c r="J331" s="136" t="s">
        <v>32</v>
      </c>
      <c r="K331" s="28">
        <v>44998</v>
      </c>
      <c r="L331" s="229" t="s">
        <v>43</v>
      </c>
      <c r="M331" s="84">
        <v>45169</v>
      </c>
      <c r="N331" s="31" t="s">
        <v>44</v>
      </c>
      <c r="O331" s="51">
        <v>45171</v>
      </c>
      <c r="P331" s="31" t="s">
        <v>29</v>
      </c>
      <c r="Q331" s="33" t="s">
        <v>153</v>
      </c>
      <c r="R331" s="231"/>
      <c r="S331" s="93"/>
      <c r="T331" s="235"/>
      <c r="U331" s="102"/>
      <c r="V331" s="97"/>
      <c r="W331" s="187"/>
      <c r="X331" s="141"/>
      <c r="Y331" s="141"/>
      <c r="Z331" s="179"/>
      <c r="AA331" s="179"/>
      <c r="AB331" s="155"/>
      <c r="AC331" s="109"/>
      <c r="AD331" s="230"/>
      <c r="AE331" s="102"/>
      <c r="AF331" s="97"/>
      <c r="AG331" s="217"/>
      <c r="AH331" s="218"/>
      <c r="AI331" s="218"/>
      <c r="AJ331" s="218"/>
      <c r="AK331" s="138"/>
      <c r="AL331" s="46"/>
      <c r="AM331" s="67" t="e">
        <f t="shared" si="25"/>
        <v>#REF!</v>
      </c>
      <c r="AN331" s="57" t="e">
        <f t="shared" si="18"/>
        <v>#REF!</v>
      </c>
      <c r="AO331" s="49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  <c r="BB331" s="50"/>
      <c r="BC331" s="50"/>
      <c r="BD331" s="50"/>
    </row>
    <row r="332" spans="1:56">
      <c r="A332" s="227" t="s">
        <v>543</v>
      </c>
      <c r="B332" s="224">
        <v>4000</v>
      </c>
      <c r="C332" s="225">
        <v>800</v>
      </c>
      <c r="D332" s="24">
        <v>44862</v>
      </c>
      <c r="E332" s="25">
        <v>44911</v>
      </c>
      <c r="F332" s="199" t="s">
        <v>29</v>
      </c>
      <c r="G332" s="33" t="s">
        <v>464</v>
      </c>
      <c r="H332" s="28">
        <v>44992</v>
      </c>
      <c r="I332" s="56" t="s">
        <v>31</v>
      </c>
      <c r="J332" s="136" t="s">
        <v>32</v>
      </c>
      <c r="K332" s="68">
        <v>45021</v>
      </c>
      <c r="L332" s="29" t="s">
        <v>75</v>
      </c>
      <c r="M332" s="117">
        <v>45103</v>
      </c>
      <c r="N332" s="31" t="s">
        <v>44</v>
      </c>
      <c r="O332" s="51">
        <v>45106</v>
      </c>
      <c r="P332" s="31" t="s">
        <v>29</v>
      </c>
      <c r="Q332" s="33" t="s">
        <v>203</v>
      </c>
      <c r="R332" s="34">
        <v>45139</v>
      </c>
      <c r="S332" s="55" t="s">
        <v>31</v>
      </c>
      <c r="T332" s="56" t="s">
        <v>32</v>
      </c>
      <c r="U332" s="64">
        <v>45149</v>
      </c>
      <c r="V332" s="36" t="s">
        <v>468</v>
      </c>
      <c r="W332" s="187"/>
      <c r="X332" s="141"/>
      <c r="Y332" s="141"/>
      <c r="Z332" s="179"/>
      <c r="AA332" s="179"/>
      <c r="AB332" s="155"/>
      <c r="AC332" s="109"/>
      <c r="AD332" s="141"/>
      <c r="AE332" s="102"/>
      <c r="AF332" s="97"/>
      <c r="AG332" s="217"/>
      <c r="AH332" s="218"/>
      <c r="AI332" s="218"/>
      <c r="AJ332" s="218"/>
      <c r="AK332" s="138"/>
      <c r="AL332" s="46"/>
      <c r="AM332" s="67" t="e">
        <f t="shared" si="25"/>
        <v>#REF!</v>
      </c>
      <c r="AN332" s="57" t="e">
        <f t="shared" si="18"/>
        <v>#REF!</v>
      </c>
      <c r="AO332" s="49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0"/>
      <c r="BD332" s="50"/>
    </row>
    <row r="333" spans="1:56">
      <c r="A333" s="227" t="s">
        <v>544</v>
      </c>
      <c r="B333" s="224">
        <v>4000</v>
      </c>
      <c r="C333" s="225">
        <v>800</v>
      </c>
      <c r="D333" s="24">
        <v>44862</v>
      </c>
      <c r="E333" s="25">
        <v>44922</v>
      </c>
      <c r="F333" s="199" t="s">
        <v>29</v>
      </c>
      <c r="G333" s="33" t="s">
        <v>434</v>
      </c>
      <c r="H333" s="28">
        <v>44991</v>
      </c>
      <c r="I333" s="56" t="s">
        <v>31</v>
      </c>
      <c r="J333" s="136" t="s">
        <v>32</v>
      </c>
      <c r="K333" s="28">
        <v>44998</v>
      </c>
      <c r="L333" s="229" t="s">
        <v>43</v>
      </c>
      <c r="M333" s="117">
        <v>45099</v>
      </c>
      <c r="N333" s="31" t="s">
        <v>44</v>
      </c>
      <c r="O333" s="51">
        <v>45111</v>
      </c>
      <c r="P333" s="31" t="s">
        <v>29</v>
      </c>
      <c r="Q333" s="33" t="s">
        <v>545</v>
      </c>
      <c r="R333" s="34">
        <v>45149</v>
      </c>
      <c r="S333" s="55" t="s">
        <v>31</v>
      </c>
      <c r="T333" s="56" t="s">
        <v>32</v>
      </c>
      <c r="U333" s="28">
        <v>45165</v>
      </c>
      <c r="V333" s="36" t="s">
        <v>119</v>
      </c>
      <c r="W333" s="187"/>
      <c r="X333" s="141"/>
      <c r="Y333" s="141"/>
      <c r="Z333" s="179"/>
      <c r="AA333" s="179"/>
      <c r="AB333" s="155"/>
      <c r="AC333" s="109"/>
      <c r="AD333" s="230"/>
      <c r="AE333" s="102"/>
      <c r="AF333" s="97"/>
      <c r="AG333" s="217"/>
      <c r="AH333" s="218"/>
      <c r="AI333" s="218"/>
      <c r="AJ333" s="218"/>
      <c r="AK333" s="138"/>
      <c r="AL333" s="46"/>
      <c r="AM333" s="67" t="e">
        <f t="shared" si="25"/>
        <v>#REF!</v>
      </c>
      <c r="AN333" s="57" t="e">
        <f t="shared" si="18"/>
        <v>#REF!</v>
      </c>
      <c r="AO333" s="49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50"/>
      <c r="BB333" s="50"/>
      <c r="BC333" s="50"/>
      <c r="BD333" s="50"/>
    </row>
    <row r="334" spans="1:56">
      <c r="A334" s="223" t="s">
        <v>546</v>
      </c>
      <c r="B334" s="224">
        <v>4000</v>
      </c>
      <c r="C334" s="225">
        <v>800</v>
      </c>
      <c r="D334" s="24">
        <v>44862</v>
      </c>
      <c r="E334" s="25">
        <v>44922</v>
      </c>
      <c r="F334" s="199" t="s">
        <v>29</v>
      </c>
      <c r="G334" s="33" t="s">
        <v>434</v>
      </c>
      <c r="H334" s="28">
        <v>44983</v>
      </c>
      <c r="I334" s="56" t="s">
        <v>31</v>
      </c>
      <c r="J334" s="136" t="s">
        <v>32</v>
      </c>
      <c r="K334" s="28">
        <v>45020</v>
      </c>
      <c r="L334" s="29" t="s">
        <v>51</v>
      </c>
      <c r="M334" s="117">
        <v>45122</v>
      </c>
      <c r="N334" s="31" t="s">
        <v>233</v>
      </c>
      <c r="O334" s="32">
        <v>45139</v>
      </c>
      <c r="P334" s="77" t="s">
        <v>29</v>
      </c>
      <c r="Q334" s="33" t="s">
        <v>99</v>
      </c>
      <c r="R334" s="34">
        <v>45178</v>
      </c>
      <c r="S334" s="55" t="s">
        <v>31</v>
      </c>
      <c r="T334" s="56" t="s">
        <v>32</v>
      </c>
      <c r="U334" s="102"/>
      <c r="V334" s="97"/>
      <c r="W334" s="191"/>
      <c r="X334" s="102"/>
      <c r="Y334" s="102"/>
      <c r="Z334" s="192"/>
      <c r="AA334" s="192"/>
      <c r="AB334" s="131"/>
      <c r="AC334" s="132"/>
      <c r="AD334" s="102"/>
      <c r="AE334" s="102"/>
      <c r="AF334" s="97"/>
      <c r="AG334" s="226"/>
      <c r="AH334" s="193"/>
      <c r="AI334" s="193"/>
      <c r="AJ334" s="193"/>
      <c r="AK334" s="194"/>
      <c r="AL334" s="170"/>
      <c r="AM334" s="67" t="e">
        <f t="shared" si="25"/>
        <v>#REF!</v>
      </c>
      <c r="AN334" s="57" t="e">
        <f t="shared" si="18"/>
        <v>#REF!</v>
      </c>
      <c r="AO334" s="49"/>
      <c r="AP334" s="50"/>
      <c r="AQ334" s="50"/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0"/>
      <c r="BD334" s="50"/>
    </row>
    <row r="335" spans="1:56">
      <c r="A335" s="223" t="s">
        <v>547</v>
      </c>
      <c r="B335" s="224">
        <v>4000</v>
      </c>
      <c r="C335" s="225">
        <v>800</v>
      </c>
      <c r="D335" s="24">
        <v>44862</v>
      </c>
      <c r="E335" s="25">
        <v>44923</v>
      </c>
      <c r="F335" s="199" t="s">
        <v>29</v>
      </c>
      <c r="G335" s="33" t="s">
        <v>434</v>
      </c>
      <c r="H335" s="28">
        <v>44971</v>
      </c>
      <c r="I335" s="56" t="s">
        <v>31</v>
      </c>
      <c r="J335" s="136" t="s">
        <v>32</v>
      </c>
      <c r="K335" s="28">
        <v>44998</v>
      </c>
      <c r="L335" s="229" t="s">
        <v>43</v>
      </c>
      <c r="M335" s="117">
        <v>45133</v>
      </c>
      <c r="N335" s="31" t="s">
        <v>44</v>
      </c>
      <c r="O335" s="32">
        <v>45163</v>
      </c>
      <c r="P335" s="77" t="s">
        <v>29</v>
      </c>
      <c r="Q335" s="33" t="s">
        <v>302</v>
      </c>
      <c r="R335" s="233"/>
      <c r="S335" s="234"/>
      <c r="T335" s="235"/>
      <c r="U335" s="102"/>
      <c r="V335" s="97"/>
      <c r="W335" s="191"/>
      <c r="X335" s="102"/>
      <c r="Y335" s="102"/>
      <c r="Z335" s="192"/>
      <c r="AA335" s="192"/>
      <c r="AB335" s="131"/>
      <c r="AC335" s="132"/>
      <c r="AD335" s="230"/>
      <c r="AE335" s="102"/>
      <c r="AF335" s="97"/>
      <c r="AG335" s="226"/>
      <c r="AH335" s="193"/>
      <c r="AI335" s="193"/>
      <c r="AJ335" s="193"/>
      <c r="AK335" s="194"/>
      <c r="AL335" s="170"/>
      <c r="AM335" s="67" t="e">
        <f t="shared" si="25"/>
        <v>#REF!</v>
      </c>
      <c r="AN335" s="57" t="e">
        <f t="shared" si="18"/>
        <v>#REF!</v>
      </c>
      <c r="AO335" s="49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</row>
    <row r="336" spans="1:56">
      <c r="A336" s="223" t="s">
        <v>548</v>
      </c>
      <c r="B336" s="224">
        <v>4000</v>
      </c>
      <c r="C336" s="225">
        <v>800</v>
      </c>
      <c r="D336" s="24">
        <v>44862</v>
      </c>
      <c r="E336" s="25">
        <v>44563</v>
      </c>
      <c r="F336" s="199" t="s">
        <v>29</v>
      </c>
      <c r="G336" s="33" t="s">
        <v>436</v>
      </c>
      <c r="H336" s="28">
        <v>44989</v>
      </c>
      <c r="I336" s="56" t="s">
        <v>31</v>
      </c>
      <c r="J336" s="136" t="s">
        <v>32</v>
      </c>
      <c r="K336" s="28">
        <v>45020</v>
      </c>
      <c r="L336" s="29" t="s">
        <v>51</v>
      </c>
      <c r="M336" s="117">
        <v>45122</v>
      </c>
      <c r="N336" s="31" t="s">
        <v>233</v>
      </c>
      <c r="O336" s="51">
        <v>45139</v>
      </c>
      <c r="P336" s="31" t="s">
        <v>29</v>
      </c>
      <c r="Q336" s="33" t="s">
        <v>99</v>
      </c>
      <c r="R336" s="34">
        <v>45187</v>
      </c>
      <c r="S336" s="55" t="s">
        <v>31</v>
      </c>
      <c r="T336" s="56" t="s">
        <v>32</v>
      </c>
      <c r="U336" s="102"/>
      <c r="V336" s="97"/>
      <c r="W336" s="191"/>
      <c r="X336" s="102"/>
      <c r="Y336" s="102"/>
      <c r="Z336" s="192"/>
      <c r="AA336" s="192"/>
      <c r="AB336" s="131"/>
      <c r="AC336" s="132"/>
      <c r="AD336" s="102"/>
      <c r="AE336" s="102"/>
      <c r="AF336" s="97"/>
      <c r="AG336" s="226"/>
      <c r="AH336" s="193"/>
      <c r="AI336" s="193"/>
      <c r="AJ336" s="193"/>
      <c r="AK336" s="194"/>
      <c r="AL336" s="170"/>
      <c r="AM336" s="67" t="e">
        <f t="shared" si="25"/>
        <v>#REF!</v>
      </c>
      <c r="AN336" s="57" t="e">
        <f t="shared" si="18"/>
        <v>#REF!</v>
      </c>
      <c r="AO336" s="49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</row>
    <row r="337" spans="1:56">
      <c r="A337" s="223" t="s">
        <v>549</v>
      </c>
      <c r="B337" s="224">
        <v>4000</v>
      </c>
      <c r="C337" s="225">
        <v>950</v>
      </c>
      <c r="D337" s="24">
        <v>44863</v>
      </c>
      <c r="E337" s="25">
        <v>44864</v>
      </c>
      <c r="F337" s="199" t="s">
        <v>29</v>
      </c>
      <c r="G337" s="33" t="s">
        <v>457</v>
      </c>
      <c r="H337" s="28">
        <v>44903</v>
      </c>
      <c r="I337" s="56" t="s">
        <v>31</v>
      </c>
      <c r="J337" s="136" t="s">
        <v>32</v>
      </c>
      <c r="K337" s="28">
        <v>44906</v>
      </c>
      <c r="L337" s="29" t="s">
        <v>550</v>
      </c>
      <c r="M337" s="30">
        <v>44979</v>
      </c>
      <c r="N337" s="52" t="s">
        <v>28</v>
      </c>
      <c r="O337" s="25">
        <v>45020</v>
      </c>
      <c r="P337" s="77" t="s">
        <v>29</v>
      </c>
      <c r="Q337" s="33" t="s">
        <v>168</v>
      </c>
      <c r="R337" s="34">
        <v>45059</v>
      </c>
      <c r="S337" s="55" t="s">
        <v>31</v>
      </c>
      <c r="T337" s="56" t="s">
        <v>32</v>
      </c>
      <c r="U337" s="28">
        <v>45078</v>
      </c>
      <c r="V337" s="62" t="s">
        <v>48</v>
      </c>
      <c r="W337" s="117">
        <v>45180</v>
      </c>
      <c r="X337" s="31" t="s">
        <v>44</v>
      </c>
      <c r="Y337" s="51">
        <v>45184</v>
      </c>
      <c r="Z337" s="31" t="s">
        <v>29</v>
      </c>
      <c r="AA337" s="33" t="s">
        <v>65</v>
      </c>
      <c r="AB337" s="131"/>
      <c r="AC337" s="132"/>
      <c r="AD337" s="102"/>
      <c r="AE337" s="102"/>
      <c r="AF337" s="97"/>
      <c r="AG337" s="217"/>
      <c r="AH337" s="218"/>
      <c r="AI337" s="218"/>
      <c r="AJ337" s="218"/>
      <c r="AK337" s="138"/>
      <c r="AL337" s="46"/>
      <c r="AM337" s="67">
        <v>0</v>
      </c>
      <c r="AN337" s="57">
        <f t="shared" si="18"/>
        <v>0</v>
      </c>
      <c r="AO337" s="49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  <c r="BD337" s="50"/>
    </row>
    <row r="338" spans="1:56">
      <c r="A338" s="223" t="s">
        <v>551</v>
      </c>
      <c r="B338" s="224">
        <v>4000</v>
      </c>
      <c r="C338" s="225">
        <v>800</v>
      </c>
      <c r="D338" s="24">
        <v>44863</v>
      </c>
      <c r="E338" s="25">
        <v>44922</v>
      </c>
      <c r="F338" s="199" t="s">
        <v>29</v>
      </c>
      <c r="G338" s="33" t="s">
        <v>434</v>
      </c>
      <c r="H338" s="28">
        <v>44990</v>
      </c>
      <c r="I338" s="56" t="s">
        <v>31</v>
      </c>
      <c r="J338" s="136" t="s">
        <v>32</v>
      </c>
      <c r="K338" s="28">
        <v>44998</v>
      </c>
      <c r="L338" s="229" t="s">
        <v>43</v>
      </c>
      <c r="M338" s="117">
        <v>45133</v>
      </c>
      <c r="N338" s="31" t="s">
        <v>44</v>
      </c>
      <c r="O338" s="32">
        <v>45164</v>
      </c>
      <c r="P338" s="77" t="s">
        <v>29</v>
      </c>
      <c r="Q338" s="33" t="s">
        <v>302</v>
      </c>
      <c r="R338" s="234"/>
      <c r="S338" s="234"/>
      <c r="T338" s="235"/>
      <c r="U338" s="102"/>
      <c r="V338" s="97"/>
      <c r="W338" s="191"/>
      <c r="X338" s="102"/>
      <c r="Y338" s="102"/>
      <c r="Z338" s="192"/>
      <c r="AA338" s="192"/>
      <c r="AB338" s="131"/>
      <c r="AC338" s="132"/>
      <c r="AD338" s="230"/>
      <c r="AE338" s="102"/>
      <c r="AF338" s="97"/>
      <c r="AG338" s="226"/>
      <c r="AH338" s="193"/>
      <c r="AI338" s="193"/>
      <c r="AJ338" s="193"/>
      <c r="AK338" s="194"/>
      <c r="AL338" s="170"/>
      <c r="AM338" s="67" t="e">
        <f>H338-#REF!</f>
        <v>#REF!</v>
      </c>
      <c r="AN338" s="57" t="e">
        <f t="shared" si="18"/>
        <v>#REF!</v>
      </c>
      <c r="AO338" s="49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</row>
    <row r="339" spans="1:56">
      <c r="A339" s="223" t="s">
        <v>552</v>
      </c>
      <c r="B339" s="224">
        <v>4000</v>
      </c>
      <c r="C339" s="225">
        <v>950</v>
      </c>
      <c r="D339" s="24">
        <v>44863</v>
      </c>
      <c r="E339" s="25">
        <v>44885</v>
      </c>
      <c r="F339" s="199" t="s">
        <v>29</v>
      </c>
      <c r="G339" s="33" t="s">
        <v>457</v>
      </c>
      <c r="H339" s="28">
        <v>44942</v>
      </c>
      <c r="I339" s="56" t="s">
        <v>31</v>
      </c>
      <c r="J339" s="136" t="s">
        <v>32</v>
      </c>
      <c r="K339" s="28">
        <v>44977</v>
      </c>
      <c r="L339" s="29" t="s">
        <v>37</v>
      </c>
      <c r="M339" s="117">
        <v>45089</v>
      </c>
      <c r="N339" s="31" t="s">
        <v>471</v>
      </c>
      <c r="O339" s="32">
        <v>45153</v>
      </c>
      <c r="P339" s="77" t="s">
        <v>29</v>
      </c>
      <c r="Q339" s="33" t="s">
        <v>553</v>
      </c>
      <c r="R339" s="234"/>
      <c r="S339" s="234"/>
      <c r="T339" s="232"/>
      <c r="U339" s="102"/>
      <c r="V339" s="97"/>
      <c r="W339" s="191"/>
      <c r="X339" s="102"/>
      <c r="Y339" s="102"/>
      <c r="Z339" s="192"/>
      <c r="AA339" s="192"/>
      <c r="AB339" s="131"/>
      <c r="AC339" s="132"/>
      <c r="AD339" s="38"/>
      <c r="AE339" s="102"/>
      <c r="AF339" s="97"/>
      <c r="AG339" s="226"/>
      <c r="AH339" s="193"/>
      <c r="AI339" s="193"/>
      <c r="AJ339" s="193"/>
      <c r="AK339" s="194"/>
      <c r="AL339" s="254"/>
      <c r="AM339" s="67">
        <v>0</v>
      </c>
      <c r="AN339" s="57">
        <f t="shared" si="18"/>
        <v>0</v>
      </c>
      <c r="AO339" s="49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</row>
    <row r="340" spans="1:56">
      <c r="A340" s="223" t="s">
        <v>554</v>
      </c>
      <c r="B340" s="224">
        <v>4000</v>
      </c>
      <c r="C340" s="225">
        <v>950</v>
      </c>
      <c r="D340" s="24">
        <v>44863</v>
      </c>
      <c r="E340" s="25">
        <v>44863</v>
      </c>
      <c r="F340" s="199" t="s">
        <v>29</v>
      </c>
      <c r="G340" s="33" t="s">
        <v>457</v>
      </c>
      <c r="H340" s="28">
        <v>44904</v>
      </c>
      <c r="I340" s="56" t="s">
        <v>31</v>
      </c>
      <c r="J340" s="136" t="s">
        <v>32</v>
      </c>
      <c r="K340" s="95">
        <v>44917</v>
      </c>
      <c r="L340" s="29" t="s">
        <v>361</v>
      </c>
      <c r="M340" s="30">
        <v>45054</v>
      </c>
      <c r="N340" s="52" t="s">
        <v>382</v>
      </c>
      <c r="O340" s="32">
        <v>45065</v>
      </c>
      <c r="P340" s="77" t="s">
        <v>29</v>
      </c>
      <c r="Q340" s="33" t="s">
        <v>376</v>
      </c>
      <c r="R340" s="34">
        <v>45119</v>
      </c>
      <c r="S340" s="55" t="s">
        <v>31</v>
      </c>
      <c r="T340" s="56" t="s">
        <v>32</v>
      </c>
      <c r="U340" s="28">
        <v>45139</v>
      </c>
      <c r="V340" s="36" t="s">
        <v>126</v>
      </c>
      <c r="W340" s="191"/>
      <c r="X340" s="102"/>
      <c r="Y340" s="102"/>
      <c r="Z340" s="192"/>
      <c r="AA340" s="192"/>
      <c r="AB340" s="131"/>
      <c r="AC340" s="132"/>
      <c r="AD340" s="101"/>
      <c r="AE340" s="102"/>
      <c r="AF340" s="97"/>
      <c r="AG340" s="226"/>
      <c r="AH340" s="193"/>
      <c r="AI340" s="193"/>
      <c r="AJ340" s="193"/>
      <c r="AK340" s="194"/>
      <c r="AL340" s="254"/>
      <c r="AM340" s="67">
        <v>0</v>
      </c>
      <c r="AN340" s="57">
        <f t="shared" si="18"/>
        <v>0</v>
      </c>
      <c r="AO340" s="49"/>
      <c r="AP340" s="50"/>
      <c r="AQ340" s="50"/>
      <c r="AR340" s="50"/>
      <c r="AS340" s="50"/>
      <c r="AT340" s="50"/>
      <c r="AU340" s="50"/>
      <c r="AV340" s="50"/>
      <c r="AW340" s="50"/>
      <c r="AX340" s="50"/>
      <c r="AY340" s="50"/>
      <c r="AZ340" s="50"/>
      <c r="BA340" s="50"/>
      <c r="BB340" s="50"/>
      <c r="BC340" s="50"/>
      <c r="BD340" s="50"/>
    </row>
    <row r="341" spans="1:56">
      <c r="A341" s="223" t="s">
        <v>555</v>
      </c>
      <c r="B341" s="224">
        <v>4000</v>
      </c>
      <c r="C341" s="225">
        <v>950</v>
      </c>
      <c r="D341" s="24">
        <v>44863</v>
      </c>
      <c r="E341" s="25">
        <v>44864</v>
      </c>
      <c r="F341" s="199" t="s">
        <v>29</v>
      </c>
      <c r="G341" s="33" t="s">
        <v>457</v>
      </c>
      <c r="H341" s="28">
        <v>44902</v>
      </c>
      <c r="I341" s="56" t="s">
        <v>31</v>
      </c>
      <c r="J341" s="136" t="s">
        <v>32</v>
      </c>
      <c r="K341" s="95">
        <v>44917</v>
      </c>
      <c r="L341" s="29" t="s">
        <v>361</v>
      </c>
      <c r="M341" s="30">
        <v>45054</v>
      </c>
      <c r="N341" s="52" t="s">
        <v>382</v>
      </c>
      <c r="O341" s="32">
        <v>45066</v>
      </c>
      <c r="P341" s="77" t="s">
        <v>29</v>
      </c>
      <c r="Q341" s="33" t="s">
        <v>376</v>
      </c>
      <c r="R341" s="34">
        <v>45120</v>
      </c>
      <c r="S341" s="55" t="s">
        <v>31</v>
      </c>
      <c r="T341" s="56" t="s">
        <v>32</v>
      </c>
      <c r="U341" s="28">
        <v>45139</v>
      </c>
      <c r="V341" s="36" t="s">
        <v>126</v>
      </c>
      <c r="W341" s="191"/>
      <c r="X341" s="102"/>
      <c r="Y341" s="102"/>
      <c r="Z341" s="192"/>
      <c r="AA341" s="192"/>
      <c r="AB341" s="131"/>
      <c r="AC341" s="132"/>
      <c r="AD341" s="101"/>
      <c r="AE341" s="102"/>
      <c r="AF341" s="97"/>
      <c r="AG341" s="217"/>
      <c r="AH341" s="218"/>
      <c r="AI341" s="218"/>
      <c r="AJ341" s="218"/>
      <c r="AK341" s="138"/>
      <c r="AL341" s="46"/>
      <c r="AM341" s="67">
        <v>0</v>
      </c>
      <c r="AN341" s="57">
        <f t="shared" si="18"/>
        <v>0</v>
      </c>
      <c r="AO341" s="49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  <c r="BB341" s="50"/>
      <c r="BC341" s="50"/>
      <c r="BD341" s="50"/>
    </row>
    <row r="342" spans="1:56">
      <c r="A342" s="223" t="s">
        <v>556</v>
      </c>
      <c r="B342" s="224">
        <v>4000</v>
      </c>
      <c r="C342" s="225">
        <v>950</v>
      </c>
      <c r="D342" s="24">
        <v>44863</v>
      </c>
      <c r="E342" s="25">
        <v>44896</v>
      </c>
      <c r="F342" s="199" t="s">
        <v>29</v>
      </c>
      <c r="G342" s="33" t="s">
        <v>457</v>
      </c>
      <c r="H342" s="28">
        <v>44973</v>
      </c>
      <c r="I342" s="56" t="s">
        <v>31</v>
      </c>
      <c r="J342" s="136" t="s">
        <v>32</v>
      </c>
      <c r="K342" s="28">
        <v>44998</v>
      </c>
      <c r="L342" s="229" t="s">
        <v>43</v>
      </c>
      <c r="M342" s="117">
        <v>45135</v>
      </c>
      <c r="N342" s="31" t="s">
        <v>44</v>
      </c>
      <c r="O342" s="32">
        <v>45151</v>
      </c>
      <c r="P342" s="77" t="s">
        <v>29</v>
      </c>
      <c r="Q342" s="33" t="s">
        <v>170</v>
      </c>
      <c r="R342" s="174" t="s">
        <v>224</v>
      </c>
      <c r="S342" s="175" t="s">
        <v>31</v>
      </c>
      <c r="T342" s="176"/>
      <c r="U342" s="177"/>
      <c r="V342" s="178"/>
      <c r="W342" s="191"/>
      <c r="X342" s="102"/>
      <c r="Y342" s="102"/>
      <c r="Z342" s="192"/>
      <c r="AA342" s="192"/>
      <c r="AB342" s="131"/>
      <c r="AC342" s="132"/>
      <c r="AD342" s="230"/>
      <c r="AE342" s="102"/>
      <c r="AF342" s="97"/>
      <c r="AG342" s="226"/>
      <c r="AH342" s="193"/>
      <c r="AI342" s="193"/>
      <c r="AJ342" s="193"/>
      <c r="AK342" s="194"/>
      <c r="AL342" s="170"/>
      <c r="AM342" s="67" t="e">
        <f>H342-#REF!</f>
        <v>#REF!</v>
      </c>
      <c r="AN342" s="57" t="e">
        <f t="shared" si="18"/>
        <v>#REF!</v>
      </c>
      <c r="AO342" s="49"/>
      <c r="AP342" s="50"/>
      <c r="AQ342" s="50"/>
      <c r="AR342" s="50"/>
      <c r="AS342" s="50"/>
      <c r="AT342" s="50"/>
      <c r="AU342" s="50"/>
      <c r="AV342" s="50"/>
      <c r="AW342" s="50"/>
      <c r="AX342" s="50"/>
      <c r="AY342" s="50"/>
      <c r="AZ342" s="50"/>
      <c r="BA342" s="50"/>
      <c r="BB342" s="50"/>
      <c r="BC342" s="50"/>
      <c r="BD342" s="50"/>
    </row>
    <row r="343" spans="1:56">
      <c r="A343" s="223" t="s">
        <v>557</v>
      </c>
      <c r="B343" s="224">
        <v>4000</v>
      </c>
      <c r="C343" s="225">
        <v>950</v>
      </c>
      <c r="D343" s="24">
        <v>44863</v>
      </c>
      <c r="E343" s="25">
        <v>44905</v>
      </c>
      <c r="F343" s="199" t="s">
        <v>29</v>
      </c>
      <c r="G343" s="33" t="s">
        <v>457</v>
      </c>
      <c r="H343" s="28">
        <v>44974</v>
      </c>
      <c r="I343" s="56" t="s">
        <v>31</v>
      </c>
      <c r="J343" s="120" t="s">
        <v>558</v>
      </c>
      <c r="K343" s="28">
        <v>45020</v>
      </c>
      <c r="L343" s="29" t="s">
        <v>51</v>
      </c>
      <c r="M343" s="117">
        <v>45122</v>
      </c>
      <c r="N343" s="31" t="s">
        <v>233</v>
      </c>
      <c r="O343" s="51">
        <v>45140</v>
      </c>
      <c r="P343" s="31" t="s">
        <v>29</v>
      </c>
      <c r="Q343" s="33" t="s">
        <v>99</v>
      </c>
      <c r="R343" s="34">
        <v>45180</v>
      </c>
      <c r="S343" s="55" t="s">
        <v>31</v>
      </c>
      <c r="T343" s="56" t="s">
        <v>32</v>
      </c>
      <c r="U343" s="102"/>
      <c r="V343" s="97"/>
      <c r="W343" s="191"/>
      <c r="X343" s="102"/>
      <c r="Y343" s="102"/>
      <c r="Z343" s="179"/>
      <c r="AA343" s="179"/>
      <c r="AB343" s="131"/>
      <c r="AC343" s="132"/>
      <c r="AD343" s="101"/>
      <c r="AE343" s="102"/>
      <c r="AF343" s="97"/>
      <c r="AG343" s="226"/>
      <c r="AH343" s="193"/>
      <c r="AI343" s="193"/>
      <c r="AJ343" s="193"/>
      <c r="AK343" s="194"/>
      <c r="AL343" s="170"/>
      <c r="AM343" s="67" t="e">
        <f ca="1">IF(#REF!&lt;TODAY(),(TODAY()-#REF!),"0")</f>
        <v>#REF!</v>
      </c>
      <c r="AN343" s="57" t="e">
        <f t="shared" ca="1" si="18"/>
        <v>#REF!</v>
      </c>
      <c r="AO343" s="49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  <c r="BB343" s="50"/>
      <c r="BC343" s="50"/>
      <c r="BD343" s="50"/>
    </row>
    <row r="344" spans="1:56">
      <c r="A344" s="223" t="s">
        <v>559</v>
      </c>
      <c r="B344" s="224">
        <v>4000</v>
      </c>
      <c r="C344" s="225">
        <v>800</v>
      </c>
      <c r="D344" s="24">
        <v>44863</v>
      </c>
      <c r="E344" s="25">
        <v>44926</v>
      </c>
      <c r="F344" s="199" t="s">
        <v>29</v>
      </c>
      <c r="G344" s="33" t="s">
        <v>434</v>
      </c>
      <c r="H344" s="28">
        <v>44964</v>
      </c>
      <c r="I344" s="56" t="s">
        <v>31</v>
      </c>
      <c r="J344" s="120" t="s">
        <v>560</v>
      </c>
      <c r="K344" s="28">
        <v>44977</v>
      </c>
      <c r="L344" s="29" t="s">
        <v>37</v>
      </c>
      <c r="M344" s="117">
        <v>45089</v>
      </c>
      <c r="N344" s="31" t="s">
        <v>233</v>
      </c>
      <c r="O344" s="51">
        <v>45125</v>
      </c>
      <c r="P344" s="77" t="s">
        <v>29</v>
      </c>
      <c r="Q344" s="33" t="s">
        <v>254</v>
      </c>
      <c r="R344" s="34">
        <v>45161</v>
      </c>
      <c r="S344" s="55" t="s">
        <v>31</v>
      </c>
      <c r="T344" s="56" t="s">
        <v>32</v>
      </c>
      <c r="U344" s="28">
        <v>45165</v>
      </c>
      <c r="V344" s="36" t="s">
        <v>119</v>
      </c>
      <c r="W344" s="191"/>
      <c r="X344" s="102"/>
      <c r="Y344" s="102"/>
      <c r="Z344" s="179"/>
      <c r="AA344" s="179"/>
      <c r="AB344" s="131"/>
      <c r="AC344" s="132"/>
      <c r="AD344" s="38"/>
      <c r="AE344" s="102"/>
      <c r="AF344" s="97"/>
      <c r="AG344" s="226"/>
      <c r="AH344" s="193"/>
      <c r="AI344" s="193"/>
      <c r="AJ344" s="193"/>
      <c r="AK344" s="194"/>
      <c r="AL344" s="170"/>
      <c r="AM344" s="67" t="e">
        <f t="shared" ref="AM344:AM355" si="26">H344-#REF!</f>
        <v>#REF!</v>
      </c>
      <c r="AN344" s="57" t="e">
        <f t="shared" si="18"/>
        <v>#REF!</v>
      </c>
      <c r="AO344" s="49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</row>
    <row r="345" spans="1:56">
      <c r="A345" s="223" t="s">
        <v>561</v>
      </c>
      <c r="B345" s="224">
        <v>4000</v>
      </c>
      <c r="C345" s="225">
        <v>800</v>
      </c>
      <c r="D345" s="24">
        <v>44863</v>
      </c>
      <c r="E345" s="25">
        <v>44926</v>
      </c>
      <c r="F345" s="199" t="s">
        <v>29</v>
      </c>
      <c r="G345" s="33" t="s">
        <v>434</v>
      </c>
      <c r="H345" s="28">
        <v>44969</v>
      </c>
      <c r="I345" s="56" t="s">
        <v>31</v>
      </c>
      <c r="J345" s="120" t="s">
        <v>562</v>
      </c>
      <c r="K345" s="28">
        <v>44979</v>
      </c>
      <c r="L345" s="29" t="s">
        <v>37</v>
      </c>
      <c r="M345" s="117">
        <v>45089</v>
      </c>
      <c r="N345" s="31" t="s">
        <v>108</v>
      </c>
      <c r="O345" s="51">
        <v>45162</v>
      </c>
      <c r="P345" s="77" t="s">
        <v>29</v>
      </c>
      <c r="Q345" s="33" t="s">
        <v>438</v>
      </c>
      <c r="R345" s="233"/>
      <c r="S345" s="234"/>
      <c r="T345" s="232"/>
      <c r="U345" s="102"/>
      <c r="V345" s="97"/>
      <c r="W345" s="191"/>
      <c r="X345" s="102"/>
      <c r="Y345" s="102"/>
      <c r="Z345" s="179"/>
      <c r="AA345" s="179"/>
      <c r="AB345" s="131"/>
      <c r="AC345" s="132"/>
      <c r="AD345" s="38"/>
      <c r="AE345" s="102"/>
      <c r="AF345" s="97"/>
      <c r="AG345" s="226"/>
      <c r="AH345" s="193"/>
      <c r="AI345" s="193"/>
      <c r="AJ345" s="193"/>
      <c r="AK345" s="194"/>
      <c r="AL345" s="170"/>
      <c r="AM345" s="67" t="e">
        <f t="shared" si="26"/>
        <v>#REF!</v>
      </c>
      <c r="AN345" s="57" t="e">
        <f t="shared" si="18"/>
        <v>#REF!</v>
      </c>
      <c r="AO345" s="49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</row>
    <row r="346" spans="1:56">
      <c r="A346" s="223" t="s">
        <v>563</v>
      </c>
      <c r="B346" s="224">
        <v>4000</v>
      </c>
      <c r="C346" s="225">
        <v>800</v>
      </c>
      <c r="D346" s="24">
        <v>44863</v>
      </c>
      <c r="E346" s="25">
        <v>44563</v>
      </c>
      <c r="F346" s="199" t="s">
        <v>29</v>
      </c>
      <c r="G346" s="33" t="s">
        <v>436</v>
      </c>
      <c r="H346" s="28">
        <v>44968</v>
      </c>
      <c r="I346" s="56" t="s">
        <v>31</v>
      </c>
      <c r="J346" s="136" t="s">
        <v>32</v>
      </c>
      <c r="K346" s="28">
        <v>44977</v>
      </c>
      <c r="L346" s="29" t="s">
        <v>37</v>
      </c>
      <c r="M346" s="117">
        <v>45089</v>
      </c>
      <c r="N346" s="31" t="s">
        <v>233</v>
      </c>
      <c r="O346" s="51">
        <v>45118</v>
      </c>
      <c r="P346" s="31" t="s">
        <v>29</v>
      </c>
      <c r="Q346" s="33" t="s">
        <v>392</v>
      </c>
      <c r="R346" s="34">
        <v>45180</v>
      </c>
      <c r="S346" s="55" t="s">
        <v>31</v>
      </c>
      <c r="T346" s="56" t="s">
        <v>32</v>
      </c>
      <c r="U346" s="102"/>
      <c r="V346" s="97"/>
      <c r="W346" s="187"/>
      <c r="X346" s="141"/>
      <c r="Y346" s="141"/>
      <c r="Z346" s="179"/>
      <c r="AA346" s="179"/>
      <c r="AB346" s="155"/>
      <c r="AC346" s="109"/>
      <c r="AD346" s="38"/>
      <c r="AE346" s="102"/>
      <c r="AF346" s="97"/>
      <c r="AG346" s="217"/>
      <c r="AH346" s="218"/>
      <c r="AI346" s="218"/>
      <c r="AJ346" s="218"/>
      <c r="AK346" s="138"/>
      <c r="AL346" s="46"/>
      <c r="AM346" s="67" t="e">
        <f t="shared" si="26"/>
        <v>#REF!</v>
      </c>
      <c r="AN346" s="57" t="e">
        <f t="shared" si="18"/>
        <v>#REF!</v>
      </c>
      <c r="AO346" s="49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</row>
    <row r="347" spans="1:56" ht="15">
      <c r="A347" s="223" t="s">
        <v>564</v>
      </c>
      <c r="B347" s="224">
        <v>4000</v>
      </c>
      <c r="C347" s="225">
        <v>800</v>
      </c>
      <c r="D347" s="24">
        <v>44863</v>
      </c>
      <c r="E347" s="25">
        <v>44924</v>
      </c>
      <c r="F347" s="199" t="s">
        <v>29</v>
      </c>
      <c r="G347" s="33" t="s">
        <v>434</v>
      </c>
      <c r="H347" s="28">
        <v>44972</v>
      </c>
      <c r="I347" s="56" t="s">
        <v>31</v>
      </c>
      <c r="J347" s="136" t="s">
        <v>32</v>
      </c>
      <c r="K347" s="28">
        <v>44998</v>
      </c>
      <c r="L347" s="229" t="s">
        <v>43</v>
      </c>
      <c r="M347" s="117">
        <v>45168</v>
      </c>
      <c r="N347" s="31" t="s">
        <v>44</v>
      </c>
      <c r="O347" s="32">
        <v>45187</v>
      </c>
      <c r="P347" s="77" t="s">
        <v>29</v>
      </c>
      <c r="Q347" s="33" t="s">
        <v>59</v>
      </c>
      <c r="R347" s="231"/>
      <c r="S347" s="93"/>
      <c r="T347" s="235"/>
      <c r="U347" s="102"/>
      <c r="V347" s="97"/>
      <c r="W347" s="187"/>
      <c r="X347" s="141"/>
      <c r="Y347" s="141"/>
      <c r="Z347" s="179"/>
      <c r="AA347" s="179"/>
      <c r="AB347" s="155"/>
      <c r="AC347" s="109"/>
      <c r="AD347" s="230"/>
      <c r="AE347" s="102"/>
      <c r="AF347" s="97"/>
      <c r="AG347" s="217"/>
      <c r="AH347" s="218"/>
      <c r="AI347" s="218"/>
      <c r="AJ347" s="218"/>
      <c r="AK347" s="138"/>
      <c r="AL347" s="46"/>
      <c r="AM347" s="67" t="e">
        <f t="shared" si="26"/>
        <v>#REF!</v>
      </c>
      <c r="AN347" s="57" t="e">
        <f t="shared" si="18"/>
        <v>#REF!</v>
      </c>
      <c r="AO347" s="49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</row>
    <row r="348" spans="1:56" ht="15">
      <c r="A348" s="223" t="s">
        <v>565</v>
      </c>
      <c r="B348" s="224">
        <v>4000</v>
      </c>
      <c r="C348" s="225">
        <v>800</v>
      </c>
      <c r="D348" s="24">
        <v>44863</v>
      </c>
      <c r="E348" s="25">
        <v>44923</v>
      </c>
      <c r="F348" s="199" t="s">
        <v>29</v>
      </c>
      <c r="G348" s="33" t="s">
        <v>434</v>
      </c>
      <c r="H348" s="28">
        <v>44970</v>
      </c>
      <c r="I348" s="56" t="s">
        <v>31</v>
      </c>
      <c r="J348" s="136" t="s">
        <v>32</v>
      </c>
      <c r="K348" s="28">
        <v>44998</v>
      </c>
      <c r="L348" s="229" t="s">
        <v>43</v>
      </c>
      <c r="M348" s="117">
        <v>45134</v>
      </c>
      <c r="N348" s="31" t="s">
        <v>44</v>
      </c>
      <c r="O348" s="32">
        <v>45151</v>
      </c>
      <c r="P348" s="77" t="s">
        <v>29</v>
      </c>
      <c r="Q348" s="33" t="s">
        <v>170</v>
      </c>
      <c r="R348" s="231"/>
      <c r="S348" s="93"/>
      <c r="T348" s="235"/>
      <c r="U348" s="102"/>
      <c r="V348" s="97"/>
      <c r="W348" s="187"/>
      <c r="X348" s="141"/>
      <c r="Y348" s="141"/>
      <c r="Z348" s="179"/>
      <c r="AA348" s="179"/>
      <c r="AB348" s="155"/>
      <c r="AC348" s="109"/>
      <c r="AD348" s="230"/>
      <c r="AE348" s="102"/>
      <c r="AF348" s="97"/>
      <c r="AG348" s="217"/>
      <c r="AH348" s="218"/>
      <c r="AI348" s="218"/>
      <c r="AJ348" s="218"/>
      <c r="AK348" s="138"/>
      <c r="AL348" s="46"/>
      <c r="AM348" s="67" t="e">
        <f t="shared" si="26"/>
        <v>#REF!</v>
      </c>
      <c r="AN348" s="57" t="e">
        <f t="shared" si="18"/>
        <v>#REF!</v>
      </c>
      <c r="AO348" s="49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</row>
    <row r="349" spans="1:56" ht="17.25" customHeight="1">
      <c r="A349" s="223" t="s">
        <v>566</v>
      </c>
      <c r="B349" s="224">
        <v>4000</v>
      </c>
      <c r="C349" s="225">
        <v>800</v>
      </c>
      <c r="D349" s="24">
        <v>44863</v>
      </c>
      <c r="E349" s="25">
        <v>44563</v>
      </c>
      <c r="F349" s="199" t="s">
        <v>29</v>
      </c>
      <c r="G349" s="33" t="s">
        <v>436</v>
      </c>
      <c r="H349" s="28">
        <v>44968</v>
      </c>
      <c r="I349" s="56" t="s">
        <v>31</v>
      </c>
      <c r="J349" s="136" t="s">
        <v>32</v>
      </c>
      <c r="K349" s="28">
        <v>44977</v>
      </c>
      <c r="L349" s="29" t="s">
        <v>37</v>
      </c>
      <c r="M349" s="117">
        <v>45089</v>
      </c>
      <c r="N349" s="31" t="s">
        <v>233</v>
      </c>
      <c r="O349" s="51">
        <v>45118</v>
      </c>
      <c r="P349" s="31" t="s">
        <v>29</v>
      </c>
      <c r="Q349" s="33" t="s">
        <v>392</v>
      </c>
      <c r="R349" s="34">
        <v>45180</v>
      </c>
      <c r="S349" s="55" t="s">
        <v>31</v>
      </c>
      <c r="T349" s="56" t="s">
        <v>32</v>
      </c>
      <c r="U349" s="102"/>
      <c r="V349" s="97"/>
      <c r="W349" s="187"/>
      <c r="X349" s="141"/>
      <c r="Y349" s="141"/>
      <c r="Z349" s="179"/>
      <c r="AA349" s="179"/>
      <c r="AB349" s="155"/>
      <c r="AC349" s="109"/>
      <c r="AD349" s="38"/>
      <c r="AE349" s="102"/>
      <c r="AF349" s="97"/>
      <c r="AG349" s="217"/>
      <c r="AH349" s="218"/>
      <c r="AI349" s="218"/>
      <c r="AJ349" s="218"/>
      <c r="AK349" s="138"/>
      <c r="AL349" s="46"/>
      <c r="AM349" s="67" t="e">
        <f t="shared" si="26"/>
        <v>#REF!</v>
      </c>
      <c r="AN349" s="57" t="e">
        <f t="shared" si="18"/>
        <v>#REF!</v>
      </c>
      <c r="AO349" s="49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</row>
    <row r="350" spans="1:56" ht="15">
      <c r="A350" s="223" t="s">
        <v>567</v>
      </c>
      <c r="B350" s="224">
        <v>4000</v>
      </c>
      <c r="C350" s="225">
        <v>800</v>
      </c>
      <c r="D350" s="24">
        <v>44863</v>
      </c>
      <c r="E350" s="25">
        <v>44912</v>
      </c>
      <c r="F350" s="199" t="s">
        <v>29</v>
      </c>
      <c r="G350" s="33" t="s">
        <v>464</v>
      </c>
      <c r="H350" s="28">
        <v>44988</v>
      </c>
      <c r="I350" s="56" t="s">
        <v>31</v>
      </c>
      <c r="J350" s="136" t="s">
        <v>32</v>
      </c>
      <c r="K350" s="28">
        <v>45020</v>
      </c>
      <c r="L350" s="29" t="s">
        <v>51</v>
      </c>
      <c r="M350" s="117">
        <v>45122</v>
      </c>
      <c r="N350" s="31" t="s">
        <v>233</v>
      </c>
      <c r="O350" s="32">
        <v>45140</v>
      </c>
      <c r="P350" s="77" t="s">
        <v>29</v>
      </c>
      <c r="Q350" s="33" t="s">
        <v>99</v>
      </c>
      <c r="R350" s="174" t="s">
        <v>143</v>
      </c>
      <c r="S350" s="175" t="s">
        <v>31</v>
      </c>
      <c r="T350" s="176"/>
      <c r="U350" s="177"/>
      <c r="V350" s="178"/>
      <c r="W350" s="187"/>
      <c r="X350" s="141"/>
      <c r="Y350" s="141"/>
      <c r="Z350" s="179"/>
      <c r="AA350" s="179"/>
      <c r="AB350" s="155"/>
      <c r="AC350" s="109"/>
      <c r="AD350" s="38"/>
      <c r="AE350" s="102"/>
      <c r="AF350" s="97"/>
      <c r="AG350" s="217"/>
      <c r="AH350" s="218"/>
      <c r="AI350" s="218"/>
      <c r="AJ350" s="218"/>
      <c r="AK350" s="138"/>
      <c r="AL350" s="46"/>
      <c r="AM350" s="67" t="e">
        <f t="shared" si="26"/>
        <v>#REF!</v>
      </c>
      <c r="AN350" s="57" t="e">
        <f t="shared" si="18"/>
        <v>#REF!</v>
      </c>
      <c r="AO350" s="49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</row>
    <row r="351" spans="1:56">
      <c r="A351" s="223" t="s">
        <v>568</v>
      </c>
      <c r="B351" s="224">
        <v>4000</v>
      </c>
      <c r="C351" s="225">
        <v>800</v>
      </c>
      <c r="D351" s="24">
        <v>44863</v>
      </c>
      <c r="E351" s="25">
        <v>44913</v>
      </c>
      <c r="F351" s="199" t="s">
        <v>29</v>
      </c>
      <c r="G351" s="33" t="s">
        <v>464</v>
      </c>
      <c r="H351" s="28">
        <v>44945</v>
      </c>
      <c r="I351" s="56" t="s">
        <v>31</v>
      </c>
      <c r="J351" s="136" t="s">
        <v>32</v>
      </c>
      <c r="K351" s="28">
        <v>44977</v>
      </c>
      <c r="L351" s="36" t="s">
        <v>37</v>
      </c>
      <c r="M351" s="113">
        <v>45089</v>
      </c>
      <c r="N351" s="31" t="s">
        <v>108</v>
      </c>
      <c r="O351" s="32">
        <v>45164</v>
      </c>
      <c r="P351" s="77" t="s">
        <v>29</v>
      </c>
      <c r="Q351" s="33" t="s">
        <v>438</v>
      </c>
      <c r="R351" s="174" t="s">
        <v>143</v>
      </c>
      <c r="S351" s="175" t="s">
        <v>31</v>
      </c>
      <c r="T351" s="176"/>
      <c r="U351" s="177"/>
      <c r="V351" s="178"/>
      <c r="W351" s="191"/>
      <c r="X351" s="102"/>
      <c r="Y351" s="102"/>
      <c r="Z351" s="192"/>
      <c r="AA351" s="192"/>
      <c r="AB351" s="131"/>
      <c r="AC351" s="132"/>
      <c r="AD351" s="38"/>
      <c r="AE351" s="102"/>
      <c r="AF351" s="97"/>
      <c r="AG351" s="226"/>
      <c r="AH351" s="193"/>
      <c r="AI351" s="193"/>
      <c r="AJ351" s="193"/>
      <c r="AK351" s="194"/>
      <c r="AL351" s="170"/>
      <c r="AM351" s="67" t="e">
        <f t="shared" si="26"/>
        <v>#REF!</v>
      </c>
      <c r="AN351" s="57" t="e">
        <f t="shared" si="18"/>
        <v>#REF!</v>
      </c>
      <c r="AO351" s="49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0"/>
      <c r="BD351" s="50"/>
    </row>
    <row r="352" spans="1:56">
      <c r="A352" s="223" t="s">
        <v>569</v>
      </c>
      <c r="B352" s="224">
        <v>4000</v>
      </c>
      <c r="C352" s="225">
        <v>800</v>
      </c>
      <c r="D352" s="24">
        <v>44863</v>
      </c>
      <c r="E352" s="25">
        <v>44914</v>
      </c>
      <c r="F352" s="199" t="s">
        <v>29</v>
      </c>
      <c r="G352" s="33" t="s">
        <v>461</v>
      </c>
      <c r="H352" s="28">
        <v>44973</v>
      </c>
      <c r="I352" s="56" t="s">
        <v>31</v>
      </c>
      <c r="J352" s="136" t="s">
        <v>32</v>
      </c>
      <c r="K352" s="28">
        <v>44998</v>
      </c>
      <c r="L352" s="229" t="s">
        <v>43</v>
      </c>
      <c r="M352" s="117">
        <v>45135</v>
      </c>
      <c r="N352" s="31" t="s">
        <v>44</v>
      </c>
      <c r="O352" s="32">
        <v>45151</v>
      </c>
      <c r="P352" s="77" t="s">
        <v>29</v>
      </c>
      <c r="Q352" s="33" t="s">
        <v>170</v>
      </c>
      <c r="R352" s="174" t="s">
        <v>143</v>
      </c>
      <c r="S352" s="175" t="s">
        <v>31</v>
      </c>
      <c r="T352" s="176"/>
      <c r="U352" s="177"/>
      <c r="V352" s="178"/>
      <c r="W352" s="191"/>
      <c r="X352" s="102"/>
      <c r="Y352" s="102"/>
      <c r="Z352" s="192"/>
      <c r="AA352" s="192"/>
      <c r="AB352" s="131"/>
      <c r="AC352" s="132"/>
      <c r="AD352" s="230"/>
      <c r="AE352" s="102"/>
      <c r="AF352" s="97"/>
      <c r="AG352" s="226"/>
      <c r="AH352" s="193"/>
      <c r="AI352" s="193"/>
      <c r="AJ352" s="193"/>
      <c r="AK352" s="194"/>
      <c r="AL352" s="170"/>
      <c r="AM352" s="67" t="e">
        <f t="shared" si="26"/>
        <v>#REF!</v>
      </c>
      <c r="AN352" s="57" t="e">
        <f t="shared" si="18"/>
        <v>#REF!</v>
      </c>
      <c r="AO352" s="49"/>
      <c r="AP352" s="50"/>
      <c r="AQ352" s="50"/>
      <c r="AR352" s="50"/>
      <c r="AS352" s="50"/>
      <c r="AT352" s="50"/>
      <c r="AU352" s="50"/>
      <c r="AV352" s="50"/>
      <c r="AW352" s="50"/>
      <c r="AX352" s="50"/>
      <c r="AY352" s="50"/>
      <c r="AZ352" s="50"/>
      <c r="BA352" s="50"/>
      <c r="BB352" s="50"/>
      <c r="BC352" s="50"/>
      <c r="BD352" s="50"/>
    </row>
    <row r="353" spans="1:56">
      <c r="A353" s="223" t="s">
        <v>570</v>
      </c>
      <c r="B353" s="224">
        <v>4000</v>
      </c>
      <c r="C353" s="225">
        <v>800</v>
      </c>
      <c r="D353" s="24">
        <v>44863</v>
      </c>
      <c r="E353" s="25">
        <v>44914</v>
      </c>
      <c r="F353" s="199" t="s">
        <v>29</v>
      </c>
      <c r="G353" s="33" t="s">
        <v>461</v>
      </c>
      <c r="H353" s="28">
        <v>44971</v>
      </c>
      <c r="I353" s="56" t="s">
        <v>31</v>
      </c>
      <c r="J353" s="136" t="s">
        <v>32</v>
      </c>
      <c r="K353" s="28">
        <v>44998</v>
      </c>
      <c r="L353" s="229" t="s">
        <v>43</v>
      </c>
      <c r="M353" s="117">
        <v>45135</v>
      </c>
      <c r="N353" s="31" t="s">
        <v>44</v>
      </c>
      <c r="O353" s="32">
        <v>45173</v>
      </c>
      <c r="P353" s="77" t="s">
        <v>29</v>
      </c>
      <c r="Q353" s="33" t="s">
        <v>57</v>
      </c>
      <c r="R353" s="233"/>
      <c r="S353" s="234"/>
      <c r="T353" s="235"/>
      <c r="U353" s="102"/>
      <c r="V353" s="97"/>
      <c r="W353" s="191"/>
      <c r="X353" s="102"/>
      <c r="Y353" s="102"/>
      <c r="Z353" s="192"/>
      <c r="AA353" s="192"/>
      <c r="AB353" s="131"/>
      <c r="AC353" s="132"/>
      <c r="AD353" s="230"/>
      <c r="AE353" s="102"/>
      <c r="AF353" s="97"/>
      <c r="AG353" s="226"/>
      <c r="AH353" s="193"/>
      <c r="AI353" s="193"/>
      <c r="AJ353" s="193"/>
      <c r="AK353" s="194"/>
      <c r="AL353" s="170"/>
      <c r="AM353" s="67" t="e">
        <f t="shared" si="26"/>
        <v>#REF!</v>
      </c>
      <c r="AN353" s="57" t="e">
        <f t="shared" si="18"/>
        <v>#REF!</v>
      </c>
      <c r="AO353" s="49"/>
      <c r="AP353" s="50"/>
      <c r="AQ353" s="50"/>
      <c r="AR353" s="50"/>
      <c r="AS353" s="50"/>
      <c r="AT353" s="50"/>
      <c r="AU353" s="50"/>
      <c r="AV353" s="50"/>
      <c r="AW353" s="50"/>
      <c r="AX353" s="50"/>
      <c r="AY353" s="50"/>
      <c r="AZ353" s="50"/>
      <c r="BA353" s="50"/>
      <c r="BB353" s="50"/>
      <c r="BC353" s="50"/>
      <c r="BD353" s="50"/>
    </row>
    <row r="354" spans="1:56">
      <c r="A354" s="223" t="s">
        <v>571</v>
      </c>
      <c r="B354" s="224">
        <v>4000</v>
      </c>
      <c r="C354" s="225">
        <v>800</v>
      </c>
      <c r="D354" s="24">
        <v>44863</v>
      </c>
      <c r="E354" s="25">
        <v>44933</v>
      </c>
      <c r="F354" s="199" t="s">
        <v>29</v>
      </c>
      <c r="G354" s="33" t="s">
        <v>436</v>
      </c>
      <c r="H354" s="28">
        <v>44994</v>
      </c>
      <c r="I354" s="56" t="s">
        <v>31</v>
      </c>
      <c r="J354" s="136" t="s">
        <v>32</v>
      </c>
      <c r="K354" s="95">
        <v>45021</v>
      </c>
      <c r="L354" s="29" t="s">
        <v>75</v>
      </c>
      <c r="M354" s="117">
        <v>45102</v>
      </c>
      <c r="N354" s="31" t="s">
        <v>44</v>
      </c>
      <c r="O354" s="32">
        <v>45108</v>
      </c>
      <c r="P354" s="77" t="s">
        <v>29</v>
      </c>
      <c r="Q354" s="33" t="s">
        <v>203</v>
      </c>
      <c r="R354" s="34">
        <v>45153</v>
      </c>
      <c r="S354" s="55" t="s">
        <v>31</v>
      </c>
      <c r="T354" s="56" t="s">
        <v>32</v>
      </c>
      <c r="U354" s="28">
        <v>45165</v>
      </c>
      <c r="V354" s="36" t="s">
        <v>119</v>
      </c>
      <c r="W354" s="191"/>
      <c r="X354" s="102"/>
      <c r="Y354" s="102"/>
      <c r="Z354" s="192"/>
      <c r="AA354" s="192"/>
      <c r="AB354" s="131"/>
      <c r="AC354" s="132"/>
      <c r="AD354" s="101"/>
      <c r="AE354" s="102"/>
      <c r="AF354" s="97"/>
      <c r="AG354" s="226"/>
      <c r="AH354" s="193"/>
      <c r="AI354" s="193"/>
      <c r="AJ354" s="193"/>
      <c r="AK354" s="194"/>
      <c r="AL354" s="170"/>
      <c r="AM354" s="67" t="e">
        <f t="shared" si="26"/>
        <v>#REF!</v>
      </c>
      <c r="AN354" s="57" t="e">
        <f t="shared" si="18"/>
        <v>#REF!</v>
      </c>
      <c r="AO354" s="49"/>
      <c r="AP354" s="50"/>
      <c r="AQ354" s="50"/>
      <c r="AR354" s="50"/>
      <c r="AS354" s="50"/>
      <c r="AT354" s="50"/>
      <c r="AU354" s="50"/>
      <c r="AV354" s="50"/>
      <c r="AW354" s="50"/>
      <c r="AX354" s="50"/>
      <c r="AY354" s="50"/>
      <c r="AZ354" s="50"/>
      <c r="BA354" s="50"/>
      <c r="BB354" s="50"/>
      <c r="BC354" s="50"/>
      <c r="BD354" s="50"/>
    </row>
    <row r="355" spans="1:56">
      <c r="A355" s="223" t="s">
        <v>572</v>
      </c>
      <c r="B355" s="224">
        <v>4000</v>
      </c>
      <c r="C355" s="225">
        <v>950</v>
      </c>
      <c r="D355" s="24">
        <v>44863</v>
      </c>
      <c r="E355" s="25">
        <v>44936</v>
      </c>
      <c r="F355" s="199" t="s">
        <v>29</v>
      </c>
      <c r="G355" s="33" t="s">
        <v>509</v>
      </c>
      <c r="H355" s="28">
        <v>44991</v>
      </c>
      <c r="I355" s="56" t="s">
        <v>31</v>
      </c>
      <c r="J355" s="136" t="s">
        <v>32</v>
      </c>
      <c r="K355" s="28">
        <v>44998</v>
      </c>
      <c r="L355" s="229" t="s">
        <v>43</v>
      </c>
      <c r="M355" s="117">
        <v>45133</v>
      </c>
      <c r="N355" s="31" t="s">
        <v>44</v>
      </c>
      <c r="O355" s="32">
        <v>45156</v>
      </c>
      <c r="P355" s="77" t="s">
        <v>29</v>
      </c>
      <c r="Q355" s="33" t="s">
        <v>88</v>
      </c>
      <c r="R355" s="233"/>
      <c r="S355" s="234"/>
      <c r="T355" s="235"/>
      <c r="U355" s="102"/>
      <c r="V355" s="97"/>
      <c r="W355" s="191"/>
      <c r="X355" s="102"/>
      <c r="Y355" s="102"/>
      <c r="Z355" s="192"/>
      <c r="AA355" s="192"/>
      <c r="AB355" s="131"/>
      <c r="AC355" s="132"/>
      <c r="AD355" s="230"/>
      <c r="AE355" s="102"/>
      <c r="AF355" s="97"/>
      <c r="AG355" s="226"/>
      <c r="AH355" s="193"/>
      <c r="AI355" s="193"/>
      <c r="AJ355" s="193"/>
      <c r="AK355" s="194"/>
      <c r="AL355" s="170"/>
      <c r="AM355" s="67" t="e">
        <f t="shared" si="26"/>
        <v>#REF!</v>
      </c>
      <c r="AN355" s="57" t="e">
        <f t="shared" si="18"/>
        <v>#REF!</v>
      </c>
      <c r="AO355" s="49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  <c r="BB355" s="50"/>
      <c r="BC355" s="50"/>
      <c r="BD355" s="50"/>
    </row>
    <row r="356" spans="1:56">
      <c r="A356" s="223" t="s">
        <v>573</v>
      </c>
      <c r="B356" s="224">
        <v>4000</v>
      </c>
      <c r="C356" s="225">
        <v>800</v>
      </c>
      <c r="D356" s="24">
        <v>44863</v>
      </c>
      <c r="E356" s="25">
        <v>44930</v>
      </c>
      <c r="F356" s="199" t="s">
        <v>29</v>
      </c>
      <c r="G356" s="33" t="s">
        <v>436</v>
      </c>
      <c r="H356" s="28">
        <v>45000</v>
      </c>
      <c r="I356" s="56" t="s">
        <v>31</v>
      </c>
      <c r="J356" s="136" t="s">
        <v>32</v>
      </c>
      <c r="K356" s="28">
        <v>45020</v>
      </c>
      <c r="L356" s="29" t="s">
        <v>51</v>
      </c>
      <c r="M356" s="117">
        <v>45122</v>
      </c>
      <c r="N356" s="31" t="s">
        <v>233</v>
      </c>
      <c r="O356" s="32">
        <v>45140</v>
      </c>
      <c r="P356" s="77" t="s">
        <v>29</v>
      </c>
      <c r="Q356" s="33" t="s">
        <v>99</v>
      </c>
      <c r="R356" s="34">
        <v>45180</v>
      </c>
      <c r="S356" s="55" t="s">
        <v>31</v>
      </c>
      <c r="T356" s="56" t="s">
        <v>32</v>
      </c>
      <c r="U356" s="102"/>
      <c r="V356" s="97"/>
      <c r="W356" s="187"/>
      <c r="X356" s="141"/>
      <c r="Y356" s="141"/>
      <c r="Z356" s="179"/>
      <c r="AA356" s="179"/>
      <c r="AB356" s="155"/>
      <c r="AC356" s="109"/>
      <c r="AD356" s="141"/>
      <c r="AE356" s="102"/>
      <c r="AF356" s="97"/>
      <c r="AG356" s="217"/>
      <c r="AH356" s="218"/>
      <c r="AI356" s="218"/>
      <c r="AJ356" s="218"/>
      <c r="AK356" s="138"/>
      <c r="AL356" s="46"/>
      <c r="AM356" s="67" t="e">
        <f ca="1">IF(#REF!&lt;TODAY(),(TODAY()-#REF!),"0")</f>
        <v>#REF!</v>
      </c>
      <c r="AN356" s="57" t="e">
        <f t="shared" ca="1" si="18"/>
        <v>#REF!</v>
      </c>
      <c r="AO356" s="49"/>
      <c r="AP356" s="50"/>
      <c r="AQ356" s="50"/>
      <c r="AR356" s="50"/>
      <c r="AS356" s="50"/>
      <c r="AT356" s="50"/>
      <c r="AU356" s="50"/>
      <c r="AV356" s="50"/>
      <c r="AW356" s="50"/>
      <c r="AX356" s="50"/>
      <c r="AY356" s="50"/>
      <c r="AZ356" s="50"/>
      <c r="BA356" s="50"/>
      <c r="BB356" s="50"/>
      <c r="BC356" s="50"/>
      <c r="BD356" s="50"/>
    </row>
    <row r="357" spans="1:56">
      <c r="A357" s="223" t="s">
        <v>574</v>
      </c>
      <c r="B357" s="224">
        <v>4000</v>
      </c>
      <c r="C357" s="225">
        <v>800</v>
      </c>
      <c r="D357" s="24">
        <v>44863</v>
      </c>
      <c r="E357" s="25">
        <v>44931</v>
      </c>
      <c r="F357" s="199" t="s">
        <v>29</v>
      </c>
      <c r="G357" s="33" t="s">
        <v>436</v>
      </c>
      <c r="H357" s="28">
        <v>44971</v>
      </c>
      <c r="I357" s="56" t="s">
        <v>31</v>
      </c>
      <c r="J357" s="136" t="s">
        <v>32</v>
      </c>
      <c r="K357" s="28">
        <v>44998</v>
      </c>
      <c r="L357" s="229" t="s">
        <v>43</v>
      </c>
      <c r="M357" s="117">
        <v>45099</v>
      </c>
      <c r="N357" s="31" t="s">
        <v>44</v>
      </c>
      <c r="O357" s="32">
        <v>45110</v>
      </c>
      <c r="P357" s="77" t="s">
        <v>29</v>
      </c>
      <c r="Q357" s="33" t="s">
        <v>86</v>
      </c>
      <c r="R357" s="34">
        <v>45156</v>
      </c>
      <c r="S357" s="55" t="s">
        <v>31</v>
      </c>
      <c r="T357" s="56" t="s">
        <v>32</v>
      </c>
      <c r="U357" s="28">
        <v>45165</v>
      </c>
      <c r="V357" s="36" t="s">
        <v>119</v>
      </c>
      <c r="W357" s="191"/>
      <c r="X357" s="102"/>
      <c r="Y357" s="102"/>
      <c r="Z357" s="192"/>
      <c r="AA357" s="192"/>
      <c r="AB357" s="131"/>
      <c r="AC357" s="132"/>
      <c r="AD357" s="230"/>
      <c r="AE357" s="102"/>
      <c r="AF357" s="97"/>
      <c r="AG357" s="226"/>
      <c r="AH357" s="193"/>
      <c r="AI357" s="193"/>
      <c r="AJ357" s="193"/>
      <c r="AK357" s="194"/>
      <c r="AL357" s="170"/>
      <c r="AM357" s="67" t="e">
        <f>H357-#REF!</f>
        <v>#REF!</v>
      </c>
      <c r="AN357" s="57" t="e">
        <f t="shared" si="18"/>
        <v>#REF!</v>
      </c>
      <c r="AO357" s="49"/>
      <c r="AP357" s="50"/>
      <c r="AQ357" s="50"/>
      <c r="AR357" s="50"/>
      <c r="AS357" s="50"/>
      <c r="AT357" s="50"/>
      <c r="AU357" s="50"/>
      <c r="AV357" s="50"/>
      <c r="AW357" s="50"/>
      <c r="AX357" s="50"/>
      <c r="AY357" s="50"/>
      <c r="AZ357" s="50"/>
      <c r="BA357" s="50"/>
      <c r="BB357" s="50"/>
      <c r="BC357" s="50"/>
      <c r="BD357" s="50"/>
    </row>
    <row r="358" spans="1:56" ht="12.75">
      <c r="A358" s="255"/>
      <c r="B358" s="256"/>
      <c r="C358" s="257"/>
      <c r="D358" s="258"/>
      <c r="E358" s="256"/>
      <c r="F358" s="256"/>
      <c r="G358" s="259"/>
      <c r="H358" s="260"/>
      <c r="I358" s="260"/>
      <c r="J358" s="255"/>
      <c r="K358" s="255"/>
      <c r="L358" s="257"/>
      <c r="M358" s="261"/>
      <c r="N358" s="255"/>
      <c r="O358" s="255"/>
      <c r="P358" s="262"/>
      <c r="Q358" s="263"/>
      <c r="R358" s="264"/>
      <c r="S358" s="260"/>
      <c r="T358" s="265"/>
      <c r="U358" s="266"/>
      <c r="V358" s="267"/>
      <c r="W358" s="261"/>
      <c r="X358" s="265"/>
      <c r="Y358" s="265"/>
      <c r="Z358" s="262"/>
      <c r="AA358" s="262"/>
      <c r="AB358" s="155"/>
      <c r="AC358" s="109"/>
      <c r="AD358" s="141"/>
      <c r="AE358" s="102"/>
      <c r="AF358" s="97"/>
      <c r="AG358" s="217"/>
      <c r="AH358" s="218"/>
      <c r="AI358" s="218"/>
      <c r="AJ358" s="218"/>
      <c r="AK358" s="138"/>
      <c r="AL358" s="268"/>
      <c r="AM358" s="265"/>
      <c r="AN358" s="265"/>
      <c r="AO358" s="49"/>
      <c r="AP358" s="50"/>
      <c r="AQ358" s="50"/>
      <c r="AR358" s="50"/>
      <c r="AS358" s="50"/>
      <c r="AT358" s="50"/>
      <c r="AU358" s="50"/>
      <c r="AV358" s="50"/>
      <c r="AW358" s="50"/>
      <c r="AX358" s="50"/>
      <c r="AY358" s="50"/>
      <c r="AZ358" s="50"/>
      <c r="BA358" s="50"/>
      <c r="BB358" s="50"/>
      <c r="BC358" s="50"/>
      <c r="BD358" s="50"/>
    </row>
    <row r="359" spans="1:56" ht="12.75">
      <c r="A359" s="255"/>
      <c r="B359" s="256"/>
      <c r="C359" s="257"/>
      <c r="D359" s="258"/>
      <c r="E359" s="256"/>
      <c r="F359" s="256"/>
      <c r="G359" s="259"/>
      <c r="H359" s="260"/>
      <c r="I359" s="260"/>
      <c r="J359" s="255"/>
      <c r="K359" s="255"/>
      <c r="L359" s="257"/>
      <c r="M359" s="261"/>
      <c r="N359" s="255"/>
      <c r="O359" s="255"/>
      <c r="P359" s="262"/>
      <c r="Q359" s="263"/>
      <c r="R359" s="264"/>
      <c r="S359" s="260"/>
      <c r="T359" s="265"/>
      <c r="U359" s="266"/>
      <c r="V359" s="267"/>
      <c r="W359" s="261"/>
      <c r="X359" s="265"/>
      <c r="Y359" s="265"/>
      <c r="Z359" s="262"/>
      <c r="AA359" s="262"/>
      <c r="AB359" s="155"/>
      <c r="AC359" s="109"/>
      <c r="AD359" s="141"/>
      <c r="AE359" s="102"/>
      <c r="AF359" s="97"/>
      <c r="AG359" s="217"/>
      <c r="AH359" s="218"/>
      <c r="AI359" s="218"/>
      <c r="AJ359" s="218"/>
      <c r="AK359" s="138"/>
      <c r="AL359" s="268"/>
      <c r="AM359" s="265"/>
      <c r="AN359" s="265"/>
      <c r="AO359" s="49"/>
      <c r="AP359" s="50"/>
      <c r="AQ359" s="50"/>
      <c r="AR359" s="50"/>
      <c r="AS359" s="50"/>
      <c r="AT359" s="50"/>
      <c r="AU359" s="50"/>
      <c r="AV359" s="50"/>
      <c r="AW359" s="50"/>
      <c r="AX359" s="50"/>
      <c r="AY359" s="50"/>
      <c r="AZ359" s="50"/>
      <c r="BA359" s="50"/>
      <c r="BB359" s="50"/>
      <c r="BC359" s="50"/>
      <c r="BD359" s="50"/>
    </row>
    <row r="360" spans="1:56" ht="12.75">
      <c r="A360" s="269"/>
      <c r="B360" s="270"/>
      <c r="C360" s="271"/>
      <c r="D360" s="272"/>
      <c r="E360" s="270"/>
      <c r="F360" s="270"/>
      <c r="G360" s="273"/>
      <c r="H360" s="274"/>
      <c r="I360" s="274"/>
      <c r="J360" s="269"/>
      <c r="K360" s="269"/>
      <c r="L360" s="271"/>
      <c r="M360" s="275"/>
      <c r="N360" s="269"/>
      <c r="O360" s="109"/>
      <c r="P360" s="179"/>
      <c r="Q360" s="160"/>
      <c r="R360" s="276"/>
      <c r="S360" s="274"/>
      <c r="T360" s="277"/>
      <c r="U360" s="278"/>
      <c r="V360" s="279"/>
      <c r="W360" s="275"/>
      <c r="X360" s="277"/>
      <c r="Y360" s="277"/>
      <c r="Z360" s="280"/>
      <c r="AA360" s="280"/>
      <c r="AB360" s="155"/>
      <c r="AC360" s="109"/>
      <c r="AD360" s="141"/>
      <c r="AE360" s="102"/>
      <c r="AF360" s="97"/>
      <c r="AG360" s="217"/>
      <c r="AH360" s="218"/>
      <c r="AI360" s="218"/>
      <c r="AJ360" s="218"/>
      <c r="AK360" s="138"/>
      <c r="AL360" s="46"/>
      <c r="AM360" s="277"/>
      <c r="AN360" s="277"/>
      <c r="AO360" s="49"/>
      <c r="AP360" s="50"/>
      <c r="AQ360" s="50"/>
      <c r="AR360" s="50"/>
      <c r="AS360" s="50"/>
      <c r="AT360" s="50"/>
      <c r="AU360" s="50"/>
      <c r="AV360" s="50"/>
      <c r="AW360" s="50"/>
      <c r="AX360" s="50"/>
      <c r="AY360" s="50"/>
      <c r="AZ360" s="50"/>
      <c r="BA360" s="50"/>
      <c r="BB360" s="50"/>
      <c r="BC360" s="50"/>
      <c r="BD360" s="50"/>
    </row>
    <row r="361" spans="1:56" ht="12.75">
      <c r="A361" s="281"/>
      <c r="B361" s="281"/>
      <c r="C361" s="281"/>
      <c r="D361" s="281"/>
      <c r="E361" s="281"/>
      <c r="F361" s="281"/>
      <c r="G361" s="281"/>
      <c r="H361" s="281"/>
      <c r="I361" s="281"/>
      <c r="J361" s="281"/>
      <c r="K361" s="281"/>
      <c r="L361" s="281"/>
      <c r="M361" s="281"/>
      <c r="N361" s="281"/>
      <c r="O361" s="282"/>
      <c r="P361" s="281"/>
      <c r="Q361" s="281"/>
      <c r="R361" s="281"/>
      <c r="S361" s="281"/>
      <c r="T361" s="281"/>
      <c r="U361" s="281"/>
      <c r="V361" s="283"/>
      <c r="W361" s="281"/>
      <c r="X361" s="281"/>
      <c r="Y361" s="281"/>
      <c r="Z361" s="281"/>
      <c r="AA361" s="281"/>
      <c r="AB361" s="281"/>
      <c r="AC361" s="281"/>
      <c r="AD361" s="281"/>
      <c r="AE361" s="281"/>
      <c r="AF361" s="281"/>
      <c r="AG361" s="284"/>
      <c r="AH361" s="281"/>
      <c r="AI361" s="281"/>
      <c r="AJ361" s="281"/>
      <c r="AK361" s="283"/>
      <c r="AL361" s="281"/>
      <c r="AM361" s="281"/>
      <c r="AN361" s="281"/>
      <c r="AO361" s="49"/>
      <c r="AP361" s="50"/>
      <c r="AQ361" s="50"/>
      <c r="AR361" s="50"/>
      <c r="AS361" s="50"/>
      <c r="AT361" s="50"/>
      <c r="AU361" s="50"/>
      <c r="AV361" s="50"/>
      <c r="AW361" s="50"/>
      <c r="AX361" s="50"/>
      <c r="AY361" s="50"/>
      <c r="AZ361" s="50"/>
      <c r="BA361" s="50"/>
      <c r="BB361" s="50"/>
      <c r="BC361" s="50"/>
      <c r="BD361" s="50"/>
    </row>
    <row r="362" spans="1:56" ht="12.75">
      <c r="A362" s="281"/>
      <c r="B362" s="281"/>
      <c r="C362" s="281"/>
      <c r="D362" s="285"/>
      <c r="E362" s="281"/>
      <c r="F362" s="281"/>
      <c r="G362" s="281"/>
      <c r="H362" s="281"/>
      <c r="I362" s="281"/>
      <c r="J362" s="281"/>
      <c r="K362" s="281"/>
      <c r="L362" s="281"/>
      <c r="M362" s="281"/>
      <c r="N362" s="281"/>
      <c r="O362" s="282"/>
      <c r="P362" s="281"/>
      <c r="Q362" s="281"/>
      <c r="R362" s="281"/>
      <c r="S362" s="281"/>
      <c r="T362" s="281"/>
      <c r="U362" s="281"/>
      <c r="V362" s="283"/>
      <c r="W362" s="281"/>
      <c r="X362" s="281"/>
      <c r="Y362" s="281"/>
      <c r="Z362" s="281"/>
      <c r="AA362" s="281"/>
      <c r="AB362" s="281"/>
      <c r="AC362" s="281"/>
      <c r="AD362" s="281"/>
      <c r="AE362" s="281"/>
      <c r="AF362" s="281"/>
      <c r="AG362" s="284"/>
      <c r="AH362" s="281"/>
      <c r="AI362" s="281"/>
      <c r="AJ362" s="281"/>
      <c r="AK362" s="283"/>
      <c r="AL362" s="281"/>
      <c r="AM362" s="281"/>
      <c r="AN362" s="281"/>
      <c r="AO362" s="49"/>
      <c r="AP362" s="50"/>
      <c r="AQ362" s="50"/>
      <c r="AR362" s="50"/>
      <c r="AS362" s="50"/>
      <c r="AT362" s="50"/>
      <c r="AU362" s="50"/>
      <c r="AV362" s="50"/>
      <c r="AW362" s="50"/>
      <c r="AX362" s="50"/>
      <c r="AY362" s="50"/>
      <c r="AZ362" s="50"/>
      <c r="BA362" s="50"/>
      <c r="BB362" s="50"/>
      <c r="BC362" s="50"/>
      <c r="BD362" s="50"/>
    </row>
    <row r="363" spans="1:56" ht="12.75">
      <c r="A363" s="281"/>
      <c r="B363" s="281"/>
      <c r="C363" s="281"/>
      <c r="D363" s="285"/>
      <c r="E363" s="281"/>
      <c r="F363" s="281"/>
      <c r="G363" s="281"/>
      <c r="H363" s="281"/>
      <c r="I363" s="281"/>
      <c r="J363" s="281"/>
      <c r="K363" s="281"/>
      <c r="L363" s="281"/>
      <c r="M363" s="281"/>
      <c r="N363" s="281"/>
      <c r="O363" s="282"/>
      <c r="P363" s="281"/>
      <c r="Q363" s="281"/>
      <c r="R363" s="281"/>
      <c r="S363" s="281"/>
      <c r="T363" s="281"/>
      <c r="U363" s="281"/>
      <c r="V363" s="283"/>
      <c r="W363" s="281"/>
      <c r="X363" s="281"/>
      <c r="Y363" s="281"/>
      <c r="Z363" s="281"/>
      <c r="AA363" s="281"/>
      <c r="AB363" s="281"/>
      <c r="AC363" s="281"/>
      <c r="AD363" s="281"/>
      <c r="AE363" s="281"/>
      <c r="AF363" s="281"/>
      <c r="AG363" s="284"/>
      <c r="AH363" s="281"/>
      <c r="AI363" s="281"/>
      <c r="AJ363" s="281"/>
      <c r="AK363" s="283"/>
      <c r="AL363" s="281"/>
      <c r="AM363" s="281"/>
      <c r="AN363" s="281"/>
      <c r="AO363" s="49"/>
      <c r="AP363" s="50"/>
      <c r="AQ363" s="50"/>
      <c r="AR363" s="50"/>
      <c r="AS363" s="50"/>
      <c r="AT363" s="50"/>
      <c r="AU363" s="50"/>
      <c r="AV363" s="50"/>
      <c r="AW363" s="50"/>
      <c r="AX363" s="50"/>
      <c r="AY363" s="50"/>
      <c r="AZ363" s="50"/>
      <c r="BA363" s="50"/>
      <c r="BB363" s="50"/>
      <c r="BC363" s="50"/>
      <c r="BD363" s="50"/>
    </row>
    <row r="364" spans="1:56" ht="12.75">
      <c r="A364" s="281"/>
      <c r="B364" s="281"/>
      <c r="C364" s="281"/>
      <c r="D364" s="285"/>
      <c r="E364" s="281"/>
      <c r="F364" s="281"/>
      <c r="G364" s="281"/>
      <c r="H364" s="281"/>
      <c r="I364" s="281"/>
      <c r="J364" s="281"/>
      <c r="K364" s="281"/>
      <c r="L364" s="281"/>
      <c r="M364" s="281"/>
      <c r="N364" s="281"/>
      <c r="O364" s="282"/>
      <c r="P364" s="281"/>
      <c r="Q364" s="281"/>
      <c r="R364" s="281"/>
      <c r="S364" s="281"/>
      <c r="T364" s="281"/>
      <c r="U364" s="281"/>
      <c r="V364" s="283"/>
      <c r="W364" s="281"/>
      <c r="X364" s="281"/>
      <c r="Y364" s="281"/>
      <c r="Z364" s="281"/>
      <c r="AA364" s="281"/>
      <c r="AB364" s="281"/>
      <c r="AC364" s="281"/>
      <c r="AD364" s="281"/>
      <c r="AE364" s="281"/>
      <c r="AF364" s="281"/>
      <c r="AG364" s="284"/>
      <c r="AH364" s="281"/>
      <c r="AI364" s="281"/>
      <c r="AJ364" s="281"/>
      <c r="AK364" s="283"/>
      <c r="AL364" s="281"/>
      <c r="AM364" s="281"/>
      <c r="AN364" s="281"/>
      <c r="AO364" s="49"/>
      <c r="AP364" s="50"/>
      <c r="AQ364" s="50"/>
      <c r="AR364" s="50"/>
      <c r="AS364" s="50"/>
      <c r="AT364" s="50"/>
      <c r="AU364" s="50"/>
      <c r="AV364" s="50"/>
      <c r="AW364" s="50"/>
      <c r="AX364" s="50"/>
      <c r="AY364" s="50"/>
      <c r="AZ364" s="50"/>
      <c r="BA364" s="50"/>
      <c r="BB364" s="50"/>
      <c r="BC364" s="50"/>
      <c r="BD364" s="50"/>
    </row>
    <row r="365" spans="1:56" ht="12.75">
      <c r="A365" s="281"/>
      <c r="B365" s="281"/>
      <c r="C365" s="281"/>
      <c r="D365" s="285"/>
      <c r="E365" s="281"/>
      <c r="F365" s="281"/>
      <c r="G365" s="281"/>
      <c r="H365" s="281"/>
      <c r="I365" s="281"/>
      <c r="J365" s="281"/>
      <c r="K365" s="281"/>
      <c r="L365" s="281"/>
      <c r="M365" s="281"/>
      <c r="N365" s="281"/>
      <c r="O365" s="282"/>
      <c r="P365" s="281"/>
      <c r="Q365" s="281"/>
      <c r="R365" s="281"/>
      <c r="S365" s="281"/>
      <c r="T365" s="281"/>
      <c r="U365" s="281"/>
      <c r="V365" s="283"/>
      <c r="W365" s="281"/>
      <c r="X365" s="281"/>
      <c r="Y365" s="281"/>
      <c r="Z365" s="281"/>
      <c r="AA365" s="281"/>
      <c r="AB365" s="281"/>
      <c r="AC365" s="281"/>
      <c r="AD365" s="281"/>
      <c r="AE365" s="281"/>
      <c r="AF365" s="281"/>
      <c r="AG365" s="284"/>
      <c r="AH365" s="281"/>
      <c r="AI365" s="281"/>
      <c r="AJ365" s="281"/>
      <c r="AK365" s="283"/>
      <c r="AL365" s="281"/>
      <c r="AM365" s="281"/>
      <c r="AN365" s="281"/>
      <c r="AO365" s="49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  <c r="BB365" s="50"/>
      <c r="BC365" s="50"/>
      <c r="BD365" s="50"/>
    </row>
    <row r="366" spans="1:56" ht="12.75">
      <c r="A366" s="281"/>
      <c r="B366" s="281"/>
      <c r="C366" s="281"/>
      <c r="D366" s="285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2"/>
      <c r="P366" s="281"/>
      <c r="Q366" s="281"/>
      <c r="R366" s="281"/>
      <c r="S366" s="281"/>
      <c r="T366" s="281"/>
      <c r="U366" s="281"/>
      <c r="V366" s="283"/>
      <c r="W366" s="281"/>
      <c r="X366" s="281"/>
      <c r="Y366" s="281"/>
      <c r="Z366" s="281"/>
      <c r="AA366" s="281"/>
      <c r="AB366" s="281"/>
      <c r="AC366" s="281"/>
      <c r="AD366" s="281"/>
      <c r="AE366" s="281"/>
      <c r="AF366" s="281"/>
      <c r="AG366" s="284"/>
      <c r="AH366" s="281"/>
      <c r="AI366" s="281"/>
      <c r="AJ366" s="281"/>
      <c r="AK366" s="283"/>
      <c r="AL366" s="281"/>
      <c r="AM366" s="281"/>
      <c r="AN366" s="281"/>
      <c r="AO366" s="49"/>
      <c r="AP366" s="50"/>
      <c r="AQ366" s="50"/>
      <c r="AR366" s="50"/>
      <c r="AS366" s="50"/>
      <c r="AT366" s="50"/>
      <c r="AU366" s="50"/>
      <c r="AV366" s="50"/>
      <c r="AW366" s="50"/>
      <c r="AX366" s="50"/>
      <c r="AY366" s="50"/>
      <c r="AZ366" s="50"/>
      <c r="BA366" s="50"/>
      <c r="BB366" s="50"/>
      <c r="BC366" s="50"/>
      <c r="BD366" s="50"/>
    </row>
    <row r="367" spans="1:56" ht="12.75">
      <c r="A367" s="281"/>
      <c r="B367" s="281"/>
      <c r="C367" s="281"/>
      <c r="D367" s="285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2"/>
      <c r="P367" s="281"/>
      <c r="Q367" s="281"/>
      <c r="R367" s="281"/>
      <c r="S367" s="281"/>
      <c r="T367" s="281"/>
      <c r="U367" s="281"/>
      <c r="V367" s="283"/>
      <c r="W367" s="281"/>
      <c r="X367" s="281"/>
      <c r="Y367" s="281"/>
      <c r="Z367" s="281"/>
      <c r="AA367" s="281"/>
      <c r="AB367" s="281"/>
      <c r="AC367" s="281"/>
      <c r="AD367" s="281"/>
      <c r="AE367" s="281"/>
      <c r="AF367" s="281"/>
      <c r="AG367" s="284"/>
      <c r="AH367" s="281"/>
      <c r="AI367" s="281"/>
      <c r="AJ367" s="281"/>
      <c r="AK367" s="283"/>
      <c r="AL367" s="281"/>
      <c r="AM367" s="281"/>
      <c r="AN367" s="281"/>
      <c r="AO367" s="49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  <c r="BC367" s="50"/>
      <c r="BD367" s="50"/>
    </row>
    <row r="368" spans="1:56" ht="12.75">
      <c r="A368" s="281"/>
      <c r="B368" s="281"/>
      <c r="C368" s="281"/>
      <c r="D368" s="285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2"/>
      <c r="P368" s="281"/>
      <c r="Q368" s="281"/>
      <c r="R368" s="281"/>
      <c r="S368" s="281"/>
      <c r="T368" s="281"/>
      <c r="U368" s="281"/>
      <c r="V368" s="283"/>
      <c r="W368" s="281"/>
      <c r="X368" s="281"/>
      <c r="Y368" s="281"/>
      <c r="Z368" s="281"/>
      <c r="AA368" s="281"/>
      <c r="AB368" s="281"/>
      <c r="AC368" s="281"/>
      <c r="AD368" s="281"/>
      <c r="AE368" s="281"/>
      <c r="AF368" s="281"/>
      <c r="AG368" s="284"/>
      <c r="AH368" s="281"/>
      <c r="AI368" s="281"/>
      <c r="AJ368" s="281"/>
      <c r="AK368" s="283"/>
      <c r="AL368" s="281"/>
      <c r="AM368" s="281"/>
      <c r="AN368" s="281"/>
      <c r="AO368" s="49"/>
      <c r="AP368" s="50"/>
      <c r="AQ368" s="50"/>
      <c r="AR368" s="50"/>
      <c r="AS368" s="50"/>
      <c r="AT368" s="50"/>
      <c r="AU368" s="50"/>
      <c r="AV368" s="50"/>
      <c r="AW368" s="50"/>
      <c r="AX368" s="50"/>
      <c r="AY368" s="50"/>
      <c r="AZ368" s="50"/>
      <c r="BA368" s="50"/>
      <c r="BB368" s="50"/>
      <c r="BC368" s="50"/>
      <c r="BD368" s="50"/>
    </row>
    <row r="369" spans="1:56" ht="12.75">
      <c r="A369" s="281"/>
      <c r="B369" s="281"/>
      <c r="C369" s="281"/>
      <c r="D369" s="285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2"/>
      <c r="P369" s="281"/>
      <c r="Q369" s="281"/>
      <c r="R369" s="281"/>
      <c r="S369" s="281"/>
      <c r="T369" s="281"/>
      <c r="U369" s="281"/>
      <c r="V369" s="283"/>
      <c r="W369" s="281"/>
      <c r="X369" s="281"/>
      <c r="Y369" s="281"/>
      <c r="Z369" s="281"/>
      <c r="AA369" s="281"/>
      <c r="AB369" s="281"/>
      <c r="AC369" s="281"/>
      <c r="AD369" s="281"/>
      <c r="AE369" s="281"/>
      <c r="AF369" s="281"/>
      <c r="AG369" s="284"/>
      <c r="AH369" s="281"/>
      <c r="AI369" s="281"/>
      <c r="AJ369" s="281"/>
      <c r="AK369" s="283"/>
      <c r="AL369" s="281"/>
      <c r="AM369" s="281"/>
      <c r="AN369" s="281"/>
      <c r="AO369" s="49"/>
      <c r="AP369" s="50"/>
      <c r="AQ369" s="50"/>
      <c r="AR369" s="50"/>
      <c r="AS369" s="50"/>
      <c r="AT369" s="50"/>
      <c r="AU369" s="50"/>
      <c r="AV369" s="50"/>
      <c r="AW369" s="50"/>
      <c r="AX369" s="50"/>
      <c r="AY369" s="50"/>
      <c r="AZ369" s="50"/>
      <c r="BA369" s="50"/>
      <c r="BB369" s="50"/>
      <c r="BC369" s="50"/>
      <c r="BD369" s="50"/>
    </row>
    <row r="370" spans="1:56" ht="12.75">
      <c r="A370" s="281"/>
      <c r="B370" s="281"/>
      <c r="C370" s="281"/>
      <c r="D370" s="285"/>
      <c r="E370" s="281"/>
      <c r="F370" s="281"/>
      <c r="G370" s="281"/>
      <c r="H370" s="281"/>
      <c r="I370" s="281"/>
      <c r="J370" s="281"/>
      <c r="K370" s="281"/>
      <c r="L370" s="281"/>
      <c r="M370" s="281"/>
      <c r="N370" s="281"/>
      <c r="O370" s="282"/>
      <c r="P370" s="281"/>
      <c r="Q370" s="281"/>
      <c r="R370" s="281"/>
      <c r="S370" s="281"/>
      <c r="T370" s="281"/>
      <c r="U370" s="281"/>
      <c r="V370" s="283"/>
      <c r="W370" s="281"/>
      <c r="X370" s="281"/>
      <c r="Y370" s="281"/>
      <c r="Z370" s="281"/>
      <c r="AA370" s="281"/>
      <c r="AB370" s="281"/>
      <c r="AC370" s="281"/>
      <c r="AD370" s="281"/>
      <c r="AE370" s="281"/>
      <c r="AF370" s="281"/>
      <c r="AG370" s="284"/>
      <c r="AH370" s="281"/>
      <c r="AI370" s="281"/>
      <c r="AJ370" s="281"/>
      <c r="AK370" s="283"/>
      <c r="AL370" s="281"/>
      <c r="AM370" s="281"/>
      <c r="AN370" s="281"/>
      <c r="AO370" s="49"/>
      <c r="AP370" s="50"/>
      <c r="AQ370" s="50"/>
      <c r="AR370" s="50"/>
      <c r="AS370" s="50"/>
      <c r="AT370" s="50"/>
      <c r="AU370" s="50"/>
      <c r="AV370" s="50"/>
      <c r="AW370" s="50"/>
      <c r="AX370" s="50"/>
      <c r="AY370" s="50"/>
      <c r="AZ370" s="50"/>
      <c r="BA370" s="50"/>
      <c r="BB370" s="50"/>
      <c r="BC370" s="50"/>
      <c r="BD370" s="50"/>
    </row>
    <row r="371" spans="1:56" ht="12.75">
      <c r="A371" s="281"/>
      <c r="B371" s="281"/>
      <c r="C371" s="281"/>
      <c r="D371" s="285"/>
      <c r="E371" s="281"/>
      <c r="F371" s="281"/>
      <c r="G371" s="281"/>
      <c r="H371" s="281"/>
      <c r="I371" s="281"/>
      <c r="J371" s="281"/>
      <c r="K371" s="281"/>
      <c r="L371" s="281"/>
      <c r="M371" s="281"/>
      <c r="N371" s="281"/>
      <c r="O371" s="282"/>
      <c r="P371" s="281"/>
      <c r="Q371" s="281"/>
      <c r="R371" s="281"/>
      <c r="S371" s="281"/>
      <c r="T371" s="281"/>
      <c r="U371" s="281"/>
      <c r="V371" s="283"/>
      <c r="W371" s="281"/>
      <c r="X371" s="281"/>
      <c r="Y371" s="281"/>
      <c r="Z371" s="281"/>
      <c r="AA371" s="281"/>
      <c r="AB371" s="281"/>
      <c r="AC371" s="281"/>
      <c r="AD371" s="281"/>
      <c r="AE371" s="281"/>
      <c r="AF371" s="281"/>
      <c r="AG371" s="284"/>
      <c r="AH371" s="281"/>
      <c r="AI371" s="281"/>
      <c r="AJ371" s="281"/>
      <c r="AK371" s="283"/>
      <c r="AL371" s="281"/>
      <c r="AM371" s="281"/>
      <c r="AN371" s="281"/>
      <c r="AO371" s="49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</row>
    <row r="372" spans="1:56" ht="12.75">
      <c r="A372" s="281"/>
      <c r="B372" s="281"/>
      <c r="C372" s="281"/>
      <c r="D372" s="285"/>
      <c r="E372" s="281"/>
      <c r="F372" s="281"/>
      <c r="G372" s="281"/>
      <c r="H372" s="281"/>
      <c r="I372" s="281"/>
      <c r="J372" s="281"/>
      <c r="K372" s="281"/>
      <c r="L372" s="281"/>
      <c r="M372" s="281"/>
      <c r="N372" s="281"/>
      <c r="O372" s="282"/>
      <c r="P372" s="281"/>
      <c r="Q372" s="281"/>
      <c r="R372" s="281"/>
      <c r="S372" s="281"/>
      <c r="T372" s="281"/>
      <c r="U372" s="281"/>
      <c r="V372" s="283"/>
      <c r="W372" s="281"/>
      <c r="X372" s="281"/>
      <c r="Y372" s="281"/>
      <c r="Z372" s="281"/>
      <c r="AA372" s="281"/>
      <c r="AB372" s="281"/>
      <c r="AC372" s="281"/>
      <c r="AD372" s="281"/>
      <c r="AE372" s="281"/>
      <c r="AF372" s="281"/>
      <c r="AG372" s="284"/>
      <c r="AH372" s="281"/>
      <c r="AI372" s="281"/>
      <c r="AJ372" s="281"/>
      <c r="AK372" s="283"/>
      <c r="AL372" s="281"/>
      <c r="AM372" s="281"/>
      <c r="AN372" s="281"/>
      <c r="AO372" s="49"/>
      <c r="AP372" s="50"/>
      <c r="AQ372" s="50"/>
      <c r="AR372" s="50"/>
      <c r="AS372" s="50"/>
      <c r="AT372" s="50"/>
      <c r="AU372" s="50"/>
      <c r="AV372" s="50"/>
      <c r="AW372" s="50"/>
      <c r="AX372" s="50"/>
      <c r="AY372" s="50"/>
      <c r="AZ372" s="50"/>
      <c r="BA372" s="50"/>
      <c r="BB372" s="50"/>
      <c r="BC372" s="50"/>
      <c r="BD372" s="50"/>
    </row>
    <row r="373" spans="1:56" ht="12.75">
      <c r="A373" s="281"/>
      <c r="B373" s="281"/>
      <c r="C373" s="281"/>
      <c r="D373" s="285"/>
      <c r="E373" s="281"/>
      <c r="F373" s="281"/>
      <c r="G373" s="281"/>
      <c r="H373" s="281"/>
      <c r="I373" s="281"/>
      <c r="J373" s="281"/>
      <c r="K373" s="281"/>
      <c r="L373" s="281"/>
      <c r="M373" s="281"/>
      <c r="N373" s="281"/>
      <c r="O373" s="282"/>
      <c r="P373" s="281"/>
      <c r="Q373" s="281"/>
      <c r="R373" s="281"/>
      <c r="S373" s="281"/>
      <c r="T373" s="281"/>
      <c r="U373" s="281"/>
      <c r="V373" s="283"/>
      <c r="W373" s="281"/>
      <c r="X373" s="281"/>
      <c r="Y373" s="281"/>
      <c r="Z373" s="281"/>
      <c r="AA373" s="281"/>
      <c r="AB373" s="281"/>
      <c r="AC373" s="281"/>
      <c r="AD373" s="281"/>
      <c r="AE373" s="281"/>
      <c r="AF373" s="281"/>
      <c r="AG373" s="284"/>
      <c r="AH373" s="281"/>
      <c r="AI373" s="281"/>
      <c r="AJ373" s="281"/>
      <c r="AK373" s="283"/>
      <c r="AL373" s="281"/>
      <c r="AM373" s="281"/>
      <c r="AN373" s="281"/>
      <c r="AO373" s="49"/>
      <c r="AP373" s="50"/>
      <c r="AQ373" s="50"/>
      <c r="AR373" s="50"/>
      <c r="AS373" s="50"/>
      <c r="AT373" s="50"/>
      <c r="AU373" s="50"/>
      <c r="AV373" s="50"/>
      <c r="AW373" s="50"/>
      <c r="AX373" s="50"/>
      <c r="AY373" s="50"/>
      <c r="AZ373" s="50"/>
      <c r="BA373" s="50"/>
      <c r="BB373" s="50"/>
      <c r="BC373" s="50"/>
      <c r="BD373" s="50"/>
    </row>
    <row r="374" spans="1:56" ht="12.75">
      <c r="A374" s="281"/>
      <c r="B374" s="281"/>
      <c r="C374" s="281"/>
      <c r="D374" s="285"/>
      <c r="E374" s="281"/>
      <c r="F374" s="281"/>
      <c r="G374" s="281"/>
      <c r="H374" s="281"/>
      <c r="I374" s="281"/>
      <c r="J374" s="281"/>
      <c r="K374" s="281"/>
      <c r="L374" s="281"/>
      <c r="M374" s="281"/>
      <c r="N374" s="281"/>
      <c r="O374" s="282"/>
      <c r="P374" s="281"/>
      <c r="Q374" s="281"/>
      <c r="R374" s="281"/>
      <c r="S374" s="281"/>
      <c r="T374" s="281"/>
      <c r="U374" s="281"/>
      <c r="V374" s="283"/>
      <c r="W374" s="281"/>
      <c r="X374" s="281"/>
      <c r="Y374" s="281"/>
      <c r="Z374" s="281"/>
      <c r="AA374" s="281"/>
      <c r="AB374" s="281"/>
      <c r="AC374" s="281"/>
      <c r="AD374" s="281"/>
      <c r="AE374" s="281"/>
      <c r="AF374" s="281"/>
      <c r="AG374" s="284"/>
      <c r="AH374" s="281"/>
      <c r="AI374" s="281"/>
      <c r="AJ374" s="281"/>
      <c r="AK374" s="283"/>
      <c r="AL374" s="281"/>
      <c r="AM374" s="281"/>
      <c r="AN374" s="281"/>
      <c r="AO374" s="49"/>
      <c r="AP374" s="50"/>
      <c r="AQ374" s="50"/>
      <c r="AR374" s="50"/>
      <c r="AS374" s="50"/>
      <c r="AT374" s="50"/>
      <c r="AU374" s="50"/>
      <c r="AV374" s="50"/>
      <c r="AW374" s="50"/>
      <c r="AX374" s="50"/>
      <c r="AY374" s="50"/>
      <c r="AZ374" s="50"/>
      <c r="BA374" s="50"/>
      <c r="BB374" s="50"/>
      <c r="BC374" s="50"/>
      <c r="BD374" s="50"/>
    </row>
    <row r="375" spans="1:56" ht="12.75">
      <c r="A375" s="281"/>
      <c r="B375" s="281"/>
      <c r="C375" s="281"/>
      <c r="D375" s="285"/>
      <c r="E375" s="281"/>
      <c r="F375" s="281"/>
      <c r="G375" s="281"/>
      <c r="H375" s="281"/>
      <c r="I375" s="281"/>
      <c r="J375" s="281"/>
      <c r="K375" s="281"/>
      <c r="L375" s="281"/>
      <c r="M375" s="281"/>
      <c r="N375" s="281"/>
      <c r="O375" s="282"/>
      <c r="P375" s="281"/>
      <c r="Q375" s="281"/>
      <c r="R375" s="281"/>
      <c r="S375" s="281"/>
      <c r="T375" s="281"/>
      <c r="U375" s="281"/>
      <c r="V375" s="283"/>
      <c r="W375" s="281"/>
      <c r="X375" s="281"/>
      <c r="Y375" s="281"/>
      <c r="Z375" s="281"/>
      <c r="AA375" s="281"/>
      <c r="AB375" s="281"/>
      <c r="AC375" s="281"/>
      <c r="AD375" s="281"/>
      <c r="AE375" s="281"/>
      <c r="AF375" s="281"/>
      <c r="AG375" s="284"/>
      <c r="AH375" s="281"/>
      <c r="AI375" s="281"/>
      <c r="AJ375" s="281"/>
      <c r="AK375" s="283"/>
      <c r="AL375" s="281"/>
      <c r="AM375" s="281"/>
      <c r="AN375" s="281"/>
      <c r="AO375" s="49"/>
      <c r="AP375" s="50"/>
      <c r="AQ375" s="50"/>
      <c r="AR375" s="50"/>
      <c r="AS375" s="50"/>
      <c r="AT375" s="50"/>
      <c r="AU375" s="50"/>
      <c r="AV375" s="50"/>
      <c r="AW375" s="50"/>
      <c r="AX375" s="50"/>
      <c r="AY375" s="50"/>
      <c r="AZ375" s="50"/>
      <c r="BA375" s="50"/>
      <c r="BB375" s="50"/>
      <c r="BC375" s="50"/>
      <c r="BD375" s="50"/>
    </row>
    <row r="376" spans="1:56" ht="12.75">
      <c r="A376" s="281"/>
      <c r="B376" s="281"/>
      <c r="C376" s="281"/>
      <c r="D376" s="285"/>
      <c r="E376" s="281"/>
      <c r="F376" s="281"/>
      <c r="G376" s="281"/>
      <c r="H376" s="281"/>
      <c r="I376" s="281"/>
      <c r="J376" s="281"/>
      <c r="K376" s="281"/>
      <c r="L376" s="281"/>
      <c r="M376" s="281"/>
      <c r="N376" s="281"/>
      <c r="O376" s="282"/>
      <c r="P376" s="281"/>
      <c r="Q376" s="281"/>
      <c r="R376" s="281"/>
      <c r="S376" s="281"/>
      <c r="T376" s="281"/>
      <c r="U376" s="281"/>
      <c r="V376" s="283"/>
      <c r="W376" s="281"/>
      <c r="X376" s="281"/>
      <c r="Y376" s="281"/>
      <c r="Z376" s="281"/>
      <c r="AA376" s="281"/>
      <c r="AB376" s="281"/>
      <c r="AC376" s="281"/>
      <c r="AD376" s="281"/>
      <c r="AE376" s="281"/>
      <c r="AF376" s="281"/>
      <c r="AG376" s="284"/>
      <c r="AH376" s="281"/>
      <c r="AI376" s="281"/>
      <c r="AJ376" s="281"/>
      <c r="AK376" s="283"/>
      <c r="AL376" s="281"/>
      <c r="AM376" s="281"/>
      <c r="AN376" s="281"/>
      <c r="AO376" s="49"/>
      <c r="AP376" s="50"/>
      <c r="AQ376" s="50"/>
      <c r="AR376" s="50"/>
      <c r="AS376" s="50"/>
      <c r="AT376" s="50"/>
      <c r="AU376" s="50"/>
      <c r="AV376" s="50"/>
      <c r="AW376" s="50"/>
      <c r="AX376" s="50"/>
      <c r="AY376" s="50"/>
      <c r="AZ376" s="50"/>
      <c r="BA376" s="50"/>
      <c r="BB376" s="50"/>
      <c r="BC376" s="50"/>
      <c r="BD376" s="50"/>
    </row>
    <row r="377" spans="1:56" ht="12.75">
      <c r="A377" s="281"/>
      <c r="B377" s="281"/>
      <c r="C377" s="281"/>
      <c r="D377" s="285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2"/>
      <c r="P377" s="281"/>
      <c r="Q377" s="281"/>
      <c r="R377" s="281"/>
      <c r="S377" s="281"/>
      <c r="T377" s="281"/>
      <c r="U377" s="281"/>
      <c r="V377" s="283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4"/>
      <c r="AH377" s="281"/>
      <c r="AI377" s="281"/>
      <c r="AJ377" s="281"/>
      <c r="AK377" s="283"/>
      <c r="AL377" s="281"/>
      <c r="AM377" s="281"/>
      <c r="AN377" s="281"/>
      <c r="AO377" s="49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  <c r="BB377" s="50"/>
      <c r="BC377" s="50"/>
      <c r="BD377" s="50"/>
    </row>
    <row r="378" spans="1:56" ht="12.75">
      <c r="A378" s="281"/>
      <c r="B378" s="281"/>
      <c r="C378" s="281"/>
      <c r="D378" s="285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2"/>
      <c r="P378" s="281"/>
      <c r="Q378" s="281"/>
      <c r="R378" s="281"/>
      <c r="S378" s="281"/>
      <c r="T378" s="281"/>
      <c r="U378" s="281"/>
      <c r="V378" s="283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4"/>
      <c r="AH378" s="281"/>
      <c r="AI378" s="281"/>
      <c r="AJ378" s="281"/>
      <c r="AK378" s="283"/>
      <c r="AL378" s="281"/>
      <c r="AM378" s="281"/>
      <c r="AN378" s="281"/>
      <c r="AO378" s="49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  <c r="BA378" s="50"/>
      <c r="BB378" s="50"/>
      <c r="BC378" s="50"/>
      <c r="BD378" s="50"/>
    </row>
    <row r="379" spans="1:56" ht="12.75">
      <c r="A379" s="281"/>
      <c r="B379" s="281"/>
      <c r="C379" s="281"/>
      <c r="D379" s="285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2"/>
      <c r="P379" s="281"/>
      <c r="Q379" s="281"/>
      <c r="R379" s="281"/>
      <c r="S379" s="281"/>
      <c r="T379" s="281"/>
      <c r="U379" s="281"/>
      <c r="V379" s="283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4"/>
      <c r="AH379" s="281"/>
      <c r="AI379" s="281"/>
      <c r="AJ379" s="281"/>
      <c r="AK379" s="283"/>
      <c r="AL379" s="281"/>
      <c r="AM379" s="281"/>
      <c r="AN379" s="281"/>
      <c r="AO379" s="49"/>
      <c r="AP379" s="50"/>
      <c r="AQ379" s="50"/>
      <c r="AR379" s="50"/>
      <c r="AS379" s="50"/>
      <c r="AT379" s="50"/>
      <c r="AU379" s="50"/>
      <c r="AV379" s="50"/>
      <c r="AW379" s="50"/>
      <c r="AX379" s="50"/>
      <c r="AY379" s="50"/>
      <c r="AZ379" s="50"/>
      <c r="BA379" s="50"/>
      <c r="BB379" s="50"/>
      <c r="BC379" s="50"/>
      <c r="BD379" s="50"/>
    </row>
    <row r="380" spans="1:56" ht="12.75">
      <c r="A380" s="281"/>
      <c r="B380" s="281"/>
      <c r="C380" s="281"/>
      <c r="D380" s="285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2"/>
      <c r="P380" s="281"/>
      <c r="Q380" s="281"/>
      <c r="R380" s="281"/>
      <c r="S380" s="281"/>
      <c r="T380" s="281"/>
      <c r="U380" s="281"/>
      <c r="V380" s="283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4"/>
      <c r="AH380" s="281"/>
      <c r="AI380" s="281"/>
      <c r="AJ380" s="281"/>
      <c r="AK380" s="283"/>
      <c r="AL380" s="281"/>
      <c r="AM380" s="281"/>
      <c r="AN380" s="281"/>
      <c r="AO380" s="49"/>
      <c r="AP380" s="50"/>
      <c r="AQ380" s="50"/>
      <c r="AR380" s="50"/>
      <c r="AS380" s="50"/>
      <c r="AT380" s="50"/>
      <c r="AU380" s="50"/>
      <c r="AV380" s="50"/>
      <c r="AW380" s="50"/>
      <c r="AX380" s="50"/>
      <c r="AY380" s="50"/>
      <c r="AZ380" s="50"/>
      <c r="BA380" s="50"/>
      <c r="BB380" s="50"/>
      <c r="BC380" s="50"/>
      <c r="BD380" s="50"/>
    </row>
    <row r="381" spans="1:56" ht="12.75">
      <c r="A381" s="281"/>
      <c r="B381" s="281"/>
      <c r="C381" s="281"/>
      <c r="D381" s="285"/>
      <c r="E381" s="281"/>
      <c r="F381" s="281"/>
      <c r="G381" s="281"/>
      <c r="H381" s="281"/>
      <c r="I381" s="281"/>
      <c r="J381" s="281"/>
      <c r="K381" s="281"/>
      <c r="L381" s="281"/>
      <c r="M381" s="281"/>
      <c r="N381" s="281"/>
      <c r="O381" s="282"/>
      <c r="P381" s="281"/>
      <c r="Q381" s="281"/>
      <c r="R381" s="281"/>
      <c r="S381" s="281"/>
      <c r="T381" s="281"/>
      <c r="U381" s="281"/>
      <c r="V381" s="283"/>
      <c r="W381" s="281"/>
      <c r="X381" s="281"/>
      <c r="Y381" s="281"/>
      <c r="Z381" s="281"/>
      <c r="AA381" s="281"/>
      <c r="AB381" s="281"/>
      <c r="AC381" s="281"/>
      <c r="AD381" s="281"/>
      <c r="AE381" s="281"/>
      <c r="AF381" s="281"/>
      <c r="AG381" s="284"/>
      <c r="AH381" s="281"/>
      <c r="AI381" s="281"/>
      <c r="AJ381" s="281"/>
      <c r="AK381" s="283"/>
      <c r="AL381" s="281"/>
      <c r="AM381" s="281"/>
      <c r="AN381" s="281"/>
      <c r="AO381" s="49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  <c r="BD381" s="50"/>
    </row>
    <row r="382" spans="1:56" ht="12.75">
      <c r="A382" s="281"/>
      <c r="B382" s="281"/>
      <c r="C382" s="281"/>
      <c r="D382" s="285"/>
      <c r="E382" s="281"/>
      <c r="F382" s="281"/>
      <c r="G382" s="281"/>
      <c r="H382" s="281"/>
      <c r="I382" s="281"/>
      <c r="J382" s="281"/>
      <c r="K382" s="281"/>
      <c r="L382" s="281"/>
      <c r="M382" s="281"/>
      <c r="N382" s="281"/>
      <c r="O382" s="282"/>
      <c r="P382" s="281"/>
      <c r="Q382" s="281"/>
      <c r="R382" s="281"/>
      <c r="S382" s="281"/>
      <c r="T382" s="281"/>
      <c r="U382" s="281"/>
      <c r="V382" s="283"/>
      <c r="W382" s="281"/>
      <c r="X382" s="281"/>
      <c r="Y382" s="281"/>
      <c r="Z382" s="281"/>
      <c r="AA382" s="281"/>
      <c r="AB382" s="281"/>
      <c r="AC382" s="281"/>
      <c r="AD382" s="281"/>
      <c r="AE382" s="281"/>
      <c r="AF382" s="281"/>
      <c r="AG382" s="284"/>
      <c r="AH382" s="281"/>
      <c r="AI382" s="281"/>
      <c r="AJ382" s="281"/>
      <c r="AK382" s="283"/>
      <c r="AL382" s="281"/>
      <c r="AM382" s="281"/>
      <c r="AN382" s="281"/>
      <c r="AO382" s="49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  <c r="BD382" s="50"/>
    </row>
    <row r="383" spans="1:56" ht="12.75">
      <c r="A383" s="281"/>
      <c r="B383" s="281"/>
      <c r="C383" s="281"/>
      <c r="D383" s="285"/>
      <c r="E383" s="281"/>
      <c r="F383" s="281"/>
      <c r="G383" s="281"/>
      <c r="H383" s="281"/>
      <c r="I383" s="281"/>
      <c r="J383" s="281"/>
      <c r="K383" s="281"/>
      <c r="L383" s="281"/>
      <c r="M383" s="281"/>
      <c r="N383" s="281"/>
      <c r="O383" s="282"/>
      <c r="P383" s="281"/>
      <c r="Q383" s="281"/>
      <c r="R383" s="281"/>
      <c r="S383" s="281"/>
      <c r="T383" s="281"/>
      <c r="U383" s="281"/>
      <c r="V383" s="283"/>
      <c r="W383" s="281"/>
      <c r="X383" s="281"/>
      <c r="Y383" s="281"/>
      <c r="Z383" s="281"/>
      <c r="AA383" s="281"/>
      <c r="AB383" s="281"/>
      <c r="AC383" s="281"/>
      <c r="AD383" s="281"/>
      <c r="AE383" s="281"/>
      <c r="AF383" s="281"/>
      <c r="AG383" s="284"/>
      <c r="AH383" s="281"/>
      <c r="AI383" s="281"/>
      <c r="AJ383" s="281"/>
      <c r="AK383" s="283"/>
      <c r="AL383" s="281"/>
      <c r="AM383" s="281"/>
      <c r="AN383" s="281"/>
      <c r="AO383" s="49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  <c r="BD383" s="50"/>
    </row>
    <row r="384" spans="1:56" ht="12.75">
      <c r="A384" s="281"/>
      <c r="B384" s="281"/>
      <c r="C384" s="281"/>
      <c r="D384" s="285"/>
      <c r="E384" s="281"/>
      <c r="F384" s="281"/>
      <c r="G384" s="281"/>
      <c r="H384" s="281"/>
      <c r="I384" s="281"/>
      <c r="J384" s="281"/>
      <c r="K384" s="281"/>
      <c r="L384" s="281"/>
      <c r="M384" s="281"/>
      <c r="N384" s="281"/>
      <c r="O384" s="282"/>
      <c r="P384" s="281"/>
      <c r="Q384" s="281"/>
      <c r="R384" s="281"/>
      <c r="S384" s="281"/>
      <c r="T384" s="281"/>
      <c r="U384" s="281"/>
      <c r="V384" s="283"/>
      <c r="W384" s="281"/>
      <c r="X384" s="281"/>
      <c r="Y384" s="281"/>
      <c r="Z384" s="281"/>
      <c r="AA384" s="281"/>
      <c r="AB384" s="281"/>
      <c r="AC384" s="281"/>
      <c r="AD384" s="281"/>
      <c r="AE384" s="281"/>
      <c r="AF384" s="281"/>
      <c r="AG384" s="284"/>
      <c r="AH384" s="281"/>
      <c r="AI384" s="281"/>
      <c r="AJ384" s="281"/>
      <c r="AK384" s="283"/>
      <c r="AL384" s="281"/>
      <c r="AM384" s="281"/>
      <c r="AN384" s="281"/>
      <c r="AO384" s="49"/>
      <c r="AP384" s="50"/>
      <c r="AQ384" s="50"/>
      <c r="AR384" s="50"/>
      <c r="AS384" s="50"/>
      <c r="AT384" s="50"/>
      <c r="AU384" s="50"/>
      <c r="AV384" s="50"/>
      <c r="AW384" s="50"/>
      <c r="AX384" s="50"/>
      <c r="AY384" s="50"/>
      <c r="AZ384" s="50"/>
      <c r="BA384" s="50"/>
      <c r="BB384" s="50"/>
      <c r="BC384" s="50"/>
      <c r="BD384" s="50"/>
    </row>
    <row r="385" spans="1:56" ht="12.75">
      <c r="A385" s="281"/>
      <c r="B385" s="281"/>
      <c r="C385" s="281"/>
      <c r="D385" s="285"/>
      <c r="E385" s="281"/>
      <c r="F385" s="281"/>
      <c r="G385" s="281"/>
      <c r="H385" s="281"/>
      <c r="I385" s="281"/>
      <c r="J385" s="281"/>
      <c r="K385" s="281"/>
      <c r="L385" s="281"/>
      <c r="M385" s="281"/>
      <c r="N385" s="281"/>
      <c r="O385" s="282"/>
      <c r="P385" s="281"/>
      <c r="Q385" s="281"/>
      <c r="R385" s="281"/>
      <c r="S385" s="281"/>
      <c r="T385" s="281"/>
      <c r="U385" s="281"/>
      <c r="V385" s="283"/>
      <c r="W385" s="281"/>
      <c r="X385" s="281"/>
      <c r="Y385" s="281"/>
      <c r="Z385" s="281"/>
      <c r="AA385" s="281"/>
      <c r="AB385" s="281"/>
      <c r="AC385" s="281"/>
      <c r="AD385" s="281"/>
      <c r="AE385" s="281"/>
      <c r="AF385" s="281"/>
      <c r="AG385" s="284"/>
      <c r="AH385" s="281"/>
      <c r="AI385" s="281"/>
      <c r="AJ385" s="281"/>
      <c r="AK385" s="283"/>
      <c r="AL385" s="281"/>
      <c r="AM385" s="281"/>
      <c r="AN385" s="281"/>
      <c r="AO385" s="49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</row>
    <row r="386" spans="1:56" ht="12.75">
      <c r="A386" s="281"/>
      <c r="B386" s="281"/>
      <c r="C386" s="281"/>
      <c r="D386" s="285"/>
      <c r="E386" s="281"/>
      <c r="F386" s="281"/>
      <c r="G386" s="281"/>
      <c r="H386" s="281"/>
      <c r="I386" s="281"/>
      <c r="J386" s="281"/>
      <c r="K386" s="281"/>
      <c r="L386" s="281"/>
      <c r="M386" s="281"/>
      <c r="N386" s="281"/>
      <c r="O386" s="282"/>
      <c r="P386" s="281"/>
      <c r="Q386" s="281"/>
      <c r="R386" s="281"/>
      <c r="S386" s="281"/>
      <c r="T386" s="281"/>
      <c r="U386" s="281"/>
      <c r="V386" s="283"/>
      <c r="W386" s="281"/>
      <c r="X386" s="281"/>
      <c r="Y386" s="281"/>
      <c r="Z386" s="281"/>
      <c r="AA386" s="281"/>
      <c r="AB386" s="281"/>
      <c r="AC386" s="281"/>
      <c r="AD386" s="281"/>
      <c r="AE386" s="281"/>
      <c r="AF386" s="281"/>
      <c r="AG386" s="284"/>
      <c r="AH386" s="281"/>
      <c r="AI386" s="281"/>
      <c r="AJ386" s="281"/>
      <c r="AK386" s="283"/>
      <c r="AL386" s="281"/>
      <c r="AM386" s="281"/>
      <c r="AN386" s="281"/>
      <c r="AO386" s="49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</row>
    <row r="387" spans="1:56" ht="12.75">
      <c r="A387" s="281"/>
      <c r="B387" s="281"/>
      <c r="C387" s="281"/>
      <c r="D387" s="285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2"/>
      <c r="P387" s="281"/>
      <c r="Q387" s="281"/>
      <c r="R387" s="281"/>
      <c r="S387" s="281"/>
      <c r="T387" s="281"/>
      <c r="U387" s="281"/>
      <c r="V387" s="283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4"/>
      <c r="AH387" s="281"/>
      <c r="AI387" s="281"/>
      <c r="AJ387" s="281"/>
      <c r="AK387" s="283"/>
      <c r="AL387" s="281"/>
      <c r="AM387" s="281"/>
      <c r="AN387" s="281"/>
      <c r="AO387" s="49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</row>
    <row r="388" spans="1:56" ht="12.75">
      <c r="A388" s="281"/>
      <c r="B388" s="281"/>
      <c r="C388" s="281"/>
      <c r="D388" s="285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2"/>
      <c r="P388" s="281"/>
      <c r="Q388" s="281"/>
      <c r="R388" s="281"/>
      <c r="S388" s="281"/>
      <c r="T388" s="281"/>
      <c r="U388" s="281"/>
      <c r="V388" s="283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4"/>
      <c r="AH388" s="281"/>
      <c r="AI388" s="281"/>
      <c r="AJ388" s="281"/>
      <c r="AK388" s="283"/>
      <c r="AL388" s="281"/>
      <c r="AM388" s="281"/>
      <c r="AN388" s="281"/>
      <c r="AO388" s="49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</row>
    <row r="389" spans="1:56" ht="12.75">
      <c r="A389" s="281"/>
      <c r="B389" s="281"/>
      <c r="C389" s="281"/>
      <c r="D389" s="285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2"/>
      <c r="P389" s="281"/>
      <c r="Q389" s="281"/>
      <c r="R389" s="281"/>
      <c r="S389" s="281"/>
      <c r="T389" s="281"/>
      <c r="U389" s="281"/>
      <c r="V389" s="283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4"/>
      <c r="AH389" s="281"/>
      <c r="AI389" s="281"/>
      <c r="AJ389" s="281"/>
      <c r="AK389" s="283"/>
      <c r="AL389" s="281"/>
      <c r="AM389" s="281"/>
      <c r="AN389" s="281"/>
      <c r="AO389" s="49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</row>
    <row r="390" spans="1:56" ht="12.75">
      <c r="A390" s="281"/>
      <c r="B390" s="281"/>
      <c r="C390" s="281"/>
      <c r="D390" s="285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2"/>
      <c r="P390" s="281"/>
      <c r="Q390" s="281"/>
      <c r="R390" s="281"/>
      <c r="S390" s="281"/>
      <c r="T390" s="281"/>
      <c r="U390" s="281"/>
      <c r="V390" s="283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4"/>
      <c r="AH390" s="281"/>
      <c r="AI390" s="281"/>
      <c r="AJ390" s="281"/>
      <c r="AK390" s="283"/>
      <c r="AL390" s="281"/>
      <c r="AM390" s="281"/>
      <c r="AN390" s="281"/>
      <c r="AO390" s="49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</row>
    <row r="391" spans="1:56" ht="12.75">
      <c r="A391" s="281"/>
      <c r="B391" s="281"/>
      <c r="C391" s="281"/>
      <c r="D391" s="285"/>
      <c r="E391" s="281"/>
      <c r="F391" s="281"/>
      <c r="G391" s="281"/>
      <c r="H391" s="281"/>
      <c r="I391" s="281"/>
      <c r="J391" s="281"/>
      <c r="K391" s="281"/>
      <c r="L391" s="281"/>
      <c r="M391" s="281"/>
      <c r="N391" s="281"/>
      <c r="O391" s="282"/>
      <c r="P391" s="281"/>
      <c r="Q391" s="281"/>
      <c r="R391" s="281"/>
      <c r="S391" s="281"/>
      <c r="T391" s="281"/>
      <c r="U391" s="281"/>
      <c r="V391" s="283"/>
      <c r="W391" s="281"/>
      <c r="X391" s="281"/>
      <c r="Y391" s="281"/>
      <c r="Z391" s="281"/>
      <c r="AA391" s="281"/>
      <c r="AB391" s="281"/>
      <c r="AC391" s="281"/>
      <c r="AD391" s="281"/>
      <c r="AE391" s="281"/>
      <c r="AF391" s="281"/>
      <c r="AG391" s="284"/>
      <c r="AH391" s="281"/>
      <c r="AI391" s="281"/>
      <c r="AJ391" s="281"/>
      <c r="AK391" s="283"/>
      <c r="AL391" s="281"/>
      <c r="AM391" s="281"/>
      <c r="AN391" s="281"/>
      <c r="AO391" s="49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</row>
    <row r="392" spans="1:56" ht="12.75">
      <c r="A392" s="281"/>
      <c r="B392" s="281"/>
      <c r="C392" s="281"/>
      <c r="D392" s="285"/>
      <c r="E392" s="281"/>
      <c r="F392" s="281"/>
      <c r="G392" s="281"/>
      <c r="H392" s="281"/>
      <c r="I392" s="281"/>
      <c r="J392" s="281"/>
      <c r="K392" s="281"/>
      <c r="L392" s="281"/>
      <c r="M392" s="281"/>
      <c r="N392" s="281"/>
      <c r="O392" s="282"/>
      <c r="P392" s="281"/>
      <c r="Q392" s="281"/>
      <c r="R392" s="281"/>
      <c r="S392" s="281"/>
      <c r="T392" s="281"/>
      <c r="U392" s="281"/>
      <c r="V392" s="283"/>
      <c r="W392" s="281"/>
      <c r="X392" s="281"/>
      <c r="Y392" s="281"/>
      <c r="Z392" s="281"/>
      <c r="AA392" s="281"/>
      <c r="AB392" s="281"/>
      <c r="AC392" s="281"/>
      <c r="AD392" s="281"/>
      <c r="AE392" s="281"/>
      <c r="AF392" s="281"/>
      <c r="AG392" s="284"/>
      <c r="AH392" s="281"/>
      <c r="AI392" s="281"/>
      <c r="AJ392" s="281"/>
      <c r="AK392" s="283"/>
      <c r="AL392" s="281"/>
      <c r="AM392" s="281"/>
      <c r="AN392" s="281"/>
      <c r="AO392" s="49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</row>
    <row r="393" spans="1:56" ht="12.75">
      <c r="A393" s="281"/>
      <c r="B393" s="281"/>
      <c r="C393" s="281"/>
      <c r="D393" s="281"/>
      <c r="E393" s="281"/>
      <c r="F393" s="281"/>
      <c r="G393" s="281"/>
      <c r="H393" s="281"/>
      <c r="I393" s="281"/>
      <c r="J393" s="281"/>
      <c r="K393" s="281"/>
      <c r="L393" s="281"/>
      <c r="M393" s="281"/>
      <c r="N393" s="281"/>
      <c r="O393" s="282"/>
      <c r="P393" s="281"/>
      <c r="Q393" s="281"/>
      <c r="R393" s="281"/>
      <c r="S393" s="281"/>
      <c r="T393" s="281"/>
      <c r="U393" s="281"/>
      <c r="V393" s="283"/>
      <c r="W393" s="281"/>
      <c r="X393" s="281"/>
      <c r="Y393" s="281"/>
      <c r="Z393" s="281"/>
      <c r="AA393" s="281"/>
      <c r="AB393" s="281"/>
      <c r="AC393" s="281"/>
      <c r="AD393" s="281"/>
      <c r="AE393" s="281"/>
      <c r="AF393" s="281"/>
      <c r="AG393" s="284"/>
      <c r="AH393" s="281"/>
      <c r="AI393" s="281"/>
      <c r="AJ393" s="281"/>
      <c r="AK393" s="283"/>
      <c r="AL393" s="281"/>
      <c r="AM393" s="281"/>
      <c r="AN393" s="281"/>
      <c r="AO393" s="49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</row>
    <row r="394" spans="1:56" ht="12.75">
      <c r="A394" s="281"/>
      <c r="B394" s="281"/>
      <c r="C394" s="281"/>
      <c r="D394" s="281"/>
      <c r="E394" s="281"/>
      <c r="F394" s="281"/>
      <c r="G394" s="281"/>
      <c r="H394" s="281"/>
      <c r="I394" s="281"/>
      <c r="J394" s="281"/>
      <c r="K394" s="281"/>
      <c r="L394" s="281"/>
      <c r="M394" s="281"/>
      <c r="N394" s="281"/>
      <c r="O394" s="282"/>
      <c r="P394" s="281"/>
      <c r="Q394" s="281"/>
      <c r="R394" s="281"/>
      <c r="S394" s="281"/>
      <c r="T394" s="281"/>
      <c r="U394" s="281"/>
      <c r="V394" s="283"/>
      <c r="W394" s="281"/>
      <c r="X394" s="281"/>
      <c r="Y394" s="281"/>
      <c r="Z394" s="281"/>
      <c r="AA394" s="281"/>
      <c r="AB394" s="281"/>
      <c r="AC394" s="281"/>
      <c r="AD394" s="281"/>
      <c r="AE394" s="281"/>
      <c r="AF394" s="281"/>
      <c r="AG394" s="284"/>
      <c r="AH394" s="281"/>
      <c r="AI394" s="281"/>
      <c r="AJ394" s="281"/>
      <c r="AK394" s="283"/>
      <c r="AL394" s="281"/>
      <c r="AM394" s="281"/>
      <c r="AN394" s="281"/>
      <c r="AO394" s="49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</row>
    <row r="395" spans="1:56" ht="12.75">
      <c r="A395" s="281"/>
      <c r="B395" s="281"/>
      <c r="C395" s="281"/>
      <c r="D395" s="281"/>
      <c r="E395" s="281"/>
      <c r="F395" s="281"/>
      <c r="G395" s="281"/>
      <c r="H395" s="281"/>
      <c r="I395" s="281"/>
      <c r="J395" s="281"/>
      <c r="K395" s="281"/>
      <c r="L395" s="281"/>
      <c r="M395" s="281"/>
      <c r="N395" s="281"/>
      <c r="O395" s="282"/>
      <c r="P395" s="281"/>
      <c r="Q395" s="281"/>
      <c r="R395" s="281"/>
      <c r="S395" s="281"/>
      <c r="T395" s="281"/>
      <c r="U395" s="281"/>
      <c r="V395" s="283"/>
      <c r="W395" s="281"/>
      <c r="X395" s="281"/>
      <c r="Y395" s="281"/>
      <c r="Z395" s="281"/>
      <c r="AA395" s="281"/>
      <c r="AB395" s="281"/>
      <c r="AC395" s="281"/>
      <c r="AD395" s="281"/>
      <c r="AE395" s="281"/>
      <c r="AF395" s="281"/>
      <c r="AG395" s="284"/>
      <c r="AH395" s="281"/>
      <c r="AI395" s="281"/>
      <c r="AJ395" s="281"/>
      <c r="AK395" s="283"/>
      <c r="AL395" s="281"/>
      <c r="AM395" s="281"/>
      <c r="AN395" s="281"/>
      <c r="AO395" s="49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</row>
    <row r="396" spans="1:56" ht="12.75">
      <c r="A396" s="281"/>
      <c r="B396" s="281"/>
      <c r="C396" s="281"/>
      <c r="D396" s="281"/>
      <c r="E396" s="281"/>
      <c r="F396" s="281"/>
      <c r="G396" s="281"/>
      <c r="H396" s="281"/>
      <c r="I396" s="281"/>
      <c r="J396" s="281"/>
      <c r="K396" s="281"/>
      <c r="L396" s="281"/>
      <c r="M396" s="281"/>
      <c r="N396" s="281"/>
      <c r="O396" s="282"/>
      <c r="P396" s="281"/>
      <c r="Q396" s="281"/>
      <c r="R396" s="281"/>
      <c r="S396" s="281"/>
      <c r="T396" s="281"/>
      <c r="U396" s="281"/>
      <c r="V396" s="283"/>
      <c r="W396" s="281"/>
      <c r="X396" s="281"/>
      <c r="Y396" s="281"/>
      <c r="Z396" s="281"/>
      <c r="AA396" s="281"/>
      <c r="AB396" s="281"/>
      <c r="AC396" s="281"/>
      <c r="AD396" s="281"/>
      <c r="AE396" s="281"/>
      <c r="AF396" s="281"/>
      <c r="AG396" s="284"/>
      <c r="AH396" s="281"/>
      <c r="AI396" s="281"/>
      <c r="AJ396" s="281"/>
      <c r="AK396" s="283"/>
      <c r="AL396" s="281"/>
      <c r="AM396" s="281"/>
      <c r="AN396" s="281"/>
      <c r="AO396" s="49"/>
      <c r="AP396" s="50"/>
      <c r="AQ396" s="50"/>
      <c r="AR396" s="50"/>
      <c r="AS396" s="50"/>
      <c r="AT396" s="50"/>
      <c r="AU396" s="50"/>
      <c r="AV396" s="50"/>
      <c r="AW396" s="50"/>
      <c r="AX396" s="50"/>
      <c r="AY396" s="50"/>
      <c r="AZ396" s="50"/>
      <c r="BA396" s="50"/>
      <c r="BB396" s="50"/>
      <c r="BC396" s="50"/>
      <c r="BD396" s="50"/>
    </row>
    <row r="397" spans="1:56" ht="12.75">
      <c r="A397" s="281"/>
      <c r="B397" s="281"/>
      <c r="C397" s="281"/>
      <c r="D397" s="281"/>
      <c r="E397" s="281"/>
      <c r="F397" s="281"/>
      <c r="G397" s="281"/>
      <c r="H397" s="281"/>
      <c r="I397" s="281"/>
      <c r="J397" s="281"/>
      <c r="K397" s="281"/>
      <c r="L397" s="281"/>
      <c r="M397" s="281"/>
      <c r="N397" s="281"/>
      <c r="O397" s="282"/>
      <c r="P397" s="281"/>
      <c r="Q397" s="281"/>
      <c r="R397" s="281"/>
      <c r="S397" s="281"/>
      <c r="T397" s="281"/>
      <c r="U397" s="281"/>
      <c r="V397" s="283"/>
      <c r="W397" s="281"/>
      <c r="X397" s="281"/>
      <c r="Y397" s="281"/>
      <c r="Z397" s="281"/>
      <c r="AA397" s="281"/>
      <c r="AB397" s="281"/>
      <c r="AC397" s="281"/>
      <c r="AD397" s="281"/>
      <c r="AE397" s="281"/>
      <c r="AF397" s="281"/>
      <c r="AG397" s="284"/>
      <c r="AH397" s="281"/>
      <c r="AI397" s="281"/>
      <c r="AJ397" s="281"/>
      <c r="AK397" s="283"/>
      <c r="AL397" s="281"/>
      <c r="AM397" s="281"/>
      <c r="AN397" s="281"/>
      <c r="AO397" s="49"/>
      <c r="AP397" s="50"/>
      <c r="AQ397" s="50"/>
      <c r="AR397" s="50"/>
      <c r="AS397" s="50"/>
      <c r="AT397" s="50"/>
      <c r="AU397" s="50"/>
      <c r="AV397" s="50"/>
      <c r="AW397" s="50"/>
      <c r="AX397" s="50"/>
      <c r="AY397" s="50"/>
      <c r="AZ397" s="50"/>
      <c r="BA397" s="50"/>
      <c r="BB397" s="50"/>
      <c r="BC397" s="50"/>
      <c r="BD397" s="50"/>
    </row>
    <row r="398" spans="1:56" ht="12.75">
      <c r="A398" s="281"/>
      <c r="B398" s="281"/>
      <c r="C398" s="281"/>
      <c r="D398" s="281"/>
      <c r="E398" s="281"/>
      <c r="F398" s="281"/>
      <c r="G398" s="281"/>
      <c r="H398" s="281"/>
      <c r="I398" s="281"/>
      <c r="J398" s="281"/>
      <c r="K398" s="281"/>
      <c r="L398" s="281"/>
      <c r="M398" s="281"/>
      <c r="N398" s="281"/>
      <c r="O398" s="282"/>
      <c r="P398" s="281"/>
      <c r="Q398" s="281"/>
      <c r="R398" s="281"/>
      <c r="S398" s="281"/>
      <c r="T398" s="281"/>
      <c r="U398" s="281"/>
      <c r="V398" s="283"/>
      <c r="W398" s="281"/>
      <c r="X398" s="281"/>
      <c r="Y398" s="281"/>
      <c r="Z398" s="281"/>
      <c r="AA398" s="281"/>
      <c r="AB398" s="281"/>
      <c r="AC398" s="281"/>
      <c r="AD398" s="281"/>
      <c r="AE398" s="281"/>
      <c r="AF398" s="281"/>
      <c r="AG398" s="284"/>
      <c r="AH398" s="281"/>
      <c r="AI398" s="281"/>
      <c r="AJ398" s="281"/>
      <c r="AK398" s="283"/>
      <c r="AL398" s="281"/>
      <c r="AM398" s="281"/>
      <c r="AN398" s="281"/>
      <c r="AO398" s="49"/>
      <c r="AP398" s="50"/>
      <c r="AQ398" s="50"/>
      <c r="AR398" s="50"/>
      <c r="AS398" s="50"/>
      <c r="AT398" s="50"/>
      <c r="AU398" s="50"/>
      <c r="AV398" s="50"/>
      <c r="AW398" s="50"/>
      <c r="AX398" s="50"/>
      <c r="AY398" s="50"/>
      <c r="AZ398" s="50"/>
      <c r="BA398" s="50"/>
      <c r="BB398" s="50"/>
      <c r="BC398" s="50"/>
      <c r="BD398" s="50"/>
    </row>
    <row r="399" spans="1:56" ht="12.75">
      <c r="A399" s="281"/>
      <c r="B399" s="281"/>
      <c r="C399" s="281"/>
      <c r="D399" s="281"/>
      <c r="E399" s="281"/>
      <c r="F399" s="281"/>
      <c r="G399" s="281"/>
      <c r="H399" s="281"/>
      <c r="I399" s="281"/>
      <c r="J399" s="281"/>
      <c r="K399" s="281"/>
      <c r="L399" s="281"/>
      <c r="M399" s="281"/>
      <c r="N399" s="281"/>
      <c r="O399" s="282"/>
      <c r="P399" s="281"/>
      <c r="Q399" s="281"/>
      <c r="R399" s="281"/>
      <c r="S399" s="281"/>
      <c r="T399" s="281"/>
      <c r="U399" s="281"/>
      <c r="V399" s="283"/>
      <c r="W399" s="281"/>
      <c r="X399" s="281"/>
      <c r="Y399" s="281"/>
      <c r="Z399" s="281"/>
      <c r="AA399" s="281"/>
      <c r="AB399" s="281"/>
      <c r="AC399" s="281"/>
      <c r="AD399" s="281"/>
      <c r="AE399" s="281"/>
      <c r="AF399" s="281"/>
      <c r="AG399" s="284"/>
      <c r="AH399" s="281"/>
      <c r="AI399" s="281"/>
      <c r="AJ399" s="281"/>
      <c r="AK399" s="283"/>
      <c r="AL399" s="281"/>
      <c r="AM399" s="281"/>
      <c r="AN399" s="281"/>
      <c r="AO399" s="49"/>
      <c r="AP399" s="50"/>
      <c r="AQ399" s="50"/>
      <c r="AR399" s="50"/>
      <c r="AS399" s="50"/>
      <c r="AT399" s="50"/>
      <c r="AU399" s="50"/>
      <c r="AV399" s="50"/>
      <c r="AW399" s="50"/>
      <c r="AX399" s="50"/>
      <c r="AY399" s="50"/>
      <c r="AZ399" s="50"/>
      <c r="BA399" s="50"/>
      <c r="BB399" s="50"/>
      <c r="BC399" s="50"/>
      <c r="BD399" s="50"/>
    </row>
    <row r="400" spans="1:56" ht="12.75">
      <c r="A400" s="281"/>
      <c r="B400" s="281"/>
      <c r="C400" s="281"/>
      <c r="D400" s="281"/>
      <c r="E400" s="281"/>
      <c r="F400" s="281"/>
      <c r="G400" s="281"/>
      <c r="H400" s="281"/>
      <c r="I400" s="281"/>
      <c r="J400" s="281"/>
      <c r="K400" s="281"/>
      <c r="L400" s="281"/>
      <c r="M400" s="281"/>
      <c r="N400" s="281"/>
      <c r="O400" s="282"/>
      <c r="P400" s="281"/>
      <c r="Q400" s="281"/>
      <c r="R400" s="281"/>
      <c r="S400" s="281"/>
      <c r="T400" s="281"/>
      <c r="U400" s="281"/>
      <c r="V400" s="283"/>
      <c r="W400" s="281"/>
      <c r="X400" s="281"/>
      <c r="Y400" s="281"/>
      <c r="Z400" s="281"/>
      <c r="AA400" s="281"/>
      <c r="AB400" s="281"/>
      <c r="AC400" s="281"/>
      <c r="AD400" s="281"/>
      <c r="AE400" s="281"/>
      <c r="AF400" s="281"/>
      <c r="AG400" s="284"/>
      <c r="AH400" s="281"/>
      <c r="AI400" s="281"/>
      <c r="AJ400" s="281"/>
      <c r="AK400" s="283"/>
      <c r="AL400" s="281"/>
      <c r="AM400" s="281"/>
      <c r="AN400" s="281"/>
      <c r="AO400" s="49"/>
      <c r="AP400" s="50"/>
      <c r="AQ400" s="50"/>
      <c r="AR400" s="50"/>
      <c r="AS400" s="50"/>
      <c r="AT400" s="50"/>
      <c r="AU400" s="50"/>
      <c r="AV400" s="50"/>
      <c r="AW400" s="50"/>
      <c r="AX400" s="50"/>
      <c r="AY400" s="50"/>
      <c r="AZ400" s="50"/>
      <c r="BA400" s="50"/>
      <c r="BB400" s="50"/>
      <c r="BC400" s="50"/>
      <c r="BD400" s="50"/>
    </row>
    <row r="401" spans="1:56" ht="12.75">
      <c r="A401" s="281"/>
      <c r="B401" s="281"/>
      <c r="C401" s="281"/>
      <c r="D401" s="281"/>
      <c r="E401" s="281"/>
      <c r="F401" s="281"/>
      <c r="G401" s="281"/>
      <c r="H401" s="281"/>
      <c r="I401" s="281"/>
      <c r="J401" s="281"/>
      <c r="K401" s="281"/>
      <c r="L401" s="281"/>
      <c r="M401" s="281"/>
      <c r="N401" s="281"/>
      <c r="O401" s="282"/>
      <c r="P401" s="281"/>
      <c r="Q401" s="281"/>
      <c r="R401" s="281"/>
      <c r="S401" s="281"/>
      <c r="T401" s="281"/>
      <c r="U401" s="281"/>
      <c r="V401" s="283"/>
      <c r="W401" s="281"/>
      <c r="X401" s="281"/>
      <c r="Y401" s="281"/>
      <c r="Z401" s="281"/>
      <c r="AA401" s="281"/>
      <c r="AB401" s="281"/>
      <c r="AC401" s="281"/>
      <c r="AD401" s="281"/>
      <c r="AE401" s="281"/>
      <c r="AF401" s="281"/>
      <c r="AG401" s="284"/>
      <c r="AH401" s="281"/>
      <c r="AI401" s="281"/>
      <c r="AJ401" s="281"/>
      <c r="AK401" s="283"/>
      <c r="AL401" s="281"/>
      <c r="AM401" s="281"/>
      <c r="AN401" s="281"/>
      <c r="AO401" s="49"/>
      <c r="AP401" s="50"/>
      <c r="AQ401" s="50"/>
      <c r="AR401" s="50"/>
      <c r="AS401" s="50"/>
      <c r="AT401" s="50"/>
      <c r="AU401" s="50"/>
      <c r="AV401" s="50"/>
      <c r="AW401" s="50"/>
      <c r="AX401" s="50"/>
      <c r="AY401" s="50"/>
      <c r="AZ401" s="50"/>
      <c r="BA401" s="50"/>
      <c r="BB401" s="50"/>
      <c r="BC401" s="50"/>
      <c r="BD401" s="50"/>
    </row>
    <row r="402" spans="1:56" ht="12.75">
      <c r="A402" s="281"/>
      <c r="B402" s="281"/>
      <c r="C402" s="281"/>
      <c r="D402" s="281"/>
      <c r="E402" s="281"/>
      <c r="F402" s="281"/>
      <c r="G402" s="281"/>
      <c r="H402" s="281"/>
      <c r="I402" s="281"/>
      <c r="J402" s="281"/>
      <c r="K402" s="281"/>
      <c r="L402" s="281"/>
      <c r="M402" s="281"/>
      <c r="N402" s="281"/>
      <c r="O402" s="282"/>
      <c r="P402" s="281"/>
      <c r="Q402" s="281"/>
      <c r="R402" s="281"/>
      <c r="S402" s="281"/>
      <c r="T402" s="281"/>
      <c r="U402" s="281"/>
      <c r="V402" s="283"/>
      <c r="W402" s="281"/>
      <c r="X402" s="281"/>
      <c r="Y402" s="281"/>
      <c r="Z402" s="281"/>
      <c r="AA402" s="281"/>
      <c r="AB402" s="281"/>
      <c r="AC402" s="281"/>
      <c r="AD402" s="281"/>
      <c r="AE402" s="281"/>
      <c r="AF402" s="281"/>
      <c r="AG402" s="284"/>
      <c r="AH402" s="281"/>
      <c r="AI402" s="281"/>
      <c r="AJ402" s="281"/>
      <c r="AK402" s="283"/>
      <c r="AL402" s="281"/>
      <c r="AM402" s="281"/>
      <c r="AN402" s="281"/>
      <c r="AO402" s="49"/>
      <c r="AP402" s="50"/>
      <c r="AQ402" s="50"/>
      <c r="AR402" s="50"/>
      <c r="AS402" s="50"/>
      <c r="AT402" s="50"/>
      <c r="AU402" s="50"/>
      <c r="AV402" s="50"/>
      <c r="AW402" s="50"/>
      <c r="AX402" s="50"/>
      <c r="AY402" s="50"/>
      <c r="AZ402" s="50"/>
      <c r="BA402" s="50"/>
      <c r="BB402" s="50"/>
      <c r="BC402" s="50"/>
      <c r="BD402" s="50"/>
    </row>
    <row r="403" spans="1:56" ht="12.75">
      <c r="A403" s="281"/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2"/>
      <c r="P403" s="281"/>
      <c r="Q403" s="281"/>
      <c r="R403" s="281"/>
      <c r="S403" s="281"/>
      <c r="T403" s="281"/>
      <c r="U403" s="281"/>
      <c r="V403" s="283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4"/>
      <c r="AH403" s="281"/>
      <c r="AI403" s="281"/>
      <c r="AJ403" s="281"/>
      <c r="AK403" s="283"/>
      <c r="AL403" s="281"/>
      <c r="AM403" s="281"/>
      <c r="AN403" s="281"/>
      <c r="AO403" s="49"/>
      <c r="AP403" s="50"/>
      <c r="AQ403" s="50"/>
      <c r="AR403" s="50"/>
      <c r="AS403" s="50"/>
      <c r="AT403" s="50"/>
      <c r="AU403" s="50"/>
      <c r="AV403" s="50"/>
      <c r="AW403" s="50"/>
      <c r="AX403" s="50"/>
      <c r="AY403" s="50"/>
      <c r="AZ403" s="50"/>
      <c r="BA403" s="50"/>
      <c r="BB403" s="50"/>
      <c r="BC403" s="50"/>
      <c r="BD403" s="50"/>
    </row>
    <row r="404" spans="1:56" ht="12.75">
      <c r="A404" s="281"/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2"/>
      <c r="P404" s="281"/>
      <c r="Q404" s="281"/>
      <c r="R404" s="281"/>
      <c r="S404" s="281"/>
      <c r="T404" s="281"/>
      <c r="U404" s="281"/>
      <c r="V404" s="283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4"/>
      <c r="AH404" s="281"/>
      <c r="AI404" s="281"/>
      <c r="AJ404" s="281"/>
      <c r="AK404" s="283"/>
      <c r="AL404" s="281"/>
      <c r="AM404" s="281"/>
      <c r="AN404" s="281"/>
      <c r="AO404" s="49"/>
      <c r="AP404" s="50"/>
      <c r="AQ404" s="50"/>
      <c r="AR404" s="50"/>
      <c r="AS404" s="50"/>
      <c r="AT404" s="50"/>
      <c r="AU404" s="50"/>
      <c r="AV404" s="50"/>
      <c r="AW404" s="50"/>
      <c r="AX404" s="50"/>
      <c r="AY404" s="50"/>
      <c r="AZ404" s="50"/>
      <c r="BA404" s="50"/>
      <c r="BB404" s="50"/>
      <c r="BC404" s="50"/>
      <c r="BD404" s="50"/>
    </row>
    <row r="405" spans="1:56" ht="12.75">
      <c r="A405" s="281"/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2"/>
      <c r="P405" s="281"/>
      <c r="Q405" s="281"/>
      <c r="R405" s="281"/>
      <c r="S405" s="281"/>
      <c r="T405" s="281"/>
      <c r="U405" s="281"/>
      <c r="V405" s="283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4"/>
      <c r="AH405" s="281"/>
      <c r="AI405" s="281"/>
      <c r="AJ405" s="281"/>
      <c r="AK405" s="283"/>
      <c r="AL405" s="281"/>
      <c r="AM405" s="281"/>
      <c r="AN405" s="281"/>
      <c r="AO405" s="49"/>
      <c r="AP405" s="50"/>
      <c r="AQ405" s="50"/>
      <c r="AR405" s="50"/>
      <c r="AS405" s="50"/>
      <c r="AT405" s="50"/>
      <c r="AU405" s="50"/>
      <c r="AV405" s="50"/>
      <c r="AW405" s="50"/>
      <c r="AX405" s="50"/>
      <c r="AY405" s="50"/>
      <c r="AZ405" s="50"/>
      <c r="BA405" s="50"/>
      <c r="BB405" s="50"/>
      <c r="BC405" s="50"/>
      <c r="BD405" s="50"/>
    </row>
    <row r="406" spans="1:56" ht="12.75">
      <c r="A406" s="281"/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2"/>
      <c r="P406" s="281"/>
      <c r="Q406" s="281"/>
      <c r="R406" s="281"/>
      <c r="S406" s="281"/>
      <c r="T406" s="281"/>
      <c r="U406" s="281"/>
      <c r="V406" s="283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4"/>
      <c r="AH406" s="281"/>
      <c r="AI406" s="281"/>
      <c r="AJ406" s="281"/>
      <c r="AK406" s="283"/>
      <c r="AL406" s="281"/>
      <c r="AM406" s="281"/>
      <c r="AN406" s="281"/>
      <c r="AO406" s="49"/>
      <c r="AP406" s="50"/>
      <c r="AQ406" s="50"/>
      <c r="AR406" s="50"/>
      <c r="AS406" s="50"/>
      <c r="AT406" s="50"/>
      <c r="AU406" s="50"/>
      <c r="AV406" s="50"/>
      <c r="AW406" s="50"/>
      <c r="AX406" s="50"/>
      <c r="AY406" s="50"/>
      <c r="AZ406" s="50"/>
      <c r="BA406" s="50"/>
      <c r="BB406" s="50"/>
      <c r="BC406" s="50"/>
      <c r="BD406" s="50"/>
    </row>
    <row r="407" spans="1:56" ht="12.75">
      <c r="A407" s="281"/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2"/>
      <c r="P407" s="281"/>
      <c r="Q407" s="281"/>
      <c r="R407" s="281"/>
      <c r="S407" s="281"/>
      <c r="T407" s="281"/>
      <c r="U407" s="281"/>
      <c r="V407" s="283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4"/>
      <c r="AH407" s="281"/>
      <c r="AI407" s="281"/>
      <c r="AJ407" s="281"/>
      <c r="AK407" s="283"/>
      <c r="AL407" s="281"/>
      <c r="AM407" s="281"/>
      <c r="AN407" s="281"/>
      <c r="AO407" s="49"/>
      <c r="AP407" s="50"/>
      <c r="AQ407" s="50"/>
      <c r="AR407" s="50"/>
      <c r="AS407" s="50"/>
      <c r="AT407" s="50"/>
      <c r="AU407" s="50"/>
      <c r="AV407" s="50"/>
      <c r="AW407" s="50"/>
      <c r="AX407" s="50"/>
      <c r="AY407" s="50"/>
      <c r="AZ407" s="50"/>
      <c r="BA407" s="50"/>
      <c r="BB407" s="50"/>
      <c r="BC407" s="50"/>
      <c r="BD407" s="50"/>
    </row>
    <row r="408" spans="1:56" ht="12.75">
      <c r="A408" s="281"/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2"/>
      <c r="P408" s="281"/>
      <c r="Q408" s="281"/>
      <c r="R408" s="281"/>
      <c r="S408" s="281"/>
      <c r="T408" s="281"/>
      <c r="U408" s="281"/>
      <c r="V408" s="283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4"/>
      <c r="AH408" s="281"/>
      <c r="AI408" s="281"/>
      <c r="AJ408" s="281"/>
      <c r="AK408" s="283"/>
      <c r="AL408" s="281"/>
      <c r="AM408" s="281"/>
      <c r="AN408" s="281"/>
      <c r="AO408" s="49"/>
      <c r="AP408" s="50"/>
      <c r="AQ408" s="50"/>
      <c r="AR408" s="50"/>
      <c r="AS408" s="50"/>
      <c r="AT408" s="50"/>
      <c r="AU408" s="50"/>
      <c r="AV408" s="50"/>
      <c r="AW408" s="50"/>
      <c r="AX408" s="50"/>
      <c r="AY408" s="50"/>
      <c r="AZ408" s="50"/>
      <c r="BA408" s="50"/>
      <c r="BB408" s="50"/>
      <c r="BC408" s="50"/>
      <c r="BD408" s="50"/>
    </row>
    <row r="409" spans="1:56" ht="12.75">
      <c r="A409" s="281"/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2"/>
      <c r="P409" s="281"/>
      <c r="Q409" s="281"/>
      <c r="R409" s="281"/>
      <c r="S409" s="281"/>
      <c r="T409" s="281"/>
      <c r="U409" s="281"/>
      <c r="V409" s="283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4"/>
      <c r="AH409" s="281"/>
      <c r="AI409" s="281"/>
      <c r="AJ409" s="281"/>
      <c r="AK409" s="283"/>
      <c r="AL409" s="281"/>
      <c r="AM409" s="281"/>
      <c r="AN409" s="281"/>
      <c r="AO409" s="49"/>
      <c r="AP409" s="50"/>
      <c r="AQ409" s="50"/>
      <c r="AR409" s="50"/>
      <c r="AS409" s="50"/>
      <c r="AT409" s="50"/>
      <c r="AU409" s="50"/>
      <c r="AV409" s="50"/>
      <c r="AW409" s="50"/>
      <c r="AX409" s="50"/>
      <c r="AY409" s="50"/>
      <c r="AZ409" s="50"/>
      <c r="BA409" s="50"/>
      <c r="BB409" s="50"/>
      <c r="BC409" s="50"/>
      <c r="BD409" s="50"/>
    </row>
    <row r="410" spans="1:56" ht="12.75">
      <c r="A410" s="281"/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2"/>
      <c r="P410" s="281"/>
      <c r="Q410" s="281"/>
      <c r="R410" s="281"/>
      <c r="S410" s="281"/>
      <c r="T410" s="281"/>
      <c r="U410" s="281"/>
      <c r="V410" s="283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4"/>
      <c r="AH410" s="281"/>
      <c r="AI410" s="281"/>
      <c r="AJ410" s="281"/>
      <c r="AK410" s="283"/>
      <c r="AL410" s="281"/>
      <c r="AM410" s="281"/>
      <c r="AN410" s="281"/>
      <c r="AO410" s="49"/>
      <c r="AP410" s="50"/>
      <c r="AQ410" s="50"/>
      <c r="AR410" s="50"/>
      <c r="AS410" s="50"/>
      <c r="AT410" s="50"/>
      <c r="AU410" s="50"/>
      <c r="AV410" s="50"/>
      <c r="AW410" s="50"/>
      <c r="AX410" s="50"/>
      <c r="AY410" s="50"/>
      <c r="AZ410" s="50"/>
      <c r="BA410" s="50"/>
      <c r="BB410" s="50"/>
      <c r="BC410" s="50"/>
      <c r="BD410" s="50"/>
    </row>
    <row r="411" spans="1:56" ht="12.75">
      <c r="A411" s="281"/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2"/>
      <c r="P411" s="281"/>
      <c r="Q411" s="281"/>
      <c r="R411" s="281"/>
      <c r="S411" s="281"/>
      <c r="T411" s="281"/>
      <c r="U411" s="281"/>
      <c r="V411" s="283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4"/>
      <c r="AH411" s="281"/>
      <c r="AI411" s="281"/>
      <c r="AJ411" s="281"/>
      <c r="AK411" s="283"/>
      <c r="AL411" s="281"/>
      <c r="AM411" s="281"/>
      <c r="AN411" s="281"/>
      <c r="AO411" s="49"/>
      <c r="AP411" s="50"/>
      <c r="AQ411" s="50"/>
      <c r="AR411" s="50"/>
      <c r="AS411" s="50"/>
      <c r="AT411" s="50"/>
      <c r="AU411" s="50"/>
      <c r="AV411" s="50"/>
      <c r="AW411" s="50"/>
      <c r="AX411" s="50"/>
      <c r="AY411" s="50"/>
      <c r="AZ411" s="50"/>
      <c r="BA411" s="50"/>
      <c r="BB411" s="50"/>
      <c r="BC411" s="50"/>
      <c r="BD411" s="50"/>
    </row>
    <row r="412" spans="1:56" ht="12.75">
      <c r="A412" s="281"/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2"/>
      <c r="P412" s="281"/>
      <c r="Q412" s="281"/>
      <c r="R412" s="281"/>
      <c r="S412" s="281"/>
      <c r="T412" s="281"/>
      <c r="U412" s="281"/>
      <c r="V412" s="283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4"/>
      <c r="AH412" s="281"/>
      <c r="AI412" s="281"/>
      <c r="AJ412" s="281"/>
      <c r="AK412" s="283"/>
      <c r="AL412" s="281"/>
      <c r="AM412" s="281"/>
      <c r="AN412" s="281"/>
      <c r="AO412" s="49"/>
      <c r="AP412" s="50"/>
      <c r="AQ412" s="50"/>
      <c r="AR412" s="50"/>
      <c r="AS412" s="50"/>
      <c r="AT412" s="50"/>
      <c r="AU412" s="50"/>
      <c r="AV412" s="50"/>
      <c r="AW412" s="50"/>
      <c r="AX412" s="50"/>
      <c r="AY412" s="50"/>
      <c r="AZ412" s="50"/>
      <c r="BA412" s="50"/>
      <c r="BB412" s="50"/>
      <c r="BC412" s="50"/>
      <c r="BD412" s="50"/>
    </row>
    <row r="413" spans="1:56" ht="12.75">
      <c r="A413" s="281"/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2"/>
      <c r="P413" s="281"/>
      <c r="Q413" s="281"/>
      <c r="R413" s="281"/>
      <c r="S413" s="281"/>
      <c r="T413" s="281"/>
      <c r="U413" s="281"/>
      <c r="V413" s="283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4"/>
      <c r="AH413" s="281"/>
      <c r="AI413" s="281"/>
      <c r="AJ413" s="281"/>
      <c r="AK413" s="283"/>
      <c r="AL413" s="281"/>
      <c r="AM413" s="281"/>
      <c r="AN413" s="281"/>
      <c r="AO413" s="49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  <c r="BB413" s="50"/>
      <c r="BC413" s="50"/>
      <c r="BD413" s="50"/>
    </row>
    <row r="414" spans="1:56" ht="12.75">
      <c r="A414" s="281"/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2"/>
      <c r="P414" s="281"/>
      <c r="Q414" s="281"/>
      <c r="R414" s="281"/>
      <c r="S414" s="281"/>
      <c r="T414" s="281"/>
      <c r="U414" s="281"/>
      <c r="V414" s="283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4"/>
      <c r="AH414" s="281"/>
      <c r="AI414" s="281"/>
      <c r="AJ414" s="281"/>
      <c r="AK414" s="283"/>
      <c r="AL414" s="281"/>
      <c r="AM414" s="281"/>
      <c r="AN414" s="281"/>
      <c r="AO414" s="49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0"/>
      <c r="BD414" s="50"/>
    </row>
    <row r="415" spans="1:56" ht="12.75">
      <c r="A415" s="281"/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2"/>
      <c r="P415" s="281"/>
      <c r="Q415" s="281"/>
      <c r="R415" s="281"/>
      <c r="S415" s="281"/>
      <c r="T415" s="281"/>
      <c r="U415" s="281"/>
      <c r="V415" s="283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4"/>
      <c r="AH415" s="281"/>
      <c r="AI415" s="281"/>
      <c r="AJ415" s="281"/>
      <c r="AK415" s="283"/>
      <c r="AL415" s="281"/>
      <c r="AM415" s="281"/>
      <c r="AN415" s="281"/>
      <c r="AO415" s="49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0"/>
      <c r="BD415" s="50"/>
    </row>
    <row r="416" spans="1:56" ht="12.75">
      <c r="A416" s="281"/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2"/>
      <c r="P416" s="281"/>
      <c r="Q416" s="281"/>
      <c r="R416" s="281"/>
      <c r="S416" s="281"/>
      <c r="T416" s="281"/>
      <c r="U416" s="281"/>
      <c r="V416" s="283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4"/>
      <c r="AH416" s="281"/>
      <c r="AI416" s="281"/>
      <c r="AJ416" s="281"/>
      <c r="AK416" s="283"/>
      <c r="AL416" s="281"/>
      <c r="AM416" s="281"/>
      <c r="AN416" s="281"/>
      <c r="AO416" s="49"/>
      <c r="AP416" s="50"/>
      <c r="AQ416" s="50"/>
      <c r="AR416" s="50"/>
      <c r="AS416" s="50"/>
      <c r="AT416" s="50"/>
      <c r="AU416" s="50"/>
      <c r="AV416" s="50"/>
      <c r="AW416" s="50"/>
      <c r="AX416" s="50"/>
      <c r="AY416" s="50"/>
      <c r="AZ416" s="50"/>
      <c r="BA416" s="50"/>
      <c r="BB416" s="50"/>
      <c r="BC416" s="50"/>
      <c r="BD416" s="50"/>
    </row>
    <row r="417" spans="1:56" ht="12.75">
      <c r="A417" s="281"/>
      <c r="B417" s="281"/>
      <c r="C417" s="281"/>
      <c r="D417" s="281"/>
      <c r="E417" s="281"/>
      <c r="F417" s="281"/>
      <c r="G417" s="281"/>
      <c r="H417" s="281"/>
      <c r="I417" s="281"/>
      <c r="J417" s="281"/>
      <c r="K417" s="281"/>
      <c r="L417" s="281"/>
      <c r="M417" s="281"/>
      <c r="N417" s="281"/>
      <c r="O417" s="282"/>
      <c r="P417" s="281"/>
      <c r="Q417" s="281"/>
      <c r="R417" s="281"/>
      <c r="S417" s="281"/>
      <c r="T417" s="281"/>
      <c r="U417" s="281"/>
      <c r="V417" s="283"/>
      <c r="W417" s="281"/>
      <c r="X417" s="281"/>
      <c r="Y417" s="281"/>
      <c r="Z417" s="281"/>
      <c r="AA417" s="281"/>
      <c r="AB417" s="281"/>
      <c r="AC417" s="281"/>
      <c r="AD417" s="281"/>
      <c r="AE417" s="281"/>
      <c r="AF417" s="281"/>
      <c r="AG417" s="284"/>
      <c r="AH417" s="281"/>
      <c r="AI417" s="281"/>
      <c r="AJ417" s="281"/>
      <c r="AK417" s="283"/>
      <c r="AL417" s="281"/>
      <c r="AM417" s="281"/>
      <c r="AN417" s="281"/>
      <c r="AO417" s="49"/>
      <c r="AP417" s="50"/>
      <c r="AQ417" s="50"/>
      <c r="AR417" s="50"/>
      <c r="AS417" s="50"/>
      <c r="AT417" s="50"/>
      <c r="AU417" s="50"/>
      <c r="AV417" s="50"/>
      <c r="AW417" s="50"/>
      <c r="AX417" s="50"/>
      <c r="AY417" s="50"/>
      <c r="AZ417" s="50"/>
      <c r="BA417" s="50"/>
      <c r="BB417" s="50"/>
      <c r="BC417" s="50"/>
      <c r="BD417" s="50"/>
    </row>
    <row r="418" spans="1:56" ht="12.75">
      <c r="A418" s="281"/>
      <c r="B418" s="281"/>
      <c r="C418" s="281"/>
      <c r="D418" s="281"/>
      <c r="E418" s="281"/>
      <c r="F418" s="281"/>
      <c r="G418" s="281"/>
      <c r="H418" s="281"/>
      <c r="I418" s="281"/>
      <c r="J418" s="281"/>
      <c r="K418" s="281"/>
      <c r="L418" s="281"/>
      <c r="M418" s="281"/>
      <c r="N418" s="281"/>
      <c r="O418" s="282"/>
      <c r="P418" s="281"/>
      <c r="Q418" s="281"/>
      <c r="R418" s="281"/>
      <c r="S418" s="281"/>
      <c r="T418" s="281"/>
      <c r="U418" s="281"/>
      <c r="V418" s="283"/>
      <c r="W418" s="281"/>
      <c r="X418" s="281"/>
      <c r="Y418" s="281"/>
      <c r="Z418" s="281"/>
      <c r="AA418" s="281"/>
      <c r="AB418" s="281"/>
      <c r="AC418" s="281"/>
      <c r="AD418" s="281"/>
      <c r="AE418" s="281"/>
      <c r="AF418" s="281"/>
      <c r="AG418" s="284"/>
      <c r="AH418" s="281"/>
      <c r="AI418" s="281"/>
      <c r="AJ418" s="281"/>
      <c r="AK418" s="283"/>
      <c r="AL418" s="281"/>
      <c r="AM418" s="281"/>
      <c r="AN418" s="281"/>
      <c r="AO418" s="49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</row>
    <row r="419" spans="1:56" ht="12.75">
      <c r="A419" s="281"/>
      <c r="B419" s="281"/>
      <c r="C419" s="281"/>
      <c r="D419" s="281"/>
      <c r="E419" s="281"/>
      <c r="F419" s="281"/>
      <c r="G419" s="281"/>
      <c r="H419" s="281"/>
      <c r="I419" s="281"/>
      <c r="J419" s="281"/>
      <c r="K419" s="281"/>
      <c r="L419" s="281"/>
      <c r="M419" s="281"/>
      <c r="N419" s="281"/>
      <c r="O419" s="282"/>
      <c r="P419" s="281"/>
      <c r="Q419" s="281"/>
      <c r="R419" s="281"/>
      <c r="S419" s="281"/>
      <c r="T419" s="281"/>
      <c r="U419" s="281"/>
      <c r="V419" s="283"/>
      <c r="W419" s="281"/>
      <c r="X419" s="281"/>
      <c r="Y419" s="281"/>
      <c r="Z419" s="281"/>
      <c r="AA419" s="281"/>
      <c r="AB419" s="281"/>
      <c r="AC419" s="281"/>
      <c r="AD419" s="281"/>
      <c r="AE419" s="281"/>
      <c r="AF419" s="281"/>
      <c r="AG419" s="284"/>
      <c r="AH419" s="281"/>
      <c r="AI419" s="281"/>
      <c r="AJ419" s="281"/>
      <c r="AK419" s="283"/>
      <c r="AL419" s="281"/>
      <c r="AM419" s="281"/>
      <c r="AN419" s="281"/>
      <c r="AO419" s="49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</row>
    <row r="420" spans="1:56" ht="12.75">
      <c r="A420" s="281"/>
      <c r="B420" s="281"/>
      <c r="C420" s="281"/>
      <c r="D420" s="281"/>
      <c r="E420" s="281"/>
      <c r="F420" s="281"/>
      <c r="G420" s="281"/>
      <c r="H420" s="281"/>
      <c r="I420" s="281"/>
      <c r="J420" s="281"/>
      <c r="K420" s="281"/>
      <c r="L420" s="281"/>
      <c r="M420" s="281"/>
      <c r="N420" s="281"/>
      <c r="O420" s="282"/>
      <c r="P420" s="281"/>
      <c r="Q420" s="281"/>
      <c r="R420" s="281"/>
      <c r="S420" s="281"/>
      <c r="T420" s="281"/>
      <c r="U420" s="281"/>
      <c r="V420" s="283"/>
      <c r="W420" s="281"/>
      <c r="X420" s="281"/>
      <c r="Y420" s="281"/>
      <c r="Z420" s="281"/>
      <c r="AA420" s="281"/>
      <c r="AB420" s="281"/>
      <c r="AC420" s="281"/>
      <c r="AD420" s="281"/>
      <c r="AE420" s="281"/>
      <c r="AF420" s="281"/>
      <c r="AG420" s="284"/>
      <c r="AH420" s="281"/>
      <c r="AI420" s="281"/>
      <c r="AJ420" s="281"/>
      <c r="AK420" s="283"/>
      <c r="AL420" s="281"/>
      <c r="AM420" s="281"/>
      <c r="AN420" s="281"/>
      <c r="AO420" s="49"/>
      <c r="AP420" s="50"/>
      <c r="AQ420" s="50"/>
      <c r="AR420" s="50"/>
      <c r="AS420" s="50"/>
      <c r="AT420" s="50"/>
      <c r="AU420" s="50"/>
      <c r="AV420" s="50"/>
      <c r="AW420" s="50"/>
      <c r="AX420" s="50"/>
      <c r="AY420" s="50"/>
      <c r="AZ420" s="50"/>
      <c r="BA420" s="50"/>
      <c r="BB420" s="50"/>
      <c r="BC420" s="50"/>
      <c r="BD420" s="50"/>
    </row>
    <row r="421" spans="1:56" ht="12.75">
      <c r="A421" s="281"/>
      <c r="B421" s="281"/>
      <c r="C421" s="281"/>
      <c r="D421" s="281"/>
      <c r="E421" s="281"/>
      <c r="F421" s="281"/>
      <c r="G421" s="281"/>
      <c r="H421" s="281"/>
      <c r="I421" s="281"/>
      <c r="J421" s="281"/>
      <c r="K421" s="281"/>
      <c r="L421" s="281"/>
      <c r="M421" s="281"/>
      <c r="N421" s="281"/>
      <c r="O421" s="282"/>
      <c r="P421" s="281"/>
      <c r="Q421" s="281"/>
      <c r="R421" s="281"/>
      <c r="S421" s="281"/>
      <c r="T421" s="281"/>
      <c r="U421" s="281"/>
      <c r="V421" s="283"/>
      <c r="W421" s="281"/>
      <c r="X421" s="281"/>
      <c r="Y421" s="281"/>
      <c r="Z421" s="281"/>
      <c r="AA421" s="281"/>
      <c r="AB421" s="281"/>
      <c r="AC421" s="281"/>
      <c r="AD421" s="281"/>
      <c r="AE421" s="281"/>
      <c r="AF421" s="281"/>
      <c r="AG421" s="284"/>
      <c r="AH421" s="281"/>
      <c r="AI421" s="281"/>
      <c r="AJ421" s="281"/>
      <c r="AK421" s="283"/>
      <c r="AL421" s="281"/>
      <c r="AM421" s="281"/>
      <c r="AN421" s="281"/>
      <c r="AO421" s="49"/>
      <c r="AP421" s="50"/>
      <c r="AQ421" s="50"/>
      <c r="AR421" s="50"/>
      <c r="AS421" s="50"/>
      <c r="AT421" s="50"/>
      <c r="AU421" s="50"/>
      <c r="AV421" s="50"/>
      <c r="AW421" s="50"/>
      <c r="AX421" s="50"/>
      <c r="AY421" s="50"/>
      <c r="AZ421" s="50"/>
      <c r="BA421" s="50"/>
      <c r="BB421" s="50"/>
      <c r="BC421" s="50"/>
      <c r="BD421" s="50"/>
    </row>
    <row r="422" spans="1:56" ht="12.75">
      <c r="A422" s="281"/>
      <c r="B422" s="281"/>
      <c r="C422" s="281"/>
      <c r="D422" s="281"/>
      <c r="E422" s="281"/>
      <c r="F422" s="281"/>
      <c r="G422" s="281"/>
      <c r="H422" s="281"/>
      <c r="I422" s="281"/>
      <c r="J422" s="281"/>
      <c r="K422" s="281"/>
      <c r="L422" s="281"/>
      <c r="M422" s="281"/>
      <c r="N422" s="281"/>
      <c r="O422" s="282"/>
      <c r="P422" s="281"/>
      <c r="Q422" s="281"/>
      <c r="R422" s="281"/>
      <c r="S422" s="281"/>
      <c r="T422" s="281"/>
      <c r="U422" s="281"/>
      <c r="V422" s="283"/>
      <c r="W422" s="281"/>
      <c r="X422" s="281"/>
      <c r="Y422" s="281"/>
      <c r="Z422" s="281"/>
      <c r="AA422" s="281"/>
      <c r="AB422" s="281"/>
      <c r="AC422" s="281"/>
      <c r="AD422" s="281"/>
      <c r="AE422" s="281"/>
      <c r="AF422" s="281"/>
      <c r="AG422" s="284"/>
      <c r="AH422" s="281"/>
      <c r="AI422" s="281"/>
      <c r="AJ422" s="281"/>
      <c r="AK422" s="283"/>
      <c r="AL422" s="281"/>
      <c r="AM422" s="281"/>
      <c r="AN422" s="281"/>
      <c r="AO422" s="49"/>
      <c r="AP422" s="50"/>
      <c r="AQ422" s="50"/>
      <c r="AR422" s="50"/>
      <c r="AS422" s="50"/>
      <c r="AT422" s="50"/>
      <c r="AU422" s="50"/>
      <c r="AV422" s="50"/>
      <c r="AW422" s="50"/>
      <c r="AX422" s="50"/>
      <c r="AY422" s="50"/>
      <c r="AZ422" s="50"/>
      <c r="BA422" s="50"/>
      <c r="BB422" s="50"/>
      <c r="BC422" s="50"/>
      <c r="BD422" s="50"/>
    </row>
    <row r="423" spans="1:56" ht="12.75">
      <c r="A423" s="281"/>
      <c r="B423" s="281"/>
      <c r="C423" s="281"/>
      <c r="D423" s="281"/>
      <c r="E423" s="281"/>
      <c r="F423" s="281"/>
      <c r="G423" s="281"/>
      <c r="H423" s="281"/>
      <c r="I423" s="281"/>
      <c r="J423" s="281"/>
      <c r="K423" s="281"/>
      <c r="L423" s="281"/>
      <c r="M423" s="281"/>
      <c r="N423" s="281"/>
      <c r="O423" s="282"/>
      <c r="P423" s="281"/>
      <c r="Q423" s="281"/>
      <c r="R423" s="281"/>
      <c r="S423" s="281"/>
      <c r="T423" s="281"/>
      <c r="U423" s="281"/>
      <c r="V423" s="283"/>
      <c r="W423" s="281"/>
      <c r="X423" s="281"/>
      <c r="Y423" s="281"/>
      <c r="Z423" s="281"/>
      <c r="AA423" s="281"/>
      <c r="AB423" s="281"/>
      <c r="AC423" s="281"/>
      <c r="AD423" s="281"/>
      <c r="AE423" s="281"/>
      <c r="AF423" s="281"/>
      <c r="AG423" s="284"/>
      <c r="AH423" s="281"/>
      <c r="AI423" s="281"/>
      <c r="AJ423" s="281"/>
      <c r="AK423" s="283"/>
      <c r="AL423" s="281"/>
      <c r="AM423" s="281"/>
      <c r="AN423" s="281"/>
      <c r="AO423" s="49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  <c r="BB423" s="50"/>
      <c r="BC423" s="50"/>
      <c r="BD423" s="50"/>
    </row>
    <row r="424" spans="1:56" ht="12.75">
      <c r="A424" s="281"/>
      <c r="B424" s="281"/>
      <c r="C424" s="281"/>
      <c r="D424" s="281"/>
      <c r="E424" s="281"/>
      <c r="F424" s="281"/>
      <c r="G424" s="281"/>
      <c r="H424" s="281"/>
      <c r="I424" s="281"/>
      <c r="J424" s="281"/>
      <c r="K424" s="281"/>
      <c r="L424" s="281"/>
      <c r="M424" s="281"/>
      <c r="N424" s="281"/>
      <c r="O424" s="282"/>
      <c r="P424" s="281"/>
      <c r="Q424" s="281"/>
      <c r="R424" s="281"/>
      <c r="S424" s="281"/>
      <c r="T424" s="281"/>
      <c r="U424" s="281"/>
      <c r="V424" s="283"/>
      <c r="W424" s="281"/>
      <c r="X424" s="281"/>
      <c r="Y424" s="281"/>
      <c r="Z424" s="281"/>
      <c r="AA424" s="281"/>
      <c r="AB424" s="281"/>
      <c r="AC424" s="281"/>
      <c r="AD424" s="281"/>
      <c r="AE424" s="281"/>
      <c r="AF424" s="281"/>
      <c r="AG424" s="284"/>
      <c r="AH424" s="281"/>
      <c r="AI424" s="281"/>
      <c r="AJ424" s="281"/>
      <c r="AK424" s="283"/>
      <c r="AL424" s="281"/>
      <c r="AM424" s="281"/>
      <c r="AN424" s="281"/>
      <c r="AO424" s="49"/>
      <c r="AP424" s="50"/>
      <c r="AQ424" s="50"/>
      <c r="AR424" s="50"/>
      <c r="AS424" s="50"/>
      <c r="AT424" s="50"/>
      <c r="AU424" s="50"/>
      <c r="AV424" s="50"/>
      <c r="AW424" s="50"/>
      <c r="AX424" s="50"/>
      <c r="AY424" s="50"/>
      <c r="AZ424" s="50"/>
      <c r="BA424" s="50"/>
      <c r="BB424" s="50"/>
      <c r="BC424" s="50"/>
      <c r="BD424" s="50"/>
    </row>
    <row r="425" spans="1:56" ht="12.75">
      <c r="A425" s="281"/>
      <c r="B425" s="281"/>
      <c r="C425" s="281"/>
      <c r="D425" s="281"/>
      <c r="E425" s="281"/>
      <c r="F425" s="281"/>
      <c r="G425" s="281"/>
      <c r="H425" s="281"/>
      <c r="I425" s="281"/>
      <c r="J425" s="281"/>
      <c r="K425" s="281"/>
      <c r="L425" s="281"/>
      <c r="M425" s="281"/>
      <c r="N425" s="281"/>
      <c r="O425" s="282"/>
      <c r="P425" s="281"/>
      <c r="Q425" s="281"/>
      <c r="R425" s="281"/>
      <c r="S425" s="281"/>
      <c r="T425" s="281"/>
      <c r="U425" s="281"/>
      <c r="V425" s="283"/>
      <c r="W425" s="281"/>
      <c r="X425" s="281"/>
      <c r="Y425" s="281"/>
      <c r="Z425" s="281"/>
      <c r="AA425" s="281"/>
      <c r="AB425" s="281"/>
      <c r="AC425" s="281"/>
      <c r="AD425" s="281"/>
      <c r="AE425" s="281"/>
      <c r="AF425" s="281"/>
      <c r="AG425" s="284"/>
      <c r="AH425" s="281"/>
      <c r="AI425" s="281"/>
      <c r="AJ425" s="281"/>
      <c r="AK425" s="283"/>
      <c r="AL425" s="281"/>
      <c r="AM425" s="281"/>
      <c r="AN425" s="281"/>
      <c r="AO425" s="49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  <c r="AZ425" s="50"/>
      <c r="BA425" s="50"/>
      <c r="BB425" s="50"/>
      <c r="BC425" s="50"/>
      <c r="BD425" s="50"/>
    </row>
    <row r="426" spans="1:56" ht="12.75">
      <c r="A426" s="281"/>
      <c r="B426" s="281"/>
      <c r="C426" s="281"/>
      <c r="D426" s="281"/>
      <c r="E426" s="281"/>
      <c r="F426" s="281"/>
      <c r="G426" s="281"/>
      <c r="H426" s="281"/>
      <c r="I426" s="281"/>
      <c r="J426" s="281"/>
      <c r="K426" s="281"/>
      <c r="L426" s="281"/>
      <c r="M426" s="281"/>
      <c r="N426" s="281"/>
      <c r="O426" s="282"/>
      <c r="P426" s="281"/>
      <c r="Q426" s="281"/>
      <c r="R426" s="281"/>
      <c r="S426" s="281"/>
      <c r="T426" s="281"/>
      <c r="U426" s="281"/>
      <c r="V426" s="283"/>
      <c r="W426" s="281"/>
      <c r="X426" s="281"/>
      <c r="Y426" s="281"/>
      <c r="Z426" s="281"/>
      <c r="AA426" s="281"/>
      <c r="AB426" s="281"/>
      <c r="AC426" s="281"/>
      <c r="AD426" s="281"/>
      <c r="AE426" s="281"/>
      <c r="AF426" s="281"/>
      <c r="AG426" s="284"/>
      <c r="AH426" s="281"/>
      <c r="AI426" s="281"/>
      <c r="AJ426" s="281"/>
      <c r="AK426" s="283"/>
      <c r="AL426" s="281"/>
      <c r="AM426" s="281"/>
      <c r="AN426" s="281"/>
      <c r="AO426" s="49"/>
      <c r="AP426" s="50"/>
      <c r="AQ426" s="50"/>
      <c r="AR426" s="50"/>
      <c r="AS426" s="50"/>
      <c r="AT426" s="50"/>
      <c r="AU426" s="50"/>
      <c r="AV426" s="50"/>
      <c r="AW426" s="50"/>
      <c r="AX426" s="50"/>
      <c r="AY426" s="50"/>
      <c r="AZ426" s="50"/>
      <c r="BA426" s="50"/>
      <c r="BB426" s="50"/>
      <c r="BC426" s="50"/>
      <c r="BD426" s="50"/>
    </row>
    <row r="427" spans="1:56" ht="12.75">
      <c r="A427" s="281"/>
      <c r="B427" s="281"/>
      <c r="C427" s="281"/>
      <c r="D427" s="281"/>
      <c r="E427" s="281"/>
      <c r="F427" s="281"/>
      <c r="G427" s="281"/>
      <c r="H427" s="281"/>
      <c r="I427" s="281"/>
      <c r="J427" s="281"/>
      <c r="K427" s="281"/>
      <c r="L427" s="281"/>
      <c r="M427" s="281"/>
      <c r="N427" s="281"/>
      <c r="O427" s="282"/>
      <c r="P427" s="281"/>
      <c r="Q427" s="281"/>
      <c r="R427" s="281"/>
      <c r="S427" s="281"/>
      <c r="T427" s="281"/>
      <c r="U427" s="281"/>
      <c r="V427" s="283"/>
      <c r="W427" s="281"/>
      <c r="X427" s="281"/>
      <c r="Y427" s="281"/>
      <c r="Z427" s="281"/>
      <c r="AA427" s="281"/>
      <c r="AB427" s="281"/>
      <c r="AC427" s="281"/>
      <c r="AD427" s="281"/>
      <c r="AE427" s="281"/>
      <c r="AF427" s="281"/>
      <c r="AG427" s="284"/>
      <c r="AH427" s="281"/>
      <c r="AI427" s="281"/>
      <c r="AJ427" s="281"/>
      <c r="AK427" s="283"/>
      <c r="AL427" s="281"/>
      <c r="AM427" s="281"/>
      <c r="AN427" s="281"/>
      <c r="AO427" s="49"/>
      <c r="AP427" s="50"/>
      <c r="AQ427" s="50"/>
      <c r="AR427" s="50"/>
      <c r="AS427" s="50"/>
      <c r="AT427" s="50"/>
      <c r="AU427" s="50"/>
      <c r="AV427" s="50"/>
      <c r="AW427" s="50"/>
      <c r="AX427" s="50"/>
      <c r="AY427" s="50"/>
      <c r="AZ427" s="50"/>
      <c r="BA427" s="50"/>
      <c r="BB427" s="50"/>
      <c r="BC427" s="50"/>
      <c r="BD427" s="50"/>
    </row>
    <row r="428" spans="1:56" ht="12.75">
      <c r="A428" s="281"/>
      <c r="B428" s="281"/>
      <c r="C428" s="281"/>
      <c r="D428" s="281"/>
      <c r="E428" s="281"/>
      <c r="F428" s="281"/>
      <c r="G428" s="281"/>
      <c r="H428" s="281"/>
      <c r="I428" s="281"/>
      <c r="J428" s="281"/>
      <c r="K428" s="281"/>
      <c r="L428" s="281"/>
      <c r="M428" s="281"/>
      <c r="N428" s="281"/>
      <c r="O428" s="282"/>
      <c r="P428" s="281"/>
      <c r="Q428" s="281"/>
      <c r="R428" s="281"/>
      <c r="S428" s="281"/>
      <c r="T428" s="281"/>
      <c r="U428" s="281"/>
      <c r="V428" s="283"/>
      <c r="W428" s="281"/>
      <c r="X428" s="281"/>
      <c r="Y428" s="281"/>
      <c r="Z428" s="281"/>
      <c r="AA428" s="281"/>
      <c r="AB428" s="281"/>
      <c r="AC428" s="281"/>
      <c r="AD428" s="281"/>
      <c r="AE428" s="281"/>
      <c r="AF428" s="281"/>
      <c r="AG428" s="284"/>
      <c r="AH428" s="281"/>
      <c r="AI428" s="281"/>
      <c r="AJ428" s="281"/>
      <c r="AK428" s="283"/>
      <c r="AL428" s="281"/>
      <c r="AM428" s="281"/>
      <c r="AN428" s="281"/>
      <c r="AO428" s="49"/>
      <c r="AP428" s="50"/>
      <c r="AQ428" s="50"/>
      <c r="AR428" s="50"/>
      <c r="AS428" s="50"/>
      <c r="AT428" s="50"/>
      <c r="AU428" s="50"/>
      <c r="AV428" s="50"/>
      <c r="AW428" s="50"/>
      <c r="AX428" s="50"/>
      <c r="AY428" s="50"/>
      <c r="AZ428" s="50"/>
      <c r="BA428" s="50"/>
      <c r="BB428" s="50"/>
      <c r="BC428" s="50"/>
      <c r="BD428" s="50"/>
    </row>
    <row r="429" spans="1:56" ht="12.75">
      <c r="A429" s="281"/>
      <c r="B429" s="281"/>
      <c r="C429" s="281"/>
      <c r="D429" s="281"/>
      <c r="E429" s="281"/>
      <c r="F429" s="281"/>
      <c r="G429" s="281"/>
      <c r="H429" s="281"/>
      <c r="I429" s="281"/>
      <c r="J429" s="281"/>
      <c r="K429" s="281"/>
      <c r="L429" s="281"/>
      <c r="M429" s="281"/>
      <c r="N429" s="281"/>
      <c r="O429" s="282"/>
      <c r="P429" s="281"/>
      <c r="Q429" s="281"/>
      <c r="R429" s="281"/>
      <c r="S429" s="281"/>
      <c r="T429" s="281"/>
      <c r="U429" s="281"/>
      <c r="V429" s="283"/>
      <c r="W429" s="281"/>
      <c r="X429" s="281"/>
      <c r="Y429" s="281"/>
      <c r="Z429" s="281"/>
      <c r="AA429" s="281"/>
      <c r="AB429" s="281"/>
      <c r="AC429" s="281"/>
      <c r="AD429" s="281"/>
      <c r="AE429" s="281"/>
      <c r="AF429" s="281"/>
      <c r="AG429" s="284"/>
      <c r="AH429" s="281"/>
      <c r="AI429" s="281"/>
      <c r="AJ429" s="281"/>
      <c r="AK429" s="283"/>
      <c r="AL429" s="281"/>
      <c r="AM429" s="281"/>
      <c r="AN429" s="281"/>
      <c r="AO429" s="49"/>
      <c r="AP429" s="50"/>
      <c r="AQ429" s="50"/>
      <c r="AR429" s="50"/>
      <c r="AS429" s="50"/>
      <c r="AT429" s="50"/>
      <c r="AU429" s="50"/>
      <c r="AV429" s="50"/>
      <c r="AW429" s="50"/>
      <c r="AX429" s="50"/>
      <c r="AY429" s="50"/>
      <c r="AZ429" s="50"/>
      <c r="BA429" s="50"/>
      <c r="BB429" s="50"/>
      <c r="BC429" s="50"/>
      <c r="BD429" s="50"/>
    </row>
    <row r="430" spans="1:56" ht="12.75">
      <c r="A430" s="281"/>
      <c r="B430" s="281"/>
      <c r="C430" s="281"/>
      <c r="D430" s="281"/>
      <c r="E430" s="281"/>
      <c r="F430" s="281"/>
      <c r="G430" s="281"/>
      <c r="H430" s="281"/>
      <c r="I430" s="281"/>
      <c r="J430" s="281"/>
      <c r="K430" s="281"/>
      <c r="L430" s="281"/>
      <c r="M430" s="281"/>
      <c r="N430" s="281"/>
      <c r="O430" s="282"/>
      <c r="P430" s="281"/>
      <c r="Q430" s="281"/>
      <c r="R430" s="281"/>
      <c r="S430" s="281"/>
      <c r="T430" s="281"/>
      <c r="U430" s="281"/>
      <c r="V430" s="283"/>
      <c r="W430" s="281"/>
      <c r="X430" s="281"/>
      <c r="Y430" s="281"/>
      <c r="Z430" s="281"/>
      <c r="AA430" s="281"/>
      <c r="AB430" s="281"/>
      <c r="AC430" s="281"/>
      <c r="AD430" s="281"/>
      <c r="AE430" s="281"/>
      <c r="AF430" s="281"/>
      <c r="AG430" s="284"/>
      <c r="AH430" s="281"/>
      <c r="AI430" s="281"/>
      <c r="AJ430" s="281"/>
      <c r="AK430" s="283"/>
      <c r="AL430" s="281"/>
      <c r="AM430" s="281"/>
      <c r="AN430" s="281"/>
      <c r="AO430" s="49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</row>
    <row r="431" spans="1:56" ht="12.75">
      <c r="A431" s="281"/>
      <c r="B431" s="281"/>
      <c r="C431" s="281"/>
      <c r="D431" s="281"/>
      <c r="E431" s="281"/>
      <c r="F431" s="281"/>
      <c r="G431" s="281"/>
      <c r="H431" s="281"/>
      <c r="I431" s="281"/>
      <c r="J431" s="281"/>
      <c r="K431" s="281"/>
      <c r="L431" s="281"/>
      <c r="M431" s="281"/>
      <c r="N431" s="281"/>
      <c r="O431" s="282"/>
      <c r="P431" s="281"/>
      <c r="Q431" s="281"/>
      <c r="R431" s="281"/>
      <c r="S431" s="281"/>
      <c r="T431" s="281"/>
      <c r="U431" s="281"/>
      <c r="V431" s="283"/>
      <c r="W431" s="281"/>
      <c r="X431" s="281"/>
      <c r="Y431" s="281"/>
      <c r="Z431" s="281"/>
      <c r="AA431" s="281"/>
      <c r="AB431" s="281"/>
      <c r="AC431" s="281"/>
      <c r="AD431" s="281"/>
      <c r="AE431" s="281"/>
      <c r="AF431" s="281"/>
      <c r="AG431" s="284"/>
      <c r="AH431" s="281"/>
      <c r="AI431" s="281"/>
      <c r="AJ431" s="281"/>
      <c r="AK431" s="283"/>
      <c r="AL431" s="281"/>
      <c r="AM431" s="281"/>
      <c r="AN431" s="281"/>
      <c r="AO431" s="49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</row>
    <row r="432" spans="1:56" ht="12.75">
      <c r="A432" s="281"/>
      <c r="B432" s="281"/>
      <c r="C432" s="281"/>
      <c r="D432" s="281"/>
      <c r="E432" s="281"/>
      <c r="F432" s="281"/>
      <c r="G432" s="281"/>
      <c r="H432" s="281"/>
      <c r="I432" s="281"/>
      <c r="J432" s="281"/>
      <c r="K432" s="281"/>
      <c r="L432" s="281"/>
      <c r="M432" s="281"/>
      <c r="N432" s="281"/>
      <c r="O432" s="282"/>
      <c r="P432" s="281"/>
      <c r="Q432" s="281"/>
      <c r="R432" s="281"/>
      <c r="S432" s="281"/>
      <c r="T432" s="281"/>
      <c r="U432" s="281"/>
      <c r="V432" s="283"/>
      <c r="W432" s="281"/>
      <c r="X432" s="281"/>
      <c r="Y432" s="281"/>
      <c r="Z432" s="281"/>
      <c r="AA432" s="281"/>
      <c r="AB432" s="281"/>
      <c r="AC432" s="281"/>
      <c r="AD432" s="281"/>
      <c r="AE432" s="281"/>
      <c r="AF432" s="281"/>
      <c r="AG432" s="284"/>
      <c r="AH432" s="281"/>
      <c r="AI432" s="281"/>
      <c r="AJ432" s="281"/>
      <c r="AK432" s="283"/>
      <c r="AL432" s="281"/>
      <c r="AM432" s="281"/>
      <c r="AN432" s="281"/>
      <c r="AO432" s="49"/>
      <c r="AP432" s="50"/>
      <c r="AQ432" s="50"/>
      <c r="AR432" s="50"/>
      <c r="AS432" s="50"/>
      <c r="AT432" s="50"/>
      <c r="AU432" s="50"/>
      <c r="AV432" s="50"/>
      <c r="AW432" s="50"/>
      <c r="AX432" s="50"/>
      <c r="AY432" s="50"/>
      <c r="AZ432" s="50"/>
      <c r="BA432" s="50"/>
      <c r="BB432" s="50"/>
      <c r="BC432" s="50"/>
      <c r="BD432" s="50"/>
    </row>
    <row r="433" spans="1:56" ht="12.75">
      <c r="A433" s="281"/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2"/>
      <c r="P433" s="281"/>
      <c r="Q433" s="281"/>
      <c r="R433" s="281"/>
      <c r="S433" s="281"/>
      <c r="T433" s="281"/>
      <c r="U433" s="281"/>
      <c r="V433" s="283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4"/>
      <c r="AH433" s="281"/>
      <c r="AI433" s="281"/>
      <c r="AJ433" s="281"/>
      <c r="AK433" s="283"/>
      <c r="AL433" s="281"/>
      <c r="AM433" s="281"/>
      <c r="AN433" s="281"/>
      <c r="AO433" s="49"/>
      <c r="AP433" s="50"/>
      <c r="AQ433" s="50"/>
      <c r="AR433" s="50"/>
      <c r="AS433" s="50"/>
      <c r="AT433" s="50"/>
      <c r="AU433" s="50"/>
      <c r="AV433" s="50"/>
      <c r="AW433" s="50"/>
      <c r="AX433" s="50"/>
      <c r="AY433" s="50"/>
      <c r="AZ433" s="50"/>
      <c r="BA433" s="50"/>
      <c r="BB433" s="50"/>
      <c r="BC433" s="50"/>
      <c r="BD433" s="50"/>
    </row>
    <row r="434" spans="1:56" ht="12.75">
      <c r="A434" s="281"/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2"/>
      <c r="P434" s="281"/>
      <c r="Q434" s="281"/>
      <c r="R434" s="281"/>
      <c r="S434" s="281"/>
      <c r="T434" s="281"/>
      <c r="U434" s="281"/>
      <c r="V434" s="283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4"/>
      <c r="AH434" s="281"/>
      <c r="AI434" s="281"/>
      <c r="AJ434" s="281"/>
      <c r="AK434" s="283"/>
      <c r="AL434" s="281"/>
      <c r="AM434" s="281"/>
      <c r="AN434" s="281"/>
      <c r="AO434" s="49"/>
      <c r="AP434" s="50"/>
      <c r="AQ434" s="50"/>
      <c r="AR434" s="50"/>
      <c r="AS434" s="50"/>
      <c r="AT434" s="50"/>
      <c r="AU434" s="50"/>
      <c r="AV434" s="50"/>
      <c r="AW434" s="50"/>
      <c r="AX434" s="50"/>
      <c r="AY434" s="50"/>
      <c r="AZ434" s="50"/>
      <c r="BA434" s="50"/>
      <c r="BB434" s="50"/>
      <c r="BC434" s="50"/>
      <c r="BD434" s="50"/>
    </row>
    <row r="435" spans="1:56" ht="12.75">
      <c r="A435" s="281"/>
      <c r="B435" s="281"/>
      <c r="C435" s="281"/>
      <c r="D435" s="281"/>
      <c r="E435" s="281"/>
      <c r="F435" s="281"/>
      <c r="G435" s="281"/>
      <c r="H435" s="281"/>
      <c r="I435" s="281"/>
      <c r="J435" s="281"/>
      <c r="K435" s="281"/>
      <c r="L435" s="281"/>
      <c r="M435" s="281"/>
      <c r="N435" s="281"/>
      <c r="O435" s="282"/>
      <c r="P435" s="281"/>
      <c r="Q435" s="281"/>
      <c r="R435" s="281"/>
      <c r="S435" s="281"/>
      <c r="T435" s="281"/>
      <c r="U435" s="281"/>
      <c r="V435" s="283"/>
      <c r="W435" s="281"/>
      <c r="X435" s="281"/>
      <c r="Y435" s="281"/>
      <c r="Z435" s="281"/>
      <c r="AA435" s="281"/>
      <c r="AB435" s="281"/>
      <c r="AC435" s="281"/>
      <c r="AD435" s="281"/>
      <c r="AE435" s="281"/>
      <c r="AF435" s="281"/>
      <c r="AG435" s="284"/>
      <c r="AH435" s="281"/>
      <c r="AI435" s="281"/>
      <c r="AJ435" s="281"/>
      <c r="AK435" s="283"/>
      <c r="AL435" s="281"/>
      <c r="AM435" s="281"/>
      <c r="AN435" s="281"/>
      <c r="AO435" s="49"/>
      <c r="AP435" s="50"/>
      <c r="AQ435" s="50"/>
      <c r="AR435" s="50"/>
      <c r="AS435" s="50"/>
      <c r="AT435" s="50"/>
      <c r="AU435" s="50"/>
      <c r="AV435" s="50"/>
      <c r="AW435" s="50"/>
      <c r="AX435" s="50"/>
      <c r="AY435" s="50"/>
      <c r="AZ435" s="50"/>
      <c r="BA435" s="50"/>
      <c r="BB435" s="50"/>
      <c r="BC435" s="50"/>
      <c r="BD435" s="50"/>
    </row>
    <row r="436" spans="1:56" ht="12.75">
      <c r="A436" s="281"/>
      <c r="B436" s="281"/>
      <c r="C436" s="281"/>
      <c r="D436" s="281"/>
      <c r="E436" s="281"/>
      <c r="F436" s="281"/>
      <c r="G436" s="281"/>
      <c r="H436" s="281"/>
      <c r="I436" s="281"/>
      <c r="J436" s="281"/>
      <c r="K436" s="281"/>
      <c r="L436" s="281"/>
      <c r="M436" s="281"/>
      <c r="N436" s="281"/>
      <c r="O436" s="282"/>
      <c r="P436" s="281"/>
      <c r="Q436" s="281"/>
      <c r="R436" s="281"/>
      <c r="S436" s="281"/>
      <c r="T436" s="281"/>
      <c r="U436" s="281"/>
      <c r="V436" s="283"/>
      <c r="W436" s="281"/>
      <c r="X436" s="281"/>
      <c r="Y436" s="281"/>
      <c r="Z436" s="281"/>
      <c r="AA436" s="281"/>
      <c r="AB436" s="281"/>
      <c r="AC436" s="281"/>
      <c r="AD436" s="281"/>
      <c r="AE436" s="281"/>
      <c r="AF436" s="281"/>
      <c r="AG436" s="284"/>
      <c r="AH436" s="281"/>
      <c r="AI436" s="281"/>
      <c r="AJ436" s="281"/>
      <c r="AK436" s="283"/>
      <c r="AL436" s="281"/>
      <c r="AM436" s="281"/>
      <c r="AN436" s="281"/>
      <c r="AO436" s="49"/>
      <c r="AP436" s="50"/>
      <c r="AQ436" s="50"/>
      <c r="AR436" s="50"/>
      <c r="AS436" s="50"/>
      <c r="AT436" s="50"/>
      <c r="AU436" s="50"/>
      <c r="AV436" s="50"/>
      <c r="AW436" s="50"/>
      <c r="AX436" s="50"/>
      <c r="AY436" s="50"/>
      <c r="AZ436" s="50"/>
      <c r="BA436" s="50"/>
      <c r="BB436" s="50"/>
      <c r="BC436" s="50"/>
      <c r="BD436" s="50"/>
    </row>
    <row r="437" spans="1:56" ht="12.75">
      <c r="A437" s="281"/>
      <c r="B437" s="281"/>
      <c r="C437" s="281"/>
      <c r="D437" s="281"/>
      <c r="E437" s="281"/>
      <c r="F437" s="281"/>
      <c r="G437" s="281"/>
      <c r="H437" s="281"/>
      <c r="I437" s="281"/>
      <c r="J437" s="281"/>
      <c r="K437" s="281"/>
      <c r="L437" s="281"/>
      <c r="M437" s="281"/>
      <c r="N437" s="281"/>
      <c r="O437" s="282"/>
      <c r="P437" s="281"/>
      <c r="Q437" s="281"/>
      <c r="R437" s="281"/>
      <c r="S437" s="281"/>
      <c r="T437" s="281"/>
      <c r="U437" s="281"/>
      <c r="V437" s="283"/>
      <c r="W437" s="281"/>
      <c r="X437" s="281"/>
      <c r="Y437" s="281"/>
      <c r="Z437" s="281"/>
      <c r="AA437" s="281"/>
      <c r="AB437" s="281"/>
      <c r="AC437" s="281"/>
      <c r="AD437" s="281"/>
      <c r="AE437" s="281"/>
      <c r="AF437" s="281"/>
      <c r="AG437" s="284"/>
      <c r="AH437" s="281"/>
      <c r="AI437" s="281"/>
      <c r="AJ437" s="281"/>
      <c r="AK437" s="283"/>
      <c r="AL437" s="281"/>
      <c r="AM437" s="281"/>
      <c r="AN437" s="281"/>
      <c r="AO437" s="49"/>
      <c r="AP437" s="50"/>
      <c r="AQ437" s="50"/>
      <c r="AR437" s="50"/>
      <c r="AS437" s="50"/>
      <c r="AT437" s="50"/>
      <c r="AU437" s="50"/>
      <c r="AV437" s="50"/>
      <c r="AW437" s="50"/>
      <c r="AX437" s="50"/>
      <c r="AY437" s="50"/>
      <c r="AZ437" s="50"/>
      <c r="BA437" s="50"/>
      <c r="BB437" s="50"/>
      <c r="BC437" s="50"/>
      <c r="BD437" s="50"/>
    </row>
    <row r="438" spans="1:56" ht="12.75">
      <c r="A438" s="281"/>
      <c r="B438" s="281"/>
      <c r="C438" s="281"/>
      <c r="D438" s="281"/>
      <c r="E438" s="281"/>
      <c r="F438" s="281"/>
      <c r="G438" s="281"/>
      <c r="H438" s="281"/>
      <c r="I438" s="281"/>
      <c r="J438" s="281"/>
      <c r="K438" s="281"/>
      <c r="L438" s="281"/>
      <c r="M438" s="281"/>
      <c r="N438" s="281"/>
      <c r="O438" s="282"/>
      <c r="P438" s="281"/>
      <c r="Q438" s="281"/>
      <c r="R438" s="281"/>
      <c r="S438" s="281"/>
      <c r="T438" s="281"/>
      <c r="U438" s="281"/>
      <c r="V438" s="283"/>
      <c r="W438" s="281"/>
      <c r="X438" s="281"/>
      <c r="Y438" s="281"/>
      <c r="Z438" s="281"/>
      <c r="AA438" s="281"/>
      <c r="AB438" s="281"/>
      <c r="AC438" s="281"/>
      <c r="AD438" s="281"/>
      <c r="AE438" s="281"/>
      <c r="AF438" s="281"/>
      <c r="AG438" s="284"/>
      <c r="AH438" s="281"/>
      <c r="AI438" s="281"/>
      <c r="AJ438" s="281"/>
      <c r="AK438" s="283"/>
      <c r="AL438" s="281"/>
      <c r="AM438" s="281"/>
      <c r="AN438" s="281"/>
      <c r="AO438" s="49"/>
      <c r="AP438" s="50"/>
      <c r="AQ438" s="50"/>
      <c r="AR438" s="50"/>
      <c r="AS438" s="50"/>
      <c r="AT438" s="50"/>
      <c r="AU438" s="50"/>
      <c r="AV438" s="50"/>
      <c r="AW438" s="50"/>
      <c r="AX438" s="50"/>
      <c r="AY438" s="50"/>
      <c r="AZ438" s="50"/>
      <c r="BA438" s="50"/>
      <c r="BB438" s="50"/>
      <c r="BC438" s="50"/>
      <c r="BD438" s="50"/>
    </row>
    <row r="439" spans="1:56" ht="12.75">
      <c r="A439" s="281"/>
      <c r="B439" s="281"/>
      <c r="C439" s="281"/>
      <c r="D439" s="281"/>
      <c r="E439" s="281"/>
      <c r="F439" s="281"/>
      <c r="G439" s="281"/>
      <c r="H439" s="281"/>
      <c r="I439" s="281"/>
      <c r="J439" s="281"/>
      <c r="K439" s="281"/>
      <c r="L439" s="281"/>
      <c r="M439" s="281"/>
      <c r="N439" s="281"/>
      <c r="O439" s="282"/>
      <c r="P439" s="281"/>
      <c r="Q439" s="281"/>
      <c r="R439" s="281"/>
      <c r="S439" s="281"/>
      <c r="T439" s="281"/>
      <c r="U439" s="281"/>
      <c r="V439" s="283"/>
      <c r="W439" s="281"/>
      <c r="X439" s="281"/>
      <c r="Y439" s="281"/>
      <c r="Z439" s="281"/>
      <c r="AA439" s="281"/>
      <c r="AB439" s="281"/>
      <c r="AC439" s="281"/>
      <c r="AD439" s="281"/>
      <c r="AE439" s="281"/>
      <c r="AF439" s="281"/>
      <c r="AG439" s="284"/>
      <c r="AH439" s="281"/>
      <c r="AI439" s="281"/>
      <c r="AJ439" s="281"/>
      <c r="AK439" s="283"/>
      <c r="AL439" s="281"/>
      <c r="AM439" s="281"/>
      <c r="AN439" s="281"/>
      <c r="AO439" s="49"/>
      <c r="AP439" s="50"/>
      <c r="AQ439" s="50"/>
      <c r="AR439" s="50"/>
      <c r="AS439" s="50"/>
      <c r="AT439" s="50"/>
      <c r="AU439" s="50"/>
      <c r="AV439" s="50"/>
      <c r="AW439" s="50"/>
      <c r="AX439" s="50"/>
      <c r="AY439" s="50"/>
      <c r="AZ439" s="50"/>
      <c r="BA439" s="50"/>
      <c r="BB439" s="50"/>
      <c r="BC439" s="50"/>
      <c r="BD439" s="50"/>
    </row>
    <row r="440" spans="1:56" ht="12.75">
      <c r="A440" s="281"/>
      <c r="B440" s="281"/>
      <c r="C440" s="281"/>
      <c r="D440" s="281"/>
      <c r="E440" s="281"/>
      <c r="F440" s="281"/>
      <c r="G440" s="281"/>
      <c r="H440" s="281"/>
      <c r="I440" s="281"/>
      <c r="J440" s="281"/>
      <c r="K440" s="281"/>
      <c r="L440" s="281"/>
      <c r="M440" s="281"/>
      <c r="N440" s="281"/>
      <c r="O440" s="282"/>
      <c r="P440" s="281"/>
      <c r="Q440" s="281"/>
      <c r="R440" s="281"/>
      <c r="S440" s="281"/>
      <c r="T440" s="281"/>
      <c r="U440" s="281"/>
      <c r="V440" s="283"/>
      <c r="W440" s="281"/>
      <c r="X440" s="281"/>
      <c r="Y440" s="281"/>
      <c r="Z440" s="281"/>
      <c r="AA440" s="281"/>
      <c r="AB440" s="281"/>
      <c r="AC440" s="281"/>
      <c r="AD440" s="281"/>
      <c r="AE440" s="281"/>
      <c r="AF440" s="281"/>
      <c r="AG440" s="284"/>
      <c r="AH440" s="281"/>
      <c r="AI440" s="281"/>
      <c r="AJ440" s="281"/>
      <c r="AK440" s="283"/>
      <c r="AL440" s="281"/>
      <c r="AM440" s="281"/>
      <c r="AN440" s="281"/>
      <c r="AO440" s="49"/>
      <c r="AP440" s="50"/>
      <c r="AQ440" s="50"/>
      <c r="AR440" s="50"/>
      <c r="AS440" s="50"/>
      <c r="AT440" s="50"/>
      <c r="AU440" s="50"/>
      <c r="AV440" s="50"/>
      <c r="AW440" s="50"/>
      <c r="AX440" s="50"/>
      <c r="AY440" s="50"/>
      <c r="AZ440" s="50"/>
      <c r="BA440" s="50"/>
      <c r="BB440" s="50"/>
      <c r="BC440" s="50"/>
      <c r="BD440" s="50"/>
    </row>
    <row r="441" spans="1:56" ht="12.75">
      <c r="A441" s="281"/>
      <c r="B441" s="281"/>
      <c r="C441" s="281"/>
      <c r="D441" s="281"/>
      <c r="E441" s="281"/>
      <c r="F441" s="281"/>
      <c r="G441" s="281"/>
      <c r="H441" s="281"/>
      <c r="I441" s="281"/>
      <c r="J441" s="281"/>
      <c r="K441" s="281"/>
      <c r="L441" s="281"/>
      <c r="M441" s="281"/>
      <c r="N441" s="281"/>
      <c r="O441" s="282"/>
      <c r="P441" s="281"/>
      <c r="Q441" s="281"/>
      <c r="R441" s="281"/>
      <c r="S441" s="281"/>
      <c r="T441" s="281"/>
      <c r="U441" s="281"/>
      <c r="V441" s="283"/>
      <c r="W441" s="281"/>
      <c r="X441" s="281"/>
      <c r="Y441" s="281"/>
      <c r="Z441" s="281"/>
      <c r="AA441" s="281"/>
      <c r="AB441" s="281"/>
      <c r="AC441" s="281"/>
      <c r="AD441" s="281"/>
      <c r="AE441" s="281"/>
      <c r="AF441" s="281"/>
      <c r="AG441" s="284"/>
      <c r="AH441" s="281"/>
      <c r="AI441" s="281"/>
      <c r="AJ441" s="281"/>
      <c r="AK441" s="283"/>
      <c r="AL441" s="281"/>
      <c r="AM441" s="281"/>
      <c r="AN441" s="281"/>
      <c r="AO441" s="49"/>
      <c r="AP441" s="50"/>
      <c r="AQ441" s="50"/>
      <c r="AR441" s="50"/>
      <c r="AS441" s="50"/>
      <c r="AT441" s="50"/>
      <c r="AU441" s="50"/>
      <c r="AV441" s="50"/>
      <c r="AW441" s="50"/>
      <c r="AX441" s="50"/>
      <c r="AY441" s="50"/>
      <c r="AZ441" s="50"/>
      <c r="BA441" s="50"/>
      <c r="BB441" s="50"/>
      <c r="BC441" s="50"/>
      <c r="BD441" s="50"/>
    </row>
    <row r="442" spans="1:56" ht="12.75">
      <c r="A442" s="281"/>
      <c r="B442" s="281"/>
      <c r="C442" s="281"/>
      <c r="D442" s="281"/>
      <c r="E442" s="281"/>
      <c r="F442" s="281"/>
      <c r="G442" s="281"/>
      <c r="H442" s="281"/>
      <c r="I442" s="281"/>
      <c r="J442" s="281"/>
      <c r="K442" s="281"/>
      <c r="L442" s="281"/>
      <c r="M442" s="281"/>
      <c r="N442" s="281"/>
      <c r="O442" s="282"/>
      <c r="P442" s="281"/>
      <c r="Q442" s="281"/>
      <c r="R442" s="281"/>
      <c r="S442" s="281"/>
      <c r="T442" s="281"/>
      <c r="U442" s="281"/>
      <c r="V442" s="283"/>
      <c r="W442" s="281"/>
      <c r="X442" s="281"/>
      <c r="Y442" s="281"/>
      <c r="Z442" s="281"/>
      <c r="AA442" s="281"/>
      <c r="AB442" s="281"/>
      <c r="AC442" s="281"/>
      <c r="AD442" s="281"/>
      <c r="AE442" s="281"/>
      <c r="AF442" s="281"/>
      <c r="AG442" s="284"/>
      <c r="AH442" s="281"/>
      <c r="AI442" s="281"/>
      <c r="AJ442" s="281"/>
      <c r="AK442" s="283"/>
      <c r="AL442" s="281"/>
      <c r="AM442" s="281"/>
      <c r="AN442" s="281"/>
      <c r="AO442" s="49"/>
      <c r="AP442" s="50"/>
      <c r="AQ442" s="50"/>
      <c r="AR442" s="50"/>
      <c r="AS442" s="50"/>
      <c r="AT442" s="50"/>
      <c r="AU442" s="50"/>
      <c r="AV442" s="50"/>
      <c r="AW442" s="50"/>
      <c r="AX442" s="50"/>
      <c r="AY442" s="50"/>
      <c r="AZ442" s="50"/>
      <c r="BA442" s="50"/>
      <c r="BB442" s="50"/>
      <c r="BC442" s="50"/>
      <c r="BD442" s="50"/>
    </row>
    <row r="443" spans="1:56" ht="12.75">
      <c r="A443" s="281"/>
      <c r="B443" s="281"/>
      <c r="C443" s="281"/>
      <c r="D443" s="281"/>
      <c r="E443" s="281"/>
      <c r="F443" s="281"/>
      <c r="G443" s="281"/>
      <c r="H443" s="281"/>
      <c r="I443" s="281"/>
      <c r="J443" s="281"/>
      <c r="K443" s="281"/>
      <c r="L443" s="281"/>
      <c r="M443" s="281"/>
      <c r="N443" s="281"/>
      <c r="O443" s="282"/>
      <c r="P443" s="281"/>
      <c r="Q443" s="281"/>
      <c r="R443" s="281"/>
      <c r="S443" s="281"/>
      <c r="T443" s="281"/>
      <c r="U443" s="281"/>
      <c r="V443" s="283"/>
      <c r="W443" s="281"/>
      <c r="X443" s="281"/>
      <c r="Y443" s="281"/>
      <c r="Z443" s="281"/>
      <c r="AA443" s="281"/>
      <c r="AB443" s="281"/>
      <c r="AC443" s="281"/>
      <c r="AD443" s="281"/>
      <c r="AE443" s="281"/>
      <c r="AF443" s="281"/>
      <c r="AG443" s="284"/>
      <c r="AH443" s="281"/>
      <c r="AI443" s="281"/>
      <c r="AJ443" s="281"/>
      <c r="AK443" s="283"/>
      <c r="AL443" s="281"/>
      <c r="AM443" s="281"/>
      <c r="AN443" s="281"/>
      <c r="AO443" s="49"/>
      <c r="AP443" s="50"/>
      <c r="AQ443" s="50"/>
      <c r="AR443" s="50"/>
      <c r="AS443" s="50"/>
      <c r="AT443" s="50"/>
      <c r="AU443" s="50"/>
      <c r="AV443" s="50"/>
      <c r="AW443" s="50"/>
      <c r="AX443" s="50"/>
      <c r="AY443" s="50"/>
      <c r="AZ443" s="50"/>
      <c r="BA443" s="50"/>
      <c r="BB443" s="50"/>
      <c r="BC443" s="50"/>
      <c r="BD443" s="50"/>
    </row>
    <row r="444" spans="1:56" ht="12.75">
      <c r="A444" s="281"/>
      <c r="B444" s="281"/>
      <c r="C444" s="281"/>
      <c r="D444" s="281"/>
      <c r="E444" s="281"/>
      <c r="F444" s="281"/>
      <c r="G444" s="281"/>
      <c r="H444" s="281"/>
      <c r="I444" s="281"/>
      <c r="J444" s="281"/>
      <c r="K444" s="281"/>
      <c r="L444" s="281"/>
      <c r="M444" s="281"/>
      <c r="N444" s="281"/>
      <c r="O444" s="282"/>
      <c r="P444" s="281"/>
      <c r="Q444" s="281"/>
      <c r="R444" s="281"/>
      <c r="S444" s="281"/>
      <c r="T444" s="281"/>
      <c r="U444" s="281"/>
      <c r="V444" s="283"/>
      <c r="W444" s="281"/>
      <c r="X444" s="281"/>
      <c r="Y444" s="281"/>
      <c r="Z444" s="281"/>
      <c r="AA444" s="281"/>
      <c r="AB444" s="281"/>
      <c r="AC444" s="281"/>
      <c r="AD444" s="281"/>
      <c r="AE444" s="281"/>
      <c r="AF444" s="281"/>
      <c r="AG444" s="284"/>
      <c r="AH444" s="281"/>
      <c r="AI444" s="281"/>
      <c r="AJ444" s="281"/>
      <c r="AK444" s="283"/>
      <c r="AL444" s="281"/>
      <c r="AM444" s="281"/>
      <c r="AN444" s="281"/>
      <c r="AO444" s="49"/>
      <c r="AP444" s="50"/>
      <c r="AQ444" s="50"/>
      <c r="AR444" s="50"/>
      <c r="AS444" s="50"/>
      <c r="AT444" s="50"/>
      <c r="AU444" s="50"/>
      <c r="AV444" s="50"/>
      <c r="AW444" s="50"/>
      <c r="AX444" s="50"/>
      <c r="AY444" s="50"/>
      <c r="AZ444" s="50"/>
      <c r="BA444" s="50"/>
      <c r="BB444" s="50"/>
      <c r="BC444" s="50"/>
      <c r="BD444" s="50"/>
    </row>
    <row r="445" spans="1:56" ht="12.75">
      <c r="A445" s="281"/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2"/>
      <c r="P445" s="281"/>
      <c r="Q445" s="281"/>
      <c r="R445" s="281"/>
      <c r="S445" s="281"/>
      <c r="T445" s="281"/>
      <c r="U445" s="281"/>
      <c r="V445" s="283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4"/>
      <c r="AH445" s="281"/>
      <c r="AI445" s="281"/>
      <c r="AJ445" s="281"/>
      <c r="AK445" s="283"/>
      <c r="AL445" s="281"/>
      <c r="AM445" s="281"/>
      <c r="AN445" s="281"/>
      <c r="AO445" s="49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  <c r="AZ445" s="50"/>
      <c r="BA445" s="50"/>
      <c r="BB445" s="50"/>
      <c r="BC445" s="50"/>
      <c r="BD445" s="50"/>
    </row>
    <row r="446" spans="1:56" ht="12.75">
      <c r="A446" s="281"/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2"/>
      <c r="P446" s="281"/>
      <c r="Q446" s="281"/>
      <c r="R446" s="281"/>
      <c r="S446" s="281"/>
      <c r="T446" s="281"/>
      <c r="U446" s="281"/>
      <c r="V446" s="283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4"/>
      <c r="AH446" s="281"/>
      <c r="AI446" s="281"/>
      <c r="AJ446" s="281"/>
      <c r="AK446" s="283"/>
      <c r="AL446" s="281"/>
      <c r="AM446" s="281"/>
      <c r="AN446" s="281"/>
      <c r="AO446" s="49"/>
      <c r="AP446" s="50"/>
      <c r="AQ446" s="50"/>
      <c r="AR446" s="50"/>
      <c r="AS446" s="50"/>
      <c r="AT446" s="50"/>
      <c r="AU446" s="50"/>
      <c r="AV446" s="50"/>
      <c r="AW446" s="50"/>
      <c r="AX446" s="50"/>
      <c r="AY446" s="50"/>
      <c r="AZ446" s="50"/>
      <c r="BA446" s="50"/>
      <c r="BB446" s="50"/>
      <c r="BC446" s="50"/>
      <c r="BD446" s="50"/>
    </row>
    <row r="447" spans="1:56" ht="12.75">
      <c r="A447" s="281"/>
      <c r="B447" s="281"/>
      <c r="C447" s="281"/>
      <c r="D447" s="281"/>
      <c r="E447" s="281"/>
      <c r="F447" s="281"/>
      <c r="G447" s="281"/>
      <c r="H447" s="281"/>
      <c r="I447" s="281"/>
      <c r="J447" s="281"/>
      <c r="K447" s="281"/>
      <c r="L447" s="281"/>
      <c r="M447" s="281"/>
      <c r="N447" s="281"/>
      <c r="O447" s="282"/>
      <c r="P447" s="281"/>
      <c r="Q447" s="281"/>
      <c r="R447" s="281"/>
      <c r="S447" s="281"/>
      <c r="T447" s="281"/>
      <c r="U447" s="281"/>
      <c r="V447" s="283"/>
      <c r="W447" s="281"/>
      <c r="X447" s="281"/>
      <c r="Y447" s="281"/>
      <c r="Z447" s="281"/>
      <c r="AA447" s="281"/>
      <c r="AB447" s="281"/>
      <c r="AC447" s="281"/>
      <c r="AD447" s="281"/>
      <c r="AE447" s="281"/>
      <c r="AF447" s="281"/>
      <c r="AG447" s="284"/>
      <c r="AH447" s="281"/>
      <c r="AI447" s="281"/>
      <c r="AJ447" s="281"/>
      <c r="AK447" s="283"/>
      <c r="AL447" s="281"/>
      <c r="AM447" s="281"/>
      <c r="AN447" s="281"/>
      <c r="AO447" s="49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  <c r="AZ447" s="50"/>
      <c r="BA447" s="50"/>
      <c r="BB447" s="50"/>
      <c r="BC447" s="50"/>
      <c r="BD447" s="50"/>
    </row>
    <row r="448" spans="1:56" ht="12.75">
      <c r="A448" s="281"/>
      <c r="B448" s="281"/>
      <c r="C448" s="281"/>
      <c r="D448" s="281"/>
      <c r="E448" s="281"/>
      <c r="F448" s="281"/>
      <c r="G448" s="281"/>
      <c r="H448" s="281"/>
      <c r="I448" s="281"/>
      <c r="J448" s="281"/>
      <c r="K448" s="281"/>
      <c r="L448" s="281"/>
      <c r="M448" s="281"/>
      <c r="N448" s="281"/>
      <c r="O448" s="282"/>
      <c r="P448" s="281"/>
      <c r="Q448" s="281"/>
      <c r="R448" s="281"/>
      <c r="S448" s="281"/>
      <c r="T448" s="281"/>
      <c r="U448" s="281"/>
      <c r="V448" s="283"/>
      <c r="W448" s="281"/>
      <c r="X448" s="281"/>
      <c r="Y448" s="281"/>
      <c r="Z448" s="281"/>
      <c r="AA448" s="281"/>
      <c r="AB448" s="281"/>
      <c r="AC448" s="281"/>
      <c r="AD448" s="281"/>
      <c r="AE448" s="281"/>
      <c r="AF448" s="281"/>
      <c r="AG448" s="284"/>
      <c r="AH448" s="281"/>
      <c r="AI448" s="281"/>
      <c r="AJ448" s="281"/>
      <c r="AK448" s="283"/>
      <c r="AL448" s="281"/>
      <c r="AM448" s="281"/>
      <c r="AN448" s="281"/>
      <c r="AO448" s="49"/>
      <c r="AP448" s="50"/>
      <c r="AQ448" s="50"/>
      <c r="AR448" s="50"/>
      <c r="AS448" s="50"/>
      <c r="AT448" s="50"/>
      <c r="AU448" s="50"/>
      <c r="AV448" s="50"/>
      <c r="AW448" s="50"/>
      <c r="AX448" s="50"/>
      <c r="AY448" s="50"/>
      <c r="AZ448" s="50"/>
      <c r="BA448" s="50"/>
      <c r="BB448" s="50"/>
      <c r="BC448" s="50"/>
      <c r="BD448" s="50"/>
    </row>
    <row r="449" spans="1:56" ht="12.75">
      <c r="A449" s="281"/>
      <c r="B449" s="281"/>
      <c r="C449" s="281"/>
      <c r="D449" s="281"/>
      <c r="E449" s="281"/>
      <c r="F449" s="281"/>
      <c r="G449" s="281"/>
      <c r="H449" s="281"/>
      <c r="I449" s="281"/>
      <c r="J449" s="281"/>
      <c r="K449" s="281"/>
      <c r="L449" s="281"/>
      <c r="M449" s="281"/>
      <c r="N449" s="281"/>
      <c r="O449" s="282"/>
      <c r="P449" s="281"/>
      <c r="Q449" s="281"/>
      <c r="R449" s="281"/>
      <c r="S449" s="281"/>
      <c r="T449" s="281"/>
      <c r="U449" s="281"/>
      <c r="V449" s="283"/>
      <c r="W449" s="281"/>
      <c r="X449" s="281"/>
      <c r="Y449" s="281"/>
      <c r="Z449" s="281"/>
      <c r="AA449" s="281"/>
      <c r="AB449" s="281"/>
      <c r="AC449" s="281"/>
      <c r="AD449" s="281"/>
      <c r="AE449" s="281"/>
      <c r="AF449" s="281"/>
      <c r="AG449" s="284"/>
      <c r="AH449" s="281"/>
      <c r="AI449" s="281"/>
      <c r="AJ449" s="281"/>
      <c r="AK449" s="283"/>
      <c r="AL449" s="281"/>
      <c r="AM449" s="281"/>
      <c r="AN449" s="281"/>
      <c r="AO449" s="49"/>
      <c r="AP449" s="50"/>
      <c r="AQ449" s="50"/>
      <c r="AR449" s="50"/>
      <c r="AS449" s="50"/>
      <c r="AT449" s="50"/>
      <c r="AU449" s="50"/>
      <c r="AV449" s="50"/>
      <c r="AW449" s="50"/>
      <c r="AX449" s="50"/>
      <c r="AY449" s="50"/>
      <c r="AZ449" s="50"/>
      <c r="BA449" s="50"/>
      <c r="BB449" s="50"/>
      <c r="BC449" s="50"/>
      <c r="BD449" s="50"/>
    </row>
    <row r="450" spans="1:56" ht="12.75">
      <c r="A450" s="281"/>
      <c r="B450" s="281"/>
      <c r="C450" s="281"/>
      <c r="D450" s="281"/>
      <c r="E450" s="281"/>
      <c r="F450" s="281"/>
      <c r="G450" s="281"/>
      <c r="H450" s="281"/>
      <c r="I450" s="281"/>
      <c r="J450" s="281"/>
      <c r="K450" s="281"/>
      <c r="L450" s="281"/>
      <c r="M450" s="281"/>
      <c r="N450" s="281"/>
      <c r="O450" s="282"/>
      <c r="P450" s="281"/>
      <c r="Q450" s="281"/>
      <c r="R450" s="281"/>
      <c r="S450" s="281"/>
      <c r="T450" s="281"/>
      <c r="U450" s="281"/>
      <c r="V450" s="283"/>
      <c r="W450" s="281"/>
      <c r="X450" s="281"/>
      <c r="Y450" s="281"/>
      <c r="Z450" s="281"/>
      <c r="AA450" s="281"/>
      <c r="AB450" s="281"/>
      <c r="AC450" s="281"/>
      <c r="AD450" s="281"/>
      <c r="AE450" s="281"/>
      <c r="AF450" s="281"/>
      <c r="AG450" s="284"/>
      <c r="AH450" s="281"/>
      <c r="AI450" s="281"/>
      <c r="AJ450" s="281"/>
      <c r="AK450" s="283"/>
      <c r="AL450" s="281"/>
      <c r="AM450" s="281"/>
      <c r="AN450" s="281"/>
      <c r="AO450" s="49"/>
      <c r="AP450" s="50"/>
      <c r="AQ450" s="50"/>
      <c r="AR450" s="50"/>
      <c r="AS450" s="50"/>
      <c r="AT450" s="50"/>
      <c r="AU450" s="50"/>
      <c r="AV450" s="50"/>
      <c r="AW450" s="50"/>
      <c r="AX450" s="50"/>
      <c r="AY450" s="50"/>
      <c r="AZ450" s="50"/>
      <c r="BA450" s="50"/>
      <c r="BB450" s="50"/>
      <c r="BC450" s="50"/>
      <c r="BD450" s="50"/>
    </row>
    <row r="451" spans="1:56" ht="12.75">
      <c r="A451" s="281"/>
      <c r="B451" s="281"/>
      <c r="C451" s="281"/>
      <c r="D451" s="281"/>
      <c r="E451" s="281"/>
      <c r="F451" s="281"/>
      <c r="G451" s="281"/>
      <c r="H451" s="281"/>
      <c r="I451" s="281"/>
      <c r="J451" s="281"/>
      <c r="K451" s="281"/>
      <c r="L451" s="281"/>
      <c r="M451" s="281"/>
      <c r="N451" s="281"/>
      <c r="O451" s="282"/>
      <c r="P451" s="281"/>
      <c r="Q451" s="281"/>
      <c r="R451" s="281"/>
      <c r="S451" s="281"/>
      <c r="T451" s="281"/>
      <c r="U451" s="281"/>
      <c r="V451" s="283"/>
      <c r="W451" s="281"/>
      <c r="X451" s="281"/>
      <c r="Y451" s="281"/>
      <c r="Z451" s="281"/>
      <c r="AA451" s="281"/>
      <c r="AB451" s="281"/>
      <c r="AC451" s="281"/>
      <c r="AD451" s="281"/>
      <c r="AE451" s="281"/>
      <c r="AF451" s="281"/>
      <c r="AG451" s="284"/>
      <c r="AH451" s="281"/>
      <c r="AI451" s="281"/>
      <c r="AJ451" s="281"/>
      <c r="AK451" s="283"/>
      <c r="AL451" s="281"/>
      <c r="AM451" s="281"/>
      <c r="AN451" s="281"/>
      <c r="AO451" s="49"/>
      <c r="AP451" s="50"/>
      <c r="AQ451" s="50"/>
      <c r="AR451" s="50"/>
      <c r="AS451" s="50"/>
      <c r="AT451" s="50"/>
      <c r="AU451" s="50"/>
      <c r="AV451" s="50"/>
      <c r="AW451" s="50"/>
      <c r="AX451" s="50"/>
      <c r="AY451" s="50"/>
      <c r="AZ451" s="50"/>
      <c r="BA451" s="50"/>
      <c r="BB451" s="50"/>
      <c r="BC451" s="50"/>
      <c r="BD451" s="50"/>
    </row>
    <row r="452" spans="1:56" ht="12.75">
      <c r="A452" s="281"/>
      <c r="B452" s="281"/>
      <c r="C452" s="281"/>
      <c r="D452" s="281"/>
      <c r="E452" s="281"/>
      <c r="F452" s="281"/>
      <c r="G452" s="281"/>
      <c r="H452" s="281"/>
      <c r="I452" s="281"/>
      <c r="J452" s="281"/>
      <c r="K452" s="281"/>
      <c r="L452" s="281"/>
      <c r="M452" s="281"/>
      <c r="N452" s="281"/>
      <c r="O452" s="282"/>
      <c r="P452" s="281"/>
      <c r="Q452" s="281"/>
      <c r="R452" s="281"/>
      <c r="S452" s="281"/>
      <c r="T452" s="281"/>
      <c r="U452" s="281"/>
      <c r="V452" s="283"/>
      <c r="W452" s="281"/>
      <c r="X452" s="281"/>
      <c r="Y452" s="281"/>
      <c r="Z452" s="281"/>
      <c r="AA452" s="281"/>
      <c r="AB452" s="281"/>
      <c r="AC452" s="281"/>
      <c r="AD452" s="281"/>
      <c r="AE452" s="281"/>
      <c r="AF452" s="281"/>
      <c r="AG452" s="284"/>
      <c r="AH452" s="281"/>
      <c r="AI452" s="281"/>
      <c r="AJ452" s="281"/>
      <c r="AK452" s="283"/>
      <c r="AL452" s="281"/>
      <c r="AM452" s="281"/>
      <c r="AN452" s="281"/>
      <c r="AO452" s="49"/>
      <c r="AP452" s="50"/>
      <c r="AQ452" s="50"/>
      <c r="AR452" s="50"/>
      <c r="AS452" s="50"/>
      <c r="AT452" s="50"/>
      <c r="AU452" s="50"/>
      <c r="AV452" s="50"/>
      <c r="AW452" s="50"/>
      <c r="AX452" s="50"/>
      <c r="AY452" s="50"/>
      <c r="AZ452" s="50"/>
      <c r="BA452" s="50"/>
      <c r="BB452" s="50"/>
      <c r="BC452" s="50"/>
      <c r="BD452" s="50"/>
    </row>
    <row r="453" spans="1:56" ht="12.75">
      <c r="A453" s="281"/>
      <c r="B453" s="281"/>
      <c r="C453" s="281"/>
      <c r="D453" s="281"/>
      <c r="E453" s="281"/>
      <c r="F453" s="281"/>
      <c r="G453" s="281"/>
      <c r="H453" s="281"/>
      <c r="I453" s="281"/>
      <c r="J453" s="281"/>
      <c r="K453" s="281"/>
      <c r="L453" s="281"/>
      <c r="M453" s="281"/>
      <c r="N453" s="281"/>
      <c r="O453" s="282"/>
      <c r="P453" s="281"/>
      <c r="Q453" s="281"/>
      <c r="R453" s="281"/>
      <c r="S453" s="281"/>
      <c r="T453" s="281"/>
      <c r="U453" s="281"/>
      <c r="V453" s="283"/>
      <c r="W453" s="281"/>
      <c r="X453" s="281"/>
      <c r="Y453" s="281"/>
      <c r="Z453" s="281"/>
      <c r="AA453" s="281"/>
      <c r="AB453" s="281"/>
      <c r="AC453" s="281"/>
      <c r="AD453" s="281"/>
      <c r="AE453" s="281"/>
      <c r="AF453" s="281"/>
      <c r="AG453" s="284"/>
      <c r="AH453" s="281"/>
      <c r="AI453" s="281"/>
      <c r="AJ453" s="281"/>
      <c r="AK453" s="283"/>
      <c r="AL453" s="281"/>
      <c r="AM453" s="281"/>
      <c r="AN453" s="281"/>
      <c r="AO453" s="49"/>
      <c r="AP453" s="50"/>
      <c r="AQ453" s="50"/>
      <c r="AR453" s="50"/>
      <c r="AS453" s="50"/>
      <c r="AT453" s="50"/>
      <c r="AU453" s="50"/>
      <c r="AV453" s="50"/>
      <c r="AW453" s="50"/>
      <c r="AX453" s="50"/>
      <c r="AY453" s="50"/>
      <c r="AZ453" s="50"/>
      <c r="BA453" s="50"/>
      <c r="BB453" s="50"/>
      <c r="BC453" s="50"/>
      <c r="BD453" s="50"/>
    </row>
    <row r="454" spans="1:56" ht="12.75">
      <c r="A454" s="281"/>
      <c r="B454" s="281"/>
      <c r="C454" s="281"/>
      <c r="D454" s="281"/>
      <c r="E454" s="281"/>
      <c r="F454" s="281"/>
      <c r="G454" s="281"/>
      <c r="H454" s="281"/>
      <c r="I454" s="281"/>
      <c r="J454" s="281"/>
      <c r="K454" s="281"/>
      <c r="L454" s="281"/>
      <c r="M454" s="281"/>
      <c r="N454" s="281"/>
      <c r="O454" s="282"/>
      <c r="P454" s="281"/>
      <c r="Q454" s="281"/>
      <c r="R454" s="281"/>
      <c r="S454" s="281"/>
      <c r="T454" s="281"/>
      <c r="U454" s="281"/>
      <c r="V454" s="283"/>
      <c r="W454" s="281"/>
      <c r="X454" s="281"/>
      <c r="Y454" s="281"/>
      <c r="Z454" s="281"/>
      <c r="AA454" s="281"/>
      <c r="AB454" s="281"/>
      <c r="AC454" s="281"/>
      <c r="AD454" s="281"/>
      <c r="AE454" s="281"/>
      <c r="AF454" s="281"/>
      <c r="AG454" s="284"/>
      <c r="AH454" s="281"/>
      <c r="AI454" s="281"/>
      <c r="AJ454" s="281"/>
      <c r="AK454" s="283"/>
      <c r="AL454" s="281"/>
      <c r="AM454" s="281"/>
      <c r="AN454" s="281"/>
      <c r="AO454" s="49"/>
      <c r="AP454" s="50"/>
      <c r="AQ454" s="50"/>
      <c r="AR454" s="50"/>
      <c r="AS454" s="50"/>
      <c r="AT454" s="50"/>
      <c r="AU454" s="50"/>
      <c r="AV454" s="50"/>
      <c r="AW454" s="50"/>
      <c r="AX454" s="50"/>
      <c r="AY454" s="50"/>
      <c r="AZ454" s="50"/>
      <c r="BA454" s="50"/>
      <c r="BB454" s="50"/>
      <c r="BC454" s="50"/>
      <c r="BD454" s="50"/>
    </row>
    <row r="455" spans="1:56" ht="12.75">
      <c r="A455" s="281"/>
      <c r="B455" s="281"/>
      <c r="C455" s="281"/>
      <c r="D455" s="281"/>
      <c r="E455" s="281"/>
      <c r="F455" s="281"/>
      <c r="G455" s="281"/>
      <c r="H455" s="281"/>
      <c r="I455" s="281"/>
      <c r="J455" s="281"/>
      <c r="K455" s="281"/>
      <c r="L455" s="281"/>
      <c r="M455" s="281"/>
      <c r="N455" s="281"/>
      <c r="O455" s="282"/>
      <c r="P455" s="281"/>
      <c r="Q455" s="281"/>
      <c r="R455" s="281"/>
      <c r="S455" s="281"/>
      <c r="T455" s="281"/>
      <c r="U455" s="281"/>
      <c r="V455" s="283"/>
      <c r="W455" s="281"/>
      <c r="X455" s="281"/>
      <c r="Y455" s="281"/>
      <c r="Z455" s="281"/>
      <c r="AA455" s="281"/>
      <c r="AB455" s="281"/>
      <c r="AC455" s="281"/>
      <c r="AD455" s="281"/>
      <c r="AE455" s="281"/>
      <c r="AF455" s="281"/>
      <c r="AG455" s="284"/>
      <c r="AH455" s="281"/>
      <c r="AI455" s="281"/>
      <c r="AJ455" s="281"/>
      <c r="AK455" s="283"/>
      <c r="AL455" s="281"/>
      <c r="AM455" s="281"/>
      <c r="AN455" s="281"/>
      <c r="AO455" s="49"/>
      <c r="AP455" s="50"/>
      <c r="AQ455" s="50"/>
      <c r="AR455" s="50"/>
      <c r="AS455" s="50"/>
      <c r="AT455" s="50"/>
      <c r="AU455" s="50"/>
      <c r="AV455" s="50"/>
      <c r="AW455" s="50"/>
      <c r="AX455" s="50"/>
      <c r="AY455" s="50"/>
      <c r="AZ455" s="50"/>
      <c r="BA455" s="50"/>
      <c r="BB455" s="50"/>
      <c r="BC455" s="50"/>
      <c r="BD455" s="50"/>
    </row>
    <row r="456" spans="1:56" ht="12.75">
      <c r="A456" s="281"/>
      <c r="B456" s="281"/>
      <c r="C456" s="281"/>
      <c r="D456" s="281"/>
      <c r="E456" s="281"/>
      <c r="F456" s="281"/>
      <c r="G456" s="281"/>
      <c r="H456" s="281"/>
      <c r="I456" s="281"/>
      <c r="J456" s="281"/>
      <c r="K456" s="281"/>
      <c r="L456" s="281"/>
      <c r="M456" s="281"/>
      <c r="N456" s="281"/>
      <c r="O456" s="282"/>
      <c r="P456" s="281"/>
      <c r="Q456" s="281"/>
      <c r="R456" s="281"/>
      <c r="S456" s="281"/>
      <c r="T456" s="281"/>
      <c r="U456" s="281"/>
      <c r="V456" s="283"/>
      <c r="W456" s="281"/>
      <c r="X456" s="281"/>
      <c r="Y456" s="281"/>
      <c r="Z456" s="281"/>
      <c r="AA456" s="281"/>
      <c r="AB456" s="281"/>
      <c r="AC456" s="281"/>
      <c r="AD456" s="281"/>
      <c r="AE456" s="281"/>
      <c r="AF456" s="281"/>
      <c r="AG456" s="284"/>
      <c r="AH456" s="281"/>
      <c r="AI456" s="281"/>
      <c r="AJ456" s="281"/>
      <c r="AK456" s="283"/>
      <c r="AL456" s="281"/>
      <c r="AM456" s="281"/>
      <c r="AN456" s="281"/>
      <c r="AO456" s="49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  <c r="BD456" s="50"/>
    </row>
    <row r="457" spans="1:56" ht="12.75">
      <c r="A457" s="281"/>
      <c r="B457" s="281"/>
      <c r="C457" s="281"/>
      <c r="D457" s="281"/>
      <c r="E457" s="281"/>
      <c r="F457" s="281"/>
      <c r="G457" s="281"/>
      <c r="H457" s="281"/>
      <c r="I457" s="281"/>
      <c r="J457" s="281"/>
      <c r="K457" s="281"/>
      <c r="L457" s="281"/>
      <c r="M457" s="281"/>
      <c r="N457" s="281"/>
      <c r="O457" s="282"/>
      <c r="P457" s="281"/>
      <c r="Q457" s="281"/>
      <c r="R457" s="281"/>
      <c r="S457" s="281"/>
      <c r="T457" s="281"/>
      <c r="U457" s="281"/>
      <c r="V457" s="283"/>
      <c r="W457" s="281"/>
      <c r="X457" s="281"/>
      <c r="Y457" s="281"/>
      <c r="Z457" s="281"/>
      <c r="AA457" s="281"/>
      <c r="AB457" s="281"/>
      <c r="AC457" s="281"/>
      <c r="AD457" s="281"/>
      <c r="AE457" s="281"/>
      <c r="AF457" s="281"/>
      <c r="AG457" s="284"/>
      <c r="AH457" s="281"/>
      <c r="AI457" s="281"/>
      <c r="AJ457" s="281"/>
      <c r="AK457" s="283"/>
      <c r="AL457" s="281"/>
      <c r="AM457" s="281"/>
      <c r="AN457" s="281"/>
      <c r="AO457" s="49"/>
      <c r="AP457" s="50"/>
      <c r="AQ457" s="50"/>
      <c r="AR457" s="50"/>
      <c r="AS457" s="50"/>
      <c r="AT457" s="50"/>
      <c r="AU457" s="50"/>
      <c r="AV457" s="50"/>
      <c r="AW457" s="50"/>
      <c r="AX457" s="50"/>
      <c r="AY457" s="50"/>
      <c r="AZ457" s="50"/>
      <c r="BA457" s="50"/>
      <c r="BB457" s="50"/>
      <c r="BC457" s="50"/>
      <c r="BD457" s="50"/>
    </row>
    <row r="458" spans="1:56" ht="12.75">
      <c r="A458" s="281"/>
      <c r="B458" s="281"/>
      <c r="C458" s="281"/>
      <c r="D458" s="281"/>
      <c r="E458" s="281"/>
      <c r="F458" s="281"/>
      <c r="G458" s="281"/>
      <c r="H458" s="281"/>
      <c r="I458" s="281"/>
      <c r="J458" s="281"/>
      <c r="K458" s="281"/>
      <c r="L458" s="281"/>
      <c r="M458" s="281"/>
      <c r="N458" s="281"/>
      <c r="O458" s="282"/>
      <c r="P458" s="281"/>
      <c r="Q458" s="281"/>
      <c r="R458" s="281"/>
      <c r="S458" s="281"/>
      <c r="T458" s="281"/>
      <c r="U458" s="281"/>
      <c r="V458" s="283"/>
      <c r="W458" s="281"/>
      <c r="X458" s="281"/>
      <c r="Y458" s="281"/>
      <c r="Z458" s="281"/>
      <c r="AA458" s="281"/>
      <c r="AB458" s="281"/>
      <c r="AC458" s="281"/>
      <c r="AD458" s="281"/>
      <c r="AE458" s="281"/>
      <c r="AF458" s="281"/>
      <c r="AG458" s="284"/>
      <c r="AH458" s="281"/>
      <c r="AI458" s="281"/>
      <c r="AJ458" s="281"/>
      <c r="AK458" s="283"/>
      <c r="AL458" s="281"/>
      <c r="AM458" s="281"/>
      <c r="AN458" s="281"/>
      <c r="AO458" s="49"/>
      <c r="AP458" s="50"/>
      <c r="AQ458" s="50"/>
      <c r="AR458" s="50"/>
      <c r="AS458" s="50"/>
      <c r="AT458" s="50"/>
      <c r="AU458" s="50"/>
      <c r="AV458" s="50"/>
      <c r="AW458" s="50"/>
      <c r="AX458" s="50"/>
      <c r="AY458" s="50"/>
      <c r="AZ458" s="50"/>
      <c r="BA458" s="50"/>
      <c r="BB458" s="50"/>
      <c r="BC458" s="50"/>
      <c r="BD458" s="50"/>
    </row>
    <row r="459" spans="1:56" ht="12.75">
      <c r="A459" s="281"/>
      <c r="B459" s="281"/>
      <c r="C459" s="281"/>
      <c r="D459" s="281"/>
      <c r="E459" s="281"/>
      <c r="F459" s="281"/>
      <c r="G459" s="281"/>
      <c r="H459" s="281"/>
      <c r="I459" s="281"/>
      <c r="J459" s="281"/>
      <c r="K459" s="281"/>
      <c r="L459" s="281"/>
      <c r="M459" s="281"/>
      <c r="N459" s="281"/>
      <c r="O459" s="282"/>
      <c r="P459" s="281"/>
      <c r="Q459" s="281"/>
      <c r="R459" s="281"/>
      <c r="S459" s="281"/>
      <c r="T459" s="281"/>
      <c r="U459" s="281"/>
      <c r="V459" s="283"/>
      <c r="W459" s="281"/>
      <c r="X459" s="281"/>
      <c r="Y459" s="281"/>
      <c r="Z459" s="281"/>
      <c r="AA459" s="281"/>
      <c r="AB459" s="281"/>
      <c r="AC459" s="281"/>
      <c r="AD459" s="281"/>
      <c r="AE459" s="281"/>
      <c r="AF459" s="281"/>
      <c r="AG459" s="284"/>
      <c r="AH459" s="281"/>
      <c r="AI459" s="281"/>
      <c r="AJ459" s="281"/>
      <c r="AK459" s="283"/>
      <c r="AL459" s="281"/>
      <c r="AM459" s="281"/>
      <c r="AN459" s="281"/>
      <c r="AO459" s="49"/>
      <c r="AP459" s="50"/>
      <c r="AQ459" s="50"/>
      <c r="AR459" s="50"/>
      <c r="AS459" s="50"/>
      <c r="AT459" s="50"/>
      <c r="AU459" s="50"/>
      <c r="AV459" s="50"/>
      <c r="AW459" s="50"/>
      <c r="AX459" s="50"/>
      <c r="AY459" s="50"/>
      <c r="AZ459" s="50"/>
      <c r="BA459" s="50"/>
      <c r="BB459" s="50"/>
      <c r="BC459" s="50"/>
      <c r="BD459" s="50"/>
    </row>
    <row r="460" spans="1:56" ht="12.75">
      <c r="A460" s="281"/>
      <c r="B460" s="281"/>
      <c r="C460" s="281"/>
      <c r="D460" s="281"/>
      <c r="E460" s="281"/>
      <c r="F460" s="281"/>
      <c r="G460" s="281"/>
      <c r="H460" s="281"/>
      <c r="I460" s="281"/>
      <c r="J460" s="281"/>
      <c r="K460" s="281"/>
      <c r="L460" s="281"/>
      <c r="M460" s="281"/>
      <c r="N460" s="281"/>
      <c r="O460" s="282"/>
      <c r="P460" s="281"/>
      <c r="Q460" s="281"/>
      <c r="R460" s="281"/>
      <c r="S460" s="281"/>
      <c r="T460" s="281"/>
      <c r="U460" s="281"/>
      <c r="V460" s="283"/>
      <c r="W460" s="281"/>
      <c r="X460" s="281"/>
      <c r="Y460" s="281"/>
      <c r="Z460" s="281"/>
      <c r="AA460" s="281"/>
      <c r="AB460" s="281"/>
      <c r="AC460" s="281"/>
      <c r="AD460" s="281"/>
      <c r="AE460" s="281"/>
      <c r="AF460" s="281"/>
      <c r="AG460" s="284"/>
      <c r="AH460" s="281"/>
      <c r="AI460" s="281"/>
      <c r="AJ460" s="281"/>
      <c r="AK460" s="283"/>
      <c r="AL460" s="281"/>
      <c r="AM460" s="281"/>
      <c r="AN460" s="281"/>
      <c r="AO460" s="49"/>
      <c r="AP460" s="50"/>
      <c r="AQ460" s="50"/>
      <c r="AR460" s="50"/>
      <c r="AS460" s="50"/>
      <c r="AT460" s="50"/>
      <c r="AU460" s="50"/>
      <c r="AV460" s="50"/>
      <c r="AW460" s="50"/>
      <c r="AX460" s="50"/>
      <c r="AY460" s="50"/>
      <c r="AZ460" s="50"/>
      <c r="BA460" s="50"/>
      <c r="BB460" s="50"/>
      <c r="BC460" s="50"/>
      <c r="BD460" s="50"/>
    </row>
    <row r="461" spans="1:56" ht="12.75">
      <c r="A461" s="281"/>
      <c r="B461" s="281"/>
      <c r="C461" s="281"/>
      <c r="D461" s="281"/>
      <c r="E461" s="281"/>
      <c r="F461" s="281"/>
      <c r="G461" s="281"/>
      <c r="H461" s="281"/>
      <c r="I461" s="281"/>
      <c r="J461" s="281"/>
      <c r="K461" s="281"/>
      <c r="L461" s="281"/>
      <c r="M461" s="281"/>
      <c r="N461" s="281"/>
      <c r="O461" s="282"/>
      <c r="P461" s="281"/>
      <c r="Q461" s="281"/>
      <c r="R461" s="281"/>
      <c r="S461" s="281"/>
      <c r="T461" s="281"/>
      <c r="U461" s="281"/>
      <c r="V461" s="283"/>
      <c r="W461" s="281"/>
      <c r="X461" s="281"/>
      <c r="Y461" s="281"/>
      <c r="Z461" s="281"/>
      <c r="AA461" s="281"/>
      <c r="AB461" s="281"/>
      <c r="AC461" s="281"/>
      <c r="AD461" s="281"/>
      <c r="AE461" s="281"/>
      <c r="AF461" s="281"/>
      <c r="AG461" s="284"/>
      <c r="AH461" s="281"/>
      <c r="AI461" s="281"/>
      <c r="AJ461" s="281"/>
      <c r="AK461" s="283"/>
      <c r="AL461" s="281"/>
      <c r="AM461" s="281"/>
      <c r="AN461" s="281"/>
      <c r="AO461" s="49"/>
      <c r="AP461" s="50"/>
      <c r="AQ461" s="50"/>
      <c r="AR461" s="50"/>
      <c r="AS461" s="50"/>
      <c r="AT461" s="50"/>
      <c r="AU461" s="50"/>
      <c r="AV461" s="50"/>
      <c r="AW461" s="50"/>
      <c r="AX461" s="50"/>
      <c r="AY461" s="50"/>
      <c r="AZ461" s="50"/>
      <c r="BA461" s="50"/>
      <c r="BB461" s="50"/>
      <c r="BC461" s="50"/>
      <c r="BD461" s="50"/>
    </row>
    <row r="462" spans="1:56" ht="12.75">
      <c r="A462" s="281"/>
      <c r="B462" s="281"/>
      <c r="C462" s="281"/>
      <c r="D462" s="281"/>
      <c r="E462" s="281"/>
      <c r="F462" s="281"/>
      <c r="G462" s="281"/>
      <c r="H462" s="281"/>
      <c r="I462" s="281"/>
      <c r="J462" s="281"/>
      <c r="K462" s="281"/>
      <c r="L462" s="281"/>
      <c r="M462" s="281"/>
      <c r="N462" s="281"/>
      <c r="O462" s="282"/>
      <c r="P462" s="281"/>
      <c r="Q462" s="281"/>
      <c r="R462" s="281"/>
      <c r="S462" s="281"/>
      <c r="T462" s="281"/>
      <c r="U462" s="281"/>
      <c r="V462" s="283"/>
      <c r="W462" s="281"/>
      <c r="X462" s="281"/>
      <c r="Y462" s="281"/>
      <c r="Z462" s="281"/>
      <c r="AA462" s="281"/>
      <c r="AB462" s="281"/>
      <c r="AC462" s="281"/>
      <c r="AD462" s="281"/>
      <c r="AE462" s="281"/>
      <c r="AF462" s="281"/>
      <c r="AG462" s="284"/>
      <c r="AH462" s="281"/>
      <c r="AI462" s="281"/>
      <c r="AJ462" s="281"/>
      <c r="AK462" s="283"/>
      <c r="AL462" s="281"/>
      <c r="AM462" s="281"/>
      <c r="AN462" s="281"/>
      <c r="AO462" s="49"/>
      <c r="AP462" s="50"/>
      <c r="AQ462" s="50"/>
      <c r="AR462" s="50"/>
      <c r="AS462" s="50"/>
      <c r="AT462" s="50"/>
      <c r="AU462" s="50"/>
      <c r="AV462" s="50"/>
      <c r="AW462" s="50"/>
      <c r="AX462" s="50"/>
      <c r="AY462" s="50"/>
      <c r="AZ462" s="50"/>
      <c r="BA462" s="50"/>
      <c r="BB462" s="50"/>
      <c r="BC462" s="50"/>
      <c r="BD462" s="50"/>
    </row>
    <row r="463" spans="1:56" ht="12.75">
      <c r="A463" s="281"/>
      <c r="B463" s="281"/>
      <c r="C463" s="281"/>
      <c r="D463" s="281"/>
      <c r="E463" s="281"/>
      <c r="F463" s="281"/>
      <c r="G463" s="281"/>
      <c r="H463" s="281"/>
      <c r="I463" s="281"/>
      <c r="J463" s="281"/>
      <c r="K463" s="281"/>
      <c r="L463" s="281"/>
      <c r="M463" s="281"/>
      <c r="N463" s="281"/>
      <c r="O463" s="282"/>
      <c r="P463" s="281"/>
      <c r="Q463" s="281"/>
      <c r="R463" s="281"/>
      <c r="S463" s="281"/>
      <c r="T463" s="281"/>
      <c r="U463" s="281"/>
      <c r="V463" s="283"/>
      <c r="W463" s="281"/>
      <c r="X463" s="281"/>
      <c r="Y463" s="281"/>
      <c r="Z463" s="281"/>
      <c r="AA463" s="281"/>
      <c r="AB463" s="281"/>
      <c r="AC463" s="281"/>
      <c r="AD463" s="281"/>
      <c r="AE463" s="281"/>
      <c r="AF463" s="281"/>
      <c r="AG463" s="284"/>
      <c r="AH463" s="281"/>
      <c r="AI463" s="281"/>
      <c r="AJ463" s="281"/>
      <c r="AK463" s="283"/>
      <c r="AL463" s="281"/>
      <c r="AM463" s="281"/>
      <c r="AN463" s="281"/>
      <c r="AO463" s="49"/>
      <c r="AP463" s="50"/>
      <c r="AQ463" s="50"/>
      <c r="AR463" s="50"/>
      <c r="AS463" s="50"/>
      <c r="AT463" s="50"/>
      <c r="AU463" s="50"/>
      <c r="AV463" s="50"/>
      <c r="AW463" s="50"/>
      <c r="AX463" s="50"/>
      <c r="AY463" s="50"/>
      <c r="AZ463" s="50"/>
      <c r="BA463" s="50"/>
      <c r="BB463" s="50"/>
      <c r="BC463" s="50"/>
      <c r="BD463" s="50"/>
    </row>
    <row r="464" spans="1:56" ht="12.75">
      <c r="A464" s="281"/>
      <c r="B464" s="281"/>
      <c r="C464" s="281"/>
      <c r="D464" s="281"/>
      <c r="E464" s="281"/>
      <c r="F464" s="281"/>
      <c r="G464" s="281"/>
      <c r="H464" s="281"/>
      <c r="I464" s="281"/>
      <c r="J464" s="281"/>
      <c r="K464" s="281"/>
      <c r="L464" s="281"/>
      <c r="M464" s="281"/>
      <c r="N464" s="281"/>
      <c r="O464" s="282"/>
      <c r="P464" s="281"/>
      <c r="Q464" s="281"/>
      <c r="R464" s="281"/>
      <c r="S464" s="281"/>
      <c r="T464" s="281"/>
      <c r="U464" s="281"/>
      <c r="V464" s="283"/>
      <c r="W464" s="281"/>
      <c r="X464" s="281"/>
      <c r="Y464" s="281"/>
      <c r="Z464" s="281"/>
      <c r="AA464" s="281"/>
      <c r="AB464" s="281"/>
      <c r="AC464" s="281"/>
      <c r="AD464" s="281"/>
      <c r="AE464" s="281"/>
      <c r="AF464" s="281"/>
      <c r="AG464" s="284"/>
      <c r="AH464" s="281"/>
      <c r="AI464" s="281"/>
      <c r="AJ464" s="281"/>
      <c r="AK464" s="283"/>
      <c r="AL464" s="281"/>
      <c r="AM464" s="281"/>
      <c r="AN464" s="281"/>
      <c r="AO464" s="49"/>
      <c r="AP464" s="50"/>
      <c r="AQ464" s="50"/>
      <c r="AR464" s="50"/>
      <c r="AS464" s="50"/>
      <c r="AT464" s="50"/>
      <c r="AU464" s="50"/>
      <c r="AV464" s="50"/>
      <c r="AW464" s="50"/>
      <c r="AX464" s="50"/>
      <c r="AY464" s="50"/>
      <c r="AZ464" s="50"/>
      <c r="BA464" s="50"/>
      <c r="BB464" s="50"/>
      <c r="BC464" s="50"/>
      <c r="BD464" s="50"/>
    </row>
    <row r="465" spans="1:56" ht="12.75">
      <c r="A465" s="281"/>
      <c r="B465" s="281"/>
      <c r="C465" s="281"/>
      <c r="D465" s="281"/>
      <c r="E465" s="281"/>
      <c r="F465" s="281"/>
      <c r="G465" s="281"/>
      <c r="H465" s="281"/>
      <c r="I465" s="281"/>
      <c r="J465" s="281"/>
      <c r="K465" s="281"/>
      <c r="L465" s="281"/>
      <c r="M465" s="281"/>
      <c r="N465" s="281"/>
      <c r="O465" s="282"/>
      <c r="P465" s="281"/>
      <c r="Q465" s="281"/>
      <c r="R465" s="281"/>
      <c r="S465" s="281"/>
      <c r="T465" s="281"/>
      <c r="U465" s="281"/>
      <c r="V465" s="283"/>
      <c r="W465" s="281"/>
      <c r="X465" s="281"/>
      <c r="Y465" s="281"/>
      <c r="Z465" s="281"/>
      <c r="AA465" s="281"/>
      <c r="AB465" s="281"/>
      <c r="AC465" s="281"/>
      <c r="AD465" s="281"/>
      <c r="AE465" s="281"/>
      <c r="AF465" s="281"/>
      <c r="AG465" s="284"/>
      <c r="AH465" s="281"/>
      <c r="AI465" s="281"/>
      <c r="AJ465" s="281"/>
      <c r="AK465" s="283"/>
      <c r="AL465" s="281"/>
      <c r="AM465" s="281"/>
      <c r="AN465" s="281"/>
      <c r="AO465" s="49"/>
      <c r="AP465" s="50"/>
      <c r="AQ465" s="50"/>
      <c r="AR465" s="50"/>
      <c r="AS465" s="50"/>
      <c r="AT465" s="50"/>
      <c r="AU465" s="50"/>
      <c r="AV465" s="50"/>
      <c r="AW465" s="50"/>
      <c r="AX465" s="50"/>
      <c r="AY465" s="50"/>
      <c r="AZ465" s="50"/>
      <c r="BA465" s="50"/>
      <c r="BB465" s="50"/>
      <c r="BC465" s="50"/>
      <c r="BD465" s="50"/>
    </row>
    <row r="466" spans="1:56" ht="12.75">
      <c r="A466" s="281"/>
      <c r="B466" s="281"/>
      <c r="C466" s="281"/>
      <c r="D466" s="281"/>
      <c r="E466" s="281"/>
      <c r="F466" s="281"/>
      <c r="G466" s="281"/>
      <c r="H466" s="281"/>
      <c r="I466" s="281"/>
      <c r="J466" s="281"/>
      <c r="K466" s="281"/>
      <c r="L466" s="281"/>
      <c r="M466" s="281"/>
      <c r="N466" s="281"/>
      <c r="O466" s="282"/>
      <c r="P466" s="281"/>
      <c r="Q466" s="281"/>
      <c r="R466" s="281"/>
      <c r="S466" s="281"/>
      <c r="T466" s="281"/>
      <c r="U466" s="281"/>
      <c r="V466" s="283"/>
      <c r="W466" s="281"/>
      <c r="X466" s="281"/>
      <c r="Y466" s="281"/>
      <c r="Z466" s="281"/>
      <c r="AA466" s="281"/>
      <c r="AB466" s="281"/>
      <c r="AC466" s="281"/>
      <c r="AD466" s="281"/>
      <c r="AE466" s="281"/>
      <c r="AF466" s="281"/>
      <c r="AG466" s="284"/>
      <c r="AH466" s="281"/>
      <c r="AI466" s="281"/>
      <c r="AJ466" s="281"/>
      <c r="AK466" s="283"/>
      <c r="AL466" s="281"/>
      <c r="AM466" s="281"/>
      <c r="AN466" s="281"/>
      <c r="AO466" s="49"/>
      <c r="AP466" s="50"/>
      <c r="AQ466" s="50"/>
      <c r="AR466" s="50"/>
      <c r="AS466" s="50"/>
      <c r="AT466" s="50"/>
      <c r="AU466" s="50"/>
      <c r="AV466" s="50"/>
      <c r="AW466" s="50"/>
      <c r="AX466" s="50"/>
      <c r="AY466" s="50"/>
      <c r="AZ466" s="50"/>
      <c r="BA466" s="50"/>
      <c r="BB466" s="50"/>
      <c r="BC466" s="50"/>
      <c r="BD466" s="50"/>
    </row>
    <row r="467" spans="1:56" ht="12.75">
      <c r="A467" s="281"/>
      <c r="B467" s="281"/>
      <c r="C467" s="281"/>
      <c r="D467" s="281"/>
      <c r="E467" s="281"/>
      <c r="F467" s="281"/>
      <c r="G467" s="281"/>
      <c r="H467" s="281"/>
      <c r="I467" s="281"/>
      <c r="J467" s="281"/>
      <c r="K467" s="281"/>
      <c r="L467" s="281"/>
      <c r="M467" s="281"/>
      <c r="N467" s="281"/>
      <c r="O467" s="282"/>
      <c r="P467" s="281"/>
      <c r="Q467" s="281"/>
      <c r="R467" s="281"/>
      <c r="S467" s="281"/>
      <c r="T467" s="281"/>
      <c r="U467" s="281"/>
      <c r="V467" s="283"/>
      <c r="W467" s="281"/>
      <c r="X467" s="281"/>
      <c r="Y467" s="281"/>
      <c r="Z467" s="281"/>
      <c r="AA467" s="281"/>
      <c r="AB467" s="281"/>
      <c r="AC467" s="281"/>
      <c r="AD467" s="281"/>
      <c r="AE467" s="281"/>
      <c r="AF467" s="281"/>
      <c r="AG467" s="284"/>
      <c r="AH467" s="281"/>
      <c r="AI467" s="281"/>
      <c r="AJ467" s="281"/>
      <c r="AK467" s="283"/>
      <c r="AL467" s="281"/>
      <c r="AM467" s="281"/>
      <c r="AN467" s="281"/>
      <c r="AO467" s="49"/>
      <c r="AP467" s="50"/>
      <c r="AQ467" s="50"/>
      <c r="AR467" s="50"/>
      <c r="AS467" s="50"/>
      <c r="AT467" s="50"/>
      <c r="AU467" s="50"/>
      <c r="AV467" s="50"/>
      <c r="AW467" s="50"/>
      <c r="AX467" s="50"/>
      <c r="AY467" s="50"/>
      <c r="AZ467" s="50"/>
      <c r="BA467" s="50"/>
      <c r="BB467" s="50"/>
      <c r="BC467" s="50"/>
      <c r="BD467" s="50"/>
    </row>
    <row r="468" spans="1:56" ht="12.75">
      <c r="A468" s="281"/>
      <c r="B468" s="281"/>
      <c r="C468" s="281"/>
      <c r="D468" s="281"/>
      <c r="E468" s="281"/>
      <c r="F468" s="281"/>
      <c r="G468" s="281"/>
      <c r="H468" s="281"/>
      <c r="I468" s="281"/>
      <c r="J468" s="281"/>
      <c r="K468" s="281"/>
      <c r="L468" s="281"/>
      <c r="M468" s="281"/>
      <c r="N468" s="281"/>
      <c r="O468" s="282"/>
      <c r="P468" s="281"/>
      <c r="Q468" s="281"/>
      <c r="R468" s="281"/>
      <c r="S468" s="281"/>
      <c r="T468" s="281"/>
      <c r="U468" s="281"/>
      <c r="V468" s="283"/>
      <c r="W468" s="281"/>
      <c r="X468" s="281"/>
      <c r="Y468" s="281"/>
      <c r="Z468" s="281"/>
      <c r="AA468" s="281"/>
      <c r="AB468" s="281"/>
      <c r="AC468" s="281"/>
      <c r="AD468" s="281"/>
      <c r="AE468" s="281"/>
      <c r="AF468" s="281"/>
      <c r="AG468" s="284"/>
      <c r="AH468" s="281"/>
      <c r="AI468" s="281"/>
      <c r="AJ468" s="281"/>
      <c r="AK468" s="283"/>
      <c r="AL468" s="281"/>
      <c r="AM468" s="281"/>
      <c r="AN468" s="281"/>
      <c r="AO468" s="49"/>
      <c r="AP468" s="50"/>
      <c r="AQ468" s="50"/>
      <c r="AR468" s="50"/>
      <c r="AS468" s="50"/>
      <c r="AT468" s="50"/>
      <c r="AU468" s="50"/>
      <c r="AV468" s="50"/>
      <c r="AW468" s="50"/>
      <c r="AX468" s="50"/>
      <c r="AY468" s="50"/>
      <c r="AZ468" s="50"/>
      <c r="BA468" s="50"/>
      <c r="BB468" s="50"/>
      <c r="BC468" s="50"/>
      <c r="BD468" s="50"/>
    </row>
    <row r="469" spans="1:56" ht="12.75">
      <c r="A469" s="281"/>
      <c r="B469" s="281"/>
      <c r="C469" s="281"/>
      <c r="D469" s="281"/>
      <c r="E469" s="281"/>
      <c r="F469" s="281"/>
      <c r="G469" s="281"/>
      <c r="H469" s="281"/>
      <c r="I469" s="281"/>
      <c r="J469" s="281"/>
      <c r="K469" s="281"/>
      <c r="L469" s="281"/>
      <c r="M469" s="281"/>
      <c r="N469" s="281"/>
      <c r="O469" s="282"/>
      <c r="P469" s="281"/>
      <c r="Q469" s="281"/>
      <c r="R469" s="281"/>
      <c r="S469" s="281"/>
      <c r="T469" s="281"/>
      <c r="U469" s="281"/>
      <c r="V469" s="283"/>
      <c r="W469" s="281"/>
      <c r="X469" s="281"/>
      <c r="Y469" s="281"/>
      <c r="Z469" s="281"/>
      <c r="AA469" s="281"/>
      <c r="AB469" s="281"/>
      <c r="AC469" s="281"/>
      <c r="AD469" s="281"/>
      <c r="AE469" s="281"/>
      <c r="AF469" s="281"/>
      <c r="AG469" s="284"/>
      <c r="AH469" s="281"/>
      <c r="AI469" s="281"/>
      <c r="AJ469" s="281"/>
      <c r="AK469" s="283"/>
      <c r="AL469" s="281"/>
      <c r="AM469" s="281"/>
      <c r="AN469" s="281"/>
      <c r="AO469" s="49"/>
      <c r="AP469" s="50"/>
      <c r="AQ469" s="50"/>
      <c r="AR469" s="50"/>
      <c r="AS469" s="50"/>
      <c r="AT469" s="50"/>
      <c r="AU469" s="50"/>
      <c r="AV469" s="50"/>
      <c r="AW469" s="50"/>
      <c r="AX469" s="50"/>
      <c r="AY469" s="50"/>
      <c r="AZ469" s="50"/>
      <c r="BA469" s="50"/>
      <c r="BB469" s="50"/>
      <c r="BC469" s="50"/>
      <c r="BD469" s="50"/>
    </row>
    <row r="470" spans="1:56" ht="12.75">
      <c r="A470" s="281"/>
      <c r="B470" s="281"/>
      <c r="C470" s="281"/>
      <c r="D470" s="281"/>
      <c r="E470" s="281"/>
      <c r="F470" s="281"/>
      <c r="G470" s="281"/>
      <c r="H470" s="281"/>
      <c r="I470" s="281"/>
      <c r="J470" s="281"/>
      <c r="K470" s="281"/>
      <c r="L470" s="281"/>
      <c r="M470" s="281"/>
      <c r="N470" s="281"/>
      <c r="O470" s="282"/>
      <c r="P470" s="281"/>
      <c r="Q470" s="281"/>
      <c r="R470" s="281"/>
      <c r="S470" s="281"/>
      <c r="T470" s="281"/>
      <c r="U470" s="281"/>
      <c r="V470" s="283"/>
      <c r="W470" s="281"/>
      <c r="X470" s="281"/>
      <c r="Y470" s="281"/>
      <c r="Z470" s="281"/>
      <c r="AA470" s="281"/>
      <c r="AB470" s="281"/>
      <c r="AC470" s="281"/>
      <c r="AD470" s="281"/>
      <c r="AE470" s="281"/>
      <c r="AF470" s="281"/>
      <c r="AG470" s="284"/>
      <c r="AH470" s="281"/>
      <c r="AI470" s="281"/>
      <c r="AJ470" s="281"/>
      <c r="AK470" s="283"/>
      <c r="AL470" s="281"/>
      <c r="AM470" s="281"/>
      <c r="AN470" s="281"/>
      <c r="AO470" s="49"/>
      <c r="AP470" s="50"/>
      <c r="AQ470" s="50"/>
      <c r="AR470" s="50"/>
      <c r="AS470" s="50"/>
      <c r="AT470" s="50"/>
      <c r="AU470" s="50"/>
      <c r="AV470" s="50"/>
      <c r="AW470" s="50"/>
      <c r="AX470" s="50"/>
      <c r="AY470" s="50"/>
      <c r="AZ470" s="50"/>
      <c r="BA470" s="50"/>
      <c r="BB470" s="50"/>
      <c r="BC470" s="50"/>
      <c r="BD470" s="50"/>
    </row>
    <row r="471" spans="1:56" ht="12.75">
      <c r="A471" s="281"/>
      <c r="B471" s="281"/>
      <c r="C471" s="281"/>
      <c r="D471" s="281"/>
      <c r="E471" s="281"/>
      <c r="F471" s="281"/>
      <c r="G471" s="281"/>
      <c r="H471" s="281"/>
      <c r="I471" s="281"/>
      <c r="J471" s="281"/>
      <c r="K471" s="281"/>
      <c r="L471" s="281"/>
      <c r="M471" s="281"/>
      <c r="N471" s="281"/>
      <c r="O471" s="282"/>
      <c r="P471" s="281"/>
      <c r="Q471" s="281"/>
      <c r="R471" s="281"/>
      <c r="S471" s="281"/>
      <c r="T471" s="281"/>
      <c r="U471" s="281"/>
      <c r="V471" s="283"/>
      <c r="W471" s="281"/>
      <c r="X471" s="281"/>
      <c r="Y471" s="281"/>
      <c r="Z471" s="281"/>
      <c r="AA471" s="281"/>
      <c r="AB471" s="281"/>
      <c r="AC471" s="281"/>
      <c r="AD471" s="281"/>
      <c r="AE471" s="281"/>
      <c r="AF471" s="281"/>
      <c r="AG471" s="284"/>
      <c r="AH471" s="281"/>
      <c r="AI471" s="281"/>
      <c r="AJ471" s="281"/>
      <c r="AK471" s="283"/>
      <c r="AL471" s="281"/>
      <c r="AM471" s="281"/>
      <c r="AN471" s="281"/>
      <c r="AO471" s="49"/>
      <c r="AP471" s="50"/>
      <c r="AQ471" s="50"/>
      <c r="AR471" s="50"/>
      <c r="AS471" s="50"/>
      <c r="AT471" s="50"/>
      <c r="AU471" s="50"/>
      <c r="AV471" s="50"/>
      <c r="AW471" s="50"/>
      <c r="AX471" s="50"/>
      <c r="AY471" s="50"/>
      <c r="AZ471" s="50"/>
      <c r="BA471" s="50"/>
      <c r="BB471" s="50"/>
      <c r="BC471" s="50"/>
      <c r="BD471" s="50"/>
    </row>
    <row r="472" spans="1:56" ht="12.75">
      <c r="A472" s="281"/>
      <c r="B472" s="281"/>
      <c r="C472" s="281"/>
      <c r="D472" s="281"/>
      <c r="E472" s="281"/>
      <c r="F472" s="281"/>
      <c r="G472" s="281"/>
      <c r="H472" s="281"/>
      <c r="I472" s="281"/>
      <c r="J472" s="281"/>
      <c r="K472" s="281"/>
      <c r="L472" s="281"/>
      <c r="M472" s="281"/>
      <c r="N472" s="281"/>
      <c r="O472" s="282"/>
      <c r="P472" s="281"/>
      <c r="Q472" s="281"/>
      <c r="R472" s="281"/>
      <c r="S472" s="281"/>
      <c r="T472" s="281"/>
      <c r="U472" s="281"/>
      <c r="V472" s="283"/>
      <c r="W472" s="281"/>
      <c r="X472" s="281"/>
      <c r="Y472" s="281"/>
      <c r="Z472" s="281"/>
      <c r="AA472" s="281"/>
      <c r="AB472" s="281"/>
      <c r="AC472" s="281"/>
      <c r="AD472" s="281"/>
      <c r="AE472" s="281"/>
      <c r="AF472" s="281"/>
      <c r="AG472" s="284"/>
      <c r="AH472" s="281"/>
      <c r="AI472" s="281"/>
      <c r="AJ472" s="281"/>
      <c r="AK472" s="283"/>
      <c r="AL472" s="281"/>
      <c r="AM472" s="281"/>
      <c r="AN472" s="281"/>
      <c r="AO472" s="49"/>
      <c r="AP472" s="50"/>
      <c r="AQ472" s="50"/>
      <c r="AR472" s="50"/>
      <c r="AS472" s="50"/>
      <c r="AT472" s="50"/>
      <c r="AU472" s="50"/>
      <c r="AV472" s="50"/>
      <c r="AW472" s="50"/>
      <c r="AX472" s="50"/>
      <c r="AY472" s="50"/>
      <c r="AZ472" s="50"/>
      <c r="BA472" s="50"/>
      <c r="BB472" s="50"/>
      <c r="BC472" s="50"/>
      <c r="BD472" s="50"/>
    </row>
    <row r="473" spans="1:56" ht="12.75">
      <c r="A473" s="281"/>
      <c r="B473" s="281"/>
      <c r="C473" s="281"/>
      <c r="D473" s="281"/>
      <c r="E473" s="281"/>
      <c r="F473" s="281"/>
      <c r="G473" s="281"/>
      <c r="H473" s="281"/>
      <c r="I473" s="281"/>
      <c r="J473" s="281"/>
      <c r="K473" s="281"/>
      <c r="L473" s="281"/>
      <c r="M473" s="281"/>
      <c r="N473" s="281"/>
      <c r="O473" s="282"/>
      <c r="P473" s="281"/>
      <c r="Q473" s="281"/>
      <c r="R473" s="281"/>
      <c r="S473" s="281"/>
      <c r="T473" s="281"/>
      <c r="U473" s="281"/>
      <c r="V473" s="283"/>
      <c r="W473" s="281"/>
      <c r="X473" s="281"/>
      <c r="Y473" s="281"/>
      <c r="Z473" s="281"/>
      <c r="AA473" s="281"/>
      <c r="AB473" s="281"/>
      <c r="AC473" s="281"/>
      <c r="AD473" s="281"/>
      <c r="AE473" s="281"/>
      <c r="AF473" s="281"/>
      <c r="AG473" s="284"/>
      <c r="AH473" s="281"/>
      <c r="AI473" s="281"/>
      <c r="AJ473" s="281"/>
      <c r="AK473" s="283"/>
      <c r="AL473" s="281"/>
      <c r="AM473" s="281"/>
      <c r="AN473" s="281"/>
      <c r="AO473" s="49"/>
      <c r="AP473" s="50"/>
      <c r="AQ473" s="50"/>
      <c r="AR473" s="50"/>
      <c r="AS473" s="50"/>
      <c r="AT473" s="50"/>
      <c r="AU473" s="50"/>
      <c r="AV473" s="50"/>
      <c r="AW473" s="50"/>
      <c r="AX473" s="50"/>
      <c r="AY473" s="50"/>
      <c r="AZ473" s="50"/>
      <c r="BA473" s="50"/>
      <c r="BB473" s="50"/>
      <c r="BC473" s="50"/>
      <c r="BD473" s="50"/>
    </row>
    <row r="474" spans="1:56" ht="12.75">
      <c r="A474" s="281"/>
      <c r="B474" s="281"/>
      <c r="C474" s="281"/>
      <c r="D474" s="281"/>
      <c r="E474" s="281"/>
      <c r="F474" s="281"/>
      <c r="G474" s="281"/>
      <c r="H474" s="281"/>
      <c r="I474" s="281"/>
      <c r="J474" s="281"/>
      <c r="K474" s="281"/>
      <c r="L474" s="281"/>
      <c r="M474" s="281"/>
      <c r="N474" s="281"/>
      <c r="O474" s="282"/>
      <c r="P474" s="281"/>
      <c r="Q474" s="281"/>
      <c r="R474" s="281"/>
      <c r="S474" s="281"/>
      <c r="T474" s="281"/>
      <c r="U474" s="281"/>
      <c r="V474" s="283"/>
      <c r="W474" s="281"/>
      <c r="X474" s="281"/>
      <c r="Y474" s="281"/>
      <c r="Z474" s="281"/>
      <c r="AA474" s="281"/>
      <c r="AB474" s="281"/>
      <c r="AC474" s="281"/>
      <c r="AD474" s="281"/>
      <c r="AE474" s="281"/>
      <c r="AF474" s="281"/>
      <c r="AG474" s="284"/>
      <c r="AH474" s="281"/>
      <c r="AI474" s="281"/>
      <c r="AJ474" s="281"/>
      <c r="AK474" s="283"/>
      <c r="AL474" s="281"/>
      <c r="AM474" s="281"/>
      <c r="AN474" s="281"/>
      <c r="AO474" s="49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</row>
    <row r="475" spans="1:56" ht="12.75">
      <c r="A475" s="281"/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2"/>
      <c r="P475" s="281"/>
      <c r="Q475" s="281"/>
      <c r="R475" s="281"/>
      <c r="S475" s="281"/>
      <c r="T475" s="281"/>
      <c r="U475" s="281"/>
      <c r="V475" s="283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4"/>
      <c r="AH475" s="281"/>
      <c r="AI475" s="281"/>
      <c r="AJ475" s="281"/>
      <c r="AK475" s="283"/>
      <c r="AL475" s="281"/>
      <c r="AM475" s="281"/>
      <c r="AN475" s="281"/>
      <c r="AO475" s="49"/>
      <c r="AP475" s="50"/>
      <c r="AQ475" s="50"/>
      <c r="AR475" s="50"/>
      <c r="AS475" s="50"/>
      <c r="AT475" s="50"/>
      <c r="AU475" s="50"/>
      <c r="AV475" s="50"/>
      <c r="AW475" s="50"/>
      <c r="AX475" s="50"/>
      <c r="AY475" s="50"/>
      <c r="AZ475" s="50"/>
      <c r="BA475" s="50"/>
      <c r="BB475" s="50"/>
      <c r="BC475" s="50"/>
      <c r="BD475" s="50"/>
    </row>
    <row r="476" spans="1:56" ht="12.75">
      <c r="A476" s="281"/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2"/>
      <c r="P476" s="281"/>
      <c r="Q476" s="281"/>
      <c r="R476" s="281"/>
      <c r="S476" s="281"/>
      <c r="T476" s="281"/>
      <c r="U476" s="281"/>
      <c r="V476" s="283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4"/>
      <c r="AH476" s="281"/>
      <c r="AI476" s="281"/>
      <c r="AJ476" s="281"/>
      <c r="AK476" s="283"/>
      <c r="AL476" s="281"/>
      <c r="AM476" s="281"/>
      <c r="AN476" s="281"/>
      <c r="AO476" s="49"/>
      <c r="AP476" s="50"/>
      <c r="AQ476" s="50"/>
      <c r="AR476" s="50"/>
      <c r="AS476" s="50"/>
      <c r="AT476" s="50"/>
      <c r="AU476" s="50"/>
      <c r="AV476" s="50"/>
      <c r="AW476" s="50"/>
      <c r="AX476" s="50"/>
      <c r="AY476" s="50"/>
      <c r="AZ476" s="50"/>
      <c r="BA476" s="50"/>
      <c r="BB476" s="50"/>
      <c r="BC476" s="50"/>
      <c r="BD476" s="50"/>
    </row>
    <row r="477" spans="1:56" ht="12.75">
      <c r="A477" s="281"/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2"/>
      <c r="P477" s="281"/>
      <c r="Q477" s="281"/>
      <c r="R477" s="281"/>
      <c r="S477" s="281"/>
      <c r="T477" s="281"/>
      <c r="U477" s="281"/>
      <c r="V477" s="283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4"/>
      <c r="AH477" s="281"/>
      <c r="AI477" s="281"/>
      <c r="AJ477" s="281"/>
      <c r="AK477" s="283"/>
      <c r="AL477" s="281"/>
      <c r="AM477" s="281"/>
      <c r="AN477" s="281"/>
      <c r="AO477" s="49"/>
      <c r="AP477" s="50"/>
      <c r="AQ477" s="50"/>
      <c r="AR477" s="50"/>
      <c r="AS477" s="50"/>
      <c r="AT477" s="50"/>
      <c r="AU477" s="50"/>
      <c r="AV477" s="50"/>
      <c r="AW477" s="50"/>
      <c r="AX477" s="50"/>
      <c r="AY477" s="50"/>
      <c r="AZ477" s="50"/>
      <c r="BA477" s="50"/>
      <c r="BB477" s="50"/>
      <c r="BC477" s="50"/>
      <c r="BD477" s="50"/>
    </row>
    <row r="478" spans="1:56" ht="12.75">
      <c r="A478" s="281"/>
      <c r="B478" s="281"/>
      <c r="C478" s="281"/>
      <c r="D478" s="281"/>
      <c r="E478" s="281"/>
      <c r="F478" s="281"/>
      <c r="G478" s="281"/>
      <c r="H478" s="281"/>
      <c r="I478" s="281"/>
      <c r="J478" s="281"/>
      <c r="K478" s="281"/>
      <c r="L478" s="281"/>
      <c r="M478" s="281"/>
      <c r="N478" s="281"/>
      <c r="O478" s="282"/>
      <c r="P478" s="281"/>
      <c r="Q478" s="281"/>
      <c r="R478" s="281"/>
      <c r="S478" s="281"/>
      <c r="T478" s="281"/>
      <c r="U478" s="281"/>
      <c r="V478" s="283"/>
      <c r="W478" s="281"/>
      <c r="X478" s="281"/>
      <c r="Y478" s="281"/>
      <c r="Z478" s="281"/>
      <c r="AA478" s="281"/>
      <c r="AB478" s="281"/>
      <c r="AC478" s="281"/>
      <c r="AD478" s="281"/>
      <c r="AE478" s="281"/>
      <c r="AF478" s="281"/>
      <c r="AG478" s="284"/>
      <c r="AH478" s="281"/>
      <c r="AI478" s="281"/>
      <c r="AJ478" s="281"/>
      <c r="AK478" s="283"/>
      <c r="AL478" s="281"/>
      <c r="AM478" s="281"/>
      <c r="AN478" s="281"/>
      <c r="AO478" s="49"/>
      <c r="AP478" s="50"/>
      <c r="AQ478" s="50"/>
      <c r="AR478" s="50"/>
      <c r="AS478" s="50"/>
      <c r="AT478" s="50"/>
      <c r="AU478" s="50"/>
      <c r="AV478" s="50"/>
      <c r="AW478" s="50"/>
      <c r="AX478" s="50"/>
      <c r="AY478" s="50"/>
      <c r="AZ478" s="50"/>
      <c r="BA478" s="50"/>
      <c r="BB478" s="50"/>
      <c r="BC478" s="50"/>
      <c r="BD478" s="50"/>
    </row>
    <row r="479" spans="1:56" ht="12.75">
      <c r="A479" s="281"/>
      <c r="B479" s="281"/>
      <c r="C479" s="281"/>
      <c r="D479" s="281"/>
      <c r="E479" s="281"/>
      <c r="F479" s="281"/>
      <c r="G479" s="281"/>
      <c r="H479" s="281"/>
      <c r="I479" s="281"/>
      <c r="J479" s="281"/>
      <c r="K479" s="281"/>
      <c r="L479" s="281"/>
      <c r="M479" s="281"/>
      <c r="N479" s="281"/>
      <c r="O479" s="282"/>
      <c r="P479" s="281"/>
      <c r="Q479" s="281"/>
      <c r="R479" s="281"/>
      <c r="S479" s="281"/>
      <c r="T479" s="281"/>
      <c r="U479" s="281"/>
      <c r="V479" s="283"/>
      <c r="W479" s="281"/>
      <c r="X479" s="281"/>
      <c r="Y479" s="281"/>
      <c r="Z479" s="281"/>
      <c r="AA479" s="281"/>
      <c r="AB479" s="281"/>
      <c r="AC479" s="281"/>
      <c r="AD479" s="281"/>
      <c r="AE479" s="281"/>
      <c r="AF479" s="281"/>
      <c r="AG479" s="284"/>
      <c r="AH479" s="281"/>
      <c r="AI479" s="281"/>
      <c r="AJ479" s="281"/>
      <c r="AK479" s="283"/>
      <c r="AL479" s="281"/>
      <c r="AM479" s="281"/>
      <c r="AN479" s="281"/>
      <c r="AO479" s="49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  <c r="AZ479" s="50"/>
      <c r="BA479" s="50"/>
      <c r="BB479" s="50"/>
      <c r="BC479" s="50"/>
      <c r="BD479" s="50"/>
    </row>
    <row r="480" spans="1:56" ht="12.75">
      <c r="A480" s="281"/>
      <c r="B480" s="281"/>
      <c r="C480" s="281"/>
      <c r="D480" s="281"/>
      <c r="E480" s="281"/>
      <c r="F480" s="281"/>
      <c r="G480" s="281"/>
      <c r="H480" s="281"/>
      <c r="I480" s="281"/>
      <c r="J480" s="281"/>
      <c r="K480" s="281"/>
      <c r="L480" s="281"/>
      <c r="M480" s="281"/>
      <c r="N480" s="281"/>
      <c r="O480" s="282"/>
      <c r="P480" s="281"/>
      <c r="Q480" s="281"/>
      <c r="R480" s="281"/>
      <c r="S480" s="281"/>
      <c r="T480" s="281"/>
      <c r="U480" s="281"/>
      <c r="V480" s="283"/>
      <c r="W480" s="281"/>
      <c r="X480" s="281"/>
      <c r="Y480" s="281"/>
      <c r="Z480" s="281"/>
      <c r="AA480" s="281"/>
      <c r="AB480" s="281"/>
      <c r="AC480" s="281"/>
      <c r="AD480" s="281"/>
      <c r="AE480" s="281"/>
      <c r="AF480" s="281"/>
      <c r="AG480" s="284"/>
      <c r="AH480" s="281"/>
      <c r="AI480" s="281"/>
      <c r="AJ480" s="281"/>
      <c r="AK480" s="283"/>
      <c r="AL480" s="281"/>
      <c r="AM480" s="281"/>
      <c r="AN480" s="281"/>
      <c r="AO480" s="49"/>
      <c r="AP480" s="50"/>
      <c r="AQ480" s="50"/>
      <c r="AR480" s="50"/>
      <c r="AS480" s="50"/>
      <c r="AT480" s="50"/>
      <c r="AU480" s="50"/>
      <c r="AV480" s="50"/>
      <c r="AW480" s="50"/>
      <c r="AX480" s="50"/>
      <c r="AY480" s="50"/>
      <c r="AZ480" s="50"/>
      <c r="BA480" s="50"/>
      <c r="BB480" s="50"/>
      <c r="BC480" s="50"/>
      <c r="BD480" s="50"/>
    </row>
    <row r="481" spans="1:56" ht="12.75">
      <c r="A481" s="281"/>
      <c r="B481" s="281"/>
      <c r="C481" s="281"/>
      <c r="D481" s="281"/>
      <c r="E481" s="281"/>
      <c r="F481" s="281"/>
      <c r="G481" s="281"/>
      <c r="H481" s="281"/>
      <c r="I481" s="281"/>
      <c r="J481" s="281"/>
      <c r="K481" s="281"/>
      <c r="L481" s="281"/>
      <c r="M481" s="281"/>
      <c r="N481" s="281"/>
      <c r="O481" s="282"/>
      <c r="P481" s="281"/>
      <c r="Q481" s="281"/>
      <c r="R481" s="281"/>
      <c r="S481" s="281"/>
      <c r="T481" s="281"/>
      <c r="U481" s="281"/>
      <c r="V481" s="283"/>
      <c r="W481" s="281"/>
      <c r="X481" s="281"/>
      <c r="Y481" s="281"/>
      <c r="Z481" s="281"/>
      <c r="AA481" s="281"/>
      <c r="AB481" s="281"/>
      <c r="AC481" s="281"/>
      <c r="AD481" s="281"/>
      <c r="AE481" s="281"/>
      <c r="AF481" s="281"/>
      <c r="AG481" s="284"/>
      <c r="AH481" s="281"/>
      <c r="AI481" s="281"/>
      <c r="AJ481" s="281"/>
      <c r="AK481" s="283"/>
      <c r="AL481" s="281"/>
      <c r="AM481" s="281"/>
      <c r="AN481" s="281"/>
      <c r="AO481" s="49"/>
      <c r="AP481" s="50"/>
      <c r="AQ481" s="50"/>
      <c r="AR481" s="50"/>
      <c r="AS481" s="50"/>
      <c r="AT481" s="50"/>
      <c r="AU481" s="50"/>
      <c r="AV481" s="50"/>
      <c r="AW481" s="50"/>
      <c r="AX481" s="50"/>
      <c r="AY481" s="50"/>
      <c r="AZ481" s="50"/>
      <c r="BA481" s="50"/>
      <c r="BB481" s="50"/>
      <c r="BC481" s="50"/>
      <c r="BD481" s="50"/>
    </row>
    <row r="482" spans="1:56" ht="12.75">
      <c r="A482" s="281"/>
      <c r="B482" s="281"/>
      <c r="C482" s="281"/>
      <c r="D482" s="281"/>
      <c r="E482" s="281"/>
      <c r="F482" s="281"/>
      <c r="G482" s="281"/>
      <c r="H482" s="281"/>
      <c r="I482" s="281"/>
      <c r="J482" s="281"/>
      <c r="K482" s="281"/>
      <c r="L482" s="281"/>
      <c r="M482" s="281"/>
      <c r="N482" s="281"/>
      <c r="O482" s="282"/>
      <c r="P482" s="281"/>
      <c r="Q482" s="281"/>
      <c r="R482" s="281"/>
      <c r="S482" s="281"/>
      <c r="T482" s="281"/>
      <c r="U482" s="281"/>
      <c r="V482" s="283"/>
      <c r="W482" s="281"/>
      <c r="X482" s="281"/>
      <c r="Y482" s="281"/>
      <c r="Z482" s="281"/>
      <c r="AA482" s="281"/>
      <c r="AB482" s="281"/>
      <c r="AC482" s="281"/>
      <c r="AD482" s="281"/>
      <c r="AE482" s="281"/>
      <c r="AF482" s="281"/>
      <c r="AG482" s="284"/>
      <c r="AH482" s="281"/>
      <c r="AI482" s="281"/>
      <c r="AJ482" s="281"/>
      <c r="AK482" s="283"/>
      <c r="AL482" s="281"/>
      <c r="AM482" s="281"/>
      <c r="AN482" s="281"/>
      <c r="AO482" s="49"/>
      <c r="AP482" s="50"/>
      <c r="AQ482" s="50"/>
      <c r="AR482" s="50"/>
      <c r="AS482" s="50"/>
      <c r="AT482" s="50"/>
      <c r="AU482" s="50"/>
      <c r="AV482" s="50"/>
      <c r="AW482" s="50"/>
      <c r="AX482" s="50"/>
      <c r="AY482" s="50"/>
      <c r="AZ482" s="50"/>
      <c r="BA482" s="50"/>
      <c r="BB482" s="50"/>
      <c r="BC482" s="50"/>
      <c r="BD482" s="50"/>
    </row>
    <row r="483" spans="1:56" ht="12.75">
      <c r="A483" s="281"/>
      <c r="B483" s="281"/>
      <c r="C483" s="281"/>
      <c r="D483" s="281"/>
      <c r="E483" s="281"/>
      <c r="F483" s="281"/>
      <c r="G483" s="281"/>
      <c r="H483" s="281"/>
      <c r="I483" s="281"/>
      <c r="J483" s="281"/>
      <c r="K483" s="281"/>
      <c r="L483" s="281"/>
      <c r="M483" s="281"/>
      <c r="N483" s="281"/>
      <c r="O483" s="282"/>
      <c r="P483" s="281"/>
      <c r="Q483" s="281"/>
      <c r="R483" s="281"/>
      <c r="S483" s="281"/>
      <c r="T483" s="281"/>
      <c r="U483" s="281"/>
      <c r="V483" s="283"/>
      <c r="W483" s="281"/>
      <c r="X483" s="281"/>
      <c r="Y483" s="281"/>
      <c r="Z483" s="281"/>
      <c r="AA483" s="281"/>
      <c r="AB483" s="281"/>
      <c r="AC483" s="281"/>
      <c r="AD483" s="281"/>
      <c r="AE483" s="281"/>
      <c r="AF483" s="281"/>
      <c r="AG483" s="284"/>
      <c r="AH483" s="281"/>
      <c r="AI483" s="281"/>
      <c r="AJ483" s="281"/>
      <c r="AK483" s="283"/>
      <c r="AL483" s="281"/>
      <c r="AM483" s="281"/>
      <c r="AN483" s="281"/>
      <c r="AO483" s="49"/>
      <c r="AP483" s="50"/>
      <c r="AQ483" s="50"/>
      <c r="AR483" s="50"/>
      <c r="AS483" s="50"/>
      <c r="AT483" s="50"/>
      <c r="AU483" s="50"/>
      <c r="AV483" s="50"/>
      <c r="AW483" s="50"/>
      <c r="AX483" s="50"/>
      <c r="AY483" s="50"/>
      <c r="AZ483" s="50"/>
      <c r="BA483" s="50"/>
      <c r="BB483" s="50"/>
      <c r="BC483" s="50"/>
      <c r="BD483" s="50"/>
    </row>
    <row r="484" spans="1:56" ht="12.75">
      <c r="A484" s="281"/>
      <c r="B484" s="281"/>
      <c r="C484" s="281"/>
      <c r="D484" s="281"/>
      <c r="E484" s="281"/>
      <c r="F484" s="281"/>
      <c r="G484" s="281"/>
      <c r="H484" s="281"/>
      <c r="I484" s="281"/>
      <c r="J484" s="281"/>
      <c r="K484" s="281"/>
      <c r="L484" s="281"/>
      <c r="M484" s="281"/>
      <c r="N484" s="281"/>
      <c r="O484" s="282"/>
      <c r="P484" s="281"/>
      <c r="Q484" s="281"/>
      <c r="R484" s="281"/>
      <c r="S484" s="281"/>
      <c r="T484" s="281"/>
      <c r="U484" s="281"/>
      <c r="V484" s="283"/>
      <c r="W484" s="281"/>
      <c r="X484" s="281"/>
      <c r="Y484" s="281"/>
      <c r="Z484" s="281"/>
      <c r="AA484" s="281"/>
      <c r="AB484" s="281"/>
      <c r="AC484" s="281"/>
      <c r="AD484" s="281"/>
      <c r="AE484" s="281"/>
      <c r="AF484" s="281"/>
      <c r="AG484" s="284"/>
      <c r="AH484" s="281"/>
      <c r="AI484" s="281"/>
      <c r="AJ484" s="281"/>
      <c r="AK484" s="283"/>
      <c r="AL484" s="281"/>
      <c r="AM484" s="281"/>
      <c r="AN484" s="281"/>
      <c r="AO484" s="49"/>
      <c r="AP484" s="50"/>
      <c r="AQ484" s="50"/>
      <c r="AR484" s="50"/>
      <c r="AS484" s="50"/>
      <c r="AT484" s="50"/>
      <c r="AU484" s="50"/>
      <c r="AV484" s="50"/>
      <c r="AW484" s="50"/>
      <c r="AX484" s="50"/>
      <c r="AY484" s="50"/>
      <c r="AZ484" s="50"/>
      <c r="BA484" s="50"/>
      <c r="BB484" s="50"/>
      <c r="BC484" s="50"/>
      <c r="BD484" s="50"/>
    </row>
    <row r="485" spans="1:56" ht="12.75">
      <c r="A485" s="281"/>
      <c r="B485" s="281"/>
      <c r="C485" s="281"/>
      <c r="D485" s="281"/>
      <c r="E485" s="281"/>
      <c r="F485" s="281"/>
      <c r="G485" s="281"/>
      <c r="H485" s="281"/>
      <c r="I485" s="281"/>
      <c r="J485" s="281"/>
      <c r="K485" s="281"/>
      <c r="L485" s="281"/>
      <c r="M485" s="281"/>
      <c r="N485" s="281"/>
      <c r="O485" s="282"/>
      <c r="P485" s="281"/>
      <c r="Q485" s="281"/>
      <c r="R485" s="281"/>
      <c r="S485" s="281"/>
      <c r="T485" s="281"/>
      <c r="U485" s="281"/>
      <c r="V485" s="283"/>
      <c r="W485" s="281"/>
      <c r="X485" s="281"/>
      <c r="Y485" s="281"/>
      <c r="Z485" s="281"/>
      <c r="AA485" s="281"/>
      <c r="AB485" s="281"/>
      <c r="AC485" s="281"/>
      <c r="AD485" s="281"/>
      <c r="AE485" s="281"/>
      <c r="AF485" s="281"/>
      <c r="AG485" s="284"/>
      <c r="AH485" s="281"/>
      <c r="AI485" s="281"/>
      <c r="AJ485" s="281"/>
      <c r="AK485" s="283"/>
      <c r="AL485" s="281"/>
      <c r="AM485" s="281"/>
      <c r="AN485" s="281"/>
      <c r="AO485" s="49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50"/>
      <c r="BD485" s="50"/>
    </row>
    <row r="486" spans="1:56" ht="12.75">
      <c r="A486" s="281"/>
      <c r="B486" s="281"/>
      <c r="C486" s="281"/>
      <c r="D486" s="281"/>
      <c r="E486" s="281"/>
      <c r="F486" s="281"/>
      <c r="G486" s="281"/>
      <c r="H486" s="281"/>
      <c r="I486" s="281"/>
      <c r="J486" s="281"/>
      <c r="K486" s="281"/>
      <c r="L486" s="281"/>
      <c r="M486" s="281"/>
      <c r="N486" s="281"/>
      <c r="O486" s="282"/>
      <c r="P486" s="281"/>
      <c r="Q486" s="281"/>
      <c r="R486" s="281"/>
      <c r="S486" s="281"/>
      <c r="T486" s="281"/>
      <c r="U486" s="281"/>
      <c r="V486" s="283"/>
      <c r="W486" s="281"/>
      <c r="X486" s="281"/>
      <c r="Y486" s="281"/>
      <c r="Z486" s="281"/>
      <c r="AA486" s="281"/>
      <c r="AB486" s="281"/>
      <c r="AC486" s="281"/>
      <c r="AD486" s="281"/>
      <c r="AE486" s="281"/>
      <c r="AF486" s="281"/>
      <c r="AG486" s="284"/>
      <c r="AH486" s="281"/>
      <c r="AI486" s="281"/>
      <c r="AJ486" s="281"/>
      <c r="AK486" s="283"/>
      <c r="AL486" s="281"/>
      <c r="AM486" s="281"/>
      <c r="AN486" s="281"/>
      <c r="AO486" s="49"/>
      <c r="AP486" s="50"/>
      <c r="AQ486" s="50"/>
      <c r="AR486" s="50"/>
      <c r="AS486" s="50"/>
      <c r="AT486" s="50"/>
      <c r="AU486" s="50"/>
      <c r="AV486" s="50"/>
      <c r="AW486" s="50"/>
      <c r="AX486" s="50"/>
      <c r="AY486" s="50"/>
      <c r="AZ486" s="50"/>
      <c r="BA486" s="50"/>
      <c r="BB486" s="50"/>
      <c r="BC486" s="50"/>
      <c r="BD486" s="50"/>
    </row>
    <row r="487" spans="1:56" ht="12.75">
      <c r="A487" s="281"/>
      <c r="B487" s="281"/>
      <c r="C487" s="281"/>
      <c r="D487" s="281"/>
      <c r="E487" s="281"/>
      <c r="F487" s="281"/>
      <c r="G487" s="281"/>
      <c r="H487" s="281"/>
      <c r="I487" s="281"/>
      <c r="J487" s="281"/>
      <c r="K487" s="281"/>
      <c r="L487" s="281"/>
      <c r="M487" s="281"/>
      <c r="N487" s="281"/>
      <c r="O487" s="282"/>
      <c r="P487" s="281"/>
      <c r="Q487" s="281"/>
      <c r="R487" s="281"/>
      <c r="S487" s="281"/>
      <c r="T487" s="281"/>
      <c r="U487" s="281"/>
      <c r="V487" s="283"/>
      <c r="W487" s="281"/>
      <c r="X487" s="281"/>
      <c r="Y487" s="281"/>
      <c r="Z487" s="281"/>
      <c r="AA487" s="281"/>
      <c r="AB487" s="281"/>
      <c r="AC487" s="281"/>
      <c r="AD487" s="281"/>
      <c r="AE487" s="281"/>
      <c r="AF487" s="281"/>
      <c r="AG487" s="284"/>
      <c r="AH487" s="281"/>
      <c r="AI487" s="281"/>
      <c r="AJ487" s="281"/>
      <c r="AK487" s="283"/>
      <c r="AL487" s="281"/>
      <c r="AM487" s="281"/>
      <c r="AN487" s="281"/>
      <c r="AO487" s="49"/>
      <c r="AP487" s="50"/>
      <c r="AQ487" s="50"/>
      <c r="AR487" s="50"/>
      <c r="AS487" s="50"/>
      <c r="AT487" s="50"/>
      <c r="AU487" s="50"/>
      <c r="AV487" s="50"/>
      <c r="AW487" s="50"/>
      <c r="AX487" s="50"/>
      <c r="AY487" s="50"/>
      <c r="AZ487" s="50"/>
      <c r="BA487" s="50"/>
      <c r="BB487" s="50"/>
      <c r="BC487" s="50"/>
      <c r="BD487" s="50"/>
    </row>
    <row r="488" spans="1:56" ht="12.75">
      <c r="A488" s="281"/>
      <c r="B488" s="281"/>
      <c r="C488" s="281"/>
      <c r="D488" s="281"/>
      <c r="E488" s="281"/>
      <c r="F488" s="281"/>
      <c r="G488" s="281"/>
      <c r="H488" s="281"/>
      <c r="I488" s="281"/>
      <c r="J488" s="281"/>
      <c r="K488" s="281"/>
      <c r="L488" s="281"/>
      <c r="M488" s="281"/>
      <c r="N488" s="281"/>
      <c r="O488" s="282"/>
      <c r="P488" s="281"/>
      <c r="Q488" s="281"/>
      <c r="R488" s="281"/>
      <c r="S488" s="281"/>
      <c r="T488" s="281"/>
      <c r="U488" s="281"/>
      <c r="V488" s="283"/>
      <c r="W488" s="281"/>
      <c r="X488" s="281"/>
      <c r="Y488" s="281"/>
      <c r="Z488" s="281"/>
      <c r="AA488" s="281"/>
      <c r="AB488" s="281"/>
      <c r="AC488" s="281"/>
      <c r="AD488" s="281"/>
      <c r="AE488" s="281"/>
      <c r="AF488" s="281"/>
      <c r="AG488" s="284"/>
      <c r="AH488" s="281"/>
      <c r="AI488" s="281"/>
      <c r="AJ488" s="281"/>
      <c r="AK488" s="283"/>
      <c r="AL488" s="281"/>
      <c r="AM488" s="281"/>
      <c r="AN488" s="281"/>
      <c r="AO488" s="49"/>
      <c r="AP488" s="50"/>
      <c r="AQ488" s="50"/>
      <c r="AR488" s="50"/>
      <c r="AS488" s="50"/>
      <c r="AT488" s="50"/>
      <c r="AU488" s="50"/>
      <c r="AV488" s="50"/>
      <c r="AW488" s="50"/>
      <c r="AX488" s="50"/>
      <c r="AY488" s="50"/>
      <c r="AZ488" s="50"/>
      <c r="BA488" s="50"/>
      <c r="BB488" s="50"/>
      <c r="BC488" s="50"/>
      <c r="BD488" s="50"/>
    </row>
    <row r="489" spans="1:56" ht="12.75">
      <c r="A489" s="281"/>
      <c r="B489" s="281"/>
      <c r="C489" s="281"/>
      <c r="D489" s="281"/>
      <c r="E489" s="281"/>
      <c r="F489" s="281"/>
      <c r="G489" s="281"/>
      <c r="H489" s="281"/>
      <c r="I489" s="281"/>
      <c r="J489" s="281"/>
      <c r="K489" s="281"/>
      <c r="L489" s="281"/>
      <c r="M489" s="281"/>
      <c r="N489" s="281"/>
      <c r="O489" s="282"/>
      <c r="P489" s="281"/>
      <c r="Q489" s="281"/>
      <c r="R489" s="281"/>
      <c r="S489" s="281"/>
      <c r="T489" s="281"/>
      <c r="U489" s="281"/>
      <c r="V489" s="283"/>
      <c r="W489" s="281"/>
      <c r="X489" s="281"/>
      <c r="Y489" s="281"/>
      <c r="Z489" s="281"/>
      <c r="AA489" s="281"/>
      <c r="AB489" s="281"/>
      <c r="AC489" s="281"/>
      <c r="AD489" s="281"/>
      <c r="AE489" s="281"/>
      <c r="AF489" s="281"/>
      <c r="AG489" s="284"/>
      <c r="AH489" s="281"/>
      <c r="AI489" s="281"/>
      <c r="AJ489" s="281"/>
      <c r="AK489" s="283"/>
      <c r="AL489" s="281"/>
      <c r="AM489" s="281"/>
      <c r="AN489" s="281"/>
      <c r="AO489" s="49"/>
      <c r="AP489" s="50"/>
      <c r="AQ489" s="50"/>
      <c r="AR489" s="50"/>
      <c r="AS489" s="50"/>
      <c r="AT489" s="50"/>
      <c r="AU489" s="50"/>
      <c r="AV489" s="50"/>
      <c r="AW489" s="50"/>
      <c r="AX489" s="50"/>
      <c r="AY489" s="50"/>
      <c r="AZ489" s="50"/>
      <c r="BA489" s="50"/>
      <c r="BB489" s="50"/>
      <c r="BC489" s="50"/>
      <c r="BD489" s="50"/>
    </row>
    <row r="490" spans="1:56" ht="12.75">
      <c r="A490" s="281"/>
      <c r="B490" s="281"/>
      <c r="C490" s="281"/>
      <c r="D490" s="281"/>
      <c r="E490" s="281"/>
      <c r="F490" s="281"/>
      <c r="G490" s="281"/>
      <c r="H490" s="281"/>
      <c r="I490" s="281"/>
      <c r="J490" s="281"/>
      <c r="K490" s="281"/>
      <c r="L490" s="281"/>
      <c r="M490" s="281"/>
      <c r="N490" s="281"/>
      <c r="O490" s="282"/>
      <c r="P490" s="281"/>
      <c r="Q490" s="281"/>
      <c r="R490" s="281"/>
      <c r="S490" s="281"/>
      <c r="T490" s="281"/>
      <c r="U490" s="281"/>
      <c r="V490" s="283"/>
      <c r="W490" s="281"/>
      <c r="X490" s="281"/>
      <c r="Y490" s="281"/>
      <c r="Z490" s="281"/>
      <c r="AA490" s="281"/>
      <c r="AB490" s="281"/>
      <c r="AC490" s="281"/>
      <c r="AD490" s="281"/>
      <c r="AE490" s="281"/>
      <c r="AF490" s="281"/>
      <c r="AG490" s="284"/>
      <c r="AH490" s="281"/>
      <c r="AI490" s="281"/>
      <c r="AJ490" s="281"/>
      <c r="AK490" s="283"/>
      <c r="AL490" s="281"/>
      <c r="AM490" s="281"/>
      <c r="AN490" s="281"/>
      <c r="AO490" s="49"/>
      <c r="AP490" s="50"/>
      <c r="AQ490" s="50"/>
      <c r="AR490" s="50"/>
      <c r="AS490" s="50"/>
      <c r="AT490" s="50"/>
      <c r="AU490" s="50"/>
      <c r="AV490" s="50"/>
      <c r="AW490" s="50"/>
      <c r="AX490" s="50"/>
      <c r="AY490" s="50"/>
      <c r="AZ490" s="50"/>
      <c r="BA490" s="50"/>
      <c r="BB490" s="50"/>
      <c r="BC490" s="50"/>
      <c r="BD490" s="50"/>
    </row>
    <row r="491" spans="1:56" ht="12.75">
      <c r="A491" s="281"/>
      <c r="B491" s="281"/>
      <c r="C491" s="281"/>
      <c r="D491" s="281"/>
      <c r="E491" s="281"/>
      <c r="F491" s="281"/>
      <c r="G491" s="281"/>
      <c r="H491" s="281"/>
      <c r="I491" s="281"/>
      <c r="J491" s="281"/>
      <c r="K491" s="281"/>
      <c r="L491" s="281"/>
      <c r="M491" s="281"/>
      <c r="N491" s="281"/>
      <c r="O491" s="282"/>
      <c r="P491" s="281"/>
      <c r="Q491" s="281"/>
      <c r="R491" s="281"/>
      <c r="S491" s="281"/>
      <c r="T491" s="281"/>
      <c r="U491" s="281"/>
      <c r="V491" s="283"/>
      <c r="W491" s="281"/>
      <c r="X491" s="281"/>
      <c r="Y491" s="281"/>
      <c r="Z491" s="281"/>
      <c r="AA491" s="281"/>
      <c r="AB491" s="281"/>
      <c r="AC491" s="281"/>
      <c r="AD491" s="281"/>
      <c r="AE491" s="281"/>
      <c r="AF491" s="281"/>
      <c r="AG491" s="284"/>
      <c r="AH491" s="281"/>
      <c r="AI491" s="281"/>
      <c r="AJ491" s="281"/>
      <c r="AK491" s="283"/>
      <c r="AL491" s="281"/>
      <c r="AM491" s="281"/>
      <c r="AN491" s="281"/>
      <c r="AO491" s="49"/>
      <c r="AP491" s="50"/>
      <c r="AQ491" s="50"/>
      <c r="AR491" s="50"/>
      <c r="AS491" s="50"/>
      <c r="AT491" s="50"/>
      <c r="AU491" s="50"/>
      <c r="AV491" s="50"/>
      <c r="AW491" s="50"/>
      <c r="AX491" s="50"/>
      <c r="AY491" s="50"/>
      <c r="AZ491" s="50"/>
      <c r="BA491" s="50"/>
      <c r="BB491" s="50"/>
      <c r="BC491" s="50"/>
      <c r="BD491" s="50"/>
    </row>
    <row r="492" spans="1:56" ht="12.75">
      <c r="A492" s="281"/>
      <c r="B492" s="281"/>
      <c r="C492" s="281"/>
      <c r="D492" s="281"/>
      <c r="E492" s="281"/>
      <c r="F492" s="281"/>
      <c r="G492" s="281"/>
      <c r="H492" s="281"/>
      <c r="I492" s="281"/>
      <c r="J492" s="281"/>
      <c r="K492" s="281"/>
      <c r="L492" s="281"/>
      <c r="M492" s="281"/>
      <c r="N492" s="281"/>
      <c r="O492" s="282"/>
      <c r="P492" s="281"/>
      <c r="Q492" s="281"/>
      <c r="R492" s="281"/>
      <c r="S492" s="281"/>
      <c r="T492" s="281"/>
      <c r="U492" s="281"/>
      <c r="V492" s="283"/>
      <c r="W492" s="281"/>
      <c r="X492" s="281"/>
      <c r="Y492" s="281"/>
      <c r="Z492" s="281"/>
      <c r="AA492" s="281"/>
      <c r="AB492" s="281"/>
      <c r="AC492" s="281"/>
      <c r="AD492" s="281"/>
      <c r="AE492" s="281"/>
      <c r="AF492" s="281"/>
      <c r="AG492" s="284"/>
      <c r="AH492" s="281"/>
      <c r="AI492" s="281"/>
      <c r="AJ492" s="281"/>
      <c r="AK492" s="283"/>
      <c r="AL492" s="281"/>
      <c r="AM492" s="281"/>
      <c r="AN492" s="281"/>
      <c r="AO492" s="49"/>
      <c r="AP492" s="50"/>
      <c r="AQ492" s="50"/>
      <c r="AR492" s="50"/>
      <c r="AS492" s="50"/>
      <c r="AT492" s="50"/>
      <c r="AU492" s="50"/>
      <c r="AV492" s="50"/>
      <c r="AW492" s="50"/>
      <c r="AX492" s="50"/>
      <c r="AY492" s="50"/>
      <c r="AZ492" s="50"/>
      <c r="BA492" s="50"/>
      <c r="BB492" s="50"/>
      <c r="BC492" s="50"/>
      <c r="BD492" s="50"/>
    </row>
    <row r="493" spans="1:56" ht="12.75">
      <c r="A493" s="281"/>
      <c r="B493" s="281"/>
      <c r="C493" s="281"/>
      <c r="D493" s="281"/>
      <c r="E493" s="281"/>
      <c r="F493" s="281"/>
      <c r="G493" s="281"/>
      <c r="H493" s="281"/>
      <c r="I493" s="281"/>
      <c r="J493" s="281"/>
      <c r="K493" s="281"/>
      <c r="L493" s="281"/>
      <c r="M493" s="281"/>
      <c r="N493" s="281"/>
      <c r="O493" s="282"/>
      <c r="P493" s="281"/>
      <c r="Q493" s="281"/>
      <c r="R493" s="281"/>
      <c r="S493" s="281"/>
      <c r="T493" s="281"/>
      <c r="U493" s="281"/>
      <c r="V493" s="283"/>
      <c r="W493" s="281"/>
      <c r="X493" s="281"/>
      <c r="Y493" s="281"/>
      <c r="Z493" s="281"/>
      <c r="AA493" s="281"/>
      <c r="AB493" s="281"/>
      <c r="AC493" s="281"/>
      <c r="AD493" s="281"/>
      <c r="AE493" s="281"/>
      <c r="AF493" s="281"/>
      <c r="AG493" s="284"/>
      <c r="AH493" s="281"/>
      <c r="AI493" s="281"/>
      <c r="AJ493" s="281"/>
      <c r="AK493" s="283"/>
      <c r="AL493" s="281"/>
      <c r="AM493" s="281"/>
      <c r="AN493" s="281"/>
      <c r="AO493" s="49"/>
      <c r="AP493" s="50"/>
      <c r="AQ493" s="50"/>
      <c r="AR493" s="50"/>
      <c r="AS493" s="50"/>
      <c r="AT493" s="50"/>
      <c r="AU493" s="50"/>
      <c r="AV493" s="50"/>
      <c r="AW493" s="50"/>
      <c r="AX493" s="50"/>
      <c r="AY493" s="50"/>
      <c r="AZ493" s="50"/>
      <c r="BA493" s="50"/>
      <c r="BB493" s="50"/>
      <c r="BC493" s="50"/>
      <c r="BD493" s="50"/>
    </row>
    <row r="494" spans="1:56" ht="12.75">
      <c r="A494" s="281"/>
      <c r="B494" s="281"/>
      <c r="C494" s="281"/>
      <c r="D494" s="281"/>
      <c r="E494" s="281"/>
      <c r="F494" s="281"/>
      <c r="G494" s="281"/>
      <c r="H494" s="281"/>
      <c r="I494" s="281"/>
      <c r="J494" s="281"/>
      <c r="K494" s="281"/>
      <c r="L494" s="281"/>
      <c r="M494" s="281"/>
      <c r="N494" s="281"/>
      <c r="O494" s="282"/>
      <c r="P494" s="281"/>
      <c r="Q494" s="281"/>
      <c r="R494" s="281"/>
      <c r="S494" s="281"/>
      <c r="T494" s="281"/>
      <c r="U494" s="281"/>
      <c r="V494" s="283"/>
      <c r="W494" s="281"/>
      <c r="X494" s="281"/>
      <c r="Y494" s="281"/>
      <c r="Z494" s="281"/>
      <c r="AA494" s="281"/>
      <c r="AB494" s="281"/>
      <c r="AC494" s="281"/>
      <c r="AD494" s="281"/>
      <c r="AE494" s="281"/>
      <c r="AF494" s="281"/>
      <c r="AG494" s="284"/>
      <c r="AH494" s="281"/>
      <c r="AI494" s="281"/>
      <c r="AJ494" s="281"/>
      <c r="AK494" s="283"/>
      <c r="AL494" s="281"/>
      <c r="AM494" s="281"/>
      <c r="AN494" s="281"/>
      <c r="AO494" s="49"/>
      <c r="AP494" s="50"/>
      <c r="AQ494" s="50"/>
      <c r="AR494" s="50"/>
      <c r="AS494" s="50"/>
      <c r="AT494" s="50"/>
      <c r="AU494" s="50"/>
      <c r="AV494" s="50"/>
      <c r="AW494" s="50"/>
      <c r="AX494" s="50"/>
      <c r="AY494" s="50"/>
      <c r="AZ494" s="50"/>
      <c r="BA494" s="50"/>
      <c r="BB494" s="50"/>
      <c r="BC494" s="50"/>
      <c r="BD494" s="50"/>
    </row>
    <row r="495" spans="1:56" ht="12.75">
      <c r="A495" s="281"/>
      <c r="B495" s="281"/>
      <c r="C495" s="281"/>
      <c r="D495" s="281"/>
      <c r="E495" s="281"/>
      <c r="F495" s="281"/>
      <c r="G495" s="281"/>
      <c r="H495" s="281"/>
      <c r="I495" s="281"/>
      <c r="J495" s="281"/>
      <c r="K495" s="281"/>
      <c r="L495" s="281"/>
      <c r="M495" s="281"/>
      <c r="N495" s="281"/>
      <c r="O495" s="282"/>
      <c r="P495" s="281"/>
      <c r="Q495" s="281"/>
      <c r="R495" s="281"/>
      <c r="S495" s="281"/>
      <c r="T495" s="281"/>
      <c r="U495" s="281"/>
      <c r="V495" s="283"/>
      <c r="W495" s="281"/>
      <c r="X495" s="281"/>
      <c r="Y495" s="281"/>
      <c r="Z495" s="281"/>
      <c r="AA495" s="281"/>
      <c r="AB495" s="281"/>
      <c r="AC495" s="281"/>
      <c r="AD495" s="281"/>
      <c r="AE495" s="281"/>
      <c r="AF495" s="281"/>
      <c r="AG495" s="284"/>
      <c r="AH495" s="281"/>
      <c r="AI495" s="281"/>
      <c r="AJ495" s="281"/>
      <c r="AK495" s="283"/>
      <c r="AL495" s="281"/>
      <c r="AM495" s="281"/>
      <c r="AN495" s="281"/>
      <c r="AO495" s="49"/>
      <c r="AP495" s="50"/>
      <c r="AQ495" s="50"/>
      <c r="AR495" s="50"/>
      <c r="AS495" s="50"/>
      <c r="AT495" s="50"/>
      <c r="AU495" s="50"/>
      <c r="AV495" s="50"/>
      <c r="AW495" s="50"/>
      <c r="AX495" s="50"/>
      <c r="AY495" s="50"/>
      <c r="AZ495" s="50"/>
      <c r="BA495" s="50"/>
      <c r="BB495" s="50"/>
      <c r="BC495" s="50"/>
      <c r="BD495" s="50"/>
    </row>
    <row r="496" spans="1:56" ht="12.75">
      <c r="A496" s="281"/>
      <c r="B496" s="281"/>
      <c r="C496" s="281"/>
      <c r="D496" s="281"/>
      <c r="E496" s="281"/>
      <c r="F496" s="281"/>
      <c r="G496" s="281"/>
      <c r="H496" s="281"/>
      <c r="I496" s="281"/>
      <c r="J496" s="281"/>
      <c r="K496" s="281"/>
      <c r="L496" s="281"/>
      <c r="M496" s="281"/>
      <c r="N496" s="281"/>
      <c r="O496" s="282"/>
      <c r="P496" s="281"/>
      <c r="Q496" s="281"/>
      <c r="R496" s="281"/>
      <c r="S496" s="281"/>
      <c r="T496" s="281"/>
      <c r="U496" s="281"/>
      <c r="V496" s="283"/>
      <c r="W496" s="281"/>
      <c r="X496" s="281"/>
      <c r="Y496" s="281"/>
      <c r="Z496" s="281"/>
      <c r="AA496" s="281"/>
      <c r="AB496" s="281"/>
      <c r="AC496" s="281"/>
      <c r="AD496" s="281"/>
      <c r="AE496" s="281"/>
      <c r="AF496" s="281"/>
      <c r="AG496" s="284"/>
      <c r="AH496" s="281"/>
      <c r="AI496" s="281"/>
      <c r="AJ496" s="281"/>
      <c r="AK496" s="283"/>
      <c r="AL496" s="281"/>
      <c r="AM496" s="281"/>
      <c r="AN496" s="281"/>
      <c r="AO496" s="49"/>
      <c r="AP496" s="50"/>
      <c r="AQ496" s="50"/>
      <c r="AR496" s="50"/>
      <c r="AS496" s="50"/>
      <c r="AT496" s="50"/>
      <c r="AU496" s="50"/>
      <c r="AV496" s="50"/>
      <c r="AW496" s="50"/>
      <c r="AX496" s="50"/>
      <c r="AY496" s="50"/>
      <c r="AZ496" s="50"/>
      <c r="BA496" s="50"/>
      <c r="BB496" s="50"/>
      <c r="BC496" s="50"/>
      <c r="BD496" s="50"/>
    </row>
    <row r="497" spans="1:56" ht="12.75">
      <c r="A497" s="281"/>
      <c r="B497" s="281"/>
      <c r="C497" s="281"/>
      <c r="D497" s="281"/>
      <c r="E497" s="281"/>
      <c r="F497" s="281"/>
      <c r="G497" s="281"/>
      <c r="H497" s="281"/>
      <c r="I497" s="281"/>
      <c r="J497" s="281"/>
      <c r="K497" s="281"/>
      <c r="L497" s="281"/>
      <c r="M497" s="281"/>
      <c r="N497" s="281"/>
      <c r="O497" s="282"/>
      <c r="P497" s="281"/>
      <c r="Q497" s="281"/>
      <c r="R497" s="281"/>
      <c r="S497" s="281"/>
      <c r="T497" s="281"/>
      <c r="U497" s="281"/>
      <c r="V497" s="283"/>
      <c r="W497" s="281"/>
      <c r="X497" s="281"/>
      <c r="Y497" s="281"/>
      <c r="Z497" s="281"/>
      <c r="AA497" s="281"/>
      <c r="AB497" s="281"/>
      <c r="AC497" s="281"/>
      <c r="AD497" s="281"/>
      <c r="AE497" s="281"/>
      <c r="AF497" s="281"/>
      <c r="AG497" s="284"/>
      <c r="AH497" s="281"/>
      <c r="AI497" s="281"/>
      <c r="AJ497" s="281"/>
      <c r="AK497" s="283"/>
      <c r="AL497" s="281"/>
      <c r="AM497" s="281"/>
      <c r="AN497" s="281"/>
      <c r="AO497" s="49"/>
      <c r="AP497" s="50"/>
      <c r="AQ497" s="50"/>
      <c r="AR497" s="50"/>
      <c r="AS497" s="50"/>
      <c r="AT497" s="50"/>
      <c r="AU497" s="50"/>
      <c r="AV497" s="50"/>
      <c r="AW497" s="50"/>
      <c r="AX497" s="50"/>
      <c r="AY497" s="50"/>
      <c r="AZ497" s="50"/>
      <c r="BA497" s="50"/>
      <c r="BB497" s="50"/>
      <c r="BC497" s="50"/>
      <c r="BD497" s="50"/>
    </row>
    <row r="498" spans="1:56" ht="12.75">
      <c r="A498" s="281"/>
      <c r="B498" s="281"/>
      <c r="C498" s="281"/>
      <c r="D498" s="281"/>
      <c r="E498" s="281"/>
      <c r="F498" s="281"/>
      <c r="G498" s="281"/>
      <c r="H498" s="281"/>
      <c r="I498" s="281"/>
      <c r="J498" s="281"/>
      <c r="K498" s="281"/>
      <c r="L498" s="281"/>
      <c r="M498" s="281"/>
      <c r="N498" s="281"/>
      <c r="O498" s="282"/>
      <c r="P498" s="281"/>
      <c r="Q498" s="281"/>
      <c r="R498" s="281"/>
      <c r="S498" s="281"/>
      <c r="T498" s="281"/>
      <c r="U498" s="281"/>
      <c r="V498" s="283"/>
      <c r="W498" s="281"/>
      <c r="X498" s="281"/>
      <c r="Y498" s="281"/>
      <c r="Z498" s="281"/>
      <c r="AA498" s="281"/>
      <c r="AB498" s="281"/>
      <c r="AC498" s="281"/>
      <c r="AD498" s="281"/>
      <c r="AE498" s="281"/>
      <c r="AF498" s="281"/>
      <c r="AG498" s="284"/>
      <c r="AH498" s="281"/>
      <c r="AI498" s="281"/>
      <c r="AJ498" s="281"/>
      <c r="AK498" s="283"/>
      <c r="AL498" s="281"/>
      <c r="AM498" s="281"/>
      <c r="AN498" s="281"/>
      <c r="AO498" s="49"/>
      <c r="AP498" s="50"/>
      <c r="AQ498" s="50"/>
      <c r="AR498" s="50"/>
      <c r="AS498" s="50"/>
      <c r="AT498" s="50"/>
      <c r="AU498" s="50"/>
      <c r="AV498" s="50"/>
      <c r="AW498" s="50"/>
      <c r="AX498" s="50"/>
      <c r="AY498" s="50"/>
      <c r="AZ498" s="50"/>
      <c r="BA498" s="50"/>
      <c r="BB498" s="50"/>
      <c r="BC498" s="50"/>
      <c r="BD498" s="50"/>
    </row>
    <row r="499" spans="1:56" ht="12.75">
      <c r="A499" s="281"/>
      <c r="B499" s="281"/>
      <c r="C499" s="281"/>
      <c r="D499" s="281"/>
      <c r="E499" s="281"/>
      <c r="F499" s="281"/>
      <c r="G499" s="281"/>
      <c r="H499" s="281"/>
      <c r="I499" s="281"/>
      <c r="J499" s="281"/>
      <c r="K499" s="281"/>
      <c r="L499" s="281"/>
      <c r="M499" s="281"/>
      <c r="N499" s="281"/>
      <c r="O499" s="282"/>
      <c r="P499" s="281"/>
      <c r="Q499" s="281"/>
      <c r="R499" s="281"/>
      <c r="S499" s="281"/>
      <c r="T499" s="281"/>
      <c r="U499" s="281"/>
      <c r="V499" s="283"/>
      <c r="W499" s="281"/>
      <c r="X499" s="281"/>
      <c r="Y499" s="281"/>
      <c r="Z499" s="281"/>
      <c r="AA499" s="281"/>
      <c r="AB499" s="281"/>
      <c r="AC499" s="281"/>
      <c r="AD499" s="281"/>
      <c r="AE499" s="281"/>
      <c r="AF499" s="281"/>
      <c r="AG499" s="284"/>
      <c r="AH499" s="281"/>
      <c r="AI499" s="281"/>
      <c r="AJ499" s="281"/>
      <c r="AK499" s="283"/>
      <c r="AL499" s="281"/>
      <c r="AM499" s="281"/>
      <c r="AN499" s="281"/>
      <c r="AO499" s="49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  <c r="AZ499" s="50"/>
      <c r="BA499" s="50"/>
      <c r="BB499" s="50"/>
      <c r="BC499" s="50"/>
      <c r="BD499" s="50"/>
    </row>
    <row r="500" spans="1:56" ht="12.75">
      <c r="A500" s="281"/>
      <c r="B500" s="281"/>
      <c r="C500" s="281"/>
      <c r="D500" s="281"/>
      <c r="E500" s="281"/>
      <c r="F500" s="281"/>
      <c r="G500" s="281"/>
      <c r="H500" s="281"/>
      <c r="I500" s="281"/>
      <c r="J500" s="281"/>
      <c r="K500" s="281"/>
      <c r="L500" s="281"/>
      <c r="M500" s="281"/>
      <c r="N500" s="281"/>
      <c r="O500" s="282"/>
      <c r="P500" s="281"/>
      <c r="Q500" s="281"/>
      <c r="R500" s="281"/>
      <c r="S500" s="281"/>
      <c r="T500" s="281"/>
      <c r="U500" s="281"/>
      <c r="V500" s="283"/>
      <c r="W500" s="281"/>
      <c r="X500" s="281"/>
      <c r="Y500" s="281"/>
      <c r="Z500" s="281"/>
      <c r="AA500" s="281"/>
      <c r="AB500" s="281"/>
      <c r="AC500" s="281"/>
      <c r="AD500" s="281"/>
      <c r="AE500" s="281"/>
      <c r="AF500" s="281"/>
      <c r="AG500" s="284"/>
      <c r="AH500" s="281"/>
      <c r="AI500" s="281"/>
      <c r="AJ500" s="281"/>
      <c r="AK500" s="283"/>
      <c r="AL500" s="281"/>
      <c r="AM500" s="281"/>
      <c r="AN500" s="281"/>
      <c r="AO500" s="49"/>
      <c r="AP500" s="50"/>
      <c r="AQ500" s="50"/>
      <c r="AR500" s="50"/>
      <c r="AS500" s="50"/>
      <c r="AT500" s="50"/>
      <c r="AU500" s="50"/>
      <c r="AV500" s="50"/>
      <c r="AW500" s="50"/>
      <c r="AX500" s="50"/>
      <c r="AY500" s="50"/>
      <c r="AZ500" s="50"/>
      <c r="BA500" s="50"/>
      <c r="BB500" s="50"/>
      <c r="BC500" s="50"/>
      <c r="BD500" s="50"/>
    </row>
    <row r="501" spans="1:56" ht="12.75">
      <c r="A501" s="281"/>
      <c r="B501" s="281"/>
      <c r="C501" s="281"/>
      <c r="D501" s="281"/>
      <c r="E501" s="281"/>
      <c r="F501" s="281"/>
      <c r="G501" s="281"/>
      <c r="H501" s="281"/>
      <c r="I501" s="281"/>
      <c r="J501" s="281"/>
      <c r="K501" s="281"/>
      <c r="L501" s="281"/>
      <c r="M501" s="281"/>
      <c r="N501" s="281"/>
      <c r="O501" s="282"/>
      <c r="P501" s="281"/>
      <c r="Q501" s="281"/>
      <c r="R501" s="281"/>
      <c r="S501" s="281"/>
      <c r="T501" s="281"/>
      <c r="U501" s="281"/>
      <c r="V501" s="283"/>
      <c r="W501" s="281"/>
      <c r="X501" s="281"/>
      <c r="Y501" s="281"/>
      <c r="Z501" s="281"/>
      <c r="AA501" s="281"/>
      <c r="AB501" s="281"/>
      <c r="AC501" s="281"/>
      <c r="AD501" s="281"/>
      <c r="AE501" s="281"/>
      <c r="AF501" s="281"/>
      <c r="AG501" s="284"/>
      <c r="AH501" s="281"/>
      <c r="AI501" s="281"/>
      <c r="AJ501" s="281"/>
      <c r="AK501" s="283"/>
      <c r="AL501" s="281"/>
      <c r="AM501" s="281"/>
      <c r="AN501" s="281"/>
      <c r="AO501" s="49"/>
      <c r="AP501" s="50"/>
      <c r="AQ501" s="50"/>
      <c r="AR501" s="50"/>
      <c r="AS501" s="50"/>
      <c r="AT501" s="50"/>
      <c r="AU501" s="50"/>
      <c r="AV501" s="50"/>
      <c r="AW501" s="50"/>
      <c r="AX501" s="50"/>
      <c r="AY501" s="50"/>
      <c r="AZ501" s="50"/>
      <c r="BA501" s="50"/>
      <c r="BB501" s="50"/>
      <c r="BC501" s="50"/>
      <c r="BD501" s="50"/>
    </row>
    <row r="502" spans="1:56" ht="12.75">
      <c r="A502" s="281"/>
      <c r="B502" s="281"/>
      <c r="C502" s="281"/>
      <c r="D502" s="281"/>
      <c r="E502" s="281"/>
      <c r="F502" s="281"/>
      <c r="G502" s="281"/>
      <c r="H502" s="281"/>
      <c r="I502" s="281"/>
      <c r="J502" s="281"/>
      <c r="K502" s="281"/>
      <c r="L502" s="281"/>
      <c r="M502" s="281"/>
      <c r="N502" s="281"/>
      <c r="O502" s="282"/>
      <c r="P502" s="281"/>
      <c r="Q502" s="281"/>
      <c r="R502" s="281"/>
      <c r="S502" s="281"/>
      <c r="T502" s="281"/>
      <c r="U502" s="281"/>
      <c r="V502" s="283"/>
      <c r="W502" s="281"/>
      <c r="X502" s="281"/>
      <c r="Y502" s="281"/>
      <c r="Z502" s="281"/>
      <c r="AA502" s="281"/>
      <c r="AB502" s="281"/>
      <c r="AC502" s="281"/>
      <c r="AD502" s="281"/>
      <c r="AE502" s="281"/>
      <c r="AF502" s="281"/>
      <c r="AG502" s="284"/>
      <c r="AH502" s="281"/>
      <c r="AI502" s="281"/>
      <c r="AJ502" s="281"/>
      <c r="AK502" s="283"/>
      <c r="AL502" s="281"/>
      <c r="AM502" s="281"/>
      <c r="AN502" s="281"/>
      <c r="AO502" s="49"/>
      <c r="AP502" s="50"/>
      <c r="AQ502" s="50"/>
      <c r="AR502" s="50"/>
      <c r="AS502" s="50"/>
      <c r="AT502" s="50"/>
      <c r="AU502" s="50"/>
      <c r="AV502" s="50"/>
      <c r="AW502" s="50"/>
      <c r="AX502" s="50"/>
      <c r="AY502" s="50"/>
      <c r="AZ502" s="50"/>
      <c r="BA502" s="50"/>
      <c r="BB502" s="50"/>
      <c r="BC502" s="50"/>
      <c r="BD502" s="50"/>
    </row>
    <row r="503" spans="1:56" ht="12.75">
      <c r="A503" s="281"/>
      <c r="B503" s="281"/>
      <c r="C503" s="281"/>
      <c r="D503" s="281"/>
      <c r="E503" s="281"/>
      <c r="F503" s="281"/>
      <c r="G503" s="281"/>
      <c r="H503" s="281"/>
      <c r="I503" s="281"/>
      <c r="J503" s="281"/>
      <c r="K503" s="281"/>
      <c r="L503" s="281"/>
      <c r="M503" s="281"/>
      <c r="N503" s="281"/>
      <c r="O503" s="282"/>
      <c r="P503" s="281"/>
      <c r="Q503" s="281"/>
      <c r="R503" s="281"/>
      <c r="S503" s="281"/>
      <c r="T503" s="281"/>
      <c r="U503" s="281"/>
      <c r="V503" s="283"/>
      <c r="W503" s="281"/>
      <c r="X503" s="281"/>
      <c r="Y503" s="281"/>
      <c r="Z503" s="281"/>
      <c r="AA503" s="281"/>
      <c r="AB503" s="281"/>
      <c r="AC503" s="281"/>
      <c r="AD503" s="281"/>
      <c r="AE503" s="281"/>
      <c r="AF503" s="281"/>
      <c r="AG503" s="284"/>
      <c r="AH503" s="281"/>
      <c r="AI503" s="281"/>
      <c r="AJ503" s="281"/>
      <c r="AK503" s="283"/>
      <c r="AL503" s="281"/>
      <c r="AM503" s="281"/>
      <c r="AN503" s="281"/>
      <c r="AO503" s="49"/>
      <c r="AP503" s="50"/>
      <c r="AQ503" s="50"/>
      <c r="AR503" s="50"/>
      <c r="AS503" s="50"/>
      <c r="AT503" s="50"/>
      <c r="AU503" s="50"/>
      <c r="AV503" s="50"/>
      <c r="AW503" s="50"/>
      <c r="AX503" s="50"/>
      <c r="AY503" s="50"/>
      <c r="AZ503" s="50"/>
      <c r="BA503" s="50"/>
      <c r="BB503" s="50"/>
      <c r="BC503" s="50"/>
      <c r="BD503" s="50"/>
    </row>
    <row r="504" spans="1:56" ht="12.75">
      <c r="A504" s="281"/>
      <c r="B504" s="281"/>
      <c r="C504" s="281"/>
      <c r="D504" s="281"/>
      <c r="E504" s="281"/>
      <c r="F504" s="281"/>
      <c r="G504" s="281"/>
      <c r="H504" s="281"/>
      <c r="I504" s="281"/>
      <c r="J504" s="281"/>
      <c r="K504" s="281"/>
      <c r="L504" s="281"/>
      <c r="M504" s="281"/>
      <c r="N504" s="281"/>
      <c r="O504" s="282"/>
      <c r="P504" s="281"/>
      <c r="Q504" s="281"/>
      <c r="R504" s="281"/>
      <c r="S504" s="281"/>
      <c r="T504" s="281"/>
      <c r="U504" s="281"/>
      <c r="V504" s="283"/>
      <c r="W504" s="281"/>
      <c r="X504" s="281"/>
      <c r="Y504" s="281"/>
      <c r="Z504" s="281"/>
      <c r="AA504" s="281"/>
      <c r="AB504" s="281"/>
      <c r="AC504" s="281"/>
      <c r="AD504" s="281"/>
      <c r="AE504" s="281"/>
      <c r="AF504" s="281"/>
      <c r="AG504" s="284"/>
      <c r="AH504" s="281"/>
      <c r="AI504" s="281"/>
      <c r="AJ504" s="281"/>
      <c r="AK504" s="283"/>
      <c r="AL504" s="281"/>
      <c r="AM504" s="281"/>
      <c r="AN504" s="281"/>
      <c r="AO504" s="49"/>
      <c r="AP504" s="50"/>
      <c r="AQ504" s="50"/>
      <c r="AR504" s="50"/>
      <c r="AS504" s="50"/>
      <c r="AT504" s="50"/>
      <c r="AU504" s="50"/>
      <c r="AV504" s="50"/>
      <c r="AW504" s="50"/>
      <c r="AX504" s="50"/>
      <c r="AY504" s="50"/>
      <c r="AZ504" s="50"/>
      <c r="BA504" s="50"/>
      <c r="BB504" s="50"/>
      <c r="BC504" s="50"/>
      <c r="BD504" s="50"/>
    </row>
    <row r="505" spans="1:56" ht="12.75">
      <c r="A505" s="281"/>
      <c r="B505" s="281"/>
      <c r="C505" s="281"/>
      <c r="D505" s="281"/>
      <c r="E505" s="281"/>
      <c r="F505" s="281"/>
      <c r="G505" s="281"/>
      <c r="H505" s="281"/>
      <c r="I505" s="281"/>
      <c r="J505" s="281"/>
      <c r="K505" s="281"/>
      <c r="L505" s="281"/>
      <c r="M505" s="281"/>
      <c r="N505" s="281"/>
      <c r="O505" s="282"/>
      <c r="P505" s="281"/>
      <c r="Q505" s="281"/>
      <c r="R505" s="281"/>
      <c r="S505" s="281"/>
      <c r="T505" s="281"/>
      <c r="U505" s="281"/>
      <c r="V505" s="283"/>
      <c r="W505" s="281"/>
      <c r="X505" s="281"/>
      <c r="Y505" s="281"/>
      <c r="Z505" s="281"/>
      <c r="AA505" s="281"/>
      <c r="AB505" s="281"/>
      <c r="AC505" s="281"/>
      <c r="AD505" s="281"/>
      <c r="AE505" s="281"/>
      <c r="AF505" s="281"/>
      <c r="AG505" s="284"/>
      <c r="AH505" s="281"/>
      <c r="AI505" s="281"/>
      <c r="AJ505" s="281"/>
      <c r="AK505" s="283"/>
      <c r="AL505" s="281"/>
      <c r="AM505" s="281"/>
      <c r="AN505" s="281"/>
      <c r="AO505" s="49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  <c r="AZ505" s="50"/>
      <c r="BA505" s="50"/>
      <c r="BB505" s="50"/>
      <c r="BC505" s="50"/>
      <c r="BD505" s="50"/>
    </row>
    <row r="506" spans="1:56" ht="12.75">
      <c r="A506" s="281"/>
      <c r="B506" s="281"/>
      <c r="C506" s="281"/>
      <c r="D506" s="281"/>
      <c r="E506" s="281"/>
      <c r="F506" s="281"/>
      <c r="G506" s="281"/>
      <c r="H506" s="281"/>
      <c r="I506" s="281"/>
      <c r="J506" s="281"/>
      <c r="K506" s="281"/>
      <c r="L506" s="281"/>
      <c r="M506" s="281"/>
      <c r="N506" s="281"/>
      <c r="O506" s="282"/>
      <c r="P506" s="281"/>
      <c r="Q506" s="281"/>
      <c r="R506" s="281"/>
      <c r="S506" s="281"/>
      <c r="T506" s="281"/>
      <c r="U506" s="281"/>
      <c r="V506" s="283"/>
      <c r="W506" s="281"/>
      <c r="X506" s="281"/>
      <c r="Y506" s="281"/>
      <c r="Z506" s="281"/>
      <c r="AA506" s="281"/>
      <c r="AB506" s="281"/>
      <c r="AC506" s="281"/>
      <c r="AD506" s="281"/>
      <c r="AE506" s="281"/>
      <c r="AF506" s="281"/>
      <c r="AG506" s="284"/>
      <c r="AH506" s="281"/>
      <c r="AI506" s="281"/>
      <c r="AJ506" s="281"/>
      <c r="AK506" s="283"/>
      <c r="AL506" s="281"/>
      <c r="AM506" s="281"/>
      <c r="AN506" s="281"/>
      <c r="AO506" s="49"/>
      <c r="AP506" s="50"/>
      <c r="AQ506" s="50"/>
      <c r="AR506" s="50"/>
      <c r="AS506" s="50"/>
      <c r="AT506" s="50"/>
      <c r="AU506" s="50"/>
      <c r="AV506" s="50"/>
      <c r="AW506" s="50"/>
      <c r="AX506" s="50"/>
      <c r="AY506" s="50"/>
      <c r="AZ506" s="50"/>
      <c r="BA506" s="50"/>
      <c r="BB506" s="50"/>
      <c r="BC506" s="50"/>
      <c r="BD506" s="50"/>
    </row>
    <row r="507" spans="1:56" ht="12.75">
      <c r="A507" s="281"/>
      <c r="B507" s="281"/>
      <c r="C507" s="281"/>
      <c r="D507" s="281"/>
      <c r="E507" s="281"/>
      <c r="F507" s="281"/>
      <c r="G507" s="281"/>
      <c r="H507" s="281"/>
      <c r="I507" s="281"/>
      <c r="J507" s="281"/>
      <c r="K507" s="281"/>
      <c r="L507" s="281"/>
      <c r="M507" s="281"/>
      <c r="N507" s="281"/>
      <c r="O507" s="282"/>
      <c r="P507" s="281"/>
      <c r="Q507" s="281"/>
      <c r="R507" s="281"/>
      <c r="S507" s="281"/>
      <c r="T507" s="281"/>
      <c r="U507" s="281"/>
      <c r="V507" s="283"/>
      <c r="W507" s="281"/>
      <c r="X507" s="281"/>
      <c r="Y507" s="281"/>
      <c r="Z507" s="281"/>
      <c r="AA507" s="281"/>
      <c r="AB507" s="281"/>
      <c r="AC507" s="281"/>
      <c r="AD507" s="281"/>
      <c r="AE507" s="281"/>
      <c r="AF507" s="281"/>
      <c r="AG507" s="284"/>
      <c r="AH507" s="281"/>
      <c r="AI507" s="281"/>
      <c r="AJ507" s="281"/>
      <c r="AK507" s="283"/>
      <c r="AL507" s="281"/>
      <c r="AM507" s="281"/>
      <c r="AN507" s="281"/>
      <c r="AO507" s="49"/>
      <c r="AP507" s="50"/>
      <c r="AQ507" s="50"/>
      <c r="AR507" s="50"/>
      <c r="AS507" s="50"/>
      <c r="AT507" s="50"/>
      <c r="AU507" s="50"/>
      <c r="AV507" s="50"/>
      <c r="AW507" s="50"/>
      <c r="AX507" s="50"/>
      <c r="AY507" s="50"/>
      <c r="AZ507" s="50"/>
      <c r="BA507" s="50"/>
      <c r="BB507" s="50"/>
      <c r="BC507" s="50"/>
      <c r="BD507" s="50"/>
    </row>
    <row r="508" spans="1:56" ht="12.75">
      <c r="A508" s="281"/>
      <c r="B508" s="281"/>
      <c r="C508" s="281"/>
      <c r="D508" s="281"/>
      <c r="E508" s="281"/>
      <c r="F508" s="281"/>
      <c r="G508" s="281"/>
      <c r="H508" s="281"/>
      <c r="I508" s="281"/>
      <c r="J508" s="281"/>
      <c r="K508" s="281"/>
      <c r="L508" s="281"/>
      <c r="M508" s="281"/>
      <c r="N508" s="281"/>
      <c r="O508" s="282"/>
      <c r="P508" s="281"/>
      <c r="Q508" s="281"/>
      <c r="R508" s="281"/>
      <c r="S508" s="281"/>
      <c r="T508" s="281"/>
      <c r="U508" s="281"/>
      <c r="V508" s="283"/>
      <c r="W508" s="281"/>
      <c r="X508" s="281"/>
      <c r="Y508" s="281"/>
      <c r="Z508" s="281"/>
      <c r="AA508" s="281"/>
      <c r="AB508" s="281"/>
      <c r="AC508" s="281"/>
      <c r="AD508" s="281"/>
      <c r="AE508" s="281"/>
      <c r="AF508" s="281"/>
      <c r="AG508" s="284"/>
      <c r="AH508" s="281"/>
      <c r="AI508" s="281"/>
      <c r="AJ508" s="281"/>
      <c r="AK508" s="283"/>
      <c r="AL508" s="281"/>
      <c r="AM508" s="281"/>
      <c r="AN508" s="281"/>
      <c r="AO508" s="49"/>
      <c r="AP508" s="50"/>
      <c r="AQ508" s="50"/>
      <c r="AR508" s="50"/>
      <c r="AS508" s="50"/>
      <c r="AT508" s="50"/>
      <c r="AU508" s="50"/>
      <c r="AV508" s="50"/>
      <c r="AW508" s="50"/>
      <c r="AX508" s="50"/>
      <c r="AY508" s="50"/>
      <c r="AZ508" s="50"/>
      <c r="BA508" s="50"/>
      <c r="BB508" s="50"/>
      <c r="BC508" s="50"/>
      <c r="BD508" s="50"/>
    </row>
    <row r="509" spans="1:56" ht="12.75">
      <c r="A509" s="281"/>
      <c r="B509" s="281"/>
      <c r="C509" s="281"/>
      <c r="D509" s="281"/>
      <c r="E509" s="281"/>
      <c r="F509" s="281"/>
      <c r="G509" s="281"/>
      <c r="H509" s="281"/>
      <c r="I509" s="281"/>
      <c r="J509" s="281"/>
      <c r="K509" s="281"/>
      <c r="L509" s="281"/>
      <c r="M509" s="281"/>
      <c r="N509" s="281"/>
      <c r="O509" s="282"/>
      <c r="P509" s="281"/>
      <c r="Q509" s="281"/>
      <c r="R509" s="281"/>
      <c r="S509" s="281"/>
      <c r="T509" s="281"/>
      <c r="U509" s="281"/>
      <c r="V509" s="283"/>
      <c r="W509" s="281"/>
      <c r="X509" s="281"/>
      <c r="Y509" s="281"/>
      <c r="Z509" s="281"/>
      <c r="AA509" s="281"/>
      <c r="AB509" s="281"/>
      <c r="AC509" s="281"/>
      <c r="AD509" s="281"/>
      <c r="AE509" s="281"/>
      <c r="AF509" s="281"/>
      <c r="AG509" s="284"/>
      <c r="AH509" s="281"/>
      <c r="AI509" s="281"/>
      <c r="AJ509" s="281"/>
      <c r="AK509" s="283"/>
      <c r="AL509" s="281"/>
      <c r="AM509" s="281"/>
      <c r="AN509" s="281"/>
      <c r="AO509" s="49"/>
      <c r="AP509" s="50"/>
      <c r="AQ509" s="50"/>
      <c r="AR509" s="50"/>
      <c r="AS509" s="50"/>
      <c r="AT509" s="50"/>
      <c r="AU509" s="50"/>
      <c r="AV509" s="50"/>
      <c r="AW509" s="50"/>
      <c r="AX509" s="50"/>
      <c r="AY509" s="50"/>
      <c r="AZ509" s="50"/>
      <c r="BA509" s="50"/>
      <c r="BB509" s="50"/>
      <c r="BC509" s="50"/>
      <c r="BD509" s="50"/>
    </row>
    <row r="510" spans="1:56" ht="12.75">
      <c r="A510" s="281"/>
      <c r="B510" s="281"/>
      <c r="C510" s="281"/>
      <c r="D510" s="281"/>
      <c r="E510" s="281"/>
      <c r="F510" s="281"/>
      <c r="G510" s="281"/>
      <c r="H510" s="281"/>
      <c r="I510" s="281"/>
      <c r="J510" s="281"/>
      <c r="K510" s="281"/>
      <c r="L510" s="281"/>
      <c r="M510" s="281"/>
      <c r="N510" s="281"/>
      <c r="O510" s="282"/>
      <c r="P510" s="281"/>
      <c r="Q510" s="281"/>
      <c r="R510" s="281"/>
      <c r="S510" s="281"/>
      <c r="T510" s="281"/>
      <c r="U510" s="281"/>
      <c r="V510" s="283"/>
      <c r="W510" s="281"/>
      <c r="X510" s="281"/>
      <c r="Y510" s="281"/>
      <c r="Z510" s="281"/>
      <c r="AA510" s="281"/>
      <c r="AB510" s="281"/>
      <c r="AC510" s="281"/>
      <c r="AD510" s="281"/>
      <c r="AE510" s="281"/>
      <c r="AF510" s="281"/>
      <c r="AG510" s="284"/>
      <c r="AH510" s="281"/>
      <c r="AI510" s="281"/>
      <c r="AJ510" s="281"/>
      <c r="AK510" s="283"/>
      <c r="AL510" s="281"/>
      <c r="AM510" s="281"/>
      <c r="AN510" s="281"/>
      <c r="AO510" s="49"/>
      <c r="AP510" s="50"/>
      <c r="AQ510" s="50"/>
      <c r="AR510" s="50"/>
      <c r="AS510" s="50"/>
      <c r="AT510" s="50"/>
      <c r="AU510" s="50"/>
      <c r="AV510" s="50"/>
      <c r="AW510" s="50"/>
      <c r="AX510" s="50"/>
      <c r="AY510" s="50"/>
      <c r="AZ510" s="50"/>
      <c r="BA510" s="50"/>
      <c r="BB510" s="50"/>
      <c r="BC510" s="50"/>
      <c r="BD510" s="50"/>
    </row>
    <row r="511" spans="1:56" ht="12.75">
      <c r="A511" s="281"/>
      <c r="B511" s="281"/>
      <c r="C511" s="281"/>
      <c r="D511" s="281"/>
      <c r="E511" s="281"/>
      <c r="F511" s="281"/>
      <c r="G511" s="281"/>
      <c r="H511" s="281"/>
      <c r="I511" s="281"/>
      <c r="J511" s="281"/>
      <c r="K511" s="281"/>
      <c r="L511" s="281"/>
      <c r="M511" s="281"/>
      <c r="N511" s="281"/>
      <c r="O511" s="282"/>
      <c r="P511" s="281"/>
      <c r="Q511" s="281"/>
      <c r="R511" s="281"/>
      <c r="S511" s="281"/>
      <c r="T511" s="281"/>
      <c r="U511" s="281"/>
      <c r="V511" s="283"/>
      <c r="W511" s="281"/>
      <c r="X511" s="281"/>
      <c r="Y511" s="281"/>
      <c r="Z511" s="281"/>
      <c r="AA511" s="281"/>
      <c r="AB511" s="281"/>
      <c r="AC511" s="281"/>
      <c r="AD511" s="281"/>
      <c r="AE511" s="281"/>
      <c r="AF511" s="281"/>
      <c r="AG511" s="284"/>
      <c r="AH511" s="281"/>
      <c r="AI511" s="281"/>
      <c r="AJ511" s="281"/>
      <c r="AK511" s="283"/>
      <c r="AL511" s="281"/>
      <c r="AM511" s="281"/>
      <c r="AN511" s="281"/>
      <c r="AO511" s="49"/>
      <c r="AP511" s="50"/>
      <c r="AQ511" s="50"/>
      <c r="AR511" s="50"/>
      <c r="AS511" s="50"/>
      <c r="AT511" s="50"/>
      <c r="AU511" s="50"/>
      <c r="AV511" s="50"/>
      <c r="AW511" s="50"/>
      <c r="AX511" s="50"/>
      <c r="AY511" s="50"/>
      <c r="AZ511" s="50"/>
      <c r="BA511" s="50"/>
      <c r="BB511" s="50"/>
      <c r="BC511" s="50"/>
      <c r="BD511" s="50"/>
    </row>
    <row r="512" spans="1:56" ht="12.75">
      <c r="A512" s="281"/>
      <c r="B512" s="281"/>
      <c r="C512" s="281"/>
      <c r="D512" s="281"/>
      <c r="E512" s="281"/>
      <c r="F512" s="281"/>
      <c r="G512" s="281"/>
      <c r="H512" s="281"/>
      <c r="I512" s="281"/>
      <c r="J512" s="281"/>
      <c r="K512" s="281"/>
      <c r="L512" s="281"/>
      <c r="M512" s="281"/>
      <c r="N512" s="281"/>
      <c r="O512" s="282"/>
      <c r="P512" s="281"/>
      <c r="Q512" s="281"/>
      <c r="R512" s="281"/>
      <c r="S512" s="281"/>
      <c r="T512" s="281"/>
      <c r="U512" s="281"/>
      <c r="V512" s="283"/>
      <c r="W512" s="281"/>
      <c r="X512" s="281"/>
      <c r="Y512" s="281"/>
      <c r="Z512" s="281"/>
      <c r="AA512" s="281"/>
      <c r="AB512" s="281"/>
      <c r="AC512" s="281"/>
      <c r="AD512" s="281"/>
      <c r="AE512" s="281"/>
      <c r="AF512" s="281"/>
      <c r="AG512" s="284"/>
      <c r="AH512" s="281"/>
      <c r="AI512" s="281"/>
      <c r="AJ512" s="281"/>
      <c r="AK512" s="283"/>
      <c r="AL512" s="281"/>
      <c r="AM512" s="281"/>
      <c r="AN512" s="281"/>
      <c r="AO512" s="49"/>
      <c r="AP512" s="50"/>
      <c r="AQ512" s="50"/>
      <c r="AR512" s="50"/>
      <c r="AS512" s="50"/>
      <c r="AT512" s="50"/>
      <c r="AU512" s="50"/>
      <c r="AV512" s="50"/>
      <c r="AW512" s="50"/>
      <c r="AX512" s="50"/>
      <c r="AY512" s="50"/>
      <c r="AZ512" s="50"/>
      <c r="BA512" s="50"/>
      <c r="BB512" s="50"/>
      <c r="BC512" s="50"/>
      <c r="BD512" s="50"/>
    </row>
    <row r="513" spans="1:56" ht="12.75">
      <c r="A513" s="281"/>
      <c r="B513" s="281"/>
      <c r="C513" s="281"/>
      <c r="D513" s="281"/>
      <c r="E513" s="281"/>
      <c r="F513" s="281"/>
      <c r="G513" s="281"/>
      <c r="H513" s="281"/>
      <c r="I513" s="281"/>
      <c r="J513" s="281"/>
      <c r="K513" s="281"/>
      <c r="L513" s="281"/>
      <c r="M513" s="281"/>
      <c r="N513" s="281"/>
      <c r="O513" s="282"/>
      <c r="P513" s="281"/>
      <c r="Q513" s="281"/>
      <c r="R513" s="281"/>
      <c r="S513" s="281"/>
      <c r="T513" s="281"/>
      <c r="U513" s="281"/>
      <c r="V513" s="283"/>
      <c r="W513" s="281"/>
      <c r="X513" s="281"/>
      <c r="Y513" s="281"/>
      <c r="Z513" s="281"/>
      <c r="AA513" s="281"/>
      <c r="AB513" s="281"/>
      <c r="AC513" s="281"/>
      <c r="AD513" s="281"/>
      <c r="AE513" s="281"/>
      <c r="AF513" s="281"/>
      <c r="AG513" s="284"/>
      <c r="AH513" s="281"/>
      <c r="AI513" s="281"/>
      <c r="AJ513" s="281"/>
      <c r="AK513" s="283"/>
      <c r="AL513" s="281"/>
      <c r="AM513" s="281"/>
      <c r="AN513" s="281"/>
      <c r="AO513" s="49"/>
      <c r="AP513" s="50"/>
      <c r="AQ513" s="50"/>
      <c r="AR513" s="50"/>
      <c r="AS513" s="50"/>
      <c r="AT513" s="50"/>
      <c r="AU513" s="50"/>
      <c r="AV513" s="50"/>
      <c r="AW513" s="50"/>
      <c r="AX513" s="50"/>
      <c r="AY513" s="50"/>
      <c r="AZ513" s="50"/>
      <c r="BA513" s="50"/>
      <c r="BB513" s="50"/>
      <c r="BC513" s="50"/>
      <c r="BD513" s="50"/>
    </row>
    <row r="514" spans="1:56" ht="12.75">
      <c r="A514" s="281"/>
      <c r="B514" s="281"/>
      <c r="C514" s="281"/>
      <c r="D514" s="281"/>
      <c r="E514" s="281"/>
      <c r="F514" s="281"/>
      <c r="G514" s="281"/>
      <c r="H514" s="281"/>
      <c r="I514" s="281"/>
      <c r="J514" s="281"/>
      <c r="K514" s="281"/>
      <c r="L514" s="281"/>
      <c r="M514" s="281"/>
      <c r="N514" s="281"/>
      <c r="O514" s="282"/>
      <c r="P514" s="281"/>
      <c r="Q514" s="281"/>
      <c r="R514" s="281"/>
      <c r="S514" s="281"/>
      <c r="T514" s="281"/>
      <c r="U514" s="281"/>
      <c r="V514" s="283"/>
      <c r="W514" s="281"/>
      <c r="X514" s="281"/>
      <c r="Y514" s="281"/>
      <c r="Z514" s="281"/>
      <c r="AA514" s="281"/>
      <c r="AB514" s="281"/>
      <c r="AC514" s="281"/>
      <c r="AD514" s="281"/>
      <c r="AE514" s="281"/>
      <c r="AF514" s="281"/>
      <c r="AG514" s="284"/>
      <c r="AH514" s="281"/>
      <c r="AI514" s="281"/>
      <c r="AJ514" s="281"/>
      <c r="AK514" s="283"/>
      <c r="AL514" s="281"/>
      <c r="AM514" s="281"/>
      <c r="AN514" s="281"/>
      <c r="AO514" s="49"/>
      <c r="AP514" s="50"/>
      <c r="AQ514" s="50"/>
      <c r="AR514" s="50"/>
      <c r="AS514" s="50"/>
      <c r="AT514" s="50"/>
      <c r="AU514" s="50"/>
      <c r="AV514" s="50"/>
      <c r="AW514" s="50"/>
      <c r="AX514" s="50"/>
      <c r="AY514" s="50"/>
      <c r="AZ514" s="50"/>
      <c r="BA514" s="50"/>
      <c r="BB514" s="50"/>
      <c r="BC514" s="50"/>
      <c r="BD514" s="50"/>
    </row>
    <row r="515" spans="1:56" ht="12.75">
      <c r="A515" s="281"/>
      <c r="B515" s="281"/>
      <c r="C515" s="281"/>
      <c r="D515" s="281"/>
      <c r="E515" s="281"/>
      <c r="F515" s="281"/>
      <c r="G515" s="281"/>
      <c r="H515" s="281"/>
      <c r="I515" s="281"/>
      <c r="J515" s="281"/>
      <c r="K515" s="281"/>
      <c r="L515" s="281"/>
      <c r="M515" s="281"/>
      <c r="N515" s="281"/>
      <c r="O515" s="282"/>
      <c r="P515" s="281"/>
      <c r="Q515" s="281"/>
      <c r="R515" s="281"/>
      <c r="S515" s="281"/>
      <c r="T515" s="281"/>
      <c r="U515" s="281"/>
      <c r="V515" s="283"/>
      <c r="W515" s="281"/>
      <c r="X515" s="281"/>
      <c r="Y515" s="281"/>
      <c r="Z515" s="281"/>
      <c r="AA515" s="281"/>
      <c r="AB515" s="281"/>
      <c r="AC515" s="281"/>
      <c r="AD515" s="281"/>
      <c r="AE515" s="281"/>
      <c r="AF515" s="281"/>
      <c r="AG515" s="284"/>
      <c r="AH515" s="281"/>
      <c r="AI515" s="281"/>
      <c r="AJ515" s="281"/>
      <c r="AK515" s="283"/>
      <c r="AL515" s="281"/>
      <c r="AM515" s="281"/>
      <c r="AN515" s="281"/>
      <c r="AO515" s="49"/>
      <c r="AP515" s="50"/>
      <c r="AQ515" s="50"/>
      <c r="AR515" s="50"/>
      <c r="AS515" s="50"/>
      <c r="AT515" s="50"/>
      <c r="AU515" s="50"/>
      <c r="AV515" s="50"/>
      <c r="AW515" s="50"/>
      <c r="AX515" s="50"/>
      <c r="AY515" s="50"/>
      <c r="AZ515" s="50"/>
      <c r="BA515" s="50"/>
      <c r="BB515" s="50"/>
      <c r="BC515" s="50"/>
      <c r="BD515" s="50"/>
    </row>
    <row r="516" spans="1:56" ht="12.75">
      <c r="A516" s="281"/>
      <c r="B516" s="281"/>
      <c r="C516" s="281"/>
      <c r="D516" s="281"/>
      <c r="E516" s="281"/>
      <c r="F516" s="281"/>
      <c r="G516" s="281"/>
      <c r="H516" s="281"/>
      <c r="I516" s="281"/>
      <c r="J516" s="281"/>
      <c r="K516" s="281"/>
      <c r="L516" s="281"/>
      <c r="M516" s="281"/>
      <c r="N516" s="281"/>
      <c r="O516" s="282"/>
      <c r="P516" s="281"/>
      <c r="Q516" s="281"/>
      <c r="R516" s="281"/>
      <c r="S516" s="281"/>
      <c r="T516" s="281"/>
      <c r="U516" s="281"/>
      <c r="V516" s="283"/>
      <c r="W516" s="281"/>
      <c r="X516" s="281"/>
      <c r="Y516" s="281"/>
      <c r="Z516" s="281"/>
      <c r="AA516" s="281"/>
      <c r="AB516" s="281"/>
      <c r="AC516" s="281"/>
      <c r="AD516" s="281"/>
      <c r="AE516" s="281"/>
      <c r="AF516" s="281"/>
      <c r="AG516" s="284"/>
      <c r="AH516" s="281"/>
      <c r="AI516" s="281"/>
      <c r="AJ516" s="281"/>
      <c r="AK516" s="283"/>
      <c r="AL516" s="281"/>
      <c r="AM516" s="281"/>
      <c r="AN516" s="281"/>
      <c r="AO516" s="49"/>
      <c r="AP516" s="50"/>
      <c r="AQ516" s="50"/>
      <c r="AR516" s="50"/>
      <c r="AS516" s="50"/>
      <c r="AT516" s="50"/>
      <c r="AU516" s="50"/>
      <c r="AV516" s="50"/>
      <c r="AW516" s="50"/>
      <c r="AX516" s="50"/>
      <c r="AY516" s="50"/>
      <c r="AZ516" s="50"/>
      <c r="BA516" s="50"/>
      <c r="BB516" s="50"/>
      <c r="BC516" s="50"/>
      <c r="BD516" s="50"/>
    </row>
    <row r="517" spans="1:56" ht="12.75">
      <c r="A517" s="281"/>
      <c r="B517" s="281"/>
      <c r="C517" s="281"/>
      <c r="D517" s="281"/>
      <c r="E517" s="281"/>
      <c r="F517" s="281"/>
      <c r="G517" s="281"/>
      <c r="H517" s="281"/>
      <c r="I517" s="281"/>
      <c r="J517" s="281"/>
      <c r="K517" s="281"/>
      <c r="L517" s="281"/>
      <c r="M517" s="281"/>
      <c r="N517" s="281"/>
      <c r="O517" s="282"/>
      <c r="P517" s="281"/>
      <c r="Q517" s="281"/>
      <c r="R517" s="281"/>
      <c r="S517" s="281"/>
      <c r="T517" s="281"/>
      <c r="U517" s="281"/>
      <c r="V517" s="283"/>
      <c r="W517" s="281"/>
      <c r="X517" s="281"/>
      <c r="Y517" s="281"/>
      <c r="Z517" s="281"/>
      <c r="AA517" s="281"/>
      <c r="AB517" s="281"/>
      <c r="AC517" s="281"/>
      <c r="AD517" s="281"/>
      <c r="AE517" s="281"/>
      <c r="AF517" s="281"/>
      <c r="AG517" s="284"/>
      <c r="AH517" s="281"/>
      <c r="AI517" s="281"/>
      <c r="AJ517" s="281"/>
      <c r="AK517" s="283"/>
      <c r="AL517" s="281"/>
      <c r="AM517" s="281"/>
      <c r="AN517" s="281"/>
      <c r="AO517" s="49"/>
      <c r="AP517" s="50"/>
      <c r="AQ517" s="50"/>
      <c r="AR517" s="50"/>
      <c r="AS517" s="50"/>
      <c r="AT517" s="50"/>
      <c r="AU517" s="50"/>
      <c r="AV517" s="50"/>
      <c r="AW517" s="50"/>
      <c r="AX517" s="50"/>
      <c r="AY517" s="50"/>
      <c r="AZ517" s="50"/>
      <c r="BA517" s="50"/>
      <c r="BB517" s="50"/>
      <c r="BC517" s="50"/>
      <c r="BD517" s="50"/>
    </row>
    <row r="518" spans="1:56" ht="12.75">
      <c r="A518" s="281"/>
      <c r="B518" s="281"/>
      <c r="C518" s="281"/>
      <c r="D518" s="281"/>
      <c r="E518" s="281"/>
      <c r="F518" s="281"/>
      <c r="G518" s="281"/>
      <c r="H518" s="281"/>
      <c r="I518" s="281"/>
      <c r="J518" s="281"/>
      <c r="K518" s="281"/>
      <c r="L518" s="281"/>
      <c r="M518" s="281"/>
      <c r="N518" s="281"/>
      <c r="O518" s="282"/>
      <c r="P518" s="281"/>
      <c r="Q518" s="281"/>
      <c r="R518" s="281"/>
      <c r="S518" s="281"/>
      <c r="T518" s="281"/>
      <c r="U518" s="281"/>
      <c r="V518" s="283"/>
      <c r="W518" s="281"/>
      <c r="X518" s="281"/>
      <c r="Y518" s="281"/>
      <c r="Z518" s="281"/>
      <c r="AA518" s="281"/>
      <c r="AB518" s="281"/>
      <c r="AC518" s="281"/>
      <c r="AD518" s="281"/>
      <c r="AE518" s="281"/>
      <c r="AF518" s="281"/>
      <c r="AG518" s="284"/>
      <c r="AH518" s="281"/>
      <c r="AI518" s="281"/>
      <c r="AJ518" s="281"/>
      <c r="AK518" s="283"/>
      <c r="AL518" s="281"/>
      <c r="AM518" s="281"/>
      <c r="AN518" s="281"/>
      <c r="AO518" s="49"/>
      <c r="AP518" s="50"/>
      <c r="AQ518" s="50"/>
      <c r="AR518" s="50"/>
      <c r="AS518" s="50"/>
      <c r="AT518" s="50"/>
      <c r="AU518" s="50"/>
      <c r="AV518" s="50"/>
      <c r="AW518" s="50"/>
      <c r="AX518" s="50"/>
      <c r="AY518" s="50"/>
      <c r="AZ518" s="50"/>
      <c r="BA518" s="50"/>
      <c r="BB518" s="50"/>
      <c r="BC518" s="50"/>
      <c r="BD518" s="50"/>
    </row>
    <row r="519" spans="1:56" ht="12.75">
      <c r="A519" s="281"/>
      <c r="B519" s="281"/>
      <c r="C519" s="281"/>
      <c r="D519" s="281"/>
      <c r="E519" s="281"/>
      <c r="F519" s="281"/>
      <c r="G519" s="281"/>
      <c r="H519" s="281"/>
      <c r="I519" s="281"/>
      <c r="J519" s="281"/>
      <c r="K519" s="281"/>
      <c r="L519" s="281"/>
      <c r="M519" s="281"/>
      <c r="N519" s="281"/>
      <c r="O519" s="282"/>
      <c r="P519" s="281"/>
      <c r="Q519" s="281"/>
      <c r="R519" s="281"/>
      <c r="S519" s="281"/>
      <c r="T519" s="281"/>
      <c r="U519" s="281"/>
      <c r="V519" s="283"/>
      <c r="W519" s="281"/>
      <c r="X519" s="281"/>
      <c r="Y519" s="281"/>
      <c r="Z519" s="281"/>
      <c r="AA519" s="281"/>
      <c r="AB519" s="281"/>
      <c r="AC519" s="281"/>
      <c r="AD519" s="281"/>
      <c r="AE519" s="281"/>
      <c r="AF519" s="281"/>
      <c r="AG519" s="284"/>
      <c r="AH519" s="281"/>
      <c r="AI519" s="281"/>
      <c r="AJ519" s="281"/>
      <c r="AK519" s="283"/>
      <c r="AL519" s="281"/>
      <c r="AM519" s="281"/>
      <c r="AN519" s="281"/>
      <c r="AO519" s="49"/>
      <c r="AP519" s="50"/>
      <c r="AQ519" s="50"/>
      <c r="AR519" s="50"/>
      <c r="AS519" s="50"/>
      <c r="AT519" s="50"/>
      <c r="AU519" s="50"/>
      <c r="AV519" s="50"/>
      <c r="AW519" s="50"/>
      <c r="AX519" s="50"/>
      <c r="AY519" s="50"/>
      <c r="AZ519" s="50"/>
      <c r="BA519" s="50"/>
      <c r="BB519" s="50"/>
      <c r="BC519" s="50"/>
      <c r="BD519" s="50"/>
    </row>
    <row r="520" spans="1:56" ht="12.75">
      <c r="A520" s="281"/>
      <c r="B520" s="281"/>
      <c r="C520" s="281"/>
      <c r="D520" s="281"/>
      <c r="E520" s="281"/>
      <c r="F520" s="281"/>
      <c r="G520" s="281"/>
      <c r="H520" s="281"/>
      <c r="I520" s="281"/>
      <c r="J520" s="281"/>
      <c r="K520" s="281"/>
      <c r="L520" s="281"/>
      <c r="M520" s="281"/>
      <c r="N520" s="281"/>
      <c r="O520" s="282"/>
      <c r="P520" s="281"/>
      <c r="Q520" s="281"/>
      <c r="R520" s="281"/>
      <c r="S520" s="281"/>
      <c r="T520" s="281"/>
      <c r="U520" s="281"/>
      <c r="V520" s="283"/>
      <c r="W520" s="281"/>
      <c r="X520" s="281"/>
      <c r="Y520" s="281"/>
      <c r="Z520" s="281"/>
      <c r="AA520" s="281"/>
      <c r="AB520" s="281"/>
      <c r="AC520" s="281"/>
      <c r="AD520" s="281"/>
      <c r="AE520" s="281"/>
      <c r="AF520" s="281"/>
      <c r="AG520" s="284"/>
      <c r="AH520" s="281"/>
      <c r="AI520" s="281"/>
      <c r="AJ520" s="281"/>
      <c r="AK520" s="283"/>
      <c r="AL520" s="281"/>
      <c r="AM520" s="281"/>
      <c r="AN520" s="281"/>
      <c r="AO520" s="49"/>
      <c r="AP520" s="50"/>
      <c r="AQ520" s="50"/>
      <c r="AR520" s="50"/>
      <c r="AS520" s="50"/>
      <c r="AT520" s="50"/>
      <c r="AU520" s="50"/>
      <c r="AV520" s="50"/>
      <c r="AW520" s="50"/>
      <c r="AX520" s="50"/>
      <c r="AY520" s="50"/>
      <c r="AZ520" s="50"/>
      <c r="BA520" s="50"/>
      <c r="BB520" s="50"/>
      <c r="BC520" s="50"/>
      <c r="BD520" s="50"/>
    </row>
    <row r="521" spans="1:56" ht="12.75">
      <c r="A521" s="281"/>
      <c r="B521" s="281"/>
      <c r="C521" s="281"/>
      <c r="D521" s="281"/>
      <c r="E521" s="281"/>
      <c r="F521" s="281"/>
      <c r="G521" s="281"/>
      <c r="H521" s="281"/>
      <c r="I521" s="281"/>
      <c r="J521" s="281"/>
      <c r="K521" s="281"/>
      <c r="L521" s="281"/>
      <c r="M521" s="281"/>
      <c r="N521" s="281"/>
      <c r="O521" s="282"/>
      <c r="P521" s="281"/>
      <c r="Q521" s="281"/>
      <c r="R521" s="281"/>
      <c r="S521" s="281"/>
      <c r="T521" s="281"/>
      <c r="U521" s="281"/>
      <c r="V521" s="283"/>
      <c r="W521" s="281"/>
      <c r="X521" s="281"/>
      <c r="Y521" s="281"/>
      <c r="Z521" s="281"/>
      <c r="AA521" s="281"/>
      <c r="AB521" s="281"/>
      <c r="AC521" s="281"/>
      <c r="AD521" s="281"/>
      <c r="AE521" s="281"/>
      <c r="AF521" s="281"/>
      <c r="AG521" s="284"/>
      <c r="AH521" s="281"/>
      <c r="AI521" s="281"/>
      <c r="AJ521" s="281"/>
      <c r="AK521" s="283"/>
      <c r="AL521" s="281"/>
      <c r="AM521" s="281"/>
      <c r="AN521" s="281"/>
      <c r="AO521" s="49"/>
      <c r="AP521" s="50"/>
      <c r="AQ521" s="50"/>
      <c r="AR521" s="50"/>
      <c r="AS521" s="50"/>
      <c r="AT521" s="50"/>
      <c r="AU521" s="50"/>
      <c r="AV521" s="50"/>
      <c r="AW521" s="50"/>
      <c r="AX521" s="50"/>
      <c r="AY521" s="50"/>
      <c r="AZ521" s="50"/>
      <c r="BA521" s="50"/>
      <c r="BB521" s="50"/>
      <c r="BC521" s="50"/>
      <c r="BD521" s="50"/>
    </row>
    <row r="522" spans="1:56" ht="12.75">
      <c r="A522" s="281"/>
      <c r="B522" s="281"/>
      <c r="C522" s="281"/>
      <c r="D522" s="281"/>
      <c r="E522" s="281"/>
      <c r="F522" s="281"/>
      <c r="G522" s="281"/>
      <c r="H522" s="281"/>
      <c r="I522" s="281"/>
      <c r="J522" s="281"/>
      <c r="K522" s="281"/>
      <c r="L522" s="281"/>
      <c r="M522" s="281"/>
      <c r="N522" s="281"/>
      <c r="O522" s="282"/>
      <c r="P522" s="281"/>
      <c r="Q522" s="281"/>
      <c r="R522" s="281"/>
      <c r="S522" s="281"/>
      <c r="T522" s="281"/>
      <c r="U522" s="281"/>
      <c r="V522" s="283"/>
      <c r="W522" s="281"/>
      <c r="X522" s="281"/>
      <c r="Y522" s="281"/>
      <c r="Z522" s="281"/>
      <c r="AA522" s="281"/>
      <c r="AB522" s="281"/>
      <c r="AC522" s="281"/>
      <c r="AD522" s="281"/>
      <c r="AE522" s="281"/>
      <c r="AF522" s="281"/>
      <c r="AG522" s="284"/>
      <c r="AH522" s="281"/>
      <c r="AI522" s="281"/>
      <c r="AJ522" s="281"/>
      <c r="AK522" s="283"/>
      <c r="AL522" s="281"/>
      <c r="AM522" s="281"/>
      <c r="AN522" s="281"/>
      <c r="AO522" s="49"/>
      <c r="AP522" s="50"/>
      <c r="AQ522" s="50"/>
      <c r="AR522" s="50"/>
      <c r="AS522" s="50"/>
      <c r="AT522" s="50"/>
      <c r="AU522" s="50"/>
      <c r="AV522" s="50"/>
      <c r="AW522" s="50"/>
      <c r="AX522" s="50"/>
      <c r="AY522" s="50"/>
      <c r="AZ522" s="50"/>
      <c r="BA522" s="50"/>
      <c r="BB522" s="50"/>
      <c r="BC522" s="50"/>
      <c r="BD522" s="50"/>
    </row>
    <row r="523" spans="1:56" ht="12.75">
      <c r="A523" s="281"/>
      <c r="B523" s="281"/>
      <c r="C523" s="281"/>
      <c r="D523" s="281"/>
      <c r="E523" s="281"/>
      <c r="F523" s="281"/>
      <c r="G523" s="281"/>
      <c r="H523" s="281"/>
      <c r="I523" s="281"/>
      <c r="J523" s="281"/>
      <c r="K523" s="281"/>
      <c r="L523" s="281"/>
      <c r="M523" s="281"/>
      <c r="N523" s="281"/>
      <c r="O523" s="282"/>
      <c r="P523" s="281"/>
      <c r="Q523" s="281"/>
      <c r="R523" s="281"/>
      <c r="S523" s="281"/>
      <c r="T523" s="281"/>
      <c r="U523" s="281"/>
      <c r="V523" s="283"/>
      <c r="W523" s="281"/>
      <c r="X523" s="281"/>
      <c r="Y523" s="281"/>
      <c r="Z523" s="281"/>
      <c r="AA523" s="281"/>
      <c r="AB523" s="281"/>
      <c r="AC523" s="281"/>
      <c r="AD523" s="281"/>
      <c r="AE523" s="281"/>
      <c r="AF523" s="281"/>
      <c r="AG523" s="284"/>
      <c r="AH523" s="281"/>
      <c r="AI523" s="281"/>
      <c r="AJ523" s="281"/>
      <c r="AK523" s="283"/>
      <c r="AL523" s="281"/>
      <c r="AM523" s="281"/>
      <c r="AN523" s="281"/>
      <c r="AO523" s="49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  <c r="AZ523" s="50"/>
      <c r="BA523" s="50"/>
      <c r="BB523" s="50"/>
      <c r="BC523" s="50"/>
      <c r="BD523" s="50"/>
    </row>
    <row r="524" spans="1:56" ht="12.75">
      <c r="A524" s="281"/>
      <c r="B524" s="281"/>
      <c r="C524" s="281"/>
      <c r="D524" s="281"/>
      <c r="E524" s="281"/>
      <c r="F524" s="281"/>
      <c r="G524" s="281"/>
      <c r="H524" s="281"/>
      <c r="I524" s="281"/>
      <c r="J524" s="281"/>
      <c r="K524" s="281"/>
      <c r="L524" s="281"/>
      <c r="M524" s="281"/>
      <c r="N524" s="281"/>
      <c r="O524" s="282"/>
      <c r="P524" s="281"/>
      <c r="Q524" s="281"/>
      <c r="R524" s="281"/>
      <c r="S524" s="281"/>
      <c r="T524" s="281"/>
      <c r="U524" s="281"/>
      <c r="V524" s="283"/>
      <c r="W524" s="281"/>
      <c r="X524" s="281"/>
      <c r="Y524" s="281"/>
      <c r="Z524" s="281"/>
      <c r="AA524" s="281"/>
      <c r="AB524" s="281"/>
      <c r="AC524" s="281"/>
      <c r="AD524" s="281"/>
      <c r="AE524" s="281"/>
      <c r="AF524" s="281"/>
      <c r="AG524" s="284"/>
      <c r="AH524" s="281"/>
      <c r="AI524" s="281"/>
      <c r="AJ524" s="281"/>
      <c r="AK524" s="283"/>
      <c r="AL524" s="281"/>
      <c r="AM524" s="281"/>
      <c r="AN524" s="281"/>
      <c r="AO524" s="49"/>
      <c r="AP524" s="50"/>
      <c r="AQ524" s="50"/>
      <c r="AR524" s="50"/>
      <c r="AS524" s="50"/>
      <c r="AT524" s="50"/>
      <c r="AU524" s="50"/>
      <c r="AV524" s="50"/>
      <c r="AW524" s="50"/>
      <c r="AX524" s="50"/>
      <c r="AY524" s="50"/>
      <c r="AZ524" s="50"/>
      <c r="BA524" s="50"/>
      <c r="BB524" s="50"/>
      <c r="BC524" s="50"/>
      <c r="BD524" s="50"/>
    </row>
    <row r="525" spans="1:56" ht="12.75">
      <c r="A525" s="281"/>
      <c r="B525" s="281"/>
      <c r="C525" s="281"/>
      <c r="D525" s="281"/>
      <c r="E525" s="281"/>
      <c r="F525" s="281"/>
      <c r="G525" s="281"/>
      <c r="H525" s="281"/>
      <c r="I525" s="281"/>
      <c r="J525" s="281"/>
      <c r="K525" s="281"/>
      <c r="L525" s="281"/>
      <c r="M525" s="281"/>
      <c r="N525" s="281"/>
      <c r="O525" s="282"/>
      <c r="P525" s="281"/>
      <c r="Q525" s="281"/>
      <c r="R525" s="281"/>
      <c r="S525" s="281"/>
      <c r="T525" s="281"/>
      <c r="U525" s="281"/>
      <c r="V525" s="283"/>
      <c r="W525" s="281"/>
      <c r="X525" s="281"/>
      <c r="Y525" s="281"/>
      <c r="Z525" s="281"/>
      <c r="AA525" s="281"/>
      <c r="AB525" s="281"/>
      <c r="AC525" s="281"/>
      <c r="AD525" s="281"/>
      <c r="AE525" s="281"/>
      <c r="AF525" s="281"/>
      <c r="AG525" s="284"/>
      <c r="AH525" s="281"/>
      <c r="AI525" s="281"/>
      <c r="AJ525" s="281"/>
      <c r="AK525" s="283"/>
      <c r="AL525" s="281"/>
      <c r="AM525" s="281"/>
      <c r="AN525" s="281"/>
      <c r="AO525" s="49"/>
      <c r="AP525" s="50"/>
      <c r="AQ525" s="50"/>
      <c r="AR525" s="50"/>
      <c r="AS525" s="50"/>
      <c r="AT525" s="50"/>
      <c r="AU525" s="50"/>
      <c r="AV525" s="50"/>
      <c r="AW525" s="50"/>
      <c r="AX525" s="50"/>
      <c r="AY525" s="50"/>
      <c r="AZ525" s="50"/>
      <c r="BA525" s="50"/>
      <c r="BB525" s="50"/>
      <c r="BC525" s="50"/>
      <c r="BD525" s="50"/>
    </row>
    <row r="526" spans="1:56" ht="12.75">
      <c r="A526" s="281"/>
      <c r="B526" s="281"/>
      <c r="C526" s="281"/>
      <c r="D526" s="281"/>
      <c r="E526" s="281"/>
      <c r="F526" s="281"/>
      <c r="G526" s="281"/>
      <c r="H526" s="281"/>
      <c r="I526" s="281"/>
      <c r="J526" s="281"/>
      <c r="K526" s="281"/>
      <c r="L526" s="281"/>
      <c r="M526" s="281"/>
      <c r="N526" s="281"/>
      <c r="O526" s="282"/>
      <c r="P526" s="281"/>
      <c r="Q526" s="281"/>
      <c r="R526" s="281"/>
      <c r="S526" s="281"/>
      <c r="T526" s="281"/>
      <c r="U526" s="281"/>
      <c r="V526" s="283"/>
      <c r="W526" s="281"/>
      <c r="X526" s="281"/>
      <c r="Y526" s="281"/>
      <c r="Z526" s="281"/>
      <c r="AA526" s="281"/>
      <c r="AB526" s="281"/>
      <c r="AC526" s="281"/>
      <c r="AD526" s="281"/>
      <c r="AE526" s="281"/>
      <c r="AF526" s="281"/>
      <c r="AG526" s="284"/>
      <c r="AH526" s="281"/>
      <c r="AI526" s="281"/>
      <c r="AJ526" s="281"/>
      <c r="AK526" s="283"/>
      <c r="AL526" s="281"/>
      <c r="AM526" s="281"/>
      <c r="AN526" s="281"/>
      <c r="AO526" s="49"/>
      <c r="AP526" s="50"/>
      <c r="AQ526" s="50"/>
      <c r="AR526" s="50"/>
      <c r="AS526" s="50"/>
      <c r="AT526" s="50"/>
      <c r="AU526" s="50"/>
      <c r="AV526" s="50"/>
      <c r="AW526" s="50"/>
      <c r="AX526" s="50"/>
      <c r="AY526" s="50"/>
      <c r="AZ526" s="50"/>
      <c r="BA526" s="50"/>
      <c r="BB526" s="50"/>
      <c r="BC526" s="50"/>
      <c r="BD526" s="50"/>
    </row>
    <row r="527" spans="1:56" ht="12.75">
      <c r="A527" s="281"/>
      <c r="B527" s="281"/>
      <c r="C527" s="281"/>
      <c r="D527" s="281"/>
      <c r="E527" s="281"/>
      <c r="F527" s="281"/>
      <c r="G527" s="281"/>
      <c r="H527" s="281"/>
      <c r="I527" s="281"/>
      <c r="J527" s="281"/>
      <c r="K527" s="281"/>
      <c r="L527" s="281"/>
      <c r="M527" s="281"/>
      <c r="N527" s="281"/>
      <c r="O527" s="282"/>
      <c r="P527" s="281"/>
      <c r="Q527" s="281"/>
      <c r="R527" s="281"/>
      <c r="S527" s="281"/>
      <c r="T527" s="281"/>
      <c r="U527" s="281"/>
      <c r="V527" s="283"/>
      <c r="W527" s="281"/>
      <c r="X527" s="281"/>
      <c r="Y527" s="281"/>
      <c r="Z527" s="281"/>
      <c r="AA527" s="281"/>
      <c r="AB527" s="281"/>
      <c r="AC527" s="281"/>
      <c r="AD527" s="281"/>
      <c r="AE527" s="281"/>
      <c r="AF527" s="281"/>
      <c r="AG527" s="284"/>
      <c r="AH527" s="281"/>
      <c r="AI527" s="281"/>
      <c r="AJ527" s="281"/>
      <c r="AK527" s="283"/>
      <c r="AL527" s="281"/>
      <c r="AM527" s="281"/>
      <c r="AN527" s="281"/>
      <c r="AO527" s="49"/>
      <c r="AP527" s="50"/>
      <c r="AQ527" s="50"/>
      <c r="AR527" s="50"/>
      <c r="AS527" s="50"/>
      <c r="AT527" s="50"/>
      <c r="AU527" s="50"/>
      <c r="AV527" s="50"/>
      <c r="AW527" s="50"/>
      <c r="AX527" s="50"/>
      <c r="AY527" s="50"/>
      <c r="AZ527" s="50"/>
      <c r="BA527" s="50"/>
      <c r="BB527" s="50"/>
      <c r="BC527" s="50"/>
      <c r="BD527" s="50"/>
    </row>
    <row r="528" spans="1:56" ht="12.75">
      <c r="A528" s="281"/>
      <c r="B528" s="281"/>
      <c r="C528" s="281"/>
      <c r="D528" s="281"/>
      <c r="E528" s="281"/>
      <c r="F528" s="281"/>
      <c r="G528" s="281"/>
      <c r="H528" s="281"/>
      <c r="I528" s="281"/>
      <c r="J528" s="281"/>
      <c r="K528" s="281"/>
      <c r="L528" s="281"/>
      <c r="M528" s="281"/>
      <c r="N528" s="281"/>
      <c r="O528" s="282"/>
      <c r="P528" s="281"/>
      <c r="Q528" s="281"/>
      <c r="R528" s="281"/>
      <c r="S528" s="281"/>
      <c r="T528" s="281"/>
      <c r="U528" s="281"/>
      <c r="V528" s="283"/>
      <c r="W528" s="281"/>
      <c r="X528" s="281"/>
      <c r="Y528" s="281"/>
      <c r="Z528" s="281"/>
      <c r="AA528" s="281"/>
      <c r="AB528" s="281"/>
      <c r="AC528" s="281"/>
      <c r="AD528" s="281"/>
      <c r="AE528" s="281"/>
      <c r="AF528" s="281"/>
      <c r="AG528" s="284"/>
      <c r="AH528" s="281"/>
      <c r="AI528" s="281"/>
      <c r="AJ528" s="281"/>
      <c r="AK528" s="283"/>
      <c r="AL528" s="281"/>
      <c r="AM528" s="281"/>
      <c r="AN528" s="281"/>
      <c r="AO528" s="49"/>
      <c r="AP528" s="50"/>
      <c r="AQ528" s="50"/>
      <c r="AR528" s="50"/>
      <c r="AS528" s="50"/>
      <c r="AT528" s="50"/>
      <c r="AU528" s="50"/>
      <c r="AV528" s="50"/>
      <c r="AW528" s="50"/>
      <c r="AX528" s="50"/>
      <c r="AY528" s="50"/>
      <c r="AZ528" s="50"/>
      <c r="BA528" s="50"/>
      <c r="BB528" s="50"/>
      <c r="BC528" s="50"/>
      <c r="BD528" s="50"/>
    </row>
    <row r="529" spans="1:56" ht="12.75">
      <c r="A529" s="281"/>
      <c r="B529" s="281"/>
      <c r="C529" s="281"/>
      <c r="D529" s="281"/>
      <c r="E529" s="281"/>
      <c r="F529" s="281"/>
      <c r="G529" s="281"/>
      <c r="H529" s="281"/>
      <c r="I529" s="281"/>
      <c r="J529" s="281"/>
      <c r="K529" s="281"/>
      <c r="L529" s="281"/>
      <c r="M529" s="281"/>
      <c r="N529" s="281"/>
      <c r="O529" s="282"/>
      <c r="P529" s="281"/>
      <c r="Q529" s="281"/>
      <c r="R529" s="281"/>
      <c r="S529" s="281"/>
      <c r="T529" s="281"/>
      <c r="U529" s="281"/>
      <c r="V529" s="283"/>
      <c r="W529" s="281"/>
      <c r="X529" s="281"/>
      <c r="Y529" s="281"/>
      <c r="Z529" s="281"/>
      <c r="AA529" s="281"/>
      <c r="AB529" s="281"/>
      <c r="AC529" s="281"/>
      <c r="AD529" s="281"/>
      <c r="AE529" s="281"/>
      <c r="AF529" s="281"/>
      <c r="AG529" s="284"/>
      <c r="AH529" s="281"/>
      <c r="AI529" s="281"/>
      <c r="AJ529" s="281"/>
      <c r="AK529" s="283"/>
      <c r="AL529" s="281"/>
      <c r="AM529" s="281"/>
      <c r="AN529" s="281"/>
      <c r="AO529" s="49"/>
      <c r="AP529" s="50"/>
      <c r="AQ529" s="50"/>
      <c r="AR529" s="50"/>
      <c r="AS529" s="50"/>
      <c r="AT529" s="50"/>
      <c r="AU529" s="50"/>
      <c r="AV529" s="50"/>
      <c r="AW529" s="50"/>
      <c r="AX529" s="50"/>
      <c r="AY529" s="50"/>
      <c r="AZ529" s="50"/>
      <c r="BA529" s="50"/>
      <c r="BB529" s="50"/>
      <c r="BC529" s="50"/>
      <c r="BD529" s="50"/>
    </row>
    <row r="530" spans="1:56" ht="12.75">
      <c r="A530" s="281"/>
      <c r="B530" s="281"/>
      <c r="C530" s="281"/>
      <c r="D530" s="281"/>
      <c r="E530" s="281"/>
      <c r="F530" s="281"/>
      <c r="G530" s="281"/>
      <c r="H530" s="281"/>
      <c r="I530" s="281"/>
      <c r="J530" s="281"/>
      <c r="K530" s="281"/>
      <c r="L530" s="281"/>
      <c r="M530" s="281"/>
      <c r="N530" s="281"/>
      <c r="O530" s="282"/>
      <c r="P530" s="281"/>
      <c r="Q530" s="281"/>
      <c r="R530" s="281"/>
      <c r="S530" s="281"/>
      <c r="T530" s="281"/>
      <c r="U530" s="281"/>
      <c r="V530" s="283"/>
      <c r="W530" s="281"/>
      <c r="X530" s="281"/>
      <c r="Y530" s="281"/>
      <c r="Z530" s="281"/>
      <c r="AA530" s="281"/>
      <c r="AB530" s="281"/>
      <c r="AC530" s="281"/>
      <c r="AD530" s="281"/>
      <c r="AE530" s="281"/>
      <c r="AF530" s="281"/>
      <c r="AG530" s="284"/>
      <c r="AH530" s="281"/>
      <c r="AI530" s="281"/>
      <c r="AJ530" s="281"/>
      <c r="AK530" s="283"/>
      <c r="AL530" s="281"/>
      <c r="AM530" s="281"/>
      <c r="AN530" s="281"/>
      <c r="AO530" s="49"/>
      <c r="AP530" s="50"/>
      <c r="AQ530" s="50"/>
      <c r="AR530" s="50"/>
      <c r="AS530" s="50"/>
      <c r="AT530" s="50"/>
      <c r="AU530" s="50"/>
      <c r="AV530" s="50"/>
      <c r="AW530" s="50"/>
      <c r="AX530" s="50"/>
      <c r="AY530" s="50"/>
      <c r="AZ530" s="50"/>
      <c r="BA530" s="50"/>
      <c r="BB530" s="50"/>
      <c r="BC530" s="50"/>
      <c r="BD530" s="50"/>
    </row>
    <row r="531" spans="1:56" ht="12.75">
      <c r="A531" s="281"/>
      <c r="B531" s="281"/>
      <c r="C531" s="281"/>
      <c r="D531" s="281"/>
      <c r="E531" s="281"/>
      <c r="F531" s="281"/>
      <c r="G531" s="281"/>
      <c r="H531" s="281"/>
      <c r="I531" s="281"/>
      <c r="J531" s="281"/>
      <c r="K531" s="281"/>
      <c r="L531" s="281"/>
      <c r="M531" s="281"/>
      <c r="N531" s="281"/>
      <c r="O531" s="282"/>
      <c r="P531" s="281"/>
      <c r="Q531" s="281"/>
      <c r="R531" s="281"/>
      <c r="S531" s="281"/>
      <c r="T531" s="281"/>
      <c r="U531" s="281"/>
      <c r="V531" s="283"/>
      <c r="W531" s="281"/>
      <c r="X531" s="281"/>
      <c r="Y531" s="281"/>
      <c r="Z531" s="281"/>
      <c r="AA531" s="281"/>
      <c r="AB531" s="281"/>
      <c r="AC531" s="281"/>
      <c r="AD531" s="281"/>
      <c r="AE531" s="281"/>
      <c r="AF531" s="281"/>
      <c r="AG531" s="284"/>
      <c r="AH531" s="281"/>
      <c r="AI531" s="281"/>
      <c r="AJ531" s="281"/>
      <c r="AK531" s="283"/>
      <c r="AL531" s="281"/>
      <c r="AM531" s="281"/>
      <c r="AN531" s="281"/>
      <c r="AO531" s="49"/>
      <c r="AP531" s="50"/>
      <c r="AQ531" s="50"/>
      <c r="AR531" s="50"/>
      <c r="AS531" s="50"/>
      <c r="AT531" s="50"/>
      <c r="AU531" s="50"/>
      <c r="AV531" s="50"/>
      <c r="AW531" s="50"/>
      <c r="AX531" s="50"/>
      <c r="AY531" s="50"/>
      <c r="AZ531" s="50"/>
      <c r="BA531" s="50"/>
      <c r="BB531" s="50"/>
      <c r="BC531" s="50"/>
      <c r="BD531" s="50"/>
    </row>
    <row r="532" spans="1:56" ht="12.75">
      <c r="A532" s="281"/>
      <c r="B532" s="281"/>
      <c r="C532" s="281"/>
      <c r="D532" s="281"/>
      <c r="E532" s="281"/>
      <c r="F532" s="281"/>
      <c r="G532" s="281"/>
      <c r="H532" s="281"/>
      <c r="I532" s="281"/>
      <c r="J532" s="281"/>
      <c r="K532" s="281"/>
      <c r="L532" s="281"/>
      <c r="M532" s="281"/>
      <c r="N532" s="281"/>
      <c r="O532" s="282"/>
      <c r="P532" s="281"/>
      <c r="Q532" s="281"/>
      <c r="R532" s="281"/>
      <c r="S532" s="281"/>
      <c r="T532" s="281"/>
      <c r="U532" s="281"/>
      <c r="V532" s="283"/>
      <c r="W532" s="281"/>
      <c r="X532" s="281"/>
      <c r="Y532" s="281"/>
      <c r="Z532" s="281"/>
      <c r="AA532" s="281"/>
      <c r="AB532" s="281"/>
      <c r="AC532" s="281"/>
      <c r="AD532" s="281"/>
      <c r="AE532" s="281"/>
      <c r="AF532" s="281"/>
      <c r="AG532" s="284"/>
      <c r="AH532" s="281"/>
      <c r="AI532" s="281"/>
      <c r="AJ532" s="281"/>
      <c r="AK532" s="283"/>
      <c r="AL532" s="281"/>
      <c r="AM532" s="281"/>
      <c r="AN532" s="281"/>
      <c r="AO532" s="49"/>
      <c r="AP532" s="50"/>
      <c r="AQ532" s="50"/>
      <c r="AR532" s="50"/>
      <c r="AS532" s="50"/>
      <c r="AT532" s="50"/>
      <c r="AU532" s="50"/>
      <c r="AV532" s="50"/>
      <c r="AW532" s="50"/>
      <c r="AX532" s="50"/>
      <c r="AY532" s="50"/>
      <c r="AZ532" s="50"/>
      <c r="BA532" s="50"/>
      <c r="BB532" s="50"/>
      <c r="BC532" s="50"/>
      <c r="BD532" s="50"/>
    </row>
    <row r="533" spans="1:56" ht="12.75">
      <c r="A533" s="281"/>
      <c r="B533" s="281"/>
      <c r="C533" s="281"/>
      <c r="D533" s="281"/>
      <c r="E533" s="281"/>
      <c r="F533" s="281"/>
      <c r="G533" s="281"/>
      <c r="H533" s="281"/>
      <c r="I533" s="281"/>
      <c r="J533" s="281"/>
      <c r="K533" s="281"/>
      <c r="L533" s="281"/>
      <c r="M533" s="281"/>
      <c r="N533" s="281"/>
      <c r="O533" s="282"/>
      <c r="P533" s="281"/>
      <c r="Q533" s="281"/>
      <c r="R533" s="281"/>
      <c r="S533" s="281"/>
      <c r="T533" s="281"/>
      <c r="U533" s="281"/>
      <c r="V533" s="283"/>
      <c r="W533" s="281"/>
      <c r="X533" s="281"/>
      <c r="Y533" s="281"/>
      <c r="Z533" s="281"/>
      <c r="AA533" s="281"/>
      <c r="AB533" s="281"/>
      <c r="AC533" s="281"/>
      <c r="AD533" s="281"/>
      <c r="AE533" s="281"/>
      <c r="AF533" s="281"/>
      <c r="AG533" s="284"/>
      <c r="AH533" s="281"/>
      <c r="AI533" s="281"/>
      <c r="AJ533" s="281"/>
      <c r="AK533" s="283"/>
      <c r="AL533" s="281"/>
      <c r="AM533" s="281"/>
      <c r="AN533" s="281"/>
      <c r="AO533" s="49"/>
      <c r="AP533" s="50"/>
      <c r="AQ533" s="50"/>
      <c r="AR533" s="50"/>
      <c r="AS533" s="50"/>
      <c r="AT533" s="50"/>
      <c r="AU533" s="50"/>
      <c r="AV533" s="50"/>
      <c r="AW533" s="50"/>
      <c r="AX533" s="50"/>
      <c r="AY533" s="50"/>
      <c r="AZ533" s="50"/>
      <c r="BA533" s="50"/>
      <c r="BB533" s="50"/>
      <c r="BC533" s="50"/>
      <c r="BD533" s="50"/>
    </row>
    <row r="534" spans="1:56" ht="12.75">
      <c r="A534" s="281"/>
      <c r="B534" s="281"/>
      <c r="C534" s="281"/>
      <c r="D534" s="281"/>
      <c r="E534" s="281"/>
      <c r="F534" s="281"/>
      <c r="G534" s="281"/>
      <c r="H534" s="281"/>
      <c r="I534" s="281"/>
      <c r="J534" s="281"/>
      <c r="K534" s="281"/>
      <c r="L534" s="281"/>
      <c r="M534" s="281"/>
      <c r="N534" s="281"/>
      <c r="O534" s="282"/>
      <c r="P534" s="281"/>
      <c r="Q534" s="281"/>
      <c r="R534" s="281"/>
      <c r="S534" s="281"/>
      <c r="T534" s="281"/>
      <c r="U534" s="281"/>
      <c r="V534" s="283"/>
      <c r="W534" s="281"/>
      <c r="X534" s="281"/>
      <c r="Y534" s="281"/>
      <c r="Z534" s="281"/>
      <c r="AA534" s="281"/>
      <c r="AB534" s="281"/>
      <c r="AC534" s="281"/>
      <c r="AD534" s="281"/>
      <c r="AE534" s="281"/>
      <c r="AF534" s="281"/>
      <c r="AG534" s="284"/>
      <c r="AH534" s="281"/>
      <c r="AI534" s="281"/>
      <c r="AJ534" s="281"/>
      <c r="AK534" s="283"/>
      <c r="AL534" s="281"/>
      <c r="AM534" s="281"/>
      <c r="AN534" s="281"/>
      <c r="AO534" s="49"/>
      <c r="AP534" s="50"/>
      <c r="AQ534" s="50"/>
      <c r="AR534" s="50"/>
      <c r="AS534" s="50"/>
      <c r="AT534" s="50"/>
      <c r="AU534" s="50"/>
      <c r="AV534" s="50"/>
      <c r="AW534" s="50"/>
      <c r="AX534" s="50"/>
      <c r="AY534" s="50"/>
      <c r="AZ534" s="50"/>
      <c r="BA534" s="50"/>
      <c r="BB534" s="50"/>
      <c r="BC534" s="50"/>
      <c r="BD534" s="50"/>
    </row>
    <row r="535" spans="1:56" ht="12.75">
      <c r="A535" s="281"/>
      <c r="B535" s="281"/>
      <c r="C535" s="281"/>
      <c r="D535" s="281"/>
      <c r="E535" s="281"/>
      <c r="F535" s="281"/>
      <c r="G535" s="281"/>
      <c r="H535" s="281"/>
      <c r="I535" s="281"/>
      <c r="J535" s="281"/>
      <c r="K535" s="281"/>
      <c r="L535" s="281"/>
      <c r="M535" s="281"/>
      <c r="N535" s="281"/>
      <c r="O535" s="282"/>
      <c r="P535" s="281"/>
      <c r="Q535" s="281"/>
      <c r="R535" s="281"/>
      <c r="S535" s="281"/>
      <c r="T535" s="281"/>
      <c r="U535" s="281"/>
      <c r="V535" s="283"/>
      <c r="W535" s="281"/>
      <c r="X535" s="281"/>
      <c r="Y535" s="281"/>
      <c r="Z535" s="281"/>
      <c r="AA535" s="281"/>
      <c r="AB535" s="281"/>
      <c r="AC535" s="281"/>
      <c r="AD535" s="281"/>
      <c r="AE535" s="281"/>
      <c r="AF535" s="281"/>
      <c r="AG535" s="284"/>
      <c r="AH535" s="281"/>
      <c r="AI535" s="281"/>
      <c r="AJ535" s="281"/>
      <c r="AK535" s="283"/>
      <c r="AL535" s="281"/>
      <c r="AM535" s="281"/>
      <c r="AN535" s="281"/>
      <c r="AO535" s="49"/>
      <c r="AP535" s="50"/>
      <c r="AQ535" s="50"/>
      <c r="AR535" s="50"/>
      <c r="AS535" s="50"/>
      <c r="AT535" s="50"/>
      <c r="AU535" s="50"/>
      <c r="AV535" s="50"/>
      <c r="AW535" s="50"/>
      <c r="AX535" s="50"/>
      <c r="AY535" s="50"/>
      <c r="AZ535" s="50"/>
      <c r="BA535" s="50"/>
      <c r="BB535" s="50"/>
      <c r="BC535" s="50"/>
      <c r="BD535" s="50"/>
    </row>
    <row r="536" spans="1:56" ht="12.75">
      <c r="A536" s="281"/>
      <c r="B536" s="281"/>
      <c r="C536" s="281"/>
      <c r="D536" s="281"/>
      <c r="E536" s="281"/>
      <c r="F536" s="281"/>
      <c r="G536" s="281"/>
      <c r="H536" s="281"/>
      <c r="I536" s="281"/>
      <c r="J536" s="281"/>
      <c r="K536" s="281"/>
      <c r="L536" s="281"/>
      <c r="M536" s="281"/>
      <c r="N536" s="281"/>
      <c r="O536" s="282"/>
      <c r="P536" s="281"/>
      <c r="Q536" s="281"/>
      <c r="R536" s="281"/>
      <c r="S536" s="281"/>
      <c r="T536" s="281"/>
      <c r="U536" s="281"/>
      <c r="V536" s="283"/>
      <c r="W536" s="281"/>
      <c r="X536" s="281"/>
      <c r="Y536" s="281"/>
      <c r="Z536" s="281"/>
      <c r="AA536" s="281"/>
      <c r="AB536" s="281"/>
      <c r="AC536" s="281"/>
      <c r="AD536" s="281"/>
      <c r="AE536" s="281"/>
      <c r="AF536" s="281"/>
      <c r="AG536" s="284"/>
      <c r="AH536" s="281"/>
      <c r="AI536" s="281"/>
      <c r="AJ536" s="281"/>
      <c r="AK536" s="283"/>
      <c r="AL536" s="281"/>
      <c r="AM536" s="281"/>
      <c r="AN536" s="281"/>
      <c r="AO536" s="49"/>
      <c r="AP536" s="50"/>
      <c r="AQ536" s="50"/>
      <c r="AR536" s="50"/>
      <c r="AS536" s="50"/>
      <c r="AT536" s="50"/>
      <c r="AU536" s="50"/>
      <c r="AV536" s="50"/>
      <c r="AW536" s="50"/>
      <c r="AX536" s="50"/>
      <c r="AY536" s="50"/>
      <c r="AZ536" s="50"/>
      <c r="BA536" s="50"/>
      <c r="BB536" s="50"/>
      <c r="BC536" s="50"/>
      <c r="BD536" s="50"/>
    </row>
    <row r="537" spans="1:56" ht="12.75">
      <c r="A537" s="281"/>
      <c r="B537" s="281"/>
      <c r="C537" s="281"/>
      <c r="D537" s="281"/>
      <c r="E537" s="281"/>
      <c r="F537" s="281"/>
      <c r="G537" s="281"/>
      <c r="H537" s="281"/>
      <c r="I537" s="281"/>
      <c r="J537" s="281"/>
      <c r="K537" s="281"/>
      <c r="L537" s="281"/>
      <c r="M537" s="281"/>
      <c r="N537" s="281"/>
      <c r="O537" s="282"/>
      <c r="P537" s="281"/>
      <c r="Q537" s="281"/>
      <c r="R537" s="281"/>
      <c r="S537" s="281"/>
      <c r="T537" s="281"/>
      <c r="U537" s="281"/>
      <c r="V537" s="283"/>
      <c r="W537" s="281"/>
      <c r="X537" s="281"/>
      <c r="Y537" s="281"/>
      <c r="Z537" s="281"/>
      <c r="AA537" s="281"/>
      <c r="AB537" s="281"/>
      <c r="AC537" s="281"/>
      <c r="AD537" s="281"/>
      <c r="AE537" s="281"/>
      <c r="AF537" s="281"/>
      <c r="AG537" s="284"/>
      <c r="AH537" s="281"/>
      <c r="AI537" s="281"/>
      <c r="AJ537" s="281"/>
      <c r="AK537" s="283"/>
      <c r="AL537" s="281"/>
      <c r="AM537" s="281"/>
      <c r="AN537" s="281"/>
      <c r="AO537" s="49"/>
      <c r="AP537" s="50"/>
      <c r="AQ537" s="50"/>
      <c r="AR537" s="50"/>
      <c r="AS537" s="50"/>
      <c r="AT537" s="50"/>
      <c r="AU537" s="50"/>
      <c r="AV537" s="50"/>
      <c r="AW537" s="50"/>
      <c r="AX537" s="50"/>
      <c r="AY537" s="50"/>
      <c r="AZ537" s="50"/>
      <c r="BA537" s="50"/>
      <c r="BB537" s="50"/>
      <c r="BC537" s="50"/>
      <c r="BD537" s="50"/>
    </row>
    <row r="538" spans="1:56" ht="12.75">
      <c r="A538" s="281"/>
      <c r="B538" s="281"/>
      <c r="C538" s="281"/>
      <c r="D538" s="281"/>
      <c r="E538" s="281"/>
      <c r="F538" s="281"/>
      <c r="G538" s="281"/>
      <c r="H538" s="281"/>
      <c r="I538" s="281"/>
      <c r="J538" s="281"/>
      <c r="K538" s="281"/>
      <c r="L538" s="281"/>
      <c r="M538" s="281"/>
      <c r="N538" s="281"/>
      <c r="O538" s="282"/>
      <c r="P538" s="281"/>
      <c r="Q538" s="281"/>
      <c r="R538" s="281"/>
      <c r="S538" s="281"/>
      <c r="T538" s="281"/>
      <c r="U538" s="281"/>
      <c r="V538" s="283"/>
      <c r="W538" s="281"/>
      <c r="X538" s="281"/>
      <c r="Y538" s="281"/>
      <c r="Z538" s="281"/>
      <c r="AA538" s="281"/>
      <c r="AB538" s="281"/>
      <c r="AC538" s="281"/>
      <c r="AD538" s="281"/>
      <c r="AE538" s="281"/>
      <c r="AF538" s="281"/>
      <c r="AG538" s="284"/>
      <c r="AH538" s="281"/>
      <c r="AI538" s="281"/>
      <c r="AJ538" s="281"/>
      <c r="AK538" s="283"/>
      <c r="AL538" s="281"/>
      <c r="AM538" s="281"/>
      <c r="AN538" s="281"/>
      <c r="AO538" s="49"/>
      <c r="AP538" s="50"/>
      <c r="AQ538" s="50"/>
      <c r="AR538" s="50"/>
      <c r="AS538" s="50"/>
      <c r="AT538" s="50"/>
      <c r="AU538" s="50"/>
      <c r="AV538" s="50"/>
      <c r="AW538" s="50"/>
      <c r="AX538" s="50"/>
      <c r="AY538" s="50"/>
      <c r="AZ538" s="50"/>
      <c r="BA538" s="50"/>
      <c r="BB538" s="50"/>
      <c r="BC538" s="50"/>
      <c r="BD538" s="50"/>
    </row>
    <row r="539" spans="1:56" ht="12.75">
      <c r="A539" s="281"/>
      <c r="B539" s="281"/>
      <c r="C539" s="281"/>
      <c r="D539" s="281"/>
      <c r="E539" s="281"/>
      <c r="F539" s="281"/>
      <c r="G539" s="281"/>
      <c r="H539" s="281"/>
      <c r="I539" s="281"/>
      <c r="J539" s="281"/>
      <c r="K539" s="281"/>
      <c r="L539" s="281"/>
      <c r="M539" s="281"/>
      <c r="N539" s="281"/>
      <c r="O539" s="282"/>
      <c r="P539" s="281"/>
      <c r="Q539" s="281"/>
      <c r="R539" s="281"/>
      <c r="S539" s="281"/>
      <c r="T539" s="281"/>
      <c r="U539" s="281"/>
      <c r="V539" s="283"/>
      <c r="W539" s="281"/>
      <c r="X539" s="281"/>
      <c r="Y539" s="281"/>
      <c r="Z539" s="281"/>
      <c r="AA539" s="281"/>
      <c r="AB539" s="281"/>
      <c r="AC539" s="281"/>
      <c r="AD539" s="281"/>
      <c r="AE539" s="281"/>
      <c r="AF539" s="281"/>
      <c r="AG539" s="284"/>
      <c r="AH539" s="281"/>
      <c r="AI539" s="281"/>
      <c r="AJ539" s="281"/>
      <c r="AK539" s="283"/>
      <c r="AL539" s="281"/>
      <c r="AM539" s="281"/>
      <c r="AN539" s="281"/>
      <c r="AO539" s="49"/>
      <c r="AP539" s="50"/>
      <c r="AQ539" s="50"/>
      <c r="AR539" s="50"/>
      <c r="AS539" s="50"/>
      <c r="AT539" s="50"/>
      <c r="AU539" s="50"/>
      <c r="AV539" s="50"/>
      <c r="AW539" s="50"/>
      <c r="AX539" s="50"/>
      <c r="AY539" s="50"/>
      <c r="AZ539" s="50"/>
      <c r="BA539" s="50"/>
      <c r="BB539" s="50"/>
      <c r="BC539" s="50"/>
      <c r="BD539" s="50"/>
    </row>
    <row r="540" spans="1:56" ht="12.75">
      <c r="A540" s="281"/>
      <c r="B540" s="281"/>
      <c r="C540" s="281"/>
      <c r="D540" s="281"/>
      <c r="E540" s="281"/>
      <c r="F540" s="281"/>
      <c r="G540" s="281"/>
      <c r="H540" s="281"/>
      <c r="I540" s="281"/>
      <c r="J540" s="281"/>
      <c r="K540" s="281"/>
      <c r="L540" s="281"/>
      <c r="M540" s="281"/>
      <c r="N540" s="281"/>
      <c r="O540" s="282"/>
      <c r="P540" s="281"/>
      <c r="Q540" s="281"/>
      <c r="R540" s="281"/>
      <c r="S540" s="281"/>
      <c r="T540" s="281"/>
      <c r="U540" s="281"/>
      <c r="V540" s="283"/>
      <c r="W540" s="281"/>
      <c r="X540" s="281"/>
      <c r="Y540" s="281"/>
      <c r="Z540" s="281"/>
      <c r="AA540" s="281"/>
      <c r="AB540" s="281"/>
      <c r="AC540" s="281"/>
      <c r="AD540" s="281"/>
      <c r="AE540" s="281"/>
      <c r="AF540" s="281"/>
      <c r="AG540" s="284"/>
      <c r="AH540" s="281"/>
      <c r="AI540" s="281"/>
      <c r="AJ540" s="281"/>
      <c r="AK540" s="283"/>
      <c r="AL540" s="281"/>
      <c r="AM540" s="281"/>
      <c r="AN540" s="281"/>
      <c r="AO540" s="49"/>
      <c r="AP540" s="50"/>
      <c r="AQ540" s="50"/>
      <c r="AR540" s="50"/>
      <c r="AS540" s="50"/>
      <c r="AT540" s="50"/>
      <c r="AU540" s="50"/>
      <c r="AV540" s="50"/>
      <c r="AW540" s="50"/>
      <c r="AX540" s="50"/>
      <c r="AY540" s="50"/>
      <c r="AZ540" s="50"/>
      <c r="BA540" s="50"/>
      <c r="BB540" s="50"/>
      <c r="BC540" s="50"/>
      <c r="BD540" s="50"/>
    </row>
    <row r="541" spans="1:56" ht="12.75">
      <c r="A541" s="281"/>
      <c r="B541" s="281"/>
      <c r="C541" s="281"/>
      <c r="D541" s="281"/>
      <c r="E541" s="281"/>
      <c r="F541" s="281"/>
      <c r="G541" s="281"/>
      <c r="H541" s="281"/>
      <c r="I541" s="281"/>
      <c r="J541" s="281"/>
      <c r="K541" s="281"/>
      <c r="L541" s="281"/>
      <c r="M541" s="281"/>
      <c r="N541" s="281"/>
      <c r="O541" s="282"/>
      <c r="P541" s="281"/>
      <c r="Q541" s="281"/>
      <c r="R541" s="281"/>
      <c r="S541" s="281"/>
      <c r="T541" s="281"/>
      <c r="U541" s="281"/>
      <c r="V541" s="283"/>
      <c r="W541" s="281"/>
      <c r="X541" s="281"/>
      <c r="Y541" s="281"/>
      <c r="Z541" s="281"/>
      <c r="AA541" s="281"/>
      <c r="AB541" s="281"/>
      <c r="AC541" s="281"/>
      <c r="AD541" s="281"/>
      <c r="AE541" s="281"/>
      <c r="AF541" s="281"/>
      <c r="AG541" s="284"/>
      <c r="AH541" s="281"/>
      <c r="AI541" s="281"/>
      <c r="AJ541" s="281"/>
      <c r="AK541" s="283"/>
      <c r="AL541" s="281"/>
      <c r="AM541" s="281"/>
      <c r="AN541" s="281"/>
      <c r="AO541" s="49"/>
      <c r="AP541" s="50"/>
      <c r="AQ541" s="50"/>
      <c r="AR541" s="50"/>
      <c r="AS541" s="50"/>
      <c r="AT541" s="50"/>
      <c r="AU541" s="50"/>
      <c r="AV541" s="50"/>
      <c r="AW541" s="50"/>
      <c r="AX541" s="50"/>
      <c r="AY541" s="50"/>
      <c r="AZ541" s="50"/>
      <c r="BA541" s="50"/>
      <c r="BB541" s="50"/>
      <c r="BC541" s="50"/>
      <c r="BD541" s="50"/>
    </row>
    <row r="542" spans="1:56" ht="12.75">
      <c r="A542" s="281"/>
      <c r="B542" s="281"/>
      <c r="C542" s="281"/>
      <c r="D542" s="281"/>
      <c r="E542" s="281"/>
      <c r="F542" s="281"/>
      <c r="G542" s="281"/>
      <c r="H542" s="281"/>
      <c r="I542" s="281"/>
      <c r="J542" s="281"/>
      <c r="K542" s="281"/>
      <c r="L542" s="281"/>
      <c r="M542" s="281"/>
      <c r="N542" s="281"/>
      <c r="O542" s="282"/>
      <c r="P542" s="281"/>
      <c r="Q542" s="281"/>
      <c r="R542" s="281"/>
      <c r="S542" s="281"/>
      <c r="T542" s="281"/>
      <c r="U542" s="281"/>
      <c r="V542" s="283"/>
      <c r="W542" s="281"/>
      <c r="X542" s="281"/>
      <c r="Y542" s="281"/>
      <c r="Z542" s="281"/>
      <c r="AA542" s="281"/>
      <c r="AB542" s="281"/>
      <c r="AC542" s="281"/>
      <c r="AD542" s="281"/>
      <c r="AE542" s="281"/>
      <c r="AF542" s="281"/>
      <c r="AG542" s="284"/>
      <c r="AH542" s="281"/>
      <c r="AI542" s="281"/>
      <c r="AJ542" s="281"/>
      <c r="AK542" s="283"/>
      <c r="AL542" s="281"/>
      <c r="AM542" s="281"/>
      <c r="AN542" s="281"/>
      <c r="AO542" s="49"/>
      <c r="AP542" s="50"/>
      <c r="AQ542" s="50"/>
      <c r="AR542" s="50"/>
      <c r="AS542" s="50"/>
      <c r="AT542" s="50"/>
      <c r="AU542" s="50"/>
      <c r="AV542" s="50"/>
      <c r="AW542" s="50"/>
      <c r="AX542" s="50"/>
      <c r="AY542" s="50"/>
      <c r="AZ542" s="50"/>
      <c r="BA542" s="50"/>
      <c r="BB542" s="50"/>
      <c r="BC542" s="50"/>
      <c r="BD542" s="50"/>
    </row>
    <row r="543" spans="1:56" ht="12.75">
      <c r="A543" s="281"/>
      <c r="B543" s="281"/>
      <c r="C543" s="281"/>
      <c r="D543" s="281"/>
      <c r="E543" s="281"/>
      <c r="F543" s="281"/>
      <c r="G543" s="281"/>
      <c r="H543" s="281"/>
      <c r="I543" s="281"/>
      <c r="J543" s="281"/>
      <c r="K543" s="281"/>
      <c r="L543" s="281"/>
      <c r="M543" s="281"/>
      <c r="N543" s="281"/>
      <c r="O543" s="282"/>
      <c r="P543" s="281"/>
      <c r="Q543" s="281"/>
      <c r="R543" s="281"/>
      <c r="S543" s="281"/>
      <c r="T543" s="281"/>
      <c r="U543" s="281"/>
      <c r="V543" s="283"/>
      <c r="W543" s="281"/>
      <c r="X543" s="281"/>
      <c r="Y543" s="281"/>
      <c r="Z543" s="281"/>
      <c r="AA543" s="281"/>
      <c r="AB543" s="281"/>
      <c r="AC543" s="281"/>
      <c r="AD543" s="281"/>
      <c r="AE543" s="281"/>
      <c r="AF543" s="281"/>
      <c r="AG543" s="284"/>
      <c r="AH543" s="281"/>
      <c r="AI543" s="281"/>
      <c r="AJ543" s="281"/>
      <c r="AK543" s="283"/>
      <c r="AL543" s="281"/>
      <c r="AM543" s="281"/>
      <c r="AN543" s="281"/>
      <c r="AO543" s="49"/>
      <c r="AP543" s="50"/>
      <c r="AQ543" s="50"/>
      <c r="AR543" s="50"/>
      <c r="AS543" s="50"/>
      <c r="AT543" s="50"/>
      <c r="AU543" s="50"/>
      <c r="AV543" s="50"/>
      <c r="AW543" s="50"/>
      <c r="AX543" s="50"/>
      <c r="AY543" s="50"/>
      <c r="AZ543" s="50"/>
      <c r="BA543" s="50"/>
      <c r="BB543" s="50"/>
      <c r="BC543" s="50"/>
      <c r="BD543" s="50"/>
    </row>
    <row r="544" spans="1:56" ht="12.75">
      <c r="A544" s="281"/>
      <c r="B544" s="281"/>
      <c r="C544" s="281"/>
      <c r="D544" s="281"/>
      <c r="E544" s="281"/>
      <c r="F544" s="281"/>
      <c r="G544" s="281"/>
      <c r="H544" s="281"/>
      <c r="I544" s="281"/>
      <c r="J544" s="281"/>
      <c r="K544" s="281"/>
      <c r="L544" s="281"/>
      <c r="M544" s="281"/>
      <c r="N544" s="281"/>
      <c r="O544" s="282"/>
      <c r="P544" s="281"/>
      <c r="Q544" s="281"/>
      <c r="R544" s="281"/>
      <c r="S544" s="281"/>
      <c r="T544" s="281"/>
      <c r="U544" s="281"/>
      <c r="V544" s="283"/>
      <c r="W544" s="281"/>
      <c r="X544" s="281"/>
      <c r="Y544" s="281"/>
      <c r="Z544" s="281"/>
      <c r="AA544" s="281"/>
      <c r="AB544" s="281"/>
      <c r="AC544" s="281"/>
      <c r="AD544" s="281"/>
      <c r="AE544" s="281"/>
      <c r="AF544" s="281"/>
      <c r="AG544" s="284"/>
      <c r="AH544" s="281"/>
      <c r="AI544" s="281"/>
      <c r="AJ544" s="281"/>
      <c r="AK544" s="283"/>
      <c r="AL544" s="281"/>
      <c r="AM544" s="281"/>
      <c r="AN544" s="281"/>
      <c r="AO544" s="49"/>
      <c r="AP544" s="50"/>
      <c r="AQ544" s="50"/>
      <c r="AR544" s="50"/>
      <c r="AS544" s="50"/>
      <c r="AT544" s="50"/>
      <c r="AU544" s="50"/>
      <c r="AV544" s="50"/>
      <c r="AW544" s="50"/>
      <c r="AX544" s="50"/>
      <c r="AY544" s="50"/>
      <c r="AZ544" s="50"/>
      <c r="BA544" s="50"/>
      <c r="BB544" s="50"/>
      <c r="BC544" s="50"/>
      <c r="BD544" s="50"/>
    </row>
    <row r="545" spans="1:56" ht="12.75">
      <c r="A545" s="281"/>
      <c r="B545" s="281"/>
      <c r="C545" s="281"/>
      <c r="D545" s="281"/>
      <c r="E545" s="281"/>
      <c r="F545" s="281"/>
      <c r="G545" s="281"/>
      <c r="H545" s="281"/>
      <c r="I545" s="281"/>
      <c r="J545" s="281"/>
      <c r="K545" s="281"/>
      <c r="L545" s="281"/>
      <c r="M545" s="281"/>
      <c r="N545" s="281"/>
      <c r="O545" s="282"/>
      <c r="P545" s="281"/>
      <c r="Q545" s="281"/>
      <c r="R545" s="281"/>
      <c r="S545" s="281"/>
      <c r="T545" s="281"/>
      <c r="U545" s="281"/>
      <c r="V545" s="283"/>
      <c r="W545" s="281"/>
      <c r="X545" s="281"/>
      <c r="Y545" s="281"/>
      <c r="Z545" s="281"/>
      <c r="AA545" s="281"/>
      <c r="AB545" s="281"/>
      <c r="AC545" s="281"/>
      <c r="AD545" s="281"/>
      <c r="AE545" s="281"/>
      <c r="AF545" s="281"/>
      <c r="AG545" s="284"/>
      <c r="AH545" s="281"/>
      <c r="AI545" s="281"/>
      <c r="AJ545" s="281"/>
      <c r="AK545" s="283"/>
      <c r="AL545" s="281"/>
      <c r="AM545" s="281"/>
      <c r="AN545" s="281"/>
      <c r="AO545" s="49"/>
      <c r="AP545" s="50"/>
      <c r="AQ545" s="50"/>
      <c r="AR545" s="50"/>
      <c r="AS545" s="50"/>
      <c r="AT545" s="50"/>
      <c r="AU545" s="50"/>
      <c r="AV545" s="50"/>
      <c r="AW545" s="50"/>
      <c r="AX545" s="50"/>
      <c r="AY545" s="50"/>
      <c r="AZ545" s="50"/>
      <c r="BA545" s="50"/>
      <c r="BB545" s="50"/>
      <c r="BC545" s="50"/>
      <c r="BD545" s="50"/>
    </row>
    <row r="546" spans="1:56" ht="12.75">
      <c r="A546" s="281"/>
      <c r="B546" s="281"/>
      <c r="C546" s="281"/>
      <c r="D546" s="281"/>
      <c r="E546" s="281"/>
      <c r="F546" s="281"/>
      <c r="G546" s="281"/>
      <c r="H546" s="281"/>
      <c r="I546" s="281"/>
      <c r="J546" s="281"/>
      <c r="K546" s="281"/>
      <c r="L546" s="281"/>
      <c r="M546" s="281"/>
      <c r="N546" s="281"/>
      <c r="O546" s="282"/>
      <c r="P546" s="281"/>
      <c r="Q546" s="281"/>
      <c r="R546" s="281"/>
      <c r="S546" s="281"/>
      <c r="T546" s="281"/>
      <c r="U546" s="281"/>
      <c r="V546" s="283"/>
      <c r="W546" s="281"/>
      <c r="X546" s="281"/>
      <c r="Y546" s="281"/>
      <c r="Z546" s="281"/>
      <c r="AA546" s="281"/>
      <c r="AB546" s="281"/>
      <c r="AC546" s="281"/>
      <c r="AD546" s="281"/>
      <c r="AE546" s="281"/>
      <c r="AF546" s="281"/>
      <c r="AG546" s="284"/>
      <c r="AH546" s="281"/>
      <c r="AI546" s="281"/>
      <c r="AJ546" s="281"/>
      <c r="AK546" s="283"/>
      <c r="AL546" s="281"/>
      <c r="AM546" s="281"/>
      <c r="AN546" s="281"/>
      <c r="AO546" s="49"/>
      <c r="AP546" s="50"/>
      <c r="AQ546" s="50"/>
      <c r="AR546" s="50"/>
      <c r="AS546" s="50"/>
      <c r="AT546" s="50"/>
      <c r="AU546" s="50"/>
      <c r="AV546" s="50"/>
      <c r="AW546" s="50"/>
      <c r="AX546" s="50"/>
      <c r="AY546" s="50"/>
      <c r="AZ546" s="50"/>
      <c r="BA546" s="50"/>
      <c r="BB546" s="50"/>
      <c r="BC546" s="50"/>
      <c r="BD546" s="50"/>
    </row>
    <row r="547" spans="1:56" ht="12.75">
      <c r="A547" s="281"/>
      <c r="B547" s="281"/>
      <c r="C547" s="281"/>
      <c r="D547" s="281"/>
      <c r="E547" s="281"/>
      <c r="F547" s="281"/>
      <c r="G547" s="281"/>
      <c r="H547" s="281"/>
      <c r="I547" s="281"/>
      <c r="J547" s="281"/>
      <c r="K547" s="281"/>
      <c r="L547" s="281"/>
      <c r="M547" s="281"/>
      <c r="N547" s="281"/>
      <c r="O547" s="282"/>
      <c r="P547" s="281"/>
      <c r="Q547" s="281"/>
      <c r="R547" s="281"/>
      <c r="S547" s="281"/>
      <c r="T547" s="281"/>
      <c r="U547" s="281"/>
      <c r="V547" s="283"/>
      <c r="W547" s="281"/>
      <c r="X547" s="281"/>
      <c r="Y547" s="281"/>
      <c r="Z547" s="281"/>
      <c r="AA547" s="281"/>
      <c r="AB547" s="281"/>
      <c r="AC547" s="281"/>
      <c r="AD547" s="281"/>
      <c r="AE547" s="281"/>
      <c r="AF547" s="281"/>
      <c r="AG547" s="284"/>
      <c r="AH547" s="281"/>
      <c r="AI547" s="281"/>
      <c r="AJ547" s="281"/>
      <c r="AK547" s="283"/>
      <c r="AL547" s="281"/>
      <c r="AM547" s="281"/>
      <c r="AN547" s="281"/>
      <c r="AO547" s="49"/>
      <c r="AP547" s="50"/>
      <c r="AQ547" s="50"/>
      <c r="AR547" s="50"/>
      <c r="AS547" s="50"/>
      <c r="AT547" s="50"/>
      <c r="AU547" s="50"/>
      <c r="AV547" s="50"/>
      <c r="AW547" s="50"/>
      <c r="AX547" s="50"/>
      <c r="AY547" s="50"/>
      <c r="AZ547" s="50"/>
      <c r="BA547" s="50"/>
      <c r="BB547" s="50"/>
      <c r="BC547" s="50"/>
      <c r="BD547" s="50"/>
    </row>
    <row r="548" spans="1:56" ht="12.75">
      <c r="A548" s="281"/>
      <c r="B548" s="281"/>
      <c r="C548" s="281"/>
      <c r="D548" s="281"/>
      <c r="E548" s="281"/>
      <c r="F548" s="281"/>
      <c r="G548" s="281"/>
      <c r="H548" s="281"/>
      <c r="I548" s="281"/>
      <c r="J548" s="281"/>
      <c r="K548" s="281"/>
      <c r="L548" s="281"/>
      <c r="M548" s="281"/>
      <c r="N548" s="281"/>
      <c r="O548" s="282"/>
      <c r="P548" s="281"/>
      <c r="Q548" s="281"/>
      <c r="R548" s="281"/>
      <c r="S548" s="281"/>
      <c r="T548" s="281"/>
      <c r="U548" s="281"/>
      <c r="V548" s="283"/>
      <c r="W548" s="281"/>
      <c r="X548" s="281"/>
      <c r="Y548" s="281"/>
      <c r="Z548" s="281"/>
      <c r="AA548" s="281"/>
      <c r="AB548" s="281"/>
      <c r="AC548" s="281"/>
      <c r="AD548" s="281"/>
      <c r="AE548" s="281"/>
      <c r="AF548" s="281"/>
      <c r="AG548" s="284"/>
      <c r="AH548" s="281"/>
      <c r="AI548" s="281"/>
      <c r="AJ548" s="281"/>
      <c r="AK548" s="283"/>
      <c r="AL548" s="281"/>
      <c r="AM548" s="281"/>
      <c r="AN548" s="281"/>
      <c r="AO548" s="49"/>
      <c r="AP548" s="50"/>
      <c r="AQ548" s="50"/>
      <c r="AR548" s="50"/>
      <c r="AS548" s="50"/>
      <c r="AT548" s="50"/>
      <c r="AU548" s="50"/>
      <c r="AV548" s="50"/>
      <c r="AW548" s="50"/>
      <c r="AX548" s="50"/>
      <c r="AY548" s="50"/>
      <c r="AZ548" s="50"/>
      <c r="BA548" s="50"/>
      <c r="BB548" s="50"/>
      <c r="BC548" s="50"/>
      <c r="BD548" s="50"/>
    </row>
    <row r="549" spans="1:56" ht="12.75">
      <c r="A549" s="281"/>
      <c r="B549" s="281"/>
      <c r="C549" s="281"/>
      <c r="D549" s="281"/>
      <c r="E549" s="281"/>
      <c r="F549" s="281"/>
      <c r="G549" s="281"/>
      <c r="H549" s="281"/>
      <c r="I549" s="281"/>
      <c r="J549" s="281"/>
      <c r="K549" s="281"/>
      <c r="L549" s="281"/>
      <c r="M549" s="281"/>
      <c r="N549" s="281"/>
      <c r="O549" s="282"/>
      <c r="P549" s="281"/>
      <c r="Q549" s="281"/>
      <c r="R549" s="281"/>
      <c r="S549" s="281"/>
      <c r="T549" s="281"/>
      <c r="U549" s="281"/>
      <c r="V549" s="283"/>
      <c r="W549" s="281"/>
      <c r="X549" s="281"/>
      <c r="Y549" s="281"/>
      <c r="Z549" s="281"/>
      <c r="AA549" s="281"/>
      <c r="AB549" s="281"/>
      <c r="AC549" s="281"/>
      <c r="AD549" s="281"/>
      <c r="AE549" s="281"/>
      <c r="AF549" s="281"/>
      <c r="AG549" s="284"/>
      <c r="AH549" s="281"/>
      <c r="AI549" s="281"/>
      <c r="AJ549" s="281"/>
      <c r="AK549" s="283"/>
      <c r="AL549" s="281"/>
      <c r="AM549" s="281"/>
      <c r="AN549" s="281"/>
      <c r="AO549" s="49"/>
      <c r="AP549" s="50"/>
      <c r="AQ549" s="50"/>
      <c r="AR549" s="50"/>
      <c r="AS549" s="50"/>
      <c r="AT549" s="50"/>
      <c r="AU549" s="50"/>
      <c r="AV549" s="50"/>
      <c r="AW549" s="50"/>
      <c r="AX549" s="50"/>
      <c r="AY549" s="50"/>
      <c r="AZ549" s="50"/>
      <c r="BA549" s="50"/>
      <c r="BB549" s="50"/>
      <c r="BC549" s="50"/>
      <c r="BD549" s="50"/>
    </row>
    <row r="550" spans="1:56" ht="12.75">
      <c r="A550" s="281"/>
      <c r="B550" s="281"/>
      <c r="C550" s="281"/>
      <c r="D550" s="281"/>
      <c r="E550" s="281"/>
      <c r="F550" s="281"/>
      <c r="G550" s="281"/>
      <c r="H550" s="281"/>
      <c r="I550" s="281"/>
      <c r="J550" s="281"/>
      <c r="K550" s="281"/>
      <c r="L550" s="281"/>
      <c r="M550" s="281"/>
      <c r="N550" s="281"/>
      <c r="O550" s="282"/>
      <c r="P550" s="281"/>
      <c r="Q550" s="281"/>
      <c r="R550" s="281"/>
      <c r="S550" s="281"/>
      <c r="T550" s="281"/>
      <c r="U550" s="281"/>
      <c r="V550" s="283"/>
      <c r="W550" s="281"/>
      <c r="X550" s="281"/>
      <c r="Y550" s="281"/>
      <c r="Z550" s="281"/>
      <c r="AA550" s="281"/>
      <c r="AB550" s="281"/>
      <c r="AC550" s="281"/>
      <c r="AD550" s="281"/>
      <c r="AE550" s="281"/>
      <c r="AF550" s="281"/>
      <c r="AG550" s="284"/>
      <c r="AH550" s="281"/>
      <c r="AI550" s="281"/>
      <c r="AJ550" s="281"/>
      <c r="AK550" s="283"/>
      <c r="AL550" s="281"/>
      <c r="AM550" s="281"/>
      <c r="AN550" s="281"/>
      <c r="AO550" s="49"/>
      <c r="AP550" s="50"/>
      <c r="AQ550" s="50"/>
      <c r="AR550" s="50"/>
      <c r="AS550" s="50"/>
      <c r="AT550" s="50"/>
      <c r="AU550" s="50"/>
      <c r="AV550" s="50"/>
      <c r="AW550" s="50"/>
      <c r="AX550" s="50"/>
      <c r="AY550" s="50"/>
      <c r="AZ550" s="50"/>
      <c r="BA550" s="50"/>
      <c r="BB550" s="50"/>
      <c r="BC550" s="50"/>
      <c r="BD550" s="50"/>
    </row>
    <row r="551" spans="1:56" ht="12.75">
      <c r="A551" s="281"/>
      <c r="B551" s="281"/>
      <c r="C551" s="281"/>
      <c r="D551" s="281"/>
      <c r="E551" s="281"/>
      <c r="F551" s="281"/>
      <c r="G551" s="281"/>
      <c r="H551" s="281"/>
      <c r="I551" s="281"/>
      <c r="J551" s="281"/>
      <c r="K551" s="281"/>
      <c r="L551" s="281"/>
      <c r="M551" s="281"/>
      <c r="N551" s="281"/>
      <c r="O551" s="282"/>
      <c r="P551" s="281"/>
      <c r="Q551" s="281"/>
      <c r="R551" s="281"/>
      <c r="S551" s="281"/>
      <c r="T551" s="281"/>
      <c r="U551" s="281"/>
      <c r="V551" s="283"/>
      <c r="W551" s="281"/>
      <c r="X551" s="281"/>
      <c r="Y551" s="281"/>
      <c r="Z551" s="281"/>
      <c r="AA551" s="281"/>
      <c r="AB551" s="281"/>
      <c r="AC551" s="281"/>
      <c r="AD551" s="281"/>
      <c r="AE551" s="281"/>
      <c r="AF551" s="281"/>
      <c r="AG551" s="284"/>
      <c r="AH551" s="281"/>
      <c r="AI551" s="281"/>
      <c r="AJ551" s="281"/>
      <c r="AK551" s="283"/>
      <c r="AL551" s="281"/>
      <c r="AM551" s="281"/>
      <c r="AN551" s="281"/>
      <c r="AO551" s="49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  <c r="AZ551" s="50"/>
      <c r="BA551" s="50"/>
      <c r="BB551" s="50"/>
      <c r="BC551" s="50"/>
      <c r="BD551" s="50"/>
    </row>
    <row r="552" spans="1:56" ht="12.75">
      <c r="A552" s="281"/>
      <c r="B552" s="281"/>
      <c r="C552" s="281"/>
      <c r="D552" s="281"/>
      <c r="E552" s="281"/>
      <c r="F552" s="281"/>
      <c r="G552" s="281"/>
      <c r="H552" s="281"/>
      <c r="I552" s="281"/>
      <c r="J552" s="281"/>
      <c r="K552" s="281"/>
      <c r="L552" s="281"/>
      <c r="M552" s="281"/>
      <c r="N552" s="281"/>
      <c r="O552" s="282"/>
      <c r="P552" s="281"/>
      <c r="Q552" s="281"/>
      <c r="R552" s="281"/>
      <c r="S552" s="281"/>
      <c r="T552" s="281"/>
      <c r="U552" s="281"/>
      <c r="V552" s="283"/>
      <c r="W552" s="281"/>
      <c r="X552" s="281"/>
      <c r="Y552" s="281"/>
      <c r="Z552" s="281"/>
      <c r="AA552" s="281"/>
      <c r="AB552" s="281"/>
      <c r="AC552" s="281"/>
      <c r="AD552" s="281"/>
      <c r="AE552" s="281"/>
      <c r="AF552" s="281"/>
      <c r="AG552" s="284"/>
      <c r="AH552" s="281"/>
      <c r="AI552" s="281"/>
      <c r="AJ552" s="281"/>
      <c r="AK552" s="283"/>
      <c r="AL552" s="281"/>
      <c r="AM552" s="281"/>
      <c r="AN552" s="281"/>
      <c r="AO552" s="49"/>
      <c r="AP552" s="50"/>
      <c r="AQ552" s="50"/>
      <c r="AR552" s="50"/>
      <c r="AS552" s="50"/>
      <c r="AT552" s="50"/>
      <c r="AU552" s="50"/>
      <c r="AV552" s="50"/>
      <c r="AW552" s="50"/>
      <c r="AX552" s="50"/>
      <c r="AY552" s="50"/>
      <c r="AZ552" s="50"/>
      <c r="BA552" s="50"/>
      <c r="BB552" s="50"/>
      <c r="BC552" s="50"/>
      <c r="BD552" s="50"/>
    </row>
    <row r="553" spans="1:56" ht="12.75">
      <c r="A553" s="281"/>
      <c r="B553" s="281"/>
      <c r="C553" s="281"/>
      <c r="D553" s="281"/>
      <c r="E553" s="281"/>
      <c r="F553" s="281"/>
      <c r="G553" s="281"/>
      <c r="H553" s="281"/>
      <c r="I553" s="281"/>
      <c r="J553" s="281"/>
      <c r="K553" s="281"/>
      <c r="L553" s="281"/>
      <c r="M553" s="281"/>
      <c r="N553" s="281"/>
      <c r="O553" s="282"/>
      <c r="P553" s="281"/>
      <c r="Q553" s="281"/>
      <c r="R553" s="281"/>
      <c r="S553" s="281"/>
      <c r="T553" s="281"/>
      <c r="U553" s="281"/>
      <c r="V553" s="283"/>
      <c r="W553" s="281"/>
      <c r="X553" s="281"/>
      <c r="Y553" s="281"/>
      <c r="Z553" s="281"/>
      <c r="AA553" s="281"/>
      <c r="AB553" s="281"/>
      <c r="AC553" s="281"/>
      <c r="AD553" s="281"/>
      <c r="AE553" s="281"/>
      <c r="AF553" s="281"/>
      <c r="AG553" s="284"/>
      <c r="AH553" s="281"/>
      <c r="AI553" s="281"/>
      <c r="AJ553" s="281"/>
      <c r="AK553" s="283"/>
      <c r="AL553" s="281"/>
      <c r="AM553" s="281"/>
      <c r="AN553" s="281"/>
      <c r="AO553" s="49"/>
      <c r="AP553" s="50"/>
      <c r="AQ553" s="50"/>
      <c r="AR553" s="50"/>
      <c r="AS553" s="50"/>
      <c r="AT553" s="50"/>
      <c r="AU553" s="50"/>
      <c r="AV553" s="50"/>
      <c r="AW553" s="50"/>
      <c r="AX553" s="50"/>
      <c r="AY553" s="50"/>
      <c r="AZ553" s="50"/>
      <c r="BA553" s="50"/>
      <c r="BB553" s="50"/>
      <c r="BC553" s="50"/>
      <c r="BD553" s="50"/>
    </row>
    <row r="554" spans="1:56" ht="12.75">
      <c r="A554" s="281"/>
      <c r="B554" s="281"/>
      <c r="C554" s="281"/>
      <c r="D554" s="281"/>
      <c r="E554" s="281"/>
      <c r="F554" s="281"/>
      <c r="G554" s="281"/>
      <c r="H554" s="281"/>
      <c r="I554" s="281"/>
      <c r="J554" s="281"/>
      <c r="K554" s="281"/>
      <c r="L554" s="281"/>
      <c r="M554" s="281"/>
      <c r="N554" s="281"/>
      <c r="O554" s="282"/>
      <c r="P554" s="281"/>
      <c r="Q554" s="281"/>
      <c r="R554" s="281"/>
      <c r="S554" s="281"/>
      <c r="T554" s="281"/>
      <c r="U554" s="281"/>
      <c r="V554" s="283"/>
      <c r="W554" s="281"/>
      <c r="X554" s="281"/>
      <c r="Y554" s="281"/>
      <c r="Z554" s="281"/>
      <c r="AA554" s="281"/>
      <c r="AB554" s="281"/>
      <c r="AC554" s="281"/>
      <c r="AD554" s="281"/>
      <c r="AE554" s="281"/>
      <c r="AF554" s="281"/>
      <c r="AG554" s="284"/>
      <c r="AH554" s="281"/>
      <c r="AI554" s="281"/>
      <c r="AJ554" s="281"/>
      <c r="AK554" s="283"/>
      <c r="AL554" s="281"/>
      <c r="AM554" s="281"/>
      <c r="AN554" s="281"/>
      <c r="AO554" s="49"/>
      <c r="AP554" s="50"/>
      <c r="AQ554" s="50"/>
      <c r="AR554" s="50"/>
      <c r="AS554" s="50"/>
      <c r="AT554" s="50"/>
      <c r="AU554" s="50"/>
      <c r="AV554" s="50"/>
      <c r="AW554" s="50"/>
      <c r="AX554" s="50"/>
      <c r="AY554" s="50"/>
      <c r="AZ554" s="50"/>
      <c r="BA554" s="50"/>
      <c r="BB554" s="50"/>
      <c r="BC554" s="50"/>
      <c r="BD554" s="50"/>
    </row>
    <row r="555" spans="1:56" ht="12.75">
      <c r="A555" s="281"/>
      <c r="B555" s="281"/>
      <c r="C555" s="281"/>
      <c r="D555" s="281"/>
      <c r="E555" s="281"/>
      <c r="F555" s="281"/>
      <c r="G555" s="281"/>
      <c r="H555" s="281"/>
      <c r="I555" s="281"/>
      <c r="J555" s="281"/>
      <c r="K555" s="281"/>
      <c r="L555" s="281"/>
      <c r="M555" s="281"/>
      <c r="N555" s="281"/>
      <c r="O555" s="282"/>
      <c r="P555" s="281"/>
      <c r="Q555" s="281"/>
      <c r="R555" s="281"/>
      <c r="S555" s="281"/>
      <c r="T555" s="281"/>
      <c r="U555" s="281"/>
      <c r="V555" s="283"/>
      <c r="W555" s="281"/>
      <c r="X555" s="281"/>
      <c r="Y555" s="281"/>
      <c r="Z555" s="281"/>
      <c r="AA555" s="281"/>
      <c r="AB555" s="281"/>
      <c r="AC555" s="281"/>
      <c r="AD555" s="281"/>
      <c r="AE555" s="281"/>
      <c r="AF555" s="281"/>
      <c r="AG555" s="284"/>
      <c r="AH555" s="281"/>
      <c r="AI555" s="281"/>
      <c r="AJ555" s="281"/>
      <c r="AK555" s="283"/>
      <c r="AL555" s="281"/>
      <c r="AM555" s="281"/>
      <c r="AN555" s="281"/>
      <c r="AO555" s="49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  <c r="AZ555" s="50"/>
      <c r="BA555" s="50"/>
      <c r="BB555" s="50"/>
      <c r="BC555" s="50"/>
      <c r="BD555" s="50"/>
    </row>
    <row r="556" spans="1:56" ht="12.75">
      <c r="A556" s="281"/>
      <c r="B556" s="281"/>
      <c r="C556" s="281"/>
      <c r="D556" s="281"/>
      <c r="E556" s="281"/>
      <c r="F556" s="281"/>
      <c r="G556" s="281"/>
      <c r="H556" s="281"/>
      <c r="I556" s="281"/>
      <c r="J556" s="281"/>
      <c r="K556" s="281"/>
      <c r="L556" s="281"/>
      <c r="M556" s="281"/>
      <c r="N556" s="281"/>
      <c r="O556" s="282"/>
      <c r="P556" s="281"/>
      <c r="Q556" s="281"/>
      <c r="R556" s="281"/>
      <c r="S556" s="281"/>
      <c r="T556" s="281"/>
      <c r="U556" s="281"/>
      <c r="V556" s="283"/>
      <c r="W556" s="281"/>
      <c r="X556" s="281"/>
      <c r="Y556" s="281"/>
      <c r="Z556" s="281"/>
      <c r="AA556" s="281"/>
      <c r="AB556" s="281"/>
      <c r="AC556" s="281"/>
      <c r="AD556" s="281"/>
      <c r="AE556" s="281"/>
      <c r="AF556" s="281"/>
      <c r="AG556" s="284"/>
      <c r="AH556" s="281"/>
      <c r="AI556" s="281"/>
      <c r="AJ556" s="281"/>
      <c r="AK556" s="283"/>
      <c r="AL556" s="281"/>
      <c r="AM556" s="281"/>
      <c r="AN556" s="281"/>
      <c r="AO556" s="49"/>
      <c r="AP556" s="50"/>
      <c r="AQ556" s="50"/>
      <c r="AR556" s="50"/>
      <c r="AS556" s="50"/>
      <c r="AT556" s="50"/>
      <c r="AU556" s="50"/>
      <c r="AV556" s="50"/>
      <c r="AW556" s="50"/>
      <c r="AX556" s="50"/>
      <c r="AY556" s="50"/>
      <c r="AZ556" s="50"/>
      <c r="BA556" s="50"/>
      <c r="BB556" s="50"/>
      <c r="BC556" s="50"/>
      <c r="BD556" s="50"/>
    </row>
    <row r="557" spans="1:56" ht="12.75">
      <c r="A557" s="281"/>
      <c r="B557" s="281"/>
      <c r="C557" s="281"/>
      <c r="D557" s="281"/>
      <c r="E557" s="281"/>
      <c r="F557" s="281"/>
      <c r="G557" s="281"/>
      <c r="H557" s="281"/>
      <c r="I557" s="281"/>
      <c r="J557" s="281"/>
      <c r="K557" s="281"/>
      <c r="L557" s="281"/>
      <c r="M557" s="281"/>
      <c r="N557" s="281"/>
      <c r="O557" s="282"/>
      <c r="P557" s="281"/>
      <c r="Q557" s="281"/>
      <c r="R557" s="281"/>
      <c r="S557" s="281"/>
      <c r="T557" s="281"/>
      <c r="U557" s="281"/>
      <c r="V557" s="283"/>
      <c r="W557" s="281"/>
      <c r="X557" s="281"/>
      <c r="Y557" s="281"/>
      <c r="Z557" s="281"/>
      <c r="AA557" s="281"/>
      <c r="AB557" s="281"/>
      <c r="AC557" s="281"/>
      <c r="AD557" s="281"/>
      <c r="AE557" s="281"/>
      <c r="AF557" s="281"/>
      <c r="AG557" s="284"/>
      <c r="AH557" s="281"/>
      <c r="AI557" s="281"/>
      <c r="AJ557" s="281"/>
      <c r="AK557" s="283"/>
      <c r="AL557" s="281"/>
      <c r="AM557" s="281"/>
      <c r="AN557" s="281"/>
      <c r="AO557" s="49"/>
      <c r="AP557" s="50"/>
      <c r="AQ557" s="50"/>
      <c r="AR557" s="50"/>
      <c r="AS557" s="50"/>
      <c r="AT557" s="50"/>
      <c r="AU557" s="50"/>
      <c r="AV557" s="50"/>
      <c r="AW557" s="50"/>
      <c r="AX557" s="50"/>
      <c r="AY557" s="50"/>
      <c r="AZ557" s="50"/>
      <c r="BA557" s="50"/>
      <c r="BB557" s="50"/>
      <c r="BC557" s="50"/>
      <c r="BD557" s="50"/>
    </row>
    <row r="558" spans="1:56" ht="12.75">
      <c r="A558" s="281"/>
      <c r="B558" s="281"/>
      <c r="C558" s="281"/>
      <c r="D558" s="281"/>
      <c r="E558" s="281"/>
      <c r="F558" s="281"/>
      <c r="G558" s="281"/>
      <c r="H558" s="281"/>
      <c r="I558" s="281"/>
      <c r="J558" s="281"/>
      <c r="K558" s="281"/>
      <c r="L558" s="281"/>
      <c r="M558" s="281"/>
      <c r="N558" s="281"/>
      <c r="O558" s="282"/>
      <c r="P558" s="281"/>
      <c r="Q558" s="281"/>
      <c r="R558" s="281"/>
      <c r="S558" s="281"/>
      <c r="T558" s="281"/>
      <c r="U558" s="281"/>
      <c r="V558" s="283"/>
      <c r="W558" s="281"/>
      <c r="X558" s="281"/>
      <c r="Y558" s="281"/>
      <c r="Z558" s="281"/>
      <c r="AA558" s="281"/>
      <c r="AB558" s="281"/>
      <c r="AC558" s="281"/>
      <c r="AD558" s="281"/>
      <c r="AE558" s="281"/>
      <c r="AF558" s="281"/>
      <c r="AG558" s="284"/>
      <c r="AH558" s="281"/>
      <c r="AI558" s="281"/>
      <c r="AJ558" s="281"/>
      <c r="AK558" s="283"/>
      <c r="AL558" s="281"/>
      <c r="AM558" s="281"/>
      <c r="AN558" s="281"/>
      <c r="AO558" s="49"/>
      <c r="AP558" s="50"/>
      <c r="AQ558" s="50"/>
      <c r="AR558" s="50"/>
      <c r="AS558" s="50"/>
      <c r="AT558" s="50"/>
      <c r="AU558" s="50"/>
      <c r="AV558" s="50"/>
      <c r="AW558" s="50"/>
      <c r="AX558" s="50"/>
      <c r="AY558" s="50"/>
      <c r="AZ558" s="50"/>
      <c r="BA558" s="50"/>
      <c r="BB558" s="50"/>
      <c r="BC558" s="50"/>
      <c r="BD558" s="50"/>
    </row>
    <row r="559" spans="1:56" ht="12.75">
      <c r="A559" s="281"/>
      <c r="B559" s="281"/>
      <c r="C559" s="281"/>
      <c r="D559" s="281"/>
      <c r="E559" s="281"/>
      <c r="F559" s="281"/>
      <c r="G559" s="281"/>
      <c r="H559" s="281"/>
      <c r="I559" s="281"/>
      <c r="J559" s="281"/>
      <c r="K559" s="281"/>
      <c r="L559" s="281"/>
      <c r="M559" s="281"/>
      <c r="N559" s="281"/>
      <c r="O559" s="282"/>
      <c r="P559" s="281"/>
      <c r="Q559" s="281"/>
      <c r="R559" s="281"/>
      <c r="S559" s="281"/>
      <c r="T559" s="281"/>
      <c r="U559" s="281"/>
      <c r="V559" s="283"/>
      <c r="W559" s="281"/>
      <c r="X559" s="281"/>
      <c r="Y559" s="281"/>
      <c r="Z559" s="281"/>
      <c r="AA559" s="281"/>
      <c r="AB559" s="281"/>
      <c r="AC559" s="281"/>
      <c r="AD559" s="281"/>
      <c r="AE559" s="281"/>
      <c r="AF559" s="281"/>
      <c r="AG559" s="284"/>
      <c r="AH559" s="281"/>
      <c r="AI559" s="281"/>
      <c r="AJ559" s="281"/>
      <c r="AK559" s="283"/>
      <c r="AL559" s="281"/>
      <c r="AM559" s="281"/>
      <c r="AN559" s="281"/>
      <c r="AO559" s="49"/>
      <c r="AP559" s="50"/>
      <c r="AQ559" s="50"/>
      <c r="AR559" s="50"/>
      <c r="AS559" s="50"/>
      <c r="AT559" s="50"/>
      <c r="AU559" s="50"/>
      <c r="AV559" s="50"/>
      <c r="AW559" s="50"/>
      <c r="AX559" s="50"/>
      <c r="AY559" s="50"/>
      <c r="AZ559" s="50"/>
      <c r="BA559" s="50"/>
      <c r="BB559" s="50"/>
      <c r="BC559" s="50"/>
      <c r="BD559" s="50"/>
    </row>
    <row r="560" spans="1:56" ht="12.75">
      <c r="A560" s="281"/>
      <c r="B560" s="281"/>
      <c r="C560" s="281"/>
      <c r="D560" s="281"/>
      <c r="E560" s="281"/>
      <c r="F560" s="281"/>
      <c r="G560" s="281"/>
      <c r="H560" s="281"/>
      <c r="I560" s="281"/>
      <c r="J560" s="281"/>
      <c r="K560" s="281"/>
      <c r="L560" s="281"/>
      <c r="M560" s="281"/>
      <c r="N560" s="281"/>
      <c r="O560" s="282"/>
      <c r="P560" s="281"/>
      <c r="Q560" s="281"/>
      <c r="R560" s="281"/>
      <c r="S560" s="281"/>
      <c r="T560" s="281"/>
      <c r="U560" s="281"/>
      <c r="V560" s="283"/>
      <c r="W560" s="281"/>
      <c r="X560" s="281"/>
      <c r="Y560" s="281"/>
      <c r="Z560" s="281"/>
      <c r="AA560" s="281"/>
      <c r="AB560" s="281"/>
      <c r="AC560" s="281"/>
      <c r="AD560" s="281"/>
      <c r="AE560" s="281"/>
      <c r="AF560" s="281"/>
      <c r="AG560" s="284"/>
      <c r="AH560" s="281"/>
      <c r="AI560" s="281"/>
      <c r="AJ560" s="281"/>
      <c r="AK560" s="283"/>
      <c r="AL560" s="281"/>
      <c r="AM560" s="281"/>
      <c r="AN560" s="281"/>
      <c r="AO560" s="49"/>
      <c r="AP560" s="50"/>
      <c r="AQ560" s="50"/>
      <c r="AR560" s="50"/>
      <c r="AS560" s="50"/>
      <c r="AT560" s="50"/>
      <c r="AU560" s="50"/>
      <c r="AV560" s="50"/>
      <c r="AW560" s="50"/>
      <c r="AX560" s="50"/>
      <c r="AY560" s="50"/>
      <c r="AZ560" s="50"/>
      <c r="BA560" s="50"/>
      <c r="BB560" s="50"/>
      <c r="BC560" s="50"/>
      <c r="BD560" s="50"/>
    </row>
    <row r="561" spans="1:56" ht="12.75">
      <c r="A561" s="281"/>
      <c r="B561" s="281"/>
      <c r="C561" s="281"/>
      <c r="D561" s="281"/>
      <c r="E561" s="281"/>
      <c r="F561" s="281"/>
      <c r="G561" s="281"/>
      <c r="H561" s="281"/>
      <c r="I561" s="281"/>
      <c r="J561" s="281"/>
      <c r="K561" s="281"/>
      <c r="L561" s="281"/>
      <c r="M561" s="281"/>
      <c r="N561" s="281"/>
      <c r="O561" s="282"/>
      <c r="P561" s="281"/>
      <c r="Q561" s="281"/>
      <c r="R561" s="281"/>
      <c r="S561" s="281"/>
      <c r="T561" s="281"/>
      <c r="U561" s="281"/>
      <c r="V561" s="283"/>
      <c r="W561" s="281"/>
      <c r="X561" s="281"/>
      <c r="Y561" s="281"/>
      <c r="Z561" s="281"/>
      <c r="AA561" s="281"/>
      <c r="AB561" s="281"/>
      <c r="AC561" s="281"/>
      <c r="AD561" s="281"/>
      <c r="AE561" s="281"/>
      <c r="AF561" s="281"/>
      <c r="AG561" s="284"/>
      <c r="AH561" s="281"/>
      <c r="AI561" s="281"/>
      <c r="AJ561" s="281"/>
      <c r="AK561" s="283"/>
      <c r="AL561" s="281"/>
      <c r="AM561" s="281"/>
      <c r="AN561" s="281"/>
      <c r="AO561" s="49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  <c r="AZ561" s="50"/>
      <c r="BA561" s="50"/>
      <c r="BB561" s="50"/>
      <c r="BC561" s="50"/>
      <c r="BD561" s="50"/>
    </row>
    <row r="562" spans="1:56" ht="12.75">
      <c r="A562" s="281"/>
      <c r="B562" s="281"/>
      <c r="C562" s="281"/>
      <c r="D562" s="281"/>
      <c r="E562" s="281"/>
      <c r="F562" s="281"/>
      <c r="G562" s="281"/>
      <c r="H562" s="281"/>
      <c r="I562" s="281"/>
      <c r="J562" s="281"/>
      <c r="K562" s="281"/>
      <c r="L562" s="281"/>
      <c r="M562" s="281"/>
      <c r="N562" s="281"/>
      <c r="O562" s="282"/>
      <c r="P562" s="281"/>
      <c r="Q562" s="281"/>
      <c r="R562" s="281"/>
      <c r="S562" s="281"/>
      <c r="T562" s="281"/>
      <c r="U562" s="281"/>
      <c r="V562" s="283"/>
      <c r="W562" s="281"/>
      <c r="X562" s="281"/>
      <c r="Y562" s="281"/>
      <c r="Z562" s="281"/>
      <c r="AA562" s="281"/>
      <c r="AB562" s="281"/>
      <c r="AC562" s="281"/>
      <c r="AD562" s="281"/>
      <c r="AE562" s="281"/>
      <c r="AF562" s="281"/>
      <c r="AG562" s="284"/>
      <c r="AH562" s="281"/>
      <c r="AI562" s="281"/>
      <c r="AJ562" s="281"/>
      <c r="AK562" s="283"/>
      <c r="AL562" s="281"/>
      <c r="AM562" s="281"/>
      <c r="AN562" s="281"/>
      <c r="AO562" s="49"/>
      <c r="AP562" s="50"/>
      <c r="AQ562" s="50"/>
      <c r="AR562" s="50"/>
      <c r="AS562" s="50"/>
      <c r="AT562" s="50"/>
      <c r="AU562" s="50"/>
      <c r="AV562" s="50"/>
      <c r="AW562" s="50"/>
      <c r="AX562" s="50"/>
      <c r="AY562" s="50"/>
      <c r="AZ562" s="50"/>
      <c r="BA562" s="50"/>
      <c r="BB562" s="50"/>
      <c r="BC562" s="50"/>
      <c r="BD562" s="50"/>
    </row>
    <row r="563" spans="1:56" ht="12.75">
      <c r="A563" s="281"/>
      <c r="B563" s="281"/>
      <c r="C563" s="281"/>
      <c r="D563" s="281"/>
      <c r="E563" s="281"/>
      <c r="F563" s="281"/>
      <c r="G563" s="281"/>
      <c r="H563" s="281"/>
      <c r="I563" s="281"/>
      <c r="J563" s="281"/>
      <c r="K563" s="281"/>
      <c r="L563" s="281"/>
      <c r="M563" s="281"/>
      <c r="N563" s="281"/>
      <c r="O563" s="282"/>
      <c r="P563" s="281"/>
      <c r="Q563" s="281"/>
      <c r="R563" s="281"/>
      <c r="S563" s="281"/>
      <c r="T563" s="281"/>
      <c r="U563" s="281"/>
      <c r="V563" s="283"/>
      <c r="W563" s="281"/>
      <c r="X563" s="281"/>
      <c r="Y563" s="281"/>
      <c r="Z563" s="281"/>
      <c r="AA563" s="281"/>
      <c r="AB563" s="281"/>
      <c r="AC563" s="281"/>
      <c r="AD563" s="281"/>
      <c r="AE563" s="281"/>
      <c r="AF563" s="281"/>
      <c r="AG563" s="284"/>
      <c r="AH563" s="281"/>
      <c r="AI563" s="281"/>
      <c r="AJ563" s="281"/>
      <c r="AK563" s="283"/>
      <c r="AL563" s="281"/>
      <c r="AM563" s="281"/>
      <c r="AN563" s="281"/>
      <c r="AO563" s="49"/>
      <c r="AP563" s="50"/>
      <c r="AQ563" s="50"/>
      <c r="AR563" s="50"/>
      <c r="AS563" s="50"/>
      <c r="AT563" s="50"/>
      <c r="AU563" s="50"/>
      <c r="AV563" s="50"/>
      <c r="AW563" s="50"/>
      <c r="AX563" s="50"/>
      <c r="AY563" s="50"/>
      <c r="AZ563" s="50"/>
      <c r="BA563" s="50"/>
      <c r="BB563" s="50"/>
      <c r="BC563" s="50"/>
      <c r="BD563" s="50"/>
    </row>
    <row r="564" spans="1:56" ht="12.75">
      <c r="A564" s="281"/>
      <c r="B564" s="281"/>
      <c r="C564" s="281"/>
      <c r="D564" s="281"/>
      <c r="E564" s="281"/>
      <c r="F564" s="281"/>
      <c r="G564" s="281"/>
      <c r="H564" s="281"/>
      <c r="I564" s="281"/>
      <c r="J564" s="281"/>
      <c r="K564" s="281"/>
      <c r="L564" s="281"/>
      <c r="M564" s="281"/>
      <c r="N564" s="281"/>
      <c r="O564" s="282"/>
      <c r="P564" s="281"/>
      <c r="Q564" s="281"/>
      <c r="R564" s="281"/>
      <c r="S564" s="281"/>
      <c r="T564" s="281"/>
      <c r="U564" s="281"/>
      <c r="V564" s="283"/>
      <c r="W564" s="281"/>
      <c r="X564" s="281"/>
      <c r="Y564" s="281"/>
      <c r="Z564" s="281"/>
      <c r="AA564" s="281"/>
      <c r="AB564" s="281"/>
      <c r="AC564" s="281"/>
      <c r="AD564" s="281"/>
      <c r="AE564" s="281"/>
      <c r="AF564" s="281"/>
      <c r="AG564" s="284"/>
      <c r="AH564" s="281"/>
      <c r="AI564" s="281"/>
      <c r="AJ564" s="281"/>
      <c r="AK564" s="283"/>
      <c r="AL564" s="281"/>
      <c r="AM564" s="281"/>
      <c r="AN564" s="281"/>
      <c r="AO564" s="49"/>
      <c r="AP564" s="50"/>
      <c r="AQ564" s="50"/>
      <c r="AR564" s="50"/>
      <c r="AS564" s="50"/>
      <c r="AT564" s="50"/>
      <c r="AU564" s="50"/>
      <c r="AV564" s="50"/>
      <c r="AW564" s="50"/>
      <c r="AX564" s="50"/>
      <c r="AY564" s="50"/>
      <c r="AZ564" s="50"/>
      <c r="BA564" s="50"/>
      <c r="BB564" s="50"/>
      <c r="BC564" s="50"/>
      <c r="BD564" s="50"/>
    </row>
    <row r="565" spans="1:56" ht="12.75">
      <c r="A565" s="281"/>
      <c r="B565" s="281"/>
      <c r="C565" s="281"/>
      <c r="D565" s="281"/>
      <c r="E565" s="281"/>
      <c r="F565" s="281"/>
      <c r="G565" s="281"/>
      <c r="H565" s="281"/>
      <c r="I565" s="281"/>
      <c r="J565" s="281"/>
      <c r="K565" s="281"/>
      <c r="L565" s="281"/>
      <c r="M565" s="281"/>
      <c r="N565" s="281"/>
      <c r="O565" s="282"/>
      <c r="P565" s="281"/>
      <c r="Q565" s="281"/>
      <c r="R565" s="281"/>
      <c r="S565" s="281"/>
      <c r="T565" s="281"/>
      <c r="U565" s="281"/>
      <c r="V565" s="283"/>
      <c r="W565" s="281"/>
      <c r="X565" s="281"/>
      <c r="Y565" s="281"/>
      <c r="Z565" s="281"/>
      <c r="AA565" s="281"/>
      <c r="AB565" s="281"/>
      <c r="AC565" s="281"/>
      <c r="AD565" s="281"/>
      <c r="AE565" s="281"/>
      <c r="AF565" s="281"/>
      <c r="AG565" s="284"/>
      <c r="AH565" s="281"/>
      <c r="AI565" s="281"/>
      <c r="AJ565" s="281"/>
      <c r="AK565" s="283"/>
      <c r="AL565" s="281"/>
      <c r="AM565" s="281"/>
      <c r="AN565" s="281"/>
      <c r="AO565" s="49"/>
      <c r="AP565" s="50"/>
      <c r="AQ565" s="50"/>
      <c r="AR565" s="50"/>
      <c r="AS565" s="50"/>
      <c r="AT565" s="50"/>
      <c r="AU565" s="50"/>
      <c r="AV565" s="50"/>
      <c r="AW565" s="50"/>
      <c r="AX565" s="50"/>
      <c r="AY565" s="50"/>
      <c r="AZ565" s="50"/>
      <c r="BA565" s="50"/>
      <c r="BB565" s="50"/>
      <c r="BC565" s="50"/>
      <c r="BD565" s="50"/>
    </row>
    <row r="566" spans="1:56" ht="12.75">
      <c r="A566" s="281"/>
      <c r="B566" s="281"/>
      <c r="C566" s="281"/>
      <c r="D566" s="281"/>
      <c r="E566" s="281"/>
      <c r="F566" s="281"/>
      <c r="G566" s="281"/>
      <c r="H566" s="281"/>
      <c r="I566" s="281"/>
      <c r="J566" s="281"/>
      <c r="K566" s="281"/>
      <c r="L566" s="281"/>
      <c r="M566" s="281"/>
      <c r="N566" s="281"/>
      <c r="O566" s="282"/>
      <c r="P566" s="281"/>
      <c r="Q566" s="281"/>
      <c r="R566" s="281"/>
      <c r="S566" s="281"/>
      <c r="T566" s="281"/>
      <c r="U566" s="281"/>
      <c r="V566" s="283"/>
      <c r="W566" s="281"/>
      <c r="X566" s="281"/>
      <c r="Y566" s="281"/>
      <c r="Z566" s="281"/>
      <c r="AA566" s="281"/>
      <c r="AB566" s="281"/>
      <c r="AC566" s="281"/>
      <c r="AD566" s="281"/>
      <c r="AE566" s="281"/>
      <c r="AF566" s="281"/>
      <c r="AG566" s="284"/>
      <c r="AH566" s="281"/>
      <c r="AI566" s="281"/>
      <c r="AJ566" s="281"/>
      <c r="AK566" s="283"/>
      <c r="AL566" s="281"/>
      <c r="AM566" s="281"/>
      <c r="AN566" s="281"/>
      <c r="AO566" s="49"/>
      <c r="AP566" s="50"/>
      <c r="AQ566" s="50"/>
      <c r="AR566" s="50"/>
      <c r="AS566" s="50"/>
      <c r="AT566" s="50"/>
      <c r="AU566" s="50"/>
      <c r="AV566" s="50"/>
      <c r="AW566" s="50"/>
      <c r="AX566" s="50"/>
      <c r="AY566" s="50"/>
      <c r="AZ566" s="50"/>
      <c r="BA566" s="50"/>
      <c r="BB566" s="50"/>
      <c r="BC566" s="50"/>
      <c r="BD566" s="50"/>
    </row>
    <row r="567" spans="1:56" ht="12.75">
      <c r="A567" s="281"/>
      <c r="B567" s="281"/>
      <c r="C567" s="281"/>
      <c r="D567" s="281"/>
      <c r="E567" s="281"/>
      <c r="F567" s="281"/>
      <c r="G567" s="281"/>
      <c r="H567" s="281"/>
      <c r="I567" s="281"/>
      <c r="J567" s="281"/>
      <c r="K567" s="281"/>
      <c r="L567" s="281"/>
      <c r="M567" s="281"/>
      <c r="N567" s="281"/>
      <c r="O567" s="282"/>
      <c r="P567" s="281"/>
      <c r="Q567" s="281"/>
      <c r="R567" s="281"/>
      <c r="S567" s="281"/>
      <c r="T567" s="281"/>
      <c r="U567" s="281"/>
      <c r="V567" s="283"/>
      <c r="W567" s="281"/>
      <c r="X567" s="281"/>
      <c r="Y567" s="281"/>
      <c r="Z567" s="281"/>
      <c r="AA567" s="281"/>
      <c r="AB567" s="281"/>
      <c r="AC567" s="281"/>
      <c r="AD567" s="281"/>
      <c r="AE567" s="281"/>
      <c r="AF567" s="281"/>
      <c r="AG567" s="284"/>
      <c r="AH567" s="281"/>
      <c r="AI567" s="281"/>
      <c r="AJ567" s="281"/>
      <c r="AK567" s="283"/>
      <c r="AL567" s="281"/>
      <c r="AM567" s="281"/>
      <c r="AN567" s="281"/>
      <c r="AO567" s="49"/>
      <c r="AP567" s="50"/>
      <c r="AQ567" s="50"/>
      <c r="AR567" s="50"/>
      <c r="AS567" s="50"/>
      <c r="AT567" s="50"/>
      <c r="AU567" s="50"/>
      <c r="AV567" s="50"/>
      <c r="AW567" s="50"/>
      <c r="AX567" s="50"/>
      <c r="AY567" s="50"/>
      <c r="AZ567" s="50"/>
      <c r="BA567" s="50"/>
      <c r="BB567" s="50"/>
      <c r="BC567" s="50"/>
      <c r="BD567" s="50"/>
    </row>
    <row r="568" spans="1:56" ht="12.75">
      <c r="A568" s="281"/>
      <c r="B568" s="281"/>
      <c r="C568" s="281"/>
      <c r="D568" s="281"/>
      <c r="E568" s="281"/>
      <c r="F568" s="281"/>
      <c r="G568" s="281"/>
      <c r="H568" s="281"/>
      <c r="I568" s="281"/>
      <c r="J568" s="281"/>
      <c r="K568" s="281"/>
      <c r="L568" s="281"/>
      <c r="M568" s="281"/>
      <c r="N568" s="281"/>
      <c r="O568" s="282"/>
      <c r="P568" s="281"/>
      <c r="Q568" s="281"/>
      <c r="R568" s="281"/>
      <c r="S568" s="281"/>
      <c r="T568" s="281"/>
      <c r="U568" s="281"/>
      <c r="V568" s="283"/>
      <c r="W568" s="281"/>
      <c r="X568" s="281"/>
      <c r="Y568" s="281"/>
      <c r="Z568" s="281"/>
      <c r="AA568" s="281"/>
      <c r="AB568" s="281"/>
      <c r="AC568" s="281"/>
      <c r="AD568" s="281"/>
      <c r="AE568" s="281"/>
      <c r="AF568" s="281"/>
      <c r="AG568" s="284"/>
      <c r="AH568" s="281"/>
      <c r="AI568" s="281"/>
      <c r="AJ568" s="281"/>
      <c r="AK568" s="283"/>
      <c r="AL568" s="281"/>
      <c r="AM568" s="281"/>
      <c r="AN568" s="281"/>
      <c r="AO568" s="49"/>
      <c r="AP568" s="50"/>
      <c r="AQ568" s="50"/>
      <c r="AR568" s="50"/>
      <c r="AS568" s="50"/>
      <c r="AT568" s="50"/>
      <c r="AU568" s="50"/>
      <c r="AV568" s="50"/>
      <c r="AW568" s="50"/>
      <c r="AX568" s="50"/>
      <c r="AY568" s="50"/>
      <c r="AZ568" s="50"/>
      <c r="BA568" s="50"/>
      <c r="BB568" s="50"/>
      <c r="BC568" s="50"/>
      <c r="BD568" s="50"/>
    </row>
    <row r="569" spans="1:56" ht="12.75">
      <c r="A569" s="281"/>
      <c r="B569" s="281"/>
      <c r="C569" s="281"/>
      <c r="D569" s="281"/>
      <c r="E569" s="281"/>
      <c r="F569" s="281"/>
      <c r="G569" s="281"/>
      <c r="H569" s="281"/>
      <c r="I569" s="281"/>
      <c r="J569" s="281"/>
      <c r="K569" s="281"/>
      <c r="L569" s="281"/>
      <c r="M569" s="281"/>
      <c r="N569" s="281"/>
      <c r="O569" s="282"/>
      <c r="P569" s="281"/>
      <c r="Q569" s="281"/>
      <c r="R569" s="281"/>
      <c r="S569" s="281"/>
      <c r="T569" s="281"/>
      <c r="U569" s="281"/>
      <c r="V569" s="283"/>
      <c r="W569" s="281"/>
      <c r="X569" s="281"/>
      <c r="Y569" s="281"/>
      <c r="Z569" s="281"/>
      <c r="AA569" s="281"/>
      <c r="AB569" s="281"/>
      <c r="AC569" s="281"/>
      <c r="AD569" s="281"/>
      <c r="AE569" s="281"/>
      <c r="AF569" s="281"/>
      <c r="AG569" s="284"/>
      <c r="AH569" s="281"/>
      <c r="AI569" s="281"/>
      <c r="AJ569" s="281"/>
      <c r="AK569" s="283"/>
      <c r="AL569" s="281"/>
      <c r="AM569" s="281"/>
      <c r="AN569" s="281"/>
      <c r="AO569" s="49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  <c r="AZ569" s="50"/>
      <c r="BA569" s="50"/>
      <c r="BB569" s="50"/>
      <c r="BC569" s="50"/>
      <c r="BD569" s="50"/>
    </row>
    <row r="570" spans="1:56" ht="12.75">
      <c r="A570" s="281"/>
      <c r="B570" s="281"/>
      <c r="C570" s="281"/>
      <c r="D570" s="281"/>
      <c r="E570" s="281"/>
      <c r="F570" s="281"/>
      <c r="G570" s="281"/>
      <c r="H570" s="281"/>
      <c r="I570" s="281"/>
      <c r="J570" s="281"/>
      <c r="K570" s="281"/>
      <c r="L570" s="281"/>
      <c r="M570" s="281"/>
      <c r="N570" s="281"/>
      <c r="O570" s="282"/>
      <c r="P570" s="281"/>
      <c r="Q570" s="281"/>
      <c r="R570" s="281"/>
      <c r="S570" s="281"/>
      <c r="T570" s="281"/>
      <c r="U570" s="281"/>
      <c r="V570" s="283"/>
      <c r="W570" s="281"/>
      <c r="X570" s="281"/>
      <c r="Y570" s="281"/>
      <c r="Z570" s="281"/>
      <c r="AA570" s="281"/>
      <c r="AB570" s="281"/>
      <c r="AC570" s="281"/>
      <c r="AD570" s="281"/>
      <c r="AE570" s="281"/>
      <c r="AF570" s="281"/>
      <c r="AG570" s="284"/>
      <c r="AH570" s="281"/>
      <c r="AI570" s="281"/>
      <c r="AJ570" s="281"/>
      <c r="AK570" s="283"/>
      <c r="AL570" s="281"/>
      <c r="AM570" s="281"/>
      <c r="AN570" s="281"/>
      <c r="AO570" s="49"/>
      <c r="AP570" s="50"/>
      <c r="AQ570" s="50"/>
      <c r="AR570" s="50"/>
      <c r="AS570" s="50"/>
      <c r="AT570" s="50"/>
      <c r="AU570" s="50"/>
      <c r="AV570" s="50"/>
      <c r="AW570" s="50"/>
      <c r="AX570" s="50"/>
      <c r="AY570" s="50"/>
      <c r="AZ570" s="50"/>
      <c r="BA570" s="50"/>
      <c r="BB570" s="50"/>
      <c r="BC570" s="50"/>
      <c r="BD570" s="50"/>
    </row>
    <row r="571" spans="1:56" ht="12.75">
      <c r="A571" s="281"/>
      <c r="B571" s="281"/>
      <c r="C571" s="281"/>
      <c r="D571" s="281"/>
      <c r="E571" s="281"/>
      <c r="F571" s="281"/>
      <c r="G571" s="281"/>
      <c r="H571" s="281"/>
      <c r="I571" s="281"/>
      <c r="J571" s="281"/>
      <c r="K571" s="281"/>
      <c r="L571" s="281"/>
      <c r="M571" s="281"/>
      <c r="N571" s="281"/>
      <c r="O571" s="282"/>
      <c r="P571" s="281"/>
      <c r="Q571" s="281"/>
      <c r="R571" s="281"/>
      <c r="S571" s="281"/>
      <c r="T571" s="281"/>
      <c r="U571" s="281"/>
      <c r="V571" s="283"/>
      <c r="W571" s="281"/>
      <c r="X571" s="281"/>
      <c r="Y571" s="281"/>
      <c r="Z571" s="281"/>
      <c r="AA571" s="281"/>
      <c r="AB571" s="281"/>
      <c r="AC571" s="281"/>
      <c r="AD571" s="281"/>
      <c r="AE571" s="281"/>
      <c r="AF571" s="281"/>
      <c r="AG571" s="284"/>
      <c r="AH571" s="281"/>
      <c r="AI571" s="281"/>
      <c r="AJ571" s="281"/>
      <c r="AK571" s="283"/>
      <c r="AL571" s="281"/>
      <c r="AM571" s="281"/>
      <c r="AN571" s="281"/>
      <c r="AO571" s="49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  <c r="AZ571" s="50"/>
      <c r="BA571" s="50"/>
      <c r="BB571" s="50"/>
      <c r="BC571" s="50"/>
      <c r="BD571" s="50"/>
    </row>
    <row r="572" spans="1:56" ht="12.75">
      <c r="A572" s="281"/>
      <c r="B572" s="281"/>
      <c r="C572" s="281"/>
      <c r="D572" s="281"/>
      <c r="E572" s="281"/>
      <c r="F572" s="281"/>
      <c r="G572" s="281"/>
      <c r="H572" s="281"/>
      <c r="I572" s="281"/>
      <c r="J572" s="281"/>
      <c r="K572" s="281"/>
      <c r="L572" s="281"/>
      <c r="M572" s="281"/>
      <c r="N572" s="281"/>
      <c r="O572" s="282"/>
      <c r="P572" s="281"/>
      <c r="Q572" s="281"/>
      <c r="R572" s="281"/>
      <c r="S572" s="281"/>
      <c r="T572" s="281"/>
      <c r="U572" s="281"/>
      <c r="V572" s="283"/>
      <c r="W572" s="281"/>
      <c r="X572" s="281"/>
      <c r="Y572" s="281"/>
      <c r="Z572" s="281"/>
      <c r="AA572" s="281"/>
      <c r="AB572" s="281"/>
      <c r="AC572" s="281"/>
      <c r="AD572" s="281"/>
      <c r="AE572" s="281"/>
      <c r="AF572" s="281"/>
      <c r="AG572" s="284"/>
      <c r="AH572" s="281"/>
      <c r="AI572" s="281"/>
      <c r="AJ572" s="281"/>
      <c r="AK572" s="283"/>
      <c r="AL572" s="281"/>
      <c r="AM572" s="281"/>
      <c r="AN572" s="281"/>
      <c r="AO572" s="49"/>
      <c r="AP572" s="50"/>
      <c r="AQ572" s="50"/>
      <c r="AR572" s="50"/>
      <c r="AS572" s="50"/>
      <c r="AT572" s="50"/>
      <c r="AU572" s="50"/>
      <c r="AV572" s="50"/>
      <c r="AW572" s="50"/>
      <c r="AX572" s="50"/>
      <c r="AY572" s="50"/>
      <c r="AZ572" s="50"/>
      <c r="BA572" s="50"/>
      <c r="BB572" s="50"/>
      <c r="BC572" s="50"/>
      <c r="BD572" s="50"/>
    </row>
    <row r="573" spans="1:56" ht="12.75">
      <c r="A573" s="281"/>
      <c r="B573" s="281"/>
      <c r="C573" s="281"/>
      <c r="D573" s="281"/>
      <c r="E573" s="281"/>
      <c r="F573" s="281"/>
      <c r="G573" s="281"/>
      <c r="H573" s="281"/>
      <c r="I573" s="281"/>
      <c r="J573" s="281"/>
      <c r="K573" s="281"/>
      <c r="L573" s="281"/>
      <c r="M573" s="281"/>
      <c r="N573" s="281"/>
      <c r="O573" s="282"/>
      <c r="P573" s="281"/>
      <c r="Q573" s="281"/>
      <c r="R573" s="281"/>
      <c r="S573" s="281"/>
      <c r="T573" s="281"/>
      <c r="U573" s="281"/>
      <c r="V573" s="283"/>
      <c r="W573" s="281"/>
      <c r="X573" s="281"/>
      <c r="Y573" s="281"/>
      <c r="Z573" s="281"/>
      <c r="AA573" s="281"/>
      <c r="AB573" s="281"/>
      <c r="AC573" s="281"/>
      <c r="AD573" s="281"/>
      <c r="AE573" s="281"/>
      <c r="AF573" s="281"/>
      <c r="AG573" s="284"/>
      <c r="AH573" s="281"/>
      <c r="AI573" s="281"/>
      <c r="AJ573" s="281"/>
      <c r="AK573" s="283"/>
      <c r="AL573" s="281"/>
      <c r="AM573" s="281"/>
      <c r="AN573" s="281"/>
      <c r="AO573" s="49"/>
      <c r="AP573" s="50"/>
      <c r="AQ573" s="50"/>
      <c r="AR573" s="50"/>
      <c r="AS573" s="50"/>
      <c r="AT573" s="50"/>
      <c r="AU573" s="50"/>
      <c r="AV573" s="50"/>
      <c r="AW573" s="50"/>
      <c r="AX573" s="50"/>
      <c r="AY573" s="50"/>
      <c r="AZ573" s="50"/>
      <c r="BA573" s="50"/>
      <c r="BB573" s="50"/>
      <c r="BC573" s="50"/>
      <c r="BD573" s="50"/>
    </row>
    <row r="574" spans="1:56" ht="12.75">
      <c r="A574" s="281"/>
      <c r="B574" s="281"/>
      <c r="C574" s="281"/>
      <c r="D574" s="281"/>
      <c r="E574" s="281"/>
      <c r="F574" s="281"/>
      <c r="G574" s="281"/>
      <c r="H574" s="281"/>
      <c r="I574" s="281"/>
      <c r="J574" s="281"/>
      <c r="K574" s="281"/>
      <c r="L574" s="281"/>
      <c r="M574" s="281"/>
      <c r="N574" s="281"/>
      <c r="O574" s="282"/>
      <c r="P574" s="281"/>
      <c r="Q574" s="281"/>
      <c r="R574" s="281"/>
      <c r="S574" s="281"/>
      <c r="T574" s="281"/>
      <c r="U574" s="281"/>
      <c r="V574" s="283"/>
      <c r="W574" s="281"/>
      <c r="X574" s="281"/>
      <c r="Y574" s="281"/>
      <c r="Z574" s="281"/>
      <c r="AA574" s="281"/>
      <c r="AB574" s="281"/>
      <c r="AC574" s="281"/>
      <c r="AD574" s="281"/>
      <c r="AE574" s="281"/>
      <c r="AF574" s="281"/>
      <c r="AG574" s="284"/>
      <c r="AH574" s="281"/>
      <c r="AI574" s="281"/>
      <c r="AJ574" s="281"/>
      <c r="AK574" s="283"/>
      <c r="AL574" s="281"/>
      <c r="AM574" s="281"/>
      <c r="AN574" s="281"/>
      <c r="AO574" s="49"/>
      <c r="AP574" s="50"/>
      <c r="AQ574" s="50"/>
      <c r="AR574" s="50"/>
      <c r="AS574" s="50"/>
      <c r="AT574" s="50"/>
      <c r="AU574" s="50"/>
      <c r="AV574" s="50"/>
      <c r="AW574" s="50"/>
      <c r="AX574" s="50"/>
      <c r="AY574" s="50"/>
      <c r="AZ574" s="50"/>
      <c r="BA574" s="50"/>
      <c r="BB574" s="50"/>
      <c r="BC574" s="50"/>
      <c r="BD574" s="50"/>
    </row>
    <row r="575" spans="1:56" ht="12.75">
      <c r="A575" s="281"/>
      <c r="B575" s="281"/>
      <c r="C575" s="281"/>
      <c r="D575" s="281"/>
      <c r="E575" s="281"/>
      <c r="F575" s="281"/>
      <c r="G575" s="281"/>
      <c r="H575" s="281"/>
      <c r="I575" s="281"/>
      <c r="J575" s="281"/>
      <c r="K575" s="281"/>
      <c r="L575" s="281"/>
      <c r="M575" s="281"/>
      <c r="N575" s="281"/>
      <c r="O575" s="282"/>
      <c r="P575" s="281"/>
      <c r="Q575" s="281"/>
      <c r="R575" s="281"/>
      <c r="S575" s="281"/>
      <c r="T575" s="281"/>
      <c r="U575" s="281"/>
      <c r="V575" s="283"/>
      <c r="W575" s="281"/>
      <c r="X575" s="281"/>
      <c r="Y575" s="281"/>
      <c r="Z575" s="281"/>
      <c r="AA575" s="281"/>
      <c r="AB575" s="281"/>
      <c r="AC575" s="281"/>
      <c r="AD575" s="281"/>
      <c r="AE575" s="281"/>
      <c r="AF575" s="281"/>
      <c r="AG575" s="284"/>
      <c r="AH575" s="281"/>
      <c r="AI575" s="281"/>
      <c r="AJ575" s="281"/>
      <c r="AK575" s="283"/>
      <c r="AL575" s="281"/>
      <c r="AM575" s="281"/>
      <c r="AN575" s="281"/>
      <c r="AO575" s="49"/>
      <c r="AP575" s="50"/>
      <c r="AQ575" s="50"/>
      <c r="AR575" s="50"/>
      <c r="AS575" s="50"/>
      <c r="AT575" s="50"/>
      <c r="AU575" s="50"/>
      <c r="AV575" s="50"/>
      <c r="AW575" s="50"/>
      <c r="AX575" s="50"/>
      <c r="AY575" s="50"/>
      <c r="AZ575" s="50"/>
      <c r="BA575" s="50"/>
      <c r="BB575" s="50"/>
      <c r="BC575" s="50"/>
      <c r="BD575" s="50"/>
    </row>
    <row r="576" spans="1:56" ht="12.75">
      <c r="A576" s="281"/>
      <c r="B576" s="281"/>
      <c r="C576" s="281"/>
      <c r="D576" s="281"/>
      <c r="E576" s="281"/>
      <c r="F576" s="281"/>
      <c r="G576" s="281"/>
      <c r="H576" s="281"/>
      <c r="I576" s="281"/>
      <c r="J576" s="281"/>
      <c r="K576" s="281"/>
      <c r="L576" s="281"/>
      <c r="M576" s="281"/>
      <c r="N576" s="281"/>
      <c r="O576" s="282"/>
      <c r="P576" s="281"/>
      <c r="Q576" s="281"/>
      <c r="R576" s="281"/>
      <c r="S576" s="281"/>
      <c r="T576" s="281"/>
      <c r="U576" s="281"/>
      <c r="V576" s="283"/>
      <c r="W576" s="281"/>
      <c r="X576" s="281"/>
      <c r="Y576" s="281"/>
      <c r="Z576" s="281"/>
      <c r="AA576" s="281"/>
      <c r="AB576" s="281"/>
      <c r="AC576" s="281"/>
      <c r="AD576" s="281"/>
      <c r="AE576" s="281"/>
      <c r="AF576" s="281"/>
      <c r="AG576" s="284"/>
      <c r="AH576" s="281"/>
      <c r="AI576" s="281"/>
      <c r="AJ576" s="281"/>
      <c r="AK576" s="283"/>
      <c r="AL576" s="281"/>
      <c r="AM576" s="281"/>
      <c r="AN576" s="281"/>
      <c r="AO576" s="49"/>
      <c r="AP576" s="50"/>
      <c r="AQ576" s="50"/>
      <c r="AR576" s="50"/>
      <c r="AS576" s="50"/>
      <c r="AT576" s="50"/>
      <c r="AU576" s="50"/>
      <c r="AV576" s="50"/>
      <c r="AW576" s="50"/>
      <c r="AX576" s="50"/>
      <c r="AY576" s="50"/>
      <c r="AZ576" s="50"/>
      <c r="BA576" s="50"/>
      <c r="BB576" s="50"/>
      <c r="BC576" s="50"/>
      <c r="BD576" s="50"/>
    </row>
    <row r="577" spans="1:56" ht="12.75">
      <c r="A577" s="281"/>
      <c r="B577" s="281"/>
      <c r="C577" s="281"/>
      <c r="D577" s="281"/>
      <c r="E577" s="281"/>
      <c r="F577" s="281"/>
      <c r="G577" s="281"/>
      <c r="H577" s="281"/>
      <c r="I577" s="281"/>
      <c r="J577" s="281"/>
      <c r="K577" s="281"/>
      <c r="L577" s="281"/>
      <c r="M577" s="281"/>
      <c r="N577" s="281"/>
      <c r="O577" s="282"/>
      <c r="P577" s="281"/>
      <c r="Q577" s="281"/>
      <c r="R577" s="281"/>
      <c r="S577" s="281"/>
      <c r="T577" s="281"/>
      <c r="U577" s="281"/>
      <c r="V577" s="283"/>
      <c r="W577" s="281"/>
      <c r="X577" s="281"/>
      <c r="Y577" s="281"/>
      <c r="Z577" s="281"/>
      <c r="AA577" s="281"/>
      <c r="AB577" s="281"/>
      <c r="AC577" s="281"/>
      <c r="AD577" s="281"/>
      <c r="AE577" s="281"/>
      <c r="AF577" s="281"/>
      <c r="AG577" s="284"/>
      <c r="AH577" s="281"/>
      <c r="AI577" s="281"/>
      <c r="AJ577" s="281"/>
      <c r="AK577" s="283"/>
      <c r="AL577" s="281"/>
      <c r="AM577" s="281"/>
      <c r="AN577" s="281"/>
      <c r="AO577" s="49"/>
      <c r="AP577" s="50"/>
      <c r="AQ577" s="50"/>
      <c r="AR577" s="50"/>
      <c r="AS577" s="50"/>
      <c r="AT577" s="50"/>
      <c r="AU577" s="50"/>
      <c r="AV577" s="50"/>
      <c r="AW577" s="50"/>
      <c r="AX577" s="50"/>
      <c r="AY577" s="50"/>
      <c r="AZ577" s="50"/>
      <c r="BA577" s="50"/>
      <c r="BB577" s="50"/>
      <c r="BC577" s="50"/>
      <c r="BD577" s="50"/>
    </row>
    <row r="578" spans="1:56" ht="12.75">
      <c r="A578" s="281"/>
      <c r="B578" s="281"/>
      <c r="C578" s="281"/>
      <c r="D578" s="281"/>
      <c r="E578" s="281"/>
      <c r="F578" s="281"/>
      <c r="G578" s="281"/>
      <c r="H578" s="281"/>
      <c r="I578" s="281"/>
      <c r="J578" s="281"/>
      <c r="K578" s="281"/>
      <c r="L578" s="281"/>
      <c r="M578" s="281"/>
      <c r="N578" s="281"/>
      <c r="O578" s="282"/>
      <c r="P578" s="281"/>
      <c r="Q578" s="281"/>
      <c r="R578" s="281"/>
      <c r="S578" s="281"/>
      <c r="T578" s="281"/>
      <c r="U578" s="281"/>
      <c r="V578" s="283"/>
      <c r="W578" s="281"/>
      <c r="X578" s="281"/>
      <c r="Y578" s="281"/>
      <c r="Z578" s="281"/>
      <c r="AA578" s="281"/>
      <c r="AB578" s="281"/>
      <c r="AC578" s="281"/>
      <c r="AD578" s="281"/>
      <c r="AE578" s="281"/>
      <c r="AF578" s="281"/>
      <c r="AG578" s="284"/>
      <c r="AH578" s="281"/>
      <c r="AI578" s="281"/>
      <c r="AJ578" s="281"/>
      <c r="AK578" s="283"/>
      <c r="AL578" s="281"/>
      <c r="AM578" s="281"/>
      <c r="AN578" s="281"/>
      <c r="AO578" s="49"/>
      <c r="AP578" s="50"/>
      <c r="AQ578" s="50"/>
      <c r="AR578" s="50"/>
      <c r="AS578" s="50"/>
      <c r="AT578" s="50"/>
      <c r="AU578" s="50"/>
      <c r="AV578" s="50"/>
      <c r="AW578" s="50"/>
      <c r="AX578" s="50"/>
      <c r="AY578" s="50"/>
      <c r="AZ578" s="50"/>
      <c r="BA578" s="50"/>
      <c r="BB578" s="50"/>
      <c r="BC578" s="50"/>
      <c r="BD578" s="50"/>
    </row>
    <row r="579" spans="1:56" ht="12.75">
      <c r="A579" s="281"/>
      <c r="B579" s="281"/>
      <c r="C579" s="281"/>
      <c r="D579" s="281"/>
      <c r="E579" s="281"/>
      <c r="F579" s="281"/>
      <c r="G579" s="281"/>
      <c r="H579" s="281"/>
      <c r="I579" s="281"/>
      <c r="J579" s="281"/>
      <c r="K579" s="281"/>
      <c r="L579" s="281"/>
      <c r="M579" s="281"/>
      <c r="N579" s="281"/>
      <c r="O579" s="282"/>
      <c r="P579" s="281"/>
      <c r="Q579" s="281"/>
      <c r="R579" s="281"/>
      <c r="S579" s="281"/>
      <c r="T579" s="281"/>
      <c r="U579" s="281"/>
      <c r="V579" s="283"/>
      <c r="W579" s="281"/>
      <c r="X579" s="281"/>
      <c r="Y579" s="281"/>
      <c r="Z579" s="281"/>
      <c r="AA579" s="281"/>
      <c r="AB579" s="281"/>
      <c r="AC579" s="281"/>
      <c r="AD579" s="281"/>
      <c r="AE579" s="281"/>
      <c r="AF579" s="281"/>
      <c r="AG579" s="284"/>
      <c r="AH579" s="281"/>
      <c r="AI579" s="281"/>
      <c r="AJ579" s="281"/>
      <c r="AK579" s="283"/>
      <c r="AL579" s="281"/>
      <c r="AM579" s="281"/>
      <c r="AN579" s="281"/>
      <c r="AO579" s="49"/>
      <c r="AP579" s="50"/>
      <c r="AQ579" s="50"/>
      <c r="AR579" s="50"/>
      <c r="AS579" s="50"/>
      <c r="AT579" s="50"/>
      <c r="AU579" s="50"/>
      <c r="AV579" s="50"/>
      <c r="AW579" s="50"/>
      <c r="AX579" s="50"/>
      <c r="AY579" s="50"/>
      <c r="AZ579" s="50"/>
      <c r="BA579" s="50"/>
      <c r="BB579" s="50"/>
      <c r="BC579" s="50"/>
      <c r="BD579" s="50"/>
    </row>
    <row r="580" spans="1:56" ht="12.75">
      <c r="A580" s="281"/>
      <c r="B580" s="281"/>
      <c r="C580" s="281"/>
      <c r="D580" s="281"/>
      <c r="E580" s="281"/>
      <c r="F580" s="281"/>
      <c r="G580" s="281"/>
      <c r="H580" s="281"/>
      <c r="I580" s="281"/>
      <c r="J580" s="281"/>
      <c r="K580" s="281"/>
      <c r="L580" s="281"/>
      <c r="M580" s="281"/>
      <c r="N580" s="281"/>
      <c r="O580" s="282"/>
      <c r="P580" s="281"/>
      <c r="Q580" s="281"/>
      <c r="R580" s="281"/>
      <c r="S580" s="281"/>
      <c r="T580" s="281"/>
      <c r="U580" s="281"/>
      <c r="V580" s="283"/>
      <c r="W580" s="281"/>
      <c r="X580" s="281"/>
      <c r="Y580" s="281"/>
      <c r="Z580" s="281"/>
      <c r="AA580" s="281"/>
      <c r="AB580" s="281"/>
      <c r="AC580" s="281"/>
      <c r="AD580" s="281"/>
      <c r="AE580" s="281"/>
      <c r="AF580" s="281"/>
      <c r="AG580" s="284"/>
      <c r="AH580" s="281"/>
      <c r="AI580" s="281"/>
      <c r="AJ580" s="281"/>
      <c r="AK580" s="283"/>
      <c r="AL580" s="281"/>
      <c r="AM580" s="281"/>
      <c r="AN580" s="281"/>
      <c r="AO580" s="49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  <c r="AZ580" s="50"/>
      <c r="BA580" s="50"/>
      <c r="BB580" s="50"/>
      <c r="BC580" s="50"/>
      <c r="BD580" s="50"/>
    </row>
    <row r="581" spans="1:56" ht="12.75">
      <c r="A581" s="281"/>
      <c r="B581" s="281"/>
      <c r="C581" s="281"/>
      <c r="D581" s="281"/>
      <c r="E581" s="281"/>
      <c r="F581" s="281"/>
      <c r="G581" s="281"/>
      <c r="H581" s="281"/>
      <c r="I581" s="281"/>
      <c r="J581" s="281"/>
      <c r="K581" s="281"/>
      <c r="L581" s="281"/>
      <c r="M581" s="281"/>
      <c r="N581" s="281"/>
      <c r="O581" s="282"/>
      <c r="P581" s="281"/>
      <c r="Q581" s="281"/>
      <c r="R581" s="281"/>
      <c r="S581" s="281"/>
      <c r="T581" s="281"/>
      <c r="U581" s="281"/>
      <c r="V581" s="283"/>
      <c r="W581" s="281"/>
      <c r="X581" s="281"/>
      <c r="Y581" s="281"/>
      <c r="Z581" s="281"/>
      <c r="AA581" s="281"/>
      <c r="AB581" s="281"/>
      <c r="AC581" s="281"/>
      <c r="AD581" s="281"/>
      <c r="AE581" s="281"/>
      <c r="AF581" s="281"/>
      <c r="AG581" s="284"/>
      <c r="AH581" s="281"/>
      <c r="AI581" s="281"/>
      <c r="AJ581" s="281"/>
      <c r="AK581" s="283"/>
      <c r="AL581" s="281"/>
      <c r="AM581" s="281"/>
      <c r="AN581" s="281"/>
      <c r="AO581" s="49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  <c r="AZ581" s="50"/>
      <c r="BA581" s="50"/>
      <c r="BB581" s="50"/>
      <c r="BC581" s="50"/>
      <c r="BD581" s="50"/>
    </row>
    <row r="582" spans="1:56" ht="12.75">
      <c r="A582" s="281"/>
      <c r="B582" s="281"/>
      <c r="C582" s="281"/>
      <c r="D582" s="281"/>
      <c r="E582" s="281"/>
      <c r="F582" s="281"/>
      <c r="G582" s="281"/>
      <c r="H582" s="281"/>
      <c r="I582" s="281"/>
      <c r="J582" s="281"/>
      <c r="K582" s="281"/>
      <c r="L582" s="281"/>
      <c r="M582" s="281"/>
      <c r="N582" s="281"/>
      <c r="O582" s="282"/>
      <c r="P582" s="281"/>
      <c r="Q582" s="281"/>
      <c r="R582" s="281"/>
      <c r="S582" s="281"/>
      <c r="T582" s="281"/>
      <c r="U582" s="281"/>
      <c r="V582" s="283"/>
      <c r="W582" s="281"/>
      <c r="X582" s="281"/>
      <c r="Y582" s="281"/>
      <c r="Z582" s="281"/>
      <c r="AA582" s="281"/>
      <c r="AB582" s="281"/>
      <c r="AC582" s="281"/>
      <c r="AD582" s="281"/>
      <c r="AE582" s="281"/>
      <c r="AF582" s="281"/>
      <c r="AG582" s="284"/>
      <c r="AH582" s="281"/>
      <c r="AI582" s="281"/>
      <c r="AJ582" s="281"/>
      <c r="AK582" s="283"/>
      <c r="AL582" s="281"/>
      <c r="AM582" s="281"/>
      <c r="AN582" s="281"/>
      <c r="AO582" s="49"/>
      <c r="AP582" s="50"/>
      <c r="AQ582" s="50"/>
      <c r="AR582" s="50"/>
      <c r="AS582" s="50"/>
      <c r="AT582" s="50"/>
      <c r="AU582" s="50"/>
      <c r="AV582" s="50"/>
      <c r="AW582" s="50"/>
      <c r="AX582" s="50"/>
      <c r="AY582" s="50"/>
      <c r="AZ582" s="50"/>
      <c r="BA582" s="50"/>
      <c r="BB582" s="50"/>
      <c r="BC582" s="50"/>
      <c r="BD582" s="50"/>
    </row>
    <row r="583" spans="1:56" ht="12.75">
      <c r="A583" s="281"/>
      <c r="B583" s="281"/>
      <c r="C583" s="281"/>
      <c r="D583" s="281"/>
      <c r="E583" s="281"/>
      <c r="F583" s="281"/>
      <c r="G583" s="281"/>
      <c r="H583" s="281"/>
      <c r="I583" s="281"/>
      <c r="J583" s="281"/>
      <c r="K583" s="281"/>
      <c r="L583" s="281"/>
      <c r="M583" s="281"/>
      <c r="N583" s="281"/>
      <c r="O583" s="282"/>
      <c r="P583" s="281"/>
      <c r="Q583" s="281"/>
      <c r="R583" s="281"/>
      <c r="S583" s="281"/>
      <c r="T583" s="281"/>
      <c r="U583" s="281"/>
      <c r="V583" s="283"/>
      <c r="W583" s="281"/>
      <c r="X583" s="281"/>
      <c r="Y583" s="281"/>
      <c r="Z583" s="281"/>
      <c r="AA583" s="281"/>
      <c r="AB583" s="281"/>
      <c r="AC583" s="281"/>
      <c r="AD583" s="281"/>
      <c r="AE583" s="281"/>
      <c r="AF583" s="281"/>
      <c r="AG583" s="284"/>
      <c r="AH583" s="281"/>
      <c r="AI583" s="281"/>
      <c r="AJ583" s="281"/>
      <c r="AK583" s="283"/>
      <c r="AL583" s="281"/>
      <c r="AM583" s="281"/>
      <c r="AN583" s="281"/>
      <c r="AO583" s="49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A583" s="50"/>
      <c r="BB583" s="50"/>
      <c r="BC583" s="50"/>
      <c r="BD583" s="50"/>
    </row>
    <row r="584" spans="1:56" ht="12.75">
      <c r="A584" s="281"/>
      <c r="B584" s="281"/>
      <c r="C584" s="281"/>
      <c r="D584" s="281"/>
      <c r="E584" s="281"/>
      <c r="F584" s="281"/>
      <c r="G584" s="281"/>
      <c r="H584" s="281"/>
      <c r="I584" s="281"/>
      <c r="J584" s="281"/>
      <c r="K584" s="281"/>
      <c r="L584" s="281"/>
      <c r="M584" s="281"/>
      <c r="N584" s="281"/>
      <c r="O584" s="282"/>
      <c r="P584" s="281"/>
      <c r="Q584" s="281"/>
      <c r="R584" s="281"/>
      <c r="S584" s="281"/>
      <c r="T584" s="281"/>
      <c r="U584" s="281"/>
      <c r="V584" s="283"/>
      <c r="W584" s="281"/>
      <c r="X584" s="281"/>
      <c r="Y584" s="281"/>
      <c r="Z584" s="281"/>
      <c r="AA584" s="281"/>
      <c r="AB584" s="281"/>
      <c r="AC584" s="281"/>
      <c r="AD584" s="281"/>
      <c r="AE584" s="281"/>
      <c r="AF584" s="281"/>
      <c r="AG584" s="284"/>
      <c r="AH584" s="281"/>
      <c r="AI584" s="281"/>
      <c r="AJ584" s="281"/>
      <c r="AK584" s="283"/>
      <c r="AL584" s="281"/>
      <c r="AM584" s="281"/>
      <c r="AN584" s="281"/>
      <c r="AO584" s="49"/>
      <c r="AP584" s="50"/>
      <c r="AQ584" s="50"/>
      <c r="AR584" s="50"/>
      <c r="AS584" s="50"/>
      <c r="AT584" s="50"/>
      <c r="AU584" s="50"/>
      <c r="AV584" s="50"/>
      <c r="AW584" s="50"/>
      <c r="AX584" s="50"/>
      <c r="AY584" s="50"/>
      <c r="AZ584" s="50"/>
      <c r="BA584" s="50"/>
      <c r="BB584" s="50"/>
      <c r="BC584" s="50"/>
      <c r="BD584" s="50"/>
    </row>
    <row r="585" spans="1:56" ht="12.75">
      <c r="A585" s="281"/>
      <c r="B585" s="281"/>
      <c r="C585" s="281"/>
      <c r="D585" s="281"/>
      <c r="E585" s="281"/>
      <c r="F585" s="281"/>
      <c r="G585" s="281"/>
      <c r="H585" s="281"/>
      <c r="I585" s="281"/>
      <c r="J585" s="281"/>
      <c r="K585" s="281"/>
      <c r="L585" s="281"/>
      <c r="M585" s="281"/>
      <c r="N585" s="281"/>
      <c r="O585" s="282"/>
      <c r="P585" s="281"/>
      <c r="Q585" s="281"/>
      <c r="R585" s="281"/>
      <c r="S585" s="281"/>
      <c r="T585" s="281"/>
      <c r="U585" s="281"/>
      <c r="V585" s="283"/>
      <c r="W585" s="281"/>
      <c r="X585" s="281"/>
      <c r="Y585" s="281"/>
      <c r="Z585" s="281"/>
      <c r="AA585" s="281"/>
      <c r="AB585" s="281"/>
      <c r="AC585" s="281"/>
      <c r="AD585" s="281"/>
      <c r="AE585" s="281"/>
      <c r="AF585" s="281"/>
      <c r="AG585" s="284"/>
      <c r="AH585" s="281"/>
      <c r="AI585" s="281"/>
      <c r="AJ585" s="281"/>
      <c r="AK585" s="283"/>
      <c r="AL585" s="281"/>
      <c r="AM585" s="281"/>
      <c r="AN585" s="281"/>
      <c r="AO585" s="49"/>
      <c r="AP585" s="50"/>
      <c r="AQ585" s="50"/>
      <c r="AR585" s="50"/>
      <c r="AS585" s="50"/>
      <c r="AT585" s="50"/>
      <c r="AU585" s="50"/>
      <c r="AV585" s="50"/>
      <c r="AW585" s="50"/>
      <c r="AX585" s="50"/>
      <c r="AY585" s="50"/>
      <c r="AZ585" s="50"/>
      <c r="BA585" s="50"/>
      <c r="BB585" s="50"/>
      <c r="BC585" s="50"/>
      <c r="BD585" s="50"/>
    </row>
    <row r="586" spans="1:56" ht="12.75">
      <c r="A586" s="281"/>
      <c r="B586" s="281"/>
      <c r="C586" s="281"/>
      <c r="D586" s="281"/>
      <c r="E586" s="281"/>
      <c r="F586" s="281"/>
      <c r="G586" s="281"/>
      <c r="H586" s="281"/>
      <c r="I586" s="281"/>
      <c r="J586" s="281"/>
      <c r="K586" s="281"/>
      <c r="L586" s="281"/>
      <c r="M586" s="281"/>
      <c r="N586" s="281"/>
      <c r="O586" s="282"/>
      <c r="P586" s="281"/>
      <c r="Q586" s="281"/>
      <c r="R586" s="281"/>
      <c r="S586" s="281"/>
      <c r="T586" s="281"/>
      <c r="U586" s="281"/>
      <c r="V586" s="283"/>
      <c r="W586" s="281"/>
      <c r="X586" s="281"/>
      <c r="Y586" s="281"/>
      <c r="Z586" s="281"/>
      <c r="AA586" s="281"/>
      <c r="AB586" s="281"/>
      <c r="AC586" s="281"/>
      <c r="AD586" s="281"/>
      <c r="AE586" s="281"/>
      <c r="AF586" s="281"/>
      <c r="AG586" s="284"/>
      <c r="AH586" s="281"/>
      <c r="AI586" s="281"/>
      <c r="AJ586" s="281"/>
      <c r="AK586" s="283"/>
      <c r="AL586" s="281"/>
      <c r="AM586" s="281"/>
      <c r="AN586" s="281"/>
      <c r="AO586" s="49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  <c r="AZ586" s="50"/>
      <c r="BA586" s="50"/>
      <c r="BB586" s="50"/>
      <c r="BC586" s="50"/>
      <c r="BD586" s="50"/>
    </row>
    <row r="587" spans="1:56" ht="12.75">
      <c r="A587" s="281"/>
      <c r="B587" s="281"/>
      <c r="C587" s="281"/>
      <c r="D587" s="281"/>
      <c r="E587" s="281"/>
      <c r="F587" s="281"/>
      <c r="G587" s="281"/>
      <c r="H587" s="281"/>
      <c r="I587" s="281"/>
      <c r="J587" s="281"/>
      <c r="K587" s="281"/>
      <c r="L587" s="281"/>
      <c r="M587" s="281"/>
      <c r="N587" s="281"/>
      <c r="O587" s="282"/>
      <c r="P587" s="281"/>
      <c r="Q587" s="281"/>
      <c r="R587" s="281"/>
      <c r="S587" s="281"/>
      <c r="T587" s="281"/>
      <c r="U587" s="281"/>
      <c r="V587" s="283"/>
      <c r="W587" s="281"/>
      <c r="X587" s="281"/>
      <c r="Y587" s="281"/>
      <c r="Z587" s="281"/>
      <c r="AA587" s="281"/>
      <c r="AB587" s="281"/>
      <c r="AC587" s="281"/>
      <c r="AD587" s="281"/>
      <c r="AE587" s="281"/>
      <c r="AF587" s="281"/>
      <c r="AG587" s="284"/>
      <c r="AH587" s="281"/>
      <c r="AI587" s="281"/>
      <c r="AJ587" s="281"/>
      <c r="AK587" s="283"/>
      <c r="AL587" s="281"/>
      <c r="AM587" s="281"/>
      <c r="AN587" s="281"/>
      <c r="AO587" s="49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  <c r="AZ587" s="50"/>
      <c r="BA587" s="50"/>
      <c r="BB587" s="50"/>
      <c r="BC587" s="50"/>
      <c r="BD587" s="50"/>
    </row>
    <row r="588" spans="1:56" ht="12.75">
      <c r="A588" s="281"/>
      <c r="B588" s="281"/>
      <c r="C588" s="281"/>
      <c r="D588" s="281"/>
      <c r="E588" s="281"/>
      <c r="F588" s="281"/>
      <c r="G588" s="281"/>
      <c r="H588" s="281"/>
      <c r="I588" s="281"/>
      <c r="J588" s="281"/>
      <c r="K588" s="281"/>
      <c r="L588" s="281"/>
      <c r="M588" s="281"/>
      <c r="N588" s="281"/>
      <c r="O588" s="282"/>
      <c r="P588" s="281"/>
      <c r="Q588" s="281"/>
      <c r="R588" s="281"/>
      <c r="S588" s="281"/>
      <c r="T588" s="281"/>
      <c r="U588" s="281"/>
      <c r="V588" s="283"/>
      <c r="W588" s="281"/>
      <c r="X588" s="281"/>
      <c r="Y588" s="281"/>
      <c r="Z588" s="281"/>
      <c r="AA588" s="281"/>
      <c r="AB588" s="281"/>
      <c r="AC588" s="281"/>
      <c r="AD588" s="281"/>
      <c r="AE588" s="281"/>
      <c r="AF588" s="281"/>
      <c r="AG588" s="284"/>
      <c r="AH588" s="281"/>
      <c r="AI588" s="281"/>
      <c r="AJ588" s="281"/>
      <c r="AK588" s="283"/>
      <c r="AL588" s="281"/>
      <c r="AM588" s="281"/>
      <c r="AN588" s="281"/>
      <c r="AO588" s="49"/>
      <c r="AP588" s="50"/>
      <c r="AQ588" s="50"/>
      <c r="AR588" s="50"/>
      <c r="AS588" s="50"/>
      <c r="AT588" s="50"/>
      <c r="AU588" s="50"/>
      <c r="AV588" s="50"/>
      <c r="AW588" s="50"/>
      <c r="AX588" s="50"/>
      <c r="AY588" s="50"/>
      <c r="AZ588" s="50"/>
      <c r="BA588" s="50"/>
      <c r="BB588" s="50"/>
      <c r="BC588" s="50"/>
      <c r="BD588" s="50"/>
    </row>
    <row r="589" spans="1:56" ht="12.75">
      <c r="A589" s="281"/>
      <c r="B589" s="281"/>
      <c r="C589" s="281"/>
      <c r="D589" s="281"/>
      <c r="E589" s="281"/>
      <c r="F589" s="281"/>
      <c r="G589" s="281"/>
      <c r="H589" s="281"/>
      <c r="I589" s="281"/>
      <c r="J589" s="281"/>
      <c r="K589" s="281"/>
      <c r="L589" s="281"/>
      <c r="M589" s="281"/>
      <c r="N589" s="281"/>
      <c r="O589" s="282"/>
      <c r="P589" s="281"/>
      <c r="Q589" s="281"/>
      <c r="R589" s="281"/>
      <c r="S589" s="281"/>
      <c r="T589" s="281"/>
      <c r="U589" s="281"/>
      <c r="V589" s="283"/>
      <c r="W589" s="281"/>
      <c r="X589" s="281"/>
      <c r="Y589" s="281"/>
      <c r="Z589" s="281"/>
      <c r="AA589" s="281"/>
      <c r="AB589" s="281"/>
      <c r="AC589" s="281"/>
      <c r="AD589" s="281"/>
      <c r="AE589" s="281"/>
      <c r="AF589" s="281"/>
      <c r="AG589" s="284"/>
      <c r="AH589" s="281"/>
      <c r="AI589" s="281"/>
      <c r="AJ589" s="281"/>
      <c r="AK589" s="283"/>
      <c r="AL589" s="281"/>
      <c r="AM589" s="281"/>
      <c r="AN589" s="281"/>
      <c r="AO589" s="49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  <c r="AZ589" s="50"/>
      <c r="BA589" s="50"/>
      <c r="BB589" s="50"/>
      <c r="BC589" s="50"/>
      <c r="BD589" s="50"/>
    </row>
    <row r="590" spans="1:56" ht="12.75">
      <c r="A590" s="281"/>
      <c r="B590" s="281"/>
      <c r="C590" s="281"/>
      <c r="D590" s="281"/>
      <c r="E590" s="281"/>
      <c r="F590" s="281"/>
      <c r="G590" s="281"/>
      <c r="H590" s="281"/>
      <c r="I590" s="281"/>
      <c r="J590" s="281"/>
      <c r="K590" s="281"/>
      <c r="L590" s="281"/>
      <c r="M590" s="281"/>
      <c r="N590" s="281"/>
      <c r="O590" s="282"/>
      <c r="P590" s="281"/>
      <c r="Q590" s="281"/>
      <c r="R590" s="281"/>
      <c r="S590" s="281"/>
      <c r="T590" s="281"/>
      <c r="U590" s="281"/>
      <c r="V590" s="283"/>
      <c r="W590" s="281"/>
      <c r="X590" s="281"/>
      <c r="Y590" s="281"/>
      <c r="Z590" s="281"/>
      <c r="AA590" s="281"/>
      <c r="AB590" s="281"/>
      <c r="AC590" s="281"/>
      <c r="AD590" s="281"/>
      <c r="AE590" s="281"/>
      <c r="AF590" s="281"/>
      <c r="AG590" s="284"/>
      <c r="AH590" s="281"/>
      <c r="AI590" s="281"/>
      <c r="AJ590" s="281"/>
      <c r="AK590" s="283"/>
      <c r="AL590" s="281"/>
      <c r="AM590" s="281"/>
      <c r="AN590" s="281"/>
      <c r="AO590" s="49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  <c r="AZ590" s="50"/>
      <c r="BA590" s="50"/>
      <c r="BB590" s="50"/>
      <c r="BC590" s="50"/>
      <c r="BD590" s="50"/>
    </row>
    <row r="591" spans="1:56" ht="12.75">
      <c r="A591" s="281"/>
      <c r="B591" s="281"/>
      <c r="C591" s="281"/>
      <c r="D591" s="281"/>
      <c r="E591" s="281"/>
      <c r="F591" s="281"/>
      <c r="G591" s="281"/>
      <c r="H591" s="281"/>
      <c r="I591" s="281"/>
      <c r="J591" s="281"/>
      <c r="K591" s="281"/>
      <c r="L591" s="281"/>
      <c r="M591" s="281"/>
      <c r="N591" s="281"/>
      <c r="O591" s="282"/>
      <c r="P591" s="281"/>
      <c r="Q591" s="281"/>
      <c r="R591" s="281"/>
      <c r="S591" s="281"/>
      <c r="T591" s="281"/>
      <c r="U591" s="281"/>
      <c r="V591" s="283"/>
      <c r="W591" s="281"/>
      <c r="X591" s="281"/>
      <c r="Y591" s="281"/>
      <c r="Z591" s="281"/>
      <c r="AA591" s="281"/>
      <c r="AB591" s="281"/>
      <c r="AC591" s="281"/>
      <c r="AD591" s="281"/>
      <c r="AE591" s="281"/>
      <c r="AF591" s="281"/>
      <c r="AG591" s="284"/>
      <c r="AH591" s="281"/>
      <c r="AI591" s="281"/>
      <c r="AJ591" s="281"/>
      <c r="AK591" s="283"/>
      <c r="AL591" s="281"/>
      <c r="AM591" s="281"/>
      <c r="AN591" s="281"/>
      <c r="AO591" s="49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  <c r="BB591" s="50"/>
      <c r="BC591" s="50"/>
      <c r="BD591" s="50"/>
    </row>
    <row r="592" spans="1:56" ht="12.75">
      <c r="A592" s="281"/>
      <c r="B592" s="281"/>
      <c r="C592" s="281"/>
      <c r="D592" s="281"/>
      <c r="E592" s="281"/>
      <c r="F592" s="281"/>
      <c r="G592" s="281"/>
      <c r="H592" s="281"/>
      <c r="I592" s="281"/>
      <c r="J592" s="281"/>
      <c r="K592" s="281"/>
      <c r="L592" s="281"/>
      <c r="M592" s="281"/>
      <c r="N592" s="281"/>
      <c r="O592" s="282"/>
      <c r="P592" s="281"/>
      <c r="Q592" s="281"/>
      <c r="R592" s="281"/>
      <c r="S592" s="281"/>
      <c r="T592" s="281"/>
      <c r="U592" s="281"/>
      <c r="V592" s="283"/>
      <c r="W592" s="281"/>
      <c r="X592" s="281"/>
      <c r="Y592" s="281"/>
      <c r="Z592" s="281"/>
      <c r="AA592" s="281"/>
      <c r="AB592" s="281"/>
      <c r="AC592" s="281"/>
      <c r="AD592" s="281"/>
      <c r="AE592" s="281"/>
      <c r="AF592" s="281"/>
      <c r="AG592" s="284"/>
      <c r="AH592" s="281"/>
      <c r="AI592" s="281"/>
      <c r="AJ592" s="281"/>
      <c r="AK592" s="283"/>
      <c r="AL592" s="281"/>
      <c r="AM592" s="281"/>
      <c r="AN592" s="281"/>
      <c r="AO592" s="49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  <c r="AZ592" s="50"/>
      <c r="BA592" s="50"/>
      <c r="BB592" s="50"/>
      <c r="BC592" s="50"/>
      <c r="BD592" s="50"/>
    </row>
    <row r="593" spans="1:56" ht="12.75">
      <c r="A593" s="281"/>
      <c r="B593" s="281"/>
      <c r="C593" s="281"/>
      <c r="D593" s="281"/>
      <c r="E593" s="281"/>
      <c r="F593" s="281"/>
      <c r="G593" s="281"/>
      <c r="H593" s="281"/>
      <c r="I593" s="281"/>
      <c r="J593" s="281"/>
      <c r="K593" s="281"/>
      <c r="L593" s="281"/>
      <c r="M593" s="281"/>
      <c r="N593" s="281"/>
      <c r="O593" s="282"/>
      <c r="P593" s="281"/>
      <c r="Q593" s="281"/>
      <c r="R593" s="281"/>
      <c r="S593" s="281"/>
      <c r="T593" s="281"/>
      <c r="U593" s="281"/>
      <c r="V593" s="283"/>
      <c r="W593" s="281"/>
      <c r="X593" s="281"/>
      <c r="Y593" s="281"/>
      <c r="Z593" s="281"/>
      <c r="AA593" s="281"/>
      <c r="AB593" s="281"/>
      <c r="AC593" s="281"/>
      <c r="AD593" s="281"/>
      <c r="AE593" s="281"/>
      <c r="AF593" s="281"/>
      <c r="AG593" s="284"/>
      <c r="AH593" s="281"/>
      <c r="AI593" s="281"/>
      <c r="AJ593" s="281"/>
      <c r="AK593" s="283"/>
      <c r="AL593" s="281"/>
      <c r="AM593" s="281"/>
      <c r="AN593" s="281"/>
      <c r="AO593" s="49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  <c r="BA593" s="50"/>
      <c r="BB593" s="50"/>
      <c r="BC593" s="50"/>
      <c r="BD593" s="50"/>
    </row>
    <row r="594" spans="1:56" ht="12.75">
      <c r="A594" s="281"/>
      <c r="B594" s="281"/>
      <c r="C594" s="281"/>
      <c r="D594" s="281"/>
      <c r="E594" s="281"/>
      <c r="F594" s="281"/>
      <c r="G594" s="281"/>
      <c r="H594" s="281"/>
      <c r="I594" s="281"/>
      <c r="J594" s="281"/>
      <c r="K594" s="281"/>
      <c r="L594" s="281"/>
      <c r="M594" s="281"/>
      <c r="N594" s="281"/>
      <c r="O594" s="282"/>
      <c r="P594" s="281"/>
      <c r="Q594" s="281"/>
      <c r="R594" s="281"/>
      <c r="S594" s="281"/>
      <c r="T594" s="281"/>
      <c r="U594" s="281"/>
      <c r="V594" s="283"/>
      <c r="W594" s="281"/>
      <c r="X594" s="281"/>
      <c r="Y594" s="281"/>
      <c r="Z594" s="281"/>
      <c r="AA594" s="281"/>
      <c r="AB594" s="281"/>
      <c r="AC594" s="281"/>
      <c r="AD594" s="281"/>
      <c r="AE594" s="281"/>
      <c r="AF594" s="281"/>
      <c r="AG594" s="284"/>
      <c r="AH594" s="281"/>
      <c r="AI594" s="281"/>
      <c r="AJ594" s="281"/>
      <c r="AK594" s="283"/>
      <c r="AL594" s="281"/>
      <c r="AM594" s="281"/>
      <c r="AN594" s="281"/>
      <c r="AO594" s="49"/>
      <c r="AP594" s="50"/>
      <c r="AQ594" s="50"/>
      <c r="AR594" s="50"/>
      <c r="AS594" s="50"/>
      <c r="AT594" s="50"/>
      <c r="AU594" s="50"/>
      <c r="AV594" s="50"/>
      <c r="AW594" s="50"/>
      <c r="AX594" s="50"/>
      <c r="AY594" s="50"/>
      <c r="AZ594" s="50"/>
      <c r="BA594" s="50"/>
      <c r="BB594" s="50"/>
      <c r="BC594" s="50"/>
      <c r="BD594" s="50"/>
    </row>
    <row r="595" spans="1:56" ht="12.75">
      <c r="A595" s="281"/>
      <c r="B595" s="281"/>
      <c r="C595" s="281"/>
      <c r="D595" s="281"/>
      <c r="E595" s="281"/>
      <c r="F595" s="281"/>
      <c r="G595" s="281"/>
      <c r="H595" s="281"/>
      <c r="I595" s="281"/>
      <c r="J595" s="281"/>
      <c r="K595" s="281"/>
      <c r="L595" s="281"/>
      <c r="M595" s="281"/>
      <c r="N595" s="281"/>
      <c r="O595" s="282"/>
      <c r="P595" s="281"/>
      <c r="Q595" s="281"/>
      <c r="R595" s="281"/>
      <c r="S595" s="281"/>
      <c r="T595" s="281"/>
      <c r="U595" s="281"/>
      <c r="V595" s="283"/>
      <c r="W595" s="281"/>
      <c r="X595" s="281"/>
      <c r="Y595" s="281"/>
      <c r="Z595" s="281"/>
      <c r="AA595" s="281"/>
      <c r="AB595" s="281"/>
      <c r="AC595" s="281"/>
      <c r="AD595" s="281"/>
      <c r="AE595" s="281"/>
      <c r="AF595" s="281"/>
      <c r="AG595" s="284"/>
      <c r="AH595" s="281"/>
      <c r="AI595" s="281"/>
      <c r="AJ595" s="281"/>
      <c r="AK595" s="283"/>
      <c r="AL595" s="281"/>
      <c r="AM595" s="281"/>
      <c r="AN595" s="281"/>
      <c r="AO595" s="49"/>
      <c r="AP595" s="50"/>
      <c r="AQ595" s="50"/>
      <c r="AR595" s="50"/>
      <c r="AS595" s="50"/>
      <c r="AT595" s="50"/>
      <c r="AU595" s="50"/>
      <c r="AV595" s="50"/>
      <c r="AW595" s="50"/>
      <c r="AX595" s="50"/>
      <c r="AY595" s="50"/>
      <c r="AZ595" s="50"/>
      <c r="BA595" s="50"/>
      <c r="BB595" s="50"/>
      <c r="BC595" s="50"/>
      <c r="BD595" s="50"/>
    </row>
    <row r="596" spans="1:56" ht="12.75">
      <c r="A596" s="281"/>
      <c r="B596" s="281"/>
      <c r="C596" s="281"/>
      <c r="D596" s="281"/>
      <c r="E596" s="281"/>
      <c r="F596" s="281"/>
      <c r="G596" s="281"/>
      <c r="H596" s="281"/>
      <c r="I596" s="281"/>
      <c r="J596" s="281"/>
      <c r="K596" s="281"/>
      <c r="L596" s="281"/>
      <c r="M596" s="281"/>
      <c r="N596" s="281"/>
      <c r="O596" s="282"/>
      <c r="P596" s="281"/>
      <c r="Q596" s="281"/>
      <c r="R596" s="281"/>
      <c r="S596" s="281"/>
      <c r="T596" s="281"/>
      <c r="U596" s="281"/>
      <c r="V596" s="283"/>
      <c r="W596" s="281"/>
      <c r="X596" s="281"/>
      <c r="Y596" s="281"/>
      <c r="Z596" s="281"/>
      <c r="AA596" s="281"/>
      <c r="AB596" s="281"/>
      <c r="AC596" s="281"/>
      <c r="AD596" s="281"/>
      <c r="AE596" s="281"/>
      <c r="AF596" s="281"/>
      <c r="AG596" s="284"/>
      <c r="AH596" s="281"/>
      <c r="AI596" s="281"/>
      <c r="AJ596" s="281"/>
      <c r="AK596" s="283"/>
      <c r="AL596" s="281"/>
      <c r="AM596" s="281"/>
      <c r="AN596" s="281"/>
      <c r="AO596" s="49"/>
      <c r="AP596" s="50"/>
      <c r="AQ596" s="50"/>
      <c r="AR596" s="50"/>
      <c r="AS596" s="50"/>
      <c r="AT596" s="50"/>
      <c r="AU596" s="50"/>
      <c r="AV596" s="50"/>
      <c r="AW596" s="50"/>
      <c r="AX596" s="50"/>
      <c r="AY596" s="50"/>
      <c r="AZ596" s="50"/>
      <c r="BA596" s="50"/>
      <c r="BB596" s="50"/>
      <c r="BC596" s="50"/>
      <c r="BD596" s="50"/>
    </row>
    <row r="597" spans="1:56" ht="12.75">
      <c r="A597" s="281"/>
      <c r="B597" s="281"/>
      <c r="C597" s="281"/>
      <c r="D597" s="281"/>
      <c r="E597" s="281"/>
      <c r="F597" s="281"/>
      <c r="G597" s="281"/>
      <c r="H597" s="281"/>
      <c r="I597" s="281"/>
      <c r="J597" s="281"/>
      <c r="K597" s="281"/>
      <c r="L597" s="281"/>
      <c r="M597" s="281"/>
      <c r="N597" s="281"/>
      <c r="O597" s="282"/>
      <c r="P597" s="281"/>
      <c r="Q597" s="281"/>
      <c r="R597" s="281"/>
      <c r="S597" s="281"/>
      <c r="T597" s="281"/>
      <c r="U597" s="281"/>
      <c r="V597" s="283"/>
      <c r="W597" s="281"/>
      <c r="X597" s="281"/>
      <c r="Y597" s="281"/>
      <c r="Z597" s="281"/>
      <c r="AA597" s="281"/>
      <c r="AB597" s="281"/>
      <c r="AC597" s="281"/>
      <c r="AD597" s="281"/>
      <c r="AE597" s="281"/>
      <c r="AF597" s="281"/>
      <c r="AG597" s="284"/>
      <c r="AH597" s="281"/>
      <c r="AI597" s="281"/>
      <c r="AJ597" s="281"/>
      <c r="AK597" s="283"/>
      <c r="AL597" s="281"/>
      <c r="AM597" s="281"/>
      <c r="AN597" s="281"/>
      <c r="AO597" s="49"/>
      <c r="AP597" s="50"/>
      <c r="AQ597" s="50"/>
      <c r="AR597" s="50"/>
      <c r="AS597" s="50"/>
      <c r="AT597" s="50"/>
      <c r="AU597" s="50"/>
      <c r="AV597" s="50"/>
      <c r="AW597" s="50"/>
      <c r="AX597" s="50"/>
      <c r="AY597" s="50"/>
      <c r="AZ597" s="50"/>
      <c r="BA597" s="50"/>
      <c r="BB597" s="50"/>
      <c r="BC597" s="50"/>
      <c r="BD597" s="50"/>
    </row>
    <row r="598" spans="1:56" ht="12.75">
      <c r="A598" s="281"/>
      <c r="B598" s="281"/>
      <c r="C598" s="281"/>
      <c r="D598" s="281"/>
      <c r="E598" s="281"/>
      <c r="F598" s="281"/>
      <c r="G598" s="281"/>
      <c r="H598" s="281"/>
      <c r="I598" s="281"/>
      <c r="J598" s="281"/>
      <c r="K598" s="281"/>
      <c r="L598" s="281"/>
      <c r="M598" s="281"/>
      <c r="N598" s="281"/>
      <c r="O598" s="282"/>
      <c r="P598" s="281"/>
      <c r="Q598" s="281"/>
      <c r="R598" s="281"/>
      <c r="S598" s="281"/>
      <c r="T598" s="281"/>
      <c r="U598" s="281"/>
      <c r="V598" s="283"/>
      <c r="W598" s="281"/>
      <c r="X598" s="281"/>
      <c r="Y598" s="281"/>
      <c r="Z598" s="281"/>
      <c r="AA598" s="281"/>
      <c r="AB598" s="281"/>
      <c r="AC598" s="281"/>
      <c r="AD598" s="281"/>
      <c r="AE598" s="281"/>
      <c r="AF598" s="281"/>
      <c r="AG598" s="284"/>
      <c r="AH598" s="281"/>
      <c r="AI598" s="281"/>
      <c r="AJ598" s="281"/>
      <c r="AK598" s="283"/>
      <c r="AL598" s="281"/>
      <c r="AM598" s="281"/>
      <c r="AN598" s="281"/>
      <c r="AO598" s="49"/>
      <c r="AP598" s="50"/>
      <c r="AQ598" s="50"/>
      <c r="AR598" s="50"/>
      <c r="AS598" s="50"/>
      <c r="AT598" s="50"/>
      <c r="AU598" s="50"/>
      <c r="AV598" s="50"/>
      <c r="AW598" s="50"/>
      <c r="AX598" s="50"/>
      <c r="AY598" s="50"/>
      <c r="AZ598" s="50"/>
      <c r="BA598" s="50"/>
      <c r="BB598" s="50"/>
      <c r="BC598" s="50"/>
      <c r="BD598" s="50"/>
    </row>
    <row r="599" spans="1:56" ht="12.75">
      <c r="A599" s="281"/>
      <c r="B599" s="281"/>
      <c r="C599" s="281"/>
      <c r="D599" s="281"/>
      <c r="E599" s="281"/>
      <c r="F599" s="281"/>
      <c r="G599" s="281"/>
      <c r="H599" s="281"/>
      <c r="I599" s="281"/>
      <c r="J599" s="281"/>
      <c r="K599" s="281"/>
      <c r="L599" s="281"/>
      <c r="M599" s="281"/>
      <c r="N599" s="281"/>
      <c r="O599" s="282"/>
      <c r="P599" s="281"/>
      <c r="Q599" s="281"/>
      <c r="R599" s="281"/>
      <c r="S599" s="281"/>
      <c r="T599" s="281"/>
      <c r="U599" s="281"/>
      <c r="V599" s="283"/>
      <c r="W599" s="281"/>
      <c r="X599" s="281"/>
      <c r="Y599" s="281"/>
      <c r="Z599" s="281"/>
      <c r="AA599" s="281"/>
      <c r="AB599" s="281"/>
      <c r="AC599" s="281"/>
      <c r="AD599" s="281"/>
      <c r="AE599" s="281"/>
      <c r="AF599" s="281"/>
      <c r="AG599" s="284"/>
      <c r="AH599" s="281"/>
      <c r="AI599" s="281"/>
      <c r="AJ599" s="281"/>
      <c r="AK599" s="283"/>
      <c r="AL599" s="281"/>
      <c r="AM599" s="281"/>
      <c r="AN599" s="281"/>
      <c r="AO599" s="49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  <c r="BB599" s="50"/>
      <c r="BC599" s="50"/>
      <c r="BD599" s="50"/>
    </row>
    <row r="600" spans="1:56" ht="12.75">
      <c r="A600" s="281"/>
      <c r="B600" s="281"/>
      <c r="C600" s="281"/>
      <c r="D600" s="281"/>
      <c r="E600" s="281"/>
      <c r="F600" s="281"/>
      <c r="G600" s="281"/>
      <c r="H600" s="281"/>
      <c r="I600" s="281"/>
      <c r="J600" s="281"/>
      <c r="K600" s="281"/>
      <c r="L600" s="281"/>
      <c r="M600" s="281"/>
      <c r="N600" s="281"/>
      <c r="O600" s="282"/>
      <c r="P600" s="281"/>
      <c r="Q600" s="281"/>
      <c r="R600" s="281"/>
      <c r="S600" s="281"/>
      <c r="T600" s="281"/>
      <c r="U600" s="281"/>
      <c r="V600" s="283"/>
      <c r="W600" s="281"/>
      <c r="X600" s="281"/>
      <c r="Y600" s="281"/>
      <c r="Z600" s="281"/>
      <c r="AA600" s="281"/>
      <c r="AB600" s="281"/>
      <c r="AC600" s="281"/>
      <c r="AD600" s="281"/>
      <c r="AE600" s="281"/>
      <c r="AF600" s="281"/>
      <c r="AG600" s="284"/>
      <c r="AH600" s="281"/>
      <c r="AI600" s="281"/>
      <c r="AJ600" s="281"/>
      <c r="AK600" s="283"/>
      <c r="AL600" s="281"/>
      <c r="AM600" s="281"/>
      <c r="AN600" s="281"/>
      <c r="AO600" s="49"/>
      <c r="AP600" s="50"/>
      <c r="AQ600" s="50"/>
      <c r="AR600" s="50"/>
      <c r="AS600" s="50"/>
      <c r="AT600" s="50"/>
      <c r="AU600" s="50"/>
      <c r="AV600" s="50"/>
      <c r="AW600" s="50"/>
      <c r="AX600" s="50"/>
      <c r="AY600" s="50"/>
      <c r="AZ600" s="50"/>
      <c r="BA600" s="50"/>
      <c r="BB600" s="50"/>
      <c r="BC600" s="50"/>
      <c r="BD600" s="50"/>
    </row>
    <row r="601" spans="1:56" ht="12.75">
      <c r="A601" s="281"/>
      <c r="B601" s="281"/>
      <c r="C601" s="281"/>
      <c r="D601" s="281"/>
      <c r="E601" s="281"/>
      <c r="F601" s="281"/>
      <c r="G601" s="281"/>
      <c r="H601" s="281"/>
      <c r="I601" s="281"/>
      <c r="J601" s="281"/>
      <c r="K601" s="281"/>
      <c r="L601" s="281"/>
      <c r="M601" s="281"/>
      <c r="N601" s="281"/>
      <c r="O601" s="282"/>
      <c r="P601" s="281"/>
      <c r="Q601" s="281"/>
      <c r="R601" s="281"/>
      <c r="S601" s="281"/>
      <c r="T601" s="281"/>
      <c r="U601" s="281"/>
      <c r="V601" s="283"/>
      <c r="W601" s="281"/>
      <c r="X601" s="281"/>
      <c r="Y601" s="281"/>
      <c r="Z601" s="281"/>
      <c r="AA601" s="281"/>
      <c r="AB601" s="281"/>
      <c r="AC601" s="281"/>
      <c r="AD601" s="281"/>
      <c r="AE601" s="281"/>
      <c r="AF601" s="281"/>
      <c r="AG601" s="284"/>
      <c r="AH601" s="281"/>
      <c r="AI601" s="281"/>
      <c r="AJ601" s="281"/>
      <c r="AK601" s="283"/>
      <c r="AL601" s="281"/>
      <c r="AM601" s="281"/>
      <c r="AN601" s="281"/>
      <c r="AO601" s="49"/>
      <c r="AP601" s="50"/>
      <c r="AQ601" s="50"/>
      <c r="AR601" s="50"/>
      <c r="AS601" s="50"/>
      <c r="AT601" s="50"/>
      <c r="AU601" s="50"/>
      <c r="AV601" s="50"/>
      <c r="AW601" s="50"/>
      <c r="AX601" s="50"/>
      <c r="AY601" s="50"/>
      <c r="AZ601" s="50"/>
      <c r="BA601" s="50"/>
      <c r="BB601" s="50"/>
      <c r="BC601" s="50"/>
      <c r="BD601" s="50"/>
    </row>
    <row r="602" spans="1:56" ht="12.75">
      <c r="A602" s="281"/>
      <c r="B602" s="281"/>
      <c r="C602" s="281"/>
      <c r="D602" s="281"/>
      <c r="E602" s="281"/>
      <c r="F602" s="281"/>
      <c r="G602" s="281"/>
      <c r="H602" s="281"/>
      <c r="I602" s="281"/>
      <c r="J602" s="281"/>
      <c r="K602" s="281"/>
      <c r="L602" s="281"/>
      <c r="M602" s="281"/>
      <c r="N602" s="281"/>
      <c r="O602" s="282"/>
      <c r="P602" s="281"/>
      <c r="Q602" s="281"/>
      <c r="R602" s="281"/>
      <c r="S602" s="281"/>
      <c r="T602" s="281"/>
      <c r="U602" s="281"/>
      <c r="V602" s="283"/>
      <c r="W602" s="281"/>
      <c r="X602" s="281"/>
      <c r="Y602" s="281"/>
      <c r="Z602" s="281"/>
      <c r="AA602" s="281"/>
      <c r="AB602" s="281"/>
      <c r="AC602" s="281"/>
      <c r="AD602" s="281"/>
      <c r="AE602" s="281"/>
      <c r="AF602" s="281"/>
      <c r="AG602" s="284"/>
      <c r="AH602" s="281"/>
      <c r="AI602" s="281"/>
      <c r="AJ602" s="281"/>
      <c r="AK602" s="283"/>
      <c r="AL602" s="281"/>
      <c r="AM602" s="281"/>
      <c r="AN602" s="281"/>
      <c r="AO602" s="49"/>
      <c r="AP602" s="50"/>
      <c r="AQ602" s="50"/>
      <c r="AR602" s="50"/>
      <c r="AS602" s="50"/>
      <c r="AT602" s="50"/>
      <c r="AU602" s="50"/>
      <c r="AV602" s="50"/>
      <c r="AW602" s="50"/>
      <c r="AX602" s="50"/>
      <c r="AY602" s="50"/>
      <c r="AZ602" s="50"/>
      <c r="BA602" s="50"/>
      <c r="BB602" s="50"/>
      <c r="BC602" s="50"/>
      <c r="BD602" s="50"/>
    </row>
    <row r="603" spans="1:56" ht="12.75">
      <c r="A603" s="281"/>
      <c r="B603" s="281"/>
      <c r="C603" s="281"/>
      <c r="D603" s="281"/>
      <c r="E603" s="281"/>
      <c r="F603" s="281"/>
      <c r="G603" s="281"/>
      <c r="H603" s="281"/>
      <c r="I603" s="281"/>
      <c r="J603" s="281"/>
      <c r="K603" s="281"/>
      <c r="L603" s="281"/>
      <c r="M603" s="281"/>
      <c r="N603" s="281"/>
      <c r="O603" s="282"/>
      <c r="P603" s="281"/>
      <c r="Q603" s="281"/>
      <c r="R603" s="281"/>
      <c r="S603" s="281"/>
      <c r="T603" s="281"/>
      <c r="U603" s="281"/>
      <c r="V603" s="283"/>
      <c r="W603" s="281"/>
      <c r="X603" s="281"/>
      <c r="Y603" s="281"/>
      <c r="Z603" s="281"/>
      <c r="AA603" s="281"/>
      <c r="AB603" s="281"/>
      <c r="AC603" s="281"/>
      <c r="AD603" s="281"/>
      <c r="AE603" s="281"/>
      <c r="AF603" s="281"/>
      <c r="AG603" s="284"/>
      <c r="AH603" s="281"/>
      <c r="AI603" s="281"/>
      <c r="AJ603" s="281"/>
      <c r="AK603" s="283"/>
      <c r="AL603" s="281"/>
      <c r="AM603" s="281"/>
      <c r="AN603" s="281"/>
      <c r="AO603" s="49"/>
      <c r="AP603" s="50"/>
      <c r="AQ603" s="50"/>
      <c r="AR603" s="50"/>
      <c r="AS603" s="50"/>
      <c r="AT603" s="50"/>
      <c r="AU603" s="50"/>
      <c r="AV603" s="50"/>
      <c r="AW603" s="50"/>
      <c r="AX603" s="50"/>
      <c r="AY603" s="50"/>
      <c r="AZ603" s="50"/>
      <c r="BA603" s="50"/>
      <c r="BB603" s="50"/>
      <c r="BC603" s="50"/>
      <c r="BD603" s="50"/>
    </row>
    <row r="604" spans="1:56" ht="12.75">
      <c r="A604" s="281"/>
      <c r="B604" s="281"/>
      <c r="C604" s="281"/>
      <c r="D604" s="281"/>
      <c r="E604" s="281"/>
      <c r="F604" s="281"/>
      <c r="G604" s="281"/>
      <c r="H604" s="281"/>
      <c r="I604" s="281"/>
      <c r="J604" s="281"/>
      <c r="K604" s="281"/>
      <c r="L604" s="281"/>
      <c r="M604" s="281"/>
      <c r="N604" s="281"/>
      <c r="O604" s="282"/>
      <c r="P604" s="281"/>
      <c r="Q604" s="281"/>
      <c r="R604" s="281"/>
      <c r="S604" s="281"/>
      <c r="T604" s="281"/>
      <c r="U604" s="281"/>
      <c r="V604" s="283"/>
      <c r="W604" s="281"/>
      <c r="X604" s="281"/>
      <c r="Y604" s="281"/>
      <c r="Z604" s="281"/>
      <c r="AA604" s="281"/>
      <c r="AB604" s="281"/>
      <c r="AC604" s="281"/>
      <c r="AD604" s="281"/>
      <c r="AE604" s="281"/>
      <c r="AF604" s="281"/>
      <c r="AG604" s="284"/>
      <c r="AH604" s="281"/>
      <c r="AI604" s="281"/>
      <c r="AJ604" s="281"/>
      <c r="AK604" s="283"/>
      <c r="AL604" s="281"/>
      <c r="AM604" s="281"/>
      <c r="AN604" s="281"/>
      <c r="AO604" s="49"/>
      <c r="AP604" s="50"/>
      <c r="AQ604" s="50"/>
      <c r="AR604" s="50"/>
      <c r="AS604" s="50"/>
      <c r="AT604" s="50"/>
      <c r="AU604" s="50"/>
      <c r="AV604" s="50"/>
      <c r="AW604" s="50"/>
      <c r="AX604" s="50"/>
      <c r="AY604" s="50"/>
      <c r="AZ604" s="50"/>
      <c r="BA604" s="50"/>
      <c r="BB604" s="50"/>
      <c r="BC604" s="50"/>
      <c r="BD604" s="50"/>
    </row>
    <row r="605" spans="1:56" ht="12.75">
      <c r="A605" s="281"/>
      <c r="B605" s="281"/>
      <c r="C605" s="281"/>
      <c r="D605" s="281"/>
      <c r="E605" s="281"/>
      <c r="F605" s="281"/>
      <c r="G605" s="281"/>
      <c r="H605" s="281"/>
      <c r="I605" s="281"/>
      <c r="J605" s="281"/>
      <c r="K605" s="281"/>
      <c r="L605" s="281"/>
      <c r="M605" s="281"/>
      <c r="N605" s="281"/>
      <c r="O605" s="282"/>
      <c r="P605" s="281"/>
      <c r="Q605" s="281"/>
      <c r="R605" s="281"/>
      <c r="S605" s="281"/>
      <c r="T605" s="281"/>
      <c r="U605" s="281"/>
      <c r="V605" s="283"/>
      <c r="W605" s="281"/>
      <c r="X605" s="281"/>
      <c r="Y605" s="281"/>
      <c r="Z605" s="281"/>
      <c r="AA605" s="281"/>
      <c r="AB605" s="281"/>
      <c r="AC605" s="281"/>
      <c r="AD605" s="281"/>
      <c r="AE605" s="281"/>
      <c r="AF605" s="281"/>
      <c r="AG605" s="284"/>
      <c r="AH605" s="281"/>
      <c r="AI605" s="281"/>
      <c r="AJ605" s="281"/>
      <c r="AK605" s="283"/>
      <c r="AL605" s="281"/>
      <c r="AM605" s="281"/>
      <c r="AN605" s="281"/>
      <c r="AO605" s="49"/>
      <c r="AP605" s="50"/>
      <c r="AQ605" s="50"/>
      <c r="AR605" s="50"/>
      <c r="AS605" s="50"/>
      <c r="AT605" s="50"/>
      <c r="AU605" s="50"/>
      <c r="AV605" s="50"/>
      <c r="AW605" s="50"/>
      <c r="AX605" s="50"/>
      <c r="AY605" s="50"/>
      <c r="AZ605" s="50"/>
      <c r="BA605" s="50"/>
      <c r="BB605" s="50"/>
      <c r="BC605" s="50"/>
      <c r="BD605" s="50"/>
    </row>
    <row r="606" spans="1:56" ht="12.75">
      <c r="A606" s="281"/>
      <c r="B606" s="281"/>
      <c r="C606" s="281"/>
      <c r="D606" s="281"/>
      <c r="E606" s="281"/>
      <c r="F606" s="281"/>
      <c r="G606" s="281"/>
      <c r="H606" s="281"/>
      <c r="I606" s="281"/>
      <c r="J606" s="281"/>
      <c r="K606" s="281"/>
      <c r="L606" s="281"/>
      <c r="M606" s="281"/>
      <c r="N606" s="281"/>
      <c r="O606" s="282"/>
      <c r="P606" s="281"/>
      <c r="Q606" s="281"/>
      <c r="R606" s="281"/>
      <c r="S606" s="281"/>
      <c r="T606" s="281"/>
      <c r="U606" s="281"/>
      <c r="V606" s="283"/>
      <c r="W606" s="281"/>
      <c r="X606" s="281"/>
      <c r="Y606" s="281"/>
      <c r="Z606" s="281"/>
      <c r="AA606" s="281"/>
      <c r="AB606" s="281"/>
      <c r="AC606" s="281"/>
      <c r="AD606" s="281"/>
      <c r="AE606" s="281"/>
      <c r="AF606" s="281"/>
      <c r="AG606" s="284"/>
      <c r="AH606" s="281"/>
      <c r="AI606" s="281"/>
      <c r="AJ606" s="281"/>
      <c r="AK606" s="283"/>
      <c r="AL606" s="281"/>
      <c r="AM606" s="281"/>
      <c r="AN606" s="281"/>
      <c r="AO606" s="49"/>
      <c r="AP606" s="50"/>
      <c r="AQ606" s="50"/>
      <c r="AR606" s="50"/>
      <c r="AS606" s="50"/>
      <c r="AT606" s="50"/>
      <c r="AU606" s="50"/>
      <c r="AV606" s="50"/>
      <c r="AW606" s="50"/>
      <c r="AX606" s="50"/>
      <c r="AY606" s="50"/>
      <c r="AZ606" s="50"/>
      <c r="BA606" s="50"/>
      <c r="BB606" s="50"/>
      <c r="BC606" s="50"/>
      <c r="BD606" s="50"/>
    </row>
    <row r="607" spans="1:56" ht="12.75">
      <c r="A607" s="281"/>
      <c r="B607" s="281"/>
      <c r="C607" s="281"/>
      <c r="D607" s="281"/>
      <c r="E607" s="281"/>
      <c r="F607" s="281"/>
      <c r="G607" s="281"/>
      <c r="H607" s="281"/>
      <c r="I607" s="281"/>
      <c r="J607" s="281"/>
      <c r="K607" s="281"/>
      <c r="L607" s="281"/>
      <c r="M607" s="281"/>
      <c r="N607" s="281"/>
      <c r="O607" s="282"/>
      <c r="P607" s="281"/>
      <c r="Q607" s="281"/>
      <c r="R607" s="281"/>
      <c r="S607" s="281"/>
      <c r="T607" s="281"/>
      <c r="U607" s="281"/>
      <c r="V607" s="283"/>
      <c r="W607" s="281"/>
      <c r="X607" s="281"/>
      <c r="Y607" s="281"/>
      <c r="Z607" s="281"/>
      <c r="AA607" s="281"/>
      <c r="AB607" s="281"/>
      <c r="AC607" s="281"/>
      <c r="AD607" s="281"/>
      <c r="AE607" s="281"/>
      <c r="AF607" s="281"/>
      <c r="AG607" s="284"/>
      <c r="AH607" s="281"/>
      <c r="AI607" s="281"/>
      <c r="AJ607" s="281"/>
      <c r="AK607" s="283"/>
      <c r="AL607" s="281"/>
      <c r="AM607" s="281"/>
      <c r="AN607" s="281"/>
      <c r="AO607" s="49"/>
      <c r="AP607" s="50"/>
      <c r="AQ607" s="50"/>
      <c r="AR607" s="50"/>
      <c r="AS607" s="50"/>
      <c r="AT607" s="50"/>
      <c r="AU607" s="50"/>
      <c r="AV607" s="50"/>
      <c r="AW607" s="50"/>
      <c r="AX607" s="50"/>
      <c r="AY607" s="50"/>
      <c r="AZ607" s="50"/>
      <c r="BA607" s="50"/>
      <c r="BB607" s="50"/>
      <c r="BC607" s="50"/>
      <c r="BD607" s="50"/>
    </row>
    <row r="608" spans="1:56" ht="12.75">
      <c r="A608" s="281"/>
      <c r="B608" s="281"/>
      <c r="C608" s="281"/>
      <c r="D608" s="281"/>
      <c r="E608" s="281"/>
      <c r="F608" s="281"/>
      <c r="G608" s="281"/>
      <c r="H608" s="281"/>
      <c r="I608" s="281"/>
      <c r="J608" s="281"/>
      <c r="K608" s="281"/>
      <c r="L608" s="281"/>
      <c r="M608" s="281"/>
      <c r="N608" s="281"/>
      <c r="O608" s="282"/>
      <c r="P608" s="281"/>
      <c r="Q608" s="281"/>
      <c r="R608" s="281"/>
      <c r="S608" s="281"/>
      <c r="T608" s="281"/>
      <c r="U608" s="281"/>
      <c r="V608" s="283"/>
      <c r="W608" s="281"/>
      <c r="X608" s="281"/>
      <c r="Y608" s="281"/>
      <c r="Z608" s="281"/>
      <c r="AA608" s="281"/>
      <c r="AB608" s="281"/>
      <c r="AC608" s="281"/>
      <c r="AD608" s="281"/>
      <c r="AE608" s="281"/>
      <c r="AF608" s="281"/>
      <c r="AG608" s="284"/>
      <c r="AH608" s="281"/>
      <c r="AI608" s="281"/>
      <c r="AJ608" s="281"/>
      <c r="AK608" s="283"/>
      <c r="AL608" s="281"/>
      <c r="AM608" s="281"/>
      <c r="AN608" s="281"/>
      <c r="AO608" s="49"/>
      <c r="AP608" s="50"/>
      <c r="AQ608" s="50"/>
      <c r="AR608" s="50"/>
      <c r="AS608" s="50"/>
      <c r="AT608" s="50"/>
      <c r="AU608" s="50"/>
      <c r="AV608" s="50"/>
      <c r="AW608" s="50"/>
      <c r="AX608" s="50"/>
      <c r="AY608" s="50"/>
      <c r="AZ608" s="50"/>
      <c r="BA608" s="50"/>
      <c r="BB608" s="50"/>
      <c r="BC608" s="50"/>
      <c r="BD608" s="50"/>
    </row>
    <row r="609" spans="1:56" ht="12.75">
      <c r="A609" s="281"/>
      <c r="B609" s="281"/>
      <c r="C609" s="281"/>
      <c r="D609" s="281"/>
      <c r="E609" s="281"/>
      <c r="F609" s="281"/>
      <c r="G609" s="281"/>
      <c r="H609" s="281"/>
      <c r="I609" s="281"/>
      <c r="J609" s="281"/>
      <c r="K609" s="281"/>
      <c r="L609" s="281"/>
      <c r="M609" s="281"/>
      <c r="N609" s="281"/>
      <c r="O609" s="282"/>
      <c r="P609" s="281"/>
      <c r="Q609" s="281"/>
      <c r="R609" s="281"/>
      <c r="S609" s="281"/>
      <c r="T609" s="281"/>
      <c r="U609" s="281"/>
      <c r="V609" s="283"/>
      <c r="W609" s="281"/>
      <c r="X609" s="281"/>
      <c r="Y609" s="281"/>
      <c r="Z609" s="281"/>
      <c r="AA609" s="281"/>
      <c r="AB609" s="281"/>
      <c r="AC609" s="281"/>
      <c r="AD609" s="281"/>
      <c r="AE609" s="281"/>
      <c r="AF609" s="281"/>
      <c r="AG609" s="284"/>
      <c r="AH609" s="281"/>
      <c r="AI609" s="281"/>
      <c r="AJ609" s="281"/>
      <c r="AK609" s="283"/>
      <c r="AL609" s="281"/>
      <c r="AM609" s="281"/>
      <c r="AN609" s="281"/>
      <c r="AO609" s="49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  <c r="AZ609" s="50"/>
      <c r="BA609" s="50"/>
      <c r="BB609" s="50"/>
      <c r="BC609" s="50"/>
      <c r="BD609" s="50"/>
    </row>
    <row r="610" spans="1:56" ht="12.75">
      <c r="A610" s="281"/>
      <c r="B610" s="281"/>
      <c r="C610" s="281"/>
      <c r="D610" s="281"/>
      <c r="E610" s="281"/>
      <c r="F610" s="281"/>
      <c r="G610" s="281"/>
      <c r="H610" s="281"/>
      <c r="I610" s="281"/>
      <c r="J610" s="281"/>
      <c r="K610" s="281"/>
      <c r="L610" s="281"/>
      <c r="M610" s="281"/>
      <c r="N610" s="281"/>
      <c r="O610" s="282"/>
      <c r="P610" s="281"/>
      <c r="Q610" s="281"/>
      <c r="R610" s="281"/>
      <c r="S610" s="281"/>
      <c r="T610" s="281"/>
      <c r="U610" s="281"/>
      <c r="V610" s="283"/>
      <c r="W610" s="281"/>
      <c r="X610" s="281"/>
      <c r="Y610" s="281"/>
      <c r="Z610" s="281"/>
      <c r="AA610" s="281"/>
      <c r="AB610" s="281"/>
      <c r="AC610" s="281"/>
      <c r="AD610" s="281"/>
      <c r="AE610" s="281"/>
      <c r="AF610" s="281"/>
      <c r="AG610" s="284"/>
      <c r="AH610" s="281"/>
      <c r="AI610" s="281"/>
      <c r="AJ610" s="281"/>
      <c r="AK610" s="283"/>
      <c r="AL610" s="281"/>
      <c r="AM610" s="281"/>
      <c r="AN610" s="281"/>
      <c r="AO610" s="49"/>
      <c r="AP610" s="50"/>
      <c r="AQ610" s="50"/>
      <c r="AR610" s="50"/>
      <c r="AS610" s="50"/>
      <c r="AT610" s="50"/>
      <c r="AU610" s="50"/>
      <c r="AV610" s="50"/>
      <c r="AW610" s="50"/>
      <c r="AX610" s="50"/>
      <c r="AY610" s="50"/>
      <c r="AZ610" s="50"/>
      <c r="BA610" s="50"/>
      <c r="BB610" s="50"/>
      <c r="BC610" s="50"/>
      <c r="BD610" s="50"/>
    </row>
    <row r="611" spans="1:56" ht="12.75">
      <c r="A611" s="281"/>
      <c r="B611" s="281"/>
      <c r="C611" s="281"/>
      <c r="D611" s="281"/>
      <c r="E611" s="281"/>
      <c r="F611" s="281"/>
      <c r="G611" s="281"/>
      <c r="H611" s="281"/>
      <c r="I611" s="281"/>
      <c r="J611" s="281"/>
      <c r="K611" s="281"/>
      <c r="L611" s="281"/>
      <c r="M611" s="281"/>
      <c r="N611" s="281"/>
      <c r="O611" s="282"/>
      <c r="P611" s="281"/>
      <c r="Q611" s="281"/>
      <c r="R611" s="281"/>
      <c r="S611" s="281"/>
      <c r="T611" s="281"/>
      <c r="U611" s="281"/>
      <c r="V611" s="283"/>
      <c r="W611" s="281"/>
      <c r="X611" s="281"/>
      <c r="Y611" s="281"/>
      <c r="Z611" s="281"/>
      <c r="AA611" s="281"/>
      <c r="AB611" s="281"/>
      <c r="AC611" s="281"/>
      <c r="AD611" s="281"/>
      <c r="AE611" s="281"/>
      <c r="AF611" s="281"/>
      <c r="AG611" s="284"/>
      <c r="AH611" s="281"/>
      <c r="AI611" s="281"/>
      <c r="AJ611" s="281"/>
      <c r="AK611" s="283"/>
      <c r="AL611" s="281"/>
      <c r="AM611" s="281"/>
      <c r="AN611" s="281"/>
      <c r="AO611" s="49"/>
      <c r="AP611" s="50"/>
      <c r="AQ611" s="50"/>
      <c r="AR611" s="50"/>
      <c r="AS611" s="50"/>
      <c r="AT611" s="50"/>
      <c r="AU611" s="50"/>
      <c r="AV611" s="50"/>
      <c r="AW611" s="50"/>
      <c r="AX611" s="50"/>
      <c r="AY611" s="50"/>
      <c r="AZ611" s="50"/>
      <c r="BA611" s="50"/>
      <c r="BB611" s="50"/>
      <c r="BC611" s="50"/>
      <c r="BD611" s="50"/>
    </row>
    <row r="612" spans="1:56" ht="12.75">
      <c r="A612" s="281"/>
      <c r="B612" s="281"/>
      <c r="C612" s="281"/>
      <c r="D612" s="281"/>
      <c r="E612" s="281"/>
      <c r="F612" s="281"/>
      <c r="G612" s="281"/>
      <c r="H612" s="281"/>
      <c r="I612" s="281"/>
      <c r="J612" s="281"/>
      <c r="K612" s="281"/>
      <c r="L612" s="281"/>
      <c r="M612" s="281"/>
      <c r="N612" s="281"/>
      <c r="O612" s="282"/>
      <c r="P612" s="281"/>
      <c r="Q612" s="281"/>
      <c r="R612" s="281"/>
      <c r="S612" s="281"/>
      <c r="T612" s="281"/>
      <c r="U612" s="281"/>
      <c r="V612" s="283"/>
      <c r="W612" s="281"/>
      <c r="X612" s="281"/>
      <c r="Y612" s="281"/>
      <c r="Z612" s="281"/>
      <c r="AA612" s="281"/>
      <c r="AB612" s="281"/>
      <c r="AC612" s="281"/>
      <c r="AD612" s="281"/>
      <c r="AE612" s="281"/>
      <c r="AF612" s="281"/>
      <c r="AG612" s="284"/>
      <c r="AH612" s="281"/>
      <c r="AI612" s="281"/>
      <c r="AJ612" s="281"/>
      <c r="AK612" s="283"/>
      <c r="AL612" s="281"/>
      <c r="AM612" s="281"/>
      <c r="AN612" s="281"/>
      <c r="AO612" s="49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</row>
    <row r="613" spans="1:56" ht="12.75">
      <c r="A613" s="281"/>
      <c r="B613" s="281"/>
      <c r="C613" s="281"/>
      <c r="D613" s="281"/>
      <c r="E613" s="281"/>
      <c r="F613" s="281"/>
      <c r="G613" s="281"/>
      <c r="H613" s="281"/>
      <c r="I613" s="281"/>
      <c r="J613" s="281"/>
      <c r="K613" s="281"/>
      <c r="L613" s="281"/>
      <c r="M613" s="281"/>
      <c r="N613" s="281"/>
      <c r="O613" s="282"/>
      <c r="P613" s="281"/>
      <c r="Q613" s="281"/>
      <c r="R613" s="281"/>
      <c r="S613" s="281"/>
      <c r="T613" s="281"/>
      <c r="U613" s="281"/>
      <c r="V613" s="283"/>
      <c r="W613" s="281"/>
      <c r="X613" s="281"/>
      <c r="Y613" s="281"/>
      <c r="Z613" s="281"/>
      <c r="AA613" s="281"/>
      <c r="AB613" s="281"/>
      <c r="AC613" s="281"/>
      <c r="AD613" s="281"/>
      <c r="AE613" s="281"/>
      <c r="AF613" s="281"/>
      <c r="AG613" s="284"/>
      <c r="AH613" s="281"/>
      <c r="AI613" s="281"/>
      <c r="AJ613" s="281"/>
      <c r="AK613" s="283"/>
      <c r="AL613" s="281"/>
      <c r="AM613" s="281"/>
      <c r="AN613" s="281"/>
      <c r="AO613" s="49"/>
      <c r="AP613" s="50"/>
      <c r="AQ613" s="50"/>
      <c r="AR613" s="50"/>
      <c r="AS613" s="50"/>
      <c r="AT613" s="50"/>
      <c r="AU613" s="50"/>
      <c r="AV613" s="50"/>
      <c r="AW613" s="50"/>
      <c r="AX613" s="50"/>
      <c r="AY613" s="50"/>
      <c r="AZ613" s="50"/>
      <c r="BA613" s="50"/>
      <c r="BB613" s="50"/>
      <c r="BC613" s="50"/>
      <c r="BD613" s="50"/>
    </row>
    <row r="614" spans="1:56" ht="12.75">
      <c r="A614" s="281"/>
      <c r="B614" s="281"/>
      <c r="C614" s="281"/>
      <c r="D614" s="281"/>
      <c r="E614" s="281"/>
      <c r="F614" s="281"/>
      <c r="G614" s="281"/>
      <c r="H614" s="281"/>
      <c r="I614" s="281"/>
      <c r="J614" s="281"/>
      <c r="K614" s="281"/>
      <c r="L614" s="281"/>
      <c r="M614" s="281"/>
      <c r="N614" s="281"/>
      <c r="O614" s="282"/>
      <c r="P614" s="281"/>
      <c r="Q614" s="281"/>
      <c r="R614" s="281"/>
      <c r="S614" s="281"/>
      <c r="T614" s="281"/>
      <c r="U614" s="281"/>
      <c r="V614" s="283"/>
      <c r="W614" s="281"/>
      <c r="X614" s="281"/>
      <c r="Y614" s="281"/>
      <c r="Z614" s="281"/>
      <c r="AA614" s="281"/>
      <c r="AB614" s="281"/>
      <c r="AC614" s="281"/>
      <c r="AD614" s="281"/>
      <c r="AE614" s="281"/>
      <c r="AF614" s="281"/>
      <c r="AG614" s="284"/>
      <c r="AH614" s="281"/>
      <c r="AI614" s="281"/>
      <c r="AJ614" s="281"/>
      <c r="AK614" s="283"/>
      <c r="AL614" s="281"/>
      <c r="AM614" s="281"/>
      <c r="AN614" s="281"/>
      <c r="AO614" s="49"/>
      <c r="AP614" s="50"/>
      <c r="AQ614" s="50"/>
      <c r="AR614" s="50"/>
      <c r="AS614" s="50"/>
      <c r="AT614" s="50"/>
      <c r="AU614" s="50"/>
      <c r="AV614" s="50"/>
      <c r="AW614" s="50"/>
      <c r="AX614" s="50"/>
      <c r="AY614" s="50"/>
      <c r="AZ614" s="50"/>
      <c r="BA614" s="50"/>
      <c r="BB614" s="50"/>
      <c r="BC614" s="50"/>
      <c r="BD614" s="50"/>
    </row>
    <row r="615" spans="1:56" ht="12.75">
      <c r="A615" s="281"/>
      <c r="B615" s="281"/>
      <c r="C615" s="281"/>
      <c r="D615" s="281"/>
      <c r="E615" s="281"/>
      <c r="F615" s="281"/>
      <c r="G615" s="281"/>
      <c r="H615" s="281"/>
      <c r="I615" s="281"/>
      <c r="J615" s="281"/>
      <c r="K615" s="281"/>
      <c r="L615" s="281"/>
      <c r="M615" s="281"/>
      <c r="N615" s="281"/>
      <c r="O615" s="282"/>
      <c r="P615" s="281"/>
      <c r="Q615" s="281"/>
      <c r="R615" s="281"/>
      <c r="S615" s="281"/>
      <c r="T615" s="281"/>
      <c r="U615" s="281"/>
      <c r="V615" s="283"/>
      <c r="W615" s="281"/>
      <c r="X615" s="281"/>
      <c r="Y615" s="281"/>
      <c r="Z615" s="281"/>
      <c r="AA615" s="281"/>
      <c r="AB615" s="281"/>
      <c r="AC615" s="281"/>
      <c r="AD615" s="281"/>
      <c r="AE615" s="281"/>
      <c r="AF615" s="281"/>
      <c r="AG615" s="284"/>
      <c r="AH615" s="281"/>
      <c r="AI615" s="281"/>
      <c r="AJ615" s="281"/>
      <c r="AK615" s="283"/>
      <c r="AL615" s="281"/>
      <c r="AM615" s="281"/>
      <c r="AN615" s="281"/>
      <c r="AO615" s="49"/>
      <c r="AP615" s="50"/>
      <c r="AQ615" s="50"/>
      <c r="AR615" s="50"/>
      <c r="AS615" s="50"/>
      <c r="AT615" s="50"/>
      <c r="AU615" s="50"/>
      <c r="AV615" s="50"/>
      <c r="AW615" s="50"/>
      <c r="AX615" s="50"/>
      <c r="AY615" s="50"/>
      <c r="AZ615" s="50"/>
      <c r="BA615" s="50"/>
      <c r="BB615" s="50"/>
      <c r="BC615" s="50"/>
      <c r="BD615" s="50"/>
    </row>
    <row r="616" spans="1:56" ht="12.75">
      <c r="A616" s="281"/>
      <c r="B616" s="281"/>
      <c r="C616" s="281"/>
      <c r="D616" s="281"/>
      <c r="E616" s="281"/>
      <c r="F616" s="281"/>
      <c r="G616" s="281"/>
      <c r="H616" s="281"/>
      <c r="I616" s="281"/>
      <c r="J616" s="281"/>
      <c r="K616" s="281"/>
      <c r="L616" s="281"/>
      <c r="M616" s="281"/>
      <c r="N616" s="281"/>
      <c r="O616" s="282"/>
      <c r="P616" s="281"/>
      <c r="Q616" s="281"/>
      <c r="R616" s="281"/>
      <c r="S616" s="281"/>
      <c r="T616" s="281"/>
      <c r="U616" s="281"/>
      <c r="V616" s="283"/>
      <c r="W616" s="281"/>
      <c r="X616" s="281"/>
      <c r="Y616" s="281"/>
      <c r="Z616" s="281"/>
      <c r="AA616" s="281"/>
      <c r="AB616" s="281"/>
      <c r="AC616" s="281"/>
      <c r="AD616" s="281"/>
      <c r="AE616" s="281"/>
      <c r="AF616" s="281"/>
      <c r="AG616" s="284"/>
      <c r="AH616" s="281"/>
      <c r="AI616" s="281"/>
      <c r="AJ616" s="281"/>
      <c r="AK616" s="283"/>
      <c r="AL616" s="281"/>
      <c r="AM616" s="281"/>
      <c r="AN616" s="281"/>
      <c r="AO616" s="49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</row>
    <row r="617" spans="1:56" ht="12.75">
      <c r="A617" s="281"/>
      <c r="B617" s="281"/>
      <c r="C617" s="281"/>
      <c r="D617" s="281"/>
      <c r="E617" s="281"/>
      <c r="F617" s="281"/>
      <c r="G617" s="281"/>
      <c r="H617" s="281"/>
      <c r="I617" s="281"/>
      <c r="J617" s="281"/>
      <c r="K617" s="281"/>
      <c r="L617" s="281"/>
      <c r="M617" s="281"/>
      <c r="N617" s="281"/>
      <c r="O617" s="282"/>
      <c r="P617" s="281"/>
      <c r="Q617" s="281"/>
      <c r="R617" s="281"/>
      <c r="S617" s="281"/>
      <c r="T617" s="281"/>
      <c r="U617" s="281"/>
      <c r="V617" s="283"/>
      <c r="W617" s="281"/>
      <c r="X617" s="281"/>
      <c r="Y617" s="281"/>
      <c r="Z617" s="281"/>
      <c r="AA617" s="281"/>
      <c r="AB617" s="281"/>
      <c r="AC617" s="281"/>
      <c r="AD617" s="281"/>
      <c r="AE617" s="281"/>
      <c r="AF617" s="281"/>
      <c r="AG617" s="284"/>
      <c r="AH617" s="281"/>
      <c r="AI617" s="281"/>
      <c r="AJ617" s="281"/>
      <c r="AK617" s="283"/>
      <c r="AL617" s="281"/>
      <c r="AM617" s="281"/>
      <c r="AN617" s="281"/>
      <c r="AO617" s="49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</row>
    <row r="618" spans="1:56" ht="12.75">
      <c r="A618" s="281"/>
      <c r="B618" s="281"/>
      <c r="C618" s="281"/>
      <c r="D618" s="281"/>
      <c r="E618" s="281"/>
      <c r="F618" s="281"/>
      <c r="G618" s="281"/>
      <c r="H618" s="281"/>
      <c r="I618" s="281"/>
      <c r="J618" s="281"/>
      <c r="K618" s="281"/>
      <c r="L618" s="281"/>
      <c r="M618" s="281"/>
      <c r="N618" s="281"/>
      <c r="O618" s="282"/>
      <c r="P618" s="281"/>
      <c r="Q618" s="281"/>
      <c r="R618" s="281"/>
      <c r="S618" s="281"/>
      <c r="T618" s="281"/>
      <c r="U618" s="281"/>
      <c r="V618" s="283"/>
      <c r="W618" s="281"/>
      <c r="X618" s="281"/>
      <c r="Y618" s="281"/>
      <c r="Z618" s="281"/>
      <c r="AA618" s="281"/>
      <c r="AB618" s="281"/>
      <c r="AC618" s="281"/>
      <c r="AD618" s="281"/>
      <c r="AE618" s="281"/>
      <c r="AF618" s="281"/>
      <c r="AG618" s="284"/>
      <c r="AH618" s="281"/>
      <c r="AI618" s="281"/>
      <c r="AJ618" s="281"/>
      <c r="AK618" s="283"/>
      <c r="AL618" s="281"/>
      <c r="AM618" s="281"/>
      <c r="AN618" s="281"/>
      <c r="AO618" s="49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</row>
    <row r="619" spans="1:56" ht="12.75">
      <c r="A619" s="281"/>
      <c r="B619" s="281"/>
      <c r="C619" s="281"/>
      <c r="D619" s="281"/>
      <c r="E619" s="281"/>
      <c r="F619" s="281"/>
      <c r="G619" s="281"/>
      <c r="H619" s="281"/>
      <c r="I619" s="281"/>
      <c r="J619" s="281"/>
      <c r="K619" s="281"/>
      <c r="L619" s="281"/>
      <c r="M619" s="281"/>
      <c r="N619" s="281"/>
      <c r="O619" s="282"/>
      <c r="P619" s="281"/>
      <c r="Q619" s="281"/>
      <c r="R619" s="281"/>
      <c r="S619" s="281"/>
      <c r="T619" s="281"/>
      <c r="U619" s="281"/>
      <c r="V619" s="283"/>
      <c r="W619" s="281"/>
      <c r="X619" s="281"/>
      <c r="Y619" s="281"/>
      <c r="Z619" s="281"/>
      <c r="AA619" s="281"/>
      <c r="AB619" s="281"/>
      <c r="AC619" s="281"/>
      <c r="AD619" s="281"/>
      <c r="AE619" s="281"/>
      <c r="AF619" s="281"/>
      <c r="AG619" s="284"/>
      <c r="AH619" s="281"/>
      <c r="AI619" s="281"/>
      <c r="AJ619" s="281"/>
      <c r="AK619" s="283"/>
      <c r="AL619" s="281"/>
      <c r="AM619" s="281"/>
      <c r="AN619" s="281"/>
      <c r="AO619" s="49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</row>
    <row r="620" spans="1:56" ht="12.75">
      <c r="A620" s="281"/>
      <c r="B620" s="281"/>
      <c r="C620" s="281"/>
      <c r="D620" s="281"/>
      <c r="E620" s="281"/>
      <c r="F620" s="281"/>
      <c r="G620" s="281"/>
      <c r="H620" s="281"/>
      <c r="I620" s="281"/>
      <c r="J620" s="281"/>
      <c r="K620" s="281"/>
      <c r="L620" s="281"/>
      <c r="M620" s="281"/>
      <c r="N620" s="281"/>
      <c r="O620" s="282"/>
      <c r="P620" s="281"/>
      <c r="Q620" s="281"/>
      <c r="R620" s="281"/>
      <c r="S620" s="281"/>
      <c r="T620" s="281"/>
      <c r="U620" s="281"/>
      <c r="V620" s="283"/>
      <c r="W620" s="281"/>
      <c r="X620" s="281"/>
      <c r="Y620" s="281"/>
      <c r="Z620" s="281"/>
      <c r="AA620" s="281"/>
      <c r="AB620" s="281"/>
      <c r="AC620" s="281"/>
      <c r="AD620" s="281"/>
      <c r="AE620" s="281"/>
      <c r="AF620" s="281"/>
      <c r="AG620" s="284"/>
      <c r="AH620" s="281"/>
      <c r="AI620" s="281"/>
      <c r="AJ620" s="281"/>
      <c r="AK620" s="283"/>
      <c r="AL620" s="281"/>
      <c r="AM620" s="281"/>
      <c r="AN620" s="281"/>
      <c r="AO620" s="49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</row>
    <row r="621" spans="1:56" ht="12.75">
      <c r="A621" s="281"/>
      <c r="B621" s="281"/>
      <c r="C621" s="281"/>
      <c r="D621" s="281"/>
      <c r="E621" s="281"/>
      <c r="F621" s="281"/>
      <c r="G621" s="281"/>
      <c r="H621" s="281"/>
      <c r="I621" s="281"/>
      <c r="J621" s="281"/>
      <c r="K621" s="281"/>
      <c r="L621" s="281"/>
      <c r="M621" s="281"/>
      <c r="N621" s="281"/>
      <c r="O621" s="282"/>
      <c r="P621" s="281"/>
      <c r="Q621" s="281"/>
      <c r="R621" s="281"/>
      <c r="S621" s="281"/>
      <c r="T621" s="281"/>
      <c r="U621" s="281"/>
      <c r="V621" s="283"/>
      <c r="W621" s="281"/>
      <c r="X621" s="281"/>
      <c r="Y621" s="281"/>
      <c r="Z621" s="281"/>
      <c r="AA621" s="281"/>
      <c r="AB621" s="281"/>
      <c r="AC621" s="281"/>
      <c r="AD621" s="281"/>
      <c r="AE621" s="281"/>
      <c r="AF621" s="281"/>
      <c r="AG621" s="284"/>
      <c r="AH621" s="281"/>
      <c r="AI621" s="281"/>
      <c r="AJ621" s="281"/>
      <c r="AK621" s="283"/>
      <c r="AL621" s="281"/>
      <c r="AM621" s="281"/>
      <c r="AN621" s="281"/>
      <c r="AO621" s="49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</row>
    <row r="622" spans="1:56" ht="12.75">
      <c r="A622" s="281"/>
      <c r="B622" s="281"/>
      <c r="C622" s="281"/>
      <c r="D622" s="281"/>
      <c r="E622" s="281"/>
      <c r="F622" s="281"/>
      <c r="G622" s="281"/>
      <c r="H622" s="281"/>
      <c r="I622" s="281"/>
      <c r="J622" s="281"/>
      <c r="K622" s="281"/>
      <c r="L622" s="281"/>
      <c r="M622" s="281"/>
      <c r="N622" s="281"/>
      <c r="O622" s="282"/>
      <c r="P622" s="281"/>
      <c r="Q622" s="281"/>
      <c r="R622" s="281"/>
      <c r="S622" s="281"/>
      <c r="T622" s="281"/>
      <c r="U622" s="281"/>
      <c r="V622" s="283"/>
      <c r="W622" s="281"/>
      <c r="X622" s="281"/>
      <c r="Y622" s="281"/>
      <c r="Z622" s="281"/>
      <c r="AA622" s="281"/>
      <c r="AB622" s="281"/>
      <c r="AC622" s="281"/>
      <c r="AD622" s="281"/>
      <c r="AE622" s="281"/>
      <c r="AF622" s="281"/>
      <c r="AG622" s="284"/>
      <c r="AH622" s="281"/>
      <c r="AI622" s="281"/>
      <c r="AJ622" s="281"/>
      <c r="AK622" s="283"/>
      <c r="AL622" s="281"/>
      <c r="AM622" s="281"/>
      <c r="AN622" s="281"/>
      <c r="AO622" s="49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</row>
    <row r="623" spans="1:56" ht="12.75">
      <c r="A623" s="281"/>
      <c r="B623" s="281"/>
      <c r="C623" s="281"/>
      <c r="D623" s="281"/>
      <c r="E623" s="281"/>
      <c r="F623" s="281"/>
      <c r="G623" s="281"/>
      <c r="H623" s="281"/>
      <c r="I623" s="281"/>
      <c r="J623" s="281"/>
      <c r="K623" s="281"/>
      <c r="L623" s="281"/>
      <c r="M623" s="281"/>
      <c r="N623" s="281"/>
      <c r="O623" s="282"/>
      <c r="P623" s="281"/>
      <c r="Q623" s="281"/>
      <c r="R623" s="281"/>
      <c r="S623" s="281"/>
      <c r="T623" s="281"/>
      <c r="U623" s="281"/>
      <c r="V623" s="283"/>
      <c r="W623" s="281"/>
      <c r="X623" s="281"/>
      <c r="Y623" s="281"/>
      <c r="Z623" s="281"/>
      <c r="AA623" s="281"/>
      <c r="AB623" s="281"/>
      <c r="AC623" s="281"/>
      <c r="AD623" s="281"/>
      <c r="AE623" s="281"/>
      <c r="AF623" s="281"/>
      <c r="AG623" s="284"/>
      <c r="AH623" s="281"/>
      <c r="AI623" s="281"/>
      <c r="AJ623" s="281"/>
      <c r="AK623" s="283"/>
      <c r="AL623" s="281"/>
      <c r="AM623" s="281"/>
      <c r="AN623" s="281"/>
      <c r="AO623" s="49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</row>
    <row r="624" spans="1:56" ht="12.75">
      <c r="A624" s="281"/>
      <c r="B624" s="281"/>
      <c r="C624" s="281"/>
      <c r="D624" s="281"/>
      <c r="E624" s="281"/>
      <c r="F624" s="281"/>
      <c r="G624" s="281"/>
      <c r="H624" s="281"/>
      <c r="I624" s="281"/>
      <c r="J624" s="281"/>
      <c r="K624" s="281"/>
      <c r="L624" s="281"/>
      <c r="M624" s="281"/>
      <c r="N624" s="281"/>
      <c r="O624" s="282"/>
      <c r="P624" s="281"/>
      <c r="Q624" s="281"/>
      <c r="R624" s="281"/>
      <c r="S624" s="281"/>
      <c r="T624" s="281"/>
      <c r="U624" s="281"/>
      <c r="V624" s="283"/>
      <c r="W624" s="281"/>
      <c r="X624" s="281"/>
      <c r="Y624" s="281"/>
      <c r="Z624" s="281"/>
      <c r="AA624" s="281"/>
      <c r="AB624" s="281"/>
      <c r="AC624" s="281"/>
      <c r="AD624" s="281"/>
      <c r="AE624" s="281"/>
      <c r="AF624" s="281"/>
      <c r="AG624" s="284"/>
      <c r="AH624" s="281"/>
      <c r="AI624" s="281"/>
      <c r="AJ624" s="281"/>
      <c r="AK624" s="283"/>
      <c r="AL624" s="281"/>
      <c r="AM624" s="281"/>
      <c r="AN624" s="281"/>
      <c r="AO624" s="49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</row>
    <row r="625" spans="1:56" ht="12.75">
      <c r="A625" s="281"/>
      <c r="B625" s="281"/>
      <c r="C625" s="281"/>
      <c r="D625" s="281"/>
      <c r="E625" s="281"/>
      <c r="F625" s="281"/>
      <c r="G625" s="281"/>
      <c r="H625" s="281"/>
      <c r="I625" s="281"/>
      <c r="J625" s="281"/>
      <c r="K625" s="281"/>
      <c r="L625" s="281"/>
      <c r="M625" s="281"/>
      <c r="N625" s="281"/>
      <c r="O625" s="282"/>
      <c r="P625" s="281"/>
      <c r="Q625" s="281"/>
      <c r="R625" s="281"/>
      <c r="S625" s="281"/>
      <c r="T625" s="281"/>
      <c r="U625" s="281"/>
      <c r="V625" s="283"/>
      <c r="W625" s="281"/>
      <c r="X625" s="281"/>
      <c r="Y625" s="281"/>
      <c r="Z625" s="281"/>
      <c r="AA625" s="281"/>
      <c r="AB625" s="281"/>
      <c r="AC625" s="281"/>
      <c r="AD625" s="281"/>
      <c r="AE625" s="281"/>
      <c r="AF625" s="281"/>
      <c r="AG625" s="284"/>
      <c r="AH625" s="281"/>
      <c r="AI625" s="281"/>
      <c r="AJ625" s="281"/>
      <c r="AK625" s="283"/>
      <c r="AL625" s="281"/>
      <c r="AM625" s="281"/>
      <c r="AN625" s="281"/>
      <c r="AO625" s="49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</row>
    <row r="626" spans="1:56" ht="12.75">
      <c r="A626" s="281"/>
      <c r="B626" s="281"/>
      <c r="C626" s="281"/>
      <c r="D626" s="281"/>
      <c r="E626" s="281"/>
      <c r="F626" s="281"/>
      <c r="G626" s="281"/>
      <c r="H626" s="281"/>
      <c r="I626" s="281"/>
      <c r="J626" s="281"/>
      <c r="K626" s="281"/>
      <c r="L626" s="281"/>
      <c r="M626" s="281"/>
      <c r="N626" s="281"/>
      <c r="O626" s="282"/>
      <c r="P626" s="281"/>
      <c r="Q626" s="281"/>
      <c r="R626" s="281"/>
      <c r="S626" s="281"/>
      <c r="T626" s="281"/>
      <c r="U626" s="281"/>
      <c r="V626" s="283"/>
      <c r="W626" s="281"/>
      <c r="X626" s="281"/>
      <c r="Y626" s="281"/>
      <c r="Z626" s="281"/>
      <c r="AA626" s="281"/>
      <c r="AB626" s="281"/>
      <c r="AC626" s="281"/>
      <c r="AD626" s="281"/>
      <c r="AE626" s="281"/>
      <c r="AF626" s="281"/>
      <c r="AG626" s="284"/>
      <c r="AH626" s="281"/>
      <c r="AI626" s="281"/>
      <c r="AJ626" s="281"/>
      <c r="AK626" s="283"/>
      <c r="AL626" s="281"/>
      <c r="AM626" s="281"/>
      <c r="AN626" s="281"/>
      <c r="AO626" s="49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</row>
    <row r="627" spans="1:56" ht="12.75">
      <c r="A627" s="281"/>
      <c r="B627" s="281"/>
      <c r="C627" s="281"/>
      <c r="D627" s="281"/>
      <c r="E627" s="281"/>
      <c r="F627" s="281"/>
      <c r="G627" s="281"/>
      <c r="H627" s="281"/>
      <c r="I627" s="281"/>
      <c r="J627" s="281"/>
      <c r="K627" s="281"/>
      <c r="L627" s="281"/>
      <c r="M627" s="281"/>
      <c r="N627" s="281"/>
      <c r="O627" s="282"/>
      <c r="P627" s="281"/>
      <c r="Q627" s="281"/>
      <c r="R627" s="281"/>
      <c r="S627" s="281"/>
      <c r="T627" s="281"/>
      <c r="U627" s="281"/>
      <c r="V627" s="283"/>
      <c r="W627" s="281"/>
      <c r="X627" s="281"/>
      <c r="Y627" s="281"/>
      <c r="Z627" s="281"/>
      <c r="AA627" s="281"/>
      <c r="AB627" s="281"/>
      <c r="AC627" s="281"/>
      <c r="AD627" s="281"/>
      <c r="AE627" s="281"/>
      <c r="AF627" s="281"/>
      <c r="AG627" s="284"/>
      <c r="AH627" s="281"/>
      <c r="AI627" s="281"/>
      <c r="AJ627" s="281"/>
      <c r="AK627" s="283"/>
      <c r="AL627" s="281"/>
      <c r="AM627" s="281"/>
      <c r="AN627" s="281"/>
      <c r="AO627" s="49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</row>
    <row r="628" spans="1:56" ht="12.75">
      <c r="A628" s="281"/>
      <c r="B628" s="281"/>
      <c r="C628" s="281"/>
      <c r="D628" s="281"/>
      <c r="E628" s="281"/>
      <c r="F628" s="281"/>
      <c r="G628" s="281"/>
      <c r="H628" s="281"/>
      <c r="I628" s="281"/>
      <c r="J628" s="281"/>
      <c r="K628" s="281"/>
      <c r="L628" s="281"/>
      <c r="M628" s="281"/>
      <c r="N628" s="281"/>
      <c r="O628" s="282"/>
      <c r="P628" s="281"/>
      <c r="Q628" s="281"/>
      <c r="R628" s="281"/>
      <c r="S628" s="281"/>
      <c r="T628" s="281"/>
      <c r="U628" s="281"/>
      <c r="V628" s="283"/>
      <c r="W628" s="281"/>
      <c r="X628" s="281"/>
      <c r="Y628" s="281"/>
      <c r="Z628" s="281"/>
      <c r="AA628" s="281"/>
      <c r="AB628" s="281"/>
      <c r="AC628" s="281"/>
      <c r="AD628" s="281"/>
      <c r="AE628" s="281"/>
      <c r="AF628" s="281"/>
      <c r="AG628" s="284"/>
      <c r="AH628" s="281"/>
      <c r="AI628" s="281"/>
      <c r="AJ628" s="281"/>
      <c r="AK628" s="283"/>
      <c r="AL628" s="281"/>
      <c r="AM628" s="281"/>
      <c r="AN628" s="281"/>
      <c r="AO628" s="49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</row>
    <row r="629" spans="1:56" ht="12.75">
      <c r="A629" s="281"/>
      <c r="B629" s="281"/>
      <c r="C629" s="281"/>
      <c r="D629" s="281"/>
      <c r="E629" s="281"/>
      <c r="F629" s="281"/>
      <c r="G629" s="281"/>
      <c r="H629" s="281"/>
      <c r="I629" s="281"/>
      <c r="J629" s="281"/>
      <c r="K629" s="281"/>
      <c r="L629" s="281"/>
      <c r="M629" s="281"/>
      <c r="N629" s="281"/>
      <c r="O629" s="282"/>
      <c r="P629" s="281"/>
      <c r="Q629" s="281"/>
      <c r="R629" s="281"/>
      <c r="S629" s="281"/>
      <c r="T629" s="281"/>
      <c r="U629" s="281"/>
      <c r="V629" s="283"/>
      <c r="W629" s="281"/>
      <c r="X629" s="281"/>
      <c r="Y629" s="281"/>
      <c r="Z629" s="281"/>
      <c r="AA629" s="281"/>
      <c r="AB629" s="281"/>
      <c r="AC629" s="281"/>
      <c r="AD629" s="281"/>
      <c r="AE629" s="281"/>
      <c r="AF629" s="281"/>
      <c r="AG629" s="284"/>
      <c r="AH629" s="281"/>
      <c r="AI629" s="281"/>
      <c r="AJ629" s="281"/>
      <c r="AK629" s="283"/>
      <c r="AL629" s="281"/>
      <c r="AM629" s="281"/>
      <c r="AN629" s="281"/>
      <c r="AO629" s="49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</row>
    <row r="630" spans="1:56" ht="12.75">
      <c r="A630" s="281"/>
      <c r="B630" s="281"/>
      <c r="C630" s="281"/>
      <c r="D630" s="281"/>
      <c r="E630" s="281"/>
      <c r="F630" s="281"/>
      <c r="G630" s="281"/>
      <c r="H630" s="281"/>
      <c r="I630" s="281"/>
      <c r="J630" s="281"/>
      <c r="K630" s="281"/>
      <c r="L630" s="281"/>
      <c r="M630" s="281"/>
      <c r="N630" s="281"/>
      <c r="O630" s="282"/>
      <c r="P630" s="281"/>
      <c r="Q630" s="281"/>
      <c r="R630" s="281"/>
      <c r="S630" s="281"/>
      <c r="T630" s="281"/>
      <c r="U630" s="281"/>
      <c r="V630" s="283"/>
      <c r="W630" s="281"/>
      <c r="X630" s="281"/>
      <c r="Y630" s="281"/>
      <c r="Z630" s="281"/>
      <c r="AA630" s="281"/>
      <c r="AB630" s="281"/>
      <c r="AC630" s="281"/>
      <c r="AD630" s="281"/>
      <c r="AE630" s="281"/>
      <c r="AF630" s="281"/>
      <c r="AG630" s="284"/>
      <c r="AH630" s="281"/>
      <c r="AI630" s="281"/>
      <c r="AJ630" s="281"/>
      <c r="AK630" s="283"/>
      <c r="AL630" s="281"/>
      <c r="AM630" s="281"/>
      <c r="AN630" s="281"/>
      <c r="AO630" s="49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</row>
    <row r="631" spans="1:56" ht="12.75">
      <c r="A631" s="281"/>
      <c r="B631" s="281"/>
      <c r="C631" s="281"/>
      <c r="D631" s="281"/>
      <c r="E631" s="281"/>
      <c r="F631" s="281"/>
      <c r="G631" s="281"/>
      <c r="H631" s="281"/>
      <c r="I631" s="281"/>
      <c r="J631" s="281"/>
      <c r="K631" s="281"/>
      <c r="L631" s="281"/>
      <c r="M631" s="281"/>
      <c r="N631" s="281"/>
      <c r="O631" s="282"/>
      <c r="P631" s="281"/>
      <c r="Q631" s="281"/>
      <c r="R631" s="281"/>
      <c r="S631" s="281"/>
      <c r="T631" s="281"/>
      <c r="U631" s="281"/>
      <c r="V631" s="283"/>
      <c r="W631" s="281"/>
      <c r="X631" s="281"/>
      <c r="Y631" s="281"/>
      <c r="Z631" s="281"/>
      <c r="AA631" s="281"/>
      <c r="AB631" s="281"/>
      <c r="AC631" s="281"/>
      <c r="AD631" s="281"/>
      <c r="AE631" s="281"/>
      <c r="AF631" s="281"/>
      <c r="AG631" s="284"/>
      <c r="AH631" s="281"/>
      <c r="AI631" s="281"/>
      <c r="AJ631" s="281"/>
      <c r="AK631" s="283"/>
      <c r="AL631" s="281"/>
      <c r="AM631" s="281"/>
      <c r="AN631" s="281"/>
      <c r="AO631" s="49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</row>
    <row r="632" spans="1:56" ht="12.75">
      <c r="A632" s="281"/>
      <c r="B632" s="281"/>
      <c r="C632" s="281"/>
      <c r="D632" s="281"/>
      <c r="E632" s="281"/>
      <c r="F632" s="281"/>
      <c r="G632" s="281"/>
      <c r="H632" s="281"/>
      <c r="I632" s="281"/>
      <c r="J632" s="281"/>
      <c r="K632" s="281"/>
      <c r="L632" s="281"/>
      <c r="M632" s="281"/>
      <c r="N632" s="281"/>
      <c r="O632" s="282"/>
      <c r="P632" s="281"/>
      <c r="Q632" s="281"/>
      <c r="R632" s="281"/>
      <c r="S632" s="281"/>
      <c r="T632" s="281"/>
      <c r="U632" s="281"/>
      <c r="V632" s="283"/>
      <c r="W632" s="281"/>
      <c r="X632" s="281"/>
      <c r="Y632" s="281"/>
      <c r="Z632" s="281"/>
      <c r="AA632" s="281"/>
      <c r="AB632" s="281"/>
      <c r="AC632" s="281"/>
      <c r="AD632" s="281"/>
      <c r="AE632" s="281"/>
      <c r="AF632" s="281"/>
      <c r="AG632" s="284"/>
      <c r="AH632" s="281"/>
      <c r="AI632" s="281"/>
      <c r="AJ632" s="281"/>
      <c r="AK632" s="283"/>
      <c r="AL632" s="281"/>
      <c r="AM632" s="281"/>
      <c r="AN632" s="281"/>
      <c r="AO632" s="49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</row>
    <row r="633" spans="1:56" ht="12.75">
      <c r="A633" s="281"/>
      <c r="B633" s="281"/>
      <c r="C633" s="281"/>
      <c r="D633" s="281"/>
      <c r="E633" s="281"/>
      <c r="F633" s="281"/>
      <c r="G633" s="281"/>
      <c r="H633" s="281"/>
      <c r="I633" s="281"/>
      <c r="J633" s="281"/>
      <c r="K633" s="281"/>
      <c r="L633" s="281"/>
      <c r="M633" s="281"/>
      <c r="N633" s="281"/>
      <c r="O633" s="282"/>
      <c r="P633" s="281"/>
      <c r="Q633" s="281"/>
      <c r="R633" s="281"/>
      <c r="S633" s="281"/>
      <c r="T633" s="281"/>
      <c r="U633" s="281"/>
      <c r="V633" s="283"/>
      <c r="W633" s="281"/>
      <c r="X633" s="281"/>
      <c r="Y633" s="281"/>
      <c r="Z633" s="281"/>
      <c r="AA633" s="281"/>
      <c r="AB633" s="281"/>
      <c r="AC633" s="281"/>
      <c r="AD633" s="281"/>
      <c r="AE633" s="281"/>
      <c r="AF633" s="281"/>
      <c r="AG633" s="284"/>
      <c r="AH633" s="281"/>
      <c r="AI633" s="281"/>
      <c r="AJ633" s="281"/>
      <c r="AK633" s="283"/>
      <c r="AL633" s="281"/>
      <c r="AM633" s="281"/>
      <c r="AN633" s="281"/>
      <c r="AO633" s="49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50"/>
      <c r="BD633" s="50"/>
    </row>
    <row r="634" spans="1:56" ht="12.75">
      <c r="A634" s="281"/>
      <c r="B634" s="281"/>
      <c r="C634" s="281"/>
      <c r="D634" s="281"/>
      <c r="E634" s="281"/>
      <c r="F634" s="281"/>
      <c r="G634" s="281"/>
      <c r="H634" s="281"/>
      <c r="I634" s="281"/>
      <c r="J634" s="281"/>
      <c r="K634" s="281"/>
      <c r="L634" s="281"/>
      <c r="M634" s="281"/>
      <c r="N634" s="281"/>
      <c r="O634" s="282"/>
      <c r="P634" s="281"/>
      <c r="Q634" s="281"/>
      <c r="R634" s="281"/>
      <c r="S634" s="281"/>
      <c r="T634" s="281"/>
      <c r="U634" s="281"/>
      <c r="V634" s="283"/>
      <c r="W634" s="281"/>
      <c r="X634" s="281"/>
      <c r="Y634" s="281"/>
      <c r="Z634" s="281"/>
      <c r="AA634" s="281"/>
      <c r="AB634" s="281"/>
      <c r="AC634" s="281"/>
      <c r="AD634" s="281"/>
      <c r="AE634" s="281"/>
      <c r="AF634" s="281"/>
      <c r="AG634" s="284"/>
      <c r="AH634" s="281"/>
      <c r="AI634" s="281"/>
      <c r="AJ634" s="281"/>
      <c r="AK634" s="283"/>
      <c r="AL634" s="281"/>
      <c r="AM634" s="281"/>
      <c r="AN634" s="281"/>
      <c r="AO634" s="49"/>
      <c r="AP634" s="50"/>
      <c r="AQ634" s="50"/>
      <c r="AR634" s="50"/>
      <c r="AS634" s="50"/>
      <c r="AT634" s="50"/>
      <c r="AU634" s="50"/>
      <c r="AV634" s="50"/>
      <c r="AW634" s="50"/>
      <c r="AX634" s="50"/>
      <c r="AY634" s="50"/>
      <c r="AZ634" s="50"/>
      <c r="BA634" s="50"/>
      <c r="BB634" s="50"/>
      <c r="BC634" s="50"/>
      <c r="BD634" s="50"/>
    </row>
    <row r="635" spans="1:56" ht="12.75">
      <c r="A635" s="281"/>
      <c r="B635" s="281"/>
      <c r="C635" s="281"/>
      <c r="D635" s="281"/>
      <c r="E635" s="281"/>
      <c r="F635" s="281"/>
      <c r="G635" s="281"/>
      <c r="H635" s="281"/>
      <c r="I635" s="281"/>
      <c r="J635" s="281"/>
      <c r="K635" s="281"/>
      <c r="L635" s="281"/>
      <c r="M635" s="281"/>
      <c r="N635" s="281"/>
      <c r="O635" s="282"/>
      <c r="P635" s="281"/>
      <c r="Q635" s="281"/>
      <c r="R635" s="281"/>
      <c r="S635" s="281"/>
      <c r="T635" s="281"/>
      <c r="U635" s="281"/>
      <c r="V635" s="283"/>
      <c r="W635" s="281"/>
      <c r="X635" s="281"/>
      <c r="Y635" s="281"/>
      <c r="Z635" s="281"/>
      <c r="AA635" s="281"/>
      <c r="AB635" s="281"/>
      <c r="AC635" s="281"/>
      <c r="AD635" s="281"/>
      <c r="AE635" s="281"/>
      <c r="AF635" s="281"/>
      <c r="AG635" s="284"/>
      <c r="AH635" s="281"/>
      <c r="AI635" s="281"/>
      <c r="AJ635" s="281"/>
      <c r="AK635" s="283"/>
      <c r="AL635" s="281"/>
      <c r="AM635" s="281"/>
      <c r="AN635" s="281"/>
      <c r="AO635" s="49"/>
      <c r="AP635" s="50"/>
      <c r="AQ635" s="50"/>
      <c r="AR635" s="50"/>
      <c r="AS635" s="50"/>
      <c r="AT635" s="50"/>
      <c r="AU635" s="50"/>
      <c r="AV635" s="50"/>
      <c r="AW635" s="50"/>
      <c r="AX635" s="50"/>
      <c r="AY635" s="50"/>
      <c r="AZ635" s="50"/>
      <c r="BA635" s="50"/>
      <c r="BB635" s="50"/>
      <c r="BC635" s="50"/>
      <c r="BD635" s="50"/>
    </row>
    <row r="636" spans="1:56" ht="12.75">
      <c r="A636" s="281"/>
      <c r="B636" s="281"/>
      <c r="C636" s="281"/>
      <c r="D636" s="281"/>
      <c r="E636" s="281"/>
      <c r="F636" s="281"/>
      <c r="G636" s="281"/>
      <c r="H636" s="281"/>
      <c r="I636" s="281"/>
      <c r="J636" s="281"/>
      <c r="K636" s="281"/>
      <c r="L636" s="281"/>
      <c r="M636" s="281"/>
      <c r="N636" s="281"/>
      <c r="O636" s="282"/>
      <c r="P636" s="281"/>
      <c r="Q636" s="281"/>
      <c r="R636" s="281"/>
      <c r="S636" s="281"/>
      <c r="T636" s="281"/>
      <c r="U636" s="281"/>
      <c r="V636" s="283"/>
      <c r="W636" s="281"/>
      <c r="X636" s="281"/>
      <c r="Y636" s="281"/>
      <c r="Z636" s="281"/>
      <c r="AA636" s="281"/>
      <c r="AB636" s="281"/>
      <c r="AC636" s="281"/>
      <c r="AD636" s="281"/>
      <c r="AE636" s="281"/>
      <c r="AF636" s="281"/>
      <c r="AG636" s="284"/>
      <c r="AH636" s="281"/>
      <c r="AI636" s="281"/>
      <c r="AJ636" s="281"/>
      <c r="AK636" s="283"/>
      <c r="AL636" s="281"/>
      <c r="AM636" s="281"/>
      <c r="AN636" s="281"/>
      <c r="AO636" s="49"/>
      <c r="AP636" s="50"/>
      <c r="AQ636" s="50"/>
      <c r="AR636" s="50"/>
      <c r="AS636" s="50"/>
      <c r="AT636" s="50"/>
      <c r="AU636" s="50"/>
      <c r="AV636" s="50"/>
      <c r="AW636" s="50"/>
      <c r="AX636" s="50"/>
      <c r="AY636" s="50"/>
      <c r="AZ636" s="50"/>
      <c r="BA636" s="50"/>
      <c r="BB636" s="50"/>
      <c r="BC636" s="50"/>
      <c r="BD636" s="50"/>
    </row>
    <row r="637" spans="1:56" ht="12.75">
      <c r="A637" s="281"/>
      <c r="B637" s="281"/>
      <c r="C637" s="281"/>
      <c r="D637" s="281"/>
      <c r="E637" s="281"/>
      <c r="F637" s="281"/>
      <c r="G637" s="281"/>
      <c r="H637" s="281"/>
      <c r="I637" s="281"/>
      <c r="J637" s="281"/>
      <c r="K637" s="281"/>
      <c r="L637" s="281"/>
      <c r="M637" s="281"/>
      <c r="N637" s="281"/>
      <c r="O637" s="282"/>
      <c r="P637" s="281"/>
      <c r="Q637" s="281"/>
      <c r="R637" s="281"/>
      <c r="S637" s="281"/>
      <c r="T637" s="281"/>
      <c r="U637" s="281"/>
      <c r="V637" s="283"/>
      <c r="W637" s="281"/>
      <c r="X637" s="281"/>
      <c r="Y637" s="281"/>
      <c r="Z637" s="281"/>
      <c r="AA637" s="281"/>
      <c r="AB637" s="281"/>
      <c r="AC637" s="281"/>
      <c r="AD637" s="281"/>
      <c r="AE637" s="281"/>
      <c r="AF637" s="281"/>
      <c r="AG637" s="284"/>
      <c r="AH637" s="281"/>
      <c r="AI637" s="281"/>
      <c r="AJ637" s="281"/>
      <c r="AK637" s="283"/>
      <c r="AL637" s="281"/>
      <c r="AM637" s="281"/>
      <c r="AN637" s="281"/>
      <c r="AO637" s="49"/>
      <c r="AP637" s="50"/>
      <c r="AQ637" s="50"/>
      <c r="AR637" s="50"/>
      <c r="AS637" s="50"/>
      <c r="AT637" s="50"/>
      <c r="AU637" s="50"/>
      <c r="AV637" s="50"/>
      <c r="AW637" s="50"/>
      <c r="AX637" s="50"/>
      <c r="AY637" s="50"/>
      <c r="AZ637" s="50"/>
      <c r="BA637" s="50"/>
      <c r="BB637" s="50"/>
      <c r="BC637" s="50"/>
      <c r="BD637" s="50"/>
    </row>
    <row r="638" spans="1:56" ht="12.75">
      <c r="A638" s="281"/>
      <c r="B638" s="281"/>
      <c r="C638" s="281"/>
      <c r="D638" s="2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2"/>
      <c r="P638" s="281"/>
      <c r="Q638" s="281"/>
      <c r="R638" s="281"/>
      <c r="S638" s="281"/>
      <c r="T638" s="281"/>
      <c r="U638" s="281"/>
      <c r="V638" s="283"/>
      <c r="W638" s="281"/>
      <c r="X638" s="281"/>
      <c r="Y638" s="281"/>
      <c r="Z638" s="281"/>
      <c r="AA638" s="281"/>
      <c r="AB638" s="281"/>
      <c r="AC638" s="281"/>
      <c r="AD638" s="281"/>
      <c r="AE638" s="281"/>
      <c r="AF638" s="281"/>
      <c r="AG638" s="284"/>
      <c r="AH638" s="281"/>
      <c r="AI638" s="281"/>
      <c r="AJ638" s="281"/>
      <c r="AK638" s="283"/>
      <c r="AL638" s="281"/>
      <c r="AM638" s="281"/>
      <c r="AN638" s="281"/>
      <c r="AO638" s="49"/>
      <c r="AP638" s="50"/>
      <c r="AQ638" s="50"/>
      <c r="AR638" s="50"/>
      <c r="AS638" s="50"/>
      <c r="AT638" s="50"/>
      <c r="AU638" s="50"/>
      <c r="AV638" s="50"/>
      <c r="AW638" s="50"/>
      <c r="AX638" s="50"/>
      <c r="AY638" s="50"/>
      <c r="AZ638" s="50"/>
      <c r="BA638" s="50"/>
      <c r="BB638" s="50"/>
      <c r="BC638" s="50"/>
      <c r="BD638" s="50"/>
    </row>
    <row r="639" spans="1:56" ht="12.75">
      <c r="A639" s="281"/>
      <c r="B639" s="281"/>
      <c r="C639" s="281"/>
      <c r="D639" s="2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2"/>
      <c r="P639" s="281"/>
      <c r="Q639" s="281"/>
      <c r="R639" s="281"/>
      <c r="S639" s="281"/>
      <c r="T639" s="281"/>
      <c r="U639" s="281"/>
      <c r="V639" s="283"/>
      <c r="W639" s="281"/>
      <c r="X639" s="281"/>
      <c r="Y639" s="281"/>
      <c r="Z639" s="281"/>
      <c r="AA639" s="281"/>
      <c r="AB639" s="281"/>
      <c r="AC639" s="281"/>
      <c r="AD639" s="281"/>
      <c r="AE639" s="281"/>
      <c r="AF639" s="281"/>
      <c r="AG639" s="284"/>
      <c r="AH639" s="281"/>
      <c r="AI639" s="281"/>
      <c r="AJ639" s="281"/>
      <c r="AK639" s="283"/>
      <c r="AL639" s="281"/>
      <c r="AM639" s="281"/>
      <c r="AN639" s="281"/>
      <c r="AO639" s="49"/>
      <c r="AP639" s="50"/>
      <c r="AQ639" s="50"/>
      <c r="AR639" s="50"/>
      <c r="AS639" s="50"/>
      <c r="AT639" s="50"/>
      <c r="AU639" s="50"/>
      <c r="AV639" s="50"/>
      <c r="AW639" s="50"/>
      <c r="AX639" s="50"/>
      <c r="AY639" s="50"/>
      <c r="AZ639" s="50"/>
      <c r="BA639" s="50"/>
      <c r="BB639" s="50"/>
      <c r="BC639" s="50"/>
      <c r="BD639" s="50"/>
    </row>
    <row r="640" spans="1:56" ht="12.75">
      <c r="A640" s="281"/>
      <c r="B640" s="281"/>
      <c r="C640" s="281"/>
      <c r="D640" s="281"/>
      <c r="E640" s="281"/>
      <c r="F640" s="281"/>
      <c r="G640" s="281"/>
      <c r="H640" s="281"/>
      <c r="I640" s="281"/>
      <c r="J640" s="281"/>
      <c r="K640" s="281"/>
      <c r="L640" s="281"/>
      <c r="M640" s="281"/>
      <c r="N640" s="281"/>
      <c r="O640" s="282"/>
      <c r="P640" s="281"/>
      <c r="Q640" s="281"/>
      <c r="R640" s="281"/>
      <c r="S640" s="281"/>
      <c r="T640" s="281"/>
      <c r="U640" s="281"/>
      <c r="V640" s="283"/>
      <c r="W640" s="281"/>
      <c r="X640" s="281"/>
      <c r="Y640" s="281"/>
      <c r="Z640" s="281"/>
      <c r="AA640" s="281"/>
      <c r="AB640" s="281"/>
      <c r="AC640" s="281"/>
      <c r="AD640" s="281"/>
      <c r="AE640" s="281"/>
      <c r="AF640" s="281"/>
      <c r="AG640" s="284"/>
      <c r="AH640" s="281"/>
      <c r="AI640" s="281"/>
      <c r="AJ640" s="281"/>
      <c r="AK640" s="283"/>
      <c r="AL640" s="281"/>
      <c r="AM640" s="281"/>
      <c r="AN640" s="281"/>
      <c r="AO640" s="49"/>
      <c r="AP640" s="50"/>
      <c r="AQ640" s="50"/>
      <c r="AR640" s="50"/>
      <c r="AS640" s="50"/>
      <c r="AT640" s="50"/>
      <c r="AU640" s="50"/>
      <c r="AV640" s="50"/>
      <c r="AW640" s="50"/>
      <c r="AX640" s="50"/>
      <c r="AY640" s="50"/>
      <c r="AZ640" s="50"/>
      <c r="BA640" s="50"/>
      <c r="BB640" s="50"/>
      <c r="BC640" s="50"/>
      <c r="BD640" s="50"/>
    </row>
    <row r="641" spans="1:56" ht="12.75">
      <c r="A641" s="281"/>
      <c r="B641" s="281"/>
      <c r="C641" s="281"/>
      <c r="D641" s="281"/>
      <c r="E641" s="281"/>
      <c r="F641" s="281"/>
      <c r="G641" s="281"/>
      <c r="H641" s="281"/>
      <c r="I641" s="281"/>
      <c r="J641" s="281"/>
      <c r="K641" s="281"/>
      <c r="L641" s="281"/>
      <c r="M641" s="281"/>
      <c r="N641" s="281"/>
      <c r="O641" s="282"/>
      <c r="P641" s="281"/>
      <c r="Q641" s="281"/>
      <c r="R641" s="281"/>
      <c r="S641" s="281"/>
      <c r="T641" s="281"/>
      <c r="U641" s="281"/>
      <c r="V641" s="283"/>
      <c r="W641" s="281"/>
      <c r="X641" s="281"/>
      <c r="Y641" s="281"/>
      <c r="Z641" s="281"/>
      <c r="AA641" s="281"/>
      <c r="AB641" s="281"/>
      <c r="AC641" s="281"/>
      <c r="AD641" s="281"/>
      <c r="AE641" s="281"/>
      <c r="AF641" s="281"/>
      <c r="AG641" s="284"/>
      <c r="AH641" s="281"/>
      <c r="AI641" s="281"/>
      <c r="AJ641" s="281"/>
      <c r="AK641" s="283"/>
      <c r="AL641" s="281"/>
      <c r="AM641" s="281"/>
      <c r="AN641" s="281"/>
      <c r="AO641" s="49"/>
      <c r="AP641" s="50"/>
      <c r="AQ641" s="50"/>
      <c r="AR641" s="50"/>
      <c r="AS641" s="50"/>
      <c r="AT641" s="50"/>
      <c r="AU641" s="50"/>
      <c r="AV641" s="50"/>
      <c r="AW641" s="50"/>
      <c r="AX641" s="50"/>
      <c r="AY641" s="50"/>
      <c r="AZ641" s="50"/>
      <c r="BA641" s="50"/>
      <c r="BB641" s="50"/>
      <c r="BC641" s="50"/>
      <c r="BD641" s="50"/>
    </row>
    <row r="642" spans="1:56" ht="12.75">
      <c r="A642" s="281"/>
      <c r="B642" s="281"/>
      <c r="C642" s="281"/>
      <c r="D642" s="281"/>
      <c r="E642" s="281"/>
      <c r="F642" s="281"/>
      <c r="G642" s="281"/>
      <c r="H642" s="281"/>
      <c r="I642" s="281"/>
      <c r="J642" s="281"/>
      <c r="K642" s="281"/>
      <c r="L642" s="281"/>
      <c r="M642" s="281"/>
      <c r="N642" s="281"/>
      <c r="O642" s="282"/>
      <c r="P642" s="281"/>
      <c r="Q642" s="281"/>
      <c r="R642" s="281"/>
      <c r="S642" s="281"/>
      <c r="T642" s="281"/>
      <c r="U642" s="281"/>
      <c r="V642" s="283"/>
      <c r="W642" s="281"/>
      <c r="X642" s="281"/>
      <c r="Y642" s="281"/>
      <c r="Z642" s="281"/>
      <c r="AA642" s="281"/>
      <c r="AB642" s="281"/>
      <c r="AC642" s="281"/>
      <c r="AD642" s="281"/>
      <c r="AE642" s="281"/>
      <c r="AF642" s="281"/>
      <c r="AG642" s="284"/>
      <c r="AH642" s="281"/>
      <c r="AI642" s="281"/>
      <c r="AJ642" s="281"/>
      <c r="AK642" s="283"/>
      <c r="AL642" s="281"/>
      <c r="AM642" s="281"/>
      <c r="AN642" s="281"/>
      <c r="AO642" s="49"/>
      <c r="AP642" s="50"/>
      <c r="AQ642" s="50"/>
      <c r="AR642" s="50"/>
      <c r="AS642" s="50"/>
      <c r="AT642" s="50"/>
      <c r="AU642" s="50"/>
      <c r="AV642" s="50"/>
      <c r="AW642" s="50"/>
      <c r="AX642" s="50"/>
      <c r="AY642" s="50"/>
      <c r="AZ642" s="50"/>
      <c r="BA642" s="50"/>
      <c r="BB642" s="50"/>
      <c r="BC642" s="50"/>
      <c r="BD642" s="50"/>
    </row>
    <row r="643" spans="1:56" ht="12.75">
      <c r="A643" s="281"/>
      <c r="B643" s="281"/>
      <c r="C643" s="281"/>
      <c r="D643" s="281"/>
      <c r="E643" s="281"/>
      <c r="F643" s="281"/>
      <c r="G643" s="281"/>
      <c r="H643" s="281"/>
      <c r="I643" s="281"/>
      <c r="J643" s="281"/>
      <c r="K643" s="281"/>
      <c r="L643" s="281"/>
      <c r="M643" s="281"/>
      <c r="N643" s="281"/>
      <c r="O643" s="282"/>
      <c r="P643" s="281"/>
      <c r="Q643" s="281"/>
      <c r="R643" s="281"/>
      <c r="S643" s="281"/>
      <c r="T643" s="281"/>
      <c r="U643" s="281"/>
      <c r="V643" s="283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4"/>
      <c r="AH643" s="281"/>
      <c r="AI643" s="281"/>
      <c r="AJ643" s="281"/>
      <c r="AK643" s="283"/>
      <c r="AL643" s="281"/>
      <c r="AM643" s="281"/>
      <c r="AN643" s="281"/>
      <c r="AO643" s="49"/>
      <c r="AP643" s="50"/>
      <c r="AQ643" s="50"/>
      <c r="AR643" s="50"/>
      <c r="AS643" s="50"/>
      <c r="AT643" s="50"/>
      <c r="AU643" s="50"/>
      <c r="AV643" s="50"/>
      <c r="AW643" s="50"/>
      <c r="AX643" s="50"/>
      <c r="AY643" s="50"/>
      <c r="AZ643" s="50"/>
      <c r="BA643" s="50"/>
      <c r="BB643" s="50"/>
      <c r="BC643" s="50"/>
      <c r="BD643" s="50"/>
    </row>
    <row r="644" spans="1:56" ht="12.75">
      <c r="A644" s="281"/>
      <c r="B644" s="281"/>
      <c r="C644" s="281"/>
      <c r="D644" s="281"/>
      <c r="E644" s="281"/>
      <c r="F644" s="281"/>
      <c r="G644" s="281"/>
      <c r="H644" s="281"/>
      <c r="I644" s="281"/>
      <c r="J644" s="281"/>
      <c r="K644" s="281"/>
      <c r="L644" s="281"/>
      <c r="M644" s="281"/>
      <c r="N644" s="281"/>
      <c r="O644" s="282"/>
      <c r="P644" s="281"/>
      <c r="Q644" s="281"/>
      <c r="R644" s="281"/>
      <c r="S644" s="281"/>
      <c r="T644" s="281"/>
      <c r="U644" s="281"/>
      <c r="V644" s="283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4"/>
      <c r="AH644" s="281"/>
      <c r="AI644" s="281"/>
      <c r="AJ644" s="281"/>
      <c r="AK644" s="283"/>
      <c r="AL644" s="281"/>
      <c r="AM644" s="281"/>
      <c r="AN644" s="281"/>
      <c r="AO644" s="49"/>
      <c r="AP644" s="50"/>
      <c r="AQ644" s="50"/>
      <c r="AR644" s="50"/>
      <c r="AS644" s="50"/>
      <c r="AT644" s="50"/>
      <c r="AU644" s="50"/>
      <c r="AV644" s="50"/>
      <c r="AW644" s="50"/>
      <c r="AX644" s="50"/>
      <c r="AY644" s="50"/>
      <c r="AZ644" s="50"/>
      <c r="BA644" s="50"/>
      <c r="BB644" s="50"/>
      <c r="BC644" s="50"/>
      <c r="BD644" s="50"/>
    </row>
    <row r="645" spans="1:56" ht="12.75">
      <c r="A645" s="281"/>
      <c r="B645" s="281"/>
      <c r="C645" s="281"/>
      <c r="D645" s="281"/>
      <c r="E645" s="281"/>
      <c r="F645" s="281"/>
      <c r="G645" s="281"/>
      <c r="H645" s="281"/>
      <c r="I645" s="281"/>
      <c r="J645" s="281"/>
      <c r="K645" s="281"/>
      <c r="L645" s="281"/>
      <c r="M645" s="281"/>
      <c r="N645" s="281"/>
      <c r="O645" s="282"/>
      <c r="P645" s="281"/>
      <c r="Q645" s="281"/>
      <c r="R645" s="281"/>
      <c r="S645" s="281"/>
      <c r="T645" s="281"/>
      <c r="U645" s="281"/>
      <c r="V645" s="283"/>
      <c r="W645" s="281"/>
      <c r="X645" s="281"/>
      <c r="Y645" s="281"/>
      <c r="Z645" s="281"/>
      <c r="AA645" s="281"/>
      <c r="AB645" s="281"/>
      <c r="AC645" s="281"/>
      <c r="AD645" s="281"/>
      <c r="AE645" s="281"/>
      <c r="AF645" s="281"/>
      <c r="AG645" s="284"/>
      <c r="AH645" s="281"/>
      <c r="AI645" s="281"/>
      <c r="AJ645" s="281"/>
      <c r="AK645" s="283"/>
      <c r="AL645" s="281"/>
      <c r="AM645" s="281"/>
      <c r="AN645" s="281"/>
      <c r="AO645" s="49"/>
      <c r="AP645" s="50"/>
      <c r="AQ645" s="50"/>
      <c r="AR645" s="50"/>
      <c r="AS645" s="50"/>
      <c r="AT645" s="50"/>
      <c r="AU645" s="50"/>
      <c r="AV645" s="50"/>
      <c r="AW645" s="50"/>
      <c r="AX645" s="50"/>
      <c r="AY645" s="50"/>
      <c r="AZ645" s="50"/>
      <c r="BA645" s="50"/>
      <c r="BB645" s="50"/>
      <c r="BC645" s="50"/>
      <c r="BD645" s="50"/>
    </row>
    <row r="646" spans="1:56" ht="12.75">
      <c r="A646" s="281"/>
      <c r="B646" s="281"/>
      <c r="C646" s="281"/>
      <c r="D646" s="281"/>
      <c r="E646" s="281"/>
      <c r="F646" s="281"/>
      <c r="G646" s="281"/>
      <c r="H646" s="281"/>
      <c r="I646" s="281"/>
      <c r="J646" s="281"/>
      <c r="K646" s="281"/>
      <c r="L646" s="281"/>
      <c r="M646" s="281"/>
      <c r="N646" s="281"/>
      <c r="O646" s="282"/>
      <c r="P646" s="281"/>
      <c r="Q646" s="281"/>
      <c r="R646" s="281"/>
      <c r="S646" s="281"/>
      <c r="T646" s="281"/>
      <c r="U646" s="281"/>
      <c r="V646" s="283"/>
      <c r="W646" s="281"/>
      <c r="X646" s="281"/>
      <c r="Y646" s="281"/>
      <c r="Z646" s="281"/>
      <c r="AA646" s="281"/>
      <c r="AB646" s="281"/>
      <c r="AC646" s="281"/>
      <c r="AD646" s="281"/>
      <c r="AE646" s="281"/>
      <c r="AF646" s="281"/>
      <c r="AG646" s="284"/>
      <c r="AH646" s="281"/>
      <c r="AI646" s="281"/>
      <c r="AJ646" s="281"/>
      <c r="AK646" s="283"/>
      <c r="AL646" s="281"/>
      <c r="AM646" s="281"/>
      <c r="AN646" s="281"/>
      <c r="AO646" s="49"/>
      <c r="AP646" s="50"/>
      <c r="AQ646" s="50"/>
      <c r="AR646" s="50"/>
      <c r="AS646" s="50"/>
      <c r="AT646" s="50"/>
      <c r="AU646" s="50"/>
      <c r="AV646" s="50"/>
      <c r="AW646" s="50"/>
      <c r="AX646" s="50"/>
      <c r="AY646" s="50"/>
      <c r="AZ646" s="50"/>
      <c r="BA646" s="50"/>
      <c r="BB646" s="50"/>
      <c r="BC646" s="50"/>
      <c r="BD646" s="50"/>
    </row>
    <row r="647" spans="1:56" ht="12.75">
      <c r="A647" s="281"/>
      <c r="B647" s="281"/>
      <c r="C647" s="281"/>
      <c r="D647" s="281"/>
      <c r="E647" s="281"/>
      <c r="F647" s="281"/>
      <c r="G647" s="281"/>
      <c r="H647" s="281"/>
      <c r="I647" s="281"/>
      <c r="J647" s="281"/>
      <c r="K647" s="281"/>
      <c r="L647" s="281"/>
      <c r="M647" s="281"/>
      <c r="N647" s="281"/>
      <c r="O647" s="282"/>
      <c r="P647" s="281"/>
      <c r="Q647" s="281"/>
      <c r="R647" s="281"/>
      <c r="S647" s="281"/>
      <c r="T647" s="281"/>
      <c r="U647" s="281"/>
      <c r="V647" s="283"/>
      <c r="W647" s="281"/>
      <c r="X647" s="281"/>
      <c r="Y647" s="281"/>
      <c r="Z647" s="281"/>
      <c r="AA647" s="281"/>
      <c r="AB647" s="281"/>
      <c r="AC647" s="281"/>
      <c r="AD647" s="281"/>
      <c r="AE647" s="281"/>
      <c r="AF647" s="281"/>
      <c r="AG647" s="284"/>
      <c r="AH647" s="281"/>
      <c r="AI647" s="281"/>
      <c r="AJ647" s="281"/>
      <c r="AK647" s="283"/>
      <c r="AL647" s="281"/>
      <c r="AM647" s="281"/>
      <c r="AN647" s="281"/>
      <c r="AO647" s="49"/>
      <c r="AP647" s="50"/>
      <c r="AQ647" s="50"/>
      <c r="AR647" s="50"/>
      <c r="AS647" s="50"/>
      <c r="AT647" s="50"/>
      <c r="AU647" s="50"/>
      <c r="AV647" s="50"/>
      <c r="AW647" s="50"/>
      <c r="AX647" s="50"/>
      <c r="AY647" s="50"/>
      <c r="AZ647" s="50"/>
      <c r="BA647" s="50"/>
      <c r="BB647" s="50"/>
      <c r="BC647" s="50"/>
      <c r="BD647" s="50"/>
    </row>
    <row r="648" spans="1:56" ht="12.75">
      <c r="A648" s="281"/>
      <c r="B648" s="281"/>
      <c r="C648" s="281"/>
      <c r="D648" s="281"/>
      <c r="E648" s="281"/>
      <c r="F648" s="281"/>
      <c r="G648" s="281"/>
      <c r="H648" s="281"/>
      <c r="I648" s="281"/>
      <c r="J648" s="281"/>
      <c r="K648" s="281"/>
      <c r="L648" s="281"/>
      <c r="M648" s="281"/>
      <c r="N648" s="281"/>
      <c r="O648" s="282"/>
      <c r="P648" s="281"/>
      <c r="Q648" s="281"/>
      <c r="R648" s="281"/>
      <c r="S648" s="281"/>
      <c r="T648" s="281"/>
      <c r="U648" s="281"/>
      <c r="V648" s="283"/>
      <c r="W648" s="281"/>
      <c r="X648" s="281"/>
      <c r="Y648" s="281"/>
      <c r="Z648" s="281"/>
      <c r="AA648" s="281"/>
      <c r="AB648" s="281"/>
      <c r="AC648" s="281"/>
      <c r="AD648" s="281"/>
      <c r="AE648" s="281"/>
      <c r="AF648" s="281"/>
      <c r="AG648" s="284"/>
      <c r="AH648" s="281"/>
      <c r="AI648" s="281"/>
      <c r="AJ648" s="281"/>
      <c r="AK648" s="283"/>
      <c r="AL648" s="281"/>
      <c r="AM648" s="281"/>
      <c r="AN648" s="281"/>
      <c r="AO648" s="49"/>
      <c r="AP648" s="50"/>
      <c r="AQ648" s="50"/>
      <c r="AR648" s="50"/>
      <c r="AS648" s="50"/>
      <c r="AT648" s="50"/>
      <c r="AU648" s="50"/>
      <c r="AV648" s="50"/>
      <c r="AW648" s="50"/>
      <c r="AX648" s="50"/>
      <c r="AY648" s="50"/>
      <c r="AZ648" s="50"/>
      <c r="BA648" s="50"/>
      <c r="BB648" s="50"/>
      <c r="BC648" s="50"/>
      <c r="BD648" s="50"/>
    </row>
    <row r="649" spans="1:56" ht="12.75">
      <c r="A649" s="281"/>
      <c r="B649" s="281"/>
      <c r="C649" s="281"/>
      <c r="D649" s="281"/>
      <c r="E649" s="281"/>
      <c r="F649" s="281"/>
      <c r="G649" s="281"/>
      <c r="H649" s="281"/>
      <c r="I649" s="281"/>
      <c r="J649" s="281"/>
      <c r="K649" s="281"/>
      <c r="L649" s="281"/>
      <c r="M649" s="281"/>
      <c r="N649" s="281"/>
      <c r="O649" s="282"/>
      <c r="P649" s="281"/>
      <c r="Q649" s="281"/>
      <c r="R649" s="281"/>
      <c r="S649" s="281"/>
      <c r="T649" s="281"/>
      <c r="U649" s="281"/>
      <c r="V649" s="283"/>
      <c r="W649" s="281"/>
      <c r="X649" s="281"/>
      <c r="Y649" s="281"/>
      <c r="Z649" s="281"/>
      <c r="AA649" s="281"/>
      <c r="AB649" s="281"/>
      <c r="AC649" s="281"/>
      <c r="AD649" s="281"/>
      <c r="AE649" s="281"/>
      <c r="AF649" s="281"/>
      <c r="AG649" s="284"/>
      <c r="AH649" s="281"/>
      <c r="AI649" s="281"/>
      <c r="AJ649" s="281"/>
      <c r="AK649" s="283"/>
      <c r="AL649" s="281"/>
      <c r="AM649" s="281"/>
      <c r="AN649" s="281"/>
      <c r="AO649" s="49"/>
      <c r="AP649" s="50"/>
      <c r="AQ649" s="50"/>
      <c r="AR649" s="50"/>
      <c r="AS649" s="50"/>
      <c r="AT649" s="50"/>
      <c r="AU649" s="50"/>
      <c r="AV649" s="50"/>
      <c r="AW649" s="50"/>
      <c r="AX649" s="50"/>
      <c r="AY649" s="50"/>
      <c r="AZ649" s="50"/>
      <c r="BA649" s="50"/>
      <c r="BB649" s="50"/>
      <c r="BC649" s="50"/>
      <c r="BD649" s="50"/>
    </row>
    <row r="650" spans="1:56" ht="12.75">
      <c r="A650" s="281"/>
      <c r="B650" s="281"/>
      <c r="C650" s="281"/>
      <c r="D650" s="281"/>
      <c r="E650" s="281"/>
      <c r="F650" s="281"/>
      <c r="G650" s="281"/>
      <c r="H650" s="281"/>
      <c r="I650" s="281"/>
      <c r="J650" s="281"/>
      <c r="K650" s="281"/>
      <c r="L650" s="281"/>
      <c r="M650" s="281"/>
      <c r="N650" s="281"/>
      <c r="O650" s="282"/>
      <c r="P650" s="281"/>
      <c r="Q650" s="281"/>
      <c r="R650" s="281"/>
      <c r="S650" s="281"/>
      <c r="T650" s="281"/>
      <c r="U650" s="281"/>
      <c r="V650" s="283"/>
      <c r="W650" s="281"/>
      <c r="X650" s="281"/>
      <c r="Y650" s="281"/>
      <c r="Z650" s="281"/>
      <c r="AA650" s="281"/>
      <c r="AB650" s="281"/>
      <c r="AC650" s="281"/>
      <c r="AD650" s="281"/>
      <c r="AE650" s="281"/>
      <c r="AF650" s="281"/>
      <c r="AG650" s="284"/>
      <c r="AH650" s="281"/>
      <c r="AI650" s="281"/>
      <c r="AJ650" s="281"/>
      <c r="AK650" s="283"/>
      <c r="AL650" s="281"/>
      <c r="AM650" s="281"/>
      <c r="AN650" s="281"/>
      <c r="AO650" s="49"/>
      <c r="AP650" s="50"/>
      <c r="AQ650" s="50"/>
      <c r="AR650" s="50"/>
      <c r="AS650" s="50"/>
      <c r="AT650" s="50"/>
      <c r="AU650" s="50"/>
      <c r="AV650" s="50"/>
      <c r="AW650" s="50"/>
      <c r="AX650" s="50"/>
      <c r="AY650" s="50"/>
      <c r="AZ650" s="50"/>
      <c r="BA650" s="50"/>
      <c r="BB650" s="50"/>
      <c r="BC650" s="50"/>
      <c r="BD650" s="50"/>
    </row>
    <row r="651" spans="1:56" ht="12.75">
      <c r="A651" s="281"/>
      <c r="B651" s="281"/>
      <c r="C651" s="281"/>
      <c r="D651" s="281"/>
      <c r="E651" s="281"/>
      <c r="F651" s="281"/>
      <c r="G651" s="281"/>
      <c r="H651" s="281"/>
      <c r="I651" s="281"/>
      <c r="J651" s="281"/>
      <c r="K651" s="281"/>
      <c r="L651" s="281"/>
      <c r="M651" s="281"/>
      <c r="N651" s="281"/>
      <c r="O651" s="282"/>
      <c r="P651" s="281"/>
      <c r="Q651" s="281"/>
      <c r="R651" s="281"/>
      <c r="S651" s="281"/>
      <c r="T651" s="281"/>
      <c r="U651" s="281"/>
      <c r="V651" s="283"/>
      <c r="W651" s="281"/>
      <c r="X651" s="281"/>
      <c r="Y651" s="281"/>
      <c r="Z651" s="281"/>
      <c r="AA651" s="281"/>
      <c r="AB651" s="281"/>
      <c r="AC651" s="281"/>
      <c r="AD651" s="281"/>
      <c r="AE651" s="281"/>
      <c r="AF651" s="281"/>
      <c r="AG651" s="284"/>
      <c r="AH651" s="281"/>
      <c r="AI651" s="281"/>
      <c r="AJ651" s="281"/>
      <c r="AK651" s="283"/>
      <c r="AL651" s="281"/>
      <c r="AM651" s="281"/>
      <c r="AN651" s="281"/>
      <c r="AO651" s="49"/>
      <c r="AP651" s="50"/>
      <c r="AQ651" s="50"/>
      <c r="AR651" s="50"/>
      <c r="AS651" s="50"/>
      <c r="AT651" s="50"/>
      <c r="AU651" s="50"/>
      <c r="AV651" s="50"/>
      <c r="AW651" s="50"/>
      <c r="AX651" s="50"/>
      <c r="AY651" s="50"/>
      <c r="AZ651" s="50"/>
      <c r="BA651" s="50"/>
      <c r="BB651" s="50"/>
      <c r="BC651" s="50"/>
      <c r="BD651" s="50"/>
    </row>
    <row r="652" spans="1:56" ht="12.75">
      <c r="A652" s="281"/>
      <c r="B652" s="281"/>
      <c r="C652" s="281"/>
      <c r="D652" s="281"/>
      <c r="E652" s="281"/>
      <c r="F652" s="281"/>
      <c r="G652" s="281"/>
      <c r="H652" s="281"/>
      <c r="I652" s="281"/>
      <c r="J652" s="281"/>
      <c r="K652" s="281"/>
      <c r="L652" s="281"/>
      <c r="M652" s="281"/>
      <c r="N652" s="281"/>
      <c r="O652" s="282"/>
      <c r="P652" s="281"/>
      <c r="Q652" s="281"/>
      <c r="R652" s="281"/>
      <c r="S652" s="281"/>
      <c r="T652" s="281"/>
      <c r="U652" s="281"/>
      <c r="V652" s="283"/>
      <c r="W652" s="281"/>
      <c r="X652" s="281"/>
      <c r="Y652" s="281"/>
      <c r="Z652" s="281"/>
      <c r="AA652" s="281"/>
      <c r="AB652" s="281"/>
      <c r="AC652" s="281"/>
      <c r="AD652" s="281"/>
      <c r="AE652" s="281"/>
      <c r="AF652" s="281"/>
      <c r="AG652" s="284"/>
      <c r="AH652" s="281"/>
      <c r="AI652" s="281"/>
      <c r="AJ652" s="281"/>
      <c r="AK652" s="283"/>
      <c r="AL652" s="281"/>
      <c r="AM652" s="281"/>
      <c r="AN652" s="281"/>
      <c r="AO652" s="49"/>
      <c r="AP652" s="50"/>
      <c r="AQ652" s="50"/>
      <c r="AR652" s="50"/>
      <c r="AS652" s="50"/>
      <c r="AT652" s="50"/>
      <c r="AU652" s="50"/>
      <c r="AV652" s="50"/>
      <c r="AW652" s="50"/>
      <c r="AX652" s="50"/>
      <c r="AY652" s="50"/>
      <c r="AZ652" s="50"/>
      <c r="BA652" s="50"/>
      <c r="BB652" s="50"/>
      <c r="BC652" s="50"/>
      <c r="BD652" s="50"/>
    </row>
    <row r="653" spans="1:56" ht="12.75">
      <c r="A653" s="281"/>
      <c r="B653" s="281"/>
      <c r="C653" s="281"/>
      <c r="D653" s="281"/>
      <c r="E653" s="281"/>
      <c r="F653" s="281"/>
      <c r="G653" s="281"/>
      <c r="H653" s="281"/>
      <c r="I653" s="281"/>
      <c r="J653" s="281"/>
      <c r="K653" s="281"/>
      <c r="L653" s="281"/>
      <c r="M653" s="281"/>
      <c r="N653" s="281"/>
      <c r="O653" s="282"/>
      <c r="P653" s="281"/>
      <c r="Q653" s="281"/>
      <c r="R653" s="281"/>
      <c r="S653" s="281"/>
      <c r="T653" s="281"/>
      <c r="U653" s="281"/>
      <c r="V653" s="283"/>
      <c r="W653" s="281"/>
      <c r="X653" s="281"/>
      <c r="Y653" s="281"/>
      <c r="Z653" s="281"/>
      <c r="AA653" s="281"/>
      <c r="AB653" s="281"/>
      <c r="AC653" s="281"/>
      <c r="AD653" s="281"/>
      <c r="AE653" s="281"/>
      <c r="AF653" s="281"/>
      <c r="AG653" s="284"/>
      <c r="AH653" s="281"/>
      <c r="AI653" s="281"/>
      <c r="AJ653" s="281"/>
      <c r="AK653" s="283"/>
      <c r="AL653" s="281"/>
      <c r="AM653" s="281"/>
      <c r="AN653" s="281"/>
      <c r="AO653" s="49"/>
      <c r="AP653" s="50"/>
      <c r="AQ653" s="50"/>
      <c r="AR653" s="50"/>
      <c r="AS653" s="50"/>
      <c r="AT653" s="50"/>
      <c r="AU653" s="50"/>
      <c r="AV653" s="50"/>
      <c r="AW653" s="50"/>
      <c r="AX653" s="50"/>
      <c r="AY653" s="50"/>
      <c r="AZ653" s="50"/>
      <c r="BA653" s="50"/>
      <c r="BB653" s="50"/>
      <c r="BC653" s="50"/>
      <c r="BD653" s="50"/>
    </row>
    <row r="654" spans="1:56" ht="12.75">
      <c r="A654" s="281"/>
      <c r="B654" s="281"/>
      <c r="C654" s="281"/>
      <c r="D654" s="281"/>
      <c r="E654" s="281"/>
      <c r="F654" s="281"/>
      <c r="G654" s="281"/>
      <c r="H654" s="281"/>
      <c r="I654" s="281"/>
      <c r="J654" s="281"/>
      <c r="K654" s="281"/>
      <c r="L654" s="281"/>
      <c r="M654" s="281"/>
      <c r="N654" s="281"/>
      <c r="O654" s="282"/>
      <c r="P654" s="281"/>
      <c r="Q654" s="281"/>
      <c r="R654" s="281"/>
      <c r="S654" s="281"/>
      <c r="T654" s="281"/>
      <c r="U654" s="281"/>
      <c r="V654" s="283"/>
      <c r="W654" s="281"/>
      <c r="X654" s="281"/>
      <c r="Y654" s="281"/>
      <c r="Z654" s="281"/>
      <c r="AA654" s="281"/>
      <c r="AB654" s="281"/>
      <c r="AC654" s="281"/>
      <c r="AD654" s="281"/>
      <c r="AE654" s="281"/>
      <c r="AF654" s="281"/>
      <c r="AG654" s="284"/>
      <c r="AH654" s="281"/>
      <c r="AI654" s="281"/>
      <c r="AJ654" s="281"/>
      <c r="AK654" s="283"/>
      <c r="AL654" s="281"/>
      <c r="AM654" s="281"/>
      <c r="AN654" s="281"/>
      <c r="AO654" s="49"/>
      <c r="AP654" s="50"/>
      <c r="AQ654" s="50"/>
      <c r="AR654" s="50"/>
      <c r="AS654" s="50"/>
      <c r="AT654" s="50"/>
      <c r="AU654" s="50"/>
      <c r="AV654" s="50"/>
      <c r="AW654" s="50"/>
      <c r="AX654" s="50"/>
      <c r="AY654" s="50"/>
      <c r="AZ654" s="50"/>
      <c r="BA654" s="50"/>
      <c r="BB654" s="50"/>
      <c r="BC654" s="50"/>
      <c r="BD654" s="50"/>
    </row>
    <row r="655" spans="1:56" ht="12.75">
      <c r="A655" s="281"/>
      <c r="B655" s="281"/>
      <c r="C655" s="281"/>
      <c r="D655" s="281"/>
      <c r="E655" s="281"/>
      <c r="F655" s="281"/>
      <c r="G655" s="281"/>
      <c r="H655" s="281"/>
      <c r="I655" s="281"/>
      <c r="J655" s="281"/>
      <c r="K655" s="281"/>
      <c r="L655" s="281"/>
      <c r="M655" s="281"/>
      <c r="N655" s="281"/>
      <c r="O655" s="282"/>
      <c r="P655" s="281"/>
      <c r="Q655" s="281"/>
      <c r="R655" s="281"/>
      <c r="S655" s="281"/>
      <c r="T655" s="281"/>
      <c r="U655" s="281"/>
      <c r="V655" s="283"/>
      <c r="W655" s="281"/>
      <c r="X655" s="281"/>
      <c r="Y655" s="281"/>
      <c r="Z655" s="281"/>
      <c r="AA655" s="281"/>
      <c r="AB655" s="281"/>
      <c r="AC655" s="281"/>
      <c r="AD655" s="281"/>
      <c r="AE655" s="281"/>
      <c r="AF655" s="281"/>
      <c r="AG655" s="284"/>
      <c r="AH655" s="281"/>
      <c r="AI655" s="281"/>
      <c r="AJ655" s="281"/>
      <c r="AK655" s="283"/>
      <c r="AL655" s="281"/>
      <c r="AM655" s="281"/>
      <c r="AN655" s="281"/>
      <c r="AO655" s="49"/>
      <c r="AP655" s="50"/>
      <c r="AQ655" s="50"/>
      <c r="AR655" s="50"/>
      <c r="AS655" s="50"/>
      <c r="AT655" s="50"/>
      <c r="AU655" s="50"/>
      <c r="AV655" s="50"/>
      <c r="AW655" s="50"/>
      <c r="AX655" s="50"/>
      <c r="AY655" s="50"/>
      <c r="AZ655" s="50"/>
      <c r="BA655" s="50"/>
      <c r="BB655" s="50"/>
      <c r="BC655" s="50"/>
      <c r="BD655" s="50"/>
    </row>
    <row r="656" spans="1:56" ht="12.75">
      <c r="A656" s="281"/>
      <c r="B656" s="281"/>
      <c r="C656" s="281"/>
      <c r="D656" s="281"/>
      <c r="E656" s="281"/>
      <c r="F656" s="281"/>
      <c r="G656" s="281"/>
      <c r="H656" s="281"/>
      <c r="I656" s="281"/>
      <c r="J656" s="281"/>
      <c r="K656" s="281"/>
      <c r="L656" s="281"/>
      <c r="M656" s="281"/>
      <c r="N656" s="281"/>
      <c r="O656" s="282"/>
      <c r="P656" s="281"/>
      <c r="Q656" s="281"/>
      <c r="R656" s="281"/>
      <c r="S656" s="281"/>
      <c r="T656" s="281"/>
      <c r="U656" s="281"/>
      <c r="V656" s="283"/>
      <c r="W656" s="281"/>
      <c r="X656" s="281"/>
      <c r="Y656" s="281"/>
      <c r="Z656" s="281"/>
      <c r="AA656" s="281"/>
      <c r="AB656" s="281"/>
      <c r="AC656" s="281"/>
      <c r="AD656" s="281"/>
      <c r="AE656" s="281"/>
      <c r="AF656" s="281"/>
      <c r="AG656" s="284"/>
      <c r="AH656" s="281"/>
      <c r="AI656" s="281"/>
      <c r="AJ656" s="281"/>
      <c r="AK656" s="283"/>
      <c r="AL656" s="281"/>
      <c r="AM656" s="281"/>
      <c r="AN656" s="281"/>
      <c r="AO656" s="49"/>
      <c r="AP656" s="50"/>
      <c r="AQ656" s="50"/>
      <c r="AR656" s="50"/>
      <c r="AS656" s="50"/>
      <c r="AT656" s="50"/>
      <c r="AU656" s="50"/>
      <c r="AV656" s="50"/>
      <c r="AW656" s="50"/>
      <c r="AX656" s="50"/>
      <c r="AY656" s="50"/>
      <c r="AZ656" s="50"/>
      <c r="BA656" s="50"/>
      <c r="BB656" s="50"/>
      <c r="BC656" s="50"/>
      <c r="BD656" s="50"/>
    </row>
    <row r="657" spans="1:56" ht="12.75">
      <c r="A657" s="281"/>
      <c r="B657" s="281"/>
      <c r="C657" s="281"/>
      <c r="D657" s="281"/>
      <c r="E657" s="281"/>
      <c r="F657" s="281"/>
      <c r="G657" s="281"/>
      <c r="H657" s="281"/>
      <c r="I657" s="281"/>
      <c r="J657" s="281"/>
      <c r="K657" s="281"/>
      <c r="L657" s="281"/>
      <c r="M657" s="281"/>
      <c r="N657" s="281"/>
      <c r="O657" s="282"/>
      <c r="P657" s="281"/>
      <c r="Q657" s="281"/>
      <c r="R657" s="281"/>
      <c r="S657" s="281"/>
      <c r="T657" s="281"/>
      <c r="U657" s="281"/>
      <c r="V657" s="283"/>
      <c r="W657" s="281"/>
      <c r="X657" s="281"/>
      <c r="Y657" s="281"/>
      <c r="Z657" s="281"/>
      <c r="AA657" s="281"/>
      <c r="AB657" s="281"/>
      <c r="AC657" s="281"/>
      <c r="AD657" s="281"/>
      <c r="AE657" s="281"/>
      <c r="AF657" s="281"/>
      <c r="AG657" s="284"/>
      <c r="AH657" s="281"/>
      <c r="AI657" s="281"/>
      <c r="AJ657" s="281"/>
      <c r="AK657" s="283"/>
      <c r="AL657" s="281"/>
      <c r="AM657" s="281"/>
      <c r="AN657" s="281"/>
      <c r="AO657" s="49"/>
      <c r="AP657" s="50"/>
      <c r="AQ657" s="50"/>
      <c r="AR657" s="50"/>
      <c r="AS657" s="50"/>
      <c r="AT657" s="50"/>
      <c r="AU657" s="50"/>
      <c r="AV657" s="50"/>
      <c r="AW657" s="50"/>
      <c r="AX657" s="50"/>
      <c r="AY657" s="50"/>
      <c r="AZ657" s="50"/>
      <c r="BA657" s="50"/>
      <c r="BB657" s="50"/>
      <c r="BC657" s="50"/>
      <c r="BD657" s="50"/>
    </row>
    <row r="658" spans="1:56" ht="12.75">
      <c r="A658" s="281"/>
      <c r="B658" s="281"/>
      <c r="C658" s="281"/>
      <c r="D658" s="281"/>
      <c r="E658" s="281"/>
      <c r="F658" s="281"/>
      <c r="G658" s="281"/>
      <c r="H658" s="281"/>
      <c r="I658" s="281"/>
      <c r="J658" s="281"/>
      <c r="K658" s="281"/>
      <c r="L658" s="281"/>
      <c r="M658" s="281"/>
      <c r="N658" s="281"/>
      <c r="O658" s="282"/>
      <c r="P658" s="281"/>
      <c r="Q658" s="281"/>
      <c r="R658" s="281"/>
      <c r="S658" s="281"/>
      <c r="T658" s="281"/>
      <c r="U658" s="281"/>
      <c r="V658" s="283"/>
      <c r="W658" s="281"/>
      <c r="X658" s="281"/>
      <c r="Y658" s="281"/>
      <c r="Z658" s="281"/>
      <c r="AA658" s="281"/>
      <c r="AB658" s="281"/>
      <c r="AC658" s="281"/>
      <c r="AD658" s="281"/>
      <c r="AE658" s="281"/>
      <c r="AF658" s="281"/>
      <c r="AG658" s="284"/>
      <c r="AH658" s="281"/>
      <c r="AI658" s="281"/>
      <c r="AJ658" s="281"/>
      <c r="AK658" s="283"/>
      <c r="AL658" s="281"/>
      <c r="AM658" s="281"/>
      <c r="AN658" s="281"/>
      <c r="AO658" s="49"/>
      <c r="AP658" s="50"/>
      <c r="AQ658" s="50"/>
      <c r="AR658" s="50"/>
      <c r="AS658" s="50"/>
      <c r="AT658" s="50"/>
      <c r="AU658" s="50"/>
      <c r="AV658" s="50"/>
      <c r="AW658" s="50"/>
      <c r="AX658" s="50"/>
      <c r="AY658" s="50"/>
      <c r="AZ658" s="50"/>
      <c r="BA658" s="50"/>
      <c r="BB658" s="50"/>
      <c r="BC658" s="50"/>
      <c r="BD658" s="50"/>
    </row>
    <row r="659" spans="1:56" ht="12.75">
      <c r="A659" s="281"/>
      <c r="B659" s="281"/>
      <c r="C659" s="281"/>
      <c r="D659" s="281"/>
      <c r="E659" s="281"/>
      <c r="F659" s="281"/>
      <c r="G659" s="281"/>
      <c r="H659" s="281"/>
      <c r="I659" s="281"/>
      <c r="J659" s="281"/>
      <c r="K659" s="281"/>
      <c r="L659" s="281"/>
      <c r="M659" s="281"/>
      <c r="N659" s="281"/>
      <c r="O659" s="282"/>
      <c r="P659" s="281"/>
      <c r="Q659" s="281"/>
      <c r="R659" s="281"/>
      <c r="S659" s="281"/>
      <c r="T659" s="281"/>
      <c r="U659" s="281"/>
      <c r="V659" s="283"/>
      <c r="W659" s="281"/>
      <c r="X659" s="281"/>
      <c r="Y659" s="281"/>
      <c r="Z659" s="281"/>
      <c r="AA659" s="281"/>
      <c r="AB659" s="281"/>
      <c r="AC659" s="281"/>
      <c r="AD659" s="281"/>
      <c r="AE659" s="281"/>
      <c r="AF659" s="281"/>
      <c r="AG659" s="284"/>
      <c r="AH659" s="281"/>
      <c r="AI659" s="281"/>
      <c r="AJ659" s="281"/>
      <c r="AK659" s="283"/>
      <c r="AL659" s="281"/>
      <c r="AM659" s="281"/>
      <c r="AN659" s="281"/>
      <c r="AO659" s="49"/>
      <c r="AP659" s="50"/>
      <c r="AQ659" s="50"/>
      <c r="AR659" s="50"/>
      <c r="AS659" s="50"/>
      <c r="AT659" s="50"/>
      <c r="AU659" s="50"/>
      <c r="AV659" s="50"/>
      <c r="AW659" s="50"/>
      <c r="AX659" s="50"/>
      <c r="AY659" s="50"/>
      <c r="AZ659" s="50"/>
      <c r="BA659" s="50"/>
      <c r="BB659" s="50"/>
      <c r="BC659" s="50"/>
      <c r="BD659" s="50"/>
    </row>
    <row r="660" spans="1:56" ht="12.75">
      <c r="A660" s="281"/>
      <c r="B660" s="281"/>
      <c r="C660" s="281"/>
      <c r="D660" s="281"/>
      <c r="E660" s="281"/>
      <c r="F660" s="281"/>
      <c r="G660" s="281"/>
      <c r="H660" s="281"/>
      <c r="I660" s="281"/>
      <c r="J660" s="281"/>
      <c r="K660" s="281"/>
      <c r="L660" s="281"/>
      <c r="M660" s="281"/>
      <c r="N660" s="281"/>
      <c r="O660" s="282"/>
      <c r="P660" s="281"/>
      <c r="Q660" s="281"/>
      <c r="R660" s="281"/>
      <c r="S660" s="281"/>
      <c r="T660" s="281"/>
      <c r="U660" s="281"/>
      <c r="V660" s="283"/>
      <c r="W660" s="281"/>
      <c r="X660" s="281"/>
      <c r="Y660" s="281"/>
      <c r="Z660" s="281"/>
      <c r="AA660" s="281"/>
      <c r="AB660" s="281"/>
      <c r="AC660" s="281"/>
      <c r="AD660" s="281"/>
      <c r="AE660" s="281"/>
      <c r="AF660" s="281"/>
      <c r="AG660" s="284"/>
      <c r="AH660" s="281"/>
      <c r="AI660" s="281"/>
      <c r="AJ660" s="281"/>
      <c r="AK660" s="283"/>
      <c r="AL660" s="281"/>
      <c r="AM660" s="281"/>
      <c r="AN660" s="281"/>
      <c r="AO660" s="49"/>
      <c r="AP660" s="50"/>
      <c r="AQ660" s="50"/>
      <c r="AR660" s="50"/>
      <c r="AS660" s="50"/>
      <c r="AT660" s="50"/>
      <c r="AU660" s="50"/>
      <c r="AV660" s="50"/>
      <c r="AW660" s="50"/>
      <c r="AX660" s="50"/>
      <c r="AY660" s="50"/>
      <c r="AZ660" s="50"/>
      <c r="BA660" s="50"/>
      <c r="BB660" s="50"/>
      <c r="BC660" s="50"/>
      <c r="BD660" s="50"/>
    </row>
    <row r="661" spans="1:56" ht="12.75">
      <c r="A661" s="281"/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2"/>
      <c r="P661" s="281"/>
      <c r="Q661" s="281"/>
      <c r="R661" s="281"/>
      <c r="S661" s="281"/>
      <c r="T661" s="281"/>
      <c r="U661" s="281"/>
      <c r="V661" s="283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4"/>
      <c r="AH661" s="281"/>
      <c r="AI661" s="281"/>
      <c r="AJ661" s="281"/>
      <c r="AK661" s="283"/>
      <c r="AL661" s="281"/>
      <c r="AM661" s="281"/>
      <c r="AN661" s="281"/>
      <c r="AO661" s="49"/>
      <c r="AP661" s="50"/>
      <c r="AQ661" s="50"/>
      <c r="AR661" s="50"/>
      <c r="AS661" s="50"/>
      <c r="AT661" s="50"/>
      <c r="AU661" s="50"/>
      <c r="AV661" s="50"/>
      <c r="AW661" s="50"/>
      <c r="AX661" s="50"/>
      <c r="AY661" s="50"/>
      <c r="AZ661" s="50"/>
      <c r="BA661" s="50"/>
      <c r="BB661" s="50"/>
      <c r="BC661" s="50"/>
      <c r="BD661" s="50"/>
    </row>
    <row r="662" spans="1:56" ht="12.75">
      <c r="A662" s="281"/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2"/>
      <c r="P662" s="281"/>
      <c r="Q662" s="281"/>
      <c r="R662" s="281"/>
      <c r="S662" s="281"/>
      <c r="T662" s="281"/>
      <c r="U662" s="281"/>
      <c r="V662" s="283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4"/>
      <c r="AH662" s="281"/>
      <c r="AI662" s="281"/>
      <c r="AJ662" s="281"/>
      <c r="AK662" s="283"/>
      <c r="AL662" s="281"/>
      <c r="AM662" s="281"/>
      <c r="AN662" s="281"/>
      <c r="AO662" s="49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</row>
    <row r="663" spans="1:56" ht="12.75">
      <c r="A663" s="281"/>
      <c r="B663" s="281"/>
      <c r="C663" s="281"/>
      <c r="D663" s="281"/>
      <c r="E663" s="281"/>
      <c r="F663" s="281"/>
      <c r="G663" s="281"/>
      <c r="H663" s="281"/>
      <c r="I663" s="281"/>
      <c r="J663" s="281"/>
      <c r="K663" s="281"/>
      <c r="L663" s="281"/>
      <c r="M663" s="281"/>
      <c r="N663" s="281"/>
      <c r="O663" s="282"/>
      <c r="P663" s="281"/>
      <c r="Q663" s="281"/>
      <c r="R663" s="281"/>
      <c r="S663" s="281"/>
      <c r="T663" s="281"/>
      <c r="U663" s="281"/>
      <c r="V663" s="283"/>
      <c r="W663" s="281"/>
      <c r="X663" s="281"/>
      <c r="Y663" s="281"/>
      <c r="Z663" s="281"/>
      <c r="AA663" s="281"/>
      <c r="AB663" s="281"/>
      <c r="AC663" s="281"/>
      <c r="AD663" s="281"/>
      <c r="AE663" s="281"/>
      <c r="AF663" s="281"/>
      <c r="AG663" s="284"/>
      <c r="AH663" s="281"/>
      <c r="AI663" s="281"/>
      <c r="AJ663" s="281"/>
      <c r="AK663" s="283"/>
      <c r="AL663" s="281"/>
      <c r="AM663" s="281"/>
      <c r="AN663" s="281"/>
      <c r="AO663" s="49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</row>
    <row r="664" spans="1:56" ht="12.75">
      <c r="A664" s="281"/>
      <c r="B664" s="281"/>
      <c r="C664" s="281"/>
      <c r="D664" s="281"/>
      <c r="E664" s="281"/>
      <c r="F664" s="281"/>
      <c r="G664" s="281"/>
      <c r="H664" s="281"/>
      <c r="I664" s="281"/>
      <c r="J664" s="281"/>
      <c r="K664" s="281"/>
      <c r="L664" s="281"/>
      <c r="M664" s="281"/>
      <c r="N664" s="281"/>
      <c r="O664" s="282"/>
      <c r="P664" s="281"/>
      <c r="Q664" s="281"/>
      <c r="R664" s="281"/>
      <c r="S664" s="281"/>
      <c r="T664" s="281"/>
      <c r="U664" s="281"/>
      <c r="V664" s="283"/>
      <c r="W664" s="281"/>
      <c r="X664" s="281"/>
      <c r="Y664" s="281"/>
      <c r="Z664" s="281"/>
      <c r="AA664" s="281"/>
      <c r="AB664" s="281"/>
      <c r="AC664" s="281"/>
      <c r="AD664" s="281"/>
      <c r="AE664" s="281"/>
      <c r="AF664" s="281"/>
      <c r="AG664" s="284"/>
      <c r="AH664" s="281"/>
      <c r="AI664" s="281"/>
      <c r="AJ664" s="281"/>
      <c r="AK664" s="283"/>
      <c r="AL664" s="281"/>
      <c r="AM664" s="281"/>
      <c r="AN664" s="281"/>
      <c r="AO664" s="49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</row>
    <row r="665" spans="1:56" ht="12.75">
      <c r="A665" s="281"/>
      <c r="B665" s="281"/>
      <c r="C665" s="281"/>
      <c r="D665" s="281"/>
      <c r="E665" s="281"/>
      <c r="F665" s="281"/>
      <c r="G665" s="281"/>
      <c r="H665" s="281"/>
      <c r="I665" s="281"/>
      <c r="J665" s="281"/>
      <c r="K665" s="281"/>
      <c r="L665" s="281"/>
      <c r="M665" s="281"/>
      <c r="N665" s="281"/>
      <c r="O665" s="282"/>
      <c r="P665" s="281"/>
      <c r="Q665" s="281"/>
      <c r="R665" s="281"/>
      <c r="S665" s="281"/>
      <c r="T665" s="281"/>
      <c r="U665" s="281"/>
      <c r="V665" s="283"/>
      <c r="W665" s="281"/>
      <c r="X665" s="281"/>
      <c r="Y665" s="281"/>
      <c r="Z665" s="281"/>
      <c r="AA665" s="281"/>
      <c r="AB665" s="281"/>
      <c r="AC665" s="281"/>
      <c r="AD665" s="281"/>
      <c r="AE665" s="281"/>
      <c r="AF665" s="281"/>
      <c r="AG665" s="284"/>
      <c r="AH665" s="281"/>
      <c r="AI665" s="281"/>
      <c r="AJ665" s="281"/>
      <c r="AK665" s="283"/>
      <c r="AL665" s="281"/>
      <c r="AM665" s="281"/>
      <c r="AN665" s="281"/>
      <c r="AO665" s="49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</row>
    <row r="666" spans="1:56" ht="12.75">
      <c r="A666" s="281"/>
      <c r="B666" s="281"/>
      <c r="C666" s="281"/>
      <c r="D666" s="281"/>
      <c r="E666" s="281"/>
      <c r="F666" s="281"/>
      <c r="G666" s="281"/>
      <c r="H666" s="281"/>
      <c r="I666" s="281"/>
      <c r="J666" s="281"/>
      <c r="K666" s="281"/>
      <c r="L666" s="281"/>
      <c r="M666" s="281"/>
      <c r="N666" s="281"/>
      <c r="O666" s="282"/>
      <c r="P666" s="281"/>
      <c r="Q666" s="281"/>
      <c r="R666" s="281"/>
      <c r="S666" s="281"/>
      <c r="T666" s="281"/>
      <c r="U666" s="281"/>
      <c r="V666" s="283"/>
      <c r="W666" s="281"/>
      <c r="X666" s="281"/>
      <c r="Y666" s="281"/>
      <c r="Z666" s="281"/>
      <c r="AA666" s="281"/>
      <c r="AB666" s="281"/>
      <c r="AC666" s="281"/>
      <c r="AD666" s="281"/>
      <c r="AE666" s="281"/>
      <c r="AF666" s="281"/>
      <c r="AG666" s="284"/>
      <c r="AH666" s="281"/>
      <c r="AI666" s="281"/>
      <c r="AJ666" s="281"/>
      <c r="AK666" s="283"/>
      <c r="AL666" s="281"/>
      <c r="AM666" s="281"/>
      <c r="AN666" s="281"/>
      <c r="AO666" s="49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</row>
    <row r="667" spans="1:56" ht="12.75">
      <c r="A667" s="281"/>
      <c r="B667" s="281"/>
      <c r="C667" s="281"/>
      <c r="D667" s="281"/>
      <c r="E667" s="281"/>
      <c r="F667" s="281"/>
      <c r="G667" s="281"/>
      <c r="H667" s="281"/>
      <c r="I667" s="281"/>
      <c r="J667" s="281"/>
      <c r="K667" s="281"/>
      <c r="L667" s="281"/>
      <c r="M667" s="281"/>
      <c r="N667" s="281"/>
      <c r="O667" s="282"/>
      <c r="P667" s="281"/>
      <c r="Q667" s="281"/>
      <c r="R667" s="281"/>
      <c r="S667" s="281"/>
      <c r="T667" s="281"/>
      <c r="U667" s="281"/>
      <c r="V667" s="283"/>
      <c r="W667" s="281"/>
      <c r="X667" s="281"/>
      <c r="Y667" s="281"/>
      <c r="Z667" s="281"/>
      <c r="AA667" s="281"/>
      <c r="AB667" s="281"/>
      <c r="AC667" s="281"/>
      <c r="AD667" s="281"/>
      <c r="AE667" s="281"/>
      <c r="AF667" s="281"/>
      <c r="AG667" s="284"/>
      <c r="AH667" s="281"/>
      <c r="AI667" s="281"/>
      <c r="AJ667" s="281"/>
      <c r="AK667" s="283"/>
      <c r="AL667" s="281"/>
      <c r="AM667" s="281"/>
      <c r="AN667" s="281"/>
      <c r="AO667" s="49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</row>
    <row r="668" spans="1:56" ht="12.75">
      <c r="A668" s="281"/>
      <c r="B668" s="281"/>
      <c r="C668" s="281"/>
      <c r="D668" s="281"/>
      <c r="E668" s="281"/>
      <c r="F668" s="281"/>
      <c r="G668" s="281"/>
      <c r="H668" s="281"/>
      <c r="I668" s="281"/>
      <c r="J668" s="281"/>
      <c r="K668" s="281"/>
      <c r="L668" s="281"/>
      <c r="M668" s="281"/>
      <c r="N668" s="281"/>
      <c r="O668" s="282"/>
      <c r="P668" s="281"/>
      <c r="Q668" s="281"/>
      <c r="R668" s="281"/>
      <c r="S668" s="281"/>
      <c r="T668" s="281"/>
      <c r="U668" s="281"/>
      <c r="V668" s="283"/>
      <c r="W668" s="281"/>
      <c r="X668" s="281"/>
      <c r="Y668" s="281"/>
      <c r="Z668" s="281"/>
      <c r="AA668" s="281"/>
      <c r="AB668" s="281"/>
      <c r="AC668" s="281"/>
      <c r="AD668" s="281"/>
      <c r="AE668" s="281"/>
      <c r="AF668" s="281"/>
      <c r="AG668" s="284"/>
      <c r="AH668" s="281"/>
      <c r="AI668" s="281"/>
      <c r="AJ668" s="281"/>
      <c r="AK668" s="283"/>
      <c r="AL668" s="281"/>
      <c r="AM668" s="281"/>
      <c r="AN668" s="281"/>
      <c r="AO668" s="49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</row>
    <row r="669" spans="1:56" ht="12.75">
      <c r="A669" s="281"/>
      <c r="B669" s="281"/>
      <c r="C669" s="281"/>
      <c r="D669" s="281"/>
      <c r="E669" s="281"/>
      <c r="F669" s="281"/>
      <c r="G669" s="281"/>
      <c r="H669" s="281"/>
      <c r="I669" s="281"/>
      <c r="J669" s="281"/>
      <c r="K669" s="281"/>
      <c r="L669" s="281"/>
      <c r="M669" s="281"/>
      <c r="N669" s="281"/>
      <c r="O669" s="282"/>
      <c r="P669" s="281"/>
      <c r="Q669" s="281"/>
      <c r="R669" s="281"/>
      <c r="S669" s="281"/>
      <c r="T669" s="281"/>
      <c r="U669" s="281"/>
      <c r="V669" s="283"/>
      <c r="W669" s="281"/>
      <c r="X669" s="281"/>
      <c r="Y669" s="281"/>
      <c r="Z669" s="281"/>
      <c r="AA669" s="281"/>
      <c r="AB669" s="281"/>
      <c r="AC669" s="281"/>
      <c r="AD669" s="281"/>
      <c r="AE669" s="281"/>
      <c r="AF669" s="281"/>
      <c r="AG669" s="284"/>
      <c r="AH669" s="281"/>
      <c r="AI669" s="281"/>
      <c r="AJ669" s="281"/>
      <c r="AK669" s="283"/>
      <c r="AL669" s="281"/>
      <c r="AM669" s="281"/>
      <c r="AN669" s="281"/>
      <c r="AO669" s="49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</row>
    <row r="670" spans="1:56" ht="12.75">
      <c r="A670" s="281"/>
      <c r="B670" s="281"/>
      <c r="C670" s="281"/>
      <c r="D670" s="281"/>
      <c r="E670" s="281"/>
      <c r="F670" s="281"/>
      <c r="G670" s="281"/>
      <c r="H670" s="281"/>
      <c r="I670" s="281"/>
      <c r="J670" s="281"/>
      <c r="K670" s="281"/>
      <c r="L670" s="281"/>
      <c r="M670" s="281"/>
      <c r="N670" s="281"/>
      <c r="O670" s="282"/>
      <c r="P670" s="281"/>
      <c r="Q670" s="281"/>
      <c r="R670" s="281"/>
      <c r="S670" s="281"/>
      <c r="T670" s="281"/>
      <c r="U670" s="281"/>
      <c r="V670" s="283"/>
      <c r="W670" s="281"/>
      <c r="X670" s="281"/>
      <c r="Y670" s="281"/>
      <c r="Z670" s="281"/>
      <c r="AA670" s="281"/>
      <c r="AB670" s="281"/>
      <c r="AC670" s="281"/>
      <c r="AD670" s="281"/>
      <c r="AE670" s="281"/>
      <c r="AF670" s="281"/>
      <c r="AG670" s="284"/>
      <c r="AH670" s="281"/>
      <c r="AI670" s="281"/>
      <c r="AJ670" s="281"/>
      <c r="AK670" s="283"/>
      <c r="AL670" s="281"/>
      <c r="AM670" s="281"/>
      <c r="AN670" s="281"/>
      <c r="AO670" s="49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</row>
    <row r="671" spans="1:56" ht="12.75">
      <c r="A671" s="281"/>
      <c r="B671" s="281"/>
      <c r="C671" s="281"/>
      <c r="D671" s="281"/>
      <c r="E671" s="281"/>
      <c r="F671" s="281"/>
      <c r="G671" s="281"/>
      <c r="H671" s="281"/>
      <c r="I671" s="281"/>
      <c r="J671" s="281"/>
      <c r="K671" s="281"/>
      <c r="L671" s="281"/>
      <c r="M671" s="281"/>
      <c r="N671" s="281"/>
      <c r="O671" s="282"/>
      <c r="P671" s="281"/>
      <c r="Q671" s="281"/>
      <c r="R671" s="281"/>
      <c r="S671" s="281"/>
      <c r="T671" s="281"/>
      <c r="U671" s="281"/>
      <c r="V671" s="283"/>
      <c r="W671" s="281"/>
      <c r="X671" s="281"/>
      <c r="Y671" s="281"/>
      <c r="Z671" s="281"/>
      <c r="AA671" s="281"/>
      <c r="AB671" s="281"/>
      <c r="AC671" s="281"/>
      <c r="AD671" s="281"/>
      <c r="AE671" s="281"/>
      <c r="AF671" s="281"/>
      <c r="AG671" s="284"/>
      <c r="AH671" s="281"/>
      <c r="AI671" s="281"/>
      <c r="AJ671" s="281"/>
      <c r="AK671" s="283"/>
      <c r="AL671" s="281"/>
      <c r="AM671" s="281"/>
      <c r="AN671" s="281"/>
      <c r="AO671" s="49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</row>
    <row r="672" spans="1:56" ht="12.75">
      <c r="A672" s="281"/>
      <c r="B672" s="281"/>
      <c r="C672" s="281"/>
      <c r="D672" s="281"/>
      <c r="E672" s="281"/>
      <c r="F672" s="281"/>
      <c r="G672" s="281"/>
      <c r="H672" s="281"/>
      <c r="I672" s="281"/>
      <c r="J672" s="281"/>
      <c r="K672" s="281"/>
      <c r="L672" s="281"/>
      <c r="M672" s="281"/>
      <c r="N672" s="281"/>
      <c r="O672" s="282"/>
      <c r="P672" s="281"/>
      <c r="Q672" s="281"/>
      <c r="R672" s="281"/>
      <c r="S672" s="281"/>
      <c r="T672" s="281"/>
      <c r="U672" s="281"/>
      <c r="V672" s="283"/>
      <c r="W672" s="281"/>
      <c r="X672" s="281"/>
      <c r="Y672" s="281"/>
      <c r="Z672" s="281"/>
      <c r="AA672" s="281"/>
      <c r="AB672" s="281"/>
      <c r="AC672" s="281"/>
      <c r="AD672" s="281"/>
      <c r="AE672" s="281"/>
      <c r="AF672" s="281"/>
      <c r="AG672" s="284"/>
      <c r="AH672" s="281"/>
      <c r="AI672" s="281"/>
      <c r="AJ672" s="281"/>
      <c r="AK672" s="283"/>
      <c r="AL672" s="281"/>
      <c r="AM672" s="281"/>
      <c r="AN672" s="281"/>
      <c r="AO672" s="49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</row>
    <row r="673" spans="1:56" ht="12.75">
      <c r="A673" s="281"/>
      <c r="B673" s="281"/>
      <c r="C673" s="281"/>
      <c r="D673" s="281"/>
      <c r="E673" s="281"/>
      <c r="F673" s="281"/>
      <c r="G673" s="281"/>
      <c r="H673" s="281"/>
      <c r="I673" s="281"/>
      <c r="J673" s="281"/>
      <c r="K673" s="281"/>
      <c r="L673" s="281"/>
      <c r="M673" s="281"/>
      <c r="N673" s="281"/>
      <c r="O673" s="282"/>
      <c r="P673" s="281"/>
      <c r="Q673" s="281"/>
      <c r="R673" s="281"/>
      <c r="S673" s="281"/>
      <c r="T673" s="281"/>
      <c r="U673" s="281"/>
      <c r="V673" s="283"/>
      <c r="W673" s="281"/>
      <c r="X673" s="281"/>
      <c r="Y673" s="281"/>
      <c r="Z673" s="281"/>
      <c r="AA673" s="281"/>
      <c r="AB673" s="281"/>
      <c r="AC673" s="281"/>
      <c r="AD673" s="281"/>
      <c r="AE673" s="281"/>
      <c r="AF673" s="281"/>
      <c r="AG673" s="284"/>
      <c r="AH673" s="281"/>
      <c r="AI673" s="281"/>
      <c r="AJ673" s="281"/>
      <c r="AK673" s="283"/>
      <c r="AL673" s="281"/>
      <c r="AM673" s="281"/>
      <c r="AN673" s="281"/>
      <c r="AO673" s="49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</row>
    <row r="674" spans="1:56" ht="12.75">
      <c r="A674" s="281"/>
      <c r="B674" s="281"/>
      <c r="C674" s="281"/>
      <c r="D674" s="281"/>
      <c r="E674" s="281"/>
      <c r="F674" s="281"/>
      <c r="G674" s="281"/>
      <c r="H674" s="281"/>
      <c r="I674" s="281"/>
      <c r="J674" s="281"/>
      <c r="K674" s="281"/>
      <c r="L674" s="281"/>
      <c r="M674" s="281"/>
      <c r="N674" s="281"/>
      <c r="O674" s="282"/>
      <c r="P674" s="281"/>
      <c r="Q674" s="281"/>
      <c r="R674" s="281"/>
      <c r="S674" s="281"/>
      <c r="T674" s="281"/>
      <c r="U674" s="281"/>
      <c r="V674" s="283"/>
      <c r="W674" s="281"/>
      <c r="X674" s="281"/>
      <c r="Y674" s="281"/>
      <c r="Z674" s="281"/>
      <c r="AA674" s="281"/>
      <c r="AB674" s="281"/>
      <c r="AC674" s="281"/>
      <c r="AD674" s="281"/>
      <c r="AE674" s="281"/>
      <c r="AF674" s="281"/>
      <c r="AG674" s="284"/>
      <c r="AH674" s="281"/>
      <c r="AI674" s="281"/>
      <c r="AJ674" s="281"/>
      <c r="AK674" s="283"/>
      <c r="AL674" s="281"/>
      <c r="AM674" s="281"/>
      <c r="AN674" s="281"/>
      <c r="AO674" s="49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</row>
    <row r="675" spans="1:56" ht="12.75">
      <c r="A675" s="281"/>
      <c r="B675" s="281"/>
      <c r="C675" s="281"/>
      <c r="D675" s="281"/>
      <c r="E675" s="281"/>
      <c r="F675" s="281"/>
      <c r="G675" s="281"/>
      <c r="H675" s="281"/>
      <c r="I675" s="281"/>
      <c r="J675" s="281"/>
      <c r="K675" s="281"/>
      <c r="L675" s="281"/>
      <c r="M675" s="281"/>
      <c r="N675" s="281"/>
      <c r="O675" s="282"/>
      <c r="P675" s="281"/>
      <c r="Q675" s="281"/>
      <c r="R675" s="281"/>
      <c r="S675" s="281"/>
      <c r="T675" s="281"/>
      <c r="U675" s="281"/>
      <c r="V675" s="283"/>
      <c r="W675" s="281"/>
      <c r="X675" s="281"/>
      <c r="Y675" s="281"/>
      <c r="Z675" s="281"/>
      <c r="AA675" s="281"/>
      <c r="AB675" s="281"/>
      <c r="AC675" s="281"/>
      <c r="AD675" s="281"/>
      <c r="AE675" s="281"/>
      <c r="AF675" s="281"/>
      <c r="AG675" s="284"/>
      <c r="AH675" s="281"/>
      <c r="AI675" s="281"/>
      <c r="AJ675" s="281"/>
      <c r="AK675" s="283"/>
      <c r="AL675" s="281"/>
      <c r="AM675" s="281"/>
      <c r="AN675" s="281"/>
      <c r="AO675" s="49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</row>
    <row r="676" spans="1:56" ht="12.75">
      <c r="A676" s="281"/>
      <c r="B676" s="281"/>
      <c r="C676" s="281"/>
      <c r="D676" s="281"/>
      <c r="E676" s="281"/>
      <c r="F676" s="281"/>
      <c r="G676" s="281"/>
      <c r="H676" s="281"/>
      <c r="I676" s="281"/>
      <c r="J676" s="281"/>
      <c r="K676" s="281"/>
      <c r="L676" s="281"/>
      <c r="M676" s="281"/>
      <c r="N676" s="281"/>
      <c r="O676" s="282"/>
      <c r="P676" s="281"/>
      <c r="Q676" s="281"/>
      <c r="R676" s="281"/>
      <c r="S676" s="281"/>
      <c r="T676" s="281"/>
      <c r="U676" s="281"/>
      <c r="V676" s="283"/>
      <c r="W676" s="281"/>
      <c r="X676" s="281"/>
      <c r="Y676" s="281"/>
      <c r="Z676" s="281"/>
      <c r="AA676" s="281"/>
      <c r="AB676" s="281"/>
      <c r="AC676" s="281"/>
      <c r="AD676" s="281"/>
      <c r="AE676" s="281"/>
      <c r="AF676" s="281"/>
      <c r="AG676" s="284"/>
      <c r="AH676" s="281"/>
      <c r="AI676" s="281"/>
      <c r="AJ676" s="281"/>
      <c r="AK676" s="283"/>
      <c r="AL676" s="281"/>
      <c r="AM676" s="281"/>
      <c r="AN676" s="281"/>
      <c r="AO676" s="49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</row>
    <row r="677" spans="1:56" ht="12.75">
      <c r="A677" s="281"/>
      <c r="B677" s="281"/>
      <c r="C677" s="281"/>
      <c r="D677" s="281"/>
      <c r="E677" s="281"/>
      <c r="F677" s="281"/>
      <c r="G677" s="281"/>
      <c r="H677" s="281"/>
      <c r="I677" s="281"/>
      <c r="J677" s="281"/>
      <c r="K677" s="281"/>
      <c r="L677" s="281"/>
      <c r="M677" s="281"/>
      <c r="N677" s="281"/>
      <c r="O677" s="282"/>
      <c r="P677" s="281"/>
      <c r="Q677" s="281"/>
      <c r="R677" s="281"/>
      <c r="S677" s="281"/>
      <c r="T677" s="281"/>
      <c r="U677" s="281"/>
      <c r="V677" s="283"/>
      <c r="W677" s="281"/>
      <c r="X677" s="281"/>
      <c r="Y677" s="281"/>
      <c r="Z677" s="281"/>
      <c r="AA677" s="281"/>
      <c r="AB677" s="281"/>
      <c r="AC677" s="281"/>
      <c r="AD677" s="281"/>
      <c r="AE677" s="281"/>
      <c r="AF677" s="281"/>
      <c r="AG677" s="284"/>
      <c r="AH677" s="281"/>
      <c r="AI677" s="281"/>
      <c r="AJ677" s="281"/>
      <c r="AK677" s="283"/>
      <c r="AL677" s="281"/>
      <c r="AM677" s="281"/>
      <c r="AN677" s="281"/>
      <c r="AO677" s="49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</row>
    <row r="678" spans="1:56" ht="12.75">
      <c r="A678" s="281"/>
      <c r="B678" s="281"/>
      <c r="C678" s="281"/>
      <c r="D678" s="281"/>
      <c r="E678" s="281"/>
      <c r="F678" s="281"/>
      <c r="G678" s="281"/>
      <c r="H678" s="281"/>
      <c r="I678" s="281"/>
      <c r="J678" s="281"/>
      <c r="K678" s="281"/>
      <c r="L678" s="281"/>
      <c r="M678" s="281"/>
      <c r="N678" s="281"/>
      <c r="O678" s="282"/>
      <c r="P678" s="281"/>
      <c r="Q678" s="281"/>
      <c r="R678" s="281"/>
      <c r="S678" s="281"/>
      <c r="T678" s="281"/>
      <c r="U678" s="281"/>
      <c r="V678" s="283"/>
      <c r="W678" s="281"/>
      <c r="X678" s="281"/>
      <c r="Y678" s="281"/>
      <c r="Z678" s="281"/>
      <c r="AA678" s="281"/>
      <c r="AB678" s="281"/>
      <c r="AC678" s="281"/>
      <c r="AD678" s="281"/>
      <c r="AE678" s="281"/>
      <c r="AF678" s="281"/>
      <c r="AG678" s="284"/>
      <c r="AH678" s="281"/>
      <c r="AI678" s="281"/>
      <c r="AJ678" s="281"/>
      <c r="AK678" s="283"/>
      <c r="AL678" s="281"/>
      <c r="AM678" s="281"/>
      <c r="AN678" s="281"/>
      <c r="AO678" s="49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</row>
    <row r="679" spans="1:56" ht="12.75">
      <c r="A679" s="281"/>
      <c r="B679" s="281"/>
      <c r="C679" s="281"/>
      <c r="D679" s="281"/>
      <c r="E679" s="281"/>
      <c r="F679" s="281"/>
      <c r="G679" s="281"/>
      <c r="H679" s="281"/>
      <c r="I679" s="281"/>
      <c r="J679" s="281"/>
      <c r="K679" s="281"/>
      <c r="L679" s="281"/>
      <c r="M679" s="281"/>
      <c r="N679" s="281"/>
      <c r="O679" s="282"/>
      <c r="P679" s="281"/>
      <c r="Q679" s="281"/>
      <c r="R679" s="281"/>
      <c r="S679" s="281"/>
      <c r="T679" s="281"/>
      <c r="U679" s="281"/>
      <c r="V679" s="283"/>
      <c r="W679" s="281"/>
      <c r="X679" s="281"/>
      <c r="Y679" s="281"/>
      <c r="Z679" s="281"/>
      <c r="AA679" s="281"/>
      <c r="AB679" s="281"/>
      <c r="AC679" s="281"/>
      <c r="AD679" s="281"/>
      <c r="AE679" s="281"/>
      <c r="AF679" s="281"/>
      <c r="AG679" s="284"/>
      <c r="AH679" s="281"/>
      <c r="AI679" s="281"/>
      <c r="AJ679" s="281"/>
      <c r="AK679" s="283"/>
      <c r="AL679" s="281"/>
      <c r="AM679" s="281"/>
      <c r="AN679" s="281"/>
      <c r="AO679" s="49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</row>
    <row r="680" spans="1:56" ht="12.75">
      <c r="A680" s="281"/>
      <c r="B680" s="281"/>
      <c r="C680" s="281"/>
      <c r="D680" s="281"/>
      <c r="E680" s="281"/>
      <c r="F680" s="281"/>
      <c r="G680" s="281"/>
      <c r="H680" s="281"/>
      <c r="I680" s="281"/>
      <c r="J680" s="281"/>
      <c r="K680" s="281"/>
      <c r="L680" s="281"/>
      <c r="M680" s="281"/>
      <c r="N680" s="281"/>
      <c r="O680" s="282"/>
      <c r="P680" s="281"/>
      <c r="Q680" s="281"/>
      <c r="R680" s="281"/>
      <c r="S680" s="281"/>
      <c r="T680" s="281"/>
      <c r="U680" s="281"/>
      <c r="V680" s="283"/>
      <c r="W680" s="281"/>
      <c r="X680" s="281"/>
      <c r="Y680" s="281"/>
      <c r="Z680" s="281"/>
      <c r="AA680" s="281"/>
      <c r="AB680" s="281"/>
      <c r="AC680" s="281"/>
      <c r="AD680" s="281"/>
      <c r="AE680" s="281"/>
      <c r="AF680" s="281"/>
      <c r="AG680" s="284"/>
      <c r="AH680" s="281"/>
      <c r="AI680" s="281"/>
      <c r="AJ680" s="281"/>
      <c r="AK680" s="283"/>
      <c r="AL680" s="281"/>
      <c r="AM680" s="281"/>
      <c r="AN680" s="281"/>
      <c r="AO680" s="49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  <c r="BD680" s="50"/>
    </row>
    <row r="681" spans="1:56" ht="12.75">
      <c r="A681" s="281"/>
      <c r="B681" s="281"/>
      <c r="C681" s="281"/>
      <c r="D681" s="281"/>
      <c r="E681" s="281"/>
      <c r="F681" s="281"/>
      <c r="G681" s="281"/>
      <c r="H681" s="281"/>
      <c r="I681" s="281"/>
      <c r="J681" s="281"/>
      <c r="K681" s="281"/>
      <c r="L681" s="281"/>
      <c r="M681" s="281"/>
      <c r="N681" s="281"/>
      <c r="O681" s="282"/>
      <c r="P681" s="281"/>
      <c r="Q681" s="281"/>
      <c r="R681" s="281"/>
      <c r="S681" s="281"/>
      <c r="T681" s="281"/>
      <c r="U681" s="281"/>
      <c r="V681" s="283"/>
      <c r="W681" s="281"/>
      <c r="X681" s="281"/>
      <c r="Y681" s="281"/>
      <c r="Z681" s="281"/>
      <c r="AA681" s="281"/>
      <c r="AB681" s="281"/>
      <c r="AC681" s="281"/>
      <c r="AD681" s="281"/>
      <c r="AE681" s="281"/>
      <c r="AF681" s="281"/>
      <c r="AG681" s="284"/>
      <c r="AH681" s="281"/>
      <c r="AI681" s="281"/>
      <c r="AJ681" s="281"/>
      <c r="AK681" s="283"/>
      <c r="AL681" s="281"/>
      <c r="AM681" s="281"/>
      <c r="AN681" s="281"/>
      <c r="AO681" s="49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  <c r="BD681" s="50"/>
    </row>
    <row r="682" spans="1:56" ht="12.75">
      <c r="A682" s="281"/>
      <c r="B682" s="281"/>
      <c r="C682" s="281"/>
      <c r="D682" s="281"/>
      <c r="E682" s="281"/>
      <c r="F682" s="281"/>
      <c r="G682" s="281"/>
      <c r="H682" s="281"/>
      <c r="I682" s="281"/>
      <c r="J682" s="281"/>
      <c r="K682" s="281"/>
      <c r="L682" s="281"/>
      <c r="M682" s="281"/>
      <c r="N682" s="281"/>
      <c r="O682" s="282"/>
      <c r="P682" s="281"/>
      <c r="Q682" s="281"/>
      <c r="R682" s="281"/>
      <c r="S682" s="281"/>
      <c r="T682" s="281"/>
      <c r="U682" s="281"/>
      <c r="V682" s="283"/>
      <c r="W682" s="281"/>
      <c r="X682" s="281"/>
      <c r="Y682" s="281"/>
      <c r="Z682" s="281"/>
      <c r="AA682" s="281"/>
      <c r="AB682" s="281"/>
      <c r="AC682" s="281"/>
      <c r="AD682" s="281"/>
      <c r="AE682" s="281"/>
      <c r="AF682" s="281"/>
      <c r="AG682" s="284"/>
      <c r="AH682" s="281"/>
      <c r="AI682" s="281"/>
      <c r="AJ682" s="281"/>
      <c r="AK682" s="283"/>
      <c r="AL682" s="281"/>
      <c r="AM682" s="281"/>
      <c r="AN682" s="281"/>
      <c r="AO682" s="49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  <c r="BD682" s="50"/>
    </row>
    <row r="683" spans="1:56" ht="12.75">
      <c r="A683" s="281"/>
      <c r="B683" s="281"/>
      <c r="C683" s="281"/>
      <c r="D683" s="281"/>
      <c r="E683" s="281"/>
      <c r="F683" s="281"/>
      <c r="G683" s="281"/>
      <c r="H683" s="281"/>
      <c r="I683" s="281"/>
      <c r="J683" s="281"/>
      <c r="K683" s="281"/>
      <c r="L683" s="281"/>
      <c r="M683" s="281"/>
      <c r="N683" s="281"/>
      <c r="O683" s="282"/>
      <c r="P683" s="281"/>
      <c r="Q683" s="281"/>
      <c r="R683" s="281"/>
      <c r="S683" s="281"/>
      <c r="T683" s="281"/>
      <c r="U683" s="281"/>
      <c r="V683" s="283"/>
      <c r="W683" s="281"/>
      <c r="X683" s="281"/>
      <c r="Y683" s="281"/>
      <c r="Z683" s="281"/>
      <c r="AA683" s="281"/>
      <c r="AB683" s="281"/>
      <c r="AC683" s="281"/>
      <c r="AD683" s="281"/>
      <c r="AE683" s="281"/>
      <c r="AF683" s="281"/>
      <c r="AG683" s="284"/>
      <c r="AH683" s="281"/>
      <c r="AI683" s="281"/>
      <c r="AJ683" s="281"/>
      <c r="AK683" s="283"/>
      <c r="AL683" s="281"/>
      <c r="AM683" s="281"/>
      <c r="AN683" s="281"/>
      <c r="AO683" s="49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  <c r="BD683" s="50"/>
    </row>
    <row r="684" spans="1:56" ht="12.75">
      <c r="A684" s="281"/>
      <c r="B684" s="281"/>
      <c r="C684" s="281"/>
      <c r="D684" s="281"/>
      <c r="E684" s="281"/>
      <c r="F684" s="281"/>
      <c r="G684" s="281"/>
      <c r="H684" s="281"/>
      <c r="I684" s="281"/>
      <c r="J684" s="281"/>
      <c r="K684" s="281"/>
      <c r="L684" s="281"/>
      <c r="M684" s="281"/>
      <c r="N684" s="281"/>
      <c r="O684" s="282"/>
      <c r="P684" s="281"/>
      <c r="Q684" s="281"/>
      <c r="R684" s="281"/>
      <c r="S684" s="281"/>
      <c r="T684" s="281"/>
      <c r="U684" s="281"/>
      <c r="V684" s="283"/>
      <c r="W684" s="281"/>
      <c r="X684" s="281"/>
      <c r="Y684" s="281"/>
      <c r="Z684" s="281"/>
      <c r="AA684" s="281"/>
      <c r="AB684" s="281"/>
      <c r="AC684" s="281"/>
      <c r="AD684" s="281"/>
      <c r="AE684" s="281"/>
      <c r="AF684" s="281"/>
      <c r="AG684" s="284"/>
      <c r="AH684" s="281"/>
      <c r="AI684" s="281"/>
      <c r="AJ684" s="281"/>
      <c r="AK684" s="283"/>
      <c r="AL684" s="281"/>
      <c r="AM684" s="281"/>
      <c r="AN684" s="281"/>
      <c r="AO684" s="49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  <c r="BD684" s="50"/>
    </row>
    <row r="685" spans="1:56" ht="12.75">
      <c r="A685" s="281"/>
      <c r="B685" s="281"/>
      <c r="C685" s="281"/>
      <c r="D685" s="281"/>
      <c r="E685" s="281"/>
      <c r="F685" s="281"/>
      <c r="G685" s="281"/>
      <c r="H685" s="281"/>
      <c r="I685" s="281"/>
      <c r="J685" s="281"/>
      <c r="K685" s="281"/>
      <c r="L685" s="281"/>
      <c r="M685" s="281"/>
      <c r="N685" s="281"/>
      <c r="O685" s="282"/>
      <c r="P685" s="281"/>
      <c r="Q685" s="281"/>
      <c r="R685" s="281"/>
      <c r="S685" s="281"/>
      <c r="T685" s="281"/>
      <c r="U685" s="281"/>
      <c r="V685" s="283"/>
      <c r="W685" s="281"/>
      <c r="X685" s="281"/>
      <c r="Y685" s="281"/>
      <c r="Z685" s="281"/>
      <c r="AA685" s="281"/>
      <c r="AB685" s="281"/>
      <c r="AC685" s="281"/>
      <c r="AD685" s="281"/>
      <c r="AE685" s="281"/>
      <c r="AF685" s="281"/>
      <c r="AG685" s="284"/>
      <c r="AH685" s="281"/>
      <c r="AI685" s="281"/>
      <c r="AJ685" s="281"/>
      <c r="AK685" s="283"/>
      <c r="AL685" s="281"/>
      <c r="AM685" s="281"/>
      <c r="AN685" s="281"/>
      <c r="AO685" s="49"/>
      <c r="AP685" s="50"/>
      <c r="AQ685" s="50"/>
      <c r="AR685" s="50"/>
      <c r="AS685" s="50"/>
      <c r="AT685" s="50"/>
      <c r="AU685" s="50"/>
      <c r="AV685" s="50"/>
      <c r="AW685" s="50"/>
      <c r="AX685" s="50"/>
      <c r="AY685" s="50"/>
      <c r="AZ685" s="50"/>
      <c r="BA685" s="50"/>
      <c r="BB685" s="50"/>
      <c r="BC685" s="50"/>
      <c r="BD685" s="50"/>
    </row>
    <row r="686" spans="1:56" ht="12.75">
      <c r="A686" s="281"/>
      <c r="B686" s="281"/>
      <c r="C686" s="281"/>
      <c r="D686" s="281"/>
      <c r="E686" s="281"/>
      <c r="F686" s="281"/>
      <c r="G686" s="281"/>
      <c r="H686" s="281"/>
      <c r="I686" s="281"/>
      <c r="J686" s="281"/>
      <c r="K686" s="281"/>
      <c r="L686" s="281"/>
      <c r="M686" s="281"/>
      <c r="N686" s="281"/>
      <c r="O686" s="282"/>
      <c r="P686" s="281"/>
      <c r="Q686" s="281"/>
      <c r="R686" s="281"/>
      <c r="S686" s="281"/>
      <c r="T686" s="281"/>
      <c r="U686" s="281"/>
      <c r="V686" s="283"/>
      <c r="W686" s="281"/>
      <c r="X686" s="281"/>
      <c r="Y686" s="281"/>
      <c r="Z686" s="281"/>
      <c r="AA686" s="281"/>
      <c r="AB686" s="281"/>
      <c r="AC686" s="281"/>
      <c r="AD686" s="281"/>
      <c r="AE686" s="281"/>
      <c r="AF686" s="281"/>
      <c r="AG686" s="284"/>
      <c r="AH686" s="281"/>
      <c r="AI686" s="281"/>
      <c r="AJ686" s="281"/>
      <c r="AK686" s="283"/>
      <c r="AL686" s="281"/>
      <c r="AM686" s="281"/>
      <c r="AN686" s="281"/>
      <c r="AO686" s="49"/>
      <c r="AP686" s="50"/>
      <c r="AQ686" s="50"/>
      <c r="AR686" s="50"/>
      <c r="AS686" s="50"/>
      <c r="AT686" s="50"/>
      <c r="AU686" s="50"/>
      <c r="AV686" s="50"/>
      <c r="AW686" s="50"/>
      <c r="AX686" s="50"/>
      <c r="AY686" s="50"/>
      <c r="AZ686" s="50"/>
      <c r="BA686" s="50"/>
      <c r="BB686" s="50"/>
      <c r="BC686" s="50"/>
      <c r="BD686" s="50"/>
    </row>
    <row r="687" spans="1:56" ht="12.75">
      <c r="A687" s="281"/>
      <c r="B687" s="281"/>
      <c r="C687" s="281"/>
      <c r="D687" s="281"/>
      <c r="E687" s="281"/>
      <c r="F687" s="281"/>
      <c r="G687" s="281"/>
      <c r="H687" s="281"/>
      <c r="I687" s="281"/>
      <c r="J687" s="281"/>
      <c r="K687" s="281"/>
      <c r="L687" s="281"/>
      <c r="M687" s="281"/>
      <c r="N687" s="281"/>
      <c r="O687" s="282"/>
      <c r="P687" s="281"/>
      <c r="Q687" s="281"/>
      <c r="R687" s="281"/>
      <c r="S687" s="281"/>
      <c r="T687" s="281"/>
      <c r="U687" s="281"/>
      <c r="V687" s="283"/>
      <c r="W687" s="281"/>
      <c r="X687" s="281"/>
      <c r="Y687" s="281"/>
      <c r="Z687" s="281"/>
      <c r="AA687" s="281"/>
      <c r="AB687" s="281"/>
      <c r="AC687" s="281"/>
      <c r="AD687" s="281"/>
      <c r="AE687" s="281"/>
      <c r="AF687" s="281"/>
      <c r="AG687" s="284"/>
      <c r="AH687" s="281"/>
      <c r="AI687" s="281"/>
      <c r="AJ687" s="281"/>
      <c r="AK687" s="283"/>
      <c r="AL687" s="281"/>
      <c r="AM687" s="281"/>
      <c r="AN687" s="281"/>
      <c r="AO687" s="49"/>
      <c r="AP687" s="50"/>
      <c r="AQ687" s="50"/>
      <c r="AR687" s="50"/>
      <c r="AS687" s="50"/>
      <c r="AT687" s="50"/>
      <c r="AU687" s="50"/>
      <c r="AV687" s="50"/>
      <c r="AW687" s="50"/>
      <c r="AX687" s="50"/>
      <c r="AY687" s="50"/>
      <c r="AZ687" s="50"/>
      <c r="BA687" s="50"/>
      <c r="BB687" s="50"/>
      <c r="BC687" s="50"/>
      <c r="BD687" s="50"/>
    </row>
    <row r="688" spans="1:56" ht="12.75">
      <c r="A688" s="281"/>
      <c r="B688" s="281"/>
      <c r="C688" s="281"/>
      <c r="D688" s="281"/>
      <c r="E688" s="281"/>
      <c r="F688" s="281"/>
      <c r="G688" s="281"/>
      <c r="H688" s="281"/>
      <c r="I688" s="281"/>
      <c r="J688" s="281"/>
      <c r="K688" s="281"/>
      <c r="L688" s="281"/>
      <c r="M688" s="281"/>
      <c r="N688" s="281"/>
      <c r="O688" s="282"/>
      <c r="P688" s="281"/>
      <c r="Q688" s="281"/>
      <c r="R688" s="281"/>
      <c r="S688" s="281"/>
      <c r="T688" s="281"/>
      <c r="U688" s="281"/>
      <c r="V688" s="283"/>
      <c r="W688" s="281"/>
      <c r="X688" s="281"/>
      <c r="Y688" s="281"/>
      <c r="Z688" s="281"/>
      <c r="AA688" s="281"/>
      <c r="AB688" s="281"/>
      <c r="AC688" s="281"/>
      <c r="AD688" s="281"/>
      <c r="AE688" s="281"/>
      <c r="AF688" s="281"/>
      <c r="AG688" s="284"/>
      <c r="AH688" s="281"/>
      <c r="AI688" s="281"/>
      <c r="AJ688" s="281"/>
      <c r="AK688" s="283"/>
      <c r="AL688" s="281"/>
      <c r="AM688" s="281"/>
      <c r="AN688" s="281"/>
      <c r="AO688" s="49"/>
      <c r="AP688" s="50"/>
      <c r="AQ688" s="50"/>
      <c r="AR688" s="50"/>
      <c r="AS688" s="50"/>
      <c r="AT688" s="50"/>
      <c r="AU688" s="50"/>
      <c r="AV688" s="50"/>
      <c r="AW688" s="50"/>
      <c r="AX688" s="50"/>
      <c r="AY688" s="50"/>
      <c r="AZ688" s="50"/>
      <c r="BA688" s="50"/>
      <c r="BB688" s="50"/>
      <c r="BC688" s="50"/>
      <c r="BD688" s="50"/>
    </row>
    <row r="689" spans="1:56" ht="12.75">
      <c r="A689" s="281"/>
      <c r="B689" s="281"/>
      <c r="C689" s="281"/>
      <c r="D689" s="281"/>
      <c r="E689" s="281"/>
      <c r="F689" s="281"/>
      <c r="G689" s="281"/>
      <c r="H689" s="281"/>
      <c r="I689" s="281"/>
      <c r="J689" s="281"/>
      <c r="K689" s="281"/>
      <c r="L689" s="281"/>
      <c r="M689" s="281"/>
      <c r="N689" s="281"/>
      <c r="O689" s="282"/>
      <c r="P689" s="281"/>
      <c r="Q689" s="281"/>
      <c r="R689" s="281"/>
      <c r="S689" s="281"/>
      <c r="T689" s="281"/>
      <c r="U689" s="281"/>
      <c r="V689" s="283"/>
      <c r="W689" s="281"/>
      <c r="X689" s="281"/>
      <c r="Y689" s="281"/>
      <c r="Z689" s="281"/>
      <c r="AA689" s="281"/>
      <c r="AB689" s="281"/>
      <c r="AC689" s="281"/>
      <c r="AD689" s="281"/>
      <c r="AE689" s="281"/>
      <c r="AF689" s="281"/>
      <c r="AG689" s="284"/>
      <c r="AH689" s="281"/>
      <c r="AI689" s="281"/>
      <c r="AJ689" s="281"/>
      <c r="AK689" s="283"/>
      <c r="AL689" s="281"/>
      <c r="AM689" s="281"/>
      <c r="AN689" s="281"/>
      <c r="AO689" s="49"/>
      <c r="AP689" s="50"/>
      <c r="AQ689" s="50"/>
      <c r="AR689" s="50"/>
      <c r="AS689" s="50"/>
      <c r="AT689" s="50"/>
      <c r="AU689" s="50"/>
      <c r="AV689" s="50"/>
      <c r="AW689" s="50"/>
      <c r="AX689" s="50"/>
      <c r="AY689" s="50"/>
      <c r="AZ689" s="50"/>
      <c r="BA689" s="50"/>
      <c r="BB689" s="50"/>
      <c r="BC689" s="50"/>
      <c r="BD689" s="50"/>
    </row>
    <row r="690" spans="1:56" ht="12.75">
      <c r="A690" s="281"/>
      <c r="B690" s="281"/>
      <c r="C690" s="281"/>
      <c r="D690" s="281"/>
      <c r="E690" s="281"/>
      <c r="F690" s="281"/>
      <c r="G690" s="281"/>
      <c r="H690" s="281"/>
      <c r="I690" s="281"/>
      <c r="J690" s="281"/>
      <c r="K690" s="281"/>
      <c r="L690" s="281"/>
      <c r="M690" s="281"/>
      <c r="N690" s="281"/>
      <c r="O690" s="282"/>
      <c r="P690" s="281"/>
      <c r="Q690" s="281"/>
      <c r="R690" s="281"/>
      <c r="S690" s="281"/>
      <c r="T690" s="281"/>
      <c r="U690" s="281"/>
      <c r="V690" s="283"/>
      <c r="W690" s="281"/>
      <c r="X690" s="281"/>
      <c r="Y690" s="281"/>
      <c r="Z690" s="281"/>
      <c r="AA690" s="281"/>
      <c r="AB690" s="281"/>
      <c r="AC690" s="281"/>
      <c r="AD690" s="281"/>
      <c r="AE690" s="281"/>
      <c r="AF690" s="281"/>
      <c r="AG690" s="284"/>
      <c r="AH690" s="281"/>
      <c r="AI690" s="281"/>
      <c r="AJ690" s="281"/>
      <c r="AK690" s="283"/>
      <c r="AL690" s="281"/>
      <c r="AM690" s="281"/>
      <c r="AN690" s="281"/>
      <c r="AO690" s="49"/>
      <c r="AP690" s="50"/>
      <c r="AQ690" s="50"/>
      <c r="AR690" s="50"/>
      <c r="AS690" s="50"/>
      <c r="AT690" s="50"/>
      <c r="AU690" s="50"/>
      <c r="AV690" s="50"/>
      <c r="AW690" s="50"/>
      <c r="AX690" s="50"/>
      <c r="AY690" s="50"/>
      <c r="AZ690" s="50"/>
      <c r="BA690" s="50"/>
      <c r="BB690" s="50"/>
      <c r="BC690" s="50"/>
      <c r="BD690" s="50"/>
    </row>
    <row r="691" spans="1:56" ht="12.75">
      <c r="A691" s="281"/>
      <c r="B691" s="281"/>
      <c r="C691" s="281"/>
      <c r="D691" s="281"/>
      <c r="E691" s="281"/>
      <c r="F691" s="281"/>
      <c r="G691" s="281"/>
      <c r="H691" s="281"/>
      <c r="I691" s="281"/>
      <c r="J691" s="281"/>
      <c r="K691" s="281"/>
      <c r="L691" s="281"/>
      <c r="M691" s="281"/>
      <c r="N691" s="281"/>
      <c r="O691" s="282"/>
      <c r="P691" s="281"/>
      <c r="Q691" s="281"/>
      <c r="R691" s="281"/>
      <c r="S691" s="281"/>
      <c r="T691" s="281"/>
      <c r="U691" s="281"/>
      <c r="V691" s="283"/>
      <c r="W691" s="281"/>
      <c r="X691" s="281"/>
      <c r="Y691" s="281"/>
      <c r="Z691" s="281"/>
      <c r="AA691" s="281"/>
      <c r="AB691" s="281"/>
      <c r="AC691" s="281"/>
      <c r="AD691" s="281"/>
      <c r="AE691" s="281"/>
      <c r="AF691" s="281"/>
      <c r="AG691" s="284"/>
      <c r="AH691" s="281"/>
      <c r="AI691" s="281"/>
      <c r="AJ691" s="281"/>
      <c r="AK691" s="283"/>
      <c r="AL691" s="281"/>
      <c r="AM691" s="281"/>
      <c r="AN691" s="281"/>
      <c r="AO691" s="49"/>
      <c r="AP691" s="50"/>
      <c r="AQ691" s="50"/>
      <c r="AR691" s="50"/>
      <c r="AS691" s="50"/>
      <c r="AT691" s="50"/>
      <c r="AU691" s="50"/>
      <c r="AV691" s="50"/>
      <c r="AW691" s="50"/>
      <c r="AX691" s="50"/>
      <c r="AY691" s="50"/>
      <c r="AZ691" s="50"/>
      <c r="BA691" s="50"/>
      <c r="BB691" s="50"/>
      <c r="BC691" s="50"/>
      <c r="BD691" s="50"/>
    </row>
    <row r="692" spans="1:56" ht="12.75">
      <c r="A692" s="281"/>
      <c r="B692" s="281"/>
      <c r="C692" s="281"/>
      <c r="D692" s="281"/>
      <c r="E692" s="281"/>
      <c r="F692" s="281"/>
      <c r="G692" s="281"/>
      <c r="H692" s="281"/>
      <c r="I692" s="281"/>
      <c r="J692" s="281"/>
      <c r="K692" s="281"/>
      <c r="L692" s="281"/>
      <c r="M692" s="281"/>
      <c r="N692" s="281"/>
      <c r="O692" s="282"/>
      <c r="P692" s="281"/>
      <c r="Q692" s="281"/>
      <c r="R692" s="281"/>
      <c r="S692" s="281"/>
      <c r="T692" s="281"/>
      <c r="U692" s="281"/>
      <c r="V692" s="283"/>
      <c r="W692" s="281"/>
      <c r="X692" s="281"/>
      <c r="Y692" s="281"/>
      <c r="Z692" s="281"/>
      <c r="AA692" s="281"/>
      <c r="AB692" s="281"/>
      <c r="AC692" s="281"/>
      <c r="AD692" s="281"/>
      <c r="AE692" s="281"/>
      <c r="AF692" s="281"/>
      <c r="AG692" s="284"/>
      <c r="AH692" s="281"/>
      <c r="AI692" s="281"/>
      <c r="AJ692" s="281"/>
      <c r="AK692" s="283"/>
      <c r="AL692" s="281"/>
      <c r="AM692" s="281"/>
      <c r="AN692" s="281"/>
      <c r="AO692" s="49"/>
      <c r="AP692" s="50"/>
      <c r="AQ692" s="50"/>
      <c r="AR692" s="50"/>
      <c r="AS692" s="50"/>
      <c r="AT692" s="50"/>
      <c r="AU692" s="50"/>
      <c r="AV692" s="50"/>
      <c r="AW692" s="50"/>
      <c r="AX692" s="50"/>
      <c r="AY692" s="50"/>
      <c r="AZ692" s="50"/>
      <c r="BA692" s="50"/>
      <c r="BB692" s="50"/>
      <c r="BC692" s="50"/>
      <c r="BD692" s="50"/>
    </row>
    <row r="693" spans="1:56" ht="12.75">
      <c r="A693" s="281"/>
      <c r="B693" s="281"/>
      <c r="C693" s="281"/>
      <c r="D693" s="281"/>
      <c r="E693" s="281"/>
      <c r="F693" s="281"/>
      <c r="G693" s="281"/>
      <c r="H693" s="281"/>
      <c r="I693" s="281"/>
      <c r="J693" s="281"/>
      <c r="K693" s="281"/>
      <c r="L693" s="281"/>
      <c r="M693" s="281"/>
      <c r="N693" s="281"/>
      <c r="O693" s="282"/>
      <c r="P693" s="281"/>
      <c r="Q693" s="281"/>
      <c r="R693" s="281"/>
      <c r="S693" s="281"/>
      <c r="T693" s="281"/>
      <c r="U693" s="281"/>
      <c r="V693" s="283"/>
      <c r="W693" s="281"/>
      <c r="X693" s="281"/>
      <c r="Y693" s="281"/>
      <c r="Z693" s="281"/>
      <c r="AA693" s="281"/>
      <c r="AB693" s="281"/>
      <c r="AC693" s="281"/>
      <c r="AD693" s="281"/>
      <c r="AE693" s="281"/>
      <c r="AF693" s="281"/>
      <c r="AG693" s="284"/>
      <c r="AH693" s="281"/>
      <c r="AI693" s="281"/>
      <c r="AJ693" s="281"/>
      <c r="AK693" s="283"/>
      <c r="AL693" s="281"/>
      <c r="AM693" s="281"/>
      <c r="AN693" s="281"/>
      <c r="AO693" s="49"/>
      <c r="AP693" s="50"/>
      <c r="AQ693" s="50"/>
      <c r="AR693" s="50"/>
      <c r="AS693" s="50"/>
      <c r="AT693" s="50"/>
      <c r="AU693" s="50"/>
      <c r="AV693" s="50"/>
      <c r="AW693" s="50"/>
      <c r="AX693" s="50"/>
      <c r="AY693" s="50"/>
      <c r="AZ693" s="50"/>
      <c r="BA693" s="50"/>
      <c r="BB693" s="50"/>
      <c r="BC693" s="50"/>
      <c r="BD693" s="50"/>
    </row>
    <row r="694" spans="1:56" ht="12.75">
      <c r="A694" s="281"/>
      <c r="B694" s="281"/>
      <c r="C694" s="281"/>
      <c r="D694" s="281"/>
      <c r="E694" s="281"/>
      <c r="F694" s="281"/>
      <c r="G694" s="281"/>
      <c r="H694" s="281"/>
      <c r="I694" s="281"/>
      <c r="J694" s="281"/>
      <c r="K694" s="281"/>
      <c r="L694" s="281"/>
      <c r="M694" s="281"/>
      <c r="N694" s="281"/>
      <c r="O694" s="282"/>
      <c r="P694" s="281"/>
      <c r="Q694" s="281"/>
      <c r="R694" s="281"/>
      <c r="S694" s="281"/>
      <c r="T694" s="281"/>
      <c r="U694" s="281"/>
      <c r="V694" s="283"/>
      <c r="W694" s="281"/>
      <c r="X694" s="281"/>
      <c r="Y694" s="281"/>
      <c r="Z694" s="281"/>
      <c r="AA694" s="281"/>
      <c r="AB694" s="281"/>
      <c r="AC694" s="281"/>
      <c r="AD694" s="281"/>
      <c r="AE694" s="281"/>
      <c r="AF694" s="281"/>
      <c r="AG694" s="284"/>
      <c r="AH694" s="281"/>
      <c r="AI694" s="281"/>
      <c r="AJ694" s="281"/>
      <c r="AK694" s="283"/>
      <c r="AL694" s="281"/>
      <c r="AM694" s="281"/>
      <c r="AN694" s="281"/>
      <c r="AO694" s="49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</row>
    <row r="695" spans="1:56" ht="12.75">
      <c r="A695" s="281"/>
      <c r="B695" s="281"/>
      <c r="C695" s="281"/>
      <c r="D695" s="281"/>
      <c r="E695" s="281"/>
      <c r="F695" s="281"/>
      <c r="G695" s="281"/>
      <c r="H695" s="281"/>
      <c r="I695" s="281"/>
      <c r="J695" s="281"/>
      <c r="K695" s="281"/>
      <c r="L695" s="281"/>
      <c r="M695" s="281"/>
      <c r="N695" s="281"/>
      <c r="O695" s="282"/>
      <c r="P695" s="281"/>
      <c r="Q695" s="281"/>
      <c r="R695" s="281"/>
      <c r="S695" s="281"/>
      <c r="T695" s="281"/>
      <c r="U695" s="281"/>
      <c r="V695" s="283"/>
      <c r="W695" s="281"/>
      <c r="X695" s="281"/>
      <c r="Y695" s="281"/>
      <c r="Z695" s="281"/>
      <c r="AA695" s="281"/>
      <c r="AB695" s="281"/>
      <c r="AC695" s="281"/>
      <c r="AD695" s="281"/>
      <c r="AE695" s="281"/>
      <c r="AF695" s="281"/>
      <c r="AG695" s="284"/>
      <c r="AH695" s="281"/>
      <c r="AI695" s="281"/>
      <c r="AJ695" s="281"/>
      <c r="AK695" s="283"/>
      <c r="AL695" s="281"/>
      <c r="AM695" s="281"/>
      <c r="AN695" s="281"/>
      <c r="AO695" s="49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</row>
    <row r="696" spans="1:56" ht="12.75">
      <c r="A696" s="281"/>
      <c r="B696" s="281"/>
      <c r="C696" s="281"/>
      <c r="D696" s="281"/>
      <c r="E696" s="281"/>
      <c r="F696" s="281"/>
      <c r="G696" s="281"/>
      <c r="H696" s="281"/>
      <c r="I696" s="281"/>
      <c r="J696" s="281"/>
      <c r="K696" s="281"/>
      <c r="L696" s="281"/>
      <c r="M696" s="281"/>
      <c r="N696" s="281"/>
      <c r="O696" s="282"/>
      <c r="P696" s="281"/>
      <c r="Q696" s="281"/>
      <c r="R696" s="281"/>
      <c r="S696" s="281"/>
      <c r="T696" s="281"/>
      <c r="U696" s="281"/>
      <c r="V696" s="283"/>
      <c r="W696" s="281"/>
      <c r="X696" s="281"/>
      <c r="Y696" s="281"/>
      <c r="Z696" s="281"/>
      <c r="AA696" s="281"/>
      <c r="AB696" s="281"/>
      <c r="AC696" s="281"/>
      <c r="AD696" s="281"/>
      <c r="AE696" s="281"/>
      <c r="AF696" s="281"/>
      <c r="AG696" s="284"/>
      <c r="AH696" s="281"/>
      <c r="AI696" s="281"/>
      <c r="AJ696" s="281"/>
      <c r="AK696" s="283"/>
      <c r="AL696" s="281"/>
      <c r="AM696" s="281"/>
      <c r="AN696" s="281"/>
      <c r="AO696" s="49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</row>
    <row r="697" spans="1:56" ht="12.75">
      <c r="A697" s="281"/>
      <c r="B697" s="281"/>
      <c r="C697" s="281"/>
      <c r="D697" s="281"/>
      <c r="E697" s="281"/>
      <c r="F697" s="281"/>
      <c r="G697" s="281"/>
      <c r="H697" s="281"/>
      <c r="I697" s="281"/>
      <c r="J697" s="281"/>
      <c r="K697" s="281"/>
      <c r="L697" s="281"/>
      <c r="M697" s="281"/>
      <c r="N697" s="281"/>
      <c r="O697" s="282"/>
      <c r="P697" s="281"/>
      <c r="Q697" s="281"/>
      <c r="R697" s="281"/>
      <c r="S697" s="281"/>
      <c r="T697" s="281"/>
      <c r="U697" s="281"/>
      <c r="V697" s="283"/>
      <c r="W697" s="281"/>
      <c r="X697" s="281"/>
      <c r="Y697" s="281"/>
      <c r="Z697" s="281"/>
      <c r="AA697" s="281"/>
      <c r="AB697" s="281"/>
      <c r="AC697" s="281"/>
      <c r="AD697" s="281"/>
      <c r="AE697" s="281"/>
      <c r="AF697" s="281"/>
      <c r="AG697" s="284"/>
      <c r="AH697" s="281"/>
      <c r="AI697" s="281"/>
      <c r="AJ697" s="281"/>
      <c r="AK697" s="283"/>
      <c r="AL697" s="281"/>
      <c r="AM697" s="281"/>
      <c r="AN697" s="281"/>
      <c r="AO697" s="49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</row>
    <row r="698" spans="1:56" ht="12.75">
      <c r="A698" s="281"/>
      <c r="B698" s="281"/>
      <c r="C698" s="281"/>
      <c r="D698" s="281"/>
      <c r="E698" s="281"/>
      <c r="F698" s="281"/>
      <c r="G698" s="281"/>
      <c r="H698" s="281"/>
      <c r="I698" s="281"/>
      <c r="J698" s="281"/>
      <c r="K698" s="281"/>
      <c r="L698" s="281"/>
      <c r="M698" s="281"/>
      <c r="N698" s="281"/>
      <c r="O698" s="282"/>
      <c r="P698" s="281"/>
      <c r="Q698" s="281"/>
      <c r="R698" s="281"/>
      <c r="S698" s="281"/>
      <c r="T698" s="281"/>
      <c r="U698" s="281"/>
      <c r="V698" s="283"/>
      <c r="W698" s="281"/>
      <c r="X698" s="281"/>
      <c r="Y698" s="281"/>
      <c r="Z698" s="281"/>
      <c r="AA698" s="281"/>
      <c r="AB698" s="281"/>
      <c r="AC698" s="281"/>
      <c r="AD698" s="281"/>
      <c r="AE698" s="281"/>
      <c r="AF698" s="281"/>
      <c r="AG698" s="284"/>
      <c r="AH698" s="281"/>
      <c r="AI698" s="281"/>
      <c r="AJ698" s="281"/>
      <c r="AK698" s="283"/>
      <c r="AL698" s="281"/>
      <c r="AM698" s="281"/>
      <c r="AN698" s="281"/>
      <c r="AO698" s="49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</row>
    <row r="699" spans="1:56" ht="12.75">
      <c r="A699" s="281"/>
      <c r="B699" s="281"/>
      <c r="C699" s="281"/>
      <c r="D699" s="281"/>
      <c r="E699" s="281"/>
      <c r="F699" s="281"/>
      <c r="G699" s="281"/>
      <c r="H699" s="281"/>
      <c r="I699" s="281"/>
      <c r="J699" s="281"/>
      <c r="K699" s="281"/>
      <c r="L699" s="281"/>
      <c r="M699" s="281"/>
      <c r="N699" s="281"/>
      <c r="O699" s="282"/>
      <c r="P699" s="281"/>
      <c r="Q699" s="281"/>
      <c r="R699" s="281"/>
      <c r="S699" s="281"/>
      <c r="T699" s="281"/>
      <c r="U699" s="281"/>
      <c r="V699" s="283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4"/>
      <c r="AH699" s="281"/>
      <c r="AI699" s="281"/>
      <c r="AJ699" s="281"/>
      <c r="AK699" s="283"/>
      <c r="AL699" s="281"/>
      <c r="AM699" s="281"/>
      <c r="AN699" s="281"/>
      <c r="AO699" s="49"/>
      <c r="AP699" s="50"/>
      <c r="AQ699" s="50"/>
      <c r="AR699" s="50"/>
      <c r="AS699" s="50"/>
      <c r="AT699" s="50"/>
      <c r="AU699" s="50"/>
      <c r="AV699" s="50"/>
      <c r="AW699" s="50"/>
      <c r="AX699" s="50"/>
      <c r="AY699" s="50"/>
      <c r="AZ699" s="50"/>
      <c r="BA699" s="50"/>
      <c r="BB699" s="50"/>
      <c r="BC699" s="50"/>
      <c r="BD699" s="50"/>
    </row>
    <row r="700" spans="1:56" ht="12.75">
      <c r="A700" s="281"/>
      <c r="B700" s="281"/>
      <c r="C700" s="281"/>
      <c r="D700" s="281"/>
      <c r="E700" s="281"/>
      <c r="F700" s="281"/>
      <c r="G700" s="281"/>
      <c r="H700" s="281"/>
      <c r="I700" s="281"/>
      <c r="J700" s="281"/>
      <c r="K700" s="281"/>
      <c r="L700" s="281"/>
      <c r="M700" s="281"/>
      <c r="N700" s="281"/>
      <c r="O700" s="282"/>
      <c r="P700" s="281"/>
      <c r="Q700" s="281"/>
      <c r="R700" s="281"/>
      <c r="S700" s="281"/>
      <c r="T700" s="281"/>
      <c r="U700" s="281"/>
      <c r="V700" s="283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4"/>
      <c r="AH700" s="281"/>
      <c r="AI700" s="281"/>
      <c r="AJ700" s="281"/>
      <c r="AK700" s="283"/>
      <c r="AL700" s="281"/>
      <c r="AM700" s="281"/>
      <c r="AN700" s="281"/>
      <c r="AO700" s="49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</row>
    <row r="701" spans="1:56" ht="12.75">
      <c r="A701" s="281"/>
      <c r="B701" s="281"/>
      <c r="C701" s="281"/>
      <c r="D701" s="281"/>
      <c r="E701" s="281"/>
      <c r="F701" s="281"/>
      <c r="G701" s="281"/>
      <c r="H701" s="281"/>
      <c r="I701" s="281"/>
      <c r="J701" s="281"/>
      <c r="K701" s="281"/>
      <c r="L701" s="281"/>
      <c r="M701" s="281"/>
      <c r="N701" s="281"/>
      <c r="O701" s="282"/>
      <c r="P701" s="281"/>
      <c r="Q701" s="281"/>
      <c r="R701" s="281"/>
      <c r="S701" s="281"/>
      <c r="T701" s="281"/>
      <c r="U701" s="281"/>
      <c r="V701" s="283"/>
      <c r="W701" s="281"/>
      <c r="X701" s="281"/>
      <c r="Y701" s="281"/>
      <c r="Z701" s="281"/>
      <c r="AA701" s="281"/>
      <c r="AB701" s="281"/>
      <c r="AC701" s="281"/>
      <c r="AD701" s="281"/>
      <c r="AE701" s="281"/>
      <c r="AF701" s="281"/>
      <c r="AG701" s="284"/>
      <c r="AH701" s="281"/>
      <c r="AI701" s="281"/>
      <c r="AJ701" s="281"/>
      <c r="AK701" s="283"/>
      <c r="AL701" s="281"/>
      <c r="AM701" s="281"/>
      <c r="AN701" s="281"/>
      <c r="AO701" s="49"/>
      <c r="AP701" s="50"/>
      <c r="AQ701" s="50"/>
      <c r="AR701" s="50"/>
      <c r="AS701" s="50"/>
      <c r="AT701" s="50"/>
      <c r="AU701" s="50"/>
      <c r="AV701" s="50"/>
      <c r="AW701" s="50"/>
      <c r="AX701" s="50"/>
      <c r="AY701" s="50"/>
      <c r="AZ701" s="50"/>
      <c r="BA701" s="50"/>
      <c r="BB701" s="50"/>
      <c r="BC701" s="50"/>
      <c r="BD701" s="50"/>
    </row>
    <row r="702" spans="1:56" ht="12.75">
      <c r="A702" s="281"/>
      <c r="B702" s="281"/>
      <c r="C702" s="281"/>
      <c r="D702" s="281"/>
      <c r="E702" s="281"/>
      <c r="F702" s="281"/>
      <c r="G702" s="281"/>
      <c r="H702" s="281"/>
      <c r="I702" s="281"/>
      <c r="J702" s="281"/>
      <c r="K702" s="281"/>
      <c r="L702" s="281"/>
      <c r="M702" s="281"/>
      <c r="N702" s="281"/>
      <c r="O702" s="282"/>
      <c r="P702" s="281"/>
      <c r="Q702" s="281"/>
      <c r="R702" s="281"/>
      <c r="S702" s="281"/>
      <c r="T702" s="281"/>
      <c r="U702" s="281"/>
      <c r="V702" s="283"/>
      <c r="W702" s="281"/>
      <c r="X702" s="281"/>
      <c r="Y702" s="281"/>
      <c r="Z702" s="281"/>
      <c r="AA702" s="281"/>
      <c r="AB702" s="281"/>
      <c r="AC702" s="281"/>
      <c r="AD702" s="281"/>
      <c r="AE702" s="281"/>
      <c r="AF702" s="281"/>
      <c r="AG702" s="284"/>
      <c r="AH702" s="281"/>
      <c r="AI702" s="281"/>
      <c r="AJ702" s="281"/>
      <c r="AK702" s="283"/>
      <c r="AL702" s="281"/>
      <c r="AM702" s="281"/>
      <c r="AN702" s="281"/>
      <c r="AO702" s="49"/>
      <c r="AP702" s="50"/>
      <c r="AQ702" s="50"/>
      <c r="AR702" s="50"/>
      <c r="AS702" s="50"/>
      <c r="AT702" s="50"/>
      <c r="AU702" s="50"/>
      <c r="AV702" s="50"/>
      <c r="AW702" s="50"/>
      <c r="AX702" s="50"/>
      <c r="AY702" s="50"/>
      <c r="AZ702" s="50"/>
      <c r="BA702" s="50"/>
      <c r="BB702" s="50"/>
      <c r="BC702" s="50"/>
      <c r="BD702" s="50"/>
    </row>
    <row r="703" spans="1:56" ht="12.75">
      <c r="A703" s="281"/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2"/>
      <c r="P703" s="281"/>
      <c r="Q703" s="281"/>
      <c r="R703" s="281"/>
      <c r="S703" s="281"/>
      <c r="T703" s="281"/>
      <c r="U703" s="281"/>
      <c r="V703" s="283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4"/>
      <c r="AH703" s="281"/>
      <c r="AI703" s="281"/>
      <c r="AJ703" s="281"/>
      <c r="AK703" s="283"/>
      <c r="AL703" s="281"/>
      <c r="AM703" s="281"/>
      <c r="AN703" s="281"/>
      <c r="AO703" s="49"/>
      <c r="AP703" s="50"/>
      <c r="AQ703" s="50"/>
      <c r="AR703" s="50"/>
      <c r="AS703" s="50"/>
      <c r="AT703" s="50"/>
      <c r="AU703" s="50"/>
      <c r="AV703" s="50"/>
      <c r="AW703" s="50"/>
      <c r="AX703" s="50"/>
      <c r="AY703" s="50"/>
      <c r="AZ703" s="50"/>
      <c r="BA703" s="50"/>
      <c r="BB703" s="50"/>
      <c r="BC703" s="50"/>
      <c r="BD703" s="50"/>
    </row>
    <row r="704" spans="1:56" ht="12.75">
      <c r="A704" s="281"/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2"/>
      <c r="P704" s="281"/>
      <c r="Q704" s="281"/>
      <c r="R704" s="281"/>
      <c r="S704" s="281"/>
      <c r="T704" s="281"/>
      <c r="U704" s="281"/>
      <c r="V704" s="283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4"/>
      <c r="AH704" s="281"/>
      <c r="AI704" s="281"/>
      <c r="AJ704" s="281"/>
      <c r="AK704" s="283"/>
      <c r="AL704" s="281"/>
      <c r="AM704" s="281"/>
      <c r="AN704" s="281"/>
      <c r="AO704" s="49"/>
      <c r="AP704" s="50"/>
      <c r="AQ704" s="50"/>
      <c r="AR704" s="50"/>
      <c r="AS704" s="50"/>
      <c r="AT704" s="50"/>
      <c r="AU704" s="50"/>
      <c r="AV704" s="50"/>
      <c r="AW704" s="50"/>
      <c r="AX704" s="50"/>
      <c r="AY704" s="50"/>
      <c r="AZ704" s="50"/>
      <c r="BA704" s="50"/>
      <c r="BB704" s="50"/>
      <c r="BC704" s="50"/>
      <c r="BD704" s="50"/>
    </row>
    <row r="705" spans="1:56" ht="12.75">
      <c r="A705" s="281"/>
      <c r="B705" s="281"/>
      <c r="C705" s="281"/>
      <c r="D705" s="281"/>
      <c r="E705" s="281"/>
      <c r="F705" s="281"/>
      <c r="G705" s="281"/>
      <c r="H705" s="281"/>
      <c r="I705" s="281"/>
      <c r="J705" s="281"/>
      <c r="K705" s="281"/>
      <c r="L705" s="281"/>
      <c r="M705" s="281"/>
      <c r="N705" s="281"/>
      <c r="O705" s="282"/>
      <c r="P705" s="281"/>
      <c r="Q705" s="281"/>
      <c r="R705" s="281"/>
      <c r="S705" s="281"/>
      <c r="T705" s="281"/>
      <c r="U705" s="281"/>
      <c r="V705" s="283"/>
      <c r="W705" s="281"/>
      <c r="X705" s="281"/>
      <c r="Y705" s="281"/>
      <c r="Z705" s="281"/>
      <c r="AA705" s="281"/>
      <c r="AB705" s="281"/>
      <c r="AC705" s="281"/>
      <c r="AD705" s="281"/>
      <c r="AE705" s="281"/>
      <c r="AF705" s="281"/>
      <c r="AG705" s="284"/>
      <c r="AH705" s="281"/>
      <c r="AI705" s="281"/>
      <c r="AJ705" s="281"/>
      <c r="AK705" s="283"/>
      <c r="AL705" s="281"/>
      <c r="AM705" s="281"/>
      <c r="AN705" s="281"/>
      <c r="AO705" s="49"/>
      <c r="AP705" s="50"/>
      <c r="AQ705" s="50"/>
      <c r="AR705" s="50"/>
      <c r="AS705" s="50"/>
      <c r="AT705" s="50"/>
      <c r="AU705" s="50"/>
      <c r="AV705" s="50"/>
      <c r="AW705" s="50"/>
      <c r="AX705" s="50"/>
      <c r="AY705" s="50"/>
      <c r="AZ705" s="50"/>
      <c r="BA705" s="50"/>
      <c r="BB705" s="50"/>
      <c r="BC705" s="50"/>
      <c r="BD705" s="50"/>
    </row>
    <row r="706" spans="1:56" ht="12.75">
      <c r="A706" s="281"/>
      <c r="B706" s="281"/>
      <c r="C706" s="281"/>
      <c r="D706" s="281"/>
      <c r="E706" s="281"/>
      <c r="F706" s="281"/>
      <c r="G706" s="281"/>
      <c r="H706" s="281"/>
      <c r="I706" s="281"/>
      <c r="J706" s="281"/>
      <c r="K706" s="281"/>
      <c r="L706" s="281"/>
      <c r="M706" s="281"/>
      <c r="N706" s="281"/>
      <c r="O706" s="282"/>
      <c r="P706" s="281"/>
      <c r="Q706" s="281"/>
      <c r="R706" s="281"/>
      <c r="S706" s="281"/>
      <c r="T706" s="281"/>
      <c r="U706" s="281"/>
      <c r="V706" s="283"/>
      <c r="W706" s="281"/>
      <c r="X706" s="281"/>
      <c r="Y706" s="281"/>
      <c r="Z706" s="281"/>
      <c r="AA706" s="281"/>
      <c r="AB706" s="281"/>
      <c r="AC706" s="281"/>
      <c r="AD706" s="281"/>
      <c r="AE706" s="281"/>
      <c r="AF706" s="281"/>
      <c r="AG706" s="284"/>
      <c r="AH706" s="281"/>
      <c r="AI706" s="281"/>
      <c r="AJ706" s="281"/>
      <c r="AK706" s="283"/>
      <c r="AL706" s="281"/>
      <c r="AM706" s="281"/>
      <c r="AN706" s="281"/>
      <c r="AO706" s="49"/>
      <c r="AP706" s="50"/>
      <c r="AQ706" s="50"/>
      <c r="AR706" s="50"/>
      <c r="AS706" s="50"/>
      <c r="AT706" s="50"/>
      <c r="AU706" s="50"/>
      <c r="AV706" s="50"/>
      <c r="AW706" s="50"/>
      <c r="AX706" s="50"/>
      <c r="AY706" s="50"/>
      <c r="AZ706" s="50"/>
      <c r="BA706" s="50"/>
      <c r="BB706" s="50"/>
      <c r="BC706" s="50"/>
      <c r="BD706" s="50"/>
    </row>
    <row r="707" spans="1:56" ht="12.75">
      <c r="A707" s="281"/>
      <c r="B707" s="281"/>
      <c r="C707" s="281"/>
      <c r="D707" s="281"/>
      <c r="E707" s="281"/>
      <c r="F707" s="281"/>
      <c r="G707" s="281"/>
      <c r="H707" s="281"/>
      <c r="I707" s="281"/>
      <c r="J707" s="281"/>
      <c r="K707" s="281"/>
      <c r="L707" s="281"/>
      <c r="M707" s="281"/>
      <c r="N707" s="281"/>
      <c r="O707" s="282"/>
      <c r="P707" s="281"/>
      <c r="Q707" s="281"/>
      <c r="R707" s="281"/>
      <c r="S707" s="281"/>
      <c r="T707" s="281"/>
      <c r="U707" s="281"/>
      <c r="V707" s="283"/>
      <c r="W707" s="281"/>
      <c r="X707" s="281"/>
      <c r="Y707" s="281"/>
      <c r="Z707" s="281"/>
      <c r="AA707" s="281"/>
      <c r="AB707" s="281"/>
      <c r="AC707" s="281"/>
      <c r="AD707" s="281"/>
      <c r="AE707" s="281"/>
      <c r="AF707" s="281"/>
      <c r="AG707" s="284"/>
      <c r="AH707" s="281"/>
      <c r="AI707" s="281"/>
      <c r="AJ707" s="281"/>
      <c r="AK707" s="283"/>
      <c r="AL707" s="281"/>
      <c r="AM707" s="281"/>
      <c r="AN707" s="281"/>
      <c r="AO707" s="49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</row>
    <row r="708" spans="1:56" ht="12.75">
      <c r="A708" s="281"/>
      <c r="B708" s="281"/>
      <c r="C708" s="281"/>
      <c r="D708" s="281"/>
      <c r="E708" s="281"/>
      <c r="F708" s="281"/>
      <c r="G708" s="281"/>
      <c r="H708" s="281"/>
      <c r="I708" s="281"/>
      <c r="J708" s="281"/>
      <c r="K708" s="281"/>
      <c r="L708" s="281"/>
      <c r="M708" s="281"/>
      <c r="N708" s="281"/>
      <c r="O708" s="282"/>
      <c r="P708" s="281"/>
      <c r="Q708" s="281"/>
      <c r="R708" s="281"/>
      <c r="S708" s="281"/>
      <c r="T708" s="281"/>
      <c r="U708" s="281"/>
      <c r="V708" s="283"/>
      <c r="W708" s="281"/>
      <c r="X708" s="281"/>
      <c r="Y708" s="281"/>
      <c r="Z708" s="281"/>
      <c r="AA708" s="281"/>
      <c r="AB708" s="281"/>
      <c r="AC708" s="281"/>
      <c r="AD708" s="281"/>
      <c r="AE708" s="281"/>
      <c r="AF708" s="281"/>
      <c r="AG708" s="284"/>
      <c r="AH708" s="281"/>
      <c r="AI708" s="281"/>
      <c r="AJ708" s="281"/>
      <c r="AK708" s="283"/>
      <c r="AL708" s="281"/>
      <c r="AM708" s="281"/>
      <c r="AN708" s="281"/>
      <c r="AO708" s="49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</row>
    <row r="709" spans="1:56" ht="12.75">
      <c r="A709" s="281"/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2"/>
      <c r="P709" s="281"/>
      <c r="Q709" s="281"/>
      <c r="R709" s="281"/>
      <c r="S709" s="281"/>
      <c r="T709" s="281"/>
      <c r="U709" s="281"/>
      <c r="V709" s="283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4"/>
      <c r="AH709" s="281"/>
      <c r="AI709" s="281"/>
      <c r="AJ709" s="281"/>
      <c r="AK709" s="283"/>
      <c r="AL709" s="281"/>
      <c r="AM709" s="281"/>
      <c r="AN709" s="281"/>
      <c r="AO709" s="49"/>
      <c r="AP709" s="50"/>
      <c r="AQ709" s="50"/>
      <c r="AR709" s="50"/>
      <c r="AS709" s="50"/>
      <c r="AT709" s="50"/>
      <c r="AU709" s="50"/>
      <c r="AV709" s="50"/>
      <c r="AW709" s="50"/>
      <c r="AX709" s="50"/>
      <c r="AY709" s="50"/>
      <c r="AZ709" s="50"/>
      <c r="BA709" s="50"/>
      <c r="BB709" s="50"/>
      <c r="BC709" s="50"/>
      <c r="BD709" s="50"/>
    </row>
    <row r="710" spans="1:56" ht="12.75">
      <c r="A710" s="281"/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2"/>
      <c r="P710" s="281"/>
      <c r="Q710" s="281"/>
      <c r="R710" s="281"/>
      <c r="S710" s="281"/>
      <c r="T710" s="281"/>
      <c r="U710" s="281"/>
      <c r="V710" s="283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4"/>
      <c r="AH710" s="281"/>
      <c r="AI710" s="281"/>
      <c r="AJ710" s="281"/>
      <c r="AK710" s="283"/>
      <c r="AL710" s="281"/>
      <c r="AM710" s="281"/>
      <c r="AN710" s="281"/>
      <c r="AO710" s="49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</row>
    <row r="711" spans="1:56" ht="12.75">
      <c r="A711" s="281"/>
      <c r="B711" s="281"/>
      <c r="C711" s="281"/>
      <c r="D711" s="281"/>
      <c r="E711" s="281"/>
      <c r="F711" s="281"/>
      <c r="G711" s="281"/>
      <c r="H711" s="281"/>
      <c r="I711" s="281"/>
      <c r="J711" s="281"/>
      <c r="K711" s="281"/>
      <c r="L711" s="281"/>
      <c r="M711" s="281"/>
      <c r="N711" s="281"/>
      <c r="O711" s="282"/>
      <c r="P711" s="281"/>
      <c r="Q711" s="281"/>
      <c r="R711" s="281"/>
      <c r="S711" s="281"/>
      <c r="T711" s="281"/>
      <c r="U711" s="281"/>
      <c r="V711" s="283"/>
      <c r="W711" s="281"/>
      <c r="X711" s="281"/>
      <c r="Y711" s="281"/>
      <c r="Z711" s="281"/>
      <c r="AA711" s="281"/>
      <c r="AB711" s="281"/>
      <c r="AC711" s="281"/>
      <c r="AD711" s="281"/>
      <c r="AE711" s="281"/>
      <c r="AF711" s="281"/>
      <c r="AG711" s="284"/>
      <c r="AH711" s="281"/>
      <c r="AI711" s="281"/>
      <c r="AJ711" s="281"/>
      <c r="AK711" s="283"/>
      <c r="AL711" s="281"/>
      <c r="AM711" s="281"/>
      <c r="AN711" s="281"/>
      <c r="AO711" s="49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</row>
    <row r="712" spans="1:56" ht="12.75">
      <c r="A712" s="281"/>
      <c r="B712" s="281"/>
      <c r="C712" s="281"/>
      <c r="D712" s="281"/>
      <c r="E712" s="281"/>
      <c r="F712" s="281"/>
      <c r="G712" s="281"/>
      <c r="H712" s="281"/>
      <c r="I712" s="281"/>
      <c r="J712" s="281"/>
      <c r="K712" s="281"/>
      <c r="L712" s="281"/>
      <c r="M712" s="281"/>
      <c r="N712" s="281"/>
      <c r="O712" s="282"/>
      <c r="P712" s="281"/>
      <c r="Q712" s="281"/>
      <c r="R712" s="281"/>
      <c r="S712" s="281"/>
      <c r="T712" s="281"/>
      <c r="U712" s="281"/>
      <c r="V712" s="283"/>
      <c r="W712" s="281"/>
      <c r="X712" s="281"/>
      <c r="Y712" s="281"/>
      <c r="Z712" s="281"/>
      <c r="AA712" s="281"/>
      <c r="AB712" s="281"/>
      <c r="AC712" s="281"/>
      <c r="AD712" s="281"/>
      <c r="AE712" s="281"/>
      <c r="AF712" s="281"/>
      <c r="AG712" s="284"/>
      <c r="AH712" s="281"/>
      <c r="AI712" s="281"/>
      <c r="AJ712" s="281"/>
      <c r="AK712" s="283"/>
      <c r="AL712" s="281"/>
      <c r="AM712" s="281"/>
      <c r="AN712" s="281"/>
      <c r="AO712" s="49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</row>
    <row r="713" spans="1:56" ht="12.75">
      <c r="A713" s="281"/>
      <c r="B713" s="281"/>
      <c r="C713" s="281"/>
      <c r="D713" s="281"/>
      <c r="E713" s="281"/>
      <c r="F713" s="281"/>
      <c r="G713" s="281"/>
      <c r="H713" s="281"/>
      <c r="I713" s="281"/>
      <c r="J713" s="281"/>
      <c r="K713" s="281"/>
      <c r="L713" s="281"/>
      <c r="M713" s="281"/>
      <c r="N713" s="281"/>
      <c r="O713" s="282"/>
      <c r="P713" s="281"/>
      <c r="Q713" s="281"/>
      <c r="R713" s="281"/>
      <c r="S713" s="281"/>
      <c r="T713" s="281"/>
      <c r="U713" s="281"/>
      <c r="V713" s="283"/>
      <c r="W713" s="281"/>
      <c r="X713" s="281"/>
      <c r="Y713" s="281"/>
      <c r="Z713" s="281"/>
      <c r="AA713" s="281"/>
      <c r="AB713" s="281"/>
      <c r="AC713" s="281"/>
      <c r="AD713" s="281"/>
      <c r="AE713" s="281"/>
      <c r="AF713" s="281"/>
      <c r="AG713" s="284"/>
      <c r="AH713" s="281"/>
      <c r="AI713" s="281"/>
      <c r="AJ713" s="281"/>
      <c r="AK713" s="283"/>
      <c r="AL713" s="281"/>
      <c r="AM713" s="281"/>
      <c r="AN713" s="281"/>
      <c r="AO713" s="49"/>
      <c r="AP713" s="50"/>
      <c r="AQ713" s="50"/>
      <c r="AR713" s="50"/>
      <c r="AS713" s="50"/>
      <c r="AT713" s="50"/>
      <c r="AU713" s="50"/>
      <c r="AV713" s="50"/>
      <c r="AW713" s="50"/>
      <c r="AX713" s="50"/>
      <c r="AY713" s="50"/>
      <c r="AZ713" s="50"/>
      <c r="BA713" s="50"/>
      <c r="BB713" s="50"/>
      <c r="BC713" s="50"/>
      <c r="BD713" s="50"/>
    </row>
    <row r="714" spans="1:56" ht="12.75">
      <c r="A714" s="281"/>
      <c r="B714" s="281"/>
      <c r="C714" s="281"/>
      <c r="D714" s="281"/>
      <c r="E714" s="281"/>
      <c r="F714" s="281"/>
      <c r="G714" s="281"/>
      <c r="H714" s="281"/>
      <c r="I714" s="281"/>
      <c r="J714" s="281"/>
      <c r="K714" s="281"/>
      <c r="L714" s="281"/>
      <c r="M714" s="281"/>
      <c r="N714" s="281"/>
      <c r="O714" s="282"/>
      <c r="P714" s="281"/>
      <c r="Q714" s="281"/>
      <c r="R714" s="281"/>
      <c r="S714" s="281"/>
      <c r="T714" s="281"/>
      <c r="U714" s="281"/>
      <c r="V714" s="283"/>
      <c r="W714" s="281"/>
      <c r="X714" s="281"/>
      <c r="Y714" s="281"/>
      <c r="Z714" s="281"/>
      <c r="AA714" s="281"/>
      <c r="AB714" s="281"/>
      <c r="AC714" s="281"/>
      <c r="AD714" s="281"/>
      <c r="AE714" s="281"/>
      <c r="AF714" s="281"/>
      <c r="AG714" s="284"/>
      <c r="AH714" s="281"/>
      <c r="AI714" s="281"/>
      <c r="AJ714" s="281"/>
      <c r="AK714" s="283"/>
      <c r="AL714" s="281"/>
      <c r="AM714" s="281"/>
      <c r="AN714" s="281"/>
      <c r="AO714" s="49"/>
      <c r="AP714" s="50"/>
      <c r="AQ714" s="50"/>
      <c r="AR714" s="50"/>
      <c r="AS714" s="50"/>
      <c r="AT714" s="50"/>
      <c r="AU714" s="50"/>
      <c r="AV714" s="50"/>
      <c r="AW714" s="50"/>
      <c r="AX714" s="50"/>
      <c r="AY714" s="50"/>
      <c r="AZ714" s="50"/>
      <c r="BA714" s="50"/>
      <c r="BB714" s="50"/>
      <c r="BC714" s="50"/>
      <c r="BD714" s="50"/>
    </row>
    <row r="715" spans="1:56" ht="12.75">
      <c r="A715" s="281"/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2"/>
      <c r="P715" s="281"/>
      <c r="Q715" s="281"/>
      <c r="R715" s="281"/>
      <c r="S715" s="281"/>
      <c r="T715" s="281"/>
      <c r="U715" s="281"/>
      <c r="V715" s="283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4"/>
      <c r="AH715" s="281"/>
      <c r="AI715" s="281"/>
      <c r="AJ715" s="281"/>
      <c r="AK715" s="283"/>
      <c r="AL715" s="281"/>
      <c r="AM715" s="281"/>
      <c r="AN715" s="281"/>
      <c r="AO715" s="49"/>
      <c r="AP715" s="50"/>
      <c r="AQ715" s="50"/>
      <c r="AR715" s="50"/>
      <c r="AS715" s="50"/>
      <c r="AT715" s="50"/>
      <c r="AU715" s="50"/>
      <c r="AV715" s="50"/>
      <c r="AW715" s="50"/>
      <c r="AX715" s="50"/>
      <c r="AY715" s="50"/>
      <c r="AZ715" s="50"/>
      <c r="BA715" s="50"/>
      <c r="BB715" s="50"/>
      <c r="BC715" s="50"/>
      <c r="BD715" s="50"/>
    </row>
    <row r="716" spans="1:56" ht="12.75">
      <c r="A716" s="281"/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2"/>
      <c r="P716" s="281"/>
      <c r="Q716" s="281"/>
      <c r="R716" s="281"/>
      <c r="S716" s="281"/>
      <c r="T716" s="281"/>
      <c r="U716" s="281"/>
      <c r="V716" s="283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4"/>
      <c r="AH716" s="281"/>
      <c r="AI716" s="281"/>
      <c r="AJ716" s="281"/>
      <c r="AK716" s="283"/>
      <c r="AL716" s="281"/>
      <c r="AM716" s="281"/>
      <c r="AN716" s="281"/>
      <c r="AO716" s="49"/>
      <c r="AP716" s="50"/>
      <c r="AQ716" s="50"/>
      <c r="AR716" s="50"/>
      <c r="AS716" s="50"/>
      <c r="AT716" s="50"/>
      <c r="AU716" s="50"/>
      <c r="AV716" s="50"/>
      <c r="AW716" s="50"/>
      <c r="AX716" s="50"/>
      <c r="AY716" s="50"/>
      <c r="AZ716" s="50"/>
      <c r="BA716" s="50"/>
      <c r="BB716" s="50"/>
      <c r="BC716" s="50"/>
      <c r="BD716" s="50"/>
    </row>
    <row r="717" spans="1:56" ht="12.75">
      <c r="A717" s="281"/>
      <c r="B717" s="281"/>
      <c r="C717" s="281"/>
      <c r="D717" s="281"/>
      <c r="E717" s="281"/>
      <c r="F717" s="281"/>
      <c r="G717" s="281"/>
      <c r="H717" s="281"/>
      <c r="I717" s="281"/>
      <c r="J717" s="281"/>
      <c r="K717" s="281"/>
      <c r="L717" s="281"/>
      <c r="M717" s="281"/>
      <c r="N717" s="281"/>
      <c r="O717" s="282"/>
      <c r="P717" s="281"/>
      <c r="Q717" s="281"/>
      <c r="R717" s="281"/>
      <c r="S717" s="281"/>
      <c r="T717" s="281"/>
      <c r="U717" s="281"/>
      <c r="V717" s="283"/>
      <c r="W717" s="281"/>
      <c r="X717" s="281"/>
      <c r="Y717" s="281"/>
      <c r="Z717" s="281"/>
      <c r="AA717" s="281"/>
      <c r="AB717" s="281"/>
      <c r="AC717" s="281"/>
      <c r="AD717" s="281"/>
      <c r="AE717" s="281"/>
      <c r="AF717" s="281"/>
      <c r="AG717" s="284"/>
      <c r="AH717" s="281"/>
      <c r="AI717" s="281"/>
      <c r="AJ717" s="281"/>
      <c r="AK717" s="283"/>
      <c r="AL717" s="281"/>
      <c r="AM717" s="281"/>
      <c r="AN717" s="281"/>
      <c r="AO717" s="49"/>
      <c r="AP717" s="50"/>
      <c r="AQ717" s="50"/>
      <c r="AR717" s="50"/>
      <c r="AS717" s="50"/>
      <c r="AT717" s="50"/>
      <c r="AU717" s="50"/>
      <c r="AV717" s="50"/>
      <c r="AW717" s="50"/>
      <c r="AX717" s="50"/>
      <c r="AY717" s="50"/>
      <c r="AZ717" s="50"/>
      <c r="BA717" s="50"/>
      <c r="BB717" s="50"/>
      <c r="BC717" s="50"/>
      <c r="BD717" s="50"/>
    </row>
    <row r="718" spans="1:56" ht="12.75">
      <c r="A718" s="281"/>
      <c r="B718" s="281"/>
      <c r="C718" s="281"/>
      <c r="D718" s="281"/>
      <c r="E718" s="281"/>
      <c r="F718" s="281"/>
      <c r="G718" s="281"/>
      <c r="H718" s="281"/>
      <c r="I718" s="281"/>
      <c r="J718" s="281"/>
      <c r="K718" s="281"/>
      <c r="L718" s="281"/>
      <c r="M718" s="281"/>
      <c r="N718" s="281"/>
      <c r="O718" s="282"/>
      <c r="P718" s="281"/>
      <c r="Q718" s="281"/>
      <c r="R718" s="281"/>
      <c r="S718" s="281"/>
      <c r="T718" s="281"/>
      <c r="U718" s="281"/>
      <c r="V718" s="283"/>
      <c r="W718" s="281"/>
      <c r="X718" s="281"/>
      <c r="Y718" s="281"/>
      <c r="Z718" s="281"/>
      <c r="AA718" s="281"/>
      <c r="AB718" s="281"/>
      <c r="AC718" s="281"/>
      <c r="AD718" s="281"/>
      <c r="AE718" s="281"/>
      <c r="AF718" s="281"/>
      <c r="AG718" s="284"/>
      <c r="AH718" s="281"/>
      <c r="AI718" s="281"/>
      <c r="AJ718" s="281"/>
      <c r="AK718" s="283"/>
      <c r="AL718" s="281"/>
      <c r="AM718" s="281"/>
      <c r="AN718" s="281"/>
      <c r="AO718" s="49"/>
      <c r="AP718" s="50"/>
      <c r="AQ718" s="50"/>
      <c r="AR718" s="50"/>
      <c r="AS718" s="50"/>
      <c r="AT718" s="50"/>
      <c r="AU718" s="50"/>
      <c r="AV718" s="50"/>
      <c r="AW718" s="50"/>
      <c r="AX718" s="50"/>
      <c r="AY718" s="50"/>
      <c r="AZ718" s="50"/>
      <c r="BA718" s="50"/>
      <c r="BB718" s="50"/>
      <c r="BC718" s="50"/>
      <c r="BD718" s="50"/>
    </row>
    <row r="719" spans="1:56" ht="12.75">
      <c r="A719" s="281"/>
      <c r="B719" s="281"/>
      <c r="C719" s="281"/>
      <c r="D719" s="281"/>
      <c r="E719" s="281"/>
      <c r="F719" s="281"/>
      <c r="G719" s="281"/>
      <c r="H719" s="281"/>
      <c r="I719" s="281"/>
      <c r="J719" s="281"/>
      <c r="K719" s="281"/>
      <c r="L719" s="281"/>
      <c r="M719" s="281"/>
      <c r="N719" s="281"/>
      <c r="O719" s="282"/>
      <c r="P719" s="281"/>
      <c r="Q719" s="281"/>
      <c r="R719" s="281"/>
      <c r="S719" s="281"/>
      <c r="T719" s="281"/>
      <c r="U719" s="281"/>
      <c r="V719" s="283"/>
      <c r="W719" s="281"/>
      <c r="X719" s="281"/>
      <c r="Y719" s="281"/>
      <c r="Z719" s="281"/>
      <c r="AA719" s="281"/>
      <c r="AB719" s="281"/>
      <c r="AC719" s="281"/>
      <c r="AD719" s="281"/>
      <c r="AE719" s="281"/>
      <c r="AF719" s="281"/>
      <c r="AG719" s="284"/>
      <c r="AH719" s="281"/>
      <c r="AI719" s="281"/>
      <c r="AJ719" s="281"/>
      <c r="AK719" s="283"/>
      <c r="AL719" s="281"/>
      <c r="AM719" s="281"/>
      <c r="AN719" s="281"/>
      <c r="AO719" s="49"/>
      <c r="AP719" s="50"/>
      <c r="AQ719" s="50"/>
      <c r="AR719" s="50"/>
      <c r="AS719" s="50"/>
      <c r="AT719" s="50"/>
      <c r="AU719" s="50"/>
      <c r="AV719" s="50"/>
      <c r="AW719" s="50"/>
      <c r="AX719" s="50"/>
      <c r="AY719" s="50"/>
      <c r="AZ719" s="50"/>
      <c r="BA719" s="50"/>
      <c r="BB719" s="50"/>
      <c r="BC719" s="50"/>
      <c r="BD719" s="50"/>
    </row>
    <row r="720" spans="1:56" ht="12.75">
      <c r="A720" s="281"/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2"/>
      <c r="P720" s="281"/>
      <c r="Q720" s="281"/>
      <c r="R720" s="281"/>
      <c r="S720" s="281"/>
      <c r="T720" s="281"/>
      <c r="U720" s="281"/>
      <c r="V720" s="283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4"/>
      <c r="AH720" s="281"/>
      <c r="AI720" s="281"/>
      <c r="AJ720" s="281"/>
      <c r="AK720" s="283"/>
      <c r="AL720" s="281"/>
      <c r="AM720" s="281"/>
      <c r="AN720" s="281"/>
      <c r="AO720" s="49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</row>
    <row r="721" spans="1:56" ht="12.75">
      <c r="A721" s="281"/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2"/>
      <c r="P721" s="281"/>
      <c r="Q721" s="281"/>
      <c r="R721" s="281"/>
      <c r="S721" s="281"/>
      <c r="T721" s="281"/>
      <c r="U721" s="281"/>
      <c r="V721" s="283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4"/>
      <c r="AH721" s="281"/>
      <c r="AI721" s="281"/>
      <c r="AJ721" s="281"/>
      <c r="AK721" s="283"/>
      <c r="AL721" s="281"/>
      <c r="AM721" s="281"/>
      <c r="AN721" s="281"/>
      <c r="AO721" s="49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</row>
    <row r="722" spans="1:56" ht="12.75">
      <c r="A722" s="281"/>
      <c r="B722" s="281"/>
      <c r="C722" s="281"/>
      <c r="D722" s="281"/>
      <c r="E722" s="281"/>
      <c r="F722" s="281"/>
      <c r="G722" s="281"/>
      <c r="H722" s="281"/>
      <c r="I722" s="281"/>
      <c r="J722" s="281"/>
      <c r="K722" s="281"/>
      <c r="L722" s="281"/>
      <c r="M722" s="281"/>
      <c r="N722" s="281"/>
      <c r="O722" s="282"/>
      <c r="P722" s="281"/>
      <c r="Q722" s="281"/>
      <c r="R722" s="281"/>
      <c r="S722" s="281"/>
      <c r="T722" s="281"/>
      <c r="U722" s="281"/>
      <c r="V722" s="283"/>
      <c r="W722" s="281"/>
      <c r="X722" s="281"/>
      <c r="Y722" s="281"/>
      <c r="Z722" s="281"/>
      <c r="AA722" s="281"/>
      <c r="AB722" s="281"/>
      <c r="AC722" s="281"/>
      <c r="AD722" s="281"/>
      <c r="AE722" s="281"/>
      <c r="AF722" s="281"/>
      <c r="AG722" s="284"/>
      <c r="AH722" s="281"/>
      <c r="AI722" s="281"/>
      <c r="AJ722" s="281"/>
      <c r="AK722" s="283"/>
      <c r="AL722" s="281"/>
      <c r="AM722" s="281"/>
      <c r="AN722" s="281"/>
      <c r="AO722" s="49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</row>
    <row r="723" spans="1:56" ht="12.75">
      <c r="A723" s="281"/>
      <c r="B723" s="281"/>
      <c r="C723" s="281"/>
      <c r="D723" s="281"/>
      <c r="E723" s="281"/>
      <c r="F723" s="281"/>
      <c r="G723" s="281"/>
      <c r="H723" s="281"/>
      <c r="I723" s="281"/>
      <c r="J723" s="281"/>
      <c r="K723" s="281"/>
      <c r="L723" s="281"/>
      <c r="M723" s="281"/>
      <c r="N723" s="281"/>
      <c r="O723" s="282"/>
      <c r="P723" s="281"/>
      <c r="Q723" s="281"/>
      <c r="R723" s="281"/>
      <c r="S723" s="281"/>
      <c r="T723" s="281"/>
      <c r="U723" s="281"/>
      <c r="V723" s="283"/>
      <c r="W723" s="281"/>
      <c r="X723" s="281"/>
      <c r="Y723" s="281"/>
      <c r="Z723" s="281"/>
      <c r="AA723" s="281"/>
      <c r="AB723" s="281"/>
      <c r="AC723" s="281"/>
      <c r="AD723" s="281"/>
      <c r="AE723" s="281"/>
      <c r="AF723" s="281"/>
      <c r="AG723" s="284"/>
      <c r="AH723" s="281"/>
      <c r="AI723" s="281"/>
      <c r="AJ723" s="281"/>
      <c r="AK723" s="283"/>
      <c r="AL723" s="281"/>
      <c r="AM723" s="281"/>
      <c r="AN723" s="281"/>
      <c r="AO723" s="49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</row>
    <row r="724" spans="1:56" ht="12.75">
      <c r="A724" s="281"/>
      <c r="B724" s="281"/>
      <c r="C724" s="281"/>
      <c r="D724" s="281"/>
      <c r="E724" s="281"/>
      <c r="F724" s="281"/>
      <c r="G724" s="281"/>
      <c r="H724" s="281"/>
      <c r="I724" s="281"/>
      <c r="J724" s="281"/>
      <c r="K724" s="281"/>
      <c r="L724" s="281"/>
      <c r="M724" s="281"/>
      <c r="N724" s="281"/>
      <c r="O724" s="282"/>
      <c r="P724" s="281"/>
      <c r="Q724" s="281"/>
      <c r="R724" s="281"/>
      <c r="S724" s="281"/>
      <c r="T724" s="281"/>
      <c r="U724" s="281"/>
      <c r="V724" s="283"/>
      <c r="W724" s="281"/>
      <c r="X724" s="281"/>
      <c r="Y724" s="281"/>
      <c r="Z724" s="281"/>
      <c r="AA724" s="281"/>
      <c r="AB724" s="281"/>
      <c r="AC724" s="281"/>
      <c r="AD724" s="281"/>
      <c r="AE724" s="281"/>
      <c r="AF724" s="281"/>
      <c r="AG724" s="284"/>
      <c r="AH724" s="281"/>
      <c r="AI724" s="281"/>
      <c r="AJ724" s="281"/>
      <c r="AK724" s="283"/>
      <c r="AL724" s="281"/>
      <c r="AM724" s="281"/>
      <c r="AN724" s="281"/>
      <c r="AO724" s="49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</row>
    <row r="725" spans="1:56" ht="12.75">
      <c r="A725" s="281"/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2"/>
      <c r="P725" s="281"/>
      <c r="Q725" s="281"/>
      <c r="R725" s="281"/>
      <c r="S725" s="281"/>
      <c r="T725" s="281"/>
      <c r="U725" s="281"/>
      <c r="V725" s="283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4"/>
      <c r="AH725" s="281"/>
      <c r="AI725" s="281"/>
      <c r="AJ725" s="281"/>
      <c r="AK725" s="283"/>
      <c r="AL725" s="281"/>
      <c r="AM725" s="281"/>
      <c r="AN725" s="281"/>
      <c r="AO725" s="49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</row>
    <row r="726" spans="1:56" ht="12.75">
      <c r="A726" s="281"/>
      <c r="B726" s="281"/>
      <c r="C726" s="281"/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2"/>
      <c r="P726" s="281"/>
      <c r="Q726" s="281"/>
      <c r="R726" s="281"/>
      <c r="S726" s="281"/>
      <c r="T726" s="281"/>
      <c r="U726" s="281"/>
      <c r="V726" s="283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4"/>
      <c r="AH726" s="281"/>
      <c r="AI726" s="281"/>
      <c r="AJ726" s="281"/>
      <c r="AK726" s="283"/>
      <c r="AL726" s="281"/>
      <c r="AM726" s="281"/>
      <c r="AN726" s="281"/>
      <c r="AO726" s="49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</row>
    <row r="727" spans="1:56" ht="12.75">
      <c r="A727" s="281"/>
      <c r="B727" s="281"/>
      <c r="C727" s="281"/>
      <c r="D727" s="281"/>
      <c r="E727" s="281"/>
      <c r="F727" s="281"/>
      <c r="G727" s="281"/>
      <c r="H727" s="281"/>
      <c r="I727" s="281"/>
      <c r="J727" s="281"/>
      <c r="K727" s="281"/>
      <c r="L727" s="281"/>
      <c r="M727" s="281"/>
      <c r="N727" s="281"/>
      <c r="O727" s="282"/>
      <c r="P727" s="281"/>
      <c r="Q727" s="281"/>
      <c r="R727" s="281"/>
      <c r="S727" s="281"/>
      <c r="T727" s="281"/>
      <c r="U727" s="281"/>
      <c r="V727" s="283"/>
      <c r="W727" s="281"/>
      <c r="X727" s="281"/>
      <c r="Y727" s="281"/>
      <c r="Z727" s="281"/>
      <c r="AA727" s="281"/>
      <c r="AB727" s="281"/>
      <c r="AC727" s="281"/>
      <c r="AD727" s="281"/>
      <c r="AE727" s="281"/>
      <c r="AF727" s="281"/>
      <c r="AG727" s="284"/>
      <c r="AH727" s="281"/>
      <c r="AI727" s="281"/>
      <c r="AJ727" s="281"/>
      <c r="AK727" s="283"/>
      <c r="AL727" s="281"/>
      <c r="AM727" s="281"/>
      <c r="AN727" s="281"/>
      <c r="AO727" s="49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</row>
    <row r="728" spans="1:56" ht="12.75">
      <c r="A728" s="281"/>
      <c r="B728" s="281"/>
      <c r="C728" s="281"/>
      <c r="D728" s="281"/>
      <c r="E728" s="281"/>
      <c r="F728" s="281"/>
      <c r="G728" s="281"/>
      <c r="H728" s="281"/>
      <c r="I728" s="281"/>
      <c r="J728" s="281"/>
      <c r="K728" s="281"/>
      <c r="L728" s="281"/>
      <c r="M728" s="281"/>
      <c r="N728" s="281"/>
      <c r="O728" s="282"/>
      <c r="P728" s="281"/>
      <c r="Q728" s="281"/>
      <c r="R728" s="281"/>
      <c r="S728" s="281"/>
      <c r="T728" s="281"/>
      <c r="U728" s="281"/>
      <c r="V728" s="283"/>
      <c r="W728" s="281"/>
      <c r="X728" s="281"/>
      <c r="Y728" s="281"/>
      <c r="Z728" s="281"/>
      <c r="AA728" s="281"/>
      <c r="AB728" s="281"/>
      <c r="AC728" s="281"/>
      <c r="AD728" s="281"/>
      <c r="AE728" s="281"/>
      <c r="AF728" s="281"/>
      <c r="AG728" s="284"/>
      <c r="AH728" s="281"/>
      <c r="AI728" s="281"/>
      <c r="AJ728" s="281"/>
      <c r="AK728" s="283"/>
      <c r="AL728" s="281"/>
      <c r="AM728" s="281"/>
      <c r="AN728" s="281"/>
      <c r="AO728" s="49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</row>
    <row r="729" spans="1:56" ht="12.75">
      <c r="A729" s="281"/>
      <c r="B729" s="281"/>
      <c r="C729" s="281"/>
      <c r="D729" s="281"/>
      <c r="E729" s="281"/>
      <c r="F729" s="281"/>
      <c r="G729" s="281"/>
      <c r="H729" s="281"/>
      <c r="I729" s="281"/>
      <c r="J729" s="281"/>
      <c r="K729" s="281"/>
      <c r="L729" s="281"/>
      <c r="M729" s="281"/>
      <c r="N729" s="281"/>
      <c r="O729" s="282"/>
      <c r="P729" s="281"/>
      <c r="Q729" s="281"/>
      <c r="R729" s="281"/>
      <c r="S729" s="281"/>
      <c r="T729" s="281"/>
      <c r="U729" s="281"/>
      <c r="V729" s="283"/>
      <c r="W729" s="281"/>
      <c r="X729" s="281"/>
      <c r="Y729" s="281"/>
      <c r="Z729" s="281"/>
      <c r="AA729" s="281"/>
      <c r="AB729" s="281"/>
      <c r="AC729" s="281"/>
      <c r="AD729" s="281"/>
      <c r="AE729" s="281"/>
      <c r="AF729" s="281"/>
      <c r="AG729" s="284"/>
      <c r="AH729" s="281"/>
      <c r="AI729" s="281"/>
      <c r="AJ729" s="281"/>
      <c r="AK729" s="283"/>
      <c r="AL729" s="281"/>
      <c r="AM729" s="281"/>
      <c r="AN729" s="281"/>
      <c r="AO729" s="49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</row>
    <row r="730" spans="1:56" ht="12.75">
      <c r="A730" s="281"/>
      <c r="B730" s="281"/>
      <c r="C730" s="281"/>
      <c r="D730" s="281"/>
      <c r="E730" s="281"/>
      <c r="F730" s="281"/>
      <c r="G730" s="281"/>
      <c r="H730" s="281"/>
      <c r="I730" s="281"/>
      <c r="J730" s="281"/>
      <c r="K730" s="281"/>
      <c r="L730" s="281"/>
      <c r="M730" s="281"/>
      <c r="N730" s="281"/>
      <c r="O730" s="282"/>
      <c r="P730" s="281"/>
      <c r="Q730" s="281"/>
      <c r="R730" s="281"/>
      <c r="S730" s="281"/>
      <c r="T730" s="281"/>
      <c r="U730" s="281"/>
      <c r="V730" s="283"/>
      <c r="W730" s="281"/>
      <c r="X730" s="281"/>
      <c r="Y730" s="281"/>
      <c r="Z730" s="281"/>
      <c r="AA730" s="281"/>
      <c r="AB730" s="281"/>
      <c r="AC730" s="281"/>
      <c r="AD730" s="281"/>
      <c r="AE730" s="281"/>
      <c r="AF730" s="281"/>
      <c r="AG730" s="284"/>
      <c r="AH730" s="281"/>
      <c r="AI730" s="281"/>
      <c r="AJ730" s="281"/>
      <c r="AK730" s="283"/>
      <c r="AL730" s="281"/>
      <c r="AM730" s="281"/>
      <c r="AN730" s="281"/>
      <c r="AO730" s="49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</row>
    <row r="731" spans="1:56" ht="12.75">
      <c r="A731" s="281"/>
      <c r="B731" s="281"/>
      <c r="C731" s="281"/>
      <c r="D731" s="281"/>
      <c r="E731" s="281"/>
      <c r="F731" s="281"/>
      <c r="G731" s="281"/>
      <c r="H731" s="281"/>
      <c r="I731" s="281"/>
      <c r="J731" s="281"/>
      <c r="K731" s="281"/>
      <c r="L731" s="281"/>
      <c r="M731" s="281"/>
      <c r="N731" s="281"/>
      <c r="O731" s="282"/>
      <c r="P731" s="281"/>
      <c r="Q731" s="281"/>
      <c r="R731" s="281"/>
      <c r="S731" s="281"/>
      <c r="T731" s="281"/>
      <c r="U731" s="281"/>
      <c r="V731" s="283"/>
      <c r="W731" s="281"/>
      <c r="X731" s="281"/>
      <c r="Y731" s="281"/>
      <c r="Z731" s="281"/>
      <c r="AA731" s="281"/>
      <c r="AB731" s="281"/>
      <c r="AC731" s="281"/>
      <c r="AD731" s="281"/>
      <c r="AE731" s="281"/>
      <c r="AF731" s="281"/>
      <c r="AG731" s="284"/>
      <c r="AH731" s="281"/>
      <c r="AI731" s="281"/>
      <c r="AJ731" s="281"/>
      <c r="AK731" s="283"/>
      <c r="AL731" s="281"/>
      <c r="AM731" s="281"/>
      <c r="AN731" s="281"/>
      <c r="AO731" s="49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</row>
    <row r="732" spans="1:56" ht="12.75">
      <c r="A732" s="281"/>
      <c r="B732" s="281"/>
      <c r="C732" s="281"/>
      <c r="D732" s="281"/>
      <c r="E732" s="281"/>
      <c r="F732" s="281"/>
      <c r="G732" s="281"/>
      <c r="H732" s="281"/>
      <c r="I732" s="281"/>
      <c r="J732" s="281"/>
      <c r="K732" s="281"/>
      <c r="L732" s="281"/>
      <c r="M732" s="281"/>
      <c r="N732" s="281"/>
      <c r="O732" s="282"/>
      <c r="P732" s="281"/>
      <c r="Q732" s="281"/>
      <c r="R732" s="281"/>
      <c r="S732" s="281"/>
      <c r="T732" s="281"/>
      <c r="U732" s="281"/>
      <c r="V732" s="283"/>
      <c r="W732" s="281"/>
      <c r="X732" s="281"/>
      <c r="Y732" s="281"/>
      <c r="Z732" s="281"/>
      <c r="AA732" s="281"/>
      <c r="AB732" s="281"/>
      <c r="AC732" s="281"/>
      <c r="AD732" s="281"/>
      <c r="AE732" s="281"/>
      <c r="AF732" s="281"/>
      <c r="AG732" s="284"/>
      <c r="AH732" s="281"/>
      <c r="AI732" s="281"/>
      <c r="AJ732" s="281"/>
      <c r="AK732" s="283"/>
      <c r="AL732" s="281"/>
      <c r="AM732" s="281"/>
      <c r="AN732" s="281"/>
      <c r="AO732" s="49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</row>
    <row r="733" spans="1:56" ht="12.75">
      <c r="A733" s="281"/>
      <c r="B733" s="281"/>
      <c r="C733" s="281"/>
      <c r="D733" s="281"/>
      <c r="E733" s="281"/>
      <c r="F733" s="281"/>
      <c r="G733" s="281"/>
      <c r="H733" s="281"/>
      <c r="I733" s="281"/>
      <c r="J733" s="281"/>
      <c r="K733" s="281"/>
      <c r="L733" s="281"/>
      <c r="M733" s="281"/>
      <c r="N733" s="281"/>
      <c r="O733" s="282"/>
      <c r="P733" s="281"/>
      <c r="Q733" s="281"/>
      <c r="R733" s="281"/>
      <c r="S733" s="281"/>
      <c r="T733" s="281"/>
      <c r="U733" s="281"/>
      <c r="V733" s="283"/>
      <c r="W733" s="281"/>
      <c r="X733" s="281"/>
      <c r="Y733" s="281"/>
      <c r="Z733" s="281"/>
      <c r="AA733" s="281"/>
      <c r="AB733" s="281"/>
      <c r="AC733" s="281"/>
      <c r="AD733" s="281"/>
      <c r="AE733" s="281"/>
      <c r="AF733" s="281"/>
      <c r="AG733" s="284"/>
      <c r="AH733" s="281"/>
      <c r="AI733" s="281"/>
      <c r="AJ733" s="281"/>
      <c r="AK733" s="283"/>
      <c r="AL733" s="281"/>
      <c r="AM733" s="281"/>
      <c r="AN733" s="281"/>
      <c r="AO733" s="49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</row>
    <row r="734" spans="1:56" ht="12.75">
      <c r="A734" s="281"/>
      <c r="B734" s="281"/>
      <c r="C734" s="281"/>
      <c r="D734" s="281"/>
      <c r="E734" s="281"/>
      <c r="F734" s="281"/>
      <c r="G734" s="281"/>
      <c r="H734" s="281"/>
      <c r="I734" s="281"/>
      <c r="J734" s="281"/>
      <c r="K734" s="281"/>
      <c r="L734" s="281"/>
      <c r="M734" s="281"/>
      <c r="N734" s="281"/>
      <c r="O734" s="282"/>
      <c r="P734" s="281"/>
      <c r="Q734" s="281"/>
      <c r="R734" s="281"/>
      <c r="S734" s="281"/>
      <c r="T734" s="281"/>
      <c r="U734" s="281"/>
      <c r="V734" s="283"/>
      <c r="W734" s="281"/>
      <c r="X734" s="281"/>
      <c r="Y734" s="281"/>
      <c r="Z734" s="281"/>
      <c r="AA734" s="281"/>
      <c r="AB734" s="281"/>
      <c r="AC734" s="281"/>
      <c r="AD734" s="281"/>
      <c r="AE734" s="281"/>
      <c r="AF734" s="281"/>
      <c r="AG734" s="284"/>
      <c r="AH734" s="281"/>
      <c r="AI734" s="281"/>
      <c r="AJ734" s="281"/>
      <c r="AK734" s="283"/>
      <c r="AL734" s="281"/>
      <c r="AM734" s="281"/>
      <c r="AN734" s="281"/>
      <c r="AO734" s="49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</row>
    <row r="735" spans="1:56" ht="12.75">
      <c r="A735" s="281"/>
      <c r="B735" s="281"/>
      <c r="C735" s="281"/>
      <c r="D735" s="281"/>
      <c r="E735" s="281"/>
      <c r="F735" s="281"/>
      <c r="G735" s="281"/>
      <c r="H735" s="281"/>
      <c r="I735" s="281"/>
      <c r="J735" s="281"/>
      <c r="K735" s="281"/>
      <c r="L735" s="281"/>
      <c r="M735" s="281"/>
      <c r="N735" s="281"/>
      <c r="O735" s="282"/>
      <c r="P735" s="281"/>
      <c r="Q735" s="281"/>
      <c r="R735" s="281"/>
      <c r="S735" s="281"/>
      <c r="T735" s="281"/>
      <c r="U735" s="281"/>
      <c r="V735" s="283"/>
      <c r="W735" s="281"/>
      <c r="X735" s="281"/>
      <c r="Y735" s="281"/>
      <c r="Z735" s="281"/>
      <c r="AA735" s="281"/>
      <c r="AB735" s="281"/>
      <c r="AC735" s="281"/>
      <c r="AD735" s="281"/>
      <c r="AE735" s="281"/>
      <c r="AF735" s="281"/>
      <c r="AG735" s="284"/>
      <c r="AH735" s="281"/>
      <c r="AI735" s="281"/>
      <c r="AJ735" s="281"/>
      <c r="AK735" s="283"/>
      <c r="AL735" s="281"/>
      <c r="AM735" s="281"/>
      <c r="AN735" s="281"/>
      <c r="AO735" s="49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</row>
    <row r="736" spans="1:56" ht="12.75">
      <c r="A736" s="281"/>
      <c r="B736" s="281"/>
      <c r="C736" s="281"/>
      <c r="D736" s="281"/>
      <c r="E736" s="281"/>
      <c r="F736" s="281"/>
      <c r="G736" s="281"/>
      <c r="H736" s="281"/>
      <c r="I736" s="281"/>
      <c r="J736" s="281"/>
      <c r="K736" s="281"/>
      <c r="L736" s="281"/>
      <c r="M736" s="281"/>
      <c r="N736" s="281"/>
      <c r="O736" s="282"/>
      <c r="P736" s="281"/>
      <c r="Q736" s="281"/>
      <c r="R736" s="281"/>
      <c r="S736" s="281"/>
      <c r="T736" s="281"/>
      <c r="U736" s="281"/>
      <c r="V736" s="283"/>
      <c r="W736" s="281"/>
      <c r="X736" s="281"/>
      <c r="Y736" s="281"/>
      <c r="Z736" s="281"/>
      <c r="AA736" s="281"/>
      <c r="AB736" s="281"/>
      <c r="AC736" s="281"/>
      <c r="AD736" s="281"/>
      <c r="AE736" s="281"/>
      <c r="AF736" s="281"/>
      <c r="AG736" s="284"/>
      <c r="AH736" s="281"/>
      <c r="AI736" s="281"/>
      <c r="AJ736" s="281"/>
      <c r="AK736" s="283"/>
      <c r="AL736" s="281"/>
      <c r="AM736" s="281"/>
      <c r="AN736" s="281"/>
      <c r="AO736" s="49"/>
      <c r="AP736" s="50"/>
      <c r="AQ736" s="50"/>
      <c r="AR736" s="50"/>
      <c r="AS736" s="50"/>
      <c r="AT736" s="50"/>
      <c r="AU736" s="50"/>
      <c r="AV736" s="50"/>
      <c r="AW736" s="50"/>
      <c r="AX736" s="50"/>
      <c r="AY736" s="50"/>
      <c r="AZ736" s="50"/>
      <c r="BA736" s="50"/>
      <c r="BB736" s="50"/>
      <c r="BC736" s="50"/>
      <c r="BD736" s="50"/>
    </row>
    <row r="737" spans="1:56" ht="12.75">
      <c r="A737" s="281"/>
      <c r="B737" s="281"/>
      <c r="C737" s="281"/>
      <c r="D737" s="281"/>
      <c r="E737" s="281"/>
      <c r="F737" s="281"/>
      <c r="G737" s="281"/>
      <c r="H737" s="281"/>
      <c r="I737" s="281"/>
      <c r="J737" s="281"/>
      <c r="K737" s="281"/>
      <c r="L737" s="281"/>
      <c r="M737" s="281"/>
      <c r="N737" s="281"/>
      <c r="O737" s="282"/>
      <c r="P737" s="281"/>
      <c r="Q737" s="281"/>
      <c r="R737" s="281"/>
      <c r="S737" s="281"/>
      <c r="T737" s="281"/>
      <c r="U737" s="281"/>
      <c r="V737" s="283"/>
      <c r="W737" s="281"/>
      <c r="X737" s="281"/>
      <c r="Y737" s="281"/>
      <c r="Z737" s="281"/>
      <c r="AA737" s="281"/>
      <c r="AB737" s="281"/>
      <c r="AC737" s="281"/>
      <c r="AD737" s="281"/>
      <c r="AE737" s="281"/>
      <c r="AF737" s="281"/>
      <c r="AG737" s="284"/>
      <c r="AH737" s="281"/>
      <c r="AI737" s="281"/>
      <c r="AJ737" s="281"/>
      <c r="AK737" s="283"/>
      <c r="AL737" s="281"/>
      <c r="AM737" s="281"/>
      <c r="AN737" s="281"/>
      <c r="AO737" s="49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  <c r="AZ737" s="50"/>
      <c r="BA737" s="50"/>
      <c r="BB737" s="50"/>
      <c r="BC737" s="50"/>
      <c r="BD737" s="50"/>
    </row>
    <row r="738" spans="1:56" ht="12.75">
      <c r="A738" s="281"/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2"/>
      <c r="P738" s="281"/>
      <c r="Q738" s="281"/>
      <c r="R738" s="281"/>
      <c r="S738" s="281"/>
      <c r="T738" s="281"/>
      <c r="U738" s="281"/>
      <c r="V738" s="283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4"/>
      <c r="AH738" s="281"/>
      <c r="AI738" s="281"/>
      <c r="AJ738" s="281"/>
      <c r="AK738" s="283"/>
      <c r="AL738" s="281"/>
      <c r="AM738" s="281"/>
      <c r="AN738" s="281"/>
      <c r="AO738" s="49"/>
      <c r="AP738" s="50"/>
      <c r="AQ738" s="50"/>
      <c r="AR738" s="50"/>
      <c r="AS738" s="50"/>
      <c r="AT738" s="50"/>
      <c r="AU738" s="50"/>
      <c r="AV738" s="50"/>
      <c r="AW738" s="50"/>
      <c r="AX738" s="50"/>
      <c r="AY738" s="50"/>
      <c r="AZ738" s="50"/>
      <c r="BA738" s="50"/>
      <c r="BB738" s="50"/>
      <c r="BC738" s="50"/>
      <c r="BD738" s="50"/>
    </row>
    <row r="739" spans="1:56" ht="12.75">
      <c r="A739" s="281"/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2"/>
      <c r="P739" s="281"/>
      <c r="Q739" s="281"/>
      <c r="R739" s="281"/>
      <c r="S739" s="281"/>
      <c r="T739" s="281"/>
      <c r="U739" s="281"/>
      <c r="V739" s="283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4"/>
      <c r="AH739" s="281"/>
      <c r="AI739" s="281"/>
      <c r="AJ739" s="281"/>
      <c r="AK739" s="283"/>
      <c r="AL739" s="281"/>
      <c r="AM739" s="281"/>
      <c r="AN739" s="281"/>
      <c r="AO739" s="49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  <c r="AZ739" s="50"/>
      <c r="BA739" s="50"/>
      <c r="BB739" s="50"/>
      <c r="BC739" s="50"/>
      <c r="BD739" s="50"/>
    </row>
    <row r="740" spans="1:56" ht="12.75">
      <c r="A740" s="281"/>
      <c r="B740" s="281"/>
      <c r="C740" s="281"/>
      <c r="D740" s="281"/>
      <c r="E740" s="281"/>
      <c r="F740" s="281"/>
      <c r="G740" s="281"/>
      <c r="H740" s="281"/>
      <c r="I740" s="281"/>
      <c r="J740" s="281"/>
      <c r="K740" s="281"/>
      <c r="L740" s="281"/>
      <c r="M740" s="281"/>
      <c r="N740" s="281"/>
      <c r="O740" s="282"/>
      <c r="P740" s="281"/>
      <c r="Q740" s="281"/>
      <c r="R740" s="281"/>
      <c r="S740" s="281"/>
      <c r="T740" s="281"/>
      <c r="U740" s="281"/>
      <c r="V740" s="283"/>
      <c r="W740" s="281"/>
      <c r="X740" s="281"/>
      <c r="Y740" s="281"/>
      <c r="Z740" s="281"/>
      <c r="AA740" s="281"/>
      <c r="AB740" s="281"/>
      <c r="AC740" s="281"/>
      <c r="AD740" s="281"/>
      <c r="AE740" s="281"/>
      <c r="AF740" s="281"/>
      <c r="AG740" s="284"/>
      <c r="AH740" s="281"/>
      <c r="AI740" s="281"/>
      <c r="AJ740" s="281"/>
      <c r="AK740" s="283"/>
      <c r="AL740" s="281"/>
      <c r="AM740" s="281"/>
      <c r="AN740" s="281"/>
      <c r="AO740" s="49"/>
      <c r="AP740" s="50"/>
      <c r="AQ740" s="50"/>
      <c r="AR740" s="50"/>
      <c r="AS740" s="50"/>
      <c r="AT740" s="50"/>
      <c r="AU740" s="50"/>
      <c r="AV740" s="50"/>
      <c r="AW740" s="50"/>
      <c r="AX740" s="50"/>
      <c r="AY740" s="50"/>
      <c r="AZ740" s="50"/>
      <c r="BA740" s="50"/>
      <c r="BB740" s="50"/>
      <c r="BC740" s="50"/>
      <c r="BD740" s="50"/>
    </row>
    <row r="741" spans="1:56" ht="12.75">
      <c r="A741" s="281"/>
      <c r="B741" s="281"/>
      <c r="C741" s="281"/>
      <c r="D741" s="281"/>
      <c r="E741" s="281"/>
      <c r="F741" s="281"/>
      <c r="G741" s="281"/>
      <c r="H741" s="281"/>
      <c r="I741" s="281"/>
      <c r="J741" s="281"/>
      <c r="K741" s="281"/>
      <c r="L741" s="281"/>
      <c r="M741" s="281"/>
      <c r="N741" s="281"/>
      <c r="O741" s="282"/>
      <c r="P741" s="281"/>
      <c r="Q741" s="281"/>
      <c r="R741" s="281"/>
      <c r="S741" s="281"/>
      <c r="T741" s="281"/>
      <c r="U741" s="281"/>
      <c r="V741" s="283"/>
      <c r="W741" s="281"/>
      <c r="X741" s="281"/>
      <c r="Y741" s="281"/>
      <c r="Z741" s="281"/>
      <c r="AA741" s="281"/>
      <c r="AB741" s="281"/>
      <c r="AC741" s="281"/>
      <c r="AD741" s="281"/>
      <c r="AE741" s="281"/>
      <c r="AF741" s="281"/>
      <c r="AG741" s="284"/>
      <c r="AH741" s="281"/>
      <c r="AI741" s="281"/>
      <c r="AJ741" s="281"/>
      <c r="AK741" s="283"/>
      <c r="AL741" s="281"/>
      <c r="AM741" s="281"/>
      <c r="AN741" s="281"/>
      <c r="AO741" s="49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  <c r="AZ741" s="50"/>
      <c r="BA741" s="50"/>
      <c r="BB741" s="50"/>
      <c r="BC741" s="50"/>
      <c r="BD741" s="50"/>
    </row>
    <row r="742" spans="1:56" ht="12.75">
      <c r="A742" s="281"/>
      <c r="B742" s="281"/>
      <c r="C742" s="281"/>
      <c r="D742" s="281"/>
      <c r="E742" s="281"/>
      <c r="F742" s="281"/>
      <c r="G742" s="281"/>
      <c r="H742" s="281"/>
      <c r="I742" s="281"/>
      <c r="J742" s="281"/>
      <c r="K742" s="281"/>
      <c r="L742" s="281"/>
      <c r="M742" s="281"/>
      <c r="N742" s="281"/>
      <c r="O742" s="282"/>
      <c r="P742" s="281"/>
      <c r="Q742" s="281"/>
      <c r="R742" s="281"/>
      <c r="S742" s="281"/>
      <c r="T742" s="281"/>
      <c r="U742" s="281"/>
      <c r="V742" s="283"/>
      <c r="W742" s="281"/>
      <c r="X742" s="281"/>
      <c r="Y742" s="281"/>
      <c r="Z742" s="281"/>
      <c r="AA742" s="281"/>
      <c r="AB742" s="281"/>
      <c r="AC742" s="281"/>
      <c r="AD742" s="281"/>
      <c r="AE742" s="281"/>
      <c r="AF742" s="281"/>
      <c r="AG742" s="284"/>
      <c r="AH742" s="281"/>
      <c r="AI742" s="281"/>
      <c r="AJ742" s="281"/>
      <c r="AK742" s="283"/>
      <c r="AL742" s="281"/>
      <c r="AM742" s="281"/>
      <c r="AN742" s="281"/>
      <c r="AO742" s="49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  <c r="AZ742" s="50"/>
      <c r="BA742" s="50"/>
      <c r="BB742" s="50"/>
      <c r="BC742" s="50"/>
      <c r="BD742" s="50"/>
    </row>
    <row r="743" spans="1:56" ht="12.75">
      <c r="A743" s="281"/>
      <c r="B743" s="281"/>
      <c r="C743" s="281"/>
      <c r="D743" s="281"/>
      <c r="E743" s="281"/>
      <c r="F743" s="281"/>
      <c r="G743" s="281"/>
      <c r="H743" s="281"/>
      <c r="I743" s="281"/>
      <c r="J743" s="281"/>
      <c r="K743" s="281"/>
      <c r="L743" s="281"/>
      <c r="M743" s="281"/>
      <c r="N743" s="281"/>
      <c r="O743" s="282"/>
      <c r="P743" s="281"/>
      <c r="Q743" s="281"/>
      <c r="R743" s="281"/>
      <c r="S743" s="281"/>
      <c r="T743" s="281"/>
      <c r="U743" s="281"/>
      <c r="V743" s="283"/>
      <c r="W743" s="281"/>
      <c r="X743" s="281"/>
      <c r="Y743" s="281"/>
      <c r="Z743" s="281"/>
      <c r="AA743" s="281"/>
      <c r="AB743" s="281"/>
      <c r="AC743" s="281"/>
      <c r="AD743" s="281"/>
      <c r="AE743" s="281"/>
      <c r="AF743" s="281"/>
      <c r="AG743" s="284"/>
      <c r="AH743" s="281"/>
      <c r="AI743" s="281"/>
      <c r="AJ743" s="281"/>
      <c r="AK743" s="283"/>
      <c r="AL743" s="281"/>
      <c r="AM743" s="281"/>
      <c r="AN743" s="281"/>
      <c r="AO743" s="49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  <c r="AZ743" s="50"/>
      <c r="BA743" s="50"/>
      <c r="BB743" s="50"/>
      <c r="BC743" s="50"/>
      <c r="BD743" s="50"/>
    </row>
    <row r="744" spans="1:56" ht="12.75">
      <c r="A744" s="281"/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2"/>
      <c r="P744" s="281"/>
      <c r="Q744" s="281"/>
      <c r="R744" s="281"/>
      <c r="S744" s="281"/>
      <c r="T744" s="281"/>
      <c r="U744" s="281"/>
      <c r="V744" s="283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4"/>
      <c r="AH744" s="281"/>
      <c r="AI744" s="281"/>
      <c r="AJ744" s="281"/>
      <c r="AK744" s="283"/>
      <c r="AL744" s="281"/>
      <c r="AM744" s="281"/>
      <c r="AN744" s="281"/>
      <c r="AO744" s="49"/>
      <c r="AP744" s="50"/>
      <c r="AQ744" s="50"/>
      <c r="AR744" s="50"/>
      <c r="AS744" s="50"/>
      <c r="AT744" s="50"/>
      <c r="AU744" s="50"/>
      <c r="AV744" s="50"/>
      <c r="AW744" s="50"/>
      <c r="AX744" s="50"/>
      <c r="AY744" s="50"/>
      <c r="AZ744" s="50"/>
      <c r="BA744" s="50"/>
      <c r="BB744" s="50"/>
      <c r="BC744" s="50"/>
      <c r="BD744" s="50"/>
    </row>
    <row r="745" spans="1:56" ht="12.75">
      <c r="A745" s="281"/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2"/>
      <c r="P745" s="281"/>
      <c r="Q745" s="281"/>
      <c r="R745" s="281"/>
      <c r="S745" s="281"/>
      <c r="T745" s="281"/>
      <c r="U745" s="281"/>
      <c r="V745" s="283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4"/>
      <c r="AH745" s="281"/>
      <c r="AI745" s="281"/>
      <c r="AJ745" s="281"/>
      <c r="AK745" s="283"/>
      <c r="AL745" s="281"/>
      <c r="AM745" s="281"/>
      <c r="AN745" s="281"/>
      <c r="AO745" s="49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  <c r="AZ745" s="50"/>
      <c r="BA745" s="50"/>
      <c r="BB745" s="50"/>
      <c r="BC745" s="50"/>
      <c r="BD745" s="50"/>
    </row>
    <row r="746" spans="1:56" ht="12.75">
      <c r="A746" s="281"/>
      <c r="B746" s="281"/>
      <c r="C746" s="281"/>
      <c r="D746" s="281"/>
      <c r="E746" s="281"/>
      <c r="F746" s="281"/>
      <c r="G746" s="281"/>
      <c r="H746" s="281"/>
      <c r="I746" s="281"/>
      <c r="J746" s="281"/>
      <c r="K746" s="281"/>
      <c r="L746" s="281"/>
      <c r="M746" s="281"/>
      <c r="N746" s="281"/>
      <c r="O746" s="282"/>
      <c r="P746" s="281"/>
      <c r="Q746" s="281"/>
      <c r="R746" s="281"/>
      <c r="S746" s="281"/>
      <c r="T746" s="281"/>
      <c r="U746" s="281"/>
      <c r="V746" s="283"/>
      <c r="W746" s="281"/>
      <c r="X746" s="281"/>
      <c r="Y746" s="281"/>
      <c r="Z746" s="281"/>
      <c r="AA746" s="281"/>
      <c r="AB746" s="281"/>
      <c r="AC746" s="281"/>
      <c r="AD746" s="281"/>
      <c r="AE746" s="281"/>
      <c r="AF746" s="281"/>
      <c r="AG746" s="284"/>
      <c r="AH746" s="281"/>
      <c r="AI746" s="281"/>
      <c r="AJ746" s="281"/>
      <c r="AK746" s="283"/>
      <c r="AL746" s="281"/>
      <c r="AM746" s="281"/>
      <c r="AN746" s="281"/>
      <c r="AO746" s="49"/>
      <c r="AP746" s="50"/>
      <c r="AQ746" s="50"/>
      <c r="AR746" s="50"/>
      <c r="AS746" s="50"/>
      <c r="AT746" s="50"/>
      <c r="AU746" s="50"/>
      <c r="AV746" s="50"/>
      <c r="AW746" s="50"/>
      <c r="AX746" s="50"/>
      <c r="AY746" s="50"/>
      <c r="AZ746" s="50"/>
      <c r="BA746" s="50"/>
      <c r="BB746" s="50"/>
      <c r="BC746" s="50"/>
      <c r="BD746" s="50"/>
    </row>
    <row r="747" spans="1:56" ht="12.75">
      <c r="A747" s="281"/>
      <c r="B747" s="281"/>
      <c r="C747" s="281"/>
      <c r="D747" s="281"/>
      <c r="E747" s="281"/>
      <c r="F747" s="281"/>
      <c r="G747" s="281"/>
      <c r="H747" s="281"/>
      <c r="I747" s="281"/>
      <c r="J747" s="281"/>
      <c r="K747" s="281"/>
      <c r="L747" s="281"/>
      <c r="M747" s="281"/>
      <c r="N747" s="281"/>
      <c r="O747" s="282"/>
      <c r="P747" s="281"/>
      <c r="Q747" s="281"/>
      <c r="R747" s="281"/>
      <c r="S747" s="281"/>
      <c r="T747" s="281"/>
      <c r="U747" s="281"/>
      <c r="V747" s="283"/>
      <c r="W747" s="281"/>
      <c r="X747" s="281"/>
      <c r="Y747" s="281"/>
      <c r="Z747" s="281"/>
      <c r="AA747" s="281"/>
      <c r="AB747" s="281"/>
      <c r="AC747" s="281"/>
      <c r="AD747" s="281"/>
      <c r="AE747" s="281"/>
      <c r="AF747" s="281"/>
      <c r="AG747" s="284"/>
      <c r="AH747" s="281"/>
      <c r="AI747" s="281"/>
      <c r="AJ747" s="281"/>
      <c r="AK747" s="283"/>
      <c r="AL747" s="281"/>
      <c r="AM747" s="281"/>
      <c r="AN747" s="281"/>
      <c r="AO747" s="49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  <c r="AZ747" s="50"/>
      <c r="BA747" s="50"/>
      <c r="BB747" s="50"/>
      <c r="BC747" s="50"/>
      <c r="BD747" s="50"/>
    </row>
    <row r="748" spans="1:56" ht="12.75">
      <c r="A748" s="281"/>
      <c r="B748" s="281"/>
      <c r="C748" s="281"/>
      <c r="D748" s="281"/>
      <c r="E748" s="281"/>
      <c r="F748" s="281"/>
      <c r="G748" s="281"/>
      <c r="H748" s="281"/>
      <c r="I748" s="281"/>
      <c r="J748" s="281"/>
      <c r="K748" s="281"/>
      <c r="L748" s="281"/>
      <c r="M748" s="281"/>
      <c r="N748" s="281"/>
      <c r="O748" s="282"/>
      <c r="P748" s="281"/>
      <c r="Q748" s="281"/>
      <c r="R748" s="281"/>
      <c r="S748" s="281"/>
      <c r="T748" s="281"/>
      <c r="U748" s="281"/>
      <c r="V748" s="283"/>
      <c r="W748" s="281"/>
      <c r="X748" s="281"/>
      <c r="Y748" s="281"/>
      <c r="Z748" s="281"/>
      <c r="AA748" s="281"/>
      <c r="AB748" s="281"/>
      <c r="AC748" s="281"/>
      <c r="AD748" s="281"/>
      <c r="AE748" s="281"/>
      <c r="AF748" s="281"/>
      <c r="AG748" s="284"/>
      <c r="AH748" s="281"/>
      <c r="AI748" s="281"/>
      <c r="AJ748" s="281"/>
      <c r="AK748" s="283"/>
      <c r="AL748" s="281"/>
      <c r="AM748" s="281"/>
      <c r="AN748" s="281"/>
      <c r="AO748" s="49"/>
      <c r="AP748" s="50"/>
      <c r="AQ748" s="50"/>
      <c r="AR748" s="50"/>
      <c r="AS748" s="50"/>
      <c r="AT748" s="50"/>
      <c r="AU748" s="50"/>
      <c r="AV748" s="50"/>
      <c r="AW748" s="50"/>
      <c r="AX748" s="50"/>
      <c r="AY748" s="50"/>
      <c r="AZ748" s="50"/>
      <c r="BA748" s="50"/>
      <c r="BB748" s="50"/>
      <c r="BC748" s="50"/>
      <c r="BD748" s="50"/>
    </row>
    <row r="749" spans="1:56" ht="12.75">
      <c r="A749" s="281"/>
      <c r="B749" s="281"/>
      <c r="C749" s="281"/>
      <c r="D749" s="281"/>
      <c r="E749" s="281"/>
      <c r="F749" s="281"/>
      <c r="G749" s="281"/>
      <c r="H749" s="281"/>
      <c r="I749" s="281"/>
      <c r="J749" s="281"/>
      <c r="K749" s="281"/>
      <c r="L749" s="281"/>
      <c r="M749" s="281"/>
      <c r="N749" s="281"/>
      <c r="O749" s="282"/>
      <c r="P749" s="281"/>
      <c r="Q749" s="281"/>
      <c r="R749" s="281"/>
      <c r="S749" s="281"/>
      <c r="T749" s="281"/>
      <c r="U749" s="281"/>
      <c r="V749" s="283"/>
      <c r="W749" s="281"/>
      <c r="X749" s="281"/>
      <c r="Y749" s="281"/>
      <c r="Z749" s="281"/>
      <c r="AA749" s="281"/>
      <c r="AB749" s="281"/>
      <c r="AC749" s="281"/>
      <c r="AD749" s="281"/>
      <c r="AE749" s="281"/>
      <c r="AF749" s="281"/>
      <c r="AG749" s="284"/>
      <c r="AH749" s="281"/>
      <c r="AI749" s="281"/>
      <c r="AJ749" s="281"/>
      <c r="AK749" s="283"/>
      <c r="AL749" s="281"/>
      <c r="AM749" s="281"/>
      <c r="AN749" s="281"/>
      <c r="AO749" s="49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  <c r="AZ749" s="50"/>
      <c r="BA749" s="50"/>
      <c r="BB749" s="50"/>
      <c r="BC749" s="50"/>
      <c r="BD749" s="50"/>
    </row>
    <row r="750" spans="1:56" ht="12.75">
      <c r="A750" s="281"/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2"/>
      <c r="P750" s="281"/>
      <c r="Q750" s="281"/>
      <c r="R750" s="281"/>
      <c r="S750" s="281"/>
      <c r="T750" s="281"/>
      <c r="U750" s="281"/>
      <c r="V750" s="283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4"/>
      <c r="AH750" s="281"/>
      <c r="AI750" s="281"/>
      <c r="AJ750" s="281"/>
      <c r="AK750" s="283"/>
      <c r="AL750" s="281"/>
      <c r="AM750" s="281"/>
      <c r="AN750" s="281"/>
      <c r="AO750" s="49"/>
      <c r="AP750" s="50"/>
      <c r="AQ750" s="50"/>
      <c r="AR750" s="50"/>
      <c r="AS750" s="50"/>
      <c r="AT750" s="50"/>
      <c r="AU750" s="50"/>
      <c r="AV750" s="50"/>
      <c r="AW750" s="50"/>
      <c r="AX750" s="50"/>
      <c r="AY750" s="50"/>
      <c r="AZ750" s="50"/>
      <c r="BA750" s="50"/>
      <c r="BB750" s="50"/>
      <c r="BC750" s="50"/>
      <c r="BD750" s="50"/>
    </row>
    <row r="751" spans="1:56" ht="12.75">
      <c r="A751" s="281"/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2"/>
      <c r="P751" s="281"/>
      <c r="Q751" s="281"/>
      <c r="R751" s="281"/>
      <c r="S751" s="281"/>
      <c r="T751" s="281"/>
      <c r="U751" s="281"/>
      <c r="V751" s="283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4"/>
      <c r="AH751" s="281"/>
      <c r="AI751" s="281"/>
      <c r="AJ751" s="281"/>
      <c r="AK751" s="283"/>
      <c r="AL751" s="281"/>
      <c r="AM751" s="281"/>
      <c r="AN751" s="281"/>
      <c r="AO751" s="49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</row>
    <row r="752" spans="1:56" ht="12.75">
      <c r="A752" s="281"/>
      <c r="B752" s="281"/>
      <c r="C752" s="281"/>
      <c r="D752" s="281"/>
      <c r="E752" s="281"/>
      <c r="F752" s="281"/>
      <c r="G752" s="281"/>
      <c r="H752" s="281"/>
      <c r="I752" s="281"/>
      <c r="J752" s="281"/>
      <c r="K752" s="281"/>
      <c r="L752" s="281"/>
      <c r="M752" s="281"/>
      <c r="N752" s="281"/>
      <c r="O752" s="282"/>
      <c r="P752" s="281"/>
      <c r="Q752" s="281"/>
      <c r="R752" s="281"/>
      <c r="S752" s="281"/>
      <c r="T752" s="281"/>
      <c r="U752" s="281"/>
      <c r="V752" s="283"/>
      <c r="W752" s="281"/>
      <c r="X752" s="281"/>
      <c r="Y752" s="281"/>
      <c r="Z752" s="281"/>
      <c r="AA752" s="281"/>
      <c r="AB752" s="281"/>
      <c r="AC752" s="281"/>
      <c r="AD752" s="281"/>
      <c r="AE752" s="281"/>
      <c r="AF752" s="281"/>
      <c r="AG752" s="284"/>
      <c r="AH752" s="281"/>
      <c r="AI752" s="281"/>
      <c r="AJ752" s="281"/>
      <c r="AK752" s="283"/>
      <c r="AL752" s="281"/>
      <c r="AM752" s="281"/>
      <c r="AN752" s="281"/>
      <c r="AO752" s="49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</row>
    <row r="753" spans="1:56" ht="12.75">
      <c r="A753" s="281"/>
      <c r="B753" s="281"/>
      <c r="C753" s="281"/>
      <c r="D753" s="281"/>
      <c r="E753" s="281"/>
      <c r="F753" s="281"/>
      <c r="G753" s="281"/>
      <c r="H753" s="281"/>
      <c r="I753" s="281"/>
      <c r="J753" s="281"/>
      <c r="K753" s="281"/>
      <c r="L753" s="281"/>
      <c r="M753" s="281"/>
      <c r="N753" s="281"/>
      <c r="O753" s="282"/>
      <c r="P753" s="281"/>
      <c r="Q753" s="281"/>
      <c r="R753" s="281"/>
      <c r="S753" s="281"/>
      <c r="T753" s="281"/>
      <c r="U753" s="281"/>
      <c r="V753" s="283"/>
      <c r="W753" s="281"/>
      <c r="X753" s="281"/>
      <c r="Y753" s="281"/>
      <c r="Z753" s="281"/>
      <c r="AA753" s="281"/>
      <c r="AB753" s="281"/>
      <c r="AC753" s="281"/>
      <c r="AD753" s="281"/>
      <c r="AE753" s="281"/>
      <c r="AF753" s="281"/>
      <c r="AG753" s="284"/>
      <c r="AH753" s="281"/>
      <c r="AI753" s="281"/>
      <c r="AJ753" s="281"/>
      <c r="AK753" s="283"/>
      <c r="AL753" s="281"/>
      <c r="AM753" s="281"/>
      <c r="AN753" s="281"/>
      <c r="AO753" s="49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</row>
    <row r="754" spans="1:56" ht="12.75">
      <c r="A754" s="281"/>
      <c r="B754" s="281"/>
      <c r="C754" s="281"/>
      <c r="D754" s="281"/>
      <c r="E754" s="281"/>
      <c r="F754" s="281"/>
      <c r="G754" s="281"/>
      <c r="H754" s="281"/>
      <c r="I754" s="281"/>
      <c r="J754" s="281"/>
      <c r="K754" s="281"/>
      <c r="L754" s="281"/>
      <c r="M754" s="281"/>
      <c r="N754" s="281"/>
      <c r="O754" s="282"/>
      <c r="P754" s="281"/>
      <c r="Q754" s="281"/>
      <c r="R754" s="281"/>
      <c r="S754" s="281"/>
      <c r="T754" s="281"/>
      <c r="U754" s="281"/>
      <c r="V754" s="283"/>
      <c r="W754" s="281"/>
      <c r="X754" s="281"/>
      <c r="Y754" s="281"/>
      <c r="Z754" s="281"/>
      <c r="AA754" s="281"/>
      <c r="AB754" s="281"/>
      <c r="AC754" s="281"/>
      <c r="AD754" s="281"/>
      <c r="AE754" s="281"/>
      <c r="AF754" s="281"/>
      <c r="AG754" s="284"/>
      <c r="AH754" s="281"/>
      <c r="AI754" s="281"/>
      <c r="AJ754" s="281"/>
      <c r="AK754" s="283"/>
      <c r="AL754" s="281"/>
      <c r="AM754" s="281"/>
      <c r="AN754" s="281"/>
      <c r="AO754" s="49"/>
      <c r="AP754" s="50"/>
      <c r="AQ754" s="50"/>
      <c r="AR754" s="50"/>
      <c r="AS754" s="50"/>
      <c r="AT754" s="50"/>
      <c r="AU754" s="50"/>
      <c r="AV754" s="50"/>
      <c r="AW754" s="50"/>
      <c r="AX754" s="50"/>
      <c r="AY754" s="50"/>
      <c r="AZ754" s="50"/>
      <c r="BA754" s="50"/>
      <c r="BB754" s="50"/>
      <c r="BC754" s="50"/>
      <c r="BD754" s="50"/>
    </row>
    <row r="755" spans="1:56" ht="12.75">
      <c r="A755" s="281"/>
      <c r="B755" s="281"/>
      <c r="C755" s="281"/>
      <c r="D755" s="281"/>
      <c r="E755" s="281"/>
      <c r="F755" s="281"/>
      <c r="G755" s="281"/>
      <c r="H755" s="281"/>
      <c r="I755" s="281"/>
      <c r="J755" s="281"/>
      <c r="K755" s="281"/>
      <c r="L755" s="281"/>
      <c r="M755" s="281"/>
      <c r="N755" s="281"/>
      <c r="O755" s="282"/>
      <c r="P755" s="281"/>
      <c r="Q755" s="281"/>
      <c r="R755" s="281"/>
      <c r="S755" s="281"/>
      <c r="T755" s="281"/>
      <c r="U755" s="281"/>
      <c r="V755" s="283"/>
      <c r="W755" s="281"/>
      <c r="X755" s="281"/>
      <c r="Y755" s="281"/>
      <c r="Z755" s="281"/>
      <c r="AA755" s="281"/>
      <c r="AB755" s="281"/>
      <c r="AC755" s="281"/>
      <c r="AD755" s="281"/>
      <c r="AE755" s="281"/>
      <c r="AF755" s="281"/>
      <c r="AG755" s="284"/>
      <c r="AH755" s="281"/>
      <c r="AI755" s="281"/>
      <c r="AJ755" s="281"/>
      <c r="AK755" s="283"/>
      <c r="AL755" s="281"/>
      <c r="AM755" s="281"/>
      <c r="AN755" s="281"/>
      <c r="AO755" s="49"/>
      <c r="AP755" s="50"/>
      <c r="AQ755" s="50"/>
      <c r="AR755" s="50"/>
      <c r="AS755" s="50"/>
      <c r="AT755" s="50"/>
      <c r="AU755" s="50"/>
      <c r="AV755" s="50"/>
      <c r="AW755" s="50"/>
      <c r="AX755" s="50"/>
      <c r="AY755" s="50"/>
      <c r="AZ755" s="50"/>
      <c r="BA755" s="50"/>
      <c r="BB755" s="50"/>
      <c r="BC755" s="50"/>
      <c r="BD755" s="50"/>
    </row>
    <row r="756" spans="1:56" ht="12.75">
      <c r="A756" s="281"/>
      <c r="B756" s="281"/>
      <c r="C756" s="281"/>
      <c r="D756" s="281"/>
      <c r="E756" s="281"/>
      <c r="F756" s="281"/>
      <c r="G756" s="281"/>
      <c r="H756" s="281"/>
      <c r="I756" s="281"/>
      <c r="J756" s="281"/>
      <c r="K756" s="281"/>
      <c r="L756" s="281"/>
      <c r="M756" s="281"/>
      <c r="N756" s="281"/>
      <c r="O756" s="282"/>
      <c r="P756" s="281"/>
      <c r="Q756" s="281"/>
      <c r="R756" s="281"/>
      <c r="S756" s="281"/>
      <c r="T756" s="281"/>
      <c r="U756" s="281"/>
      <c r="V756" s="283"/>
      <c r="W756" s="281"/>
      <c r="X756" s="281"/>
      <c r="Y756" s="281"/>
      <c r="Z756" s="281"/>
      <c r="AA756" s="281"/>
      <c r="AB756" s="281"/>
      <c r="AC756" s="281"/>
      <c r="AD756" s="281"/>
      <c r="AE756" s="281"/>
      <c r="AF756" s="281"/>
      <c r="AG756" s="284"/>
      <c r="AH756" s="281"/>
      <c r="AI756" s="281"/>
      <c r="AJ756" s="281"/>
      <c r="AK756" s="283"/>
      <c r="AL756" s="281"/>
      <c r="AM756" s="281"/>
      <c r="AN756" s="281"/>
      <c r="AO756" s="49"/>
      <c r="AP756" s="50"/>
      <c r="AQ756" s="50"/>
      <c r="AR756" s="50"/>
      <c r="AS756" s="50"/>
      <c r="AT756" s="50"/>
      <c r="AU756" s="50"/>
      <c r="AV756" s="50"/>
      <c r="AW756" s="50"/>
      <c r="AX756" s="50"/>
      <c r="AY756" s="50"/>
      <c r="AZ756" s="50"/>
      <c r="BA756" s="50"/>
      <c r="BB756" s="50"/>
      <c r="BC756" s="50"/>
      <c r="BD756" s="50"/>
    </row>
    <row r="757" spans="1:56" ht="12.75">
      <c r="A757" s="281"/>
      <c r="B757" s="281"/>
      <c r="C757" s="281"/>
      <c r="D757" s="281"/>
      <c r="E757" s="281"/>
      <c r="F757" s="281"/>
      <c r="G757" s="281"/>
      <c r="H757" s="281"/>
      <c r="I757" s="281"/>
      <c r="J757" s="281"/>
      <c r="K757" s="281"/>
      <c r="L757" s="281"/>
      <c r="M757" s="281"/>
      <c r="N757" s="281"/>
      <c r="O757" s="282"/>
      <c r="P757" s="281"/>
      <c r="Q757" s="281"/>
      <c r="R757" s="281"/>
      <c r="S757" s="281"/>
      <c r="T757" s="281"/>
      <c r="U757" s="281"/>
      <c r="V757" s="283"/>
      <c r="W757" s="281"/>
      <c r="X757" s="281"/>
      <c r="Y757" s="281"/>
      <c r="Z757" s="281"/>
      <c r="AA757" s="281"/>
      <c r="AB757" s="281"/>
      <c r="AC757" s="281"/>
      <c r="AD757" s="281"/>
      <c r="AE757" s="281"/>
      <c r="AF757" s="281"/>
      <c r="AG757" s="284"/>
      <c r="AH757" s="281"/>
      <c r="AI757" s="281"/>
      <c r="AJ757" s="281"/>
      <c r="AK757" s="283"/>
      <c r="AL757" s="281"/>
      <c r="AM757" s="281"/>
      <c r="AN757" s="281"/>
      <c r="AO757" s="49"/>
      <c r="AP757" s="50"/>
      <c r="AQ757" s="50"/>
      <c r="AR757" s="50"/>
      <c r="AS757" s="50"/>
      <c r="AT757" s="50"/>
      <c r="AU757" s="50"/>
      <c r="AV757" s="50"/>
      <c r="AW757" s="50"/>
      <c r="AX757" s="50"/>
      <c r="AY757" s="50"/>
      <c r="AZ757" s="50"/>
      <c r="BA757" s="50"/>
      <c r="BB757" s="50"/>
      <c r="BC757" s="50"/>
      <c r="BD757" s="50"/>
    </row>
    <row r="758" spans="1:56" ht="12.75">
      <c r="A758" s="281"/>
      <c r="B758" s="281"/>
      <c r="C758" s="281"/>
      <c r="D758" s="281"/>
      <c r="E758" s="281"/>
      <c r="F758" s="281"/>
      <c r="G758" s="281"/>
      <c r="H758" s="281"/>
      <c r="I758" s="281"/>
      <c r="J758" s="281"/>
      <c r="K758" s="281"/>
      <c r="L758" s="281"/>
      <c r="M758" s="281"/>
      <c r="N758" s="281"/>
      <c r="O758" s="282"/>
      <c r="P758" s="281"/>
      <c r="Q758" s="281"/>
      <c r="R758" s="281"/>
      <c r="S758" s="281"/>
      <c r="T758" s="281"/>
      <c r="U758" s="281"/>
      <c r="V758" s="283"/>
      <c r="W758" s="281"/>
      <c r="X758" s="281"/>
      <c r="Y758" s="281"/>
      <c r="Z758" s="281"/>
      <c r="AA758" s="281"/>
      <c r="AB758" s="281"/>
      <c r="AC758" s="281"/>
      <c r="AD758" s="281"/>
      <c r="AE758" s="281"/>
      <c r="AF758" s="281"/>
      <c r="AG758" s="284"/>
      <c r="AH758" s="281"/>
      <c r="AI758" s="281"/>
      <c r="AJ758" s="281"/>
      <c r="AK758" s="283"/>
      <c r="AL758" s="281"/>
      <c r="AM758" s="281"/>
      <c r="AN758" s="281"/>
      <c r="AO758" s="49"/>
      <c r="AP758" s="50"/>
      <c r="AQ758" s="50"/>
      <c r="AR758" s="50"/>
      <c r="AS758" s="50"/>
      <c r="AT758" s="50"/>
      <c r="AU758" s="50"/>
      <c r="AV758" s="50"/>
      <c r="AW758" s="50"/>
      <c r="AX758" s="50"/>
      <c r="AY758" s="50"/>
      <c r="AZ758" s="50"/>
      <c r="BA758" s="50"/>
      <c r="BB758" s="50"/>
      <c r="BC758" s="50"/>
      <c r="BD758" s="50"/>
    </row>
    <row r="759" spans="1:56" ht="12.75">
      <c r="A759" s="281"/>
      <c r="B759" s="281"/>
      <c r="C759" s="281"/>
      <c r="D759" s="281"/>
      <c r="E759" s="281"/>
      <c r="F759" s="281"/>
      <c r="G759" s="281"/>
      <c r="H759" s="281"/>
      <c r="I759" s="281"/>
      <c r="J759" s="281"/>
      <c r="K759" s="281"/>
      <c r="L759" s="281"/>
      <c r="M759" s="281"/>
      <c r="N759" s="281"/>
      <c r="O759" s="282"/>
      <c r="P759" s="281"/>
      <c r="Q759" s="281"/>
      <c r="R759" s="281"/>
      <c r="S759" s="281"/>
      <c r="T759" s="281"/>
      <c r="U759" s="281"/>
      <c r="V759" s="283"/>
      <c r="W759" s="281"/>
      <c r="X759" s="281"/>
      <c r="Y759" s="281"/>
      <c r="Z759" s="281"/>
      <c r="AA759" s="281"/>
      <c r="AB759" s="281"/>
      <c r="AC759" s="281"/>
      <c r="AD759" s="281"/>
      <c r="AE759" s="281"/>
      <c r="AF759" s="281"/>
      <c r="AG759" s="284"/>
      <c r="AH759" s="281"/>
      <c r="AI759" s="281"/>
      <c r="AJ759" s="281"/>
      <c r="AK759" s="283"/>
      <c r="AL759" s="281"/>
      <c r="AM759" s="281"/>
      <c r="AN759" s="281"/>
      <c r="AO759" s="49"/>
      <c r="AP759" s="50"/>
      <c r="AQ759" s="50"/>
      <c r="AR759" s="50"/>
      <c r="AS759" s="50"/>
      <c r="AT759" s="50"/>
      <c r="AU759" s="50"/>
      <c r="AV759" s="50"/>
      <c r="AW759" s="50"/>
      <c r="AX759" s="50"/>
      <c r="AY759" s="50"/>
      <c r="AZ759" s="50"/>
      <c r="BA759" s="50"/>
      <c r="BB759" s="50"/>
      <c r="BC759" s="50"/>
      <c r="BD759" s="50"/>
    </row>
    <row r="760" spans="1:56" ht="12.75">
      <c r="A760" s="281"/>
      <c r="B760" s="281"/>
      <c r="C760" s="281"/>
      <c r="D760" s="281"/>
      <c r="E760" s="281"/>
      <c r="F760" s="281"/>
      <c r="G760" s="281"/>
      <c r="H760" s="281"/>
      <c r="I760" s="281"/>
      <c r="J760" s="281"/>
      <c r="K760" s="281"/>
      <c r="L760" s="281"/>
      <c r="M760" s="281"/>
      <c r="N760" s="281"/>
      <c r="O760" s="282"/>
      <c r="P760" s="281"/>
      <c r="Q760" s="281"/>
      <c r="R760" s="281"/>
      <c r="S760" s="281"/>
      <c r="T760" s="281"/>
      <c r="U760" s="281"/>
      <c r="V760" s="283"/>
      <c r="W760" s="281"/>
      <c r="X760" s="281"/>
      <c r="Y760" s="281"/>
      <c r="Z760" s="281"/>
      <c r="AA760" s="281"/>
      <c r="AB760" s="281"/>
      <c r="AC760" s="281"/>
      <c r="AD760" s="281"/>
      <c r="AE760" s="281"/>
      <c r="AF760" s="281"/>
      <c r="AG760" s="284"/>
      <c r="AH760" s="281"/>
      <c r="AI760" s="281"/>
      <c r="AJ760" s="281"/>
      <c r="AK760" s="283"/>
      <c r="AL760" s="281"/>
      <c r="AM760" s="281"/>
      <c r="AN760" s="281"/>
      <c r="AO760" s="49"/>
      <c r="AP760" s="50"/>
      <c r="AQ760" s="50"/>
      <c r="AR760" s="50"/>
      <c r="AS760" s="50"/>
      <c r="AT760" s="50"/>
      <c r="AU760" s="50"/>
      <c r="AV760" s="50"/>
      <c r="AW760" s="50"/>
      <c r="AX760" s="50"/>
      <c r="AY760" s="50"/>
      <c r="AZ760" s="50"/>
      <c r="BA760" s="50"/>
      <c r="BB760" s="50"/>
      <c r="BC760" s="50"/>
      <c r="BD760" s="50"/>
    </row>
    <row r="761" spans="1:56" ht="12.75">
      <c r="A761" s="281"/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2"/>
      <c r="P761" s="281"/>
      <c r="Q761" s="281"/>
      <c r="R761" s="281"/>
      <c r="S761" s="281"/>
      <c r="T761" s="281"/>
      <c r="U761" s="281"/>
      <c r="V761" s="283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4"/>
      <c r="AH761" s="281"/>
      <c r="AI761" s="281"/>
      <c r="AJ761" s="281"/>
      <c r="AK761" s="283"/>
      <c r="AL761" s="281"/>
      <c r="AM761" s="281"/>
      <c r="AN761" s="281"/>
      <c r="AO761" s="49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  <c r="AZ761" s="50"/>
      <c r="BA761" s="50"/>
      <c r="BB761" s="50"/>
      <c r="BC761" s="50"/>
      <c r="BD761" s="50"/>
    </row>
    <row r="762" spans="1:56" ht="12.75">
      <c r="A762" s="281"/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2"/>
      <c r="P762" s="281"/>
      <c r="Q762" s="281"/>
      <c r="R762" s="281"/>
      <c r="S762" s="281"/>
      <c r="T762" s="281"/>
      <c r="U762" s="281"/>
      <c r="V762" s="283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4"/>
      <c r="AH762" s="281"/>
      <c r="AI762" s="281"/>
      <c r="AJ762" s="281"/>
      <c r="AK762" s="283"/>
      <c r="AL762" s="281"/>
      <c r="AM762" s="281"/>
      <c r="AN762" s="281"/>
      <c r="AO762" s="49"/>
      <c r="AP762" s="50"/>
      <c r="AQ762" s="50"/>
      <c r="AR762" s="50"/>
      <c r="AS762" s="50"/>
      <c r="AT762" s="50"/>
      <c r="AU762" s="50"/>
      <c r="AV762" s="50"/>
      <c r="AW762" s="50"/>
      <c r="AX762" s="50"/>
      <c r="AY762" s="50"/>
      <c r="AZ762" s="50"/>
      <c r="BA762" s="50"/>
      <c r="BB762" s="50"/>
      <c r="BC762" s="50"/>
      <c r="BD762" s="50"/>
    </row>
    <row r="763" spans="1:56" ht="12.75">
      <c r="A763" s="281"/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2"/>
      <c r="P763" s="281"/>
      <c r="Q763" s="281"/>
      <c r="R763" s="281"/>
      <c r="S763" s="281"/>
      <c r="T763" s="281"/>
      <c r="U763" s="281"/>
      <c r="V763" s="283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4"/>
      <c r="AH763" s="281"/>
      <c r="AI763" s="281"/>
      <c r="AJ763" s="281"/>
      <c r="AK763" s="283"/>
      <c r="AL763" s="281"/>
      <c r="AM763" s="281"/>
      <c r="AN763" s="281"/>
      <c r="AO763" s="49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  <c r="AZ763" s="50"/>
      <c r="BA763" s="50"/>
      <c r="BB763" s="50"/>
      <c r="BC763" s="50"/>
      <c r="BD763" s="50"/>
    </row>
    <row r="764" spans="1:56" ht="12.75">
      <c r="A764" s="281"/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2"/>
      <c r="P764" s="281"/>
      <c r="Q764" s="281"/>
      <c r="R764" s="281"/>
      <c r="S764" s="281"/>
      <c r="T764" s="281"/>
      <c r="U764" s="281"/>
      <c r="V764" s="283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4"/>
      <c r="AH764" s="281"/>
      <c r="AI764" s="281"/>
      <c r="AJ764" s="281"/>
      <c r="AK764" s="283"/>
      <c r="AL764" s="281"/>
      <c r="AM764" s="281"/>
      <c r="AN764" s="281"/>
      <c r="AO764" s="49"/>
      <c r="AP764" s="50"/>
      <c r="AQ764" s="50"/>
      <c r="AR764" s="50"/>
      <c r="AS764" s="50"/>
      <c r="AT764" s="50"/>
      <c r="AU764" s="50"/>
      <c r="AV764" s="50"/>
      <c r="AW764" s="50"/>
      <c r="AX764" s="50"/>
      <c r="AY764" s="50"/>
      <c r="AZ764" s="50"/>
      <c r="BA764" s="50"/>
      <c r="BB764" s="50"/>
      <c r="BC764" s="50"/>
      <c r="BD764" s="50"/>
    </row>
    <row r="765" spans="1:56" ht="12.75">
      <c r="A765" s="281"/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2"/>
      <c r="P765" s="281"/>
      <c r="Q765" s="281"/>
      <c r="R765" s="281"/>
      <c r="S765" s="281"/>
      <c r="T765" s="281"/>
      <c r="U765" s="281"/>
      <c r="V765" s="283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4"/>
      <c r="AH765" s="281"/>
      <c r="AI765" s="281"/>
      <c r="AJ765" s="281"/>
      <c r="AK765" s="283"/>
      <c r="AL765" s="281"/>
      <c r="AM765" s="281"/>
      <c r="AN765" s="281"/>
      <c r="AO765" s="49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  <c r="AZ765" s="50"/>
      <c r="BA765" s="50"/>
      <c r="BB765" s="50"/>
      <c r="BC765" s="50"/>
      <c r="BD765" s="50"/>
    </row>
    <row r="766" spans="1:56" ht="12.75">
      <c r="A766" s="281"/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2"/>
      <c r="P766" s="281"/>
      <c r="Q766" s="281"/>
      <c r="R766" s="281"/>
      <c r="S766" s="281"/>
      <c r="T766" s="281"/>
      <c r="U766" s="281"/>
      <c r="V766" s="283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4"/>
      <c r="AH766" s="281"/>
      <c r="AI766" s="281"/>
      <c r="AJ766" s="281"/>
      <c r="AK766" s="283"/>
      <c r="AL766" s="281"/>
      <c r="AM766" s="281"/>
      <c r="AN766" s="281"/>
      <c r="AO766" s="49"/>
      <c r="AP766" s="50"/>
      <c r="AQ766" s="50"/>
      <c r="AR766" s="50"/>
      <c r="AS766" s="50"/>
      <c r="AT766" s="50"/>
      <c r="AU766" s="50"/>
      <c r="AV766" s="50"/>
      <c r="AW766" s="50"/>
      <c r="AX766" s="50"/>
      <c r="AY766" s="50"/>
      <c r="AZ766" s="50"/>
      <c r="BA766" s="50"/>
      <c r="BB766" s="50"/>
      <c r="BC766" s="50"/>
      <c r="BD766" s="50"/>
    </row>
    <row r="767" spans="1:56" ht="12.75">
      <c r="A767" s="281"/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2"/>
      <c r="P767" s="281"/>
      <c r="Q767" s="281"/>
      <c r="R767" s="281"/>
      <c r="S767" s="281"/>
      <c r="T767" s="281"/>
      <c r="U767" s="281"/>
      <c r="V767" s="283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4"/>
      <c r="AH767" s="281"/>
      <c r="AI767" s="281"/>
      <c r="AJ767" s="281"/>
      <c r="AK767" s="283"/>
      <c r="AL767" s="281"/>
      <c r="AM767" s="281"/>
      <c r="AN767" s="281"/>
      <c r="AO767" s="49"/>
      <c r="AP767" s="50"/>
      <c r="AQ767" s="50"/>
      <c r="AR767" s="50"/>
      <c r="AS767" s="50"/>
      <c r="AT767" s="50"/>
      <c r="AU767" s="50"/>
      <c r="AV767" s="50"/>
      <c r="AW767" s="50"/>
      <c r="AX767" s="50"/>
      <c r="AY767" s="50"/>
      <c r="AZ767" s="50"/>
      <c r="BA767" s="50"/>
      <c r="BB767" s="50"/>
      <c r="BC767" s="50"/>
      <c r="BD767" s="50"/>
    </row>
    <row r="768" spans="1:56" ht="12.75">
      <c r="A768" s="281"/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2"/>
      <c r="P768" s="281"/>
      <c r="Q768" s="281"/>
      <c r="R768" s="281"/>
      <c r="S768" s="281"/>
      <c r="T768" s="281"/>
      <c r="U768" s="281"/>
      <c r="V768" s="283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4"/>
      <c r="AH768" s="281"/>
      <c r="AI768" s="281"/>
      <c r="AJ768" s="281"/>
      <c r="AK768" s="283"/>
      <c r="AL768" s="281"/>
      <c r="AM768" s="281"/>
      <c r="AN768" s="281"/>
      <c r="AO768" s="49"/>
      <c r="AP768" s="50"/>
      <c r="AQ768" s="50"/>
      <c r="AR768" s="50"/>
      <c r="AS768" s="50"/>
      <c r="AT768" s="50"/>
      <c r="AU768" s="50"/>
      <c r="AV768" s="50"/>
      <c r="AW768" s="50"/>
      <c r="AX768" s="50"/>
      <c r="AY768" s="50"/>
      <c r="AZ768" s="50"/>
      <c r="BA768" s="50"/>
      <c r="BB768" s="50"/>
      <c r="BC768" s="50"/>
      <c r="BD768" s="50"/>
    </row>
    <row r="769" spans="1:56" ht="12.75">
      <c r="A769" s="281"/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2"/>
      <c r="P769" s="281"/>
      <c r="Q769" s="281"/>
      <c r="R769" s="281"/>
      <c r="S769" s="281"/>
      <c r="T769" s="281"/>
      <c r="U769" s="281"/>
      <c r="V769" s="283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4"/>
      <c r="AH769" s="281"/>
      <c r="AI769" s="281"/>
      <c r="AJ769" s="281"/>
      <c r="AK769" s="283"/>
      <c r="AL769" s="281"/>
      <c r="AM769" s="281"/>
      <c r="AN769" s="281"/>
      <c r="AO769" s="49"/>
      <c r="AP769" s="50"/>
      <c r="AQ769" s="50"/>
      <c r="AR769" s="50"/>
      <c r="AS769" s="50"/>
      <c r="AT769" s="50"/>
      <c r="AU769" s="50"/>
      <c r="AV769" s="50"/>
      <c r="AW769" s="50"/>
      <c r="AX769" s="50"/>
      <c r="AY769" s="50"/>
      <c r="AZ769" s="50"/>
      <c r="BA769" s="50"/>
      <c r="BB769" s="50"/>
      <c r="BC769" s="50"/>
      <c r="BD769" s="50"/>
    </row>
    <row r="770" spans="1:56" ht="12.75">
      <c r="A770" s="281"/>
      <c r="B770" s="281"/>
      <c r="C770" s="281"/>
      <c r="D770" s="281"/>
      <c r="E770" s="281"/>
      <c r="F770" s="281"/>
      <c r="G770" s="281"/>
      <c r="H770" s="281"/>
      <c r="I770" s="281"/>
      <c r="J770" s="281"/>
      <c r="K770" s="281"/>
      <c r="L770" s="281"/>
      <c r="M770" s="281"/>
      <c r="N770" s="281"/>
      <c r="O770" s="282"/>
      <c r="P770" s="281"/>
      <c r="Q770" s="281"/>
      <c r="R770" s="281"/>
      <c r="S770" s="281"/>
      <c r="T770" s="281"/>
      <c r="U770" s="281"/>
      <c r="V770" s="283"/>
      <c r="W770" s="281"/>
      <c r="X770" s="281"/>
      <c r="Y770" s="281"/>
      <c r="Z770" s="281"/>
      <c r="AA770" s="281"/>
      <c r="AB770" s="281"/>
      <c r="AC770" s="281"/>
      <c r="AD770" s="281"/>
      <c r="AE770" s="281"/>
      <c r="AF770" s="281"/>
      <c r="AG770" s="284"/>
      <c r="AH770" s="281"/>
      <c r="AI770" s="281"/>
      <c r="AJ770" s="281"/>
      <c r="AK770" s="283"/>
      <c r="AL770" s="281"/>
      <c r="AM770" s="281"/>
      <c r="AN770" s="281"/>
      <c r="AO770" s="49"/>
      <c r="AP770" s="50"/>
      <c r="AQ770" s="50"/>
      <c r="AR770" s="50"/>
      <c r="AS770" s="50"/>
      <c r="AT770" s="50"/>
      <c r="AU770" s="50"/>
      <c r="AV770" s="50"/>
      <c r="AW770" s="50"/>
      <c r="AX770" s="50"/>
      <c r="AY770" s="50"/>
      <c r="AZ770" s="50"/>
      <c r="BA770" s="50"/>
      <c r="BB770" s="50"/>
      <c r="BC770" s="50"/>
      <c r="BD770" s="50"/>
    </row>
    <row r="771" spans="1:56" ht="12.75">
      <c r="A771" s="281"/>
      <c r="B771" s="281"/>
      <c r="C771" s="281"/>
      <c r="D771" s="281"/>
      <c r="E771" s="281"/>
      <c r="F771" s="281"/>
      <c r="G771" s="281"/>
      <c r="H771" s="281"/>
      <c r="I771" s="281"/>
      <c r="J771" s="281"/>
      <c r="K771" s="281"/>
      <c r="L771" s="281"/>
      <c r="M771" s="281"/>
      <c r="N771" s="281"/>
      <c r="O771" s="282"/>
      <c r="P771" s="281"/>
      <c r="Q771" s="281"/>
      <c r="R771" s="281"/>
      <c r="S771" s="281"/>
      <c r="T771" s="281"/>
      <c r="U771" s="281"/>
      <c r="V771" s="283"/>
      <c r="W771" s="281"/>
      <c r="X771" s="281"/>
      <c r="Y771" s="281"/>
      <c r="Z771" s="281"/>
      <c r="AA771" s="281"/>
      <c r="AB771" s="281"/>
      <c r="AC771" s="281"/>
      <c r="AD771" s="281"/>
      <c r="AE771" s="281"/>
      <c r="AF771" s="281"/>
      <c r="AG771" s="284"/>
      <c r="AH771" s="281"/>
      <c r="AI771" s="281"/>
      <c r="AJ771" s="281"/>
      <c r="AK771" s="283"/>
      <c r="AL771" s="281"/>
      <c r="AM771" s="281"/>
      <c r="AN771" s="281"/>
      <c r="AO771" s="49"/>
      <c r="AP771" s="50"/>
      <c r="AQ771" s="50"/>
      <c r="AR771" s="50"/>
      <c r="AS771" s="50"/>
      <c r="AT771" s="50"/>
      <c r="AU771" s="50"/>
      <c r="AV771" s="50"/>
      <c r="AW771" s="50"/>
      <c r="AX771" s="50"/>
      <c r="AY771" s="50"/>
      <c r="AZ771" s="50"/>
      <c r="BA771" s="50"/>
      <c r="BB771" s="50"/>
      <c r="BC771" s="50"/>
      <c r="BD771" s="50"/>
    </row>
    <row r="772" spans="1:56" ht="12.75">
      <c r="A772" s="281"/>
      <c r="B772" s="281"/>
      <c r="C772" s="281"/>
      <c r="D772" s="281"/>
      <c r="E772" s="281"/>
      <c r="F772" s="281"/>
      <c r="G772" s="281"/>
      <c r="H772" s="281"/>
      <c r="I772" s="281"/>
      <c r="J772" s="281"/>
      <c r="K772" s="281"/>
      <c r="L772" s="281"/>
      <c r="M772" s="281"/>
      <c r="N772" s="281"/>
      <c r="O772" s="282"/>
      <c r="P772" s="281"/>
      <c r="Q772" s="281"/>
      <c r="R772" s="281"/>
      <c r="S772" s="281"/>
      <c r="T772" s="281"/>
      <c r="U772" s="281"/>
      <c r="V772" s="283"/>
      <c r="W772" s="281"/>
      <c r="X772" s="281"/>
      <c r="Y772" s="281"/>
      <c r="Z772" s="281"/>
      <c r="AA772" s="281"/>
      <c r="AB772" s="281"/>
      <c r="AC772" s="281"/>
      <c r="AD772" s="281"/>
      <c r="AE772" s="281"/>
      <c r="AF772" s="281"/>
      <c r="AG772" s="284"/>
      <c r="AH772" s="281"/>
      <c r="AI772" s="281"/>
      <c r="AJ772" s="281"/>
      <c r="AK772" s="283"/>
      <c r="AL772" s="281"/>
      <c r="AM772" s="281"/>
      <c r="AN772" s="281"/>
      <c r="AO772" s="49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</row>
    <row r="773" spans="1:56" ht="12.75">
      <c r="A773" s="281"/>
      <c r="B773" s="281"/>
      <c r="C773" s="281"/>
      <c r="D773" s="281"/>
      <c r="E773" s="281"/>
      <c r="F773" s="281"/>
      <c r="G773" s="281"/>
      <c r="H773" s="281"/>
      <c r="I773" s="281"/>
      <c r="J773" s="281"/>
      <c r="K773" s="281"/>
      <c r="L773" s="281"/>
      <c r="M773" s="281"/>
      <c r="N773" s="281"/>
      <c r="O773" s="282"/>
      <c r="P773" s="281"/>
      <c r="Q773" s="281"/>
      <c r="R773" s="281"/>
      <c r="S773" s="281"/>
      <c r="T773" s="281"/>
      <c r="U773" s="281"/>
      <c r="V773" s="283"/>
      <c r="W773" s="281"/>
      <c r="X773" s="281"/>
      <c r="Y773" s="281"/>
      <c r="Z773" s="281"/>
      <c r="AA773" s="281"/>
      <c r="AB773" s="281"/>
      <c r="AC773" s="281"/>
      <c r="AD773" s="281"/>
      <c r="AE773" s="281"/>
      <c r="AF773" s="281"/>
      <c r="AG773" s="284"/>
      <c r="AH773" s="281"/>
      <c r="AI773" s="281"/>
      <c r="AJ773" s="281"/>
      <c r="AK773" s="283"/>
      <c r="AL773" s="281"/>
      <c r="AM773" s="281"/>
      <c r="AN773" s="281"/>
      <c r="AO773" s="49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</row>
    <row r="774" spans="1:56" ht="12.75">
      <c r="A774" s="281"/>
      <c r="B774" s="281"/>
      <c r="C774" s="281"/>
      <c r="D774" s="281"/>
      <c r="E774" s="281"/>
      <c r="F774" s="281"/>
      <c r="G774" s="281"/>
      <c r="H774" s="281"/>
      <c r="I774" s="281"/>
      <c r="J774" s="281"/>
      <c r="K774" s="281"/>
      <c r="L774" s="281"/>
      <c r="M774" s="281"/>
      <c r="N774" s="281"/>
      <c r="O774" s="282"/>
      <c r="P774" s="281"/>
      <c r="Q774" s="281"/>
      <c r="R774" s="281"/>
      <c r="S774" s="281"/>
      <c r="T774" s="281"/>
      <c r="U774" s="281"/>
      <c r="V774" s="283"/>
      <c r="W774" s="281"/>
      <c r="X774" s="281"/>
      <c r="Y774" s="281"/>
      <c r="Z774" s="281"/>
      <c r="AA774" s="281"/>
      <c r="AB774" s="281"/>
      <c r="AC774" s="281"/>
      <c r="AD774" s="281"/>
      <c r="AE774" s="281"/>
      <c r="AF774" s="281"/>
      <c r="AG774" s="284"/>
      <c r="AH774" s="281"/>
      <c r="AI774" s="281"/>
      <c r="AJ774" s="281"/>
      <c r="AK774" s="283"/>
      <c r="AL774" s="281"/>
      <c r="AM774" s="281"/>
      <c r="AN774" s="281"/>
      <c r="AO774" s="49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</row>
    <row r="775" spans="1:56" ht="12.75">
      <c r="A775" s="281"/>
      <c r="B775" s="281"/>
      <c r="C775" s="281"/>
      <c r="D775" s="281"/>
      <c r="E775" s="281"/>
      <c r="F775" s="281"/>
      <c r="G775" s="281"/>
      <c r="H775" s="281"/>
      <c r="I775" s="281"/>
      <c r="J775" s="281"/>
      <c r="K775" s="281"/>
      <c r="L775" s="281"/>
      <c r="M775" s="281"/>
      <c r="N775" s="281"/>
      <c r="O775" s="282"/>
      <c r="P775" s="281"/>
      <c r="Q775" s="281"/>
      <c r="R775" s="281"/>
      <c r="S775" s="281"/>
      <c r="T775" s="281"/>
      <c r="U775" s="281"/>
      <c r="V775" s="283"/>
      <c r="W775" s="281"/>
      <c r="X775" s="281"/>
      <c r="Y775" s="281"/>
      <c r="Z775" s="281"/>
      <c r="AA775" s="281"/>
      <c r="AB775" s="281"/>
      <c r="AC775" s="281"/>
      <c r="AD775" s="281"/>
      <c r="AE775" s="281"/>
      <c r="AF775" s="281"/>
      <c r="AG775" s="284"/>
      <c r="AH775" s="281"/>
      <c r="AI775" s="281"/>
      <c r="AJ775" s="281"/>
      <c r="AK775" s="283"/>
      <c r="AL775" s="281"/>
      <c r="AM775" s="281"/>
      <c r="AN775" s="281"/>
      <c r="AO775" s="49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  <c r="AZ775" s="50"/>
      <c r="BA775" s="50"/>
      <c r="BB775" s="50"/>
      <c r="BC775" s="50"/>
      <c r="BD775" s="50"/>
    </row>
    <row r="776" spans="1:56" ht="12.75">
      <c r="A776" s="281"/>
      <c r="B776" s="281"/>
      <c r="C776" s="281"/>
      <c r="D776" s="281"/>
      <c r="E776" s="281"/>
      <c r="F776" s="281"/>
      <c r="G776" s="281"/>
      <c r="H776" s="281"/>
      <c r="I776" s="281"/>
      <c r="J776" s="281"/>
      <c r="K776" s="281"/>
      <c r="L776" s="281"/>
      <c r="M776" s="281"/>
      <c r="N776" s="281"/>
      <c r="O776" s="282"/>
      <c r="P776" s="281"/>
      <c r="Q776" s="281"/>
      <c r="R776" s="281"/>
      <c r="S776" s="281"/>
      <c r="T776" s="281"/>
      <c r="U776" s="281"/>
      <c r="V776" s="283"/>
      <c r="W776" s="281"/>
      <c r="X776" s="281"/>
      <c r="Y776" s="281"/>
      <c r="Z776" s="281"/>
      <c r="AA776" s="281"/>
      <c r="AB776" s="281"/>
      <c r="AC776" s="281"/>
      <c r="AD776" s="281"/>
      <c r="AE776" s="281"/>
      <c r="AF776" s="281"/>
      <c r="AG776" s="284"/>
      <c r="AH776" s="281"/>
      <c r="AI776" s="281"/>
      <c r="AJ776" s="281"/>
      <c r="AK776" s="283"/>
      <c r="AL776" s="281"/>
      <c r="AM776" s="281"/>
      <c r="AN776" s="281"/>
      <c r="AO776" s="286"/>
      <c r="AP776" s="50"/>
      <c r="AQ776" s="50"/>
      <c r="AR776" s="50"/>
      <c r="AS776" s="50"/>
      <c r="AT776" s="50"/>
      <c r="AU776" s="50"/>
      <c r="AV776" s="50"/>
      <c r="AW776" s="50"/>
      <c r="AX776" s="50"/>
      <c r="AY776" s="50"/>
      <c r="AZ776" s="50"/>
      <c r="BA776" s="50"/>
      <c r="BB776" s="50"/>
      <c r="BC776" s="50"/>
      <c r="BD776" s="50"/>
    </row>
    <row r="777" spans="1:56" ht="12.75">
      <c r="A777" s="281"/>
      <c r="B777" s="281"/>
      <c r="C777" s="281"/>
      <c r="D777" s="281"/>
      <c r="E777" s="281"/>
      <c r="F777" s="281"/>
      <c r="G777" s="281"/>
      <c r="H777" s="281"/>
      <c r="I777" s="281"/>
      <c r="J777" s="281"/>
      <c r="K777" s="281"/>
      <c r="L777" s="281"/>
      <c r="M777" s="281"/>
      <c r="N777" s="281"/>
      <c r="O777" s="282"/>
      <c r="P777" s="281"/>
      <c r="Q777" s="281"/>
      <c r="R777" s="281"/>
      <c r="S777" s="281"/>
      <c r="T777" s="281"/>
      <c r="U777" s="281"/>
      <c r="V777" s="283"/>
      <c r="W777" s="281"/>
      <c r="X777" s="281"/>
      <c r="Y777" s="281"/>
      <c r="Z777" s="281"/>
      <c r="AA777" s="281"/>
      <c r="AB777" s="281"/>
      <c r="AC777" s="281"/>
      <c r="AD777" s="281"/>
      <c r="AE777" s="281"/>
      <c r="AF777" s="281"/>
      <c r="AG777" s="284"/>
      <c r="AH777" s="281"/>
      <c r="AI777" s="281"/>
      <c r="AJ777" s="281"/>
      <c r="AK777" s="283"/>
      <c r="AL777" s="281"/>
      <c r="AM777" s="281"/>
      <c r="AN777" s="281"/>
      <c r="AO777" s="286"/>
      <c r="AP777" s="50"/>
      <c r="AQ777" s="50"/>
      <c r="AR777" s="50"/>
      <c r="AS777" s="50"/>
      <c r="AT777" s="50"/>
      <c r="AU777" s="50"/>
      <c r="AV777" s="50"/>
      <c r="AW777" s="50"/>
      <c r="AX777" s="50"/>
      <c r="AY777" s="50"/>
      <c r="AZ777" s="50"/>
      <c r="BA777" s="50"/>
      <c r="BB777" s="50"/>
      <c r="BC777" s="50"/>
      <c r="BD777" s="50"/>
    </row>
    <row r="778" spans="1:56" ht="12.75">
      <c r="A778" s="281"/>
      <c r="B778" s="281"/>
      <c r="C778" s="281"/>
      <c r="D778" s="281"/>
      <c r="E778" s="281"/>
      <c r="F778" s="281"/>
      <c r="G778" s="281"/>
      <c r="H778" s="281"/>
      <c r="I778" s="281"/>
      <c r="J778" s="281"/>
      <c r="K778" s="281"/>
      <c r="L778" s="281"/>
      <c r="M778" s="281"/>
      <c r="N778" s="281"/>
      <c r="O778" s="282"/>
      <c r="P778" s="281"/>
      <c r="Q778" s="281"/>
      <c r="R778" s="281"/>
      <c r="S778" s="281"/>
      <c r="T778" s="281"/>
      <c r="U778" s="281"/>
      <c r="V778" s="283"/>
      <c r="W778" s="281"/>
      <c r="X778" s="281"/>
      <c r="Y778" s="281"/>
      <c r="Z778" s="281"/>
      <c r="AA778" s="281"/>
      <c r="AB778" s="281"/>
      <c r="AC778" s="281"/>
      <c r="AD778" s="281"/>
      <c r="AE778" s="281"/>
      <c r="AF778" s="281"/>
      <c r="AG778" s="284"/>
      <c r="AH778" s="281"/>
      <c r="AI778" s="281"/>
      <c r="AJ778" s="281"/>
      <c r="AK778" s="283"/>
      <c r="AL778" s="281"/>
      <c r="AM778" s="281"/>
      <c r="AN778" s="281"/>
      <c r="AO778" s="286"/>
      <c r="AP778" s="50"/>
      <c r="AQ778" s="50"/>
      <c r="AR778" s="50"/>
      <c r="AS778" s="50"/>
      <c r="AT778" s="50"/>
      <c r="AU778" s="50"/>
      <c r="AV778" s="50"/>
      <c r="AW778" s="50"/>
      <c r="AX778" s="50"/>
      <c r="AY778" s="50"/>
      <c r="AZ778" s="50"/>
      <c r="BA778" s="50"/>
      <c r="BB778" s="50"/>
      <c r="BC778" s="50"/>
      <c r="BD778" s="50"/>
    </row>
    <row r="779" spans="1:56" ht="12.75">
      <c r="A779" s="281"/>
      <c r="B779" s="281"/>
      <c r="C779" s="281"/>
      <c r="D779" s="281"/>
      <c r="E779" s="281"/>
      <c r="F779" s="281"/>
      <c r="G779" s="281"/>
      <c r="H779" s="281"/>
      <c r="I779" s="281"/>
      <c r="J779" s="281"/>
      <c r="K779" s="281"/>
      <c r="L779" s="281"/>
      <c r="M779" s="281"/>
      <c r="N779" s="281"/>
      <c r="O779" s="282"/>
      <c r="P779" s="281"/>
      <c r="Q779" s="281"/>
      <c r="R779" s="281"/>
      <c r="S779" s="281"/>
      <c r="T779" s="281"/>
      <c r="U779" s="281"/>
      <c r="V779" s="283"/>
      <c r="W779" s="281"/>
      <c r="X779" s="281"/>
      <c r="Y779" s="281"/>
      <c r="Z779" s="281"/>
      <c r="AA779" s="281"/>
      <c r="AB779" s="281"/>
      <c r="AC779" s="281"/>
      <c r="AD779" s="281"/>
      <c r="AE779" s="281"/>
      <c r="AF779" s="281"/>
      <c r="AG779" s="284"/>
      <c r="AH779" s="281"/>
      <c r="AI779" s="281"/>
      <c r="AJ779" s="281"/>
      <c r="AK779" s="283"/>
      <c r="AL779" s="281"/>
      <c r="AM779" s="281"/>
      <c r="AN779" s="281"/>
      <c r="AO779" s="286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  <c r="AZ779" s="50"/>
      <c r="BA779" s="50"/>
      <c r="BB779" s="50"/>
      <c r="BC779" s="50"/>
      <c r="BD779" s="50"/>
    </row>
    <row r="780" spans="1:56" ht="12.75">
      <c r="A780" s="281"/>
      <c r="B780" s="281"/>
      <c r="C780" s="281"/>
      <c r="D780" s="281"/>
      <c r="E780" s="281"/>
      <c r="F780" s="281"/>
      <c r="G780" s="281"/>
      <c r="H780" s="281"/>
      <c r="I780" s="281"/>
      <c r="J780" s="281"/>
      <c r="K780" s="281"/>
      <c r="L780" s="281"/>
      <c r="M780" s="281"/>
      <c r="N780" s="281"/>
      <c r="O780" s="282"/>
      <c r="P780" s="281"/>
      <c r="Q780" s="281"/>
      <c r="R780" s="281"/>
      <c r="S780" s="281"/>
      <c r="T780" s="281"/>
      <c r="U780" s="281"/>
      <c r="V780" s="283"/>
      <c r="W780" s="281"/>
      <c r="X780" s="281"/>
      <c r="Y780" s="281"/>
      <c r="Z780" s="281"/>
      <c r="AA780" s="281"/>
      <c r="AB780" s="281"/>
      <c r="AC780" s="281"/>
      <c r="AD780" s="281"/>
      <c r="AE780" s="281"/>
      <c r="AF780" s="281"/>
      <c r="AG780" s="284"/>
      <c r="AH780" s="281"/>
      <c r="AI780" s="281"/>
      <c r="AJ780" s="281"/>
      <c r="AK780" s="283"/>
      <c r="AL780" s="281"/>
      <c r="AM780" s="281"/>
      <c r="AN780" s="281"/>
      <c r="AO780" s="286"/>
      <c r="AP780" s="50"/>
      <c r="AQ780" s="50"/>
      <c r="AR780" s="50"/>
      <c r="AS780" s="50"/>
      <c r="AT780" s="50"/>
      <c r="AU780" s="50"/>
      <c r="AV780" s="50"/>
      <c r="AW780" s="50"/>
      <c r="AX780" s="50"/>
      <c r="AY780" s="50"/>
      <c r="AZ780" s="50"/>
      <c r="BA780" s="50"/>
      <c r="BB780" s="50"/>
      <c r="BC780" s="50"/>
      <c r="BD780" s="50"/>
    </row>
    <row r="781" spans="1:56" ht="12.75">
      <c r="A781" s="281"/>
      <c r="B781" s="281"/>
      <c r="C781" s="281"/>
      <c r="D781" s="281"/>
      <c r="E781" s="281"/>
      <c r="F781" s="281"/>
      <c r="G781" s="281"/>
      <c r="H781" s="281"/>
      <c r="I781" s="281"/>
      <c r="J781" s="281"/>
      <c r="K781" s="281"/>
      <c r="L781" s="281"/>
      <c r="M781" s="281"/>
      <c r="N781" s="281"/>
      <c r="O781" s="282"/>
      <c r="P781" s="281"/>
      <c r="Q781" s="281"/>
      <c r="R781" s="281"/>
      <c r="S781" s="281"/>
      <c r="T781" s="281"/>
      <c r="U781" s="281"/>
      <c r="V781" s="283"/>
      <c r="W781" s="281"/>
      <c r="X781" s="281"/>
      <c r="Y781" s="281"/>
      <c r="Z781" s="281"/>
      <c r="AA781" s="281"/>
      <c r="AB781" s="281"/>
      <c r="AC781" s="281"/>
      <c r="AD781" s="281"/>
      <c r="AE781" s="281"/>
      <c r="AF781" s="281"/>
      <c r="AG781" s="284"/>
      <c r="AH781" s="281"/>
      <c r="AI781" s="281"/>
      <c r="AJ781" s="281"/>
      <c r="AK781" s="283"/>
      <c r="AL781" s="281"/>
      <c r="AM781" s="281"/>
      <c r="AN781" s="281"/>
      <c r="AO781" s="286"/>
      <c r="AP781" s="50"/>
      <c r="AQ781" s="50"/>
      <c r="AR781" s="50"/>
      <c r="AS781" s="50"/>
      <c r="AT781" s="50"/>
      <c r="AU781" s="50"/>
      <c r="AV781" s="50"/>
      <c r="AW781" s="50"/>
      <c r="AX781" s="50"/>
      <c r="AY781" s="50"/>
      <c r="AZ781" s="50"/>
      <c r="BA781" s="50"/>
      <c r="BB781" s="50"/>
      <c r="BC781" s="50"/>
      <c r="BD781" s="50"/>
    </row>
    <row r="782" spans="1:56" ht="12.75">
      <c r="A782" s="281"/>
      <c r="B782" s="281"/>
      <c r="C782" s="281"/>
      <c r="D782" s="281"/>
      <c r="E782" s="281"/>
      <c r="F782" s="281"/>
      <c r="G782" s="281"/>
      <c r="H782" s="281"/>
      <c r="I782" s="281"/>
      <c r="J782" s="281"/>
      <c r="K782" s="281"/>
      <c r="L782" s="281"/>
      <c r="M782" s="281"/>
      <c r="N782" s="281"/>
      <c r="O782" s="282"/>
      <c r="P782" s="281"/>
      <c r="Q782" s="281"/>
      <c r="R782" s="281"/>
      <c r="S782" s="281"/>
      <c r="T782" s="281"/>
      <c r="U782" s="281"/>
      <c r="V782" s="283"/>
      <c r="W782" s="281"/>
      <c r="X782" s="281"/>
      <c r="Y782" s="281"/>
      <c r="Z782" s="281"/>
      <c r="AA782" s="281"/>
      <c r="AB782" s="281"/>
      <c r="AC782" s="281"/>
      <c r="AD782" s="281"/>
      <c r="AE782" s="281"/>
      <c r="AF782" s="281"/>
      <c r="AG782" s="284"/>
      <c r="AH782" s="281"/>
      <c r="AI782" s="281"/>
      <c r="AJ782" s="281"/>
      <c r="AK782" s="283"/>
      <c r="AL782" s="281"/>
      <c r="AM782" s="281"/>
      <c r="AN782" s="281"/>
      <c r="AO782" s="286"/>
      <c r="AP782" s="50"/>
      <c r="AQ782" s="50"/>
      <c r="AR782" s="50"/>
      <c r="AS782" s="50"/>
      <c r="AT782" s="50"/>
      <c r="AU782" s="50"/>
      <c r="AV782" s="50"/>
      <c r="AW782" s="50"/>
      <c r="AX782" s="50"/>
      <c r="AY782" s="50"/>
      <c r="AZ782" s="50"/>
      <c r="BA782" s="50"/>
      <c r="BB782" s="50"/>
      <c r="BC782" s="50"/>
      <c r="BD782" s="50"/>
    </row>
    <row r="783" spans="1:56" ht="12.75">
      <c r="A783" s="281"/>
      <c r="B783" s="281"/>
      <c r="C783" s="281"/>
      <c r="D783" s="281"/>
      <c r="E783" s="281"/>
      <c r="F783" s="281"/>
      <c r="G783" s="281"/>
      <c r="H783" s="281"/>
      <c r="I783" s="281"/>
      <c r="J783" s="281"/>
      <c r="K783" s="281"/>
      <c r="L783" s="281"/>
      <c r="M783" s="281"/>
      <c r="N783" s="281"/>
      <c r="O783" s="282"/>
      <c r="P783" s="281"/>
      <c r="Q783" s="281"/>
      <c r="R783" s="281"/>
      <c r="S783" s="281"/>
      <c r="T783" s="281"/>
      <c r="U783" s="281"/>
      <c r="V783" s="283"/>
      <c r="W783" s="281"/>
      <c r="X783" s="281"/>
      <c r="Y783" s="281"/>
      <c r="Z783" s="281"/>
      <c r="AA783" s="281"/>
      <c r="AB783" s="281"/>
      <c r="AC783" s="281"/>
      <c r="AD783" s="281"/>
      <c r="AE783" s="281"/>
      <c r="AF783" s="281"/>
      <c r="AG783" s="284"/>
      <c r="AH783" s="281"/>
      <c r="AI783" s="281"/>
      <c r="AJ783" s="281"/>
      <c r="AK783" s="283"/>
      <c r="AL783" s="281"/>
      <c r="AM783" s="281"/>
      <c r="AN783" s="281"/>
      <c r="AO783" s="286"/>
      <c r="AP783" s="50"/>
      <c r="AQ783" s="50"/>
      <c r="AR783" s="50"/>
      <c r="AS783" s="50"/>
      <c r="AT783" s="50"/>
      <c r="AU783" s="50"/>
      <c r="AV783" s="50"/>
      <c r="AW783" s="50"/>
      <c r="AX783" s="50"/>
      <c r="AY783" s="50"/>
      <c r="AZ783" s="50"/>
      <c r="BA783" s="50"/>
      <c r="BB783" s="50"/>
      <c r="BC783" s="50"/>
      <c r="BD783" s="50"/>
    </row>
    <row r="784" spans="1:56" ht="12.75">
      <c r="A784" s="281"/>
      <c r="B784" s="281"/>
      <c r="C784" s="281"/>
      <c r="D784" s="281"/>
      <c r="E784" s="281"/>
      <c r="F784" s="281"/>
      <c r="G784" s="281"/>
      <c r="H784" s="281"/>
      <c r="I784" s="281"/>
      <c r="J784" s="281"/>
      <c r="K784" s="281"/>
      <c r="L784" s="281"/>
      <c r="M784" s="281"/>
      <c r="N784" s="281"/>
      <c r="O784" s="282"/>
      <c r="P784" s="281"/>
      <c r="Q784" s="281"/>
      <c r="R784" s="281"/>
      <c r="S784" s="281"/>
      <c r="T784" s="281"/>
      <c r="U784" s="281"/>
      <c r="V784" s="283"/>
      <c r="W784" s="281"/>
      <c r="X784" s="281"/>
      <c r="Y784" s="281"/>
      <c r="Z784" s="281"/>
      <c r="AA784" s="281"/>
      <c r="AB784" s="281"/>
      <c r="AC784" s="281"/>
      <c r="AD784" s="281"/>
      <c r="AE784" s="281"/>
      <c r="AF784" s="281"/>
      <c r="AG784" s="284"/>
      <c r="AH784" s="281"/>
      <c r="AI784" s="281"/>
      <c r="AJ784" s="281"/>
      <c r="AK784" s="283"/>
      <c r="AL784" s="281"/>
      <c r="AM784" s="281"/>
      <c r="AN784" s="281"/>
      <c r="AO784" s="286"/>
      <c r="AP784" s="50"/>
      <c r="AQ784" s="50"/>
      <c r="AR784" s="50"/>
      <c r="AS784" s="50"/>
      <c r="AT784" s="50"/>
      <c r="AU784" s="50"/>
      <c r="AV784" s="50"/>
      <c r="AW784" s="50"/>
      <c r="AX784" s="50"/>
      <c r="AY784" s="50"/>
      <c r="AZ784" s="50"/>
      <c r="BA784" s="50"/>
      <c r="BB784" s="50"/>
      <c r="BC784" s="50"/>
      <c r="BD784" s="50"/>
    </row>
    <row r="785" spans="1:56" ht="12.75">
      <c r="A785" s="281"/>
      <c r="B785" s="281"/>
      <c r="C785" s="281"/>
      <c r="D785" s="281"/>
      <c r="E785" s="281"/>
      <c r="F785" s="281"/>
      <c r="G785" s="281"/>
      <c r="H785" s="281"/>
      <c r="I785" s="281"/>
      <c r="J785" s="281"/>
      <c r="K785" s="281"/>
      <c r="L785" s="281"/>
      <c r="M785" s="281"/>
      <c r="N785" s="281"/>
      <c r="O785" s="282"/>
      <c r="P785" s="281"/>
      <c r="Q785" s="281"/>
      <c r="R785" s="281"/>
      <c r="S785" s="281"/>
      <c r="T785" s="281"/>
      <c r="U785" s="281"/>
      <c r="V785" s="283"/>
      <c r="W785" s="281"/>
      <c r="X785" s="281"/>
      <c r="Y785" s="281"/>
      <c r="Z785" s="281"/>
      <c r="AA785" s="281"/>
      <c r="AB785" s="281"/>
      <c r="AC785" s="281"/>
      <c r="AD785" s="281"/>
      <c r="AE785" s="281"/>
      <c r="AF785" s="281"/>
      <c r="AG785" s="284"/>
      <c r="AH785" s="281"/>
      <c r="AI785" s="281"/>
      <c r="AJ785" s="281"/>
      <c r="AK785" s="283"/>
      <c r="AL785" s="281"/>
      <c r="AM785" s="281"/>
      <c r="AN785" s="281"/>
      <c r="AO785" s="286"/>
      <c r="AP785" s="50"/>
      <c r="AQ785" s="50"/>
      <c r="AR785" s="50"/>
      <c r="AS785" s="50"/>
      <c r="AT785" s="50"/>
      <c r="AU785" s="50"/>
      <c r="AV785" s="50"/>
      <c r="AW785" s="50"/>
      <c r="AX785" s="50"/>
      <c r="AY785" s="50"/>
      <c r="AZ785" s="50"/>
      <c r="BA785" s="50"/>
      <c r="BB785" s="50"/>
      <c r="BC785" s="50"/>
      <c r="BD785" s="50"/>
    </row>
    <row r="786" spans="1:56" ht="12.75">
      <c r="A786" s="281"/>
      <c r="B786" s="281"/>
      <c r="C786" s="281"/>
      <c r="D786" s="281"/>
      <c r="E786" s="281"/>
      <c r="F786" s="281"/>
      <c r="G786" s="281"/>
      <c r="H786" s="281"/>
      <c r="I786" s="281"/>
      <c r="J786" s="281"/>
      <c r="K786" s="281"/>
      <c r="L786" s="281"/>
      <c r="M786" s="281"/>
      <c r="N786" s="281"/>
      <c r="O786" s="282"/>
      <c r="P786" s="281"/>
      <c r="Q786" s="281"/>
      <c r="R786" s="281"/>
      <c r="S786" s="281"/>
      <c r="T786" s="281"/>
      <c r="U786" s="281"/>
      <c r="V786" s="283"/>
      <c r="W786" s="281"/>
      <c r="X786" s="281"/>
      <c r="Y786" s="281"/>
      <c r="Z786" s="281"/>
      <c r="AA786" s="281"/>
      <c r="AB786" s="281"/>
      <c r="AC786" s="281"/>
      <c r="AD786" s="281"/>
      <c r="AE786" s="281"/>
      <c r="AF786" s="281"/>
      <c r="AG786" s="284"/>
      <c r="AH786" s="281"/>
      <c r="AI786" s="281"/>
      <c r="AJ786" s="281"/>
      <c r="AK786" s="283"/>
      <c r="AL786" s="281"/>
      <c r="AM786" s="281"/>
      <c r="AN786" s="281"/>
      <c r="AO786" s="286"/>
      <c r="AP786" s="50"/>
      <c r="AQ786" s="50"/>
      <c r="AR786" s="50"/>
      <c r="AS786" s="50"/>
      <c r="AT786" s="50"/>
      <c r="AU786" s="50"/>
      <c r="AV786" s="50"/>
      <c r="AW786" s="50"/>
      <c r="AX786" s="50"/>
      <c r="AY786" s="50"/>
      <c r="AZ786" s="50"/>
      <c r="BA786" s="50"/>
      <c r="BB786" s="50"/>
      <c r="BC786" s="50"/>
      <c r="BD786" s="50"/>
    </row>
    <row r="787" spans="1:56" ht="12.75">
      <c r="A787" s="281"/>
      <c r="B787" s="281"/>
      <c r="C787" s="281"/>
      <c r="D787" s="281"/>
      <c r="E787" s="281"/>
      <c r="F787" s="281"/>
      <c r="G787" s="281"/>
      <c r="H787" s="281"/>
      <c r="I787" s="281"/>
      <c r="J787" s="281"/>
      <c r="K787" s="281"/>
      <c r="L787" s="281"/>
      <c r="M787" s="281"/>
      <c r="N787" s="281"/>
      <c r="O787" s="282"/>
      <c r="P787" s="281"/>
      <c r="Q787" s="281"/>
      <c r="R787" s="281"/>
      <c r="S787" s="281"/>
      <c r="T787" s="281"/>
      <c r="U787" s="281"/>
      <c r="V787" s="283"/>
      <c r="W787" s="281"/>
      <c r="X787" s="281"/>
      <c r="Y787" s="281"/>
      <c r="Z787" s="281"/>
      <c r="AA787" s="281"/>
      <c r="AB787" s="281"/>
      <c r="AC787" s="281"/>
      <c r="AD787" s="281"/>
      <c r="AE787" s="281"/>
      <c r="AF787" s="281"/>
      <c r="AG787" s="284"/>
      <c r="AH787" s="281"/>
      <c r="AI787" s="281"/>
      <c r="AJ787" s="281"/>
      <c r="AK787" s="283"/>
      <c r="AL787" s="281"/>
      <c r="AM787" s="281"/>
      <c r="AN787" s="281"/>
      <c r="AO787" s="286"/>
      <c r="AP787" s="50"/>
      <c r="AQ787" s="50"/>
      <c r="AR787" s="50"/>
      <c r="AS787" s="50"/>
      <c r="AT787" s="50"/>
      <c r="AU787" s="50"/>
      <c r="AV787" s="50"/>
      <c r="AW787" s="50"/>
      <c r="AX787" s="50"/>
      <c r="AY787" s="50"/>
      <c r="AZ787" s="50"/>
      <c r="BA787" s="50"/>
      <c r="BB787" s="50"/>
      <c r="BC787" s="50"/>
      <c r="BD787" s="50"/>
    </row>
    <row r="788" spans="1:56" ht="12.75">
      <c r="A788" s="281"/>
      <c r="B788" s="281"/>
      <c r="C788" s="281"/>
      <c r="D788" s="281"/>
      <c r="E788" s="281"/>
      <c r="F788" s="281"/>
      <c r="G788" s="281"/>
      <c r="H788" s="281"/>
      <c r="I788" s="281"/>
      <c r="J788" s="281"/>
      <c r="K788" s="281"/>
      <c r="L788" s="281"/>
      <c r="M788" s="281"/>
      <c r="N788" s="281"/>
      <c r="O788" s="282"/>
      <c r="P788" s="281"/>
      <c r="Q788" s="281"/>
      <c r="R788" s="281"/>
      <c r="S788" s="281"/>
      <c r="T788" s="281"/>
      <c r="U788" s="281"/>
      <c r="V788" s="283"/>
      <c r="W788" s="281"/>
      <c r="X788" s="281"/>
      <c r="Y788" s="281"/>
      <c r="Z788" s="281"/>
      <c r="AA788" s="281"/>
      <c r="AB788" s="281"/>
      <c r="AC788" s="281"/>
      <c r="AD788" s="281"/>
      <c r="AE788" s="281"/>
      <c r="AF788" s="281"/>
      <c r="AG788" s="284"/>
      <c r="AH788" s="281"/>
      <c r="AI788" s="281"/>
      <c r="AJ788" s="281"/>
      <c r="AK788" s="283"/>
      <c r="AL788" s="281"/>
      <c r="AM788" s="281"/>
      <c r="AN788" s="281"/>
      <c r="AO788" s="286"/>
      <c r="AP788" s="50"/>
      <c r="AQ788" s="50"/>
      <c r="AR788" s="50"/>
      <c r="AS788" s="50"/>
      <c r="AT788" s="50"/>
      <c r="AU788" s="50"/>
      <c r="AV788" s="50"/>
      <c r="AW788" s="50"/>
      <c r="AX788" s="50"/>
      <c r="AY788" s="50"/>
      <c r="AZ788" s="50"/>
      <c r="BA788" s="50"/>
      <c r="BB788" s="50"/>
      <c r="BC788" s="50"/>
      <c r="BD788" s="50"/>
    </row>
    <row r="789" spans="1:56" ht="12.75">
      <c r="A789" s="281"/>
      <c r="B789" s="281"/>
      <c r="C789" s="281"/>
      <c r="D789" s="281"/>
      <c r="E789" s="281"/>
      <c r="F789" s="281"/>
      <c r="G789" s="281"/>
      <c r="H789" s="281"/>
      <c r="I789" s="281"/>
      <c r="J789" s="281"/>
      <c r="K789" s="281"/>
      <c r="L789" s="281"/>
      <c r="M789" s="281"/>
      <c r="N789" s="281"/>
      <c r="O789" s="282"/>
      <c r="P789" s="281"/>
      <c r="Q789" s="281"/>
      <c r="R789" s="281"/>
      <c r="S789" s="281"/>
      <c r="T789" s="281"/>
      <c r="U789" s="281"/>
      <c r="V789" s="283"/>
      <c r="W789" s="281"/>
      <c r="X789" s="281"/>
      <c r="Y789" s="281"/>
      <c r="Z789" s="281"/>
      <c r="AA789" s="281"/>
      <c r="AB789" s="281"/>
      <c r="AC789" s="281"/>
      <c r="AD789" s="281"/>
      <c r="AE789" s="281"/>
      <c r="AF789" s="281"/>
      <c r="AG789" s="284"/>
      <c r="AH789" s="281"/>
      <c r="AI789" s="281"/>
      <c r="AJ789" s="281"/>
      <c r="AK789" s="283"/>
      <c r="AL789" s="281"/>
      <c r="AM789" s="281"/>
      <c r="AN789" s="281"/>
      <c r="AO789" s="286"/>
      <c r="AP789" s="50"/>
      <c r="AQ789" s="50"/>
      <c r="AR789" s="50"/>
      <c r="AS789" s="50"/>
      <c r="AT789" s="50"/>
      <c r="AU789" s="50"/>
      <c r="AV789" s="50"/>
      <c r="AW789" s="50"/>
      <c r="AX789" s="50"/>
      <c r="AY789" s="50"/>
      <c r="AZ789" s="50"/>
      <c r="BA789" s="50"/>
      <c r="BB789" s="50"/>
      <c r="BC789" s="50"/>
      <c r="BD789" s="50"/>
    </row>
    <row r="790" spans="1:56" ht="12.75">
      <c r="A790" s="281"/>
      <c r="B790" s="281"/>
      <c r="C790" s="281"/>
      <c r="D790" s="281"/>
      <c r="E790" s="281"/>
      <c r="F790" s="281"/>
      <c r="G790" s="281"/>
      <c r="H790" s="281"/>
      <c r="I790" s="281"/>
      <c r="J790" s="281"/>
      <c r="K790" s="281"/>
      <c r="L790" s="281"/>
      <c r="M790" s="281"/>
      <c r="N790" s="281"/>
      <c r="O790" s="282"/>
      <c r="P790" s="281"/>
      <c r="Q790" s="281"/>
      <c r="R790" s="281"/>
      <c r="S790" s="281"/>
      <c r="T790" s="281"/>
      <c r="U790" s="281"/>
      <c r="V790" s="283"/>
      <c r="W790" s="281"/>
      <c r="X790" s="281"/>
      <c r="Y790" s="281"/>
      <c r="Z790" s="281"/>
      <c r="AA790" s="281"/>
      <c r="AB790" s="281"/>
      <c r="AC790" s="281"/>
      <c r="AD790" s="281"/>
      <c r="AE790" s="281"/>
      <c r="AF790" s="281"/>
      <c r="AG790" s="284"/>
      <c r="AH790" s="281"/>
      <c r="AI790" s="281"/>
      <c r="AJ790" s="281"/>
      <c r="AK790" s="283"/>
      <c r="AL790" s="281"/>
      <c r="AM790" s="281"/>
      <c r="AN790" s="281"/>
      <c r="AO790" s="286"/>
      <c r="AP790" s="50"/>
      <c r="AQ790" s="50"/>
      <c r="AR790" s="50"/>
      <c r="AS790" s="50"/>
      <c r="AT790" s="50"/>
      <c r="AU790" s="50"/>
      <c r="AV790" s="50"/>
      <c r="AW790" s="50"/>
      <c r="AX790" s="50"/>
      <c r="AY790" s="50"/>
      <c r="AZ790" s="50"/>
      <c r="BA790" s="50"/>
      <c r="BB790" s="50"/>
      <c r="BC790" s="50"/>
      <c r="BD790" s="50"/>
    </row>
    <row r="791" spans="1:56" ht="12.75">
      <c r="A791" s="281"/>
      <c r="B791" s="281"/>
      <c r="C791" s="281"/>
      <c r="D791" s="281"/>
      <c r="E791" s="281"/>
      <c r="F791" s="281"/>
      <c r="G791" s="281"/>
      <c r="H791" s="281"/>
      <c r="I791" s="281"/>
      <c r="J791" s="281"/>
      <c r="K791" s="281"/>
      <c r="L791" s="281"/>
      <c r="M791" s="281"/>
      <c r="N791" s="281"/>
      <c r="O791" s="282"/>
      <c r="P791" s="281"/>
      <c r="Q791" s="281"/>
      <c r="R791" s="281"/>
      <c r="S791" s="281"/>
      <c r="T791" s="281"/>
      <c r="U791" s="281"/>
      <c r="V791" s="283"/>
      <c r="W791" s="281"/>
      <c r="X791" s="281"/>
      <c r="Y791" s="281"/>
      <c r="Z791" s="281"/>
      <c r="AA791" s="281"/>
      <c r="AB791" s="281"/>
      <c r="AC791" s="281"/>
      <c r="AD791" s="281"/>
      <c r="AE791" s="281"/>
      <c r="AF791" s="281"/>
      <c r="AG791" s="284"/>
      <c r="AH791" s="281"/>
      <c r="AI791" s="281"/>
      <c r="AJ791" s="281"/>
      <c r="AK791" s="283"/>
      <c r="AL791" s="281"/>
      <c r="AM791" s="281"/>
      <c r="AN791" s="281"/>
      <c r="AO791" s="286"/>
      <c r="AP791" s="50"/>
      <c r="AQ791" s="50"/>
      <c r="AR791" s="50"/>
      <c r="AS791" s="50"/>
      <c r="AT791" s="50"/>
      <c r="AU791" s="50"/>
      <c r="AV791" s="50"/>
      <c r="AW791" s="50"/>
      <c r="AX791" s="50"/>
      <c r="AY791" s="50"/>
      <c r="AZ791" s="50"/>
      <c r="BA791" s="50"/>
      <c r="BB791" s="50"/>
      <c r="BC791" s="50"/>
      <c r="BD791" s="50"/>
    </row>
    <row r="792" spans="1:56" ht="12.75">
      <c r="A792" s="281"/>
      <c r="B792" s="281"/>
      <c r="C792" s="281"/>
      <c r="D792" s="281"/>
      <c r="E792" s="281"/>
      <c r="F792" s="281"/>
      <c r="G792" s="281"/>
      <c r="H792" s="281"/>
      <c r="I792" s="281"/>
      <c r="J792" s="281"/>
      <c r="K792" s="281"/>
      <c r="L792" s="281"/>
      <c r="M792" s="281"/>
      <c r="N792" s="281"/>
      <c r="O792" s="282"/>
      <c r="P792" s="281"/>
      <c r="Q792" s="281"/>
      <c r="R792" s="281"/>
      <c r="S792" s="281"/>
      <c r="T792" s="281"/>
      <c r="U792" s="281"/>
      <c r="V792" s="283"/>
      <c r="W792" s="281"/>
      <c r="X792" s="281"/>
      <c r="Y792" s="281"/>
      <c r="Z792" s="281"/>
      <c r="AA792" s="281"/>
      <c r="AB792" s="281"/>
      <c r="AC792" s="281"/>
      <c r="AD792" s="281"/>
      <c r="AE792" s="281"/>
      <c r="AF792" s="281"/>
      <c r="AG792" s="284"/>
      <c r="AH792" s="281"/>
      <c r="AI792" s="281"/>
      <c r="AJ792" s="281"/>
      <c r="AK792" s="283"/>
      <c r="AL792" s="281"/>
      <c r="AM792" s="281"/>
      <c r="AN792" s="281"/>
      <c r="AO792" s="286"/>
      <c r="AP792" s="50"/>
      <c r="AQ792" s="50"/>
      <c r="AR792" s="50"/>
      <c r="AS792" s="50"/>
      <c r="AT792" s="50"/>
      <c r="AU792" s="50"/>
      <c r="AV792" s="50"/>
      <c r="AW792" s="50"/>
      <c r="AX792" s="50"/>
      <c r="AY792" s="50"/>
      <c r="AZ792" s="50"/>
      <c r="BA792" s="50"/>
      <c r="BB792" s="50"/>
      <c r="BC792" s="50"/>
      <c r="BD792" s="50"/>
    </row>
    <row r="793" spans="1:56" ht="12.75">
      <c r="A793" s="281"/>
      <c r="B793" s="281"/>
      <c r="C793" s="281"/>
      <c r="D793" s="281"/>
      <c r="E793" s="281"/>
      <c r="F793" s="281"/>
      <c r="G793" s="281"/>
      <c r="H793" s="281"/>
      <c r="I793" s="281"/>
      <c r="J793" s="281"/>
      <c r="K793" s="281"/>
      <c r="L793" s="281"/>
      <c r="M793" s="281"/>
      <c r="N793" s="281"/>
      <c r="O793" s="282"/>
      <c r="P793" s="281"/>
      <c r="Q793" s="281"/>
      <c r="R793" s="281"/>
      <c r="S793" s="281"/>
      <c r="T793" s="281"/>
      <c r="U793" s="281"/>
      <c r="V793" s="283"/>
      <c r="W793" s="281"/>
      <c r="X793" s="281"/>
      <c r="Y793" s="281"/>
      <c r="Z793" s="281"/>
      <c r="AA793" s="281"/>
      <c r="AB793" s="281"/>
      <c r="AC793" s="281"/>
      <c r="AD793" s="281"/>
      <c r="AE793" s="281"/>
      <c r="AF793" s="281"/>
      <c r="AG793" s="284"/>
      <c r="AH793" s="281"/>
      <c r="AI793" s="281"/>
      <c r="AJ793" s="281"/>
      <c r="AK793" s="283"/>
      <c r="AL793" s="281"/>
      <c r="AM793" s="281"/>
      <c r="AN793" s="281"/>
      <c r="AO793" s="286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</row>
    <row r="794" spans="1:56" ht="12.75">
      <c r="A794" s="281"/>
      <c r="B794" s="281"/>
      <c r="C794" s="281"/>
      <c r="D794" s="281"/>
      <c r="E794" s="281"/>
      <c r="F794" s="281"/>
      <c r="G794" s="281"/>
      <c r="H794" s="281"/>
      <c r="I794" s="281"/>
      <c r="J794" s="281"/>
      <c r="K794" s="281"/>
      <c r="L794" s="281"/>
      <c r="M794" s="281"/>
      <c r="N794" s="281"/>
      <c r="O794" s="282"/>
      <c r="P794" s="281"/>
      <c r="Q794" s="281"/>
      <c r="R794" s="281"/>
      <c r="S794" s="281"/>
      <c r="T794" s="281"/>
      <c r="U794" s="281"/>
      <c r="V794" s="283"/>
      <c r="W794" s="281"/>
      <c r="X794" s="281"/>
      <c r="Y794" s="281"/>
      <c r="Z794" s="281"/>
      <c r="AA794" s="281"/>
      <c r="AB794" s="281"/>
      <c r="AC794" s="281"/>
      <c r="AD794" s="281"/>
      <c r="AE794" s="281"/>
      <c r="AF794" s="281"/>
      <c r="AG794" s="284"/>
      <c r="AH794" s="281"/>
      <c r="AI794" s="281"/>
      <c r="AJ794" s="281"/>
      <c r="AK794" s="283"/>
      <c r="AL794" s="281"/>
      <c r="AM794" s="281"/>
      <c r="AN794" s="281"/>
      <c r="AO794" s="286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</row>
    <row r="795" spans="1:56" ht="12.75">
      <c r="A795" s="281"/>
      <c r="B795" s="281"/>
      <c r="C795" s="281"/>
      <c r="D795" s="281"/>
      <c r="E795" s="281"/>
      <c r="F795" s="281"/>
      <c r="G795" s="281"/>
      <c r="H795" s="281"/>
      <c r="I795" s="281"/>
      <c r="J795" s="281"/>
      <c r="K795" s="281"/>
      <c r="L795" s="281"/>
      <c r="M795" s="281"/>
      <c r="N795" s="281"/>
      <c r="O795" s="282"/>
      <c r="P795" s="281"/>
      <c r="Q795" s="281"/>
      <c r="R795" s="281"/>
      <c r="S795" s="281"/>
      <c r="T795" s="281"/>
      <c r="U795" s="281"/>
      <c r="V795" s="283"/>
      <c r="W795" s="281"/>
      <c r="X795" s="281"/>
      <c r="Y795" s="281"/>
      <c r="Z795" s="281"/>
      <c r="AA795" s="281"/>
      <c r="AB795" s="281"/>
      <c r="AC795" s="281"/>
      <c r="AD795" s="281"/>
      <c r="AE795" s="281"/>
      <c r="AF795" s="281"/>
      <c r="AG795" s="284"/>
      <c r="AH795" s="281"/>
      <c r="AI795" s="281"/>
      <c r="AJ795" s="281"/>
      <c r="AK795" s="283"/>
      <c r="AL795" s="281"/>
      <c r="AM795" s="281"/>
      <c r="AN795" s="281"/>
      <c r="AO795" s="286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</row>
    <row r="796" spans="1:56" ht="12.75">
      <c r="A796" s="281"/>
      <c r="B796" s="281"/>
      <c r="C796" s="281"/>
      <c r="D796" s="281"/>
      <c r="E796" s="281"/>
      <c r="F796" s="281"/>
      <c r="G796" s="281"/>
      <c r="H796" s="281"/>
      <c r="I796" s="281"/>
      <c r="J796" s="281"/>
      <c r="K796" s="281"/>
      <c r="L796" s="281"/>
      <c r="M796" s="281"/>
      <c r="N796" s="281"/>
      <c r="O796" s="282"/>
      <c r="P796" s="281"/>
      <c r="Q796" s="281"/>
      <c r="R796" s="281"/>
      <c r="S796" s="281"/>
      <c r="T796" s="281"/>
      <c r="U796" s="281"/>
      <c r="V796" s="283"/>
      <c r="W796" s="281"/>
      <c r="X796" s="281"/>
      <c r="Y796" s="281"/>
      <c r="Z796" s="281"/>
      <c r="AA796" s="281"/>
      <c r="AB796" s="281"/>
      <c r="AC796" s="281"/>
      <c r="AD796" s="281"/>
      <c r="AE796" s="281"/>
      <c r="AF796" s="281"/>
      <c r="AG796" s="284"/>
      <c r="AH796" s="281"/>
      <c r="AI796" s="281"/>
      <c r="AJ796" s="281"/>
      <c r="AK796" s="283"/>
      <c r="AL796" s="281"/>
      <c r="AM796" s="281"/>
      <c r="AN796" s="281"/>
      <c r="AO796" s="286"/>
      <c r="AP796" s="50"/>
      <c r="AQ796" s="50"/>
      <c r="AR796" s="50"/>
      <c r="AS796" s="50"/>
      <c r="AT796" s="50"/>
      <c r="AU796" s="50"/>
      <c r="AV796" s="50"/>
      <c r="AW796" s="50"/>
      <c r="AX796" s="50"/>
      <c r="AY796" s="50"/>
      <c r="AZ796" s="50"/>
      <c r="BA796" s="50"/>
      <c r="BB796" s="50"/>
      <c r="BC796" s="50"/>
      <c r="BD796" s="50"/>
    </row>
    <row r="797" spans="1:56" ht="12.75">
      <c r="A797" s="281"/>
      <c r="B797" s="281"/>
      <c r="C797" s="281"/>
      <c r="D797" s="281"/>
      <c r="E797" s="281"/>
      <c r="F797" s="281"/>
      <c r="G797" s="281"/>
      <c r="H797" s="281"/>
      <c r="I797" s="281"/>
      <c r="J797" s="281"/>
      <c r="K797" s="281"/>
      <c r="L797" s="281"/>
      <c r="M797" s="281"/>
      <c r="N797" s="281"/>
      <c r="O797" s="282"/>
      <c r="P797" s="281"/>
      <c r="Q797" s="281"/>
      <c r="R797" s="281"/>
      <c r="S797" s="281"/>
      <c r="T797" s="281"/>
      <c r="U797" s="281"/>
      <c r="V797" s="283"/>
      <c r="W797" s="281"/>
      <c r="X797" s="281"/>
      <c r="Y797" s="281"/>
      <c r="Z797" s="281"/>
      <c r="AA797" s="281"/>
      <c r="AB797" s="281"/>
      <c r="AC797" s="281"/>
      <c r="AD797" s="281"/>
      <c r="AE797" s="281"/>
      <c r="AF797" s="281"/>
      <c r="AG797" s="284"/>
      <c r="AH797" s="281"/>
      <c r="AI797" s="281"/>
      <c r="AJ797" s="281"/>
      <c r="AK797" s="283"/>
      <c r="AL797" s="281"/>
      <c r="AM797" s="281"/>
      <c r="AN797" s="281"/>
      <c r="AO797" s="286"/>
      <c r="AP797" s="50"/>
      <c r="AQ797" s="50"/>
      <c r="AR797" s="50"/>
      <c r="AS797" s="50"/>
      <c r="AT797" s="50"/>
      <c r="AU797" s="50"/>
      <c r="AV797" s="50"/>
      <c r="AW797" s="50"/>
      <c r="AX797" s="50"/>
      <c r="AY797" s="50"/>
      <c r="AZ797" s="50"/>
      <c r="BA797" s="50"/>
      <c r="BB797" s="50"/>
      <c r="BC797" s="50"/>
      <c r="BD797" s="50"/>
    </row>
    <row r="798" spans="1:56" ht="12.75">
      <c r="A798" s="281"/>
      <c r="B798" s="281"/>
      <c r="C798" s="281"/>
      <c r="D798" s="281"/>
      <c r="E798" s="281"/>
      <c r="F798" s="281"/>
      <c r="G798" s="281"/>
      <c r="H798" s="281"/>
      <c r="I798" s="281"/>
      <c r="J798" s="281"/>
      <c r="K798" s="281"/>
      <c r="L798" s="281"/>
      <c r="M798" s="281"/>
      <c r="N798" s="281"/>
      <c r="O798" s="282"/>
      <c r="P798" s="281"/>
      <c r="Q798" s="281"/>
      <c r="R798" s="281"/>
      <c r="S798" s="281"/>
      <c r="T798" s="281"/>
      <c r="U798" s="281"/>
      <c r="V798" s="283"/>
      <c r="W798" s="281"/>
      <c r="X798" s="281"/>
      <c r="Y798" s="281"/>
      <c r="Z798" s="281"/>
      <c r="AA798" s="281"/>
      <c r="AB798" s="281"/>
      <c r="AC798" s="281"/>
      <c r="AD798" s="281"/>
      <c r="AE798" s="281"/>
      <c r="AF798" s="281"/>
      <c r="AG798" s="284"/>
      <c r="AH798" s="281"/>
      <c r="AI798" s="281"/>
      <c r="AJ798" s="281"/>
      <c r="AK798" s="283"/>
      <c r="AL798" s="281"/>
      <c r="AM798" s="281"/>
      <c r="AN798" s="281"/>
      <c r="AO798" s="286"/>
      <c r="AP798" s="50"/>
      <c r="AQ798" s="50"/>
      <c r="AR798" s="50"/>
      <c r="AS798" s="50"/>
      <c r="AT798" s="50"/>
      <c r="AU798" s="50"/>
      <c r="AV798" s="50"/>
      <c r="AW798" s="50"/>
      <c r="AX798" s="50"/>
      <c r="AY798" s="50"/>
      <c r="AZ798" s="50"/>
      <c r="BA798" s="50"/>
      <c r="BB798" s="50"/>
      <c r="BC798" s="50"/>
      <c r="BD798" s="50"/>
    </row>
    <row r="799" spans="1:56" ht="12.75">
      <c r="A799" s="281"/>
      <c r="B799" s="281"/>
      <c r="C799" s="281"/>
      <c r="D799" s="281"/>
      <c r="E799" s="281"/>
      <c r="F799" s="281"/>
      <c r="G799" s="281"/>
      <c r="H799" s="281"/>
      <c r="I799" s="281"/>
      <c r="J799" s="281"/>
      <c r="K799" s="281"/>
      <c r="L799" s="281"/>
      <c r="M799" s="281"/>
      <c r="N799" s="281"/>
      <c r="O799" s="282"/>
      <c r="P799" s="281"/>
      <c r="Q799" s="281"/>
      <c r="R799" s="281"/>
      <c r="S799" s="281"/>
      <c r="T799" s="281"/>
      <c r="U799" s="281"/>
      <c r="V799" s="283"/>
      <c r="W799" s="281"/>
      <c r="X799" s="281"/>
      <c r="Y799" s="281"/>
      <c r="Z799" s="281"/>
      <c r="AA799" s="281"/>
      <c r="AB799" s="281"/>
      <c r="AC799" s="281"/>
      <c r="AD799" s="281"/>
      <c r="AE799" s="281"/>
      <c r="AF799" s="281"/>
      <c r="AG799" s="284"/>
      <c r="AH799" s="281"/>
      <c r="AI799" s="281"/>
      <c r="AJ799" s="281"/>
      <c r="AK799" s="283"/>
      <c r="AL799" s="281"/>
      <c r="AM799" s="281"/>
      <c r="AN799" s="281"/>
      <c r="AO799" s="286"/>
      <c r="AP799" s="50"/>
      <c r="AQ799" s="50"/>
      <c r="AR799" s="50"/>
      <c r="AS799" s="50"/>
      <c r="AT799" s="50"/>
      <c r="AU799" s="50"/>
      <c r="AV799" s="50"/>
      <c r="AW799" s="50"/>
      <c r="AX799" s="50"/>
      <c r="AY799" s="50"/>
      <c r="AZ799" s="50"/>
      <c r="BA799" s="50"/>
      <c r="BB799" s="50"/>
      <c r="BC799" s="50"/>
      <c r="BD799" s="50"/>
    </row>
    <row r="800" spans="1:56" ht="12.75">
      <c r="A800" s="281"/>
      <c r="B800" s="281"/>
      <c r="C800" s="281"/>
      <c r="D800" s="281"/>
      <c r="E800" s="281"/>
      <c r="F800" s="281"/>
      <c r="G800" s="281"/>
      <c r="H800" s="281"/>
      <c r="I800" s="281"/>
      <c r="J800" s="281"/>
      <c r="K800" s="281"/>
      <c r="L800" s="281"/>
      <c r="M800" s="281"/>
      <c r="N800" s="281"/>
      <c r="O800" s="282"/>
      <c r="P800" s="281"/>
      <c r="Q800" s="281"/>
      <c r="R800" s="281"/>
      <c r="S800" s="281"/>
      <c r="T800" s="281"/>
      <c r="U800" s="281"/>
      <c r="V800" s="283"/>
      <c r="W800" s="281"/>
      <c r="X800" s="281"/>
      <c r="Y800" s="281"/>
      <c r="Z800" s="281"/>
      <c r="AA800" s="281"/>
      <c r="AB800" s="281"/>
      <c r="AC800" s="281"/>
      <c r="AD800" s="281"/>
      <c r="AE800" s="281"/>
      <c r="AF800" s="281"/>
      <c r="AG800" s="284"/>
      <c r="AH800" s="281"/>
      <c r="AI800" s="281"/>
      <c r="AJ800" s="281"/>
      <c r="AK800" s="283"/>
      <c r="AL800" s="281"/>
      <c r="AM800" s="281"/>
      <c r="AN800" s="281"/>
      <c r="AO800" s="286"/>
      <c r="AP800" s="50"/>
      <c r="AQ800" s="50"/>
      <c r="AR800" s="50"/>
      <c r="AS800" s="50"/>
      <c r="AT800" s="50"/>
      <c r="AU800" s="50"/>
      <c r="AV800" s="50"/>
      <c r="AW800" s="50"/>
      <c r="AX800" s="50"/>
      <c r="AY800" s="50"/>
      <c r="AZ800" s="50"/>
      <c r="BA800" s="50"/>
      <c r="BB800" s="50"/>
      <c r="BC800" s="50"/>
      <c r="BD800" s="50"/>
    </row>
    <row r="801" spans="1:56" ht="12.75">
      <c r="A801" s="281"/>
      <c r="B801" s="281"/>
      <c r="C801" s="281"/>
      <c r="D801" s="281"/>
      <c r="E801" s="281"/>
      <c r="F801" s="281"/>
      <c r="G801" s="281"/>
      <c r="H801" s="281"/>
      <c r="I801" s="281"/>
      <c r="J801" s="281"/>
      <c r="K801" s="281"/>
      <c r="L801" s="281"/>
      <c r="M801" s="281"/>
      <c r="N801" s="281"/>
      <c r="O801" s="282"/>
      <c r="P801" s="281"/>
      <c r="Q801" s="281"/>
      <c r="R801" s="281"/>
      <c r="S801" s="281"/>
      <c r="T801" s="281"/>
      <c r="U801" s="281"/>
      <c r="V801" s="283"/>
      <c r="W801" s="281"/>
      <c r="X801" s="281"/>
      <c r="Y801" s="281"/>
      <c r="Z801" s="281"/>
      <c r="AA801" s="281"/>
      <c r="AB801" s="281"/>
      <c r="AC801" s="281"/>
      <c r="AD801" s="281"/>
      <c r="AE801" s="281"/>
      <c r="AF801" s="281"/>
      <c r="AG801" s="284"/>
      <c r="AH801" s="281"/>
      <c r="AI801" s="281"/>
      <c r="AJ801" s="281"/>
      <c r="AK801" s="283"/>
      <c r="AL801" s="281"/>
      <c r="AM801" s="281"/>
      <c r="AN801" s="281"/>
      <c r="AO801" s="286"/>
      <c r="AP801" s="50"/>
      <c r="AQ801" s="50"/>
      <c r="AR801" s="50"/>
      <c r="AS801" s="50"/>
      <c r="AT801" s="50"/>
      <c r="AU801" s="50"/>
      <c r="AV801" s="50"/>
      <c r="AW801" s="50"/>
      <c r="AX801" s="50"/>
      <c r="AY801" s="50"/>
      <c r="AZ801" s="50"/>
      <c r="BA801" s="50"/>
      <c r="BB801" s="50"/>
      <c r="BC801" s="50"/>
      <c r="BD801" s="50"/>
    </row>
    <row r="802" spans="1:56" ht="12.75">
      <c r="A802" s="281"/>
      <c r="B802" s="281"/>
      <c r="C802" s="281"/>
      <c r="D802" s="281"/>
      <c r="E802" s="281"/>
      <c r="F802" s="281"/>
      <c r="G802" s="281"/>
      <c r="H802" s="281"/>
      <c r="I802" s="281"/>
      <c r="J802" s="281"/>
      <c r="K802" s="281"/>
      <c r="L802" s="281"/>
      <c r="M802" s="281"/>
      <c r="N802" s="281"/>
      <c r="O802" s="282"/>
      <c r="P802" s="281"/>
      <c r="Q802" s="281"/>
      <c r="R802" s="281"/>
      <c r="S802" s="281"/>
      <c r="T802" s="281"/>
      <c r="U802" s="281"/>
      <c r="V802" s="283"/>
      <c r="W802" s="281"/>
      <c r="X802" s="281"/>
      <c r="Y802" s="281"/>
      <c r="Z802" s="281"/>
      <c r="AA802" s="281"/>
      <c r="AB802" s="281"/>
      <c r="AC802" s="281"/>
      <c r="AD802" s="281"/>
      <c r="AE802" s="281"/>
      <c r="AF802" s="281"/>
      <c r="AG802" s="284"/>
      <c r="AH802" s="281"/>
      <c r="AI802" s="281"/>
      <c r="AJ802" s="281"/>
      <c r="AK802" s="283"/>
      <c r="AL802" s="281"/>
      <c r="AM802" s="281"/>
      <c r="AN802" s="281"/>
      <c r="AO802" s="286"/>
      <c r="AP802" s="50"/>
      <c r="AQ802" s="50"/>
      <c r="AR802" s="50"/>
      <c r="AS802" s="50"/>
      <c r="AT802" s="50"/>
      <c r="AU802" s="50"/>
      <c r="AV802" s="50"/>
      <c r="AW802" s="50"/>
      <c r="AX802" s="50"/>
      <c r="AY802" s="50"/>
      <c r="AZ802" s="50"/>
      <c r="BA802" s="50"/>
      <c r="BB802" s="50"/>
      <c r="BC802" s="50"/>
      <c r="BD802" s="50"/>
    </row>
    <row r="803" spans="1:56" ht="12.75">
      <c r="A803" s="281"/>
      <c r="B803" s="281"/>
      <c r="C803" s="281"/>
      <c r="D803" s="281"/>
      <c r="E803" s="281"/>
      <c r="F803" s="281"/>
      <c r="G803" s="281"/>
      <c r="H803" s="281"/>
      <c r="I803" s="281"/>
      <c r="J803" s="281"/>
      <c r="K803" s="281"/>
      <c r="L803" s="281"/>
      <c r="M803" s="281"/>
      <c r="N803" s="281"/>
      <c r="O803" s="282"/>
      <c r="P803" s="281"/>
      <c r="Q803" s="281"/>
      <c r="R803" s="281"/>
      <c r="S803" s="281"/>
      <c r="T803" s="281"/>
      <c r="U803" s="281"/>
      <c r="V803" s="283"/>
      <c r="W803" s="281"/>
      <c r="X803" s="281"/>
      <c r="Y803" s="281"/>
      <c r="Z803" s="281"/>
      <c r="AA803" s="281"/>
      <c r="AB803" s="281"/>
      <c r="AC803" s="281"/>
      <c r="AD803" s="281"/>
      <c r="AE803" s="281"/>
      <c r="AF803" s="281"/>
      <c r="AG803" s="284"/>
      <c r="AH803" s="281"/>
      <c r="AI803" s="281"/>
      <c r="AJ803" s="281"/>
      <c r="AK803" s="283"/>
      <c r="AL803" s="281"/>
      <c r="AM803" s="281"/>
      <c r="AN803" s="281"/>
      <c r="AO803" s="286"/>
      <c r="AP803" s="50"/>
      <c r="AQ803" s="50"/>
      <c r="AR803" s="50"/>
      <c r="AS803" s="50"/>
      <c r="AT803" s="50"/>
      <c r="AU803" s="50"/>
      <c r="AV803" s="50"/>
      <c r="AW803" s="50"/>
      <c r="AX803" s="50"/>
      <c r="AY803" s="50"/>
      <c r="AZ803" s="50"/>
      <c r="BA803" s="50"/>
      <c r="BB803" s="50"/>
      <c r="BC803" s="50"/>
      <c r="BD803" s="50"/>
    </row>
    <row r="804" spans="1:56" ht="12.75">
      <c r="A804" s="281"/>
      <c r="B804" s="281"/>
      <c r="C804" s="281"/>
      <c r="D804" s="281"/>
      <c r="E804" s="281"/>
      <c r="F804" s="281"/>
      <c r="G804" s="281"/>
      <c r="H804" s="281"/>
      <c r="I804" s="281"/>
      <c r="J804" s="281"/>
      <c r="K804" s="281"/>
      <c r="L804" s="281"/>
      <c r="M804" s="281"/>
      <c r="N804" s="281"/>
      <c r="O804" s="282"/>
      <c r="P804" s="281"/>
      <c r="Q804" s="281"/>
      <c r="R804" s="281"/>
      <c r="S804" s="281"/>
      <c r="T804" s="281"/>
      <c r="U804" s="281"/>
      <c r="V804" s="283"/>
      <c r="W804" s="281"/>
      <c r="X804" s="281"/>
      <c r="Y804" s="281"/>
      <c r="Z804" s="281"/>
      <c r="AA804" s="281"/>
      <c r="AB804" s="281"/>
      <c r="AC804" s="281"/>
      <c r="AD804" s="281"/>
      <c r="AE804" s="281"/>
      <c r="AF804" s="281"/>
      <c r="AG804" s="284"/>
      <c r="AH804" s="281"/>
      <c r="AI804" s="281"/>
      <c r="AJ804" s="281"/>
      <c r="AK804" s="283"/>
      <c r="AL804" s="281"/>
      <c r="AM804" s="281"/>
      <c r="AN804" s="281"/>
      <c r="AO804" s="286"/>
      <c r="AP804" s="50"/>
      <c r="AQ804" s="50"/>
      <c r="AR804" s="50"/>
      <c r="AS804" s="50"/>
      <c r="AT804" s="50"/>
      <c r="AU804" s="50"/>
      <c r="AV804" s="50"/>
      <c r="AW804" s="50"/>
      <c r="AX804" s="50"/>
      <c r="AY804" s="50"/>
      <c r="AZ804" s="50"/>
      <c r="BA804" s="50"/>
      <c r="BB804" s="50"/>
      <c r="BC804" s="50"/>
      <c r="BD804" s="50"/>
    </row>
    <row r="805" spans="1:56" ht="12.75">
      <c r="A805" s="281"/>
      <c r="B805" s="281"/>
      <c r="C805" s="281"/>
      <c r="D805" s="281"/>
      <c r="E805" s="281"/>
      <c r="F805" s="281"/>
      <c r="G805" s="281"/>
      <c r="H805" s="281"/>
      <c r="I805" s="281"/>
      <c r="J805" s="281"/>
      <c r="K805" s="281"/>
      <c r="L805" s="281"/>
      <c r="M805" s="281"/>
      <c r="N805" s="281"/>
      <c r="O805" s="282"/>
      <c r="P805" s="281"/>
      <c r="Q805" s="281"/>
      <c r="R805" s="281"/>
      <c r="S805" s="281"/>
      <c r="T805" s="281"/>
      <c r="U805" s="281"/>
      <c r="V805" s="283"/>
      <c r="W805" s="281"/>
      <c r="X805" s="281"/>
      <c r="Y805" s="281"/>
      <c r="Z805" s="281"/>
      <c r="AA805" s="281"/>
      <c r="AB805" s="281"/>
      <c r="AC805" s="281"/>
      <c r="AD805" s="281"/>
      <c r="AE805" s="281"/>
      <c r="AF805" s="281"/>
      <c r="AG805" s="284"/>
      <c r="AH805" s="281"/>
      <c r="AI805" s="281"/>
      <c r="AJ805" s="281"/>
      <c r="AK805" s="283"/>
      <c r="AL805" s="281"/>
      <c r="AM805" s="281"/>
      <c r="AN805" s="281"/>
      <c r="AO805" s="286"/>
      <c r="AP805" s="50"/>
      <c r="AQ805" s="50"/>
      <c r="AR805" s="50"/>
      <c r="AS805" s="50"/>
      <c r="AT805" s="50"/>
      <c r="AU805" s="50"/>
      <c r="AV805" s="50"/>
      <c r="AW805" s="50"/>
      <c r="AX805" s="50"/>
      <c r="AY805" s="50"/>
      <c r="AZ805" s="50"/>
      <c r="BA805" s="50"/>
      <c r="BB805" s="50"/>
      <c r="BC805" s="50"/>
      <c r="BD805" s="50"/>
    </row>
    <row r="806" spans="1:56" ht="12.75">
      <c r="A806" s="281"/>
      <c r="B806" s="281"/>
      <c r="C806" s="281"/>
      <c r="D806" s="281"/>
      <c r="E806" s="281"/>
      <c r="F806" s="281"/>
      <c r="G806" s="281"/>
      <c r="H806" s="281"/>
      <c r="I806" s="281"/>
      <c r="J806" s="281"/>
      <c r="K806" s="281"/>
      <c r="L806" s="281"/>
      <c r="M806" s="281"/>
      <c r="N806" s="281"/>
      <c r="O806" s="282"/>
      <c r="P806" s="281"/>
      <c r="Q806" s="281"/>
      <c r="R806" s="281"/>
      <c r="S806" s="281"/>
      <c r="T806" s="281"/>
      <c r="U806" s="281"/>
      <c r="V806" s="283"/>
      <c r="W806" s="281"/>
      <c r="X806" s="281"/>
      <c r="Y806" s="281"/>
      <c r="Z806" s="281"/>
      <c r="AA806" s="281"/>
      <c r="AB806" s="281"/>
      <c r="AC806" s="281"/>
      <c r="AD806" s="281"/>
      <c r="AE806" s="281"/>
      <c r="AF806" s="281"/>
      <c r="AG806" s="284"/>
      <c r="AH806" s="281"/>
      <c r="AI806" s="281"/>
      <c r="AJ806" s="281"/>
      <c r="AK806" s="283"/>
      <c r="AL806" s="281"/>
      <c r="AM806" s="281"/>
      <c r="AN806" s="281"/>
      <c r="AO806" s="286"/>
      <c r="AP806" s="50"/>
      <c r="AQ806" s="50"/>
      <c r="AR806" s="50"/>
      <c r="AS806" s="50"/>
      <c r="AT806" s="50"/>
      <c r="AU806" s="50"/>
      <c r="AV806" s="50"/>
      <c r="AW806" s="50"/>
      <c r="AX806" s="50"/>
      <c r="AY806" s="50"/>
      <c r="AZ806" s="50"/>
      <c r="BA806" s="50"/>
      <c r="BB806" s="50"/>
      <c r="BC806" s="50"/>
      <c r="BD806" s="50"/>
    </row>
    <row r="807" spans="1:56" ht="12.75">
      <c r="A807" s="281"/>
      <c r="B807" s="281"/>
      <c r="C807" s="281"/>
      <c r="D807" s="281"/>
      <c r="E807" s="281"/>
      <c r="F807" s="281"/>
      <c r="G807" s="281"/>
      <c r="H807" s="281"/>
      <c r="I807" s="281"/>
      <c r="J807" s="281"/>
      <c r="K807" s="281"/>
      <c r="L807" s="281"/>
      <c r="M807" s="281"/>
      <c r="N807" s="281"/>
      <c r="O807" s="282"/>
      <c r="P807" s="281"/>
      <c r="Q807" s="281"/>
      <c r="R807" s="281"/>
      <c r="S807" s="281"/>
      <c r="T807" s="281"/>
      <c r="U807" s="281"/>
      <c r="V807" s="283"/>
      <c r="W807" s="281"/>
      <c r="X807" s="281"/>
      <c r="Y807" s="281"/>
      <c r="Z807" s="281"/>
      <c r="AA807" s="281"/>
      <c r="AB807" s="281"/>
      <c r="AC807" s="281"/>
      <c r="AD807" s="281"/>
      <c r="AE807" s="281"/>
      <c r="AF807" s="281"/>
      <c r="AG807" s="284"/>
      <c r="AH807" s="281"/>
      <c r="AI807" s="281"/>
      <c r="AJ807" s="281"/>
      <c r="AK807" s="283"/>
      <c r="AL807" s="281"/>
      <c r="AM807" s="281"/>
      <c r="AN807" s="281"/>
      <c r="AO807" s="286"/>
      <c r="AP807" s="50"/>
      <c r="AQ807" s="50"/>
      <c r="AR807" s="50"/>
      <c r="AS807" s="50"/>
      <c r="AT807" s="50"/>
      <c r="AU807" s="50"/>
      <c r="AV807" s="50"/>
      <c r="AW807" s="50"/>
      <c r="AX807" s="50"/>
      <c r="AY807" s="50"/>
      <c r="AZ807" s="50"/>
      <c r="BA807" s="50"/>
      <c r="BB807" s="50"/>
      <c r="BC807" s="50"/>
      <c r="BD807" s="50"/>
    </row>
    <row r="808" spans="1:56" ht="12.75">
      <c r="A808" s="281"/>
      <c r="B808" s="281"/>
      <c r="C808" s="281"/>
      <c r="D808" s="281"/>
      <c r="E808" s="281"/>
      <c r="F808" s="281"/>
      <c r="G808" s="281"/>
      <c r="H808" s="281"/>
      <c r="I808" s="281"/>
      <c r="J808" s="281"/>
      <c r="K808" s="281"/>
      <c r="L808" s="281"/>
      <c r="M808" s="281"/>
      <c r="N808" s="281"/>
      <c r="O808" s="282"/>
      <c r="P808" s="281"/>
      <c r="Q808" s="281"/>
      <c r="R808" s="281"/>
      <c r="S808" s="281"/>
      <c r="T808" s="281"/>
      <c r="U808" s="281"/>
      <c r="V808" s="283"/>
      <c r="W808" s="281"/>
      <c r="X808" s="281"/>
      <c r="Y808" s="281"/>
      <c r="Z808" s="281"/>
      <c r="AA808" s="281"/>
      <c r="AB808" s="281"/>
      <c r="AC808" s="281"/>
      <c r="AD808" s="281"/>
      <c r="AE808" s="281"/>
      <c r="AF808" s="281"/>
      <c r="AG808" s="284"/>
      <c r="AH808" s="281"/>
      <c r="AI808" s="281"/>
      <c r="AJ808" s="281"/>
      <c r="AK808" s="283"/>
      <c r="AL808" s="281"/>
      <c r="AM808" s="281"/>
      <c r="AN808" s="281"/>
      <c r="AO808" s="286"/>
      <c r="AP808" s="50"/>
      <c r="AQ808" s="50"/>
      <c r="AR808" s="50"/>
      <c r="AS808" s="50"/>
      <c r="AT808" s="50"/>
      <c r="AU808" s="50"/>
      <c r="AV808" s="50"/>
      <c r="AW808" s="50"/>
      <c r="AX808" s="50"/>
      <c r="AY808" s="50"/>
      <c r="AZ808" s="50"/>
      <c r="BA808" s="50"/>
      <c r="BB808" s="50"/>
      <c r="BC808" s="50"/>
      <c r="BD808" s="50"/>
    </row>
    <row r="809" spans="1:56" ht="12.75">
      <c r="A809" s="281"/>
      <c r="B809" s="281"/>
      <c r="C809" s="281"/>
      <c r="D809" s="281"/>
      <c r="E809" s="281"/>
      <c r="F809" s="281"/>
      <c r="G809" s="281"/>
      <c r="H809" s="281"/>
      <c r="I809" s="281"/>
      <c r="J809" s="281"/>
      <c r="K809" s="281"/>
      <c r="L809" s="281"/>
      <c r="M809" s="281"/>
      <c r="N809" s="281"/>
      <c r="O809" s="282"/>
      <c r="P809" s="281"/>
      <c r="Q809" s="281"/>
      <c r="R809" s="281"/>
      <c r="S809" s="281"/>
      <c r="T809" s="281"/>
      <c r="U809" s="281"/>
      <c r="V809" s="283"/>
      <c r="W809" s="281"/>
      <c r="X809" s="281"/>
      <c r="Y809" s="281"/>
      <c r="Z809" s="281"/>
      <c r="AA809" s="281"/>
      <c r="AB809" s="281"/>
      <c r="AC809" s="281"/>
      <c r="AD809" s="281"/>
      <c r="AE809" s="281"/>
      <c r="AF809" s="281"/>
      <c r="AG809" s="284"/>
      <c r="AH809" s="281"/>
      <c r="AI809" s="281"/>
      <c r="AJ809" s="281"/>
      <c r="AK809" s="283"/>
      <c r="AL809" s="281"/>
      <c r="AM809" s="281"/>
      <c r="AN809" s="281"/>
      <c r="AO809" s="286"/>
      <c r="AP809" s="50"/>
      <c r="AQ809" s="50"/>
      <c r="AR809" s="50"/>
      <c r="AS809" s="50"/>
      <c r="AT809" s="50"/>
      <c r="AU809" s="50"/>
      <c r="AV809" s="50"/>
      <c r="AW809" s="50"/>
      <c r="AX809" s="50"/>
      <c r="AY809" s="50"/>
      <c r="AZ809" s="50"/>
      <c r="BA809" s="50"/>
      <c r="BB809" s="50"/>
      <c r="BC809" s="50"/>
      <c r="BD809" s="50"/>
    </row>
    <row r="810" spans="1:56" ht="12.75">
      <c r="A810" s="281"/>
      <c r="B810" s="281"/>
      <c r="C810" s="281"/>
      <c r="D810" s="281"/>
      <c r="E810" s="281"/>
      <c r="F810" s="281"/>
      <c r="G810" s="281"/>
      <c r="H810" s="281"/>
      <c r="I810" s="281"/>
      <c r="J810" s="281"/>
      <c r="K810" s="281"/>
      <c r="L810" s="281"/>
      <c r="M810" s="281"/>
      <c r="N810" s="281"/>
      <c r="O810" s="282"/>
      <c r="P810" s="281"/>
      <c r="Q810" s="281"/>
      <c r="R810" s="281"/>
      <c r="S810" s="281"/>
      <c r="T810" s="281"/>
      <c r="U810" s="281"/>
      <c r="V810" s="283"/>
      <c r="W810" s="281"/>
      <c r="X810" s="281"/>
      <c r="Y810" s="281"/>
      <c r="Z810" s="281"/>
      <c r="AA810" s="281"/>
      <c r="AB810" s="281"/>
      <c r="AC810" s="281"/>
      <c r="AD810" s="281"/>
      <c r="AE810" s="281"/>
      <c r="AF810" s="281"/>
      <c r="AG810" s="284"/>
      <c r="AH810" s="281"/>
      <c r="AI810" s="281"/>
      <c r="AJ810" s="281"/>
      <c r="AK810" s="283"/>
      <c r="AL810" s="281"/>
      <c r="AM810" s="281"/>
      <c r="AN810" s="281"/>
      <c r="AO810" s="286"/>
      <c r="AP810" s="50"/>
      <c r="AQ810" s="50"/>
      <c r="AR810" s="50"/>
      <c r="AS810" s="50"/>
      <c r="AT810" s="50"/>
      <c r="AU810" s="50"/>
      <c r="AV810" s="50"/>
      <c r="AW810" s="50"/>
      <c r="AX810" s="50"/>
      <c r="AY810" s="50"/>
      <c r="AZ810" s="50"/>
      <c r="BA810" s="50"/>
      <c r="BB810" s="50"/>
      <c r="BC810" s="50"/>
      <c r="BD810" s="50"/>
    </row>
    <row r="811" spans="1:56" ht="12.75">
      <c r="A811" s="281"/>
      <c r="B811" s="281"/>
      <c r="C811" s="281"/>
      <c r="D811" s="281"/>
      <c r="E811" s="281"/>
      <c r="F811" s="281"/>
      <c r="G811" s="281"/>
      <c r="H811" s="281"/>
      <c r="I811" s="281"/>
      <c r="J811" s="281"/>
      <c r="K811" s="281"/>
      <c r="L811" s="281"/>
      <c r="M811" s="281"/>
      <c r="N811" s="281"/>
      <c r="O811" s="282"/>
      <c r="P811" s="281"/>
      <c r="Q811" s="281"/>
      <c r="R811" s="281"/>
      <c r="S811" s="281"/>
      <c r="T811" s="281"/>
      <c r="U811" s="281"/>
      <c r="V811" s="283"/>
      <c r="W811" s="281"/>
      <c r="X811" s="281"/>
      <c r="Y811" s="281"/>
      <c r="Z811" s="281"/>
      <c r="AA811" s="281"/>
      <c r="AB811" s="281"/>
      <c r="AC811" s="281"/>
      <c r="AD811" s="281"/>
      <c r="AE811" s="281"/>
      <c r="AF811" s="281"/>
      <c r="AG811" s="284"/>
      <c r="AH811" s="281"/>
      <c r="AI811" s="281"/>
      <c r="AJ811" s="281"/>
      <c r="AK811" s="283"/>
      <c r="AL811" s="281"/>
      <c r="AM811" s="281"/>
      <c r="AN811" s="281"/>
      <c r="AO811" s="286"/>
      <c r="AP811" s="50"/>
      <c r="AQ811" s="50"/>
      <c r="AR811" s="50"/>
      <c r="AS811" s="50"/>
      <c r="AT811" s="50"/>
      <c r="AU811" s="50"/>
      <c r="AV811" s="50"/>
      <c r="AW811" s="50"/>
      <c r="AX811" s="50"/>
      <c r="AY811" s="50"/>
      <c r="AZ811" s="50"/>
      <c r="BA811" s="50"/>
      <c r="BB811" s="50"/>
      <c r="BC811" s="50"/>
      <c r="BD811" s="50"/>
    </row>
    <row r="812" spans="1:56" ht="12.75">
      <c r="A812" s="281"/>
      <c r="B812" s="281"/>
      <c r="C812" s="281"/>
      <c r="D812" s="281"/>
      <c r="E812" s="281"/>
      <c r="F812" s="281"/>
      <c r="G812" s="281"/>
      <c r="H812" s="281"/>
      <c r="I812" s="281"/>
      <c r="J812" s="281"/>
      <c r="K812" s="281"/>
      <c r="L812" s="281"/>
      <c r="M812" s="281"/>
      <c r="N812" s="281"/>
      <c r="O812" s="282"/>
      <c r="P812" s="281"/>
      <c r="Q812" s="281"/>
      <c r="R812" s="281"/>
      <c r="S812" s="281"/>
      <c r="T812" s="281"/>
      <c r="U812" s="281"/>
      <c r="V812" s="283"/>
      <c r="W812" s="281"/>
      <c r="X812" s="281"/>
      <c r="Y812" s="281"/>
      <c r="Z812" s="281"/>
      <c r="AA812" s="281"/>
      <c r="AB812" s="281"/>
      <c r="AC812" s="281"/>
      <c r="AD812" s="281"/>
      <c r="AE812" s="281"/>
      <c r="AF812" s="281"/>
      <c r="AG812" s="284"/>
      <c r="AH812" s="281"/>
      <c r="AI812" s="281"/>
      <c r="AJ812" s="281"/>
      <c r="AK812" s="283"/>
      <c r="AL812" s="281"/>
      <c r="AM812" s="281"/>
      <c r="AN812" s="281"/>
      <c r="AO812" s="286"/>
      <c r="AP812" s="50"/>
      <c r="AQ812" s="50"/>
      <c r="AR812" s="50"/>
      <c r="AS812" s="50"/>
      <c r="AT812" s="50"/>
      <c r="AU812" s="50"/>
      <c r="AV812" s="50"/>
      <c r="AW812" s="50"/>
      <c r="AX812" s="50"/>
      <c r="AY812" s="50"/>
      <c r="AZ812" s="50"/>
      <c r="BA812" s="50"/>
      <c r="BB812" s="50"/>
      <c r="BC812" s="50"/>
      <c r="BD812" s="50"/>
    </row>
    <row r="813" spans="1:56" ht="12.75">
      <c r="A813" s="281"/>
      <c r="B813" s="281"/>
      <c r="C813" s="281"/>
      <c r="D813" s="281"/>
      <c r="E813" s="281"/>
      <c r="F813" s="281"/>
      <c r="G813" s="281"/>
      <c r="H813" s="281"/>
      <c r="I813" s="281"/>
      <c r="J813" s="281"/>
      <c r="K813" s="281"/>
      <c r="L813" s="281"/>
      <c r="M813" s="281"/>
      <c r="N813" s="281"/>
      <c r="O813" s="282"/>
      <c r="P813" s="281"/>
      <c r="Q813" s="281"/>
      <c r="R813" s="281"/>
      <c r="S813" s="281"/>
      <c r="T813" s="281"/>
      <c r="U813" s="281"/>
      <c r="V813" s="283"/>
      <c r="W813" s="281"/>
      <c r="X813" s="281"/>
      <c r="Y813" s="281"/>
      <c r="Z813" s="281"/>
      <c r="AA813" s="281"/>
      <c r="AB813" s="281"/>
      <c r="AC813" s="281"/>
      <c r="AD813" s="281"/>
      <c r="AE813" s="281"/>
      <c r="AF813" s="281"/>
      <c r="AG813" s="284"/>
      <c r="AH813" s="281"/>
      <c r="AI813" s="281"/>
      <c r="AJ813" s="281"/>
      <c r="AK813" s="283"/>
      <c r="AL813" s="281"/>
      <c r="AM813" s="281"/>
      <c r="AN813" s="281"/>
      <c r="AO813" s="286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</row>
    <row r="814" spans="1:56" ht="12.75">
      <c r="A814" s="281"/>
      <c r="B814" s="281"/>
      <c r="C814" s="281"/>
      <c r="D814" s="281"/>
      <c r="E814" s="281"/>
      <c r="F814" s="281"/>
      <c r="G814" s="281"/>
      <c r="H814" s="281"/>
      <c r="I814" s="281"/>
      <c r="J814" s="281"/>
      <c r="K814" s="281"/>
      <c r="L814" s="281"/>
      <c r="M814" s="281"/>
      <c r="N814" s="281"/>
      <c r="O814" s="282"/>
      <c r="P814" s="281"/>
      <c r="Q814" s="281"/>
      <c r="R814" s="281"/>
      <c r="S814" s="281"/>
      <c r="T814" s="281"/>
      <c r="U814" s="281"/>
      <c r="V814" s="283"/>
      <c r="W814" s="281"/>
      <c r="X814" s="281"/>
      <c r="Y814" s="281"/>
      <c r="Z814" s="281"/>
      <c r="AA814" s="281"/>
      <c r="AB814" s="281"/>
      <c r="AC814" s="281"/>
      <c r="AD814" s="281"/>
      <c r="AE814" s="281"/>
      <c r="AF814" s="281"/>
      <c r="AG814" s="284"/>
      <c r="AH814" s="281"/>
      <c r="AI814" s="281"/>
      <c r="AJ814" s="281"/>
      <c r="AK814" s="283"/>
      <c r="AL814" s="281"/>
      <c r="AM814" s="281"/>
      <c r="AN814" s="281"/>
      <c r="AO814" s="286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</row>
    <row r="815" spans="1:56" ht="12.75">
      <c r="A815" s="281"/>
      <c r="B815" s="281"/>
      <c r="C815" s="281"/>
      <c r="D815" s="281"/>
      <c r="E815" s="281"/>
      <c r="F815" s="281"/>
      <c r="G815" s="281"/>
      <c r="H815" s="281"/>
      <c r="I815" s="281"/>
      <c r="J815" s="281"/>
      <c r="K815" s="281"/>
      <c r="L815" s="281"/>
      <c r="M815" s="281"/>
      <c r="N815" s="281"/>
      <c r="O815" s="282"/>
      <c r="P815" s="281"/>
      <c r="Q815" s="281"/>
      <c r="R815" s="281"/>
      <c r="S815" s="281"/>
      <c r="T815" s="281"/>
      <c r="U815" s="281"/>
      <c r="V815" s="283"/>
      <c r="W815" s="281"/>
      <c r="X815" s="281"/>
      <c r="Y815" s="281"/>
      <c r="Z815" s="281"/>
      <c r="AA815" s="281"/>
      <c r="AB815" s="281"/>
      <c r="AC815" s="281"/>
      <c r="AD815" s="281"/>
      <c r="AE815" s="281"/>
      <c r="AF815" s="281"/>
      <c r="AG815" s="284"/>
      <c r="AH815" s="281"/>
      <c r="AI815" s="281"/>
      <c r="AJ815" s="281"/>
      <c r="AK815" s="283"/>
      <c r="AL815" s="281"/>
      <c r="AM815" s="281"/>
      <c r="AN815" s="281"/>
      <c r="AO815" s="286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</row>
    <row r="816" spans="1:56" ht="12.75">
      <c r="A816" s="281"/>
      <c r="B816" s="281"/>
      <c r="C816" s="281"/>
      <c r="D816" s="281"/>
      <c r="E816" s="281"/>
      <c r="F816" s="281"/>
      <c r="G816" s="281"/>
      <c r="H816" s="281"/>
      <c r="I816" s="281"/>
      <c r="J816" s="281"/>
      <c r="K816" s="281"/>
      <c r="L816" s="281"/>
      <c r="M816" s="281"/>
      <c r="N816" s="281"/>
      <c r="O816" s="282"/>
      <c r="P816" s="281"/>
      <c r="Q816" s="281"/>
      <c r="R816" s="281"/>
      <c r="S816" s="281"/>
      <c r="T816" s="281"/>
      <c r="U816" s="281"/>
      <c r="V816" s="283"/>
      <c r="W816" s="281"/>
      <c r="X816" s="281"/>
      <c r="Y816" s="281"/>
      <c r="Z816" s="281"/>
      <c r="AA816" s="281"/>
      <c r="AB816" s="281"/>
      <c r="AC816" s="281"/>
      <c r="AD816" s="281"/>
      <c r="AE816" s="281"/>
      <c r="AF816" s="281"/>
      <c r="AG816" s="284"/>
      <c r="AH816" s="281"/>
      <c r="AI816" s="281"/>
      <c r="AJ816" s="281"/>
      <c r="AK816" s="283"/>
      <c r="AL816" s="281"/>
      <c r="AM816" s="281"/>
      <c r="AN816" s="281"/>
      <c r="AO816" s="286"/>
      <c r="AP816" s="50"/>
      <c r="AQ816" s="50"/>
      <c r="AR816" s="50"/>
      <c r="AS816" s="50"/>
      <c r="AT816" s="50"/>
      <c r="AU816" s="50"/>
      <c r="AV816" s="50"/>
      <c r="AW816" s="50"/>
      <c r="AX816" s="50"/>
      <c r="AY816" s="50"/>
      <c r="AZ816" s="50"/>
      <c r="BA816" s="50"/>
      <c r="BB816" s="50"/>
      <c r="BC816" s="50"/>
      <c r="BD816" s="50"/>
    </row>
    <row r="817" spans="1:56" ht="12.75">
      <c r="A817" s="281"/>
      <c r="B817" s="281"/>
      <c r="C817" s="281"/>
      <c r="D817" s="281"/>
      <c r="E817" s="281"/>
      <c r="F817" s="281"/>
      <c r="G817" s="281"/>
      <c r="H817" s="281"/>
      <c r="I817" s="281"/>
      <c r="J817" s="281"/>
      <c r="K817" s="281"/>
      <c r="L817" s="281"/>
      <c r="M817" s="281"/>
      <c r="N817" s="281"/>
      <c r="O817" s="282"/>
      <c r="P817" s="281"/>
      <c r="Q817" s="281"/>
      <c r="R817" s="281"/>
      <c r="S817" s="281"/>
      <c r="T817" s="281"/>
      <c r="U817" s="281"/>
      <c r="V817" s="283"/>
      <c r="W817" s="281"/>
      <c r="X817" s="281"/>
      <c r="Y817" s="281"/>
      <c r="Z817" s="281"/>
      <c r="AA817" s="281"/>
      <c r="AB817" s="281"/>
      <c r="AC817" s="281"/>
      <c r="AD817" s="281"/>
      <c r="AE817" s="281"/>
      <c r="AF817" s="281"/>
      <c r="AG817" s="284"/>
      <c r="AH817" s="281"/>
      <c r="AI817" s="281"/>
      <c r="AJ817" s="281"/>
      <c r="AK817" s="283"/>
      <c r="AL817" s="281"/>
      <c r="AM817" s="281"/>
      <c r="AN817" s="281"/>
      <c r="AO817" s="286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  <c r="BC817" s="50"/>
      <c r="BD817" s="50"/>
    </row>
    <row r="818" spans="1:56" ht="12.75">
      <c r="A818" s="281"/>
      <c r="B818" s="281"/>
      <c r="C818" s="281"/>
      <c r="D818" s="281"/>
      <c r="E818" s="281"/>
      <c r="F818" s="281"/>
      <c r="G818" s="281"/>
      <c r="H818" s="281"/>
      <c r="I818" s="281"/>
      <c r="J818" s="281"/>
      <c r="K818" s="281"/>
      <c r="L818" s="281"/>
      <c r="M818" s="281"/>
      <c r="N818" s="281"/>
      <c r="O818" s="282"/>
      <c r="P818" s="281"/>
      <c r="Q818" s="281"/>
      <c r="R818" s="281"/>
      <c r="S818" s="281"/>
      <c r="T818" s="281"/>
      <c r="U818" s="281"/>
      <c r="V818" s="283"/>
      <c r="W818" s="281"/>
      <c r="X818" s="281"/>
      <c r="Y818" s="281"/>
      <c r="Z818" s="281"/>
      <c r="AA818" s="281"/>
      <c r="AB818" s="281"/>
      <c r="AC818" s="281"/>
      <c r="AD818" s="281"/>
      <c r="AE818" s="281"/>
      <c r="AF818" s="281"/>
      <c r="AG818" s="284"/>
      <c r="AH818" s="281"/>
      <c r="AI818" s="281"/>
      <c r="AJ818" s="281"/>
      <c r="AK818" s="283"/>
      <c r="AL818" s="281"/>
      <c r="AM818" s="281"/>
      <c r="AN818" s="281"/>
      <c r="AO818" s="286"/>
      <c r="AP818" s="50"/>
      <c r="AQ818" s="50"/>
      <c r="AR818" s="50"/>
      <c r="AS818" s="50"/>
      <c r="AT818" s="50"/>
      <c r="AU818" s="50"/>
      <c r="AV818" s="50"/>
      <c r="AW818" s="50"/>
      <c r="AX818" s="50"/>
      <c r="AY818" s="50"/>
      <c r="AZ818" s="50"/>
      <c r="BA818" s="50"/>
      <c r="BB818" s="50"/>
      <c r="BC818" s="50"/>
      <c r="BD818" s="50"/>
    </row>
    <row r="819" spans="1:56" ht="12.75">
      <c r="A819" s="281"/>
      <c r="B819" s="281"/>
      <c r="C819" s="281"/>
      <c r="D819" s="281"/>
      <c r="E819" s="281"/>
      <c r="F819" s="281"/>
      <c r="G819" s="281"/>
      <c r="H819" s="281"/>
      <c r="I819" s="281"/>
      <c r="J819" s="281"/>
      <c r="K819" s="281"/>
      <c r="L819" s="281"/>
      <c r="M819" s="281"/>
      <c r="N819" s="281"/>
      <c r="O819" s="282"/>
      <c r="P819" s="281"/>
      <c r="Q819" s="281"/>
      <c r="R819" s="281"/>
      <c r="S819" s="281"/>
      <c r="T819" s="281"/>
      <c r="U819" s="281"/>
      <c r="V819" s="283"/>
      <c r="W819" s="281"/>
      <c r="X819" s="281"/>
      <c r="Y819" s="281"/>
      <c r="Z819" s="281"/>
      <c r="AA819" s="281"/>
      <c r="AB819" s="281"/>
      <c r="AC819" s="281"/>
      <c r="AD819" s="281"/>
      <c r="AE819" s="281"/>
      <c r="AF819" s="281"/>
      <c r="AG819" s="284"/>
      <c r="AH819" s="281"/>
      <c r="AI819" s="281"/>
      <c r="AJ819" s="281"/>
      <c r="AK819" s="283"/>
      <c r="AL819" s="281"/>
      <c r="AM819" s="281"/>
      <c r="AN819" s="281"/>
      <c r="AO819" s="286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  <c r="AZ819" s="50"/>
      <c r="BA819" s="50"/>
      <c r="BB819" s="50"/>
      <c r="BC819" s="50"/>
      <c r="BD819" s="50"/>
    </row>
    <row r="820" spans="1:56" ht="12.75">
      <c r="A820" s="281"/>
      <c r="B820" s="281"/>
      <c r="C820" s="281"/>
      <c r="D820" s="281"/>
      <c r="E820" s="281"/>
      <c r="F820" s="281"/>
      <c r="G820" s="281"/>
      <c r="H820" s="281"/>
      <c r="I820" s="281"/>
      <c r="J820" s="281"/>
      <c r="K820" s="281"/>
      <c r="L820" s="281"/>
      <c r="M820" s="281"/>
      <c r="N820" s="281"/>
      <c r="O820" s="282"/>
      <c r="P820" s="281"/>
      <c r="Q820" s="281"/>
      <c r="R820" s="281"/>
      <c r="S820" s="281"/>
      <c r="T820" s="281"/>
      <c r="U820" s="281"/>
      <c r="V820" s="283"/>
      <c r="W820" s="281"/>
      <c r="X820" s="281"/>
      <c r="Y820" s="281"/>
      <c r="Z820" s="281"/>
      <c r="AA820" s="281"/>
      <c r="AB820" s="281"/>
      <c r="AC820" s="281"/>
      <c r="AD820" s="281"/>
      <c r="AE820" s="281"/>
      <c r="AF820" s="281"/>
      <c r="AG820" s="284"/>
      <c r="AH820" s="281"/>
      <c r="AI820" s="281"/>
      <c r="AJ820" s="281"/>
      <c r="AK820" s="283"/>
      <c r="AL820" s="281"/>
      <c r="AM820" s="281"/>
      <c r="AN820" s="281"/>
      <c r="AO820" s="286"/>
      <c r="AP820" s="50"/>
      <c r="AQ820" s="50"/>
      <c r="AR820" s="50"/>
      <c r="AS820" s="50"/>
      <c r="AT820" s="50"/>
      <c r="AU820" s="50"/>
      <c r="AV820" s="50"/>
      <c r="AW820" s="50"/>
      <c r="AX820" s="50"/>
      <c r="AY820" s="50"/>
      <c r="AZ820" s="50"/>
      <c r="BA820" s="50"/>
      <c r="BB820" s="50"/>
      <c r="BC820" s="50"/>
      <c r="BD820" s="50"/>
    </row>
    <row r="821" spans="1:56" ht="12.75">
      <c r="A821" s="281"/>
      <c r="B821" s="281"/>
      <c r="C821" s="281"/>
      <c r="D821" s="281"/>
      <c r="E821" s="281"/>
      <c r="F821" s="281"/>
      <c r="G821" s="281"/>
      <c r="H821" s="281"/>
      <c r="I821" s="281"/>
      <c r="J821" s="281"/>
      <c r="K821" s="281"/>
      <c r="L821" s="281"/>
      <c r="M821" s="281"/>
      <c r="N821" s="281"/>
      <c r="O821" s="282"/>
      <c r="P821" s="281"/>
      <c r="Q821" s="281"/>
      <c r="R821" s="281"/>
      <c r="S821" s="281"/>
      <c r="T821" s="281"/>
      <c r="U821" s="281"/>
      <c r="V821" s="283"/>
      <c r="W821" s="281"/>
      <c r="X821" s="281"/>
      <c r="Y821" s="281"/>
      <c r="Z821" s="281"/>
      <c r="AA821" s="281"/>
      <c r="AB821" s="281"/>
      <c r="AC821" s="281"/>
      <c r="AD821" s="281"/>
      <c r="AE821" s="281"/>
      <c r="AF821" s="281"/>
      <c r="AG821" s="284"/>
      <c r="AH821" s="281"/>
      <c r="AI821" s="281"/>
      <c r="AJ821" s="281"/>
      <c r="AK821" s="283"/>
      <c r="AL821" s="281"/>
      <c r="AM821" s="281"/>
      <c r="AN821" s="281"/>
      <c r="AO821" s="286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  <c r="AZ821" s="50"/>
      <c r="BA821" s="50"/>
      <c r="BB821" s="50"/>
      <c r="BC821" s="50"/>
      <c r="BD821" s="50"/>
    </row>
    <row r="822" spans="1:56" ht="12.75">
      <c r="A822" s="281"/>
      <c r="B822" s="281"/>
      <c r="C822" s="281"/>
      <c r="D822" s="281"/>
      <c r="E822" s="281"/>
      <c r="F822" s="281"/>
      <c r="G822" s="281"/>
      <c r="H822" s="281"/>
      <c r="I822" s="281"/>
      <c r="J822" s="281"/>
      <c r="K822" s="281"/>
      <c r="L822" s="281"/>
      <c r="M822" s="281"/>
      <c r="N822" s="281"/>
      <c r="O822" s="282"/>
      <c r="P822" s="281"/>
      <c r="Q822" s="281"/>
      <c r="R822" s="281"/>
      <c r="S822" s="281"/>
      <c r="T822" s="281"/>
      <c r="U822" s="281"/>
      <c r="V822" s="283"/>
      <c r="W822" s="281"/>
      <c r="X822" s="281"/>
      <c r="Y822" s="281"/>
      <c r="Z822" s="281"/>
      <c r="AA822" s="281"/>
      <c r="AB822" s="281"/>
      <c r="AC822" s="281"/>
      <c r="AD822" s="281"/>
      <c r="AE822" s="281"/>
      <c r="AF822" s="281"/>
      <c r="AG822" s="284"/>
      <c r="AH822" s="281"/>
      <c r="AI822" s="281"/>
      <c r="AJ822" s="281"/>
      <c r="AK822" s="283"/>
      <c r="AL822" s="281"/>
      <c r="AM822" s="281"/>
      <c r="AN822" s="281"/>
      <c r="AO822" s="286"/>
      <c r="AP822" s="50"/>
      <c r="AQ822" s="50"/>
      <c r="AR822" s="50"/>
      <c r="AS822" s="50"/>
      <c r="AT822" s="50"/>
      <c r="AU822" s="50"/>
      <c r="AV822" s="50"/>
      <c r="AW822" s="50"/>
      <c r="AX822" s="50"/>
      <c r="AY822" s="50"/>
      <c r="AZ822" s="50"/>
      <c r="BA822" s="50"/>
      <c r="BB822" s="50"/>
      <c r="BC822" s="50"/>
      <c r="BD822" s="50"/>
    </row>
    <row r="823" spans="1:56" ht="12.75">
      <c r="A823" s="281"/>
      <c r="B823" s="281"/>
      <c r="C823" s="281"/>
      <c r="D823" s="281"/>
      <c r="E823" s="281"/>
      <c r="F823" s="281"/>
      <c r="G823" s="281"/>
      <c r="H823" s="281"/>
      <c r="I823" s="281"/>
      <c r="J823" s="281"/>
      <c r="K823" s="281"/>
      <c r="L823" s="281"/>
      <c r="M823" s="281"/>
      <c r="N823" s="281"/>
      <c r="O823" s="282"/>
      <c r="P823" s="281"/>
      <c r="Q823" s="281"/>
      <c r="R823" s="281"/>
      <c r="S823" s="281"/>
      <c r="T823" s="281"/>
      <c r="U823" s="281"/>
      <c r="V823" s="283"/>
      <c r="W823" s="281"/>
      <c r="X823" s="281"/>
      <c r="Y823" s="281"/>
      <c r="Z823" s="281"/>
      <c r="AA823" s="281"/>
      <c r="AB823" s="281"/>
      <c r="AC823" s="281"/>
      <c r="AD823" s="281"/>
      <c r="AE823" s="281"/>
      <c r="AF823" s="281"/>
      <c r="AG823" s="284"/>
      <c r="AH823" s="281"/>
      <c r="AI823" s="281"/>
      <c r="AJ823" s="281"/>
      <c r="AK823" s="283"/>
      <c r="AL823" s="281"/>
      <c r="AM823" s="281"/>
      <c r="AN823" s="281"/>
      <c r="AO823" s="286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  <c r="AZ823" s="50"/>
      <c r="BA823" s="50"/>
      <c r="BB823" s="50"/>
      <c r="BC823" s="50"/>
      <c r="BD823" s="50"/>
    </row>
    <row r="824" spans="1:56" ht="12.75">
      <c r="A824" s="281"/>
      <c r="B824" s="281"/>
      <c r="C824" s="281"/>
      <c r="D824" s="281"/>
      <c r="E824" s="281"/>
      <c r="F824" s="281"/>
      <c r="G824" s="281"/>
      <c r="H824" s="281"/>
      <c r="I824" s="281"/>
      <c r="J824" s="281"/>
      <c r="K824" s="281"/>
      <c r="L824" s="281"/>
      <c r="M824" s="281"/>
      <c r="N824" s="281"/>
      <c r="O824" s="282"/>
      <c r="P824" s="281"/>
      <c r="Q824" s="281"/>
      <c r="R824" s="281"/>
      <c r="S824" s="281"/>
      <c r="T824" s="281"/>
      <c r="U824" s="281"/>
      <c r="V824" s="283"/>
      <c r="W824" s="281"/>
      <c r="X824" s="281"/>
      <c r="Y824" s="281"/>
      <c r="Z824" s="281"/>
      <c r="AA824" s="281"/>
      <c r="AB824" s="281"/>
      <c r="AC824" s="281"/>
      <c r="AD824" s="281"/>
      <c r="AE824" s="281"/>
      <c r="AF824" s="281"/>
      <c r="AG824" s="284"/>
      <c r="AH824" s="281"/>
      <c r="AI824" s="281"/>
      <c r="AJ824" s="281"/>
      <c r="AK824" s="283"/>
      <c r="AL824" s="281"/>
      <c r="AM824" s="281"/>
      <c r="AN824" s="281"/>
      <c r="AO824" s="286"/>
      <c r="AP824" s="50"/>
      <c r="AQ824" s="50"/>
      <c r="AR824" s="50"/>
      <c r="AS824" s="50"/>
      <c r="AT824" s="50"/>
      <c r="AU824" s="50"/>
      <c r="AV824" s="50"/>
      <c r="AW824" s="50"/>
      <c r="AX824" s="50"/>
      <c r="AY824" s="50"/>
      <c r="AZ824" s="50"/>
      <c r="BA824" s="50"/>
      <c r="BB824" s="50"/>
      <c r="BC824" s="50"/>
      <c r="BD824" s="50"/>
    </row>
    <row r="825" spans="1:56" ht="12.75">
      <c r="A825" s="281"/>
      <c r="B825" s="281"/>
      <c r="C825" s="281"/>
      <c r="D825" s="281"/>
      <c r="E825" s="281"/>
      <c r="F825" s="281"/>
      <c r="G825" s="281"/>
      <c r="H825" s="281"/>
      <c r="I825" s="281"/>
      <c r="J825" s="281"/>
      <c r="K825" s="281"/>
      <c r="L825" s="281"/>
      <c r="M825" s="281"/>
      <c r="N825" s="281"/>
      <c r="O825" s="282"/>
      <c r="P825" s="281"/>
      <c r="Q825" s="281"/>
      <c r="R825" s="281"/>
      <c r="S825" s="281"/>
      <c r="T825" s="281"/>
      <c r="U825" s="281"/>
      <c r="V825" s="283"/>
      <c r="W825" s="281"/>
      <c r="X825" s="281"/>
      <c r="Y825" s="281"/>
      <c r="Z825" s="281"/>
      <c r="AA825" s="281"/>
      <c r="AB825" s="281"/>
      <c r="AC825" s="281"/>
      <c r="AD825" s="281"/>
      <c r="AE825" s="281"/>
      <c r="AF825" s="281"/>
      <c r="AG825" s="284"/>
      <c r="AH825" s="281"/>
      <c r="AI825" s="281"/>
      <c r="AJ825" s="281"/>
      <c r="AK825" s="283"/>
      <c r="AL825" s="281"/>
      <c r="AM825" s="281"/>
      <c r="AN825" s="281"/>
      <c r="AO825" s="286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  <c r="AZ825" s="50"/>
      <c r="BA825" s="50"/>
      <c r="BB825" s="50"/>
      <c r="BC825" s="50"/>
      <c r="BD825" s="50"/>
    </row>
    <row r="826" spans="1:56" ht="12.75">
      <c r="A826" s="281"/>
      <c r="B826" s="281"/>
      <c r="C826" s="281"/>
      <c r="D826" s="281"/>
      <c r="E826" s="281"/>
      <c r="F826" s="281"/>
      <c r="G826" s="281"/>
      <c r="H826" s="281"/>
      <c r="I826" s="281"/>
      <c r="J826" s="281"/>
      <c r="K826" s="281"/>
      <c r="L826" s="281"/>
      <c r="M826" s="281"/>
      <c r="N826" s="281"/>
      <c r="O826" s="282"/>
      <c r="P826" s="281"/>
      <c r="Q826" s="281"/>
      <c r="R826" s="281"/>
      <c r="S826" s="281"/>
      <c r="T826" s="281"/>
      <c r="U826" s="281"/>
      <c r="V826" s="283"/>
      <c r="W826" s="281"/>
      <c r="X826" s="281"/>
      <c r="Y826" s="281"/>
      <c r="Z826" s="281"/>
      <c r="AA826" s="281"/>
      <c r="AB826" s="281"/>
      <c r="AC826" s="281"/>
      <c r="AD826" s="281"/>
      <c r="AE826" s="281"/>
      <c r="AF826" s="281"/>
      <c r="AG826" s="284"/>
      <c r="AH826" s="281"/>
      <c r="AI826" s="281"/>
      <c r="AJ826" s="281"/>
      <c r="AK826" s="283"/>
      <c r="AL826" s="281"/>
      <c r="AM826" s="281"/>
      <c r="AN826" s="281"/>
      <c r="AO826" s="286"/>
      <c r="AP826" s="50"/>
      <c r="AQ826" s="50"/>
      <c r="AR826" s="50"/>
      <c r="AS826" s="50"/>
      <c r="AT826" s="50"/>
      <c r="AU826" s="50"/>
      <c r="AV826" s="50"/>
      <c r="AW826" s="50"/>
      <c r="AX826" s="50"/>
      <c r="AY826" s="50"/>
      <c r="AZ826" s="50"/>
      <c r="BA826" s="50"/>
      <c r="BB826" s="50"/>
      <c r="BC826" s="50"/>
      <c r="BD826" s="50"/>
    </row>
    <row r="827" spans="1:56" ht="12.75">
      <c r="A827" s="281"/>
      <c r="B827" s="281"/>
      <c r="C827" s="281"/>
      <c r="D827" s="281"/>
      <c r="E827" s="281"/>
      <c r="F827" s="281"/>
      <c r="G827" s="281"/>
      <c r="H827" s="281"/>
      <c r="I827" s="281"/>
      <c r="J827" s="281"/>
      <c r="K827" s="281"/>
      <c r="L827" s="281"/>
      <c r="M827" s="281"/>
      <c r="N827" s="281"/>
      <c r="O827" s="282"/>
      <c r="P827" s="281"/>
      <c r="Q827" s="281"/>
      <c r="R827" s="281"/>
      <c r="S827" s="281"/>
      <c r="T827" s="281"/>
      <c r="U827" s="281"/>
      <c r="V827" s="283"/>
      <c r="W827" s="281"/>
      <c r="X827" s="281"/>
      <c r="Y827" s="281"/>
      <c r="Z827" s="281"/>
      <c r="AA827" s="281"/>
      <c r="AB827" s="281"/>
      <c r="AC827" s="281"/>
      <c r="AD827" s="281"/>
      <c r="AE827" s="281"/>
      <c r="AF827" s="281"/>
      <c r="AG827" s="284"/>
      <c r="AH827" s="281"/>
      <c r="AI827" s="281"/>
      <c r="AJ827" s="281"/>
      <c r="AK827" s="283"/>
      <c r="AL827" s="281"/>
      <c r="AM827" s="281"/>
      <c r="AN827" s="281"/>
      <c r="AO827" s="286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  <c r="AZ827" s="50"/>
      <c r="BA827" s="50"/>
      <c r="BB827" s="50"/>
      <c r="BC827" s="50"/>
      <c r="BD827" s="50"/>
    </row>
    <row r="828" spans="1:56" ht="12.75">
      <c r="A828" s="281"/>
      <c r="B828" s="281"/>
      <c r="C828" s="281"/>
      <c r="D828" s="281"/>
      <c r="E828" s="281"/>
      <c r="F828" s="281"/>
      <c r="G828" s="281"/>
      <c r="H828" s="281"/>
      <c r="I828" s="281"/>
      <c r="J828" s="281"/>
      <c r="K828" s="281"/>
      <c r="L828" s="281"/>
      <c r="M828" s="281"/>
      <c r="N828" s="281"/>
      <c r="O828" s="282"/>
      <c r="P828" s="281"/>
      <c r="Q828" s="281"/>
      <c r="R828" s="281"/>
      <c r="S828" s="281"/>
      <c r="T828" s="281"/>
      <c r="U828" s="281"/>
      <c r="V828" s="283"/>
      <c r="W828" s="281"/>
      <c r="X828" s="281"/>
      <c r="Y828" s="281"/>
      <c r="Z828" s="281"/>
      <c r="AA828" s="281"/>
      <c r="AB828" s="281"/>
      <c r="AC828" s="281"/>
      <c r="AD828" s="281"/>
      <c r="AE828" s="281"/>
      <c r="AF828" s="281"/>
      <c r="AG828" s="284"/>
      <c r="AH828" s="281"/>
      <c r="AI828" s="281"/>
      <c r="AJ828" s="281"/>
      <c r="AK828" s="283"/>
      <c r="AL828" s="281"/>
      <c r="AM828" s="281"/>
      <c r="AN828" s="281"/>
      <c r="AO828" s="286"/>
      <c r="AP828" s="50"/>
      <c r="AQ828" s="50"/>
      <c r="AR828" s="50"/>
      <c r="AS828" s="50"/>
      <c r="AT828" s="50"/>
      <c r="AU828" s="50"/>
      <c r="AV828" s="50"/>
      <c r="AW828" s="50"/>
      <c r="AX828" s="50"/>
      <c r="AY828" s="50"/>
      <c r="AZ828" s="50"/>
      <c r="BA828" s="50"/>
      <c r="BB828" s="50"/>
      <c r="BC828" s="50"/>
      <c r="BD828" s="50"/>
    </row>
    <row r="829" spans="1:56" ht="12.75">
      <c r="A829" s="281"/>
      <c r="B829" s="281"/>
      <c r="C829" s="281"/>
      <c r="D829" s="281"/>
      <c r="E829" s="281"/>
      <c r="F829" s="281"/>
      <c r="G829" s="281"/>
      <c r="H829" s="281"/>
      <c r="I829" s="281"/>
      <c r="J829" s="281"/>
      <c r="K829" s="281"/>
      <c r="L829" s="281"/>
      <c r="M829" s="281"/>
      <c r="N829" s="281"/>
      <c r="O829" s="282"/>
      <c r="P829" s="281"/>
      <c r="Q829" s="281"/>
      <c r="R829" s="281"/>
      <c r="S829" s="281"/>
      <c r="T829" s="281"/>
      <c r="U829" s="281"/>
      <c r="V829" s="283"/>
      <c r="W829" s="281"/>
      <c r="X829" s="281"/>
      <c r="Y829" s="281"/>
      <c r="Z829" s="281"/>
      <c r="AA829" s="281"/>
      <c r="AB829" s="281"/>
      <c r="AC829" s="281"/>
      <c r="AD829" s="281"/>
      <c r="AE829" s="281"/>
      <c r="AF829" s="281"/>
      <c r="AG829" s="284"/>
      <c r="AH829" s="281"/>
      <c r="AI829" s="281"/>
      <c r="AJ829" s="281"/>
      <c r="AK829" s="283"/>
      <c r="AL829" s="281"/>
      <c r="AM829" s="281"/>
      <c r="AN829" s="281"/>
      <c r="AO829" s="286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  <c r="BB829" s="50"/>
      <c r="BC829" s="50"/>
      <c r="BD829" s="50"/>
    </row>
    <row r="830" spans="1:56" ht="12.75">
      <c r="A830" s="281"/>
      <c r="B830" s="281"/>
      <c r="C830" s="281"/>
      <c r="D830" s="281"/>
      <c r="E830" s="281"/>
      <c r="F830" s="281"/>
      <c r="G830" s="281"/>
      <c r="H830" s="281"/>
      <c r="I830" s="281"/>
      <c r="J830" s="281"/>
      <c r="K830" s="281"/>
      <c r="L830" s="281"/>
      <c r="M830" s="281"/>
      <c r="N830" s="281"/>
      <c r="O830" s="282"/>
      <c r="P830" s="281"/>
      <c r="Q830" s="281"/>
      <c r="R830" s="281"/>
      <c r="S830" s="281"/>
      <c r="T830" s="281"/>
      <c r="U830" s="281"/>
      <c r="V830" s="283"/>
      <c r="W830" s="281"/>
      <c r="X830" s="281"/>
      <c r="Y830" s="281"/>
      <c r="Z830" s="281"/>
      <c r="AA830" s="281"/>
      <c r="AB830" s="281"/>
      <c r="AC830" s="281"/>
      <c r="AD830" s="281"/>
      <c r="AE830" s="281"/>
      <c r="AF830" s="281"/>
      <c r="AG830" s="284"/>
      <c r="AH830" s="281"/>
      <c r="AI830" s="281"/>
      <c r="AJ830" s="281"/>
      <c r="AK830" s="283"/>
      <c r="AL830" s="281"/>
      <c r="AM830" s="281"/>
      <c r="AN830" s="281"/>
      <c r="AO830" s="286"/>
      <c r="AP830" s="50"/>
      <c r="AQ830" s="50"/>
      <c r="AR830" s="50"/>
      <c r="AS830" s="50"/>
      <c r="AT830" s="50"/>
      <c r="AU830" s="50"/>
      <c r="AV830" s="50"/>
      <c r="AW830" s="50"/>
      <c r="AX830" s="50"/>
      <c r="AY830" s="50"/>
      <c r="AZ830" s="50"/>
      <c r="BA830" s="50"/>
      <c r="BB830" s="50"/>
      <c r="BC830" s="50"/>
      <c r="BD830" s="50"/>
    </row>
    <row r="831" spans="1:56" ht="12.75">
      <c r="A831" s="281"/>
      <c r="B831" s="281"/>
      <c r="C831" s="281"/>
      <c r="D831" s="281"/>
      <c r="E831" s="281"/>
      <c r="F831" s="281"/>
      <c r="G831" s="281"/>
      <c r="H831" s="281"/>
      <c r="I831" s="281"/>
      <c r="J831" s="281"/>
      <c r="K831" s="281"/>
      <c r="L831" s="281"/>
      <c r="M831" s="281"/>
      <c r="N831" s="281"/>
      <c r="O831" s="282"/>
      <c r="P831" s="281"/>
      <c r="Q831" s="281"/>
      <c r="R831" s="281"/>
      <c r="S831" s="281"/>
      <c r="T831" s="281"/>
      <c r="U831" s="281"/>
      <c r="V831" s="283"/>
      <c r="W831" s="281"/>
      <c r="X831" s="281"/>
      <c r="Y831" s="281"/>
      <c r="Z831" s="281"/>
      <c r="AA831" s="281"/>
      <c r="AB831" s="281"/>
      <c r="AC831" s="281"/>
      <c r="AD831" s="281"/>
      <c r="AE831" s="281"/>
      <c r="AF831" s="281"/>
      <c r="AG831" s="284"/>
      <c r="AH831" s="281"/>
      <c r="AI831" s="281"/>
      <c r="AJ831" s="281"/>
      <c r="AK831" s="283"/>
      <c r="AL831" s="281"/>
      <c r="AM831" s="281"/>
      <c r="AN831" s="281"/>
      <c r="AO831" s="286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</row>
    <row r="832" spans="1:56" ht="12.75">
      <c r="A832" s="281"/>
      <c r="B832" s="281"/>
      <c r="C832" s="281"/>
      <c r="D832" s="281"/>
      <c r="E832" s="281"/>
      <c r="F832" s="281"/>
      <c r="G832" s="281"/>
      <c r="H832" s="281"/>
      <c r="I832" s="281"/>
      <c r="J832" s="281"/>
      <c r="K832" s="281"/>
      <c r="L832" s="281"/>
      <c r="M832" s="281"/>
      <c r="N832" s="281"/>
      <c r="O832" s="282"/>
      <c r="P832" s="281"/>
      <c r="Q832" s="281"/>
      <c r="R832" s="281"/>
      <c r="S832" s="281"/>
      <c r="T832" s="281"/>
      <c r="U832" s="281"/>
      <c r="V832" s="283"/>
      <c r="W832" s="281"/>
      <c r="X832" s="281"/>
      <c r="Y832" s="281"/>
      <c r="Z832" s="281"/>
      <c r="AA832" s="281"/>
      <c r="AB832" s="281"/>
      <c r="AC832" s="281"/>
      <c r="AD832" s="281"/>
      <c r="AE832" s="281"/>
      <c r="AF832" s="281"/>
      <c r="AG832" s="284"/>
      <c r="AH832" s="281"/>
      <c r="AI832" s="281"/>
      <c r="AJ832" s="281"/>
      <c r="AK832" s="283"/>
      <c r="AL832" s="281"/>
      <c r="AM832" s="281"/>
      <c r="AN832" s="281"/>
      <c r="AO832" s="286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</row>
    <row r="833" spans="1:56" ht="12.75">
      <c r="A833" s="281"/>
      <c r="B833" s="281"/>
      <c r="C833" s="281"/>
      <c r="D833" s="281"/>
      <c r="E833" s="281"/>
      <c r="F833" s="281"/>
      <c r="G833" s="281"/>
      <c r="H833" s="281"/>
      <c r="I833" s="281"/>
      <c r="J833" s="281"/>
      <c r="K833" s="281"/>
      <c r="L833" s="281"/>
      <c r="M833" s="281"/>
      <c r="N833" s="281"/>
      <c r="O833" s="282"/>
      <c r="P833" s="281"/>
      <c r="Q833" s="281"/>
      <c r="R833" s="281"/>
      <c r="S833" s="281"/>
      <c r="T833" s="281"/>
      <c r="U833" s="281"/>
      <c r="V833" s="283"/>
      <c r="W833" s="281"/>
      <c r="X833" s="281"/>
      <c r="Y833" s="281"/>
      <c r="Z833" s="281"/>
      <c r="AA833" s="281"/>
      <c r="AB833" s="281"/>
      <c r="AC833" s="281"/>
      <c r="AD833" s="281"/>
      <c r="AE833" s="281"/>
      <c r="AF833" s="281"/>
      <c r="AG833" s="284"/>
      <c r="AH833" s="281"/>
      <c r="AI833" s="281"/>
      <c r="AJ833" s="281"/>
      <c r="AK833" s="283"/>
      <c r="AL833" s="281"/>
      <c r="AM833" s="281"/>
      <c r="AN833" s="281"/>
      <c r="AO833" s="286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</row>
    <row r="834" spans="1:56" ht="12.75">
      <c r="A834" s="281"/>
      <c r="B834" s="281"/>
      <c r="C834" s="281"/>
      <c r="D834" s="281"/>
      <c r="E834" s="281"/>
      <c r="F834" s="281"/>
      <c r="G834" s="281"/>
      <c r="H834" s="281"/>
      <c r="I834" s="281"/>
      <c r="J834" s="281"/>
      <c r="K834" s="281"/>
      <c r="L834" s="281"/>
      <c r="M834" s="281"/>
      <c r="N834" s="281"/>
      <c r="O834" s="282"/>
      <c r="P834" s="281"/>
      <c r="Q834" s="281"/>
      <c r="R834" s="281"/>
      <c r="S834" s="281"/>
      <c r="T834" s="281"/>
      <c r="U834" s="281"/>
      <c r="V834" s="283"/>
      <c r="W834" s="281"/>
      <c r="X834" s="281"/>
      <c r="Y834" s="281"/>
      <c r="Z834" s="281"/>
      <c r="AA834" s="281"/>
      <c r="AB834" s="281"/>
      <c r="AC834" s="281"/>
      <c r="AD834" s="281"/>
      <c r="AE834" s="281"/>
      <c r="AF834" s="281"/>
      <c r="AG834" s="284"/>
      <c r="AH834" s="281"/>
      <c r="AI834" s="281"/>
      <c r="AJ834" s="281"/>
      <c r="AK834" s="283"/>
      <c r="AL834" s="281"/>
      <c r="AM834" s="281"/>
      <c r="AN834" s="281"/>
      <c r="AO834" s="286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</row>
    <row r="835" spans="1:56" ht="12.75">
      <c r="A835" s="281"/>
      <c r="B835" s="281"/>
      <c r="C835" s="281"/>
      <c r="D835" s="281"/>
      <c r="E835" s="281"/>
      <c r="F835" s="281"/>
      <c r="G835" s="281"/>
      <c r="H835" s="281"/>
      <c r="I835" s="281"/>
      <c r="J835" s="281"/>
      <c r="K835" s="281"/>
      <c r="L835" s="281"/>
      <c r="M835" s="281"/>
      <c r="N835" s="281"/>
      <c r="O835" s="282"/>
      <c r="P835" s="281"/>
      <c r="Q835" s="281"/>
      <c r="R835" s="281"/>
      <c r="S835" s="281"/>
      <c r="T835" s="281"/>
      <c r="U835" s="281"/>
      <c r="V835" s="283"/>
      <c r="W835" s="281"/>
      <c r="X835" s="281"/>
      <c r="Y835" s="281"/>
      <c r="Z835" s="281"/>
      <c r="AA835" s="281"/>
      <c r="AB835" s="281"/>
      <c r="AC835" s="281"/>
      <c r="AD835" s="281"/>
      <c r="AE835" s="281"/>
      <c r="AF835" s="281"/>
      <c r="AG835" s="284"/>
      <c r="AH835" s="281"/>
      <c r="AI835" s="281"/>
      <c r="AJ835" s="281"/>
      <c r="AK835" s="283"/>
      <c r="AL835" s="281"/>
      <c r="AM835" s="281"/>
      <c r="AN835" s="281"/>
      <c r="AO835" s="286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</row>
    <row r="836" spans="1:56" ht="12.75">
      <c r="A836" s="281"/>
      <c r="B836" s="281"/>
      <c r="C836" s="281"/>
      <c r="D836" s="281"/>
      <c r="E836" s="281"/>
      <c r="F836" s="281"/>
      <c r="G836" s="281"/>
      <c r="H836" s="281"/>
      <c r="I836" s="281"/>
      <c r="J836" s="281"/>
      <c r="K836" s="281"/>
      <c r="L836" s="281"/>
      <c r="M836" s="281"/>
      <c r="N836" s="281"/>
      <c r="O836" s="282"/>
      <c r="P836" s="281"/>
      <c r="Q836" s="281"/>
      <c r="R836" s="281"/>
      <c r="S836" s="281"/>
      <c r="T836" s="281"/>
      <c r="U836" s="281"/>
      <c r="V836" s="283"/>
      <c r="W836" s="281"/>
      <c r="X836" s="281"/>
      <c r="Y836" s="281"/>
      <c r="Z836" s="281"/>
      <c r="AA836" s="281"/>
      <c r="AB836" s="281"/>
      <c r="AC836" s="281"/>
      <c r="AD836" s="281"/>
      <c r="AE836" s="281"/>
      <c r="AF836" s="281"/>
      <c r="AG836" s="284"/>
      <c r="AH836" s="281"/>
      <c r="AI836" s="281"/>
      <c r="AJ836" s="281"/>
      <c r="AK836" s="283"/>
      <c r="AL836" s="281"/>
      <c r="AM836" s="281"/>
      <c r="AN836" s="281"/>
      <c r="AO836" s="286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</row>
    <row r="837" spans="1:56" ht="12.75">
      <c r="A837" s="281"/>
      <c r="B837" s="281"/>
      <c r="C837" s="281"/>
      <c r="D837" s="281"/>
      <c r="E837" s="281"/>
      <c r="F837" s="281"/>
      <c r="G837" s="281"/>
      <c r="H837" s="281"/>
      <c r="I837" s="281"/>
      <c r="J837" s="281"/>
      <c r="K837" s="281"/>
      <c r="L837" s="281"/>
      <c r="M837" s="281"/>
      <c r="N837" s="281"/>
      <c r="O837" s="282"/>
      <c r="P837" s="281"/>
      <c r="Q837" s="281"/>
      <c r="R837" s="281"/>
      <c r="S837" s="281"/>
      <c r="T837" s="281"/>
      <c r="U837" s="281"/>
      <c r="V837" s="283"/>
      <c r="W837" s="281"/>
      <c r="X837" s="281"/>
      <c r="Y837" s="281"/>
      <c r="Z837" s="281"/>
      <c r="AA837" s="281"/>
      <c r="AB837" s="281"/>
      <c r="AC837" s="281"/>
      <c r="AD837" s="281"/>
      <c r="AE837" s="281"/>
      <c r="AF837" s="281"/>
      <c r="AG837" s="284"/>
      <c r="AH837" s="281"/>
      <c r="AI837" s="281"/>
      <c r="AJ837" s="281"/>
      <c r="AK837" s="283"/>
      <c r="AL837" s="281"/>
      <c r="AM837" s="281"/>
      <c r="AN837" s="281"/>
      <c r="AO837" s="286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</row>
    <row r="838" spans="1:56" ht="12.75">
      <c r="A838" s="281"/>
      <c r="B838" s="281"/>
      <c r="C838" s="281"/>
      <c r="D838" s="281"/>
      <c r="E838" s="281"/>
      <c r="F838" s="281"/>
      <c r="G838" s="281"/>
      <c r="H838" s="281"/>
      <c r="I838" s="281"/>
      <c r="J838" s="281"/>
      <c r="K838" s="281"/>
      <c r="L838" s="281"/>
      <c r="M838" s="281"/>
      <c r="N838" s="281"/>
      <c r="O838" s="282"/>
      <c r="P838" s="281"/>
      <c r="Q838" s="281"/>
      <c r="R838" s="281"/>
      <c r="S838" s="281"/>
      <c r="T838" s="281"/>
      <c r="U838" s="281"/>
      <c r="V838" s="283"/>
      <c r="W838" s="281"/>
      <c r="X838" s="281"/>
      <c r="Y838" s="281"/>
      <c r="Z838" s="281"/>
      <c r="AA838" s="281"/>
      <c r="AB838" s="281"/>
      <c r="AC838" s="281"/>
      <c r="AD838" s="281"/>
      <c r="AE838" s="281"/>
      <c r="AF838" s="281"/>
      <c r="AG838" s="284"/>
      <c r="AH838" s="281"/>
      <c r="AI838" s="281"/>
      <c r="AJ838" s="281"/>
      <c r="AK838" s="283"/>
      <c r="AL838" s="281"/>
      <c r="AM838" s="281"/>
      <c r="AN838" s="281"/>
      <c r="AO838" s="286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</row>
    <row r="839" spans="1:56" ht="12.75">
      <c r="A839" s="281"/>
      <c r="B839" s="281"/>
      <c r="C839" s="281"/>
      <c r="D839" s="281"/>
      <c r="E839" s="281"/>
      <c r="F839" s="281"/>
      <c r="G839" s="281"/>
      <c r="H839" s="281"/>
      <c r="I839" s="281"/>
      <c r="J839" s="281"/>
      <c r="K839" s="281"/>
      <c r="L839" s="281"/>
      <c r="M839" s="281"/>
      <c r="N839" s="281"/>
      <c r="O839" s="282"/>
      <c r="P839" s="281"/>
      <c r="Q839" s="281"/>
      <c r="R839" s="281"/>
      <c r="S839" s="281"/>
      <c r="T839" s="281"/>
      <c r="U839" s="281"/>
      <c r="V839" s="283"/>
      <c r="W839" s="281"/>
      <c r="X839" s="281"/>
      <c r="Y839" s="281"/>
      <c r="Z839" s="281"/>
      <c r="AA839" s="281"/>
      <c r="AB839" s="281"/>
      <c r="AC839" s="281"/>
      <c r="AD839" s="281"/>
      <c r="AE839" s="281"/>
      <c r="AF839" s="281"/>
      <c r="AG839" s="284"/>
      <c r="AH839" s="281"/>
      <c r="AI839" s="281"/>
      <c r="AJ839" s="281"/>
      <c r="AK839" s="283"/>
      <c r="AL839" s="281"/>
      <c r="AM839" s="281"/>
      <c r="AN839" s="281"/>
      <c r="AO839" s="286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</row>
    <row r="840" spans="1:56" ht="12.75">
      <c r="A840" s="281"/>
      <c r="B840" s="281"/>
      <c r="C840" s="281"/>
      <c r="D840" s="281"/>
      <c r="E840" s="281"/>
      <c r="F840" s="281"/>
      <c r="G840" s="281"/>
      <c r="H840" s="281"/>
      <c r="I840" s="281"/>
      <c r="J840" s="281"/>
      <c r="K840" s="281"/>
      <c r="L840" s="281"/>
      <c r="M840" s="281"/>
      <c r="N840" s="281"/>
      <c r="O840" s="282"/>
      <c r="P840" s="281"/>
      <c r="Q840" s="281"/>
      <c r="R840" s="281"/>
      <c r="S840" s="281"/>
      <c r="T840" s="281"/>
      <c r="U840" s="281"/>
      <c r="V840" s="283"/>
      <c r="W840" s="281"/>
      <c r="X840" s="281"/>
      <c r="Y840" s="281"/>
      <c r="Z840" s="281"/>
      <c r="AA840" s="281"/>
      <c r="AB840" s="281"/>
      <c r="AC840" s="281"/>
      <c r="AD840" s="281"/>
      <c r="AE840" s="281"/>
      <c r="AF840" s="281"/>
      <c r="AG840" s="284"/>
      <c r="AH840" s="281"/>
      <c r="AI840" s="281"/>
      <c r="AJ840" s="281"/>
      <c r="AK840" s="283"/>
      <c r="AL840" s="281"/>
      <c r="AM840" s="281"/>
      <c r="AN840" s="281"/>
      <c r="AO840" s="286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</row>
    <row r="841" spans="1:56" ht="12.75">
      <c r="A841" s="281"/>
      <c r="B841" s="281"/>
      <c r="C841" s="281"/>
      <c r="D841" s="281"/>
      <c r="E841" s="281"/>
      <c r="F841" s="281"/>
      <c r="G841" s="281"/>
      <c r="H841" s="281"/>
      <c r="I841" s="281"/>
      <c r="J841" s="281"/>
      <c r="K841" s="281"/>
      <c r="L841" s="281"/>
      <c r="M841" s="281"/>
      <c r="N841" s="281"/>
      <c r="O841" s="282"/>
      <c r="P841" s="281"/>
      <c r="Q841" s="281"/>
      <c r="R841" s="281"/>
      <c r="S841" s="281"/>
      <c r="T841" s="281"/>
      <c r="U841" s="281"/>
      <c r="V841" s="283"/>
      <c r="W841" s="281"/>
      <c r="X841" s="281"/>
      <c r="Y841" s="281"/>
      <c r="Z841" s="281"/>
      <c r="AA841" s="281"/>
      <c r="AB841" s="281"/>
      <c r="AC841" s="281"/>
      <c r="AD841" s="281"/>
      <c r="AE841" s="281"/>
      <c r="AF841" s="281"/>
      <c r="AG841" s="284"/>
      <c r="AH841" s="281"/>
      <c r="AI841" s="281"/>
      <c r="AJ841" s="281"/>
      <c r="AK841" s="283"/>
      <c r="AL841" s="281"/>
      <c r="AM841" s="281"/>
      <c r="AN841" s="281"/>
      <c r="AO841" s="286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  <c r="BD841" s="50"/>
    </row>
    <row r="842" spans="1:56" ht="12.75">
      <c r="A842" s="281"/>
      <c r="B842" s="281"/>
      <c r="C842" s="281"/>
      <c r="D842" s="281"/>
      <c r="E842" s="281"/>
      <c r="F842" s="281"/>
      <c r="G842" s="281"/>
      <c r="H842" s="281"/>
      <c r="I842" s="281"/>
      <c r="J842" s="281"/>
      <c r="K842" s="281"/>
      <c r="L842" s="281"/>
      <c r="M842" s="281"/>
      <c r="N842" s="281"/>
      <c r="O842" s="282"/>
      <c r="P842" s="281"/>
      <c r="Q842" s="281"/>
      <c r="R842" s="281"/>
      <c r="S842" s="281"/>
      <c r="T842" s="281"/>
      <c r="U842" s="281"/>
      <c r="V842" s="283"/>
      <c r="W842" s="281"/>
      <c r="X842" s="281"/>
      <c r="Y842" s="281"/>
      <c r="Z842" s="281"/>
      <c r="AA842" s="281"/>
      <c r="AB842" s="281"/>
      <c r="AC842" s="281"/>
      <c r="AD842" s="281"/>
      <c r="AE842" s="281"/>
      <c r="AF842" s="281"/>
      <c r="AG842" s="284"/>
      <c r="AH842" s="281"/>
      <c r="AI842" s="281"/>
      <c r="AJ842" s="281"/>
      <c r="AK842" s="283"/>
      <c r="AL842" s="281"/>
      <c r="AM842" s="281"/>
      <c r="AN842" s="281"/>
      <c r="AO842" s="286"/>
      <c r="AP842" s="50"/>
      <c r="AQ842" s="50"/>
      <c r="AR842" s="50"/>
      <c r="AS842" s="50"/>
      <c r="AT842" s="50"/>
      <c r="AU842" s="50"/>
      <c r="AV842" s="50"/>
      <c r="AW842" s="50"/>
      <c r="AX842" s="50"/>
      <c r="AY842" s="50"/>
      <c r="AZ842" s="50"/>
      <c r="BA842" s="50"/>
      <c r="BB842" s="50"/>
      <c r="BC842" s="50"/>
      <c r="BD842" s="50"/>
    </row>
    <row r="843" spans="1:56" ht="12.75">
      <c r="A843" s="281"/>
      <c r="B843" s="281"/>
      <c r="C843" s="281"/>
      <c r="D843" s="281"/>
      <c r="E843" s="281"/>
      <c r="F843" s="281"/>
      <c r="G843" s="281"/>
      <c r="H843" s="281"/>
      <c r="I843" s="281"/>
      <c r="J843" s="281"/>
      <c r="K843" s="281"/>
      <c r="L843" s="281"/>
      <c r="M843" s="281"/>
      <c r="N843" s="281"/>
      <c r="O843" s="282"/>
      <c r="P843" s="281"/>
      <c r="Q843" s="281"/>
      <c r="R843" s="281"/>
      <c r="S843" s="281"/>
      <c r="T843" s="281"/>
      <c r="U843" s="281"/>
      <c r="V843" s="283"/>
      <c r="W843" s="281"/>
      <c r="X843" s="281"/>
      <c r="Y843" s="281"/>
      <c r="Z843" s="281"/>
      <c r="AA843" s="281"/>
      <c r="AB843" s="281"/>
      <c r="AC843" s="281"/>
      <c r="AD843" s="281"/>
      <c r="AE843" s="281"/>
      <c r="AF843" s="281"/>
      <c r="AG843" s="284"/>
      <c r="AH843" s="281"/>
      <c r="AI843" s="281"/>
      <c r="AJ843" s="281"/>
      <c r="AK843" s="283"/>
      <c r="AL843" s="281"/>
      <c r="AM843" s="281"/>
      <c r="AN843" s="281"/>
      <c r="AO843" s="286"/>
      <c r="AP843" s="50"/>
      <c r="AQ843" s="50"/>
      <c r="AR843" s="50"/>
      <c r="AS843" s="50"/>
      <c r="AT843" s="50"/>
      <c r="AU843" s="50"/>
      <c r="AV843" s="50"/>
      <c r="AW843" s="50"/>
      <c r="AX843" s="50"/>
      <c r="AY843" s="50"/>
      <c r="AZ843" s="50"/>
      <c r="BA843" s="50"/>
      <c r="BB843" s="50"/>
      <c r="BC843" s="50"/>
      <c r="BD843" s="50"/>
    </row>
    <row r="844" spans="1:56" ht="12.75">
      <c r="A844" s="281"/>
      <c r="B844" s="281"/>
      <c r="C844" s="281"/>
      <c r="D844" s="281"/>
      <c r="E844" s="281"/>
      <c r="F844" s="281"/>
      <c r="G844" s="281"/>
      <c r="H844" s="281"/>
      <c r="I844" s="281"/>
      <c r="J844" s="281"/>
      <c r="K844" s="281"/>
      <c r="L844" s="281"/>
      <c r="M844" s="281"/>
      <c r="N844" s="281"/>
      <c r="O844" s="282"/>
      <c r="P844" s="281"/>
      <c r="Q844" s="281"/>
      <c r="R844" s="281"/>
      <c r="S844" s="281"/>
      <c r="T844" s="281"/>
      <c r="U844" s="281"/>
      <c r="V844" s="283"/>
      <c r="W844" s="281"/>
      <c r="X844" s="281"/>
      <c r="Y844" s="281"/>
      <c r="Z844" s="281"/>
      <c r="AA844" s="281"/>
      <c r="AB844" s="281"/>
      <c r="AC844" s="281"/>
      <c r="AD844" s="281"/>
      <c r="AE844" s="281"/>
      <c r="AF844" s="281"/>
      <c r="AG844" s="284"/>
      <c r="AH844" s="281"/>
      <c r="AI844" s="281"/>
      <c r="AJ844" s="281"/>
      <c r="AK844" s="283"/>
      <c r="AL844" s="281"/>
      <c r="AM844" s="281"/>
      <c r="AN844" s="281"/>
      <c r="AO844" s="286"/>
      <c r="AP844" s="50"/>
      <c r="AQ844" s="50"/>
      <c r="AR844" s="50"/>
      <c r="AS844" s="50"/>
      <c r="AT844" s="50"/>
      <c r="AU844" s="50"/>
      <c r="AV844" s="50"/>
      <c r="AW844" s="50"/>
      <c r="AX844" s="50"/>
      <c r="AY844" s="50"/>
      <c r="AZ844" s="50"/>
      <c r="BA844" s="50"/>
      <c r="BB844" s="50"/>
      <c r="BC844" s="50"/>
      <c r="BD844" s="50"/>
    </row>
    <row r="845" spans="1:56" ht="12.75">
      <c r="A845" s="281"/>
      <c r="B845" s="281"/>
      <c r="C845" s="281"/>
      <c r="D845" s="281"/>
      <c r="E845" s="281"/>
      <c r="F845" s="281"/>
      <c r="G845" s="281"/>
      <c r="H845" s="281"/>
      <c r="I845" s="281"/>
      <c r="J845" s="281"/>
      <c r="K845" s="281"/>
      <c r="L845" s="281"/>
      <c r="M845" s="281"/>
      <c r="N845" s="281"/>
      <c r="O845" s="282"/>
      <c r="P845" s="281"/>
      <c r="Q845" s="281"/>
      <c r="R845" s="281"/>
      <c r="S845" s="281"/>
      <c r="T845" s="281"/>
      <c r="U845" s="281"/>
      <c r="V845" s="283"/>
      <c r="W845" s="281"/>
      <c r="X845" s="281"/>
      <c r="Y845" s="281"/>
      <c r="Z845" s="281"/>
      <c r="AA845" s="281"/>
      <c r="AB845" s="281"/>
      <c r="AC845" s="281"/>
      <c r="AD845" s="281"/>
      <c r="AE845" s="281"/>
      <c r="AF845" s="281"/>
      <c r="AG845" s="284"/>
      <c r="AH845" s="281"/>
      <c r="AI845" s="281"/>
      <c r="AJ845" s="281"/>
      <c r="AK845" s="283"/>
      <c r="AL845" s="281"/>
      <c r="AM845" s="281"/>
      <c r="AN845" s="281"/>
      <c r="AO845" s="286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  <c r="BB845" s="50"/>
      <c r="BC845" s="50"/>
      <c r="BD845" s="50"/>
    </row>
    <row r="846" spans="1:56" ht="12.75">
      <c r="A846" s="281"/>
      <c r="B846" s="281"/>
      <c r="C846" s="281"/>
      <c r="D846" s="281"/>
      <c r="E846" s="281"/>
      <c r="F846" s="281"/>
      <c r="G846" s="281"/>
      <c r="H846" s="281"/>
      <c r="I846" s="281"/>
      <c r="J846" s="281"/>
      <c r="K846" s="281"/>
      <c r="L846" s="281"/>
      <c r="M846" s="281"/>
      <c r="N846" s="281"/>
      <c r="O846" s="282"/>
      <c r="P846" s="281"/>
      <c r="Q846" s="281"/>
      <c r="R846" s="281"/>
      <c r="S846" s="281"/>
      <c r="T846" s="281"/>
      <c r="U846" s="281"/>
      <c r="V846" s="283"/>
      <c r="W846" s="281"/>
      <c r="X846" s="281"/>
      <c r="Y846" s="281"/>
      <c r="Z846" s="281"/>
      <c r="AA846" s="281"/>
      <c r="AB846" s="281"/>
      <c r="AC846" s="281"/>
      <c r="AD846" s="281"/>
      <c r="AE846" s="281"/>
      <c r="AF846" s="281"/>
      <c r="AG846" s="284"/>
      <c r="AH846" s="281"/>
      <c r="AI846" s="281"/>
      <c r="AJ846" s="281"/>
      <c r="AK846" s="283"/>
      <c r="AL846" s="281"/>
      <c r="AM846" s="281"/>
      <c r="AN846" s="281"/>
      <c r="AO846" s="286"/>
      <c r="AP846" s="50"/>
      <c r="AQ846" s="50"/>
      <c r="AR846" s="50"/>
      <c r="AS846" s="50"/>
      <c r="AT846" s="50"/>
      <c r="AU846" s="50"/>
      <c r="AV846" s="50"/>
      <c r="AW846" s="50"/>
      <c r="AX846" s="50"/>
      <c r="AY846" s="50"/>
      <c r="AZ846" s="50"/>
      <c r="BA846" s="50"/>
      <c r="BB846" s="50"/>
      <c r="BC846" s="50"/>
      <c r="BD846" s="50"/>
    </row>
    <row r="847" spans="1:56" ht="12.75">
      <c r="A847" s="281"/>
      <c r="B847" s="281"/>
      <c r="C847" s="281"/>
      <c r="D847" s="281"/>
      <c r="E847" s="281"/>
      <c r="F847" s="281"/>
      <c r="G847" s="281"/>
      <c r="H847" s="281"/>
      <c r="I847" s="281"/>
      <c r="J847" s="281"/>
      <c r="K847" s="281"/>
      <c r="L847" s="281"/>
      <c r="M847" s="281"/>
      <c r="N847" s="281"/>
      <c r="O847" s="282"/>
      <c r="P847" s="281"/>
      <c r="Q847" s="281"/>
      <c r="R847" s="281"/>
      <c r="S847" s="281"/>
      <c r="T847" s="281"/>
      <c r="U847" s="281"/>
      <c r="V847" s="283"/>
      <c r="W847" s="281"/>
      <c r="X847" s="281"/>
      <c r="Y847" s="281"/>
      <c r="Z847" s="281"/>
      <c r="AA847" s="281"/>
      <c r="AB847" s="281"/>
      <c r="AC847" s="281"/>
      <c r="AD847" s="281"/>
      <c r="AE847" s="281"/>
      <c r="AF847" s="281"/>
      <c r="AG847" s="284"/>
      <c r="AH847" s="281"/>
      <c r="AI847" s="281"/>
      <c r="AJ847" s="281"/>
      <c r="AK847" s="283"/>
      <c r="AL847" s="281"/>
      <c r="AM847" s="281"/>
      <c r="AN847" s="281"/>
      <c r="AO847" s="286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  <c r="BB847" s="50"/>
      <c r="BC847" s="50"/>
      <c r="BD847" s="50"/>
    </row>
    <row r="848" spans="1:56" ht="12.75">
      <c r="A848" s="281"/>
      <c r="B848" s="281"/>
      <c r="C848" s="281"/>
      <c r="D848" s="281"/>
      <c r="E848" s="281"/>
      <c r="F848" s="281"/>
      <c r="G848" s="281"/>
      <c r="H848" s="281"/>
      <c r="I848" s="281"/>
      <c r="J848" s="281"/>
      <c r="K848" s="281"/>
      <c r="L848" s="281"/>
      <c r="M848" s="281"/>
      <c r="N848" s="281"/>
      <c r="O848" s="282"/>
      <c r="P848" s="281"/>
      <c r="Q848" s="281"/>
      <c r="R848" s="281"/>
      <c r="S848" s="281"/>
      <c r="T848" s="281"/>
      <c r="U848" s="281"/>
      <c r="V848" s="283"/>
      <c r="W848" s="281"/>
      <c r="X848" s="281"/>
      <c r="Y848" s="281"/>
      <c r="Z848" s="281"/>
      <c r="AA848" s="281"/>
      <c r="AB848" s="281"/>
      <c r="AC848" s="281"/>
      <c r="AD848" s="281"/>
      <c r="AE848" s="281"/>
      <c r="AF848" s="281"/>
      <c r="AG848" s="284"/>
      <c r="AH848" s="281"/>
      <c r="AI848" s="281"/>
      <c r="AJ848" s="281"/>
      <c r="AK848" s="283"/>
      <c r="AL848" s="281"/>
      <c r="AM848" s="281"/>
      <c r="AN848" s="281"/>
      <c r="AO848" s="286"/>
      <c r="AP848" s="50"/>
      <c r="AQ848" s="50"/>
      <c r="AR848" s="50"/>
      <c r="AS848" s="50"/>
      <c r="AT848" s="50"/>
      <c r="AU848" s="50"/>
      <c r="AV848" s="50"/>
      <c r="AW848" s="50"/>
      <c r="AX848" s="50"/>
      <c r="AY848" s="50"/>
      <c r="AZ848" s="50"/>
      <c r="BA848" s="50"/>
      <c r="BB848" s="50"/>
      <c r="BC848" s="50"/>
      <c r="BD848" s="50"/>
    </row>
    <row r="849" spans="1:56" ht="12.75">
      <c r="A849" s="281"/>
      <c r="B849" s="281"/>
      <c r="C849" s="281"/>
      <c r="D849" s="281"/>
      <c r="E849" s="281"/>
      <c r="F849" s="281"/>
      <c r="G849" s="281"/>
      <c r="H849" s="281"/>
      <c r="I849" s="281"/>
      <c r="J849" s="281"/>
      <c r="K849" s="281"/>
      <c r="L849" s="281"/>
      <c r="M849" s="281"/>
      <c r="N849" s="281"/>
      <c r="O849" s="282"/>
      <c r="P849" s="281"/>
      <c r="Q849" s="281"/>
      <c r="R849" s="281"/>
      <c r="S849" s="281"/>
      <c r="T849" s="281"/>
      <c r="U849" s="281"/>
      <c r="V849" s="283"/>
      <c r="W849" s="281"/>
      <c r="X849" s="281"/>
      <c r="Y849" s="281"/>
      <c r="Z849" s="281"/>
      <c r="AA849" s="281"/>
      <c r="AB849" s="281"/>
      <c r="AC849" s="281"/>
      <c r="AD849" s="281"/>
      <c r="AE849" s="281"/>
      <c r="AF849" s="281"/>
      <c r="AG849" s="284"/>
      <c r="AH849" s="281"/>
      <c r="AI849" s="281"/>
      <c r="AJ849" s="281"/>
      <c r="AK849" s="283"/>
      <c r="AL849" s="281"/>
      <c r="AM849" s="281"/>
      <c r="AN849" s="281"/>
      <c r="AO849" s="286"/>
      <c r="AP849" s="50"/>
      <c r="AQ849" s="50"/>
      <c r="AR849" s="50"/>
      <c r="AS849" s="50"/>
      <c r="AT849" s="50"/>
      <c r="AU849" s="50"/>
      <c r="AV849" s="50"/>
      <c r="AW849" s="50"/>
      <c r="AX849" s="50"/>
      <c r="AY849" s="50"/>
      <c r="AZ849" s="50"/>
      <c r="BA849" s="50"/>
      <c r="BB849" s="50"/>
      <c r="BC849" s="50"/>
      <c r="BD849" s="50"/>
    </row>
    <row r="850" spans="1:56" ht="12.75">
      <c r="A850" s="281"/>
      <c r="B850" s="281"/>
      <c r="C850" s="281"/>
      <c r="D850" s="281"/>
      <c r="E850" s="281"/>
      <c r="F850" s="281"/>
      <c r="G850" s="281"/>
      <c r="H850" s="281"/>
      <c r="I850" s="281"/>
      <c r="J850" s="281"/>
      <c r="K850" s="281"/>
      <c r="L850" s="281"/>
      <c r="M850" s="281"/>
      <c r="N850" s="281"/>
      <c r="O850" s="282"/>
      <c r="P850" s="281"/>
      <c r="Q850" s="281"/>
      <c r="R850" s="281"/>
      <c r="S850" s="281"/>
      <c r="T850" s="281"/>
      <c r="U850" s="281"/>
      <c r="V850" s="283"/>
      <c r="W850" s="281"/>
      <c r="X850" s="281"/>
      <c r="Y850" s="281"/>
      <c r="Z850" s="281"/>
      <c r="AA850" s="281"/>
      <c r="AB850" s="281"/>
      <c r="AC850" s="281"/>
      <c r="AD850" s="281"/>
      <c r="AE850" s="281"/>
      <c r="AF850" s="281"/>
      <c r="AG850" s="284"/>
      <c r="AH850" s="281"/>
      <c r="AI850" s="281"/>
      <c r="AJ850" s="281"/>
      <c r="AK850" s="283"/>
      <c r="AL850" s="281"/>
      <c r="AM850" s="281"/>
      <c r="AN850" s="281"/>
      <c r="AO850" s="286"/>
      <c r="AP850" s="50"/>
      <c r="AQ850" s="50"/>
      <c r="AR850" s="50"/>
      <c r="AS850" s="50"/>
      <c r="AT850" s="50"/>
      <c r="AU850" s="50"/>
      <c r="AV850" s="50"/>
      <c r="AW850" s="50"/>
      <c r="AX850" s="50"/>
      <c r="AY850" s="50"/>
      <c r="AZ850" s="50"/>
      <c r="BA850" s="50"/>
      <c r="BB850" s="50"/>
      <c r="BC850" s="50"/>
      <c r="BD850" s="50"/>
    </row>
    <row r="851" spans="1:56" ht="12.75">
      <c r="A851" s="281"/>
      <c r="B851" s="281"/>
      <c r="C851" s="281"/>
      <c r="D851" s="281"/>
      <c r="E851" s="281"/>
      <c r="F851" s="281"/>
      <c r="G851" s="281"/>
      <c r="H851" s="281"/>
      <c r="I851" s="281"/>
      <c r="J851" s="281"/>
      <c r="K851" s="281"/>
      <c r="L851" s="281"/>
      <c r="M851" s="281"/>
      <c r="N851" s="281"/>
      <c r="O851" s="282"/>
      <c r="P851" s="281"/>
      <c r="Q851" s="281"/>
      <c r="R851" s="281"/>
      <c r="S851" s="281"/>
      <c r="T851" s="281"/>
      <c r="U851" s="281"/>
      <c r="V851" s="283"/>
      <c r="W851" s="281"/>
      <c r="X851" s="281"/>
      <c r="Y851" s="281"/>
      <c r="Z851" s="281"/>
      <c r="AA851" s="281"/>
      <c r="AB851" s="281"/>
      <c r="AC851" s="281"/>
      <c r="AD851" s="281"/>
      <c r="AE851" s="281"/>
      <c r="AF851" s="281"/>
      <c r="AG851" s="284"/>
      <c r="AH851" s="281"/>
      <c r="AI851" s="281"/>
      <c r="AJ851" s="281"/>
      <c r="AK851" s="283"/>
      <c r="AL851" s="281"/>
      <c r="AM851" s="281"/>
      <c r="AN851" s="281"/>
      <c r="AO851" s="286"/>
      <c r="AP851" s="50"/>
      <c r="AQ851" s="50"/>
      <c r="AR851" s="50"/>
      <c r="AS851" s="50"/>
      <c r="AT851" s="50"/>
      <c r="AU851" s="50"/>
      <c r="AV851" s="50"/>
      <c r="AW851" s="50"/>
      <c r="AX851" s="50"/>
      <c r="AY851" s="50"/>
      <c r="AZ851" s="50"/>
      <c r="BA851" s="50"/>
      <c r="BB851" s="50"/>
      <c r="BC851" s="50"/>
      <c r="BD851" s="50"/>
    </row>
    <row r="852" spans="1:56" ht="12.75">
      <c r="A852" s="281"/>
      <c r="B852" s="281"/>
      <c r="C852" s="281"/>
      <c r="D852" s="281"/>
      <c r="E852" s="281"/>
      <c r="F852" s="281"/>
      <c r="G852" s="281"/>
      <c r="H852" s="281"/>
      <c r="I852" s="281"/>
      <c r="J852" s="281"/>
      <c r="K852" s="281"/>
      <c r="L852" s="281"/>
      <c r="M852" s="281"/>
      <c r="N852" s="281"/>
      <c r="O852" s="282"/>
      <c r="P852" s="281"/>
      <c r="Q852" s="281"/>
      <c r="R852" s="281"/>
      <c r="S852" s="281"/>
      <c r="T852" s="281"/>
      <c r="U852" s="281"/>
      <c r="V852" s="283"/>
      <c r="W852" s="281"/>
      <c r="X852" s="281"/>
      <c r="Y852" s="281"/>
      <c r="Z852" s="281"/>
      <c r="AA852" s="281"/>
      <c r="AB852" s="281"/>
      <c r="AC852" s="281"/>
      <c r="AD852" s="281"/>
      <c r="AE852" s="281"/>
      <c r="AF852" s="281"/>
      <c r="AG852" s="284"/>
      <c r="AH852" s="281"/>
      <c r="AI852" s="281"/>
      <c r="AJ852" s="281"/>
      <c r="AK852" s="283"/>
      <c r="AL852" s="281"/>
      <c r="AM852" s="281"/>
      <c r="AN852" s="281"/>
      <c r="AO852" s="286"/>
      <c r="AP852" s="50"/>
      <c r="AQ852" s="50"/>
      <c r="AR852" s="50"/>
      <c r="AS852" s="50"/>
      <c r="AT852" s="50"/>
      <c r="AU852" s="50"/>
      <c r="AV852" s="50"/>
      <c r="AW852" s="50"/>
      <c r="AX852" s="50"/>
      <c r="AY852" s="50"/>
      <c r="AZ852" s="50"/>
      <c r="BA852" s="50"/>
      <c r="BB852" s="50"/>
      <c r="BC852" s="50"/>
      <c r="BD852" s="50"/>
    </row>
    <row r="853" spans="1:56" ht="12.75">
      <c r="A853" s="281"/>
      <c r="B853" s="281"/>
      <c r="C853" s="281"/>
      <c r="D853" s="281"/>
      <c r="E853" s="281"/>
      <c r="F853" s="281"/>
      <c r="G853" s="281"/>
      <c r="H853" s="281"/>
      <c r="I853" s="281"/>
      <c r="J853" s="281"/>
      <c r="K853" s="281"/>
      <c r="L853" s="281"/>
      <c r="M853" s="281"/>
      <c r="N853" s="281"/>
      <c r="O853" s="282"/>
      <c r="P853" s="281"/>
      <c r="Q853" s="281"/>
      <c r="R853" s="281"/>
      <c r="S853" s="281"/>
      <c r="T853" s="281"/>
      <c r="U853" s="281"/>
      <c r="V853" s="283"/>
      <c r="W853" s="281"/>
      <c r="X853" s="281"/>
      <c r="Y853" s="281"/>
      <c r="Z853" s="281"/>
      <c r="AA853" s="281"/>
      <c r="AB853" s="281"/>
      <c r="AC853" s="281"/>
      <c r="AD853" s="281"/>
      <c r="AE853" s="281"/>
      <c r="AF853" s="281"/>
      <c r="AG853" s="284"/>
      <c r="AH853" s="281"/>
      <c r="AI853" s="281"/>
      <c r="AJ853" s="281"/>
      <c r="AK853" s="283"/>
      <c r="AL853" s="281"/>
      <c r="AM853" s="281"/>
      <c r="AN853" s="281"/>
      <c r="AO853" s="286"/>
      <c r="AP853" s="50"/>
      <c r="AQ853" s="50"/>
      <c r="AR853" s="50"/>
      <c r="AS853" s="50"/>
      <c r="AT853" s="50"/>
      <c r="AU853" s="50"/>
      <c r="AV853" s="50"/>
      <c r="AW853" s="50"/>
      <c r="AX853" s="50"/>
      <c r="AY853" s="50"/>
      <c r="AZ853" s="50"/>
      <c r="BA853" s="50"/>
      <c r="BB853" s="50"/>
      <c r="BC853" s="50"/>
      <c r="BD853" s="50"/>
    </row>
    <row r="854" spans="1:56" ht="12.75">
      <c r="A854" s="281"/>
      <c r="B854" s="281"/>
      <c r="C854" s="281"/>
      <c r="D854" s="281"/>
      <c r="E854" s="281"/>
      <c r="F854" s="281"/>
      <c r="G854" s="281"/>
      <c r="H854" s="281"/>
      <c r="I854" s="281"/>
      <c r="J854" s="281"/>
      <c r="K854" s="281"/>
      <c r="L854" s="281"/>
      <c r="M854" s="281"/>
      <c r="N854" s="281"/>
      <c r="O854" s="282"/>
      <c r="P854" s="281"/>
      <c r="Q854" s="281"/>
      <c r="R854" s="281"/>
      <c r="S854" s="281"/>
      <c r="T854" s="281"/>
      <c r="U854" s="281"/>
      <c r="V854" s="283"/>
      <c r="W854" s="281"/>
      <c r="X854" s="281"/>
      <c r="Y854" s="281"/>
      <c r="Z854" s="281"/>
      <c r="AA854" s="281"/>
      <c r="AB854" s="281"/>
      <c r="AC854" s="281"/>
      <c r="AD854" s="281"/>
      <c r="AE854" s="281"/>
      <c r="AF854" s="281"/>
      <c r="AG854" s="284"/>
      <c r="AH854" s="281"/>
      <c r="AI854" s="281"/>
      <c r="AJ854" s="281"/>
      <c r="AK854" s="283"/>
      <c r="AL854" s="281"/>
      <c r="AM854" s="281"/>
      <c r="AN854" s="281"/>
      <c r="AO854" s="286"/>
      <c r="AP854" s="50"/>
      <c r="AQ854" s="50"/>
      <c r="AR854" s="50"/>
      <c r="AS854" s="50"/>
      <c r="AT854" s="50"/>
      <c r="AU854" s="50"/>
      <c r="AV854" s="50"/>
      <c r="AW854" s="50"/>
      <c r="AX854" s="50"/>
      <c r="AY854" s="50"/>
      <c r="AZ854" s="50"/>
      <c r="BA854" s="50"/>
      <c r="BB854" s="50"/>
      <c r="BC854" s="50"/>
      <c r="BD854" s="50"/>
    </row>
    <row r="855" spans="1:56" ht="12.75">
      <c r="A855" s="281"/>
      <c r="B855" s="281"/>
      <c r="C855" s="281"/>
      <c r="D855" s="281"/>
      <c r="E855" s="281"/>
      <c r="F855" s="281"/>
      <c r="G855" s="281"/>
      <c r="H855" s="281"/>
      <c r="I855" s="281"/>
      <c r="J855" s="281"/>
      <c r="K855" s="281"/>
      <c r="L855" s="281"/>
      <c r="M855" s="281"/>
      <c r="N855" s="281"/>
      <c r="O855" s="282"/>
      <c r="P855" s="281"/>
      <c r="Q855" s="281"/>
      <c r="R855" s="281"/>
      <c r="S855" s="281"/>
      <c r="T855" s="281"/>
      <c r="U855" s="281"/>
      <c r="V855" s="283"/>
      <c r="W855" s="281"/>
      <c r="X855" s="281"/>
      <c r="Y855" s="281"/>
      <c r="Z855" s="281"/>
      <c r="AA855" s="281"/>
      <c r="AB855" s="281"/>
      <c r="AC855" s="281"/>
      <c r="AD855" s="281"/>
      <c r="AE855" s="281"/>
      <c r="AF855" s="281"/>
      <c r="AG855" s="284"/>
      <c r="AH855" s="281"/>
      <c r="AI855" s="281"/>
      <c r="AJ855" s="281"/>
      <c r="AK855" s="283"/>
      <c r="AL855" s="281"/>
      <c r="AM855" s="281"/>
      <c r="AN855" s="281"/>
      <c r="AO855" s="286"/>
      <c r="AP855" s="50"/>
      <c r="AQ855" s="50"/>
      <c r="AR855" s="50"/>
      <c r="AS855" s="50"/>
      <c r="AT855" s="50"/>
      <c r="AU855" s="50"/>
      <c r="AV855" s="50"/>
      <c r="AW855" s="50"/>
      <c r="AX855" s="50"/>
      <c r="AY855" s="50"/>
      <c r="AZ855" s="50"/>
      <c r="BA855" s="50"/>
      <c r="BB855" s="50"/>
      <c r="BC855" s="50"/>
      <c r="BD855" s="50"/>
    </row>
    <row r="856" spans="1:56" ht="12.75">
      <c r="A856" s="281"/>
      <c r="B856" s="281"/>
      <c r="C856" s="281"/>
      <c r="D856" s="281"/>
      <c r="E856" s="281"/>
      <c r="F856" s="281"/>
      <c r="G856" s="281"/>
      <c r="H856" s="281"/>
      <c r="I856" s="281"/>
      <c r="J856" s="281"/>
      <c r="K856" s="281"/>
      <c r="L856" s="281"/>
      <c r="M856" s="281"/>
      <c r="N856" s="281"/>
      <c r="O856" s="282"/>
      <c r="P856" s="281"/>
      <c r="Q856" s="281"/>
      <c r="R856" s="281"/>
      <c r="S856" s="281"/>
      <c r="T856" s="281"/>
      <c r="U856" s="281"/>
      <c r="V856" s="283"/>
      <c r="W856" s="281"/>
      <c r="X856" s="281"/>
      <c r="Y856" s="281"/>
      <c r="Z856" s="281"/>
      <c r="AA856" s="281"/>
      <c r="AB856" s="281"/>
      <c r="AC856" s="281"/>
      <c r="AD856" s="281"/>
      <c r="AE856" s="281"/>
      <c r="AF856" s="281"/>
      <c r="AG856" s="284"/>
      <c r="AH856" s="281"/>
      <c r="AI856" s="281"/>
      <c r="AJ856" s="281"/>
      <c r="AK856" s="283"/>
      <c r="AL856" s="281"/>
      <c r="AM856" s="281"/>
      <c r="AN856" s="281"/>
      <c r="AO856" s="286"/>
      <c r="AP856" s="50"/>
      <c r="AQ856" s="50"/>
      <c r="AR856" s="50"/>
      <c r="AS856" s="50"/>
      <c r="AT856" s="50"/>
      <c r="AU856" s="50"/>
      <c r="AV856" s="50"/>
      <c r="AW856" s="50"/>
      <c r="AX856" s="50"/>
      <c r="AY856" s="50"/>
      <c r="AZ856" s="50"/>
      <c r="BA856" s="50"/>
      <c r="BB856" s="50"/>
      <c r="BC856" s="50"/>
      <c r="BD856" s="50"/>
    </row>
    <row r="857" spans="1:56" ht="12.75">
      <c r="A857" s="281"/>
      <c r="B857" s="281"/>
      <c r="C857" s="281"/>
      <c r="D857" s="281"/>
      <c r="E857" s="281"/>
      <c r="F857" s="281"/>
      <c r="G857" s="281"/>
      <c r="H857" s="281"/>
      <c r="I857" s="281"/>
      <c r="J857" s="281"/>
      <c r="K857" s="281"/>
      <c r="L857" s="281"/>
      <c r="M857" s="281"/>
      <c r="N857" s="281"/>
      <c r="O857" s="282"/>
      <c r="P857" s="281"/>
      <c r="Q857" s="281"/>
      <c r="R857" s="281"/>
      <c r="S857" s="281"/>
      <c r="T857" s="281"/>
      <c r="U857" s="281"/>
      <c r="V857" s="283"/>
      <c r="W857" s="281"/>
      <c r="X857" s="281"/>
      <c r="Y857" s="281"/>
      <c r="Z857" s="281"/>
      <c r="AA857" s="281"/>
      <c r="AB857" s="281"/>
      <c r="AC857" s="281"/>
      <c r="AD857" s="281"/>
      <c r="AE857" s="281"/>
      <c r="AF857" s="281"/>
      <c r="AG857" s="284"/>
      <c r="AH857" s="281"/>
      <c r="AI857" s="281"/>
      <c r="AJ857" s="281"/>
      <c r="AK857" s="283"/>
      <c r="AL857" s="281"/>
      <c r="AM857" s="281"/>
      <c r="AN857" s="281"/>
      <c r="AO857" s="286"/>
      <c r="AP857" s="50"/>
      <c r="AQ857" s="50"/>
      <c r="AR857" s="50"/>
      <c r="AS857" s="50"/>
      <c r="AT857" s="50"/>
      <c r="AU857" s="50"/>
      <c r="AV857" s="50"/>
      <c r="AW857" s="50"/>
      <c r="AX857" s="50"/>
      <c r="AY857" s="50"/>
      <c r="AZ857" s="50"/>
      <c r="BA857" s="50"/>
      <c r="BB857" s="50"/>
      <c r="BC857" s="50"/>
      <c r="BD857" s="50"/>
    </row>
    <row r="858" spans="1:56" ht="12.75">
      <c r="A858" s="281"/>
      <c r="B858" s="281"/>
      <c r="C858" s="281"/>
      <c r="D858" s="281"/>
      <c r="E858" s="281"/>
      <c r="F858" s="281"/>
      <c r="G858" s="281"/>
      <c r="H858" s="281"/>
      <c r="I858" s="281"/>
      <c r="J858" s="281"/>
      <c r="K858" s="281"/>
      <c r="L858" s="281"/>
      <c r="M858" s="281"/>
      <c r="N858" s="281"/>
      <c r="O858" s="282"/>
      <c r="P858" s="281"/>
      <c r="Q858" s="281"/>
      <c r="R858" s="281"/>
      <c r="S858" s="281"/>
      <c r="T858" s="281"/>
      <c r="U858" s="281"/>
      <c r="V858" s="283"/>
      <c r="W858" s="281"/>
      <c r="X858" s="281"/>
      <c r="Y858" s="281"/>
      <c r="Z858" s="281"/>
      <c r="AA858" s="281"/>
      <c r="AB858" s="281"/>
      <c r="AC858" s="281"/>
      <c r="AD858" s="281"/>
      <c r="AE858" s="281"/>
      <c r="AF858" s="281"/>
      <c r="AG858" s="284"/>
      <c r="AH858" s="281"/>
      <c r="AI858" s="281"/>
      <c r="AJ858" s="281"/>
      <c r="AK858" s="283"/>
      <c r="AL858" s="281"/>
      <c r="AM858" s="281"/>
      <c r="AN858" s="281"/>
      <c r="AO858" s="286"/>
      <c r="AP858" s="50"/>
      <c r="AQ858" s="50"/>
      <c r="AR858" s="50"/>
      <c r="AS858" s="50"/>
      <c r="AT858" s="50"/>
      <c r="AU858" s="50"/>
      <c r="AV858" s="50"/>
      <c r="AW858" s="50"/>
      <c r="AX858" s="50"/>
      <c r="AY858" s="50"/>
      <c r="AZ858" s="50"/>
      <c r="BA858" s="50"/>
      <c r="BB858" s="50"/>
      <c r="BC858" s="50"/>
      <c r="BD858" s="50"/>
    </row>
    <row r="859" spans="1:56" ht="12.75">
      <c r="A859" s="281"/>
      <c r="B859" s="281"/>
      <c r="C859" s="281"/>
      <c r="D859" s="281"/>
      <c r="E859" s="281"/>
      <c r="F859" s="281"/>
      <c r="G859" s="281"/>
      <c r="H859" s="281"/>
      <c r="I859" s="281"/>
      <c r="J859" s="281"/>
      <c r="K859" s="281"/>
      <c r="L859" s="281"/>
      <c r="M859" s="281"/>
      <c r="N859" s="281"/>
      <c r="O859" s="282"/>
      <c r="P859" s="281"/>
      <c r="Q859" s="281"/>
      <c r="R859" s="281"/>
      <c r="S859" s="281"/>
      <c r="T859" s="281"/>
      <c r="U859" s="281"/>
      <c r="V859" s="283"/>
      <c r="W859" s="281"/>
      <c r="X859" s="281"/>
      <c r="Y859" s="281"/>
      <c r="Z859" s="281"/>
      <c r="AA859" s="281"/>
      <c r="AB859" s="281"/>
      <c r="AC859" s="281"/>
      <c r="AD859" s="281"/>
      <c r="AE859" s="281"/>
      <c r="AF859" s="281"/>
      <c r="AG859" s="284"/>
      <c r="AH859" s="281"/>
      <c r="AI859" s="281"/>
      <c r="AJ859" s="281"/>
      <c r="AK859" s="283"/>
      <c r="AL859" s="281"/>
      <c r="AM859" s="281"/>
      <c r="AN859" s="281"/>
      <c r="AO859" s="286"/>
      <c r="AP859" s="50"/>
      <c r="AQ859" s="50"/>
      <c r="AR859" s="50"/>
      <c r="AS859" s="50"/>
      <c r="AT859" s="50"/>
      <c r="AU859" s="50"/>
      <c r="AV859" s="50"/>
      <c r="AW859" s="50"/>
      <c r="AX859" s="50"/>
      <c r="AY859" s="50"/>
      <c r="AZ859" s="50"/>
      <c r="BA859" s="50"/>
      <c r="BB859" s="50"/>
      <c r="BC859" s="50"/>
      <c r="BD859" s="50"/>
    </row>
    <row r="860" spans="1:56" ht="12.75">
      <c r="A860" s="281"/>
      <c r="B860" s="281"/>
      <c r="C860" s="281"/>
      <c r="D860" s="281"/>
      <c r="E860" s="281"/>
      <c r="F860" s="281"/>
      <c r="G860" s="281"/>
      <c r="H860" s="281"/>
      <c r="I860" s="281"/>
      <c r="J860" s="281"/>
      <c r="K860" s="281"/>
      <c r="L860" s="281"/>
      <c r="M860" s="281"/>
      <c r="N860" s="281"/>
      <c r="O860" s="282"/>
      <c r="P860" s="281"/>
      <c r="Q860" s="281"/>
      <c r="R860" s="281"/>
      <c r="S860" s="281"/>
      <c r="T860" s="281"/>
      <c r="U860" s="281"/>
      <c r="V860" s="283"/>
      <c r="W860" s="281"/>
      <c r="X860" s="281"/>
      <c r="Y860" s="281"/>
      <c r="Z860" s="281"/>
      <c r="AA860" s="281"/>
      <c r="AB860" s="281"/>
      <c r="AC860" s="281"/>
      <c r="AD860" s="281"/>
      <c r="AE860" s="281"/>
      <c r="AF860" s="281"/>
      <c r="AG860" s="284"/>
      <c r="AH860" s="281"/>
      <c r="AI860" s="281"/>
      <c r="AJ860" s="281"/>
      <c r="AK860" s="283"/>
      <c r="AL860" s="281"/>
      <c r="AM860" s="281"/>
      <c r="AN860" s="281"/>
      <c r="AO860" s="286"/>
      <c r="AP860" s="50"/>
      <c r="AQ860" s="50"/>
      <c r="AR860" s="50"/>
      <c r="AS860" s="50"/>
      <c r="AT860" s="50"/>
      <c r="AU860" s="50"/>
      <c r="AV860" s="50"/>
      <c r="AW860" s="50"/>
      <c r="AX860" s="50"/>
      <c r="AY860" s="50"/>
      <c r="AZ860" s="50"/>
      <c r="BA860" s="50"/>
      <c r="BB860" s="50"/>
      <c r="BC860" s="50"/>
      <c r="BD860" s="50"/>
    </row>
    <row r="861" spans="1:56" ht="12.75">
      <c r="A861" s="281"/>
      <c r="B861" s="281"/>
      <c r="C861" s="281"/>
      <c r="D861" s="281"/>
      <c r="E861" s="281"/>
      <c r="F861" s="281"/>
      <c r="G861" s="281"/>
      <c r="H861" s="281"/>
      <c r="I861" s="281"/>
      <c r="J861" s="281"/>
      <c r="K861" s="281"/>
      <c r="L861" s="281"/>
      <c r="M861" s="281"/>
      <c r="N861" s="281"/>
      <c r="O861" s="282"/>
      <c r="P861" s="281"/>
      <c r="Q861" s="281"/>
      <c r="R861" s="281"/>
      <c r="S861" s="281"/>
      <c r="T861" s="281"/>
      <c r="U861" s="281"/>
      <c r="V861" s="283"/>
      <c r="W861" s="281"/>
      <c r="X861" s="281"/>
      <c r="Y861" s="281"/>
      <c r="Z861" s="281"/>
      <c r="AA861" s="281"/>
      <c r="AB861" s="281"/>
      <c r="AC861" s="281"/>
      <c r="AD861" s="281"/>
      <c r="AE861" s="281"/>
      <c r="AF861" s="281"/>
      <c r="AG861" s="284"/>
      <c r="AH861" s="281"/>
      <c r="AI861" s="281"/>
      <c r="AJ861" s="281"/>
      <c r="AK861" s="283"/>
      <c r="AL861" s="281"/>
      <c r="AM861" s="281"/>
      <c r="AN861" s="281"/>
      <c r="AO861" s="286"/>
      <c r="AP861" s="50"/>
      <c r="AQ861" s="50"/>
      <c r="AR861" s="50"/>
      <c r="AS861" s="50"/>
      <c r="AT861" s="50"/>
      <c r="AU861" s="50"/>
      <c r="AV861" s="50"/>
      <c r="AW861" s="50"/>
      <c r="AX861" s="50"/>
      <c r="AY861" s="50"/>
      <c r="AZ861" s="50"/>
      <c r="BA861" s="50"/>
      <c r="BB861" s="50"/>
      <c r="BC861" s="50"/>
      <c r="BD861" s="50"/>
    </row>
    <row r="862" spans="1:56" ht="12.75">
      <c r="A862" s="281"/>
      <c r="B862" s="281"/>
      <c r="C862" s="281"/>
      <c r="D862" s="281"/>
      <c r="E862" s="281"/>
      <c r="F862" s="281"/>
      <c r="G862" s="281"/>
      <c r="H862" s="281"/>
      <c r="I862" s="281"/>
      <c r="J862" s="281"/>
      <c r="K862" s="281"/>
      <c r="L862" s="281"/>
      <c r="M862" s="281"/>
      <c r="N862" s="281"/>
      <c r="O862" s="282"/>
      <c r="P862" s="281"/>
      <c r="Q862" s="281"/>
      <c r="R862" s="281"/>
      <c r="S862" s="281"/>
      <c r="T862" s="281"/>
      <c r="U862" s="281"/>
      <c r="V862" s="283"/>
      <c r="W862" s="281"/>
      <c r="X862" s="281"/>
      <c r="Y862" s="281"/>
      <c r="Z862" s="281"/>
      <c r="AA862" s="281"/>
      <c r="AB862" s="281"/>
      <c r="AC862" s="281"/>
      <c r="AD862" s="281"/>
      <c r="AE862" s="281"/>
      <c r="AF862" s="281"/>
      <c r="AG862" s="284"/>
      <c r="AH862" s="281"/>
      <c r="AI862" s="281"/>
      <c r="AJ862" s="281"/>
      <c r="AK862" s="283"/>
      <c r="AL862" s="281"/>
      <c r="AM862" s="281"/>
      <c r="AN862" s="281"/>
      <c r="AO862" s="286"/>
      <c r="AP862" s="50"/>
      <c r="AQ862" s="50"/>
      <c r="AR862" s="50"/>
      <c r="AS862" s="50"/>
      <c r="AT862" s="50"/>
      <c r="AU862" s="50"/>
      <c r="AV862" s="50"/>
      <c r="AW862" s="50"/>
      <c r="AX862" s="50"/>
      <c r="AY862" s="50"/>
      <c r="AZ862" s="50"/>
      <c r="BA862" s="50"/>
      <c r="BB862" s="50"/>
      <c r="BC862" s="50"/>
      <c r="BD862" s="50"/>
    </row>
    <row r="863" spans="1:56" ht="12.75">
      <c r="A863" s="281"/>
      <c r="B863" s="281"/>
      <c r="C863" s="281"/>
      <c r="D863" s="281"/>
      <c r="E863" s="281"/>
      <c r="F863" s="281"/>
      <c r="G863" s="281"/>
      <c r="H863" s="281"/>
      <c r="I863" s="281"/>
      <c r="J863" s="281"/>
      <c r="K863" s="281"/>
      <c r="L863" s="281"/>
      <c r="M863" s="281"/>
      <c r="N863" s="281"/>
      <c r="O863" s="282"/>
      <c r="P863" s="281"/>
      <c r="Q863" s="281"/>
      <c r="R863" s="281"/>
      <c r="S863" s="281"/>
      <c r="T863" s="281"/>
      <c r="U863" s="281"/>
      <c r="V863" s="283"/>
      <c r="W863" s="281"/>
      <c r="X863" s="281"/>
      <c r="Y863" s="281"/>
      <c r="Z863" s="281"/>
      <c r="AA863" s="281"/>
      <c r="AB863" s="281"/>
      <c r="AC863" s="281"/>
      <c r="AD863" s="281"/>
      <c r="AE863" s="281"/>
      <c r="AF863" s="281"/>
      <c r="AG863" s="284"/>
      <c r="AH863" s="281"/>
      <c r="AI863" s="281"/>
      <c r="AJ863" s="281"/>
      <c r="AK863" s="283"/>
      <c r="AL863" s="281"/>
      <c r="AM863" s="281"/>
      <c r="AN863" s="281"/>
      <c r="AO863" s="286"/>
      <c r="AP863" s="50"/>
      <c r="AQ863" s="50"/>
      <c r="AR863" s="50"/>
      <c r="AS863" s="50"/>
      <c r="AT863" s="50"/>
      <c r="AU863" s="50"/>
      <c r="AV863" s="50"/>
      <c r="AW863" s="50"/>
      <c r="AX863" s="50"/>
      <c r="AY863" s="50"/>
      <c r="AZ863" s="50"/>
      <c r="BA863" s="50"/>
      <c r="BB863" s="50"/>
      <c r="BC863" s="50"/>
      <c r="BD863" s="50"/>
    </row>
    <row r="864" spans="1:56" ht="12.75">
      <c r="A864" s="281"/>
      <c r="B864" s="281"/>
      <c r="C864" s="281"/>
      <c r="D864" s="281"/>
      <c r="E864" s="281"/>
      <c r="F864" s="281"/>
      <c r="G864" s="281"/>
      <c r="H864" s="281"/>
      <c r="I864" s="281"/>
      <c r="J864" s="281"/>
      <c r="K864" s="281"/>
      <c r="L864" s="281"/>
      <c r="M864" s="281"/>
      <c r="N864" s="281"/>
      <c r="O864" s="282"/>
      <c r="P864" s="281"/>
      <c r="Q864" s="281"/>
      <c r="R864" s="281"/>
      <c r="S864" s="281"/>
      <c r="T864" s="281"/>
      <c r="U864" s="281"/>
      <c r="V864" s="283"/>
      <c r="W864" s="281"/>
      <c r="X864" s="281"/>
      <c r="Y864" s="281"/>
      <c r="Z864" s="281"/>
      <c r="AA864" s="281"/>
      <c r="AB864" s="281"/>
      <c r="AC864" s="281"/>
      <c r="AD864" s="281"/>
      <c r="AE864" s="281"/>
      <c r="AF864" s="281"/>
      <c r="AG864" s="284"/>
      <c r="AH864" s="281"/>
      <c r="AI864" s="281"/>
      <c r="AJ864" s="281"/>
      <c r="AK864" s="283"/>
      <c r="AL864" s="281"/>
      <c r="AM864" s="281"/>
      <c r="AN864" s="281"/>
      <c r="AO864" s="286"/>
      <c r="AP864" s="50"/>
      <c r="AQ864" s="50"/>
      <c r="AR864" s="50"/>
      <c r="AS864" s="50"/>
      <c r="AT864" s="50"/>
      <c r="AU864" s="50"/>
      <c r="AV864" s="50"/>
      <c r="AW864" s="50"/>
      <c r="AX864" s="50"/>
      <c r="AY864" s="50"/>
      <c r="AZ864" s="50"/>
      <c r="BA864" s="50"/>
      <c r="BB864" s="50"/>
      <c r="BC864" s="50"/>
      <c r="BD864" s="50"/>
    </row>
    <row r="865" spans="1:56" ht="12.75">
      <c r="A865" s="281"/>
      <c r="B865" s="281"/>
      <c r="C865" s="281"/>
      <c r="D865" s="281"/>
      <c r="E865" s="281"/>
      <c r="F865" s="281"/>
      <c r="G865" s="281"/>
      <c r="H865" s="281"/>
      <c r="I865" s="281"/>
      <c r="J865" s="281"/>
      <c r="K865" s="281"/>
      <c r="L865" s="281"/>
      <c r="M865" s="281"/>
      <c r="N865" s="281"/>
      <c r="O865" s="282"/>
      <c r="P865" s="281"/>
      <c r="Q865" s="281"/>
      <c r="R865" s="281"/>
      <c r="S865" s="281"/>
      <c r="T865" s="281"/>
      <c r="U865" s="281"/>
      <c r="V865" s="283"/>
      <c r="W865" s="281"/>
      <c r="X865" s="281"/>
      <c r="Y865" s="281"/>
      <c r="Z865" s="281"/>
      <c r="AA865" s="281"/>
      <c r="AB865" s="281"/>
      <c r="AC865" s="281"/>
      <c r="AD865" s="281"/>
      <c r="AE865" s="281"/>
      <c r="AF865" s="281"/>
      <c r="AG865" s="284"/>
      <c r="AH865" s="281"/>
      <c r="AI865" s="281"/>
      <c r="AJ865" s="281"/>
      <c r="AK865" s="283"/>
      <c r="AL865" s="281"/>
      <c r="AM865" s="281"/>
      <c r="AN865" s="281"/>
      <c r="AO865" s="286"/>
      <c r="AP865" s="50"/>
      <c r="AQ865" s="50"/>
      <c r="AR865" s="50"/>
      <c r="AS865" s="50"/>
      <c r="AT865" s="50"/>
      <c r="AU865" s="50"/>
      <c r="AV865" s="50"/>
      <c r="AW865" s="50"/>
      <c r="AX865" s="50"/>
      <c r="AY865" s="50"/>
      <c r="AZ865" s="50"/>
      <c r="BA865" s="50"/>
      <c r="BB865" s="50"/>
      <c r="BC865" s="50"/>
      <c r="BD865" s="50"/>
    </row>
    <row r="866" spans="1:56" ht="12.75">
      <c r="A866" s="281"/>
      <c r="B866" s="281"/>
      <c r="C866" s="281"/>
      <c r="D866" s="281"/>
      <c r="E866" s="281"/>
      <c r="F866" s="281"/>
      <c r="G866" s="281"/>
      <c r="H866" s="281"/>
      <c r="I866" s="281"/>
      <c r="J866" s="281"/>
      <c r="K866" s="281"/>
      <c r="L866" s="281"/>
      <c r="M866" s="281"/>
      <c r="N866" s="281"/>
      <c r="O866" s="282"/>
      <c r="P866" s="281"/>
      <c r="Q866" s="281"/>
      <c r="R866" s="281"/>
      <c r="S866" s="281"/>
      <c r="T866" s="281"/>
      <c r="U866" s="281"/>
      <c r="V866" s="283"/>
      <c r="W866" s="281"/>
      <c r="X866" s="281"/>
      <c r="Y866" s="281"/>
      <c r="Z866" s="281"/>
      <c r="AA866" s="281"/>
      <c r="AB866" s="281"/>
      <c r="AC866" s="281"/>
      <c r="AD866" s="281"/>
      <c r="AE866" s="281"/>
      <c r="AF866" s="281"/>
      <c r="AG866" s="284"/>
      <c r="AH866" s="281"/>
      <c r="AI866" s="281"/>
      <c r="AJ866" s="281"/>
      <c r="AK866" s="283"/>
      <c r="AL866" s="281"/>
      <c r="AM866" s="281"/>
      <c r="AN866" s="281"/>
      <c r="AO866" s="286"/>
      <c r="AP866" s="50"/>
      <c r="AQ866" s="50"/>
      <c r="AR866" s="50"/>
      <c r="AS866" s="50"/>
      <c r="AT866" s="50"/>
      <c r="AU866" s="50"/>
      <c r="AV866" s="50"/>
      <c r="AW866" s="50"/>
      <c r="AX866" s="50"/>
      <c r="AY866" s="50"/>
      <c r="AZ866" s="50"/>
      <c r="BA866" s="50"/>
      <c r="BB866" s="50"/>
      <c r="BC866" s="50"/>
      <c r="BD866" s="50"/>
    </row>
    <row r="867" spans="1:56" ht="12.75">
      <c r="A867" s="281"/>
      <c r="B867" s="281"/>
      <c r="C867" s="281"/>
      <c r="D867" s="281"/>
      <c r="E867" s="281"/>
      <c r="F867" s="281"/>
      <c r="G867" s="281"/>
      <c r="H867" s="281"/>
      <c r="I867" s="281"/>
      <c r="J867" s="281"/>
      <c r="K867" s="281"/>
      <c r="L867" s="281"/>
      <c r="M867" s="281"/>
      <c r="N867" s="281"/>
      <c r="O867" s="282"/>
      <c r="P867" s="281"/>
      <c r="Q867" s="281"/>
      <c r="R867" s="281"/>
      <c r="S867" s="281"/>
      <c r="T867" s="281"/>
      <c r="U867" s="281"/>
      <c r="V867" s="283"/>
      <c r="W867" s="281"/>
      <c r="X867" s="281"/>
      <c r="Y867" s="281"/>
      <c r="Z867" s="281"/>
      <c r="AA867" s="281"/>
      <c r="AB867" s="281"/>
      <c r="AC867" s="281"/>
      <c r="AD867" s="281"/>
      <c r="AE867" s="281"/>
      <c r="AF867" s="281"/>
      <c r="AG867" s="284"/>
      <c r="AH867" s="281"/>
      <c r="AI867" s="281"/>
      <c r="AJ867" s="281"/>
      <c r="AK867" s="283"/>
      <c r="AL867" s="281"/>
      <c r="AM867" s="281"/>
      <c r="AN867" s="281"/>
      <c r="AO867" s="286"/>
      <c r="AP867" s="50"/>
      <c r="AQ867" s="50"/>
      <c r="AR867" s="50"/>
      <c r="AS867" s="50"/>
      <c r="AT867" s="50"/>
      <c r="AU867" s="50"/>
      <c r="AV867" s="50"/>
      <c r="AW867" s="50"/>
      <c r="AX867" s="50"/>
      <c r="AY867" s="50"/>
      <c r="AZ867" s="50"/>
      <c r="BA867" s="50"/>
      <c r="BB867" s="50"/>
      <c r="BC867" s="50"/>
      <c r="BD867" s="50"/>
    </row>
    <row r="868" spans="1:56" ht="12.75">
      <c r="A868" s="281"/>
      <c r="B868" s="281"/>
      <c r="C868" s="281"/>
      <c r="D868" s="281"/>
      <c r="E868" s="281"/>
      <c r="F868" s="281"/>
      <c r="G868" s="281"/>
      <c r="H868" s="281"/>
      <c r="I868" s="281"/>
      <c r="J868" s="281"/>
      <c r="K868" s="281"/>
      <c r="L868" s="281"/>
      <c r="M868" s="281"/>
      <c r="N868" s="281"/>
      <c r="O868" s="282"/>
      <c r="P868" s="281"/>
      <c r="Q868" s="281"/>
      <c r="R868" s="281"/>
      <c r="S868" s="281"/>
      <c r="T868" s="281"/>
      <c r="U868" s="281"/>
      <c r="V868" s="283"/>
      <c r="W868" s="281"/>
      <c r="X868" s="281"/>
      <c r="Y868" s="281"/>
      <c r="Z868" s="281"/>
      <c r="AA868" s="281"/>
      <c r="AB868" s="281"/>
      <c r="AC868" s="281"/>
      <c r="AD868" s="281"/>
      <c r="AE868" s="281"/>
      <c r="AF868" s="281"/>
      <c r="AG868" s="284"/>
      <c r="AH868" s="281"/>
      <c r="AI868" s="281"/>
      <c r="AJ868" s="281"/>
      <c r="AK868" s="283"/>
      <c r="AL868" s="281"/>
      <c r="AM868" s="281"/>
      <c r="AN868" s="281"/>
      <c r="AO868" s="286"/>
      <c r="AP868" s="50"/>
      <c r="AQ868" s="50"/>
      <c r="AR868" s="50"/>
      <c r="AS868" s="50"/>
      <c r="AT868" s="50"/>
      <c r="AU868" s="50"/>
      <c r="AV868" s="50"/>
      <c r="AW868" s="50"/>
      <c r="AX868" s="50"/>
      <c r="AY868" s="50"/>
      <c r="AZ868" s="50"/>
      <c r="BA868" s="50"/>
      <c r="BB868" s="50"/>
      <c r="BC868" s="50"/>
      <c r="BD868" s="50"/>
    </row>
    <row r="869" spans="1:56" ht="12.75">
      <c r="A869" s="281"/>
      <c r="B869" s="281"/>
      <c r="C869" s="281"/>
      <c r="D869" s="281"/>
      <c r="E869" s="281"/>
      <c r="F869" s="281"/>
      <c r="G869" s="281"/>
      <c r="H869" s="281"/>
      <c r="I869" s="281"/>
      <c r="J869" s="281"/>
      <c r="K869" s="281"/>
      <c r="L869" s="281"/>
      <c r="M869" s="281"/>
      <c r="N869" s="281"/>
      <c r="O869" s="282"/>
      <c r="P869" s="281"/>
      <c r="Q869" s="281"/>
      <c r="R869" s="281"/>
      <c r="S869" s="281"/>
      <c r="T869" s="281"/>
      <c r="U869" s="281"/>
      <c r="V869" s="283"/>
      <c r="W869" s="281"/>
      <c r="X869" s="281"/>
      <c r="Y869" s="281"/>
      <c r="Z869" s="281"/>
      <c r="AA869" s="281"/>
      <c r="AB869" s="281"/>
      <c r="AC869" s="281"/>
      <c r="AD869" s="281"/>
      <c r="AE869" s="281"/>
      <c r="AF869" s="281"/>
      <c r="AG869" s="284"/>
      <c r="AH869" s="281"/>
      <c r="AI869" s="281"/>
      <c r="AJ869" s="281"/>
      <c r="AK869" s="283"/>
      <c r="AL869" s="281"/>
      <c r="AM869" s="281"/>
      <c r="AN869" s="281"/>
      <c r="AO869" s="286"/>
      <c r="AP869" s="50"/>
      <c r="AQ869" s="50"/>
      <c r="AR869" s="50"/>
      <c r="AS869" s="50"/>
      <c r="AT869" s="50"/>
      <c r="AU869" s="50"/>
      <c r="AV869" s="50"/>
      <c r="AW869" s="50"/>
      <c r="AX869" s="50"/>
      <c r="AY869" s="50"/>
      <c r="AZ869" s="50"/>
      <c r="BA869" s="50"/>
      <c r="BB869" s="50"/>
      <c r="BC869" s="50"/>
      <c r="BD869" s="50"/>
    </row>
    <row r="870" spans="1:56" ht="12.75">
      <c r="A870" s="281"/>
      <c r="B870" s="281"/>
      <c r="C870" s="281"/>
      <c r="D870" s="281"/>
      <c r="E870" s="281"/>
      <c r="F870" s="281"/>
      <c r="G870" s="281"/>
      <c r="H870" s="281"/>
      <c r="I870" s="281"/>
      <c r="J870" s="281"/>
      <c r="K870" s="281"/>
      <c r="L870" s="281"/>
      <c r="M870" s="281"/>
      <c r="N870" s="281"/>
      <c r="O870" s="282"/>
      <c r="P870" s="281"/>
      <c r="Q870" s="281"/>
      <c r="R870" s="281"/>
      <c r="S870" s="281"/>
      <c r="T870" s="281"/>
      <c r="U870" s="281"/>
      <c r="V870" s="283"/>
      <c r="W870" s="281"/>
      <c r="X870" s="281"/>
      <c r="Y870" s="281"/>
      <c r="Z870" s="281"/>
      <c r="AA870" s="281"/>
      <c r="AB870" s="281"/>
      <c r="AC870" s="281"/>
      <c r="AD870" s="281"/>
      <c r="AE870" s="281"/>
      <c r="AF870" s="281"/>
      <c r="AG870" s="284"/>
      <c r="AH870" s="281"/>
      <c r="AI870" s="281"/>
      <c r="AJ870" s="281"/>
      <c r="AK870" s="283"/>
      <c r="AL870" s="281"/>
      <c r="AM870" s="281"/>
      <c r="AN870" s="281"/>
      <c r="AO870" s="286"/>
      <c r="AP870" s="50"/>
      <c r="AQ870" s="50"/>
      <c r="AR870" s="50"/>
      <c r="AS870" s="50"/>
      <c r="AT870" s="50"/>
      <c r="AU870" s="50"/>
      <c r="AV870" s="50"/>
      <c r="AW870" s="50"/>
      <c r="AX870" s="50"/>
      <c r="AY870" s="50"/>
      <c r="AZ870" s="50"/>
      <c r="BA870" s="50"/>
      <c r="BB870" s="50"/>
      <c r="BC870" s="50"/>
      <c r="BD870" s="50"/>
    </row>
    <row r="871" spans="1:56" ht="12.75">
      <c r="A871" s="281"/>
      <c r="B871" s="281"/>
      <c r="C871" s="281"/>
      <c r="D871" s="281"/>
      <c r="E871" s="281"/>
      <c r="F871" s="281"/>
      <c r="G871" s="281"/>
      <c r="H871" s="281"/>
      <c r="I871" s="281"/>
      <c r="J871" s="281"/>
      <c r="K871" s="281"/>
      <c r="L871" s="281"/>
      <c r="M871" s="281"/>
      <c r="N871" s="281"/>
      <c r="O871" s="282"/>
      <c r="P871" s="281"/>
      <c r="Q871" s="281"/>
      <c r="R871" s="281"/>
      <c r="S871" s="281"/>
      <c r="T871" s="281"/>
      <c r="U871" s="281"/>
      <c r="V871" s="283"/>
      <c r="W871" s="281"/>
      <c r="X871" s="281"/>
      <c r="Y871" s="281"/>
      <c r="Z871" s="281"/>
      <c r="AA871" s="281"/>
      <c r="AB871" s="281"/>
      <c r="AC871" s="281"/>
      <c r="AD871" s="281"/>
      <c r="AE871" s="281"/>
      <c r="AF871" s="281"/>
      <c r="AG871" s="284"/>
      <c r="AH871" s="281"/>
      <c r="AI871" s="281"/>
      <c r="AJ871" s="281"/>
      <c r="AK871" s="283"/>
      <c r="AL871" s="281"/>
      <c r="AM871" s="281"/>
      <c r="AN871" s="281"/>
      <c r="AO871" s="286"/>
      <c r="AP871" s="50"/>
      <c r="AQ871" s="50"/>
      <c r="AR871" s="50"/>
      <c r="AS871" s="50"/>
      <c r="AT871" s="50"/>
      <c r="AU871" s="50"/>
      <c r="AV871" s="50"/>
      <c r="AW871" s="50"/>
      <c r="AX871" s="50"/>
      <c r="AY871" s="50"/>
      <c r="AZ871" s="50"/>
      <c r="BA871" s="50"/>
      <c r="BB871" s="50"/>
      <c r="BC871" s="50"/>
      <c r="BD871" s="50"/>
    </row>
    <row r="872" spans="1:56" ht="12.75">
      <c r="A872" s="281"/>
      <c r="B872" s="281"/>
      <c r="C872" s="281"/>
      <c r="D872" s="281"/>
      <c r="E872" s="281"/>
      <c r="F872" s="281"/>
      <c r="G872" s="281"/>
      <c r="H872" s="281"/>
      <c r="I872" s="281"/>
      <c r="J872" s="281"/>
      <c r="K872" s="281"/>
      <c r="L872" s="281"/>
      <c r="M872" s="281"/>
      <c r="N872" s="281"/>
      <c r="O872" s="282"/>
      <c r="P872" s="281"/>
      <c r="Q872" s="281"/>
      <c r="R872" s="281"/>
      <c r="S872" s="281"/>
      <c r="T872" s="281"/>
      <c r="U872" s="281"/>
      <c r="V872" s="283"/>
      <c r="W872" s="281"/>
      <c r="X872" s="281"/>
      <c r="Y872" s="281"/>
      <c r="Z872" s="281"/>
      <c r="AA872" s="281"/>
      <c r="AB872" s="281"/>
      <c r="AC872" s="281"/>
      <c r="AD872" s="281"/>
      <c r="AE872" s="281"/>
      <c r="AF872" s="281"/>
      <c r="AG872" s="284"/>
      <c r="AH872" s="281"/>
      <c r="AI872" s="281"/>
      <c r="AJ872" s="281"/>
      <c r="AK872" s="283"/>
      <c r="AL872" s="281"/>
      <c r="AM872" s="281"/>
      <c r="AN872" s="281"/>
      <c r="AO872" s="286"/>
      <c r="AP872" s="50"/>
      <c r="AQ872" s="50"/>
      <c r="AR872" s="50"/>
      <c r="AS872" s="50"/>
      <c r="AT872" s="50"/>
      <c r="AU872" s="50"/>
      <c r="AV872" s="50"/>
      <c r="AW872" s="50"/>
      <c r="AX872" s="50"/>
      <c r="AY872" s="50"/>
      <c r="AZ872" s="50"/>
      <c r="BA872" s="50"/>
      <c r="BB872" s="50"/>
      <c r="BC872" s="50"/>
      <c r="BD872" s="50"/>
    </row>
    <row r="873" spans="1:56" ht="12.75">
      <c r="A873" s="281"/>
      <c r="B873" s="281"/>
      <c r="C873" s="281"/>
      <c r="D873" s="281"/>
      <c r="E873" s="281"/>
      <c r="F873" s="281"/>
      <c r="G873" s="281"/>
      <c r="H873" s="281"/>
      <c r="I873" s="281"/>
      <c r="J873" s="281"/>
      <c r="K873" s="281"/>
      <c r="L873" s="281"/>
      <c r="M873" s="281"/>
      <c r="N873" s="281"/>
      <c r="O873" s="282"/>
      <c r="P873" s="281"/>
      <c r="Q873" s="281"/>
      <c r="R873" s="281"/>
      <c r="S873" s="281"/>
      <c r="T873" s="281"/>
      <c r="U873" s="281"/>
      <c r="V873" s="283"/>
      <c r="W873" s="281"/>
      <c r="X873" s="281"/>
      <c r="Y873" s="281"/>
      <c r="Z873" s="281"/>
      <c r="AA873" s="281"/>
      <c r="AB873" s="281"/>
      <c r="AC873" s="281"/>
      <c r="AD873" s="281"/>
      <c r="AE873" s="281"/>
      <c r="AF873" s="281"/>
      <c r="AG873" s="284"/>
      <c r="AH873" s="281"/>
      <c r="AI873" s="281"/>
      <c r="AJ873" s="281"/>
      <c r="AK873" s="283"/>
      <c r="AL873" s="281"/>
      <c r="AM873" s="281"/>
      <c r="AN873" s="281"/>
      <c r="AO873" s="286"/>
      <c r="AP873" s="50"/>
      <c r="AQ873" s="50"/>
      <c r="AR873" s="50"/>
      <c r="AS873" s="50"/>
      <c r="AT873" s="50"/>
      <c r="AU873" s="50"/>
      <c r="AV873" s="50"/>
      <c r="AW873" s="50"/>
      <c r="AX873" s="50"/>
      <c r="AY873" s="50"/>
      <c r="AZ873" s="50"/>
      <c r="BA873" s="50"/>
      <c r="BB873" s="50"/>
      <c r="BC873" s="50"/>
      <c r="BD873" s="50"/>
    </row>
    <row r="874" spans="1:56" ht="12.75">
      <c r="A874" s="281"/>
      <c r="B874" s="281"/>
      <c r="C874" s="281"/>
      <c r="D874" s="281"/>
      <c r="E874" s="281"/>
      <c r="F874" s="281"/>
      <c r="G874" s="281"/>
      <c r="H874" s="281"/>
      <c r="I874" s="281"/>
      <c r="J874" s="281"/>
      <c r="K874" s="281"/>
      <c r="L874" s="281"/>
      <c r="M874" s="281"/>
      <c r="N874" s="281"/>
      <c r="O874" s="282"/>
      <c r="P874" s="281"/>
      <c r="Q874" s="281"/>
      <c r="R874" s="281"/>
      <c r="S874" s="281"/>
      <c r="T874" s="281"/>
      <c r="U874" s="281"/>
      <c r="V874" s="283"/>
      <c r="W874" s="281"/>
      <c r="X874" s="281"/>
      <c r="Y874" s="281"/>
      <c r="Z874" s="281"/>
      <c r="AA874" s="281"/>
      <c r="AB874" s="281"/>
      <c r="AC874" s="281"/>
      <c r="AD874" s="281"/>
      <c r="AE874" s="281"/>
      <c r="AF874" s="281"/>
      <c r="AG874" s="284"/>
      <c r="AH874" s="281"/>
      <c r="AI874" s="281"/>
      <c r="AJ874" s="281"/>
      <c r="AK874" s="283"/>
      <c r="AL874" s="281"/>
      <c r="AM874" s="281"/>
      <c r="AN874" s="281"/>
      <c r="AO874" s="286"/>
      <c r="AP874" s="50"/>
      <c r="AQ874" s="50"/>
      <c r="AR874" s="50"/>
      <c r="AS874" s="50"/>
      <c r="AT874" s="50"/>
      <c r="AU874" s="50"/>
      <c r="AV874" s="50"/>
      <c r="AW874" s="50"/>
      <c r="AX874" s="50"/>
      <c r="AY874" s="50"/>
      <c r="AZ874" s="50"/>
      <c r="BA874" s="50"/>
      <c r="BB874" s="50"/>
      <c r="BC874" s="50"/>
      <c r="BD874" s="50"/>
    </row>
    <row r="875" spans="1:56" ht="12.75">
      <c r="A875" s="281"/>
      <c r="B875" s="281"/>
      <c r="C875" s="281"/>
      <c r="D875" s="281"/>
      <c r="E875" s="281"/>
      <c r="F875" s="281"/>
      <c r="G875" s="281"/>
      <c r="H875" s="281"/>
      <c r="I875" s="281"/>
      <c r="J875" s="281"/>
      <c r="K875" s="281"/>
      <c r="L875" s="281"/>
      <c r="M875" s="281"/>
      <c r="N875" s="281"/>
      <c r="O875" s="282"/>
      <c r="P875" s="281"/>
      <c r="Q875" s="281"/>
      <c r="R875" s="281"/>
      <c r="S875" s="281"/>
      <c r="T875" s="281"/>
      <c r="U875" s="281"/>
      <c r="V875" s="283"/>
      <c r="W875" s="281"/>
      <c r="X875" s="281"/>
      <c r="Y875" s="281"/>
      <c r="Z875" s="281"/>
      <c r="AA875" s="281"/>
      <c r="AB875" s="281"/>
      <c r="AC875" s="281"/>
      <c r="AD875" s="281"/>
      <c r="AE875" s="281"/>
      <c r="AF875" s="281"/>
      <c r="AG875" s="284"/>
      <c r="AH875" s="281"/>
      <c r="AI875" s="281"/>
      <c r="AJ875" s="281"/>
      <c r="AK875" s="283"/>
      <c r="AL875" s="281"/>
      <c r="AM875" s="281"/>
      <c r="AN875" s="281"/>
      <c r="AO875" s="286"/>
      <c r="AP875" s="50"/>
      <c r="AQ875" s="50"/>
      <c r="AR875" s="50"/>
      <c r="AS875" s="50"/>
      <c r="AT875" s="50"/>
      <c r="AU875" s="50"/>
      <c r="AV875" s="50"/>
      <c r="AW875" s="50"/>
      <c r="AX875" s="50"/>
      <c r="AY875" s="50"/>
      <c r="AZ875" s="50"/>
      <c r="BA875" s="50"/>
      <c r="BB875" s="50"/>
      <c r="BC875" s="50"/>
      <c r="BD875" s="50"/>
    </row>
    <row r="876" spans="1:56" ht="12.75">
      <c r="A876" s="281"/>
      <c r="B876" s="281"/>
      <c r="C876" s="281"/>
      <c r="D876" s="281"/>
      <c r="E876" s="281"/>
      <c r="F876" s="281"/>
      <c r="G876" s="281"/>
      <c r="H876" s="281"/>
      <c r="I876" s="281"/>
      <c r="J876" s="281"/>
      <c r="K876" s="281"/>
      <c r="L876" s="281"/>
      <c r="M876" s="281"/>
      <c r="N876" s="281"/>
      <c r="O876" s="282"/>
      <c r="P876" s="281"/>
      <c r="Q876" s="281"/>
      <c r="R876" s="281"/>
      <c r="S876" s="281"/>
      <c r="T876" s="281"/>
      <c r="U876" s="281"/>
      <c r="V876" s="283"/>
      <c r="W876" s="281"/>
      <c r="X876" s="281"/>
      <c r="Y876" s="281"/>
      <c r="Z876" s="281"/>
      <c r="AA876" s="281"/>
      <c r="AB876" s="281"/>
      <c r="AC876" s="281"/>
      <c r="AD876" s="281"/>
      <c r="AE876" s="281"/>
      <c r="AF876" s="281"/>
      <c r="AG876" s="284"/>
      <c r="AH876" s="281"/>
      <c r="AI876" s="281"/>
      <c r="AJ876" s="281"/>
      <c r="AK876" s="283"/>
      <c r="AL876" s="281"/>
      <c r="AM876" s="281"/>
      <c r="AN876" s="281"/>
      <c r="AO876" s="286"/>
      <c r="AP876" s="50"/>
      <c r="AQ876" s="50"/>
      <c r="AR876" s="50"/>
      <c r="AS876" s="50"/>
      <c r="AT876" s="50"/>
      <c r="AU876" s="50"/>
      <c r="AV876" s="50"/>
      <c r="AW876" s="50"/>
      <c r="AX876" s="50"/>
      <c r="AY876" s="50"/>
      <c r="AZ876" s="50"/>
      <c r="BA876" s="50"/>
      <c r="BB876" s="50"/>
      <c r="BC876" s="50"/>
      <c r="BD876" s="50"/>
    </row>
    <row r="877" spans="1:56" ht="12.75">
      <c r="A877" s="281"/>
      <c r="B877" s="281"/>
      <c r="C877" s="281"/>
      <c r="D877" s="281"/>
      <c r="E877" s="281"/>
      <c r="F877" s="281"/>
      <c r="G877" s="281"/>
      <c r="H877" s="281"/>
      <c r="I877" s="281"/>
      <c r="J877" s="281"/>
      <c r="K877" s="281"/>
      <c r="L877" s="281"/>
      <c r="M877" s="281"/>
      <c r="N877" s="281"/>
      <c r="O877" s="282"/>
      <c r="P877" s="281"/>
      <c r="Q877" s="281"/>
      <c r="R877" s="281"/>
      <c r="S877" s="281"/>
      <c r="T877" s="281"/>
      <c r="U877" s="281"/>
      <c r="V877" s="283"/>
      <c r="W877" s="281"/>
      <c r="X877" s="281"/>
      <c r="Y877" s="281"/>
      <c r="Z877" s="281"/>
      <c r="AA877" s="281"/>
      <c r="AB877" s="281"/>
      <c r="AC877" s="281"/>
      <c r="AD877" s="281"/>
      <c r="AE877" s="281"/>
      <c r="AF877" s="281"/>
      <c r="AG877" s="284"/>
      <c r="AH877" s="281"/>
      <c r="AI877" s="281"/>
      <c r="AJ877" s="281"/>
      <c r="AK877" s="283"/>
      <c r="AL877" s="281"/>
      <c r="AM877" s="281"/>
      <c r="AN877" s="281"/>
      <c r="AO877" s="286"/>
      <c r="AP877" s="50"/>
      <c r="AQ877" s="50"/>
      <c r="AR877" s="50"/>
      <c r="AS877" s="50"/>
      <c r="AT877" s="50"/>
      <c r="AU877" s="50"/>
      <c r="AV877" s="50"/>
      <c r="AW877" s="50"/>
      <c r="AX877" s="50"/>
      <c r="AY877" s="50"/>
      <c r="AZ877" s="50"/>
      <c r="BA877" s="50"/>
      <c r="BB877" s="50"/>
      <c r="BC877" s="50"/>
      <c r="BD877" s="50"/>
    </row>
    <row r="878" spans="1:56" ht="12.75">
      <c r="A878" s="281"/>
      <c r="B878" s="281"/>
      <c r="C878" s="281"/>
      <c r="D878" s="281"/>
      <c r="E878" s="281"/>
      <c r="F878" s="281"/>
      <c r="G878" s="281"/>
      <c r="H878" s="281"/>
      <c r="I878" s="281"/>
      <c r="J878" s="281"/>
      <c r="K878" s="281"/>
      <c r="L878" s="281"/>
      <c r="M878" s="281"/>
      <c r="N878" s="281"/>
      <c r="O878" s="282"/>
      <c r="P878" s="281"/>
      <c r="Q878" s="281"/>
      <c r="R878" s="281"/>
      <c r="S878" s="281"/>
      <c r="T878" s="281"/>
      <c r="U878" s="281"/>
      <c r="V878" s="283"/>
      <c r="W878" s="281"/>
      <c r="X878" s="281"/>
      <c r="Y878" s="281"/>
      <c r="Z878" s="281"/>
      <c r="AA878" s="281"/>
      <c r="AB878" s="281"/>
      <c r="AC878" s="281"/>
      <c r="AD878" s="281"/>
      <c r="AE878" s="281"/>
      <c r="AF878" s="281"/>
      <c r="AG878" s="284"/>
      <c r="AH878" s="281"/>
      <c r="AI878" s="281"/>
      <c r="AJ878" s="281"/>
      <c r="AK878" s="283"/>
      <c r="AL878" s="281"/>
      <c r="AM878" s="281"/>
      <c r="AN878" s="281"/>
      <c r="AO878" s="286"/>
      <c r="AP878" s="50"/>
      <c r="AQ878" s="50"/>
      <c r="AR878" s="50"/>
      <c r="AS878" s="50"/>
      <c r="AT878" s="50"/>
      <c r="AU878" s="50"/>
      <c r="AV878" s="50"/>
      <c r="AW878" s="50"/>
      <c r="AX878" s="50"/>
      <c r="AY878" s="50"/>
      <c r="AZ878" s="50"/>
      <c r="BA878" s="50"/>
      <c r="BB878" s="50"/>
      <c r="BC878" s="50"/>
      <c r="BD878" s="50"/>
    </row>
    <row r="879" spans="1:56" ht="12.75">
      <c r="A879" s="281"/>
      <c r="B879" s="281"/>
      <c r="C879" s="281"/>
      <c r="D879" s="281"/>
      <c r="E879" s="281"/>
      <c r="F879" s="281"/>
      <c r="G879" s="281"/>
      <c r="H879" s="281"/>
      <c r="I879" s="281"/>
      <c r="J879" s="281"/>
      <c r="K879" s="281"/>
      <c r="L879" s="281"/>
      <c r="M879" s="281"/>
      <c r="N879" s="281"/>
      <c r="O879" s="282"/>
      <c r="P879" s="281"/>
      <c r="Q879" s="281"/>
      <c r="R879" s="281"/>
      <c r="S879" s="281"/>
      <c r="T879" s="281"/>
      <c r="U879" s="281"/>
      <c r="V879" s="283"/>
      <c r="W879" s="281"/>
      <c r="X879" s="281"/>
      <c r="Y879" s="281"/>
      <c r="Z879" s="281"/>
      <c r="AA879" s="281"/>
      <c r="AB879" s="281"/>
      <c r="AC879" s="281"/>
      <c r="AD879" s="281"/>
      <c r="AE879" s="281"/>
      <c r="AF879" s="281"/>
      <c r="AG879" s="284"/>
      <c r="AH879" s="281"/>
      <c r="AI879" s="281"/>
      <c r="AJ879" s="281"/>
      <c r="AK879" s="283"/>
      <c r="AL879" s="281"/>
      <c r="AM879" s="281"/>
      <c r="AN879" s="281"/>
      <c r="AO879" s="286"/>
      <c r="AP879" s="50"/>
      <c r="AQ879" s="50"/>
      <c r="AR879" s="50"/>
      <c r="AS879" s="50"/>
      <c r="AT879" s="50"/>
      <c r="AU879" s="50"/>
      <c r="AV879" s="50"/>
      <c r="AW879" s="50"/>
      <c r="AX879" s="50"/>
      <c r="AY879" s="50"/>
      <c r="AZ879" s="50"/>
      <c r="BA879" s="50"/>
      <c r="BB879" s="50"/>
      <c r="BC879" s="50"/>
      <c r="BD879" s="50"/>
    </row>
    <row r="880" spans="1:56" ht="12.75">
      <c r="A880" s="281"/>
      <c r="B880" s="281"/>
      <c r="C880" s="281"/>
      <c r="D880" s="281"/>
      <c r="E880" s="281"/>
      <c r="F880" s="281"/>
      <c r="G880" s="281"/>
      <c r="H880" s="281"/>
      <c r="I880" s="281"/>
      <c r="J880" s="281"/>
      <c r="K880" s="281"/>
      <c r="L880" s="281"/>
      <c r="M880" s="281"/>
      <c r="N880" s="281"/>
      <c r="O880" s="282"/>
      <c r="P880" s="281"/>
      <c r="Q880" s="281"/>
      <c r="R880" s="281"/>
      <c r="S880" s="281"/>
      <c r="T880" s="281"/>
      <c r="U880" s="281"/>
      <c r="V880" s="283"/>
      <c r="W880" s="281"/>
      <c r="X880" s="281"/>
      <c r="Y880" s="281"/>
      <c r="Z880" s="281"/>
      <c r="AA880" s="281"/>
      <c r="AB880" s="281"/>
      <c r="AC880" s="281"/>
      <c r="AD880" s="281"/>
      <c r="AE880" s="281"/>
      <c r="AF880" s="281"/>
      <c r="AG880" s="284"/>
      <c r="AH880" s="281"/>
      <c r="AI880" s="281"/>
      <c r="AJ880" s="281"/>
      <c r="AK880" s="283"/>
      <c r="AL880" s="281"/>
      <c r="AM880" s="281"/>
      <c r="AN880" s="281"/>
      <c r="AO880" s="286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50"/>
      <c r="BD880" s="50"/>
    </row>
    <row r="881" spans="1:56" ht="12.75">
      <c r="A881" s="281"/>
      <c r="B881" s="281"/>
      <c r="C881" s="281"/>
      <c r="D881" s="281"/>
      <c r="E881" s="281"/>
      <c r="F881" s="281"/>
      <c r="G881" s="281"/>
      <c r="H881" s="281"/>
      <c r="I881" s="281"/>
      <c r="J881" s="281"/>
      <c r="K881" s="281"/>
      <c r="L881" s="281"/>
      <c r="M881" s="281"/>
      <c r="N881" s="281"/>
      <c r="O881" s="282"/>
      <c r="P881" s="281"/>
      <c r="Q881" s="281"/>
      <c r="R881" s="281"/>
      <c r="S881" s="281"/>
      <c r="T881" s="281"/>
      <c r="U881" s="281"/>
      <c r="V881" s="283"/>
      <c r="W881" s="281"/>
      <c r="X881" s="281"/>
      <c r="Y881" s="281"/>
      <c r="Z881" s="281"/>
      <c r="AA881" s="281"/>
      <c r="AB881" s="281"/>
      <c r="AC881" s="281"/>
      <c r="AD881" s="281"/>
      <c r="AE881" s="281"/>
      <c r="AF881" s="281"/>
      <c r="AG881" s="284"/>
      <c r="AH881" s="281"/>
      <c r="AI881" s="281"/>
      <c r="AJ881" s="281"/>
      <c r="AK881" s="283"/>
      <c r="AL881" s="281"/>
      <c r="AM881" s="281"/>
      <c r="AN881" s="281"/>
      <c r="AO881" s="286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50"/>
      <c r="BD881" s="50"/>
    </row>
    <row r="882" spans="1:56" ht="12.75">
      <c r="A882" s="281"/>
      <c r="B882" s="281"/>
      <c r="C882" s="281"/>
      <c r="D882" s="281"/>
      <c r="E882" s="281"/>
      <c r="F882" s="281"/>
      <c r="G882" s="281"/>
      <c r="H882" s="281"/>
      <c r="I882" s="281"/>
      <c r="J882" s="281"/>
      <c r="K882" s="281"/>
      <c r="L882" s="281"/>
      <c r="M882" s="281"/>
      <c r="N882" s="281"/>
      <c r="O882" s="282"/>
      <c r="P882" s="281"/>
      <c r="Q882" s="281"/>
      <c r="R882" s="281"/>
      <c r="S882" s="281"/>
      <c r="T882" s="281"/>
      <c r="U882" s="281"/>
      <c r="V882" s="283"/>
      <c r="W882" s="281"/>
      <c r="X882" s="281"/>
      <c r="Y882" s="281"/>
      <c r="Z882" s="281"/>
      <c r="AA882" s="281"/>
      <c r="AB882" s="281"/>
      <c r="AC882" s="281"/>
      <c r="AD882" s="281"/>
      <c r="AE882" s="281"/>
      <c r="AF882" s="281"/>
      <c r="AG882" s="284"/>
      <c r="AH882" s="281"/>
      <c r="AI882" s="281"/>
      <c r="AJ882" s="281"/>
      <c r="AK882" s="283"/>
      <c r="AL882" s="281"/>
      <c r="AM882" s="281"/>
      <c r="AN882" s="281"/>
      <c r="AO882" s="286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50"/>
      <c r="BD882" s="50"/>
    </row>
    <row r="883" spans="1:56" ht="12.75">
      <c r="A883" s="281"/>
      <c r="B883" s="281"/>
      <c r="C883" s="281"/>
      <c r="D883" s="281"/>
      <c r="E883" s="281"/>
      <c r="F883" s="281"/>
      <c r="G883" s="281"/>
      <c r="H883" s="281"/>
      <c r="I883" s="281"/>
      <c r="J883" s="281"/>
      <c r="K883" s="281"/>
      <c r="L883" s="281"/>
      <c r="M883" s="281"/>
      <c r="N883" s="281"/>
      <c r="O883" s="282"/>
      <c r="P883" s="281"/>
      <c r="Q883" s="281"/>
      <c r="R883" s="281"/>
      <c r="S883" s="281"/>
      <c r="T883" s="281"/>
      <c r="U883" s="281"/>
      <c r="V883" s="283"/>
      <c r="W883" s="281"/>
      <c r="X883" s="281"/>
      <c r="Y883" s="281"/>
      <c r="Z883" s="281"/>
      <c r="AA883" s="281"/>
      <c r="AB883" s="281"/>
      <c r="AC883" s="281"/>
      <c r="AD883" s="281"/>
      <c r="AE883" s="281"/>
      <c r="AF883" s="281"/>
      <c r="AG883" s="284"/>
      <c r="AH883" s="281"/>
      <c r="AI883" s="281"/>
      <c r="AJ883" s="281"/>
      <c r="AK883" s="283"/>
      <c r="AL883" s="281"/>
      <c r="AM883" s="281"/>
      <c r="AN883" s="281"/>
      <c r="AO883" s="286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50"/>
      <c r="BD883" s="50"/>
    </row>
    <row r="884" spans="1:56" ht="12.75">
      <c r="A884" s="281"/>
      <c r="B884" s="281"/>
      <c r="C884" s="281"/>
      <c r="D884" s="281"/>
      <c r="E884" s="281"/>
      <c r="F884" s="281"/>
      <c r="G884" s="281"/>
      <c r="H884" s="281"/>
      <c r="I884" s="281"/>
      <c r="J884" s="281"/>
      <c r="K884" s="281"/>
      <c r="L884" s="281"/>
      <c r="M884" s="281"/>
      <c r="N884" s="281"/>
      <c r="O884" s="282"/>
      <c r="P884" s="281"/>
      <c r="Q884" s="281"/>
      <c r="R884" s="281"/>
      <c r="S884" s="281"/>
      <c r="T884" s="281"/>
      <c r="U884" s="281"/>
      <c r="V884" s="283"/>
      <c r="W884" s="281"/>
      <c r="X884" s="281"/>
      <c r="Y884" s="281"/>
      <c r="Z884" s="281"/>
      <c r="AA884" s="281"/>
      <c r="AB884" s="281"/>
      <c r="AC884" s="281"/>
      <c r="AD884" s="281"/>
      <c r="AE884" s="281"/>
      <c r="AF884" s="281"/>
      <c r="AG884" s="284"/>
      <c r="AH884" s="281"/>
      <c r="AI884" s="281"/>
      <c r="AJ884" s="281"/>
      <c r="AK884" s="283"/>
      <c r="AL884" s="281"/>
      <c r="AM884" s="281"/>
      <c r="AN884" s="281"/>
      <c r="AO884" s="286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50"/>
      <c r="BD884" s="50"/>
    </row>
    <row r="885" spans="1:56" ht="12.75">
      <c r="A885" s="281"/>
      <c r="B885" s="281"/>
      <c r="C885" s="281"/>
      <c r="D885" s="281"/>
      <c r="E885" s="281"/>
      <c r="F885" s="281"/>
      <c r="G885" s="281"/>
      <c r="H885" s="281"/>
      <c r="I885" s="281"/>
      <c r="J885" s="281"/>
      <c r="K885" s="281"/>
      <c r="L885" s="281"/>
      <c r="M885" s="281"/>
      <c r="N885" s="281"/>
      <c r="O885" s="282"/>
      <c r="P885" s="281"/>
      <c r="Q885" s="281"/>
      <c r="R885" s="281"/>
      <c r="S885" s="281"/>
      <c r="T885" s="281"/>
      <c r="U885" s="281"/>
      <c r="V885" s="283"/>
      <c r="W885" s="281"/>
      <c r="X885" s="281"/>
      <c r="Y885" s="281"/>
      <c r="Z885" s="281"/>
      <c r="AA885" s="281"/>
      <c r="AB885" s="281"/>
      <c r="AC885" s="281"/>
      <c r="AD885" s="281"/>
      <c r="AE885" s="281"/>
      <c r="AF885" s="281"/>
      <c r="AG885" s="284"/>
      <c r="AH885" s="281"/>
      <c r="AI885" s="281"/>
      <c r="AJ885" s="281"/>
      <c r="AK885" s="283"/>
      <c r="AL885" s="281"/>
      <c r="AM885" s="281"/>
      <c r="AN885" s="281"/>
      <c r="AO885" s="286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50"/>
      <c r="BD885" s="50"/>
    </row>
    <row r="886" spans="1:56" ht="12.75">
      <c r="A886" s="281"/>
      <c r="B886" s="281"/>
      <c r="C886" s="281"/>
      <c r="D886" s="281"/>
      <c r="E886" s="281"/>
      <c r="F886" s="281"/>
      <c r="G886" s="281"/>
      <c r="H886" s="281"/>
      <c r="I886" s="281"/>
      <c r="J886" s="281"/>
      <c r="K886" s="281"/>
      <c r="L886" s="281"/>
      <c r="M886" s="281"/>
      <c r="N886" s="281"/>
      <c r="O886" s="282"/>
      <c r="P886" s="281"/>
      <c r="Q886" s="281"/>
      <c r="R886" s="281"/>
      <c r="S886" s="281"/>
      <c r="T886" s="281"/>
      <c r="U886" s="281"/>
      <c r="V886" s="283"/>
      <c r="W886" s="281"/>
      <c r="X886" s="281"/>
      <c r="Y886" s="281"/>
      <c r="Z886" s="281"/>
      <c r="AA886" s="281"/>
      <c r="AB886" s="281"/>
      <c r="AC886" s="281"/>
      <c r="AD886" s="281"/>
      <c r="AE886" s="281"/>
      <c r="AF886" s="281"/>
      <c r="AG886" s="284"/>
      <c r="AH886" s="281"/>
      <c r="AI886" s="281"/>
      <c r="AJ886" s="281"/>
      <c r="AK886" s="283"/>
      <c r="AL886" s="281"/>
      <c r="AM886" s="281"/>
      <c r="AN886" s="281"/>
      <c r="AO886" s="286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50"/>
      <c r="BD886" s="50"/>
    </row>
    <row r="887" spans="1:56" ht="12.75">
      <c r="A887" s="281"/>
      <c r="B887" s="281"/>
      <c r="C887" s="281"/>
      <c r="D887" s="281"/>
      <c r="E887" s="281"/>
      <c r="F887" s="281"/>
      <c r="G887" s="281"/>
      <c r="H887" s="281"/>
      <c r="I887" s="281"/>
      <c r="J887" s="281"/>
      <c r="K887" s="281"/>
      <c r="L887" s="281"/>
      <c r="M887" s="281"/>
      <c r="N887" s="281"/>
      <c r="O887" s="282"/>
      <c r="P887" s="281"/>
      <c r="Q887" s="281"/>
      <c r="R887" s="281"/>
      <c r="S887" s="281"/>
      <c r="T887" s="281"/>
      <c r="U887" s="281"/>
      <c r="V887" s="283"/>
      <c r="W887" s="281"/>
      <c r="X887" s="281"/>
      <c r="Y887" s="281"/>
      <c r="Z887" s="281"/>
      <c r="AA887" s="281"/>
      <c r="AB887" s="281"/>
      <c r="AC887" s="281"/>
      <c r="AD887" s="281"/>
      <c r="AE887" s="281"/>
      <c r="AF887" s="281"/>
      <c r="AG887" s="284"/>
      <c r="AH887" s="281"/>
      <c r="AI887" s="281"/>
      <c r="AJ887" s="281"/>
      <c r="AK887" s="283"/>
      <c r="AL887" s="281"/>
      <c r="AM887" s="281"/>
      <c r="AN887" s="281"/>
      <c r="AO887" s="286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50"/>
      <c r="BD887" s="50"/>
    </row>
    <row r="888" spans="1:56" ht="12.75">
      <c r="A888" s="281"/>
      <c r="B888" s="281"/>
      <c r="C888" s="281"/>
      <c r="D888" s="281"/>
      <c r="E888" s="281"/>
      <c r="F888" s="281"/>
      <c r="G888" s="281"/>
      <c r="H888" s="281"/>
      <c r="I888" s="281"/>
      <c r="J888" s="281"/>
      <c r="K888" s="281"/>
      <c r="L888" s="281"/>
      <c r="M888" s="281"/>
      <c r="N888" s="281"/>
      <c r="O888" s="282"/>
      <c r="P888" s="281"/>
      <c r="Q888" s="281"/>
      <c r="R888" s="281"/>
      <c r="S888" s="281"/>
      <c r="T888" s="281"/>
      <c r="U888" s="281"/>
      <c r="V888" s="283"/>
      <c r="W888" s="281"/>
      <c r="X888" s="281"/>
      <c r="Y888" s="281"/>
      <c r="Z888" s="281"/>
      <c r="AA888" s="281"/>
      <c r="AB888" s="281"/>
      <c r="AC888" s="281"/>
      <c r="AD888" s="281"/>
      <c r="AE888" s="281"/>
      <c r="AF888" s="281"/>
      <c r="AG888" s="284"/>
      <c r="AH888" s="281"/>
      <c r="AI888" s="281"/>
      <c r="AJ888" s="281"/>
      <c r="AK888" s="283"/>
      <c r="AL888" s="281"/>
      <c r="AM888" s="281"/>
      <c r="AN888" s="281"/>
      <c r="AO888" s="286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50"/>
      <c r="BD888" s="50"/>
    </row>
    <row r="889" spans="1:56" ht="12.75">
      <c r="A889" s="281"/>
      <c r="B889" s="281"/>
      <c r="C889" s="281"/>
      <c r="D889" s="281"/>
      <c r="E889" s="281"/>
      <c r="F889" s="281"/>
      <c r="G889" s="281"/>
      <c r="H889" s="281"/>
      <c r="I889" s="281"/>
      <c r="J889" s="281"/>
      <c r="K889" s="281"/>
      <c r="L889" s="281"/>
      <c r="M889" s="281"/>
      <c r="N889" s="281"/>
      <c r="O889" s="282"/>
      <c r="P889" s="281"/>
      <c r="Q889" s="281"/>
      <c r="R889" s="281"/>
      <c r="S889" s="281"/>
      <c r="T889" s="281"/>
      <c r="U889" s="281"/>
      <c r="V889" s="283"/>
      <c r="W889" s="281"/>
      <c r="X889" s="281"/>
      <c r="Y889" s="281"/>
      <c r="Z889" s="281"/>
      <c r="AA889" s="281"/>
      <c r="AB889" s="281"/>
      <c r="AC889" s="281"/>
      <c r="AD889" s="281"/>
      <c r="AE889" s="281"/>
      <c r="AF889" s="281"/>
      <c r="AG889" s="284"/>
      <c r="AH889" s="281"/>
      <c r="AI889" s="281"/>
      <c r="AJ889" s="281"/>
      <c r="AK889" s="283"/>
      <c r="AL889" s="281"/>
      <c r="AM889" s="281"/>
      <c r="AN889" s="281"/>
      <c r="AO889" s="286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50"/>
      <c r="BD889" s="50"/>
    </row>
    <row r="890" spans="1:56" ht="12.75">
      <c r="A890" s="281"/>
      <c r="B890" s="281"/>
      <c r="C890" s="281"/>
      <c r="D890" s="281"/>
      <c r="E890" s="281"/>
      <c r="F890" s="281"/>
      <c r="G890" s="281"/>
      <c r="H890" s="281"/>
      <c r="I890" s="281"/>
      <c r="J890" s="281"/>
      <c r="K890" s="281"/>
      <c r="L890" s="281"/>
      <c r="M890" s="281"/>
      <c r="N890" s="281"/>
      <c r="O890" s="282"/>
      <c r="P890" s="281"/>
      <c r="Q890" s="281"/>
      <c r="R890" s="281"/>
      <c r="S890" s="281"/>
      <c r="T890" s="281"/>
      <c r="U890" s="281"/>
      <c r="V890" s="283"/>
      <c r="W890" s="281"/>
      <c r="X890" s="281"/>
      <c r="Y890" s="281"/>
      <c r="Z890" s="281"/>
      <c r="AA890" s="281"/>
      <c r="AB890" s="281"/>
      <c r="AC890" s="281"/>
      <c r="AD890" s="281"/>
      <c r="AE890" s="281"/>
      <c r="AF890" s="281"/>
      <c r="AG890" s="284"/>
      <c r="AH890" s="281"/>
      <c r="AI890" s="281"/>
      <c r="AJ890" s="281"/>
      <c r="AK890" s="283"/>
      <c r="AL890" s="281"/>
      <c r="AM890" s="281"/>
      <c r="AN890" s="281"/>
      <c r="AO890" s="286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  <c r="BD890" s="50"/>
    </row>
    <row r="891" spans="1:56" ht="12.75">
      <c r="A891" s="281"/>
      <c r="B891" s="281"/>
      <c r="C891" s="281"/>
      <c r="D891" s="281"/>
      <c r="E891" s="281"/>
      <c r="F891" s="281"/>
      <c r="G891" s="281"/>
      <c r="H891" s="281"/>
      <c r="I891" s="281"/>
      <c r="J891" s="281"/>
      <c r="K891" s="281"/>
      <c r="L891" s="281"/>
      <c r="M891" s="281"/>
      <c r="N891" s="281"/>
      <c r="O891" s="282"/>
      <c r="P891" s="281"/>
      <c r="Q891" s="281"/>
      <c r="R891" s="281"/>
      <c r="S891" s="281"/>
      <c r="T891" s="281"/>
      <c r="U891" s="281"/>
      <c r="V891" s="283"/>
      <c r="W891" s="281"/>
      <c r="X891" s="281"/>
      <c r="Y891" s="281"/>
      <c r="Z891" s="281"/>
      <c r="AA891" s="281"/>
      <c r="AB891" s="281"/>
      <c r="AC891" s="281"/>
      <c r="AD891" s="281"/>
      <c r="AE891" s="281"/>
      <c r="AF891" s="281"/>
      <c r="AG891" s="284"/>
      <c r="AH891" s="281"/>
      <c r="AI891" s="281"/>
      <c r="AJ891" s="281"/>
      <c r="AK891" s="283"/>
      <c r="AL891" s="281"/>
      <c r="AM891" s="281"/>
      <c r="AN891" s="281"/>
      <c r="AO891" s="286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50"/>
      <c r="BD891" s="50"/>
    </row>
    <row r="892" spans="1:56" ht="12.75">
      <c r="A892" s="281"/>
      <c r="B892" s="281"/>
      <c r="C892" s="281"/>
      <c r="D892" s="281"/>
      <c r="E892" s="281"/>
      <c r="F892" s="281"/>
      <c r="G892" s="281"/>
      <c r="H892" s="281"/>
      <c r="I892" s="281"/>
      <c r="J892" s="281"/>
      <c r="K892" s="281"/>
      <c r="L892" s="281"/>
      <c r="M892" s="281"/>
      <c r="N892" s="281"/>
      <c r="O892" s="282"/>
      <c r="P892" s="281"/>
      <c r="Q892" s="281"/>
      <c r="R892" s="281"/>
      <c r="S892" s="281"/>
      <c r="T892" s="281"/>
      <c r="U892" s="281"/>
      <c r="V892" s="283"/>
      <c r="W892" s="281"/>
      <c r="X892" s="281"/>
      <c r="Y892" s="281"/>
      <c r="Z892" s="281"/>
      <c r="AA892" s="281"/>
      <c r="AB892" s="281"/>
      <c r="AC892" s="281"/>
      <c r="AD892" s="281"/>
      <c r="AE892" s="281"/>
      <c r="AF892" s="281"/>
      <c r="AG892" s="284"/>
      <c r="AH892" s="281"/>
      <c r="AI892" s="281"/>
      <c r="AJ892" s="281"/>
      <c r="AK892" s="283"/>
      <c r="AL892" s="281"/>
      <c r="AM892" s="281"/>
      <c r="AN892" s="281"/>
      <c r="AO892" s="286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  <c r="BD892" s="50"/>
    </row>
    <row r="893" spans="1:56" ht="12.75">
      <c r="A893" s="281"/>
      <c r="B893" s="281"/>
      <c r="C893" s="281"/>
      <c r="D893" s="281"/>
      <c r="E893" s="281"/>
      <c r="F893" s="281"/>
      <c r="G893" s="281"/>
      <c r="H893" s="281"/>
      <c r="I893" s="281"/>
      <c r="J893" s="281"/>
      <c r="K893" s="281"/>
      <c r="L893" s="281"/>
      <c r="M893" s="281"/>
      <c r="N893" s="281"/>
      <c r="O893" s="282"/>
      <c r="P893" s="281"/>
      <c r="Q893" s="281"/>
      <c r="R893" s="281"/>
      <c r="S893" s="281"/>
      <c r="T893" s="281"/>
      <c r="U893" s="281"/>
      <c r="V893" s="283"/>
      <c r="W893" s="281"/>
      <c r="X893" s="281"/>
      <c r="Y893" s="281"/>
      <c r="Z893" s="281"/>
      <c r="AA893" s="281"/>
      <c r="AB893" s="281"/>
      <c r="AC893" s="281"/>
      <c r="AD893" s="281"/>
      <c r="AE893" s="281"/>
      <c r="AF893" s="281"/>
      <c r="AG893" s="284"/>
      <c r="AH893" s="281"/>
      <c r="AI893" s="281"/>
      <c r="AJ893" s="281"/>
      <c r="AK893" s="283"/>
      <c r="AL893" s="281"/>
      <c r="AM893" s="281"/>
      <c r="AN893" s="281"/>
      <c r="AO893" s="286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50"/>
      <c r="BD893" s="50"/>
    </row>
    <row r="894" spans="1:56" ht="12.75">
      <c r="A894" s="281"/>
      <c r="B894" s="281"/>
      <c r="C894" s="281"/>
      <c r="D894" s="281"/>
      <c r="E894" s="281"/>
      <c r="F894" s="281"/>
      <c r="G894" s="281"/>
      <c r="H894" s="281"/>
      <c r="I894" s="281"/>
      <c r="J894" s="281"/>
      <c r="K894" s="281"/>
      <c r="L894" s="281"/>
      <c r="M894" s="281"/>
      <c r="N894" s="281"/>
      <c r="O894" s="282"/>
      <c r="P894" s="281"/>
      <c r="Q894" s="281"/>
      <c r="R894" s="281"/>
      <c r="S894" s="281"/>
      <c r="T894" s="281"/>
      <c r="U894" s="281"/>
      <c r="V894" s="283"/>
      <c r="W894" s="281"/>
      <c r="X894" s="281"/>
      <c r="Y894" s="281"/>
      <c r="Z894" s="281"/>
      <c r="AA894" s="281"/>
      <c r="AB894" s="281"/>
      <c r="AC894" s="281"/>
      <c r="AD894" s="281"/>
      <c r="AE894" s="281"/>
      <c r="AF894" s="281"/>
      <c r="AG894" s="284"/>
      <c r="AH894" s="281"/>
      <c r="AI894" s="281"/>
      <c r="AJ894" s="281"/>
      <c r="AK894" s="283"/>
      <c r="AL894" s="281"/>
      <c r="AM894" s="281"/>
      <c r="AN894" s="281"/>
      <c r="AO894" s="286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50"/>
      <c r="BD894" s="50"/>
    </row>
    <row r="895" spans="1:56" ht="12.75">
      <c r="A895" s="281"/>
      <c r="B895" s="281"/>
      <c r="C895" s="281"/>
      <c r="D895" s="281"/>
      <c r="E895" s="281"/>
      <c r="F895" s="281"/>
      <c r="G895" s="281"/>
      <c r="H895" s="281"/>
      <c r="I895" s="281"/>
      <c r="J895" s="281"/>
      <c r="K895" s="281"/>
      <c r="L895" s="281"/>
      <c r="M895" s="281"/>
      <c r="N895" s="281"/>
      <c r="O895" s="282"/>
      <c r="P895" s="281"/>
      <c r="Q895" s="281"/>
      <c r="R895" s="281"/>
      <c r="S895" s="281"/>
      <c r="T895" s="281"/>
      <c r="U895" s="281"/>
      <c r="V895" s="283"/>
      <c r="W895" s="281"/>
      <c r="X895" s="281"/>
      <c r="Y895" s="281"/>
      <c r="Z895" s="281"/>
      <c r="AA895" s="281"/>
      <c r="AB895" s="281"/>
      <c r="AC895" s="281"/>
      <c r="AD895" s="281"/>
      <c r="AE895" s="281"/>
      <c r="AF895" s="281"/>
      <c r="AG895" s="284"/>
      <c r="AH895" s="281"/>
      <c r="AI895" s="281"/>
      <c r="AJ895" s="281"/>
      <c r="AK895" s="283"/>
      <c r="AL895" s="281"/>
      <c r="AM895" s="281"/>
      <c r="AN895" s="281"/>
      <c r="AO895" s="286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50"/>
      <c r="BD895" s="50"/>
    </row>
    <row r="896" spans="1:56" ht="12.75">
      <c r="A896" s="281"/>
      <c r="B896" s="281"/>
      <c r="C896" s="281"/>
      <c r="D896" s="281"/>
      <c r="E896" s="281"/>
      <c r="F896" s="281"/>
      <c r="G896" s="281"/>
      <c r="H896" s="281"/>
      <c r="I896" s="281"/>
      <c r="J896" s="281"/>
      <c r="K896" s="281"/>
      <c r="L896" s="281"/>
      <c r="M896" s="281"/>
      <c r="N896" s="281"/>
      <c r="O896" s="282"/>
      <c r="P896" s="281"/>
      <c r="Q896" s="281"/>
      <c r="R896" s="281"/>
      <c r="S896" s="281"/>
      <c r="T896" s="281"/>
      <c r="U896" s="281"/>
      <c r="V896" s="283"/>
      <c r="W896" s="281"/>
      <c r="X896" s="281"/>
      <c r="Y896" s="281"/>
      <c r="Z896" s="281"/>
      <c r="AA896" s="281"/>
      <c r="AB896" s="281"/>
      <c r="AC896" s="281"/>
      <c r="AD896" s="281"/>
      <c r="AE896" s="281"/>
      <c r="AF896" s="281"/>
      <c r="AG896" s="284"/>
      <c r="AH896" s="281"/>
      <c r="AI896" s="281"/>
      <c r="AJ896" s="281"/>
      <c r="AK896" s="283"/>
      <c r="AL896" s="281"/>
      <c r="AM896" s="281"/>
      <c r="AN896" s="281"/>
      <c r="AO896" s="286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50"/>
      <c r="BD896" s="50"/>
    </row>
    <row r="897" spans="1:56" ht="12.75">
      <c r="A897" s="281"/>
      <c r="B897" s="281"/>
      <c r="C897" s="281"/>
      <c r="D897" s="281"/>
      <c r="E897" s="281"/>
      <c r="F897" s="281"/>
      <c r="G897" s="281"/>
      <c r="H897" s="281"/>
      <c r="I897" s="281"/>
      <c r="J897" s="281"/>
      <c r="K897" s="281"/>
      <c r="L897" s="281"/>
      <c r="M897" s="281"/>
      <c r="N897" s="281"/>
      <c r="O897" s="282"/>
      <c r="P897" s="281"/>
      <c r="Q897" s="281"/>
      <c r="R897" s="281"/>
      <c r="S897" s="281"/>
      <c r="T897" s="281"/>
      <c r="U897" s="281"/>
      <c r="V897" s="283"/>
      <c r="W897" s="281"/>
      <c r="X897" s="281"/>
      <c r="Y897" s="281"/>
      <c r="Z897" s="281"/>
      <c r="AA897" s="281"/>
      <c r="AB897" s="281"/>
      <c r="AC897" s="281"/>
      <c r="AD897" s="281"/>
      <c r="AE897" s="281"/>
      <c r="AF897" s="281"/>
      <c r="AG897" s="284"/>
      <c r="AH897" s="281"/>
      <c r="AI897" s="281"/>
      <c r="AJ897" s="281"/>
      <c r="AK897" s="283"/>
      <c r="AL897" s="281"/>
      <c r="AM897" s="281"/>
      <c r="AN897" s="281"/>
      <c r="AO897" s="286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50"/>
      <c r="BD897" s="50"/>
    </row>
    <row r="898" spans="1:56" ht="12.75">
      <c r="A898" s="281"/>
      <c r="B898" s="281"/>
      <c r="C898" s="281"/>
      <c r="D898" s="281"/>
      <c r="E898" s="281"/>
      <c r="F898" s="281"/>
      <c r="G898" s="281"/>
      <c r="H898" s="281"/>
      <c r="I898" s="281"/>
      <c r="J898" s="281"/>
      <c r="K898" s="281"/>
      <c r="L898" s="281"/>
      <c r="M898" s="281"/>
      <c r="N898" s="281"/>
      <c r="O898" s="282"/>
      <c r="P898" s="281"/>
      <c r="Q898" s="281"/>
      <c r="R898" s="281"/>
      <c r="S898" s="281"/>
      <c r="T898" s="281"/>
      <c r="U898" s="281"/>
      <c r="V898" s="283"/>
      <c r="W898" s="281"/>
      <c r="X898" s="281"/>
      <c r="Y898" s="281"/>
      <c r="Z898" s="281"/>
      <c r="AA898" s="281"/>
      <c r="AB898" s="281"/>
      <c r="AC898" s="281"/>
      <c r="AD898" s="281"/>
      <c r="AE898" s="281"/>
      <c r="AF898" s="281"/>
      <c r="AG898" s="284"/>
      <c r="AH898" s="281"/>
      <c r="AI898" s="281"/>
      <c r="AJ898" s="281"/>
      <c r="AK898" s="283"/>
      <c r="AL898" s="281"/>
      <c r="AM898" s="281"/>
      <c r="AN898" s="281"/>
      <c r="AO898" s="286"/>
      <c r="AP898" s="50"/>
      <c r="AQ898" s="50"/>
      <c r="AR898" s="50"/>
      <c r="AS898" s="50"/>
      <c r="AT898" s="50"/>
      <c r="AU898" s="50"/>
      <c r="AV898" s="50"/>
      <c r="AW898" s="50"/>
      <c r="AX898" s="50"/>
      <c r="AY898" s="50"/>
      <c r="AZ898" s="50"/>
      <c r="BA898" s="50"/>
      <c r="BB898" s="50"/>
      <c r="BC898" s="50"/>
      <c r="BD898" s="50"/>
    </row>
    <row r="899" spans="1:56" ht="12.75">
      <c r="A899" s="281"/>
      <c r="B899" s="281"/>
      <c r="C899" s="281"/>
      <c r="D899" s="281"/>
      <c r="E899" s="281"/>
      <c r="F899" s="281"/>
      <c r="G899" s="281"/>
      <c r="H899" s="281"/>
      <c r="I899" s="281"/>
      <c r="J899" s="281"/>
      <c r="K899" s="281"/>
      <c r="L899" s="281"/>
      <c r="M899" s="281"/>
      <c r="N899" s="281"/>
      <c r="O899" s="282"/>
      <c r="P899" s="281"/>
      <c r="Q899" s="281"/>
      <c r="R899" s="281"/>
      <c r="S899" s="281"/>
      <c r="T899" s="281"/>
      <c r="U899" s="281"/>
      <c r="V899" s="283"/>
      <c r="W899" s="281"/>
      <c r="X899" s="281"/>
      <c r="Y899" s="281"/>
      <c r="Z899" s="281"/>
      <c r="AA899" s="281"/>
      <c r="AB899" s="281"/>
      <c r="AC899" s="281"/>
      <c r="AD899" s="281"/>
      <c r="AE899" s="281"/>
      <c r="AF899" s="281"/>
      <c r="AG899" s="284"/>
      <c r="AH899" s="281"/>
      <c r="AI899" s="281"/>
      <c r="AJ899" s="281"/>
      <c r="AK899" s="283"/>
      <c r="AL899" s="281"/>
      <c r="AM899" s="281"/>
      <c r="AN899" s="281"/>
      <c r="AO899" s="286"/>
      <c r="AP899" s="50"/>
      <c r="AQ899" s="50"/>
      <c r="AR899" s="50"/>
      <c r="AS899" s="50"/>
      <c r="AT899" s="50"/>
      <c r="AU899" s="50"/>
      <c r="AV899" s="50"/>
      <c r="AW899" s="50"/>
      <c r="AX899" s="50"/>
      <c r="AY899" s="50"/>
      <c r="AZ899" s="50"/>
      <c r="BA899" s="50"/>
      <c r="BB899" s="50"/>
      <c r="BC899" s="50"/>
      <c r="BD899" s="50"/>
    </row>
    <row r="900" spans="1:56" ht="12.75">
      <c r="A900" s="281"/>
      <c r="B900" s="281"/>
      <c r="C900" s="281"/>
      <c r="D900" s="281"/>
      <c r="E900" s="281"/>
      <c r="F900" s="281"/>
      <c r="G900" s="281"/>
      <c r="H900" s="281"/>
      <c r="I900" s="281"/>
      <c r="J900" s="281"/>
      <c r="K900" s="281"/>
      <c r="L900" s="281"/>
      <c r="M900" s="281"/>
      <c r="N900" s="281"/>
      <c r="O900" s="282"/>
      <c r="P900" s="281"/>
      <c r="Q900" s="281"/>
      <c r="R900" s="281"/>
      <c r="S900" s="281"/>
      <c r="T900" s="281"/>
      <c r="U900" s="281"/>
      <c r="V900" s="283"/>
      <c r="W900" s="281"/>
      <c r="X900" s="281"/>
      <c r="Y900" s="281"/>
      <c r="Z900" s="281"/>
      <c r="AA900" s="281"/>
      <c r="AB900" s="281"/>
      <c r="AC900" s="281"/>
      <c r="AD900" s="281"/>
      <c r="AE900" s="281"/>
      <c r="AF900" s="281"/>
      <c r="AG900" s="284"/>
      <c r="AH900" s="281"/>
      <c r="AI900" s="281"/>
      <c r="AJ900" s="281"/>
      <c r="AK900" s="283"/>
      <c r="AL900" s="281"/>
      <c r="AM900" s="281"/>
      <c r="AN900" s="281"/>
      <c r="AO900" s="286"/>
      <c r="AP900" s="50"/>
      <c r="AQ900" s="50"/>
      <c r="AR900" s="50"/>
      <c r="AS900" s="50"/>
      <c r="AT900" s="50"/>
      <c r="AU900" s="50"/>
      <c r="AV900" s="50"/>
      <c r="AW900" s="50"/>
      <c r="AX900" s="50"/>
      <c r="AY900" s="50"/>
      <c r="AZ900" s="50"/>
      <c r="BA900" s="50"/>
      <c r="BB900" s="50"/>
      <c r="BC900" s="50"/>
      <c r="BD900" s="50"/>
    </row>
    <row r="901" spans="1:56" ht="12.75">
      <c r="A901" s="281"/>
      <c r="B901" s="281"/>
      <c r="C901" s="281"/>
      <c r="D901" s="281"/>
      <c r="E901" s="281"/>
      <c r="F901" s="281"/>
      <c r="G901" s="281"/>
      <c r="H901" s="281"/>
      <c r="I901" s="281"/>
      <c r="J901" s="281"/>
      <c r="K901" s="281"/>
      <c r="L901" s="281"/>
      <c r="M901" s="281"/>
      <c r="N901" s="281"/>
      <c r="O901" s="282"/>
      <c r="P901" s="281"/>
      <c r="Q901" s="281"/>
      <c r="R901" s="281"/>
      <c r="S901" s="281"/>
      <c r="T901" s="281"/>
      <c r="U901" s="281"/>
      <c r="V901" s="283"/>
      <c r="W901" s="281"/>
      <c r="X901" s="281"/>
      <c r="Y901" s="281"/>
      <c r="Z901" s="281"/>
      <c r="AA901" s="281"/>
      <c r="AB901" s="281"/>
      <c r="AC901" s="281"/>
      <c r="AD901" s="281"/>
      <c r="AE901" s="281"/>
      <c r="AF901" s="281"/>
      <c r="AG901" s="284"/>
      <c r="AH901" s="281"/>
      <c r="AI901" s="281"/>
      <c r="AJ901" s="281"/>
      <c r="AK901" s="283"/>
      <c r="AL901" s="281"/>
      <c r="AM901" s="281"/>
      <c r="AN901" s="281"/>
      <c r="AO901" s="286"/>
      <c r="AP901" s="50"/>
      <c r="AQ901" s="50"/>
      <c r="AR901" s="50"/>
      <c r="AS901" s="50"/>
      <c r="AT901" s="50"/>
      <c r="AU901" s="50"/>
      <c r="AV901" s="50"/>
      <c r="AW901" s="50"/>
      <c r="AX901" s="50"/>
      <c r="AY901" s="50"/>
      <c r="AZ901" s="50"/>
      <c r="BA901" s="50"/>
      <c r="BB901" s="50"/>
      <c r="BC901" s="50"/>
      <c r="BD901" s="50"/>
    </row>
    <row r="902" spans="1:56" ht="12.75">
      <c r="A902" s="281"/>
      <c r="B902" s="281"/>
      <c r="C902" s="281"/>
      <c r="D902" s="281"/>
      <c r="E902" s="281"/>
      <c r="F902" s="281"/>
      <c r="G902" s="281"/>
      <c r="H902" s="281"/>
      <c r="I902" s="281"/>
      <c r="J902" s="281"/>
      <c r="K902" s="281"/>
      <c r="L902" s="281"/>
      <c r="M902" s="281"/>
      <c r="N902" s="281"/>
      <c r="O902" s="282"/>
      <c r="P902" s="281"/>
      <c r="Q902" s="281"/>
      <c r="R902" s="281"/>
      <c r="S902" s="281"/>
      <c r="T902" s="281"/>
      <c r="U902" s="281"/>
      <c r="V902" s="283"/>
      <c r="W902" s="281"/>
      <c r="X902" s="281"/>
      <c r="Y902" s="281"/>
      <c r="Z902" s="281"/>
      <c r="AA902" s="281"/>
      <c r="AB902" s="281"/>
      <c r="AC902" s="281"/>
      <c r="AD902" s="281"/>
      <c r="AE902" s="281"/>
      <c r="AF902" s="281"/>
      <c r="AG902" s="284"/>
      <c r="AH902" s="281"/>
      <c r="AI902" s="281"/>
      <c r="AJ902" s="281"/>
      <c r="AK902" s="283"/>
      <c r="AL902" s="281"/>
      <c r="AM902" s="281"/>
      <c r="AN902" s="281"/>
      <c r="AO902" s="286"/>
      <c r="AP902" s="50"/>
      <c r="AQ902" s="50"/>
      <c r="AR902" s="50"/>
      <c r="AS902" s="50"/>
      <c r="AT902" s="50"/>
      <c r="AU902" s="50"/>
      <c r="AV902" s="50"/>
      <c r="AW902" s="50"/>
      <c r="AX902" s="50"/>
      <c r="AY902" s="50"/>
      <c r="AZ902" s="50"/>
      <c r="BA902" s="50"/>
      <c r="BB902" s="50"/>
      <c r="BC902" s="50"/>
      <c r="BD902" s="50"/>
    </row>
    <row r="903" spans="1:56" ht="12.75">
      <c r="A903" s="281"/>
      <c r="B903" s="281"/>
      <c r="C903" s="281"/>
      <c r="D903" s="281"/>
      <c r="E903" s="281"/>
      <c r="F903" s="281"/>
      <c r="G903" s="281"/>
      <c r="H903" s="281"/>
      <c r="I903" s="281"/>
      <c r="J903" s="281"/>
      <c r="K903" s="281"/>
      <c r="L903" s="281"/>
      <c r="M903" s="281"/>
      <c r="N903" s="281"/>
      <c r="O903" s="282"/>
      <c r="P903" s="281"/>
      <c r="Q903" s="281"/>
      <c r="R903" s="281"/>
      <c r="S903" s="281"/>
      <c r="T903" s="281"/>
      <c r="U903" s="281"/>
      <c r="V903" s="283"/>
      <c r="W903" s="281"/>
      <c r="X903" s="281"/>
      <c r="Y903" s="281"/>
      <c r="Z903" s="281"/>
      <c r="AA903" s="281"/>
      <c r="AB903" s="281"/>
      <c r="AC903" s="281"/>
      <c r="AD903" s="281"/>
      <c r="AE903" s="281"/>
      <c r="AF903" s="281"/>
      <c r="AG903" s="284"/>
      <c r="AH903" s="281"/>
      <c r="AI903" s="281"/>
      <c r="AJ903" s="281"/>
      <c r="AK903" s="283"/>
      <c r="AL903" s="281"/>
      <c r="AM903" s="281"/>
      <c r="AN903" s="281"/>
      <c r="AO903" s="286"/>
      <c r="AP903" s="50"/>
      <c r="AQ903" s="50"/>
      <c r="AR903" s="50"/>
      <c r="AS903" s="50"/>
      <c r="AT903" s="50"/>
      <c r="AU903" s="50"/>
      <c r="AV903" s="50"/>
      <c r="AW903" s="50"/>
      <c r="AX903" s="50"/>
      <c r="AY903" s="50"/>
      <c r="AZ903" s="50"/>
      <c r="BA903" s="50"/>
      <c r="BB903" s="50"/>
      <c r="BC903" s="50"/>
      <c r="BD903" s="50"/>
    </row>
    <row r="904" spans="1:56" ht="12.75">
      <c r="A904" s="281"/>
      <c r="B904" s="281"/>
      <c r="C904" s="281"/>
      <c r="D904" s="281"/>
      <c r="E904" s="281"/>
      <c r="F904" s="281"/>
      <c r="G904" s="281"/>
      <c r="H904" s="281"/>
      <c r="I904" s="281"/>
      <c r="J904" s="281"/>
      <c r="K904" s="281"/>
      <c r="L904" s="281"/>
      <c r="M904" s="281"/>
      <c r="N904" s="281"/>
      <c r="O904" s="282"/>
      <c r="P904" s="281"/>
      <c r="Q904" s="281"/>
      <c r="R904" s="281"/>
      <c r="S904" s="281"/>
      <c r="T904" s="281"/>
      <c r="U904" s="281"/>
      <c r="V904" s="283"/>
      <c r="W904" s="281"/>
      <c r="X904" s="281"/>
      <c r="Y904" s="281"/>
      <c r="Z904" s="281"/>
      <c r="AA904" s="281"/>
      <c r="AB904" s="281"/>
      <c r="AC904" s="281"/>
      <c r="AD904" s="281"/>
      <c r="AE904" s="281"/>
      <c r="AF904" s="281"/>
      <c r="AG904" s="284"/>
      <c r="AH904" s="281"/>
      <c r="AI904" s="281"/>
      <c r="AJ904" s="281"/>
      <c r="AK904" s="283"/>
      <c r="AL904" s="281"/>
      <c r="AM904" s="281"/>
      <c r="AN904" s="281"/>
      <c r="AO904" s="286"/>
      <c r="AP904" s="50"/>
      <c r="AQ904" s="50"/>
      <c r="AR904" s="50"/>
      <c r="AS904" s="50"/>
      <c r="AT904" s="50"/>
      <c r="AU904" s="50"/>
      <c r="AV904" s="50"/>
      <c r="AW904" s="50"/>
      <c r="AX904" s="50"/>
      <c r="AY904" s="50"/>
      <c r="AZ904" s="50"/>
      <c r="BA904" s="50"/>
      <c r="BB904" s="50"/>
      <c r="BC904" s="50"/>
      <c r="BD904" s="50"/>
    </row>
    <row r="905" spans="1:56" ht="12.75">
      <c r="A905" s="281"/>
      <c r="B905" s="281"/>
      <c r="C905" s="281"/>
      <c r="D905" s="281"/>
      <c r="E905" s="281"/>
      <c r="F905" s="281"/>
      <c r="G905" s="281"/>
      <c r="H905" s="281"/>
      <c r="I905" s="281"/>
      <c r="J905" s="281"/>
      <c r="K905" s="281"/>
      <c r="L905" s="281"/>
      <c r="M905" s="281"/>
      <c r="N905" s="281"/>
      <c r="O905" s="282"/>
      <c r="P905" s="281"/>
      <c r="Q905" s="281"/>
      <c r="R905" s="281"/>
      <c r="S905" s="281"/>
      <c r="T905" s="281"/>
      <c r="U905" s="281"/>
      <c r="V905" s="283"/>
      <c r="W905" s="281"/>
      <c r="X905" s="281"/>
      <c r="Y905" s="281"/>
      <c r="Z905" s="281"/>
      <c r="AA905" s="281"/>
      <c r="AB905" s="281"/>
      <c r="AC905" s="281"/>
      <c r="AD905" s="281"/>
      <c r="AE905" s="281"/>
      <c r="AF905" s="281"/>
      <c r="AG905" s="284"/>
      <c r="AH905" s="281"/>
      <c r="AI905" s="281"/>
      <c r="AJ905" s="281"/>
      <c r="AK905" s="283"/>
      <c r="AL905" s="281"/>
      <c r="AM905" s="281"/>
      <c r="AN905" s="281"/>
      <c r="AO905" s="286"/>
      <c r="AP905" s="50"/>
      <c r="AQ905" s="50"/>
      <c r="AR905" s="50"/>
      <c r="AS905" s="50"/>
      <c r="AT905" s="50"/>
      <c r="AU905" s="50"/>
      <c r="AV905" s="50"/>
      <c r="AW905" s="50"/>
      <c r="AX905" s="50"/>
      <c r="AY905" s="50"/>
      <c r="AZ905" s="50"/>
      <c r="BA905" s="50"/>
      <c r="BB905" s="50"/>
      <c r="BC905" s="50"/>
      <c r="BD905" s="50"/>
    </row>
    <row r="906" spans="1:56" ht="12.75">
      <c r="A906" s="281"/>
      <c r="B906" s="281"/>
      <c r="C906" s="281"/>
      <c r="D906" s="281"/>
      <c r="E906" s="281"/>
      <c r="F906" s="281"/>
      <c r="G906" s="281"/>
      <c r="H906" s="281"/>
      <c r="I906" s="281"/>
      <c r="J906" s="281"/>
      <c r="K906" s="281"/>
      <c r="L906" s="281"/>
      <c r="M906" s="281"/>
      <c r="N906" s="281"/>
      <c r="O906" s="282"/>
      <c r="P906" s="281"/>
      <c r="Q906" s="281"/>
      <c r="R906" s="281"/>
      <c r="S906" s="281"/>
      <c r="T906" s="281"/>
      <c r="U906" s="281"/>
      <c r="V906" s="283"/>
      <c r="W906" s="281"/>
      <c r="X906" s="281"/>
      <c r="Y906" s="281"/>
      <c r="Z906" s="281"/>
      <c r="AA906" s="281"/>
      <c r="AB906" s="281"/>
      <c r="AC906" s="281"/>
      <c r="AD906" s="281"/>
      <c r="AE906" s="281"/>
      <c r="AF906" s="281"/>
      <c r="AG906" s="284"/>
      <c r="AH906" s="281"/>
      <c r="AI906" s="281"/>
      <c r="AJ906" s="281"/>
      <c r="AK906" s="283"/>
      <c r="AL906" s="281"/>
      <c r="AM906" s="281"/>
      <c r="AN906" s="281"/>
      <c r="AO906" s="286"/>
      <c r="AP906" s="50"/>
      <c r="AQ906" s="50"/>
      <c r="AR906" s="50"/>
      <c r="AS906" s="50"/>
      <c r="AT906" s="50"/>
      <c r="AU906" s="50"/>
      <c r="AV906" s="50"/>
      <c r="AW906" s="50"/>
      <c r="AX906" s="50"/>
      <c r="AY906" s="50"/>
      <c r="AZ906" s="50"/>
      <c r="BA906" s="50"/>
      <c r="BB906" s="50"/>
      <c r="BC906" s="50"/>
      <c r="BD906" s="50"/>
    </row>
    <row r="907" spans="1:56" ht="12.75">
      <c r="A907" s="281"/>
      <c r="B907" s="281"/>
      <c r="C907" s="281"/>
      <c r="D907" s="281"/>
      <c r="E907" s="281"/>
      <c r="F907" s="281"/>
      <c r="G907" s="281"/>
      <c r="H907" s="281"/>
      <c r="I907" s="281"/>
      <c r="J907" s="281"/>
      <c r="K907" s="281"/>
      <c r="L907" s="281"/>
      <c r="M907" s="281"/>
      <c r="N907" s="281"/>
      <c r="O907" s="282"/>
      <c r="P907" s="281"/>
      <c r="Q907" s="281"/>
      <c r="R907" s="281"/>
      <c r="S907" s="281"/>
      <c r="T907" s="281"/>
      <c r="U907" s="281"/>
      <c r="V907" s="283"/>
      <c r="W907" s="281"/>
      <c r="X907" s="281"/>
      <c r="Y907" s="281"/>
      <c r="Z907" s="281"/>
      <c r="AA907" s="281"/>
      <c r="AB907" s="281"/>
      <c r="AC907" s="281"/>
      <c r="AD907" s="281"/>
      <c r="AE907" s="281"/>
      <c r="AF907" s="281"/>
      <c r="AG907" s="284"/>
      <c r="AH907" s="281"/>
      <c r="AI907" s="281"/>
      <c r="AJ907" s="281"/>
      <c r="AK907" s="283"/>
      <c r="AL907" s="281"/>
      <c r="AM907" s="281"/>
      <c r="AN907" s="281"/>
      <c r="AO907" s="286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</row>
    <row r="908" spans="1:56" ht="12.75">
      <c r="A908" s="281"/>
      <c r="B908" s="281"/>
      <c r="C908" s="281"/>
      <c r="D908" s="281"/>
      <c r="E908" s="281"/>
      <c r="F908" s="281"/>
      <c r="G908" s="281"/>
      <c r="H908" s="281"/>
      <c r="I908" s="281"/>
      <c r="J908" s="281"/>
      <c r="K908" s="281"/>
      <c r="L908" s="281"/>
      <c r="M908" s="281"/>
      <c r="N908" s="281"/>
      <c r="O908" s="282"/>
      <c r="P908" s="281"/>
      <c r="Q908" s="281"/>
      <c r="R908" s="281"/>
      <c r="S908" s="281"/>
      <c r="T908" s="281"/>
      <c r="U908" s="281"/>
      <c r="V908" s="283"/>
      <c r="W908" s="281"/>
      <c r="X908" s="281"/>
      <c r="Y908" s="281"/>
      <c r="Z908" s="281"/>
      <c r="AA908" s="281"/>
      <c r="AB908" s="281"/>
      <c r="AC908" s="281"/>
      <c r="AD908" s="281"/>
      <c r="AE908" s="281"/>
      <c r="AF908" s="281"/>
      <c r="AG908" s="284"/>
      <c r="AH908" s="281"/>
      <c r="AI908" s="281"/>
      <c r="AJ908" s="281"/>
      <c r="AK908" s="283"/>
      <c r="AL908" s="281"/>
      <c r="AM908" s="281"/>
      <c r="AN908" s="281"/>
      <c r="AO908" s="286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</row>
    <row r="909" spans="1:56" ht="12.75">
      <c r="A909" s="281"/>
      <c r="B909" s="281"/>
      <c r="C909" s="281"/>
      <c r="D909" s="281"/>
      <c r="E909" s="281"/>
      <c r="F909" s="281"/>
      <c r="G909" s="281"/>
      <c r="H909" s="281"/>
      <c r="I909" s="281"/>
      <c r="J909" s="281"/>
      <c r="K909" s="281"/>
      <c r="L909" s="281"/>
      <c r="M909" s="281"/>
      <c r="N909" s="281"/>
      <c r="O909" s="282"/>
      <c r="P909" s="281"/>
      <c r="Q909" s="281"/>
      <c r="R909" s="281"/>
      <c r="S909" s="281"/>
      <c r="T909" s="281"/>
      <c r="U909" s="281"/>
      <c r="V909" s="283"/>
      <c r="W909" s="281"/>
      <c r="X909" s="281"/>
      <c r="Y909" s="281"/>
      <c r="Z909" s="281"/>
      <c r="AA909" s="281"/>
      <c r="AB909" s="281"/>
      <c r="AC909" s="281"/>
      <c r="AD909" s="281"/>
      <c r="AE909" s="281"/>
      <c r="AF909" s="281"/>
      <c r="AG909" s="284"/>
      <c r="AH909" s="281"/>
      <c r="AI909" s="281"/>
      <c r="AJ909" s="281"/>
      <c r="AK909" s="283"/>
      <c r="AL909" s="281"/>
      <c r="AM909" s="281"/>
      <c r="AN909" s="281"/>
      <c r="AO909" s="286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</row>
    <row r="910" spans="1:56" ht="12.75">
      <c r="A910" s="281"/>
      <c r="B910" s="281"/>
      <c r="C910" s="281"/>
      <c r="D910" s="281"/>
      <c r="E910" s="281"/>
      <c r="F910" s="281"/>
      <c r="G910" s="281"/>
      <c r="H910" s="281"/>
      <c r="I910" s="281"/>
      <c r="J910" s="281"/>
      <c r="K910" s="281"/>
      <c r="L910" s="281"/>
      <c r="M910" s="281"/>
      <c r="N910" s="281"/>
      <c r="O910" s="282"/>
      <c r="P910" s="281"/>
      <c r="Q910" s="281"/>
      <c r="R910" s="281"/>
      <c r="S910" s="281"/>
      <c r="T910" s="281"/>
      <c r="U910" s="281"/>
      <c r="V910" s="283"/>
      <c r="W910" s="281"/>
      <c r="X910" s="281"/>
      <c r="Y910" s="281"/>
      <c r="Z910" s="281"/>
      <c r="AA910" s="281"/>
      <c r="AB910" s="281"/>
      <c r="AC910" s="281"/>
      <c r="AD910" s="281"/>
      <c r="AE910" s="281"/>
      <c r="AF910" s="281"/>
      <c r="AG910" s="284"/>
      <c r="AH910" s="281"/>
      <c r="AI910" s="281"/>
      <c r="AJ910" s="281"/>
      <c r="AK910" s="283"/>
      <c r="AL910" s="281"/>
      <c r="AM910" s="281"/>
      <c r="AN910" s="281"/>
      <c r="AO910" s="286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</row>
    <row r="911" spans="1:56" ht="12.75">
      <c r="A911" s="281"/>
      <c r="B911" s="281"/>
      <c r="C911" s="281"/>
      <c r="D911" s="281"/>
      <c r="E911" s="281"/>
      <c r="F911" s="281"/>
      <c r="G911" s="281"/>
      <c r="H911" s="281"/>
      <c r="I911" s="281"/>
      <c r="J911" s="281"/>
      <c r="K911" s="281"/>
      <c r="L911" s="281"/>
      <c r="M911" s="281"/>
      <c r="N911" s="281"/>
      <c r="O911" s="282"/>
      <c r="P911" s="281"/>
      <c r="Q911" s="281"/>
      <c r="R911" s="281"/>
      <c r="S911" s="281"/>
      <c r="T911" s="281"/>
      <c r="U911" s="281"/>
      <c r="V911" s="283"/>
      <c r="W911" s="281"/>
      <c r="X911" s="281"/>
      <c r="Y911" s="281"/>
      <c r="Z911" s="281"/>
      <c r="AA911" s="281"/>
      <c r="AB911" s="281"/>
      <c r="AC911" s="281"/>
      <c r="AD911" s="281"/>
      <c r="AE911" s="281"/>
      <c r="AF911" s="281"/>
      <c r="AG911" s="284"/>
      <c r="AH911" s="281"/>
      <c r="AI911" s="281"/>
      <c r="AJ911" s="281"/>
      <c r="AK911" s="283"/>
      <c r="AL911" s="281"/>
      <c r="AM911" s="281"/>
      <c r="AN911" s="281"/>
      <c r="AO911" s="286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</row>
    <row r="912" spans="1:56" ht="12.75">
      <c r="A912" s="281"/>
      <c r="B912" s="281"/>
      <c r="C912" s="281"/>
      <c r="D912" s="281"/>
      <c r="E912" s="281"/>
      <c r="F912" s="281"/>
      <c r="G912" s="281"/>
      <c r="H912" s="281"/>
      <c r="I912" s="281"/>
      <c r="J912" s="281"/>
      <c r="K912" s="281"/>
      <c r="L912" s="281"/>
      <c r="M912" s="281"/>
      <c r="N912" s="281"/>
      <c r="O912" s="282"/>
      <c r="P912" s="281"/>
      <c r="Q912" s="281"/>
      <c r="R912" s="281"/>
      <c r="S912" s="281"/>
      <c r="T912" s="281"/>
      <c r="U912" s="281"/>
      <c r="V912" s="283"/>
      <c r="W912" s="281"/>
      <c r="X912" s="281"/>
      <c r="Y912" s="281"/>
      <c r="Z912" s="281"/>
      <c r="AA912" s="281"/>
      <c r="AB912" s="281"/>
      <c r="AC912" s="281"/>
      <c r="AD912" s="281"/>
      <c r="AE912" s="281"/>
      <c r="AF912" s="281"/>
      <c r="AG912" s="284"/>
      <c r="AH912" s="281"/>
      <c r="AI912" s="281"/>
      <c r="AJ912" s="281"/>
      <c r="AK912" s="283"/>
      <c r="AL912" s="281"/>
      <c r="AM912" s="281"/>
      <c r="AN912" s="281"/>
      <c r="AO912" s="286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</row>
    <row r="913" spans="1:56" ht="12.75">
      <c r="A913" s="281"/>
      <c r="B913" s="281"/>
      <c r="C913" s="281"/>
      <c r="D913" s="281"/>
      <c r="E913" s="281"/>
      <c r="F913" s="281"/>
      <c r="G913" s="281"/>
      <c r="H913" s="281"/>
      <c r="I913" s="281"/>
      <c r="J913" s="281"/>
      <c r="K913" s="281"/>
      <c r="L913" s="281"/>
      <c r="M913" s="281"/>
      <c r="N913" s="281"/>
      <c r="O913" s="282"/>
      <c r="P913" s="281"/>
      <c r="Q913" s="281"/>
      <c r="R913" s="281"/>
      <c r="S913" s="281"/>
      <c r="T913" s="281"/>
      <c r="U913" s="281"/>
      <c r="V913" s="283"/>
      <c r="W913" s="281"/>
      <c r="X913" s="281"/>
      <c r="Y913" s="281"/>
      <c r="Z913" s="281"/>
      <c r="AA913" s="281"/>
      <c r="AB913" s="281"/>
      <c r="AC913" s="281"/>
      <c r="AD913" s="281"/>
      <c r="AE913" s="281"/>
      <c r="AF913" s="281"/>
      <c r="AG913" s="284"/>
      <c r="AH913" s="281"/>
      <c r="AI913" s="281"/>
      <c r="AJ913" s="281"/>
      <c r="AK913" s="283"/>
      <c r="AL913" s="281"/>
      <c r="AM913" s="281"/>
      <c r="AN913" s="281"/>
      <c r="AO913" s="286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</row>
    <row r="914" spans="1:56" ht="12.75">
      <c r="A914" s="281"/>
      <c r="B914" s="281"/>
      <c r="C914" s="281"/>
      <c r="D914" s="281"/>
      <c r="E914" s="281"/>
      <c r="F914" s="281"/>
      <c r="G914" s="281"/>
      <c r="H914" s="281"/>
      <c r="I914" s="281"/>
      <c r="J914" s="281"/>
      <c r="K914" s="281"/>
      <c r="L914" s="281"/>
      <c r="M914" s="281"/>
      <c r="N914" s="281"/>
      <c r="O914" s="282"/>
      <c r="P914" s="281"/>
      <c r="Q914" s="281"/>
      <c r="R914" s="281"/>
      <c r="S914" s="281"/>
      <c r="T914" s="281"/>
      <c r="U914" s="281"/>
      <c r="V914" s="283"/>
      <c r="W914" s="281"/>
      <c r="X914" s="281"/>
      <c r="Y914" s="281"/>
      <c r="Z914" s="281"/>
      <c r="AA914" s="281"/>
      <c r="AB914" s="281"/>
      <c r="AC914" s="281"/>
      <c r="AD914" s="281"/>
      <c r="AE914" s="281"/>
      <c r="AF914" s="281"/>
      <c r="AG914" s="284"/>
      <c r="AH914" s="281"/>
      <c r="AI914" s="281"/>
      <c r="AJ914" s="281"/>
      <c r="AK914" s="283"/>
      <c r="AL914" s="281"/>
      <c r="AM914" s="281"/>
      <c r="AN914" s="281"/>
      <c r="AO914" s="286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</row>
    <row r="915" spans="1:56" ht="12.75">
      <c r="A915" s="281"/>
      <c r="B915" s="281"/>
      <c r="C915" s="281"/>
      <c r="D915" s="281"/>
      <c r="E915" s="281"/>
      <c r="F915" s="281"/>
      <c r="G915" s="281"/>
      <c r="H915" s="281"/>
      <c r="I915" s="281"/>
      <c r="J915" s="281"/>
      <c r="K915" s="281"/>
      <c r="L915" s="281"/>
      <c r="M915" s="281"/>
      <c r="N915" s="281"/>
      <c r="O915" s="282"/>
      <c r="P915" s="281"/>
      <c r="Q915" s="281"/>
      <c r="R915" s="281"/>
      <c r="S915" s="281"/>
      <c r="T915" s="281"/>
      <c r="U915" s="281"/>
      <c r="V915" s="283"/>
      <c r="W915" s="281"/>
      <c r="X915" s="281"/>
      <c r="Y915" s="281"/>
      <c r="Z915" s="281"/>
      <c r="AA915" s="281"/>
      <c r="AB915" s="281"/>
      <c r="AC915" s="281"/>
      <c r="AD915" s="281"/>
      <c r="AE915" s="281"/>
      <c r="AF915" s="281"/>
      <c r="AG915" s="284"/>
      <c r="AH915" s="281"/>
      <c r="AI915" s="281"/>
      <c r="AJ915" s="281"/>
      <c r="AK915" s="283"/>
      <c r="AL915" s="281"/>
      <c r="AM915" s="281"/>
      <c r="AN915" s="281"/>
      <c r="AO915" s="286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</row>
    <row r="916" spans="1:56" ht="12.75">
      <c r="A916" s="281"/>
      <c r="B916" s="281"/>
      <c r="C916" s="281"/>
      <c r="D916" s="281"/>
      <c r="E916" s="281"/>
      <c r="F916" s="281"/>
      <c r="G916" s="281"/>
      <c r="H916" s="281"/>
      <c r="I916" s="281"/>
      <c r="J916" s="281"/>
      <c r="K916" s="281"/>
      <c r="L916" s="281"/>
      <c r="M916" s="281"/>
      <c r="N916" s="281"/>
      <c r="O916" s="282"/>
      <c r="P916" s="281"/>
      <c r="Q916" s="281"/>
      <c r="R916" s="281"/>
      <c r="S916" s="281"/>
      <c r="T916" s="281"/>
      <c r="U916" s="281"/>
      <c r="V916" s="283"/>
      <c r="W916" s="281"/>
      <c r="X916" s="281"/>
      <c r="Y916" s="281"/>
      <c r="Z916" s="281"/>
      <c r="AA916" s="281"/>
      <c r="AB916" s="281"/>
      <c r="AC916" s="281"/>
      <c r="AD916" s="281"/>
      <c r="AE916" s="281"/>
      <c r="AF916" s="281"/>
      <c r="AG916" s="284"/>
      <c r="AH916" s="281"/>
      <c r="AI916" s="281"/>
      <c r="AJ916" s="281"/>
      <c r="AK916" s="283"/>
      <c r="AL916" s="281"/>
      <c r="AM916" s="281"/>
      <c r="AN916" s="281"/>
      <c r="AO916" s="286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</row>
    <row r="917" spans="1:56" ht="12.75">
      <c r="A917" s="281"/>
      <c r="B917" s="281"/>
      <c r="C917" s="281"/>
      <c r="D917" s="281"/>
      <c r="E917" s="281"/>
      <c r="F917" s="281"/>
      <c r="G917" s="281"/>
      <c r="H917" s="281"/>
      <c r="I917" s="281"/>
      <c r="J917" s="281"/>
      <c r="K917" s="281"/>
      <c r="L917" s="281"/>
      <c r="M917" s="281"/>
      <c r="N917" s="281"/>
      <c r="O917" s="282"/>
      <c r="P917" s="281"/>
      <c r="Q917" s="281"/>
      <c r="R917" s="281"/>
      <c r="S917" s="281"/>
      <c r="T917" s="281"/>
      <c r="U917" s="281"/>
      <c r="V917" s="283"/>
      <c r="W917" s="281"/>
      <c r="X917" s="281"/>
      <c r="Y917" s="281"/>
      <c r="Z917" s="281"/>
      <c r="AA917" s="281"/>
      <c r="AB917" s="281"/>
      <c r="AC917" s="281"/>
      <c r="AD917" s="281"/>
      <c r="AE917" s="281"/>
      <c r="AF917" s="281"/>
      <c r="AG917" s="284"/>
      <c r="AH917" s="281"/>
      <c r="AI917" s="281"/>
      <c r="AJ917" s="281"/>
      <c r="AK917" s="283"/>
      <c r="AL917" s="281"/>
      <c r="AM917" s="281"/>
      <c r="AN917" s="281"/>
      <c r="AO917" s="286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</row>
    <row r="918" spans="1:56" ht="12.75">
      <c r="A918" s="281"/>
      <c r="B918" s="281"/>
      <c r="C918" s="281"/>
      <c r="D918" s="281"/>
      <c r="E918" s="281"/>
      <c r="F918" s="281"/>
      <c r="G918" s="281"/>
      <c r="H918" s="281"/>
      <c r="I918" s="281"/>
      <c r="J918" s="281"/>
      <c r="K918" s="281"/>
      <c r="L918" s="281"/>
      <c r="M918" s="281"/>
      <c r="N918" s="281"/>
      <c r="O918" s="282"/>
      <c r="P918" s="281"/>
      <c r="Q918" s="281"/>
      <c r="R918" s="281"/>
      <c r="S918" s="281"/>
      <c r="T918" s="281"/>
      <c r="U918" s="281"/>
      <c r="V918" s="283"/>
      <c r="W918" s="281"/>
      <c r="X918" s="281"/>
      <c r="Y918" s="281"/>
      <c r="Z918" s="281"/>
      <c r="AA918" s="281"/>
      <c r="AB918" s="281"/>
      <c r="AC918" s="281"/>
      <c r="AD918" s="281"/>
      <c r="AE918" s="281"/>
      <c r="AF918" s="281"/>
      <c r="AG918" s="284"/>
      <c r="AH918" s="281"/>
      <c r="AI918" s="281"/>
      <c r="AJ918" s="281"/>
      <c r="AK918" s="283"/>
      <c r="AL918" s="281"/>
      <c r="AM918" s="281"/>
      <c r="AN918" s="281"/>
      <c r="AO918" s="286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</row>
    <row r="919" spans="1:56" ht="12.75">
      <c r="A919" s="281"/>
      <c r="B919" s="281"/>
      <c r="C919" s="281"/>
      <c r="D919" s="281"/>
      <c r="E919" s="281"/>
      <c r="F919" s="281"/>
      <c r="G919" s="281"/>
      <c r="H919" s="281"/>
      <c r="I919" s="281"/>
      <c r="J919" s="281"/>
      <c r="K919" s="281"/>
      <c r="L919" s="281"/>
      <c r="M919" s="281"/>
      <c r="N919" s="281"/>
      <c r="O919" s="282"/>
      <c r="P919" s="281"/>
      <c r="Q919" s="281"/>
      <c r="R919" s="281"/>
      <c r="S919" s="281"/>
      <c r="T919" s="281"/>
      <c r="U919" s="281"/>
      <c r="V919" s="283"/>
      <c r="W919" s="281"/>
      <c r="X919" s="281"/>
      <c r="Y919" s="281"/>
      <c r="Z919" s="281"/>
      <c r="AA919" s="281"/>
      <c r="AB919" s="281"/>
      <c r="AC919" s="281"/>
      <c r="AD919" s="281"/>
      <c r="AE919" s="281"/>
      <c r="AF919" s="281"/>
      <c r="AG919" s="284"/>
      <c r="AH919" s="281"/>
      <c r="AI919" s="281"/>
      <c r="AJ919" s="281"/>
      <c r="AK919" s="283"/>
      <c r="AL919" s="281"/>
      <c r="AM919" s="281"/>
      <c r="AN919" s="281"/>
      <c r="AO919" s="286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</row>
    <row r="920" spans="1:56" ht="12.75">
      <c r="A920" s="281"/>
      <c r="B920" s="281"/>
      <c r="C920" s="281"/>
      <c r="D920" s="281"/>
      <c r="E920" s="281"/>
      <c r="F920" s="281"/>
      <c r="G920" s="281"/>
      <c r="H920" s="281"/>
      <c r="I920" s="281"/>
      <c r="J920" s="281"/>
      <c r="K920" s="281"/>
      <c r="L920" s="281"/>
      <c r="M920" s="281"/>
      <c r="N920" s="281"/>
      <c r="O920" s="282"/>
      <c r="P920" s="281"/>
      <c r="Q920" s="281"/>
      <c r="R920" s="281"/>
      <c r="S920" s="281"/>
      <c r="T920" s="281"/>
      <c r="U920" s="281"/>
      <c r="V920" s="283"/>
      <c r="W920" s="281"/>
      <c r="X920" s="281"/>
      <c r="Y920" s="281"/>
      <c r="Z920" s="281"/>
      <c r="AA920" s="281"/>
      <c r="AB920" s="281"/>
      <c r="AC920" s="281"/>
      <c r="AD920" s="281"/>
      <c r="AE920" s="281"/>
      <c r="AF920" s="281"/>
      <c r="AG920" s="284"/>
      <c r="AH920" s="281"/>
      <c r="AI920" s="281"/>
      <c r="AJ920" s="281"/>
      <c r="AK920" s="283"/>
      <c r="AL920" s="281"/>
      <c r="AM920" s="281"/>
      <c r="AN920" s="281"/>
      <c r="AO920" s="286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</row>
    <row r="921" spans="1:56" ht="12.75">
      <c r="A921" s="281"/>
      <c r="B921" s="281"/>
      <c r="C921" s="281"/>
      <c r="D921" s="281"/>
      <c r="E921" s="281"/>
      <c r="F921" s="281"/>
      <c r="G921" s="281"/>
      <c r="H921" s="281"/>
      <c r="I921" s="281"/>
      <c r="J921" s="281"/>
      <c r="K921" s="281"/>
      <c r="L921" s="281"/>
      <c r="M921" s="281"/>
      <c r="N921" s="281"/>
      <c r="O921" s="282"/>
      <c r="P921" s="281"/>
      <c r="Q921" s="281"/>
      <c r="R921" s="281"/>
      <c r="S921" s="281"/>
      <c r="T921" s="281"/>
      <c r="U921" s="281"/>
      <c r="V921" s="283"/>
      <c r="W921" s="281"/>
      <c r="X921" s="281"/>
      <c r="Y921" s="281"/>
      <c r="Z921" s="281"/>
      <c r="AA921" s="281"/>
      <c r="AB921" s="281"/>
      <c r="AC921" s="281"/>
      <c r="AD921" s="281"/>
      <c r="AE921" s="281"/>
      <c r="AF921" s="281"/>
      <c r="AG921" s="284"/>
      <c r="AH921" s="281"/>
      <c r="AI921" s="281"/>
      <c r="AJ921" s="281"/>
      <c r="AK921" s="283"/>
      <c r="AL921" s="281"/>
      <c r="AM921" s="281"/>
      <c r="AN921" s="281"/>
      <c r="AO921" s="286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</row>
    <row r="922" spans="1:56" ht="12.75">
      <c r="A922" s="281"/>
      <c r="B922" s="281"/>
      <c r="C922" s="281"/>
      <c r="D922" s="281"/>
      <c r="E922" s="281"/>
      <c r="F922" s="281"/>
      <c r="G922" s="281"/>
      <c r="H922" s="281"/>
      <c r="I922" s="281"/>
      <c r="J922" s="281"/>
      <c r="K922" s="281"/>
      <c r="L922" s="281"/>
      <c r="M922" s="281"/>
      <c r="N922" s="281"/>
      <c r="O922" s="282"/>
      <c r="P922" s="281"/>
      <c r="Q922" s="281"/>
      <c r="R922" s="281"/>
      <c r="S922" s="281"/>
      <c r="T922" s="281"/>
      <c r="U922" s="281"/>
      <c r="V922" s="283"/>
      <c r="W922" s="281"/>
      <c r="X922" s="281"/>
      <c r="Y922" s="281"/>
      <c r="Z922" s="281"/>
      <c r="AA922" s="281"/>
      <c r="AB922" s="281"/>
      <c r="AC922" s="281"/>
      <c r="AD922" s="281"/>
      <c r="AE922" s="281"/>
      <c r="AF922" s="281"/>
      <c r="AG922" s="284"/>
      <c r="AH922" s="281"/>
      <c r="AI922" s="281"/>
      <c r="AJ922" s="281"/>
      <c r="AK922" s="283"/>
      <c r="AL922" s="281"/>
      <c r="AM922" s="281"/>
      <c r="AN922" s="281"/>
      <c r="AO922" s="286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</row>
    <row r="923" spans="1:56" ht="12.75">
      <c r="A923" s="281"/>
      <c r="B923" s="281"/>
      <c r="C923" s="281"/>
      <c r="D923" s="281"/>
      <c r="E923" s="281"/>
      <c r="F923" s="281"/>
      <c r="G923" s="281"/>
      <c r="H923" s="281"/>
      <c r="I923" s="281"/>
      <c r="J923" s="281"/>
      <c r="K923" s="281"/>
      <c r="L923" s="281"/>
      <c r="M923" s="281"/>
      <c r="N923" s="281"/>
      <c r="O923" s="282"/>
      <c r="P923" s="281"/>
      <c r="Q923" s="281"/>
      <c r="R923" s="281"/>
      <c r="S923" s="281"/>
      <c r="T923" s="281"/>
      <c r="U923" s="281"/>
      <c r="V923" s="283"/>
      <c r="W923" s="281"/>
      <c r="X923" s="281"/>
      <c r="Y923" s="281"/>
      <c r="Z923" s="281"/>
      <c r="AA923" s="281"/>
      <c r="AB923" s="281"/>
      <c r="AC923" s="281"/>
      <c r="AD923" s="281"/>
      <c r="AE923" s="281"/>
      <c r="AF923" s="281"/>
      <c r="AG923" s="284"/>
      <c r="AH923" s="281"/>
      <c r="AI923" s="281"/>
      <c r="AJ923" s="281"/>
      <c r="AK923" s="283"/>
      <c r="AL923" s="281"/>
      <c r="AM923" s="281"/>
      <c r="AN923" s="281"/>
      <c r="AO923" s="286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</row>
    <row r="924" spans="1:56" ht="12.75">
      <c r="A924" s="281"/>
      <c r="B924" s="281"/>
      <c r="C924" s="281"/>
      <c r="D924" s="281"/>
      <c r="E924" s="281"/>
      <c r="F924" s="281"/>
      <c r="G924" s="281"/>
      <c r="H924" s="281"/>
      <c r="I924" s="281"/>
      <c r="J924" s="281"/>
      <c r="K924" s="281"/>
      <c r="L924" s="281"/>
      <c r="M924" s="281"/>
      <c r="N924" s="281"/>
      <c r="O924" s="282"/>
      <c r="P924" s="281"/>
      <c r="Q924" s="281"/>
      <c r="R924" s="281"/>
      <c r="S924" s="281"/>
      <c r="T924" s="281"/>
      <c r="U924" s="281"/>
      <c r="V924" s="283"/>
      <c r="W924" s="281"/>
      <c r="X924" s="281"/>
      <c r="Y924" s="281"/>
      <c r="Z924" s="281"/>
      <c r="AA924" s="281"/>
      <c r="AB924" s="281"/>
      <c r="AC924" s="281"/>
      <c r="AD924" s="281"/>
      <c r="AE924" s="281"/>
      <c r="AF924" s="281"/>
      <c r="AG924" s="284"/>
      <c r="AH924" s="281"/>
      <c r="AI924" s="281"/>
      <c r="AJ924" s="281"/>
      <c r="AK924" s="283"/>
      <c r="AL924" s="281"/>
      <c r="AM924" s="281"/>
      <c r="AN924" s="281"/>
      <c r="AO924" s="286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</row>
    <row r="925" spans="1:56" ht="12.75">
      <c r="A925" s="281"/>
      <c r="B925" s="281"/>
      <c r="C925" s="281"/>
      <c r="D925" s="281"/>
      <c r="E925" s="281"/>
      <c r="F925" s="281"/>
      <c r="G925" s="281"/>
      <c r="H925" s="281"/>
      <c r="I925" s="281"/>
      <c r="J925" s="281"/>
      <c r="K925" s="281"/>
      <c r="L925" s="281"/>
      <c r="M925" s="281"/>
      <c r="N925" s="281"/>
      <c r="O925" s="282"/>
      <c r="P925" s="281"/>
      <c r="Q925" s="281"/>
      <c r="R925" s="281"/>
      <c r="S925" s="281"/>
      <c r="T925" s="281"/>
      <c r="U925" s="281"/>
      <c r="V925" s="283"/>
      <c r="W925" s="281"/>
      <c r="X925" s="281"/>
      <c r="Y925" s="281"/>
      <c r="Z925" s="281"/>
      <c r="AA925" s="281"/>
      <c r="AB925" s="281"/>
      <c r="AC925" s="281"/>
      <c r="AD925" s="281"/>
      <c r="AE925" s="281"/>
      <c r="AF925" s="281"/>
      <c r="AG925" s="284"/>
      <c r="AH925" s="281"/>
      <c r="AI925" s="281"/>
      <c r="AJ925" s="281"/>
      <c r="AK925" s="283"/>
      <c r="AL925" s="281"/>
      <c r="AM925" s="281"/>
      <c r="AN925" s="281"/>
      <c r="AO925" s="286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</row>
    <row r="926" spans="1:56" ht="12.75">
      <c r="A926" s="281"/>
      <c r="B926" s="281"/>
      <c r="C926" s="281"/>
      <c r="D926" s="281"/>
      <c r="E926" s="281"/>
      <c r="F926" s="281"/>
      <c r="G926" s="281"/>
      <c r="H926" s="281"/>
      <c r="I926" s="281"/>
      <c r="J926" s="281"/>
      <c r="K926" s="281"/>
      <c r="L926" s="281"/>
      <c r="M926" s="281"/>
      <c r="N926" s="281"/>
      <c r="O926" s="282"/>
      <c r="P926" s="281"/>
      <c r="Q926" s="281"/>
      <c r="R926" s="281"/>
      <c r="S926" s="281"/>
      <c r="T926" s="281"/>
      <c r="U926" s="281"/>
      <c r="V926" s="283"/>
      <c r="W926" s="281"/>
      <c r="X926" s="281"/>
      <c r="Y926" s="281"/>
      <c r="Z926" s="281"/>
      <c r="AA926" s="281"/>
      <c r="AB926" s="281"/>
      <c r="AC926" s="281"/>
      <c r="AD926" s="281"/>
      <c r="AE926" s="281"/>
      <c r="AF926" s="281"/>
      <c r="AG926" s="284"/>
      <c r="AH926" s="281"/>
      <c r="AI926" s="281"/>
      <c r="AJ926" s="281"/>
      <c r="AK926" s="283"/>
      <c r="AL926" s="281"/>
      <c r="AM926" s="281"/>
      <c r="AN926" s="281"/>
      <c r="AO926" s="286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</row>
    <row r="927" spans="1:56" ht="12.75">
      <c r="A927" s="281"/>
      <c r="B927" s="281"/>
      <c r="C927" s="281"/>
      <c r="D927" s="281"/>
      <c r="E927" s="281"/>
      <c r="F927" s="281"/>
      <c r="G927" s="281"/>
      <c r="H927" s="281"/>
      <c r="I927" s="281"/>
      <c r="J927" s="281"/>
      <c r="K927" s="281"/>
      <c r="L927" s="281"/>
      <c r="M927" s="281"/>
      <c r="N927" s="281"/>
      <c r="O927" s="282"/>
      <c r="P927" s="281"/>
      <c r="Q927" s="281"/>
      <c r="R927" s="281"/>
      <c r="S927" s="281"/>
      <c r="T927" s="281"/>
      <c r="U927" s="281"/>
      <c r="V927" s="283"/>
      <c r="W927" s="281"/>
      <c r="X927" s="281"/>
      <c r="Y927" s="281"/>
      <c r="Z927" s="281"/>
      <c r="AA927" s="281"/>
      <c r="AB927" s="281"/>
      <c r="AC927" s="281"/>
      <c r="AD927" s="281"/>
      <c r="AE927" s="281"/>
      <c r="AF927" s="281"/>
      <c r="AG927" s="284"/>
      <c r="AH927" s="281"/>
      <c r="AI927" s="281"/>
      <c r="AJ927" s="281"/>
      <c r="AK927" s="283"/>
      <c r="AL927" s="281"/>
      <c r="AM927" s="281"/>
      <c r="AN927" s="281"/>
      <c r="AO927" s="286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</row>
    <row r="928" spans="1:56" ht="12.75">
      <c r="A928" s="281"/>
      <c r="B928" s="281"/>
      <c r="C928" s="281"/>
      <c r="D928" s="281"/>
      <c r="E928" s="281"/>
      <c r="F928" s="281"/>
      <c r="G928" s="281"/>
      <c r="H928" s="281"/>
      <c r="I928" s="281"/>
      <c r="J928" s="281"/>
      <c r="K928" s="281"/>
      <c r="L928" s="281"/>
      <c r="M928" s="281"/>
      <c r="N928" s="281"/>
      <c r="O928" s="282"/>
      <c r="P928" s="281"/>
      <c r="Q928" s="281"/>
      <c r="R928" s="281"/>
      <c r="S928" s="281"/>
      <c r="T928" s="281"/>
      <c r="U928" s="281"/>
      <c r="V928" s="283"/>
      <c r="W928" s="281"/>
      <c r="X928" s="281"/>
      <c r="Y928" s="281"/>
      <c r="Z928" s="281"/>
      <c r="AA928" s="281"/>
      <c r="AB928" s="281"/>
      <c r="AC928" s="281"/>
      <c r="AD928" s="281"/>
      <c r="AE928" s="281"/>
      <c r="AF928" s="281"/>
      <c r="AG928" s="284"/>
      <c r="AH928" s="281"/>
      <c r="AI928" s="281"/>
      <c r="AJ928" s="281"/>
      <c r="AK928" s="283"/>
      <c r="AL928" s="281"/>
      <c r="AM928" s="281"/>
      <c r="AN928" s="281"/>
      <c r="AO928" s="286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</row>
    <row r="929" spans="1:56" ht="12.75">
      <c r="A929" s="281"/>
      <c r="B929" s="281"/>
      <c r="C929" s="281"/>
      <c r="D929" s="281"/>
      <c r="E929" s="281"/>
      <c r="F929" s="281"/>
      <c r="G929" s="281"/>
      <c r="H929" s="281"/>
      <c r="I929" s="281"/>
      <c r="J929" s="281"/>
      <c r="K929" s="281"/>
      <c r="L929" s="281"/>
      <c r="M929" s="281"/>
      <c r="N929" s="281"/>
      <c r="O929" s="282"/>
      <c r="P929" s="281"/>
      <c r="Q929" s="281"/>
      <c r="R929" s="281"/>
      <c r="S929" s="281"/>
      <c r="T929" s="281"/>
      <c r="U929" s="281"/>
      <c r="V929" s="283"/>
      <c r="W929" s="281"/>
      <c r="X929" s="281"/>
      <c r="Y929" s="281"/>
      <c r="Z929" s="281"/>
      <c r="AA929" s="281"/>
      <c r="AB929" s="281"/>
      <c r="AC929" s="281"/>
      <c r="AD929" s="281"/>
      <c r="AE929" s="281"/>
      <c r="AF929" s="281"/>
      <c r="AG929" s="284"/>
      <c r="AH929" s="281"/>
      <c r="AI929" s="281"/>
      <c r="AJ929" s="281"/>
      <c r="AK929" s="283"/>
      <c r="AL929" s="281"/>
      <c r="AM929" s="281"/>
      <c r="AN929" s="281"/>
      <c r="AO929" s="286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</row>
    <row r="930" spans="1:56" ht="12.75">
      <c r="A930" s="281"/>
      <c r="B930" s="281"/>
      <c r="C930" s="281"/>
      <c r="D930" s="281"/>
      <c r="E930" s="281"/>
      <c r="F930" s="281"/>
      <c r="G930" s="281"/>
      <c r="H930" s="281"/>
      <c r="I930" s="281"/>
      <c r="J930" s="281"/>
      <c r="K930" s="281"/>
      <c r="L930" s="281"/>
      <c r="M930" s="281"/>
      <c r="N930" s="281"/>
      <c r="O930" s="282"/>
      <c r="P930" s="281"/>
      <c r="Q930" s="281"/>
      <c r="R930" s="281"/>
      <c r="S930" s="281"/>
      <c r="T930" s="281"/>
      <c r="U930" s="281"/>
      <c r="V930" s="283"/>
      <c r="W930" s="281"/>
      <c r="X930" s="281"/>
      <c r="Y930" s="281"/>
      <c r="Z930" s="281"/>
      <c r="AA930" s="281"/>
      <c r="AB930" s="281"/>
      <c r="AC930" s="281"/>
      <c r="AD930" s="281"/>
      <c r="AE930" s="281"/>
      <c r="AF930" s="281"/>
      <c r="AG930" s="284"/>
      <c r="AH930" s="281"/>
      <c r="AI930" s="281"/>
      <c r="AJ930" s="281"/>
      <c r="AK930" s="283"/>
      <c r="AL930" s="281"/>
      <c r="AM930" s="281"/>
      <c r="AN930" s="281"/>
      <c r="AO930" s="286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</row>
    <row r="931" spans="1:56" ht="12.75">
      <c r="A931" s="281"/>
      <c r="B931" s="281"/>
      <c r="C931" s="281"/>
      <c r="D931" s="281"/>
      <c r="E931" s="281"/>
      <c r="F931" s="281"/>
      <c r="G931" s="281"/>
      <c r="H931" s="281"/>
      <c r="I931" s="281"/>
      <c r="J931" s="281"/>
      <c r="K931" s="281"/>
      <c r="L931" s="281"/>
      <c r="M931" s="281"/>
      <c r="N931" s="281"/>
      <c r="O931" s="282"/>
      <c r="P931" s="281"/>
      <c r="Q931" s="281"/>
      <c r="R931" s="281"/>
      <c r="S931" s="281"/>
      <c r="T931" s="281"/>
      <c r="U931" s="281"/>
      <c r="V931" s="283"/>
      <c r="W931" s="281"/>
      <c r="X931" s="281"/>
      <c r="Y931" s="281"/>
      <c r="Z931" s="281"/>
      <c r="AA931" s="281"/>
      <c r="AB931" s="281"/>
      <c r="AC931" s="281"/>
      <c r="AD931" s="281"/>
      <c r="AE931" s="281"/>
      <c r="AF931" s="281"/>
      <c r="AG931" s="284"/>
      <c r="AH931" s="281"/>
      <c r="AI931" s="281"/>
      <c r="AJ931" s="281"/>
      <c r="AK931" s="283"/>
      <c r="AL931" s="281"/>
      <c r="AM931" s="281"/>
      <c r="AN931" s="281"/>
      <c r="AO931" s="286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</row>
    <row r="932" spans="1:56" ht="12.75">
      <c r="A932" s="281"/>
      <c r="B932" s="281"/>
      <c r="C932" s="281"/>
      <c r="D932" s="281"/>
      <c r="E932" s="281"/>
      <c r="F932" s="281"/>
      <c r="G932" s="281"/>
      <c r="H932" s="281"/>
      <c r="I932" s="281"/>
      <c r="J932" s="281"/>
      <c r="K932" s="281"/>
      <c r="L932" s="281"/>
      <c r="M932" s="281"/>
      <c r="N932" s="281"/>
      <c r="O932" s="282"/>
      <c r="P932" s="281"/>
      <c r="Q932" s="281"/>
      <c r="R932" s="281"/>
      <c r="S932" s="281"/>
      <c r="T932" s="281"/>
      <c r="U932" s="281"/>
      <c r="V932" s="283"/>
      <c r="W932" s="281"/>
      <c r="X932" s="281"/>
      <c r="Y932" s="281"/>
      <c r="Z932" s="281"/>
      <c r="AA932" s="281"/>
      <c r="AB932" s="281"/>
      <c r="AC932" s="281"/>
      <c r="AD932" s="281"/>
      <c r="AE932" s="281"/>
      <c r="AF932" s="281"/>
      <c r="AG932" s="284"/>
      <c r="AH932" s="281"/>
      <c r="AI932" s="281"/>
      <c r="AJ932" s="281"/>
      <c r="AK932" s="283"/>
      <c r="AL932" s="281"/>
      <c r="AM932" s="281"/>
      <c r="AN932" s="281"/>
      <c r="AO932" s="286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  <c r="AZ932" s="50"/>
      <c r="BA932" s="50"/>
      <c r="BB932" s="50"/>
      <c r="BC932" s="50"/>
      <c r="BD932" s="50"/>
    </row>
    <row r="933" spans="1:56" ht="12.75">
      <c r="A933" s="281"/>
      <c r="B933" s="281"/>
      <c r="C933" s="281"/>
      <c r="D933" s="281"/>
      <c r="E933" s="281"/>
      <c r="F933" s="281"/>
      <c r="G933" s="281"/>
      <c r="H933" s="281"/>
      <c r="I933" s="281"/>
      <c r="J933" s="281"/>
      <c r="K933" s="281"/>
      <c r="L933" s="281"/>
      <c r="M933" s="281"/>
      <c r="N933" s="281"/>
      <c r="O933" s="282"/>
      <c r="P933" s="281"/>
      <c r="Q933" s="281"/>
      <c r="R933" s="281"/>
      <c r="S933" s="281"/>
      <c r="T933" s="281"/>
      <c r="U933" s="281"/>
      <c r="V933" s="283"/>
      <c r="W933" s="281"/>
      <c r="X933" s="281"/>
      <c r="Y933" s="281"/>
      <c r="Z933" s="281"/>
      <c r="AA933" s="281"/>
      <c r="AB933" s="281"/>
      <c r="AC933" s="281"/>
      <c r="AD933" s="281"/>
      <c r="AE933" s="281"/>
      <c r="AF933" s="281"/>
      <c r="AG933" s="284"/>
      <c r="AH933" s="281"/>
      <c r="AI933" s="281"/>
      <c r="AJ933" s="281"/>
      <c r="AK933" s="283"/>
      <c r="AL933" s="281"/>
      <c r="AM933" s="281"/>
      <c r="AN933" s="281"/>
      <c r="AO933" s="286"/>
      <c r="AP933" s="50"/>
      <c r="AQ933" s="50"/>
      <c r="AR933" s="50"/>
      <c r="AS933" s="50"/>
      <c r="AT933" s="50"/>
      <c r="AU933" s="50"/>
      <c r="AV933" s="50"/>
      <c r="AW933" s="50"/>
      <c r="AX933" s="50"/>
      <c r="AY933" s="50"/>
      <c r="AZ933" s="50"/>
      <c r="BA933" s="50"/>
      <c r="BB933" s="50"/>
      <c r="BC933" s="50"/>
      <c r="BD933" s="50"/>
    </row>
    <row r="934" spans="1:56" ht="12.75">
      <c r="A934" s="281"/>
      <c r="B934" s="281"/>
      <c r="C934" s="281"/>
      <c r="D934" s="281"/>
      <c r="E934" s="281"/>
      <c r="F934" s="281"/>
      <c r="G934" s="281"/>
      <c r="H934" s="281"/>
      <c r="I934" s="281"/>
      <c r="J934" s="281"/>
      <c r="K934" s="281"/>
      <c r="L934" s="281"/>
      <c r="M934" s="281"/>
      <c r="N934" s="281"/>
      <c r="O934" s="282"/>
      <c r="P934" s="281"/>
      <c r="Q934" s="281"/>
      <c r="R934" s="281"/>
      <c r="S934" s="281"/>
      <c r="T934" s="281"/>
      <c r="U934" s="281"/>
      <c r="V934" s="283"/>
      <c r="W934" s="281"/>
      <c r="X934" s="281"/>
      <c r="Y934" s="281"/>
      <c r="Z934" s="281"/>
      <c r="AA934" s="281"/>
      <c r="AB934" s="281"/>
      <c r="AC934" s="281"/>
      <c r="AD934" s="281"/>
      <c r="AE934" s="281"/>
      <c r="AF934" s="281"/>
      <c r="AG934" s="284"/>
      <c r="AH934" s="281"/>
      <c r="AI934" s="281"/>
      <c r="AJ934" s="281"/>
      <c r="AK934" s="283"/>
      <c r="AL934" s="281"/>
      <c r="AM934" s="281"/>
      <c r="AN934" s="281"/>
      <c r="AO934" s="286"/>
      <c r="AP934" s="50"/>
      <c r="AQ934" s="50"/>
      <c r="AR934" s="50"/>
      <c r="AS934" s="50"/>
      <c r="AT934" s="50"/>
      <c r="AU934" s="50"/>
      <c r="AV934" s="50"/>
      <c r="AW934" s="50"/>
      <c r="AX934" s="50"/>
      <c r="AY934" s="50"/>
      <c r="AZ934" s="50"/>
      <c r="BA934" s="50"/>
      <c r="BB934" s="50"/>
      <c r="BC934" s="50"/>
      <c r="BD934" s="50"/>
    </row>
    <row r="935" spans="1:56" ht="12.75">
      <c r="A935" s="281"/>
      <c r="B935" s="281"/>
      <c r="C935" s="281"/>
      <c r="D935" s="281"/>
      <c r="E935" s="281"/>
      <c r="F935" s="281"/>
      <c r="G935" s="281"/>
      <c r="H935" s="281"/>
      <c r="I935" s="281"/>
      <c r="J935" s="281"/>
      <c r="K935" s="281"/>
      <c r="L935" s="281"/>
      <c r="M935" s="281"/>
      <c r="N935" s="281"/>
      <c r="O935" s="282"/>
      <c r="P935" s="281"/>
      <c r="Q935" s="281"/>
      <c r="R935" s="281"/>
      <c r="S935" s="281"/>
      <c r="T935" s="281"/>
      <c r="U935" s="281"/>
      <c r="V935" s="283"/>
      <c r="W935" s="281"/>
      <c r="X935" s="281"/>
      <c r="Y935" s="281"/>
      <c r="Z935" s="281"/>
      <c r="AA935" s="281"/>
      <c r="AB935" s="281"/>
      <c r="AC935" s="281"/>
      <c r="AD935" s="281"/>
      <c r="AE935" s="281"/>
      <c r="AF935" s="281"/>
      <c r="AG935" s="284"/>
      <c r="AH935" s="281"/>
      <c r="AI935" s="281"/>
      <c r="AJ935" s="281"/>
      <c r="AK935" s="283"/>
      <c r="AL935" s="281"/>
      <c r="AM935" s="281"/>
      <c r="AN935" s="281"/>
      <c r="AO935" s="286"/>
      <c r="AP935" s="50"/>
      <c r="AQ935" s="50"/>
      <c r="AR935" s="50"/>
      <c r="AS935" s="50"/>
      <c r="AT935" s="50"/>
      <c r="AU935" s="50"/>
      <c r="AV935" s="50"/>
      <c r="AW935" s="50"/>
      <c r="AX935" s="50"/>
      <c r="AY935" s="50"/>
      <c r="AZ935" s="50"/>
      <c r="BA935" s="50"/>
      <c r="BB935" s="50"/>
      <c r="BC935" s="50"/>
      <c r="BD935" s="50"/>
    </row>
    <row r="936" spans="1:56" ht="12.75">
      <c r="A936" s="281"/>
      <c r="B936" s="281"/>
      <c r="C936" s="281"/>
      <c r="D936" s="281"/>
      <c r="E936" s="281"/>
      <c r="F936" s="281"/>
      <c r="G936" s="281"/>
      <c r="H936" s="281"/>
      <c r="I936" s="281"/>
      <c r="J936" s="281"/>
      <c r="K936" s="281"/>
      <c r="L936" s="281"/>
      <c r="M936" s="281"/>
      <c r="N936" s="281"/>
      <c r="O936" s="282"/>
      <c r="P936" s="281"/>
      <c r="Q936" s="281"/>
      <c r="R936" s="281"/>
      <c r="S936" s="281"/>
      <c r="T936" s="281"/>
      <c r="U936" s="281"/>
      <c r="V936" s="283"/>
      <c r="W936" s="281"/>
      <c r="X936" s="281"/>
      <c r="Y936" s="281"/>
      <c r="Z936" s="281"/>
      <c r="AA936" s="281"/>
      <c r="AB936" s="281"/>
      <c r="AC936" s="281"/>
      <c r="AD936" s="281"/>
      <c r="AE936" s="281"/>
      <c r="AF936" s="281"/>
      <c r="AG936" s="284"/>
      <c r="AH936" s="281"/>
      <c r="AI936" s="281"/>
      <c r="AJ936" s="281"/>
      <c r="AK936" s="283"/>
      <c r="AL936" s="281"/>
      <c r="AM936" s="281"/>
      <c r="AN936" s="281"/>
      <c r="AO936" s="286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</row>
    <row r="937" spans="1:56" ht="12.75">
      <c r="A937" s="281"/>
      <c r="B937" s="281"/>
      <c r="C937" s="281"/>
      <c r="D937" s="281"/>
      <c r="E937" s="281"/>
      <c r="F937" s="281"/>
      <c r="G937" s="281"/>
      <c r="H937" s="281"/>
      <c r="I937" s="281"/>
      <c r="J937" s="281"/>
      <c r="K937" s="281"/>
      <c r="L937" s="281"/>
      <c r="M937" s="281"/>
      <c r="N937" s="281"/>
      <c r="O937" s="282"/>
      <c r="P937" s="281"/>
      <c r="Q937" s="281"/>
      <c r="R937" s="281"/>
      <c r="S937" s="281"/>
      <c r="T937" s="281"/>
      <c r="U937" s="281"/>
      <c r="V937" s="283"/>
      <c r="W937" s="281"/>
      <c r="X937" s="281"/>
      <c r="Y937" s="281"/>
      <c r="Z937" s="281"/>
      <c r="AA937" s="281"/>
      <c r="AB937" s="281"/>
      <c r="AC937" s="281"/>
      <c r="AD937" s="281"/>
      <c r="AE937" s="281"/>
      <c r="AF937" s="281"/>
      <c r="AG937" s="284"/>
      <c r="AH937" s="281"/>
      <c r="AI937" s="281"/>
      <c r="AJ937" s="281"/>
      <c r="AK937" s="283"/>
      <c r="AL937" s="281"/>
      <c r="AM937" s="281"/>
      <c r="AN937" s="281"/>
      <c r="AO937" s="286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</row>
    <row r="938" spans="1:56" ht="12.75">
      <c r="A938" s="281"/>
      <c r="B938" s="281"/>
      <c r="C938" s="281"/>
      <c r="D938" s="281"/>
      <c r="E938" s="281"/>
      <c r="F938" s="281"/>
      <c r="G938" s="281"/>
      <c r="H938" s="281"/>
      <c r="I938" s="281"/>
      <c r="J938" s="281"/>
      <c r="K938" s="281"/>
      <c r="L938" s="281"/>
      <c r="M938" s="281"/>
      <c r="N938" s="281"/>
      <c r="O938" s="282"/>
      <c r="P938" s="281"/>
      <c r="Q938" s="281"/>
      <c r="R938" s="281"/>
      <c r="S938" s="281"/>
      <c r="T938" s="281"/>
      <c r="U938" s="281"/>
      <c r="V938" s="283"/>
      <c r="W938" s="281"/>
      <c r="X938" s="281"/>
      <c r="Y938" s="281"/>
      <c r="Z938" s="281"/>
      <c r="AA938" s="281"/>
      <c r="AB938" s="281"/>
      <c r="AC938" s="281"/>
      <c r="AD938" s="281"/>
      <c r="AE938" s="281"/>
      <c r="AF938" s="281"/>
      <c r="AG938" s="284"/>
      <c r="AH938" s="281"/>
      <c r="AI938" s="281"/>
      <c r="AJ938" s="281"/>
      <c r="AK938" s="283"/>
      <c r="AL938" s="281"/>
      <c r="AM938" s="281"/>
      <c r="AN938" s="281"/>
      <c r="AO938" s="286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</row>
    <row r="939" spans="1:56" ht="12.75">
      <c r="A939" s="281"/>
      <c r="B939" s="281"/>
      <c r="C939" s="281"/>
      <c r="D939" s="281"/>
      <c r="E939" s="281"/>
      <c r="F939" s="281"/>
      <c r="G939" s="281"/>
      <c r="H939" s="281"/>
      <c r="I939" s="281"/>
      <c r="J939" s="281"/>
      <c r="K939" s="281"/>
      <c r="L939" s="281"/>
      <c r="M939" s="281"/>
      <c r="N939" s="281"/>
      <c r="O939" s="282"/>
      <c r="P939" s="281"/>
      <c r="Q939" s="281"/>
      <c r="R939" s="281"/>
      <c r="S939" s="281"/>
      <c r="T939" s="281"/>
      <c r="U939" s="281"/>
      <c r="V939" s="283"/>
      <c r="W939" s="281"/>
      <c r="X939" s="281"/>
      <c r="Y939" s="281"/>
      <c r="Z939" s="281"/>
      <c r="AA939" s="281"/>
      <c r="AB939" s="281"/>
      <c r="AC939" s="281"/>
      <c r="AD939" s="281"/>
      <c r="AE939" s="281"/>
      <c r="AF939" s="281"/>
      <c r="AG939" s="284"/>
      <c r="AH939" s="281"/>
      <c r="AI939" s="281"/>
      <c r="AJ939" s="281"/>
      <c r="AK939" s="283"/>
      <c r="AL939" s="281"/>
      <c r="AM939" s="281"/>
      <c r="AN939" s="281"/>
      <c r="AO939" s="286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</row>
    <row r="940" spans="1:56" ht="12.75">
      <c r="A940" s="281"/>
      <c r="B940" s="281"/>
      <c r="C940" s="281"/>
      <c r="D940" s="281"/>
      <c r="E940" s="281"/>
      <c r="F940" s="281"/>
      <c r="G940" s="281"/>
      <c r="H940" s="281"/>
      <c r="I940" s="281"/>
      <c r="J940" s="281"/>
      <c r="K940" s="281"/>
      <c r="L940" s="281"/>
      <c r="M940" s="281"/>
      <c r="N940" s="281"/>
      <c r="O940" s="282"/>
      <c r="P940" s="281"/>
      <c r="Q940" s="281"/>
      <c r="R940" s="281"/>
      <c r="S940" s="281"/>
      <c r="T940" s="281"/>
      <c r="U940" s="281"/>
      <c r="V940" s="283"/>
      <c r="W940" s="281"/>
      <c r="X940" s="281"/>
      <c r="Y940" s="281"/>
      <c r="Z940" s="281"/>
      <c r="AA940" s="281"/>
      <c r="AB940" s="281"/>
      <c r="AC940" s="281"/>
      <c r="AD940" s="281"/>
      <c r="AE940" s="281"/>
      <c r="AF940" s="281"/>
      <c r="AG940" s="284"/>
      <c r="AH940" s="281"/>
      <c r="AI940" s="281"/>
      <c r="AJ940" s="281"/>
      <c r="AK940" s="283"/>
      <c r="AL940" s="281"/>
      <c r="AM940" s="281"/>
      <c r="AN940" s="281"/>
      <c r="AO940" s="286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</row>
    <row r="941" spans="1:56" ht="12.75">
      <c r="A941" s="281"/>
      <c r="B941" s="281"/>
      <c r="C941" s="281"/>
      <c r="D941" s="281"/>
      <c r="E941" s="281"/>
      <c r="F941" s="281"/>
      <c r="G941" s="281"/>
      <c r="H941" s="281"/>
      <c r="I941" s="281"/>
      <c r="J941" s="281"/>
      <c r="K941" s="281"/>
      <c r="L941" s="281"/>
      <c r="M941" s="281"/>
      <c r="N941" s="281"/>
      <c r="O941" s="282"/>
      <c r="P941" s="281"/>
      <c r="Q941" s="281"/>
      <c r="R941" s="281"/>
      <c r="S941" s="281"/>
      <c r="T941" s="281"/>
      <c r="U941" s="281"/>
      <c r="V941" s="283"/>
      <c r="W941" s="281"/>
      <c r="X941" s="281"/>
      <c r="Y941" s="281"/>
      <c r="Z941" s="281"/>
      <c r="AA941" s="281"/>
      <c r="AB941" s="281"/>
      <c r="AC941" s="281"/>
      <c r="AD941" s="281"/>
      <c r="AE941" s="281"/>
      <c r="AF941" s="281"/>
      <c r="AG941" s="284"/>
      <c r="AH941" s="281"/>
      <c r="AI941" s="281"/>
      <c r="AJ941" s="281"/>
      <c r="AK941" s="283"/>
      <c r="AL941" s="281"/>
      <c r="AM941" s="281"/>
      <c r="AN941" s="281"/>
      <c r="AO941" s="286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</row>
    <row r="942" spans="1:56" ht="12.75">
      <c r="A942" s="281"/>
      <c r="B942" s="281"/>
      <c r="C942" s="281"/>
      <c r="D942" s="281"/>
      <c r="E942" s="281"/>
      <c r="F942" s="281"/>
      <c r="G942" s="281"/>
      <c r="H942" s="281"/>
      <c r="I942" s="281"/>
      <c r="J942" s="281"/>
      <c r="K942" s="281"/>
      <c r="L942" s="281"/>
      <c r="M942" s="281"/>
      <c r="N942" s="281"/>
      <c r="O942" s="282"/>
      <c r="P942" s="281"/>
      <c r="Q942" s="281"/>
      <c r="R942" s="281"/>
      <c r="S942" s="281"/>
      <c r="T942" s="281"/>
      <c r="U942" s="281"/>
      <c r="V942" s="283"/>
      <c r="W942" s="281"/>
      <c r="X942" s="281"/>
      <c r="Y942" s="281"/>
      <c r="Z942" s="281"/>
      <c r="AA942" s="281"/>
      <c r="AB942" s="281"/>
      <c r="AC942" s="281"/>
      <c r="AD942" s="281"/>
      <c r="AE942" s="281"/>
      <c r="AF942" s="281"/>
      <c r="AG942" s="284"/>
      <c r="AH942" s="281"/>
      <c r="AI942" s="281"/>
      <c r="AJ942" s="281"/>
      <c r="AK942" s="283"/>
      <c r="AL942" s="281"/>
      <c r="AM942" s="281"/>
      <c r="AN942" s="281"/>
      <c r="AO942" s="286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</row>
    <row r="943" spans="1:56" ht="12.75">
      <c r="A943" s="281"/>
      <c r="B943" s="281"/>
      <c r="C943" s="281"/>
      <c r="D943" s="281"/>
      <c r="E943" s="281"/>
      <c r="F943" s="281"/>
      <c r="G943" s="281"/>
      <c r="H943" s="281"/>
      <c r="I943" s="281"/>
      <c r="J943" s="281"/>
      <c r="K943" s="281"/>
      <c r="L943" s="281"/>
      <c r="M943" s="281"/>
      <c r="N943" s="281"/>
      <c r="O943" s="282"/>
      <c r="P943" s="281"/>
      <c r="Q943" s="281"/>
      <c r="R943" s="281"/>
      <c r="S943" s="281"/>
      <c r="T943" s="281"/>
      <c r="U943" s="281"/>
      <c r="V943" s="283"/>
      <c r="W943" s="281"/>
      <c r="X943" s="281"/>
      <c r="Y943" s="281"/>
      <c r="Z943" s="281"/>
      <c r="AA943" s="281"/>
      <c r="AB943" s="281"/>
      <c r="AC943" s="281"/>
      <c r="AD943" s="281"/>
      <c r="AE943" s="281"/>
      <c r="AF943" s="281"/>
      <c r="AG943" s="284"/>
      <c r="AH943" s="281"/>
      <c r="AI943" s="281"/>
      <c r="AJ943" s="281"/>
      <c r="AK943" s="283"/>
      <c r="AL943" s="281"/>
      <c r="AM943" s="281"/>
      <c r="AN943" s="281"/>
      <c r="AO943" s="286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</row>
    <row r="944" spans="1:56" ht="12.75">
      <c r="A944" s="281"/>
      <c r="B944" s="281"/>
      <c r="C944" s="281"/>
      <c r="D944" s="281"/>
      <c r="E944" s="281"/>
      <c r="F944" s="281"/>
      <c r="G944" s="281"/>
      <c r="H944" s="281"/>
      <c r="I944" s="281"/>
      <c r="J944" s="281"/>
      <c r="K944" s="281"/>
      <c r="L944" s="281"/>
      <c r="M944" s="281"/>
      <c r="N944" s="281"/>
      <c r="O944" s="282"/>
      <c r="P944" s="281"/>
      <c r="Q944" s="281"/>
      <c r="R944" s="281"/>
      <c r="S944" s="281"/>
      <c r="T944" s="281"/>
      <c r="U944" s="281"/>
      <c r="V944" s="283"/>
      <c r="W944" s="281"/>
      <c r="X944" s="281"/>
      <c r="Y944" s="281"/>
      <c r="Z944" s="281"/>
      <c r="AA944" s="281"/>
      <c r="AB944" s="281"/>
      <c r="AC944" s="281"/>
      <c r="AD944" s="281"/>
      <c r="AE944" s="281"/>
      <c r="AF944" s="281"/>
      <c r="AG944" s="284"/>
      <c r="AH944" s="281"/>
      <c r="AI944" s="281"/>
      <c r="AJ944" s="281"/>
      <c r="AK944" s="283"/>
      <c r="AL944" s="281"/>
      <c r="AM944" s="281"/>
      <c r="AN944" s="281"/>
      <c r="AO944" s="286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</row>
    <row r="945" spans="1:56" ht="12.75">
      <c r="A945" s="281"/>
      <c r="B945" s="281"/>
      <c r="C945" s="281"/>
      <c r="D945" s="281"/>
      <c r="E945" s="281"/>
      <c r="F945" s="281"/>
      <c r="G945" s="281"/>
      <c r="H945" s="281"/>
      <c r="I945" s="281"/>
      <c r="J945" s="281"/>
      <c r="K945" s="281"/>
      <c r="L945" s="281"/>
      <c r="M945" s="281"/>
      <c r="N945" s="281"/>
      <c r="O945" s="282"/>
      <c r="P945" s="281"/>
      <c r="Q945" s="281"/>
      <c r="R945" s="281"/>
      <c r="S945" s="281"/>
      <c r="T945" s="281"/>
      <c r="U945" s="281"/>
      <c r="V945" s="283"/>
      <c r="W945" s="281"/>
      <c r="X945" s="281"/>
      <c r="Y945" s="281"/>
      <c r="Z945" s="281"/>
      <c r="AA945" s="281"/>
      <c r="AB945" s="281"/>
      <c r="AC945" s="281"/>
      <c r="AD945" s="281"/>
      <c r="AE945" s="281"/>
      <c r="AF945" s="281"/>
      <c r="AG945" s="284"/>
      <c r="AH945" s="281"/>
      <c r="AI945" s="281"/>
      <c r="AJ945" s="281"/>
      <c r="AK945" s="283"/>
      <c r="AL945" s="281"/>
      <c r="AM945" s="281"/>
      <c r="AN945" s="281"/>
      <c r="AO945" s="286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</row>
    <row r="946" spans="1:56" ht="12.75">
      <c r="A946" s="281"/>
      <c r="B946" s="281"/>
      <c r="C946" s="281"/>
      <c r="D946" s="281"/>
      <c r="E946" s="281"/>
      <c r="F946" s="281"/>
      <c r="G946" s="281"/>
      <c r="H946" s="281"/>
      <c r="I946" s="281"/>
      <c r="J946" s="281"/>
      <c r="K946" s="281"/>
      <c r="L946" s="281"/>
      <c r="M946" s="281"/>
      <c r="N946" s="281"/>
      <c r="O946" s="282"/>
      <c r="P946" s="281"/>
      <c r="Q946" s="281"/>
      <c r="R946" s="281"/>
      <c r="S946" s="281"/>
      <c r="T946" s="281"/>
      <c r="U946" s="281"/>
      <c r="V946" s="283"/>
      <c r="W946" s="281"/>
      <c r="X946" s="281"/>
      <c r="Y946" s="281"/>
      <c r="Z946" s="281"/>
      <c r="AA946" s="281"/>
      <c r="AB946" s="281"/>
      <c r="AC946" s="281"/>
      <c r="AD946" s="281"/>
      <c r="AE946" s="281"/>
      <c r="AF946" s="281"/>
      <c r="AG946" s="284"/>
      <c r="AH946" s="281"/>
      <c r="AI946" s="281"/>
      <c r="AJ946" s="281"/>
      <c r="AK946" s="283"/>
      <c r="AL946" s="281"/>
      <c r="AM946" s="281"/>
      <c r="AN946" s="281"/>
      <c r="AO946" s="286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</row>
    <row r="947" spans="1:56" ht="12.75">
      <c r="A947" s="281"/>
      <c r="B947" s="281"/>
      <c r="C947" s="281"/>
      <c r="D947" s="281"/>
      <c r="E947" s="281"/>
      <c r="F947" s="281"/>
      <c r="G947" s="281"/>
      <c r="H947" s="281"/>
      <c r="I947" s="281"/>
      <c r="J947" s="281"/>
      <c r="K947" s="281"/>
      <c r="L947" s="281"/>
      <c r="M947" s="281"/>
      <c r="N947" s="281"/>
      <c r="O947" s="282"/>
      <c r="P947" s="281"/>
      <c r="Q947" s="281"/>
      <c r="R947" s="281"/>
      <c r="S947" s="281"/>
      <c r="T947" s="281"/>
      <c r="U947" s="281"/>
      <c r="V947" s="283"/>
      <c r="W947" s="281"/>
      <c r="X947" s="281"/>
      <c r="Y947" s="281"/>
      <c r="Z947" s="281"/>
      <c r="AA947" s="281"/>
      <c r="AB947" s="281"/>
      <c r="AC947" s="281"/>
      <c r="AD947" s="281"/>
      <c r="AE947" s="281"/>
      <c r="AF947" s="281"/>
      <c r="AG947" s="284"/>
      <c r="AH947" s="281"/>
      <c r="AI947" s="281"/>
      <c r="AJ947" s="281"/>
      <c r="AK947" s="283"/>
      <c r="AL947" s="281"/>
      <c r="AM947" s="281"/>
      <c r="AN947" s="281"/>
      <c r="AO947" s="286"/>
      <c r="AP947" s="50"/>
      <c r="AQ947" s="50"/>
      <c r="AR947" s="50"/>
      <c r="AS947" s="50"/>
      <c r="AT947" s="50"/>
      <c r="AU947" s="50"/>
      <c r="AV947" s="50"/>
      <c r="AW947" s="50"/>
      <c r="AX947" s="50"/>
      <c r="AY947" s="50"/>
      <c r="AZ947" s="50"/>
      <c r="BA947" s="50"/>
      <c r="BB947" s="50"/>
      <c r="BC947" s="50"/>
      <c r="BD947" s="50"/>
    </row>
    <row r="948" spans="1:56" ht="12.75">
      <c r="A948" s="281"/>
      <c r="B948" s="281"/>
      <c r="C948" s="281"/>
      <c r="D948" s="281"/>
      <c r="E948" s="281"/>
      <c r="F948" s="281"/>
      <c r="G948" s="281"/>
      <c r="H948" s="281"/>
      <c r="I948" s="281"/>
      <c r="J948" s="281"/>
      <c r="K948" s="281"/>
      <c r="L948" s="281"/>
      <c r="M948" s="281"/>
      <c r="N948" s="281"/>
      <c r="O948" s="282"/>
      <c r="P948" s="281"/>
      <c r="Q948" s="281"/>
      <c r="R948" s="281"/>
      <c r="S948" s="281"/>
      <c r="T948" s="281"/>
      <c r="U948" s="281"/>
      <c r="V948" s="283"/>
      <c r="W948" s="281"/>
      <c r="X948" s="281"/>
      <c r="Y948" s="281"/>
      <c r="Z948" s="281"/>
      <c r="AA948" s="281"/>
      <c r="AB948" s="281"/>
      <c r="AC948" s="281"/>
      <c r="AD948" s="281"/>
      <c r="AE948" s="281"/>
      <c r="AF948" s="281"/>
      <c r="AG948" s="284"/>
      <c r="AH948" s="281"/>
      <c r="AI948" s="281"/>
      <c r="AJ948" s="281"/>
      <c r="AK948" s="283"/>
      <c r="AL948" s="281"/>
      <c r="AM948" s="281"/>
      <c r="AN948" s="281"/>
      <c r="AO948" s="286"/>
      <c r="AP948" s="50"/>
      <c r="AQ948" s="50"/>
      <c r="AR948" s="50"/>
      <c r="AS948" s="50"/>
      <c r="AT948" s="50"/>
      <c r="AU948" s="50"/>
      <c r="AV948" s="50"/>
      <c r="AW948" s="50"/>
      <c r="AX948" s="50"/>
      <c r="AY948" s="50"/>
      <c r="AZ948" s="50"/>
      <c r="BA948" s="50"/>
      <c r="BB948" s="50"/>
      <c r="BC948" s="50"/>
      <c r="BD948" s="50"/>
    </row>
    <row r="949" spans="1:56" ht="12.75">
      <c r="A949" s="281"/>
      <c r="B949" s="281"/>
      <c r="C949" s="281"/>
      <c r="D949" s="281"/>
      <c r="E949" s="281"/>
      <c r="F949" s="281"/>
      <c r="G949" s="281"/>
      <c r="H949" s="281"/>
      <c r="I949" s="281"/>
      <c r="J949" s="281"/>
      <c r="K949" s="281"/>
      <c r="L949" s="281"/>
      <c r="M949" s="281"/>
      <c r="N949" s="281"/>
      <c r="O949" s="282"/>
      <c r="P949" s="281"/>
      <c r="Q949" s="281"/>
      <c r="R949" s="281"/>
      <c r="S949" s="281"/>
      <c r="T949" s="281"/>
      <c r="U949" s="281"/>
      <c r="V949" s="283"/>
      <c r="W949" s="281"/>
      <c r="X949" s="281"/>
      <c r="Y949" s="281"/>
      <c r="Z949" s="281"/>
      <c r="AA949" s="281"/>
      <c r="AB949" s="281"/>
      <c r="AC949" s="281"/>
      <c r="AD949" s="281"/>
      <c r="AE949" s="281"/>
      <c r="AF949" s="281"/>
      <c r="AG949" s="284"/>
      <c r="AH949" s="281"/>
      <c r="AI949" s="281"/>
      <c r="AJ949" s="281"/>
      <c r="AK949" s="283"/>
      <c r="AL949" s="281"/>
      <c r="AM949" s="281"/>
      <c r="AN949" s="281"/>
      <c r="AO949" s="286"/>
      <c r="AP949" s="50"/>
      <c r="AQ949" s="50"/>
      <c r="AR949" s="50"/>
      <c r="AS949" s="50"/>
      <c r="AT949" s="50"/>
      <c r="AU949" s="50"/>
      <c r="AV949" s="50"/>
      <c r="AW949" s="50"/>
      <c r="AX949" s="50"/>
      <c r="AY949" s="50"/>
      <c r="AZ949" s="50"/>
      <c r="BA949" s="50"/>
      <c r="BB949" s="50"/>
      <c r="BC949" s="50"/>
      <c r="BD949" s="50"/>
    </row>
    <row r="950" spans="1:56" ht="12.75">
      <c r="A950" s="281"/>
      <c r="B950" s="281"/>
      <c r="C950" s="281"/>
      <c r="D950" s="281"/>
      <c r="E950" s="281"/>
      <c r="F950" s="281"/>
      <c r="G950" s="281"/>
      <c r="H950" s="281"/>
      <c r="I950" s="281"/>
      <c r="J950" s="281"/>
      <c r="K950" s="281"/>
      <c r="L950" s="281"/>
      <c r="M950" s="281"/>
      <c r="N950" s="281"/>
      <c r="O950" s="282"/>
      <c r="P950" s="281"/>
      <c r="Q950" s="281"/>
      <c r="R950" s="281"/>
      <c r="S950" s="281"/>
      <c r="T950" s="281"/>
      <c r="U950" s="281"/>
      <c r="V950" s="283"/>
      <c r="W950" s="281"/>
      <c r="X950" s="281"/>
      <c r="Y950" s="281"/>
      <c r="Z950" s="281"/>
      <c r="AA950" s="281"/>
      <c r="AB950" s="281"/>
      <c r="AC950" s="281"/>
      <c r="AD950" s="281"/>
      <c r="AE950" s="281"/>
      <c r="AF950" s="281"/>
      <c r="AG950" s="284"/>
      <c r="AH950" s="281"/>
      <c r="AI950" s="281"/>
      <c r="AJ950" s="281"/>
      <c r="AK950" s="283"/>
      <c r="AL950" s="281"/>
      <c r="AM950" s="281"/>
      <c r="AN950" s="281"/>
      <c r="AO950" s="286"/>
      <c r="AP950" s="50"/>
      <c r="AQ950" s="50"/>
      <c r="AR950" s="50"/>
      <c r="AS950" s="50"/>
      <c r="AT950" s="50"/>
      <c r="AU950" s="50"/>
      <c r="AV950" s="50"/>
      <c r="AW950" s="50"/>
      <c r="AX950" s="50"/>
      <c r="AY950" s="50"/>
      <c r="AZ950" s="50"/>
      <c r="BA950" s="50"/>
      <c r="BB950" s="50"/>
      <c r="BC950" s="50"/>
      <c r="BD950" s="50"/>
    </row>
    <row r="951" spans="1:56" ht="12.75">
      <c r="A951" s="281"/>
      <c r="B951" s="281"/>
      <c r="C951" s="281"/>
      <c r="D951" s="281"/>
      <c r="E951" s="281"/>
      <c r="F951" s="281"/>
      <c r="G951" s="281"/>
      <c r="H951" s="281"/>
      <c r="I951" s="281"/>
      <c r="J951" s="281"/>
      <c r="K951" s="281"/>
      <c r="L951" s="281"/>
      <c r="M951" s="281"/>
      <c r="N951" s="281"/>
      <c r="O951" s="282"/>
      <c r="P951" s="281"/>
      <c r="Q951" s="281"/>
      <c r="R951" s="281"/>
      <c r="S951" s="281"/>
      <c r="T951" s="281"/>
      <c r="U951" s="281"/>
      <c r="V951" s="283"/>
      <c r="W951" s="281"/>
      <c r="X951" s="281"/>
      <c r="Y951" s="281"/>
      <c r="Z951" s="281"/>
      <c r="AA951" s="281"/>
      <c r="AB951" s="281"/>
      <c r="AC951" s="281"/>
      <c r="AD951" s="281"/>
      <c r="AE951" s="281"/>
      <c r="AF951" s="281"/>
      <c r="AG951" s="284"/>
      <c r="AH951" s="281"/>
      <c r="AI951" s="281"/>
      <c r="AJ951" s="281"/>
      <c r="AK951" s="283"/>
      <c r="AL951" s="281"/>
      <c r="AM951" s="281"/>
      <c r="AN951" s="281"/>
      <c r="AO951" s="286"/>
      <c r="AP951" s="50"/>
      <c r="AQ951" s="50"/>
      <c r="AR951" s="50"/>
      <c r="AS951" s="50"/>
      <c r="AT951" s="50"/>
      <c r="AU951" s="50"/>
      <c r="AV951" s="50"/>
      <c r="AW951" s="50"/>
      <c r="AX951" s="50"/>
      <c r="AY951" s="50"/>
      <c r="AZ951" s="50"/>
      <c r="BA951" s="50"/>
      <c r="BB951" s="50"/>
      <c r="BC951" s="50"/>
      <c r="BD951" s="50"/>
    </row>
    <row r="952" spans="1:56" ht="12.75">
      <c r="A952" s="281"/>
      <c r="B952" s="281"/>
      <c r="C952" s="281"/>
      <c r="D952" s="281"/>
      <c r="E952" s="281"/>
      <c r="F952" s="281"/>
      <c r="G952" s="281"/>
      <c r="H952" s="281"/>
      <c r="I952" s="281"/>
      <c r="J952" s="281"/>
      <c r="K952" s="281"/>
      <c r="L952" s="281"/>
      <c r="M952" s="281"/>
      <c r="N952" s="281"/>
      <c r="O952" s="282"/>
      <c r="P952" s="281"/>
      <c r="Q952" s="281"/>
      <c r="R952" s="281"/>
      <c r="S952" s="281"/>
      <c r="T952" s="281"/>
      <c r="U952" s="281"/>
      <c r="V952" s="283"/>
      <c r="W952" s="281"/>
      <c r="X952" s="281"/>
      <c r="Y952" s="281"/>
      <c r="Z952" s="281"/>
      <c r="AA952" s="281"/>
      <c r="AB952" s="281"/>
      <c r="AC952" s="281"/>
      <c r="AD952" s="281"/>
      <c r="AE952" s="281"/>
      <c r="AF952" s="281"/>
      <c r="AG952" s="284"/>
      <c r="AH952" s="281"/>
      <c r="AI952" s="281"/>
      <c r="AJ952" s="281"/>
      <c r="AK952" s="283"/>
      <c r="AL952" s="281"/>
      <c r="AM952" s="281"/>
      <c r="AN952" s="281"/>
      <c r="AO952" s="286"/>
      <c r="AP952" s="50"/>
      <c r="AQ952" s="50"/>
      <c r="AR952" s="50"/>
      <c r="AS952" s="50"/>
      <c r="AT952" s="50"/>
      <c r="AU952" s="50"/>
      <c r="AV952" s="50"/>
      <c r="AW952" s="50"/>
      <c r="AX952" s="50"/>
      <c r="AY952" s="50"/>
      <c r="AZ952" s="50"/>
      <c r="BA952" s="50"/>
      <c r="BB952" s="50"/>
      <c r="BC952" s="50"/>
      <c r="BD952" s="50"/>
    </row>
    <row r="953" spans="1:56" ht="12.75">
      <c r="A953" s="281"/>
      <c r="B953" s="281"/>
      <c r="C953" s="281"/>
      <c r="D953" s="281"/>
      <c r="E953" s="281"/>
      <c r="F953" s="281"/>
      <c r="G953" s="281"/>
      <c r="H953" s="281"/>
      <c r="I953" s="281"/>
      <c r="J953" s="281"/>
      <c r="K953" s="281"/>
      <c r="L953" s="281"/>
      <c r="M953" s="281"/>
      <c r="N953" s="281"/>
      <c r="O953" s="282"/>
      <c r="P953" s="281"/>
      <c r="Q953" s="281"/>
      <c r="R953" s="281"/>
      <c r="S953" s="281"/>
      <c r="T953" s="281"/>
      <c r="U953" s="281"/>
      <c r="V953" s="283"/>
      <c r="W953" s="281"/>
      <c r="X953" s="281"/>
      <c r="Y953" s="281"/>
      <c r="Z953" s="281"/>
      <c r="AA953" s="281"/>
      <c r="AB953" s="281"/>
      <c r="AC953" s="281"/>
      <c r="AD953" s="281"/>
      <c r="AE953" s="281"/>
      <c r="AF953" s="281"/>
      <c r="AG953" s="284"/>
      <c r="AH953" s="281"/>
      <c r="AI953" s="281"/>
      <c r="AJ953" s="281"/>
      <c r="AK953" s="283"/>
      <c r="AL953" s="281"/>
      <c r="AM953" s="281"/>
      <c r="AN953" s="281"/>
      <c r="AO953" s="286"/>
      <c r="AP953" s="50"/>
      <c r="AQ953" s="50"/>
      <c r="AR953" s="50"/>
      <c r="AS953" s="50"/>
      <c r="AT953" s="50"/>
      <c r="AU953" s="50"/>
      <c r="AV953" s="50"/>
      <c r="AW953" s="50"/>
      <c r="AX953" s="50"/>
      <c r="AY953" s="50"/>
      <c r="AZ953" s="50"/>
      <c r="BA953" s="50"/>
      <c r="BB953" s="50"/>
      <c r="BC953" s="50"/>
      <c r="BD953" s="50"/>
    </row>
    <row r="954" spans="1:56" ht="12.75">
      <c r="A954" s="281"/>
      <c r="B954" s="281"/>
      <c r="C954" s="281"/>
      <c r="D954" s="281"/>
      <c r="E954" s="281"/>
      <c r="F954" s="281"/>
      <c r="G954" s="281"/>
      <c r="H954" s="281"/>
      <c r="I954" s="281"/>
      <c r="J954" s="281"/>
      <c r="K954" s="281"/>
      <c r="L954" s="281"/>
      <c r="M954" s="281"/>
      <c r="N954" s="281"/>
      <c r="O954" s="282"/>
      <c r="P954" s="281"/>
      <c r="Q954" s="281"/>
      <c r="R954" s="281"/>
      <c r="S954" s="281"/>
      <c r="T954" s="281"/>
      <c r="U954" s="281"/>
      <c r="V954" s="283"/>
      <c r="W954" s="281"/>
      <c r="X954" s="281"/>
      <c r="Y954" s="281"/>
      <c r="Z954" s="281"/>
      <c r="AA954" s="281"/>
      <c r="AB954" s="281"/>
      <c r="AC954" s="281"/>
      <c r="AD954" s="281"/>
      <c r="AE954" s="281"/>
      <c r="AF954" s="281"/>
      <c r="AG954" s="284"/>
      <c r="AH954" s="281"/>
      <c r="AI954" s="281"/>
      <c r="AJ954" s="281"/>
      <c r="AK954" s="283"/>
      <c r="AL954" s="281"/>
      <c r="AM954" s="281"/>
      <c r="AN954" s="281"/>
      <c r="AO954" s="286"/>
      <c r="AP954" s="50"/>
      <c r="AQ954" s="50"/>
      <c r="AR954" s="50"/>
      <c r="AS954" s="50"/>
      <c r="AT954" s="50"/>
      <c r="AU954" s="50"/>
      <c r="AV954" s="50"/>
      <c r="AW954" s="50"/>
      <c r="AX954" s="50"/>
      <c r="AY954" s="50"/>
      <c r="AZ954" s="50"/>
      <c r="BA954" s="50"/>
      <c r="BB954" s="50"/>
      <c r="BC954" s="50"/>
      <c r="BD954" s="50"/>
    </row>
    <row r="955" spans="1:56" ht="12.75">
      <c r="A955" s="281"/>
      <c r="B955" s="281"/>
      <c r="C955" s="281"/>
      <c r="D955" s="281"/>
      <c r="E955" s="281"/>
      <c r="F955" s="281"/>
      <c r="G955" s="281"/>
      <c r="H955" s="281"/>
      <c r="I955" s="281"/>
      <c r="J955" s="281"/>
      <c r="K955" s="281"/>
      <c r="L955" s="281"/>
      <c r="M955" s="281"/>
      <c r="N955" s="281"/>
      <c r="O955" s="282"/>
      <c r="P955" s="281"/>
      <c r="Q955" s="281"/>
      <c r="R955" s="281"/>
      <c r="S955" s="281"/>
      <c r="T955" s="281"/>
      <c r="U955" s="281"/>
      <c r="V955" s="283"/>
      <c r="W955" s="281"/>
      <c r="X955" s="281"/>
      <c r="Y955" s="281"/>
      <c r="Z955" s="281"/>
      <c r="AA955" s="281"/>
      <c r="AB955" s="281"/>
      <c r="AC955" s="281"/>
      <c r="AD955" s="281"/>
      <c r="AE955" s="281"/>
      <c r="AF955" s="281"/>
      <c r="AG955" s="284"/>
      <c r="AH955" s="281"/>
      <c r="AI955" s="281"/>
      <c r="AJ955" s="281"/>
      <c r="AK955" s="283"/>
      <c r="AL955" s="281"/>
      <c r="AM955" s="281"/>
      <c r="AN955" s="281"/>
      <c r="AO955" s="286"/>
      <c r="AP955" s="50"/>
      <c r="AQ955" s="50"/>
      <c r="AR955" s="50"/>
      <c r="AS955" s="50"/>
      <c r="AT955" s="50"/>
      <c r="AU955" s="50"/>
      <c r="AV955" s="50"/>
      <c r="AW955" s="50"/>
      <c r="AX955" s="50"/>
      <c r="AY955" s="50"/>
      <c r="AZ955" s="50"/>
      <c r="BA955" s="50"/>
      <c r="BB955" s="50"/>
      <c r="BC955" s="50"/>
      <c r="BD955" s="50"/>
    </row>
    <row r="956" spans="1:56" ht="12.75">
      <c r="A956" s="281"/>
      <c r="B956" s="281"/>
      <c r="C956" s="281"/>
      <c r="D956" s="281"/>
      <c r="E956" s="281"/>
      <c r="F956" s="281"/>
      <c r="G956" s="281"/>
      <c r="H956" s="281"/>
      <c r="I956" s="281"/>
      <c r="J956" s="281"/>
      <c r="K956" s="281"/>
      <c r="L956" s="281"/>
      <c r="M956" s="281"/>
      <c r="N956" s="281"/>
      <c r="O956" s="282"/>
      <c r="P956" s="281"/>
      <c r="Q956" s="281"/>
      <c r="R956" s="281"/>
      <c r="S956" s="281"/>
      <c r="T956" s="281"/>
      <c r="U956" s="281"/>
      <c r="V956" s="283"/>
      <c r="W956" s="281"/>
      <c r="X956" s="281"/>
      <c r="Y956" s="281"/>
      <c r="Z956" s="281"/>
      <c r="AA956" s="281"/>
      <c r="AB956" s="281"/>
      <c r="AC956" s="281"/>
      <c r="AD956" s="281"/>
      <c r="AE956" s="281"/>
      <c r="AF956" s="281"/>
      <c r="AG956" s="284"/>
      <c r="AH956" s="281"/>
      <c r="AI956" s="281"/>
      <c r="AJ956" s="281"/>
      <c r="AK956" s="283"/>
      <c r="AL956" s="281"/>
      <c r="AM956" s="281"/>
      <c r="AN956" s="281"/>
      <c r="AO956" s="286"/>
      <c r="AP956" s="50"/>
      <c r="AQ956" s="50"/>
      <c r="AR956" s="50"/>
      <c r="AS956" s="50"/>
      <c r="AT956" s="50"/>
      <c r="AU956" s="50"/>
      <c r="AV956" s="50"/>
      <c r="AW956" s="50"/>
      <c r="AX956" s="50"/>
      <c r="AY956" s="50"/>
      <c r="AZ956" s="50"/>
      <c r="BA956" s="50"/>
      <c r="BB956" s="50"/>
      <c r="BC956" s="50"/>
      <c r="BD956" s="50"/>
    </row>
    <row r="957" spans="1:56" ht="12.75">
      <c r="A957" s="281"/>
      <c r="B957" s="281"/>
      <c r="C957" s="281"/>
      <c r="D957" s="281"/>
      <c r="E957" s="281"/>
      <c r="F957" s="281"/>
      <c r="G957" s="281"/>
      <c r="H957" s="281"/>
      <c r="I957" s="281"/>
      <c r="J957" s="281"/>
      <c r="K957" s="281"/>
      <c r="L957" s="281"/>
      <c r="M957" s="281"/>
      <c r="N957" s="281"/>
      <c r="O957" s="282"/>
      <c r="P957" s="281"/>
      <c r="Q957" s="281"/>
      <c r="R957" s="281"/>
      <c r="S957" s="281"/>
      <c r="T957" s="281"/>
      <c r="U957" s="281"/>
      <c r="V957" s="283"/>
      <c r="W957" s="281"/>
      <c r="X957" s="281"/>
      <c r="Y957" s="281"/>
      <c r="Z957" s="281"/>
      <c r="AA957" s="281"/>
      <c r="AB957" s="281"/>
      <c r="AC957" s="281"/>
      <c r="AD957" s="281"/>
      <c r="AE957" s="281"/>
      <c r="AF957" s="281"/>
      <c r="AG957" s="284"/>
      <c r="AH957" s="281"/>
      <c r="AI957" s="281"/>
      <c r="AJ957" s="281"/>
      <c r="AK957" s="283"/>
      <c r="AL957" s="281"/>
      <c r="AM957" s="281"/>
      <c r="AN957" s="281"/>
      <c r="AO957" s="286"/>
      <c r="AP957" s="50"/>
      <c r="AQ957" s="50"/>
      <c r="AR957" s="50"/>
      <c r="AS957" s="50"/>
      <c r="AT957" s="50"/>
      <c r="AU957" s="50"/>
      <c r="AV957" s="50"/>
      <c r="AW957" s="50"/>
      <c r="AX957" s="50"/>
      <c r="AY957" s="50"/>
      <c r="AZ957" s="50"/>
      <c r="BA957" s="50"/>
      <c r="BB957" s="50"/>
      <c r="BC957" s="50"/>
      <c r="BD957" s="50"/>
    </row>
    <row r="958" spans="1:56" ht="12.75">
      <c r="A958" s="281"/>
      <c r="B958" s="281"/>
      <c r="C958" s="281"/>
      <c r="D958" s="281"/>
      <c r="E958" s="281"/>
      <c r="F958" s="281"/>
      <c r="G958" s="281"/>
      <c r="H958" s="281"/>
      <c r="I958" s="281"/>
      <c r="J958" s="281"/>
      <c r="K958" s="281"/>
      <c r="L958" s="281"/>
      <c r="M958" s="281"/>
      <c r="N958" s="281"/>
      <c r="O958" s="282"/>
      <c r="P958" s="281"/>
      <c r="Q958" s="281"/>
      <c r="R958" s="281"/>
      <c r="S958" s="281"/>
      <c r="T958" s="281"/>
      <c r="U958" s="281"/>
      <c r="V958" s="283"/>
      <c r="W958" s="281"/>
      <c r="X958" s="281"/>
      <c r="Y958" s="281"/>
      <c r="Z958" s="281"/>
      <c r="AA958" s="281"/>
      <c r="AB958" s="281"/>
      <c r="AC958" s="281"/>
      <c r="AD958" s="281"/>
      <c r="AE958" s="281"/>
      <c r="AF958" s="281"/>
      <c r="AG958" s="284"/>
      <c r="AH958" s="281"/>
      <c r="AI958" s="281"/>
      <c r="AJ958" s="281"/>
      <c r="AK958" s="283"/>
      <c r="AL958" s="281"/>
      <c r="AM958" s="281"/>
      <c r="AN958" s="281"/>
      <c r="AO958" s="286"/>
      <c r="AP958" s="50"/>
      <c r="AQ958" s="50"/>
      <c r="AR958" s="50"/>
      <c r="AS958" s="50"/>
      <c r="AT958" s="50"/>
      <c r="AU958" s="50"/>
      <c r="AV958" s="50"/>
      <c r="AW958" s="50"/>
      <c r="AX958" s="50"/>
      <c r="AY958" s="50"/>
      <c r="AZ958" s="50"/>
      <c r="BA958" s="50"/>
      <c r="BB958" s="50"/>
      <c r="BC958" s="50"/>
      <c r="BD958" s="50"/>
    </row>
    <row r="959" spans="1:56" ht="12.75">
      <c r="A959" s="281"/>
      <c r="B959" s="281"/>
      <c r="C959" s="281"/>
      <c r="D959" s="281"/>
      <c r="E959" s="281"/>
      <c r="F959" s="281"/>
      <c r="G959" s="281"/>
      <c r="H959" s="281"/>
      <c r="I959" s="281"/>
      <c r="J959" s="281"/>
      <c r="K959" s="281"/>
      <c r="L959" s="281"/>
      <c r="M959" s="281"/>
      <c r="N959" s="281"/>
      <c r="O959" s="282"/>
      <c r="P959" s="281"/>
      <c r="Q959" s="281"/>
      <c r="R959" s="281"/>
      <c r="S959" s="281"/>
      <c r="T959" s="281"/>
      <c r="U959" s="281"/>
      <c r="V959" s="283"/>
      <c r="W959" s="281"/>
      <c r="X959" s="281"/>
      <c r="Y959" s="281"/>
      <c r="Z959" s="281"/>
      <c r="AA959" s="281"/>
      <c r="AB959" s="281"/>
      <c r="AC959" s="281"/>
      <c r="AD959" s="281"/>
      <c r="AE959" s="281"/>
      <c r="AF959" s="281"/>
      <c r="AG959" s="284"/>
      <c r="AH959" s="281"/>
      <c r="AI959" s="281"/>
      <c r="AJ959" s="281"/>
      <c r="AK959" s="283"/>
      <c r="AL959" s="281"/>
      <c r="AM959" s="281"/>
      <c r="AN959" s="281"/>
      <c r="AO959" s="286"/>
      <c r="AP959" s="50"/>
      <c r="AQ959" s="50"/>
      <c r="AR959" s="50"/>
      <c r="AS959" s="50"/>
      <c r="AT959" s="50"/>
      <c r="AU959" s="50"/>
      <c r="AV959" s="50"/>
      <c r="AW959" s="50"/>
      <c r="AX959" s="50"/>
      <c r="AY959" s="50"/>
      <c r="AZ959" s="50"/>
      <c r="BA959" s="50"/>
      <c r="BB959" s="50"/>
      <c r="BC959" s="50"/>
      <c r="BD959" s="50"/>
    </row>
    <row r="960" spans="1:56" ht="12.75">
      <c r="A960" s="281"/>
      <c r="B960" s="281"/>
      <c r="C960" s="281"/>
      <c r="D960" s="281"/>
      <c r="E960" s="281"/>
      <c r="F960" s="281"/>
      <c r="G960" s="281"/>
      <c r="H960" s="281"/>
      <c r="I960" s="281"/>
      <c r="J960" s="281"/>
      <c r="K960" s="281"/>
      <c r="L960" s="281"/>
      <c r="M960" s="281"/>
      <c r="N960" s="281"/>
      <c r="O960" s="282"/>
      <c r="P960" s="281"/>
      <c r="Q960" s="281"/>
      <c r="R960" s="281"/>
      <c r="S960" s="281"/>
      <c r="T960" s="281"/>
      <c r="U960" s="281"/>
      <c r="V960" s="283"/>
      <c r="W960" s="281"/>
      <c r="X960" s="281"/>
      <c r="Y960" s="281"/>
      <c r="Z960" s="281"/>
      <c r="AA960" s="281"/>
      <c r="AB960" s="281"/>
      <c r="AC960" s="281"/>
      <c r="AD960" s="281"/>
      <c r="AE960" s="281"/>
      <c r="AF960" s="281"/>
      <c r="AG960" s="284"/>
      <c r="AH960" s="281"/>
      <c r="AI960" s="281"/>
      <c r="AJ960" s="281"/>
      <c r="AK960" s="283"/>
      <c r="AL960" s="281"/>
      <c r="AM960" s="281"/>
      <c r="AN960" s="281"/>
      <c r="AO960" s="286"/>
      <c r="AP960" s="50"/>
      <c r="AQ960" s="50"/>
      <c r="AR960" s="50"/>
      <c r="AS960" s="50"/>
      <c r="AT960" s="50"/>
      <c r="AU960" s="50"/>
      <c r="AV960" s="50"/>
      <c r="AW960" s="50"/>
      <c r="AX960" s="50"/>
      <c r="AY960" s="50"/>
      <c r="AZ960" s="50"/>
      <c r="BA960" s="50"/>
      <c r="BB960" s="50"/>
      <c r="BC960" s="50"/>
      <c r="BD960" s="50"/>
    </row>
    <row r="961" spans="1:56" ht="12.75">
      <c r="A961" s="281"/>
      <c r="B961" s="281"/>
      <c r="C961" s="281"/>
      <c r="D961" s="281"/>
      <c r="E961" s="281"/>
      <c r="F961" s="281"/>
      <c r="G961" s="281"/>
      <c r="H961" s="281"/>
      <c r="I961" s="281"/>
      <c r="J961" s="281"/>
      <c r="K961" s="281"/>
      <c r="L961" s="281"/>
      <c r="M961" s="281"/>
      <c r="N961" s="281"/>
      <c r="O961" s="282"/>
      <c r="P961" s="281"/>
      <c r="Q961" s="281"/>
      <c r="R961" s="281"/>
      <c r="S961" s="281"/>
      <c r="T961" s="281"/>
      <c r="U961" s="281"/>
      <c r="V961" s="283"/>
      <c r="W961" s="281"/>
      <c r="X961" s="281"/>
      <c r="Y961" s="281"/>
      <c r="Z961" s="281"/>
      <c r="AA961" s="281"/>
      <c r="AB961" s="281"/>
      <c r="AC961" s="281"/>
      <c r="AD961" s="281"/>
      <c r="AE961" s="281"/>
      <c r="AF961" s="281"/>
      <c r="AG961" s="284"/>
      <c r="AH961" s="281"/>
      <c r="AI961" s="281"/>
      <c r="AJ961" s="281"/>
      <c r="AK961" s="283"/>
      <c r="AL961" s="281"/>
      <c r="AM961" s="281"/>
      <c r="AN961" s="281"/>
      <c r="AO961" s="286"/>
      <c r="AP961" s="50"/>
      <c r="AQ961" s="50"/>
      <c r="AR961" s="50"/>
      <c r="AS961" s="50"/>
      <c r="AT961" s="50"/>
      <c r="AU961" s="50"/>
      <c r="AV961" s="50"/>
      <c r="AW961" s="50"/>
      <c r="AX961" s="50"/>
      <c r="AY961" s="50"/>
      <c r="AZ961" s="50"/>
      <c r="BA961" s="50"/>
      <c r="BB961" s="50"/>
      <c r="BC961" s="50"/>
      <c r="BD961" s="50"/>
    </row>
    <row r="962" spans="1:56" ht="12.75">
      <c r="A962" s="281"/>
      <c r="B962" s="281"/>
      <c r="C962" s="281"/>
      <c r="D962" s="281"/>
      <c r="E962" s="281"/>
      <c r="F962" s="281"/>
      <c r="G962" s="281"/>
      <c r="H962" s="281"/>
      <c r="I962" s="281"/>
      <c r="J962" s="281"/>
      <c r="K962" s="281"/>
      <c r="L962" s="281"/>
      <c r="M962" s="281"/>
      <c r="N962" s="281"/>
      <c r="O962" s="282"/>
      <c r="P962" s="281"/>
      <c r="Q962" s="281"/>
      <c r="R962" s="281"/>
      <c r="S962" s="281"/>
      <c r="T962" s="281"/>
      <c r="U962" s="281"/>
      <c r="V962" s="283"/>
      <c r="W962" s="281"/>
      <c r="X962" s="281"/>
      <c r="Y962" s="281"/>
      <c r="Z962" s="281"/>
      <c r="AA962" s="281"/>
      <c r="AB962" s="281"/>
      <c r="AC962" s="281"/>
      <c r="AD962" s="281"/>
      <c r="AE962" s="281"/>
      <c r="AF962" s="281"/>
      <c r="AG962" s="284"/>
      <c r="AH962" s="281"/>
      <c r="AI962" s="281"/>
      <c r="AJ962" s="281"/>
      <c r="AK962" s="283"/>
      <c r="AL962" s="281"/>
      <c r="AM962" s="281"/>
      <c r="AN962" s="281"/>
      <c r="AO962" s="286"/>
      <c r="AP962" s="50"/>
      <c r="AQ962" s="50"/>
      <c r="AR962" s="50"/>
      <c r="AS962" s="50"/>
      <c r="AT962" s="50"/>
      <c r="AU962" s="50"/>
      <c r="AV962" s="50"/>
      <c r="AW962" s="50"/>
      <c r="AX962" s="50"/>
      <c r="AY962" s="50"/>
      <c r="AZ962" s="50"/>
      <c r="BA962" s="50"/>
      <c r="BB962" s="50"/>
      <c r="BC962" s="50"/>
      <c r="BD962" s="50"/>
    </row>
    <row r="963" spans="1:56" ht="12.75">
      <c r="A963" s="281"/>
      <c r="B963" s="281"/>
      <c r="C963" s="281"/>
      <c r="D963" s="281"/>
      <c r="E963" s="281"/>
      <c r="F963" s="281"/>
      <c r="G963" s="281"/>
      <c r="H963" s="281"/>
      <c r="I963" s="281"/>
      <c r="J963" s="281"/>
      <c r="K963" s="281"/>
      <c r="L963" s="281"/>
      <c r="M963" s="281"/>
      <c r="N963" s="281"/>
      <c r="O963" s="282"/>
      <c r="P963" s="281"/>
      <c r="Q963" s="281"/>
      <c r="R963" s="281"/>
      <c r="S963" s="281"/>
      <c r="T963" s="281"/>
      <c r="U963" s="281"/>
      <c r="V963" s="283"/>
      <c r="W963" s="281"/>
      <c r="X963" s="281"/>
      <c r="Y963" s="281"/>
      <c r="Z963" s="281"/>
      <c r="AA963" s="281"/>
      <c r="AB963" s="281"/>
      <c r="AC963" s="281"/>
      <c r="AD963" s="281"/>
      <c r="AE963" s="281"/>
      <c r="AF963" s="281"/>
      <c r="AG963" s="284"/>
      <c r="AH963" s="281"/>
      <c r="AI963" s="281"/>
      <c r="AJ963" s="281"/>
      <c r="AK963" s="283"/>
      <c r="AL963" s="281"/>
      <c r="AM963" s="281"/>
      <c r="AN963" s="281"/>
      <c r="AO963" s="286"/>
      <c r="AP963" s="50"/>
      <c r="AQ963" s="50"/>
      <c r="AR963" s="50"/>
      <c r="AS963" s="50"/>
      <c r="AT963" s="50"/>
      <c r="AU963" s="50"/>
      <c r="AV963" s="50"/>
      <c r="AW963" s="50"/>
      <c r="AX963" s="50"/>
      <c r="AY963" s="50"/>
      <c r="AZ963" s="50"/>
      <c r="BA963" s="50"/>
      <c r="BB963" s="50"/>
      <c r="BC963" s="50"/>
      <c r="BD963" s="50"/>
    </row>
    <row r="964" spans="1:56" ht="12.75">
      <c r="A964" s="281"/>
      <c r="B964" s="281"/>
      <c r="C964" s="281"/>
      <c r="D964" s="281"/>
      <c r="E964" s="281"/>
      <c r="F964" s="281"/>
      <c r="G964" s="281"/>
      <c r="H964" s="281"/>
      <c r="I964" s="281"/>
      <c r="J964" s="281"/>
      <c r="K964" s="281"/>
      <c r="L964" s="281"/>
      <c r="M964" s="281"/>
      <c r="N964" s="281"/>
      <c r="O964" s="282"/>
      <c r="P964" s="281"/>
      <c r="Q964" s="281"/>
      <c r="R964" s="281"/>
      <c r="S964" s="281"/>
      <c r="T964" s="281"/>
      <c r="U964" s="281"/>
      <c r="V964" s="283"/>
      <c r="W964" s="281"/>
      <c r="X964" s="281"/>
      <c r="Y964" s="281"/>
      <c r="Z964" s="281"/>
      <c r="AA964" s="281"/>
      <c r="AB964" s="281"/>
      <c r="AC964" s="281"/>
      <c r="AD964" s="281"/>
      <c r="AE964" s="281"/>
      <c r="AF964" s="281"/>
      <c r="AG964" s="284"/>
      <c r="AH964" s="281"/>
      <c r="AI964" s="281"/>
      <c r="AJ964" s="281"/>
      <c r="AK964" s="283"/>
      <c r="AL964" s="281"/>
      <c r="AM964" s="281"/>
      <c r="AN964" s="281"/>
      <c r="AO964" s="286"/>
      <c r="AP964" s="50"/>
      <c r="AQ964" s="50"/>
      <c r="AR964" s="50"/>
      <c r="AS964" s="50"/>
      <c r="AT964" s="50"/>
      <c r="AU964" s="50"/>
      <c r="AV964" s="50"/>
      <c r="AW964" s="50"/>
      <c r="AX964" s="50"/>
      <c r="AY964" s="50"/>
      <c r="AZ964" s="50"/>
      <c r="BA964" s="50"/>
      <c r="BB964" s="50"/>
      <c r="BC964" s="50"/>
      <c r="BD964" s="50"/>
    </row>
    <row r="965" spans="1:56" ht="12.75">
      <c r="A965" s="281"/>
      <c r="B965" s="281"/>
      <c r="C965" s="281"/>
      <c r="D965" s="281"/>
      <c r="E965" s="281"/>
      <c r="F965" s="281"/>
      <c r="G965" s="281"/>
      <c r="H965" s="281"/>
      <c r="I965" s="281"/>
      <c r="J965" s="281"/>
      <c r="K965" s="281"/>
      <c r="L965" s="281"/>
      <c r="M965" s="281"/>
      <c r="N965" s="281"/>
      <c r="O965" s="282"/>
      <c r="P965" s="281"/>
      <c r="Q965" s="281"/>
      <c r="R965" s="281"/>
      <c r="S965" s="281"/>
      <c r="T965" s="281"/>
      <c r="U965" s="281"/>
      <c r="V965" s="283"/>
      <c r="W965" s="281"/>
      <c r="X965" s="281"/>
      <c r="Y965" s="281"/>
      <c r="Z965" s="281"/>
      <c r="AA965" s="281"/>
      <c r="AB965" s="281"/>
      <c r="AC965" s="281"/>
      <c r="AD965" s="281"/>
      <c r="AE965" s="281"/>
      <c r="AF965" s="281"/>
      <c r="AG965" s="284"/>
      <c r="AH965" s="281"/>
      <c r="AI965" s="281"/>
      <c r="AJ965" s="281"/>
      <c r="AK965" s="283"/>
      <c r="AL965" s="281"/>
      <c r="AM965" s="281"/>
      <c r="AN965" s="281"/>
      <c r="AO965" s="286"/>
      <c r="AP965" s="50"/>
      <c r="AQ965" s="50"/>
      <c r="AR965" s="50"/>
      <c r="AS965" s="50"/>
      <c r="AT965" s="50"/>
      <c r="AU965" s="50"/>
      <c r="AV965" s="50"/>
      <c r="AW965" s="50"/>
      <c r="AX965" s="50"/>
      <c r="AY965" s="50"/>
      <c r="AZ965" s="50"/>
      <c r="BA965" s="50"/>
      <c r="BB965" s="50"/>
      <c r="BC965" s="50"/>
      <c r="BD965" s="50"/>
    </row>
    <row r="966" spans="1:56" ht="12.75">
      <c r="A966" s="281"/>
      <c r="B966" s="281"/>
      <c r="C966" s="281"/>
      <c r="D966" s="281"/>
      <c r="E966" s="281"/>
      <c r="F966" s="281"/>
      <c r="G966" s="281"/>
      <c r="H966" s="281"/>
      <c r="I966" s="281"/>
      <c r="J966" s="281"/>
      <c r="K966" s="281"/>
      <c r="L966" s="281"/>
      <c r="M966" s="281"/>
      <c r="N966" s="281"/>
      <c r="O966" s="282"/>
      <c r="P966" s="281"/>
      <c r="Q966" s="281"/>
      <c r="R966" s="281"/>
      <c r="S966" s="281"/>
      <c r="T966" s="281"/>
      <c r="U966" s="281"/>
      <c r="V966" s="283"/>
      <c r="W966" s="281"/>
      <c r="X966" s="281"/>
      <c r="Y966" s="281"/>
      <c r="Z966" s="281"/>
      <c r="AA966" s="281"/>
      <c r="AB966" s="281"/>
      <c r="AC966" s="281"/>
      <c r="AD966" s="281"/>
      <c r="AE966" s="281"/>
      <c r="AF966" s="281"/>
      <c r="AG966" s="284"/>
      <c r="AH966" s="281"/>
      <c r="AI966" s="281"/>
      <c r="AJ966" s="281"/>
      <c r="AK966" s="283"/>
      <c r="AL966" s="281"/>
      <c r="AM966" s="281"/>
      <c r="AN966" s="281"/>
      <c r="AO966" s="286"/>
      <c r="AP966" s="50"/>
      <c r="AQ966" s="50"/>
      <c r="AR966" s="50"/>
      <c r="AS966" s="50"/>
      <c r="AT966" s="50"/>
      <c r="AU966" s="50"/>
      <c r="AV966" s="50"/>
      <c r="AW966" s="50"/>
      <c r="AX966" s="50"/>
      <c r="AY966" s="50"/>
      <c r="AZ966" s="50"/>
      <c r="BA966" s="50"/>
      <c r="BB966" s="50"/>
      <c r="BC966" s="50"/>
      <c r="BD966" s="50"/>
    </row>
    <row r="967" spans="1:56" ht="12.75">
      <c r="A967" s="281"/>
      <c r="B967" s="281"/>
      <c r="C967" s="281"/>
      <c r="D967" s="281"/>
      <c r="E967" s="281"/>
      <c r="F967" s="281"/>
      <c r="G967" s="281"/>
      <c r="H967" s="281"/>
      <c r="I967" s="281"/>
      <c r="J967" s="281"/>
      <c r="K967" s="281"/>
      <c r="L967" s="281"/>
      <c r="M967" s="281"/>
      <c r="N967" s="281"/>
      <c r="O967" s="282"/>
      <c r="P967" s="281"/>
      <c r="Q967" s="281"/>
      <c r="R967" s="281"/>
      <c r="S967" s="281"/>
      <c r="T967" s="281"/>
      <c r="U967" s="281"/>
      <c r="V967" s="283"/>
      <c r="W967" s="281"/>
      <c r="X967" s="281"/>
      <c r="Y967" s="281"/>
      <c r="Z967" s="281"/>
      <c r="AA967" s="281"/>
      <c r="AB967" s="281"/>
      <c r="AC967" s="281"/>
      <c r="AD967" s="281"/>
      <c r="AE967" s="281"/>
      <c r="AF967" s="281"/>
      <c r="AG967" s="284"/>
      <c r="AH967" s="281"/>
      <c r="AI967" s="281"/>
      <c r="AJ967" s="281"/>
      <c r="AK967" s="283"/>
      <c r="AL967" s="281"/>
      <c r="AM967" s="281"/>
      <c r="AN967" s="281"/>
      <c r="AO967" s="286"/>
      <c r="AP967" s="50"/>
      <c r="AQ967" s="50"/>
      <c r="AR967" s="50"/>
      <c r="AS967" s="50"/>
      <c r="AT967" s="50"/>
      <c r="AU967" s="50"/>
      <c r="AV967" s="50"/>
      <c r="AW967" s="50"/>
      <c r="AX967" s="50"/>
      <c r="AY967" s="50"/>
      <c r="AZ967" s="50"/>
      <c r="BA967" s="50"/>
      <c r="BB967" s="50"/>
      <c r="BC967" s="50"/>
      <c r="BD967" s="50"/>
    </row>
    <row r="968" spans="1:56" ht="12.75">
      <c r="A968" s="281"/>
      <c r="B968" s="281"/>
      <c r="C968" s="281"/>
      <c r="D968" s="281"/>
      <c r="E968" s="281"/>
      <c r="F968" s="281"/>
      <c r="G968" s="281"/>
      <c r="H968" s="281"/>
      <c r="I968" s="281"/>
      <c r="J968" s="281"/>
      <c r="K968" s="281"/>
      <c r="L968" s="281"/>
      <c r="M968" s="281"/>
      <c r="N968" s="281"/>
      <c r="O968" s="282"/>
      <c r="P968" s="281"/>
      <c r="Q968" s="281"/>
      <c r="R968" s="281"/>
      <c r="S968" s="281"/>
      <c r="T968" s="281"/>
      <c r="U968" s="281"/>
      <c r="V968" s="283"/>
      <c r="W968" s="281"/>
      <c r="X968" s="281"/>
      <c r="Y968" s="281"/>
      <c r="Z968" s="281"/>
      <c r="AA968" s="281"/>
      <c r="AB968" s="281"/>
      <c r="AC968" s="281"/>
      <c r="AD968" s="281"/>
      <c r="AE968" s="281"/>
      <c r="AF968" s="281"/>
      <c r="AG968" s="284"/>
      <c r="AH968" s="281"/>
      <c r="AI968" s="281"/>
      <c r="AJ968" s="281"/>
      <c r="AK968" s="283"/>
      <c r="AL968" s="281"/>
      <c r="AM968" s="281"/>
      <c r="AN968" s="281"/>
      <c r="AO968" s="286"/>
      <c r="AP968" s="50"/>
      <c r="AQ968" s="50"/>
      <c r="AR968" s="50"/>
      <c r="AS968" s="50"/>
      <c r="AT968" s="50"/>
      <c r="AU968" s="50"/>
      <c r="AV968" s="50"/>
      <c r="AW968" s="50"/>
      <c r="AX968" s="50"/>
      <c r="AY968" s="50"/>
      <c r="AZ968" s="50"/>
      <c r="BA968" s="50"/>
      <c r="BB968" s="50"/>
      <c r="BC968" s="50"/>
      <c r="BD968" s="50"/>
    </row>
    <row r="969" spans="1:56" ht="12.75">
      <c r="A969" s="281"/>
      <c r="B969" s="281"/>
      <c r="C969" s="281"/>
      <c r="D969" s="281"/>
      <c r="E969" s="281"/>
      <c r="F969" s="281"/>
      <c r="G969" s="281"/>
      <c r="H969" s="281"/>
      <c r="I969" s="281"/>
      <c r="J969" s="281"/>
      <c r="K969" s="281"/>
      <c r="L969" s="281"/>
      <c r="M969" s="281"/>
      <c r="N969" s="281"/>
      <c r="O969" s="282"/>
      <c r="P969" s="281"/>
      <c r="Q969" s="281"/>
      <c r="R969" s="281"/>
      <c r="S969" s="281"/>
      <c r="T969" s="281"/>
      <c r="U969" s="281"/>
      <c r="V969" s="283"/>
      <c r="W969" s="281"/>
      <c r="X969" s="281"/>
      <c r="Y969" s="281"/>
      <c r="Z969" s="281"/>
      <c r="AA969" s="281"/>
      <c r="AB969" s="281"/>
      <c r="AC969" s="281"/>
      <c r="AD969" s="281"/>
      <c r="AE969" s="281"/>
      <c r="AF969" s="281"/>
      <c r="AG969" s="284"/>
      <c r="AH969" s="281"/>
      <c r="AI969" s="281"/>
      <c r="AJ969" s="281"/>
      <c r="AK969" s="283"/>
      <c r="AL969" s="281"/>
      <c r="AM969" s="281"/>
      <c r="AN969" s="281"/>
      <c r="AO969" s="286"/>
      <c r="AP969" s="50"/>
      <c r="AQ969" s="50"/>
      <c r="AR969" s="50"/>
      <c r="AS969" s="50"/>
      <c r="AT969" s="50"/>
      <c r="AU969" s="50"/>
      <c r="AV969" s="50"/>
      <c r="AW969" s="50"/>
      <c r="AX969" s="50"/>
      <c r="AY969" s="50"/>
      <c r="AZ969" s="50"/>
      <c r="BA969" s="50"/>
      <c r="BB969" s="50"/>
      <c r="BC969" s="50"/>
      <c r="BD969" s="50"/>
    </row>
    <row r="970" spans="1:56" ht="12.75">
      <c r="A970" s="281"/>
      <c r="B970" s="281"/>
      <c r="C970" s="281"/>
      <c r="D970" s="281"/>
      <c r="E970" s="281"/>
      <c r="F970" s="281"/>
      <c r="G970" s="281"/>
      <c r="H970" s="281"/>
      <c r="I970" s="281"/>
      <c r="J970" s="281"/>
      <c r="K970" s="281"/>
      <c r="L970" s="281"/>
      <c r="M970" s="281"/>
      <c r="N970" s="281"/>
      <c r="O970" s="282"/>
      <c r="P970" s="281"/>
      <c r="Q970" s="281"/>
      <c r="R970" s="281"/>
      <c r="S970" s="281"/>
      <c r="T970" s="281"/>
      <c r="U970" s="281"/>
      <c r="V970" s="283"/>
      <c r="W970" s="281"/>
      <c r="X970" s="281"/>
      <c r="Y970" s="281"/>
      <c r="Z970" s="281"/>
      <c r="AA970" s="281"/>
      <c r="AB970" s="281"/>
      <c r="AC970" s="281"/>
      <c r="AD970" s="281"/>
      <c r="AE970" s="281"/>
      <c r="AF970" s="281"/>
      <c r="AG970" s="284"/>
      <c r="AH970" s="281"/>
      <c r="AI970" s="281"/>
      <c r="AJ970" s="281"/>
      <c r="AK970" s="283"/>
      <c r="AL970" s="281"/>
      <c r="AM970" s="281"/>
      <c r="AN970" s="281"/>
      <c r="AO970" s="286"/>
      <c r="AP970" s="50"/>
      <c r="AQ970" s="50"/>
      <c r="AR970" s="50"/>
      <c r="AS970" s="50"/>
      <c r="AT970" s="50"/>
      <c r="AU970" s="50"/>
      <c r="AV970" s="50"/>
      <c r="AW970" s="50"/>
      <c r="AX970" s="50"/>
      <c r="AY970" s="50"/>
      <c r="AZ970" s="50"/>
      <c r="BA970" s="50"/>
      <c r="BB970" s="50"/>
      <c r="BC970" s="50"/>
      <c r="BD970" s="50"/>
    </row>
    <row r="971" spans="1:56" ht="12.75">
      <c r="A971" s="281"/>
      <c r="B971" s="281"/>
      <c r="C971" s="281"/>
      <c r="D971" s="281"/>
      <c r="E971" s="281"/>
      <c r="F971" s="281"/>
      <c r="G971" s="281"/>
      <c r="H971" s="281"/>
      <c r="I971" s="281"/>
      <c r="J971" s="281"/>
      <c r="K971" s="281"/>
      <c r="L971" s="281"/>
      <c r="M971" s="281"/>
      <c r="N971" s="281"/>
      <c r="O971" s="282"/>
      <c r="P971" s="281"/>
      <c r="Q971" s="281"/>
      <c r="R971" s="281"/>
      <c r="S971" s="281"/>
      <c r="T971" s="281"/>
      <c r="U971" s="281"/>
      <c r="V971" s="283"/>
      <c r="W971" s="281"/>
      <c r="X971" s="281"/>
      <c r="Y971" s="281"/>
      <c r="Z971" s="281"/>
      <c r="AA971" s="281"/>
      <c r="AB971" s="281"/>
      <c r="AC971" s="281"/>
      <c r="AD971" s="281"/>
      <c r="AE971" s="281"/>
      <c r="AF971" s="281"/>
      <c r="AG971" s="284"/>
      <c r="AH971" s="281"/>
      <c r="AI971" s="281"/>
      <c r="AJ971" s="281"/>
      <c r="AK971" s="283"/>
      <c r="AL971" s="281"/>
      <c r="AM971" s="281"/>
      <c r="AN971" s="281"/>
      <c r="AO971" s="286"/>
      <c r="AP971" s="50"/>
      <c r="AQ971" s="50"/>
      <c r="AR971" s="50"/>
      <c r="AS971" s="50"/>
      <c r="AT971" s="50"/>
      <c r="AU971" s="50"/>
      <c r="AV971" s="50"/>
      <c r="AW971" s="50"/>
      <c r="AX971" s="50"/>
      <c r="AY971" s="50"/>
      <c r="AZ971" s="50"/>
      <c r="BA971" s="50"/>
      <c r="BB971" s="50"/>
      <c r="BC971" s="50"/>
      <c r="BD971" s="50"/>
    </row>
    <row r="972" spans="1:56" ht="12.75">
      <c r="A972" s="281"/>
      <c r="B972" s="281"/>
      <c r="C972" s="281"/>
      <c r="D972" s="281"/>
      <c r="E972" s="281"/>
      <c r="F972" s="281"/>
      <c r="G972" s="281"/>
      <c r="H972" s="281"/>
      <c r="I972" s="281"/>
      <c r="J972" s="281"/>
      <c r="K972" s="281"/>
      <c r="L972" s="281"/>
      <c r="M972" s="281"/>
      <c r="N972" s="281"/>
      <c r="O972" s="282"/>
      <c r="P972" s="281"/>
      <c r="Q972" s="281"/>
      <c r="R972" s="281"/>
      <c r="S972" s="281"/>
      <c r="T972" s="281"/>
      <c r="U972" s="281"/>
      <c r="V972" s="283"/>
      <c r="W972" s="281"/>
      <c r="X972" s="281"/>
      <c r="Y972" s="281"/>
      <c r="Z972" s="281"/>
      <c r="AA972" s="281"/>
      <c r="AB972" s="281"/>
      <c r="AC972" s="281"/>
      <c r="AD972" s="281"/>
      <c r="AE972" s="281"/>
      <c r="AF972" s="281"/>
      <c r="AG972" s="284"/>
      <c r="AH972" s="281"/>
      <c r="AI972" s="281"/>
      <c r="AJ972" s="281"/>
      <c r="AK972" s="283"/>
      <c r="AL972" s="281"/>
      <c r="AM972" s="281"/>
      <c r="AN972" s="281"/>
      <c r="AO972" s="286"/>
      <c r="AP972" s="50"/>
      <c r="AQ972" s="50"/>
      <c r="AR972" s="50"/>
      <c r="AS972" s="50"/>
      <c r="AT972" s="50"/>
      <c r="AU972" s="50"/>
      <c r="AV972" s="50"/>
      <c r="AW972" s="50"/>
      <c r="AX972" s="50"/>
      <c r="AY972" s="50"/>
      <c r="AZ972" s="50"/>
      <c r="BA972" s="50"/>
      <c r="BB972" s="50"/>
      <c r="BC972" s="50"/>
      <c r="BD972" s="50"/>
    </row>
    <row r="973" spans="1:56" ht="12.75">
      <c r="A973" s="281"/>
      <c r="B973" s="281"/>
      <c r="C973" s="281"/>
      <c r="D973" s="281"/>
      <c r="E973" s="281"/>
      <c r="F973" s="281"/>
      <c r="G973" s="281"/>
      <c r="H973" s="281"/>
      <c r="I973" s="281"/>
      <c r="J973" s="281"/>
      <c r="K973" s="281"/>
      <c r="L973" s="281"/>
      <c r="M973" s="281"/>
      <c r="N973" s="281"/>
      <c r="O973" s="282"/>
      <c r="P973" s="281"/>
      <c r="Q973" s="281"/>
      <c r="R973" s="281"/>
      <c r="S973" s="281"/>
      <c r="T973" s="281"/>
      <c r="U973" s="281"/>
      <c r="V973" s="283"/>
      <c r="W973" s="281"/>
      <c r="X973" s="281"/>
      <c r="Y973" s="281"/>
      <c r="Z973" s="281"/>
      <c r="AA973" s="281"/>
      <c r="AB973" s="281"/>
      <c r="AC973" s="281"/>
      <c r="AD973" s="281"/>
      <c r="AE973" s="281"/>
      <c r="AF973" s="281"/>
      <c r="AG973" s="284"/>
      <c r="AH973" s="281"/>
      <c r="AI973" s="281"/>
      <c r="AJ973" s="281"/>
      <c r="AK973" s="283"/>
      <c r="AL973" s="281"/>
      <c r="AM973" s="281"/>
      <c r="AN973" s="281"/>
      <c r="AO973" s="286"/>
      <c r="AP973" s="50"/>
      <c r="AQ973" s="50"/>
      <c r="AR973" s="50"/>
      <c r="AS973" s="50"/>
      <c r="AT973" s="50"/>
      <c r="AU973" s="50"/>
      <c r="AV973" s="50"/>
      <c r="AW973" s="50"/>
      <c r="AX973" s="50"/>
      <c r="AY973" s="50"/>
      <c r="AZ973" s="50"/>
      <c r="BA973" s="50"/>
      <c r="BB973" s="50"/>
      <c r="BC973" s="50"/>
      <c r="BD973" s="50"/>
    </row>
    <row r="974" spans="1:56" ht="12.75">
      <c r="A974" s="281"/>
      <c r="B974" s="281"/>
      <c r="C974" s="281"/>
      <c r="D974" s="281"/>
      <c r="E974" s="281"/>
      <c r="F974" s="281"/>
      <c r="G974" s="281"/>
      <c r="H974" s="281"/>
      <c r="I974" s="281"/>
      <c r="J974" s="281"/>
      <c r="K974" s="281"/>
      <c r="L974" s="281"/>
      <c r="M974" s="281"/>
      <c r="N974" s="281"/>
      <c r="O974" s="282"/>
      <c r="P974" s="281"/>
      <c r="Q974" s="281"/>
      <c r="R974" s="281"/>
      <c r="S974" s="281"/>
      <c r="T974" s="281"/>
      <c r="U974" s="281"/>
      <c r="V974" s="283"/>
      <c r="W974" s="281"/>
      <c r="X974" s="281"/>
      <c r="Y974" s="281"/>
      <c r="Z974" s="281"/>
      <c r="AA974" s="281"/>
      <c r="AB974" s="281"/>
      <c r="AC974" s="281"/>
      <c r="AD974" s="281"/>
      <c r="AE974" s="281"/>
      <c r="AF974" s="281"/>
      <c r="AG974" s="284"/>
      <c r="AH974" s="281"/>
      <c r="AI974" s="281"/>
      <c r="AJ974" s="281"/>
      <c r="AK974" s="283"/>
      <c r="AL974" s="281"/>
      <c r="AM974" s="281"/>
      <c r="AN974" s="281"/>
      <c r="AO974" s="286"/>
      <c r="AP974" s="50"/>
      <c r="AQ974" s="50"/>
      <c r="AR974" s="50"/>
      <c r="AS974" s="50"/>
      <c r="AT974" s="50"/>
      <c r="AU974" s="50"/>
      <c r="AV974" s="50"/>
      <c r="AW974" s="50"/>
      <c r="AX974" s="50"/>
      <c r="AY974" s="50"/>
      <c r="AZ974" s="50"/>
      <c r="BA974" s="50"/>
      <c r="BB974" s="50"/>
      <c r="BC974" s="50"/>
      <c r="BD974" s="50"/>
    </row>
    <row r="975" spans="1:56" ht="12.75">
      <c r="A975" s="281"/>
      <c r="B975" s="281"/>
      <c r="C975" s="281"/>
      <c r="D975" s="281"/>
      <c r="E975" s="281"/>
      <c r="F975" s="281"/>
      <c r="G975" s="281"/>
      <c r="H975" s="281"/>
      <c r="I975" s="281"/>
      <c r="J975" s="281"/>
      <c r="K975" s="281"/>
      <c r="L975" s="281"/>
      <c r="M975" s="281"/>
      <c r="N975" s="281"/>
      <c r="O975" s="282"/>
      <c r="P975" s="281"/>
      <c r="Q975" s="281"/>
      <c r="R975" s="281"/>
      <c r="S975" s="281"/>
      <c r="T975" s="281"/>
      <c r="U975" s="281"/>
      <c r="V975" s="283"/>
      <c r="W975" s="281"/>
      <c r="X975" s="281"/>
      <c r="Y975" s="281"/>
      <c r="Z975" s="281"/>
      <c r="AA975" s="281"/>
      <c r="AB975" s="281"/>
      <c r="AC975" s="281"/>
      <c r="AD975" s="281"/>
      <c r="AE975" s="281"/>
      <c r="AF975" s="281"/>
      <c r="AG975" s="284"/>
      <c r="AH975" s="281"/>
      <c r="AI975" s="281"/>
      <c r="AJ975" s="281"/>
      <c r="AK975" s="283"/>
      <c r="AL975" s="281"/>
      <c r="AM975" s="281"/>
      <c r="AN975" s="281"/>
      <c r="AO975" s="286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</row>
    <row r="976" spans="1:56" ht="12.75">
      <c r="A976" s="281"/>
      <c r="B976" s="281"/>
      <c r="C976" s="281"/>
      <c r="D976" s="281"/>
      <c r="E976" s="281"/>
      <c r="F976" s="281"/>
      <c r="G976" s="281"/>
      <c r="H976" s="281"/>
      <c r="I976" s="281"/>
      <c r="J976" s="281"/>
      <c r="K976" s="281"/>
      <c r="L976" s="281"/>
      <c r="M976" s="281"/>
      <c r="N976" s="281"/>
      <c r="O976" s="282"/>
      <c r="P976" s="281"/>
      <c r="Q976" s="281"/>
      <c r="R976" s="281"/>
      <c r="S976" s="281"/>
      <c r="T976" s="281"/>
      <c r="U976" s="281"/>
      <c r="V976" s="283"/>
      <c r="W976" s="281"/>
      <c r="X976" s="281"/>
      <c r="Y976" s="281"/>
      <c r="Z976" s="281"/>
      <c r="AA976" s="281"/>
      <c r="AB976" s="281"/>
      <c r="AC976" s="281"/>
      <c r="AD976" s="281"/>
      <c r="AE976" s="281"/>
      <c r="AF976" s="281"/>
      <c r="AG976" s="284"/>
      <c r="AH976" s="281"/>
      <c r="AI976" s="281"/>
      <c r="AJ976" s="281"/>
      <c r="AK976" s="283"/>
      <c r="AL976" s="281"/>
      <c r="AM976" s="281"/>
      <c r="AN976" s="281"/>
      <c r="AO976" s="286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</row>
    <row r="977" spans="1:56" ht="12.75">
      <c r="A977" s="281"/>
      <c r="B977" s="281"/>
      <c r="C977" s="281"/>
      <c r="D977" s="281"/>
      <c r="E977" s="281"/>
      <c r="F977" s="281"/>
      <c r="G977" s="281"/>
      <c r="H977" s="281"/>
      <c r="I977" s="281"/>
      <c r="J977" s="281"/>
      <c r="K977" s="281"/>
      <c r="L977" s="281"/>
      <c r="M977" s="281"/>
      <c r="N977" s="281"/>
      <c r="O977" s="282"/>
      <c r="P977" s="281"/>
      <c r="Q977" s="281"/>
      <c r="R977" s="281"/>
      <c r="S977" s="281"/>
      <c r="T977" s="281"/>
      <c r="U977" s="281"/>
      <c r="V977" s="283"/>
      <c r="W977" s="281"/>
      <c r="X977" s="281"/>
      <c r="Y977" s="281"/>
      <c r="Z977" s="281"/>
      <c r="AA977" s="281"/>
      <c r="AB977" s="281"/>
      <c r="AC977" s="281"/>
      <c r="AD977" s="281"/>
      <c r="AE977" s="281"/>
      <c r="AF977" s="281"/>
      <c r="AG977" s="284"/>
      <c r="AH977" s="281"/>
      <c r="AI977" s="281"/>
      <c r="AJ977" s="281"/>
      <c r="AK977" s="283"/>
      <c r="AL977" s="281"/>
      <c r="AM977" s="281"/>
      <c r="AN977" s="281"/>
      <c r="AO977" s="286"/>
      <c r="AP977" s="50"/>
      <c r="AQ977" s="50"/>
      <c r="AR977" s="50"/>
      <c r="AS977" s="50"/>
      <c r="AT977" s="50"/>
      <c r="AU977" s="50"/>
      <c r="AV977" s="50"/>
      <c r="AW977" s="50"/>
      <c r="AX977" s="50"/>
      <c r="AY977" s="50"/>
      <c r="AZ977" s="50"/>
      <c r="BA977" s="50"/>
      <c r="BB977" s="50"/>
      <c r="BC977" s="50"/>
      <c r="BD977" s="50"/>
    </row>
    <row r="978" spans="1:56" ht="12.75">
      <c r="A978" s="281"/>
      <c r="B978" s="281"/>
      <c r="C978" s="281"/>
      <c r="D978" s="281"/>
      <c r="E978" s="281"/>
      <c r="F978" s="281"/>
      <c r="G978" s="281"/>
      <c r="H978" s="281"/>
      <c r="I978" s="281"/>
      <c r="J978" s="281"/>
      <c r="K978" s="281"/>
      <c r="L978" s="281"/>
      <c r="M978" s="281"/>
      <c r="N978" s="281"/>
      <c r="O978" s="282"/>
      <c r="P978" s="281"/>
      <c r="Q978" s="281"/>
      <c r="R978" s="281"/>
      <c r="S978" s="281"/>
      <c r="T978" s="281"/>
      <c r="U978" s="281"/>
      <c r="V978" s="283"/>
      <c r="W978" s="281"/>
      <c r="X978" s="281"/>
      <c r="Y978" s="281"/>
      <c r="Z978" s="281"/>
      <c r="AA978" s="281"/>
      <c r="AB978" s="281"/>
      <c r="AC978" s="281"/>
      <c r="AD978" s="281"/>
      <c r="AE978" s="281"/>
      <c r="AF978" s="281"/>
      <c r="AG978" s="284"/>
      <c r="AH978" s="281"/>
      <c r="AI978" s="281"/>
      <c r="AJ978" s="281"/>
      <c r="AK978" s="283"/>
      <c r="AL978" s="281"/>
      <c r="AM978" s="281"/>
      <c r="AN978" s="281"/>
      <c r="AO978" s="286"/>
      <c r="AP978" s="50"/>
      <c r="AQ978" s="50"/>
      <c r="AR978" s="50"/>
      <c r="AS978" s="50"/>
      <c r="AT978" s="50"/>
      <c r="AU978" s="50"/>
      <c r="AV978" s="50"/>
      <c r="AW978" s="50"/>
      <c r="AX978" s="50"/>
      <c r="AY978" s="50"/>
      <c r="AZ978" s="50"/>
      <c r="BA978" s="50"/>
      <c r="BB978" s="50"/>
      <c r="BC978" s="50"/>
      <c r="BD978" s="50"/>
    </row>
    <row r="979" spans="1:56" ht="12.75">
      <c r="A979" s="281"/>
      <c r="B979" s="281"/>
      <c r="C979" s="281"/>
      <c r="D979" s="281"/>
      <c r="E979" s="281"/>
      <c r="F979" s="281"/>
      <c r="G979" s="281"/>
      <c r="H979" s="281"/>
      <c r="I979" s="281"/>
      <c r="J979" s="281"/>
      <c r="K979" s="281"/>
      <c r="L979" s="281"/>
      <c r="M979" s="281"/>
      <c r="N979" s="281"/>
      <c r="O979" s="282"/>
      <c r="P979" s="281"/>
      <c r="Q979" s="281"/>
      <c r="R979" s="281"/>
      <c r="S979" s="281"/>
      <c r="T979" s="281"/>
      <c r="U979" s="281"/>
      <c r="V979" s="283"/>
      <c r="W979" s="281"/>
      <c r="X979" s="281"/>
      <c r="Y979" s="281"/>
      <c r="Z979" s="281"/>
      <c r="AA979" s="281"/>
      <c r="AB979" s="281"/>
      <c r="AC979" s="281"/>
      <c r="AD979" s="281"/>
      <c r="AE979" s="281"/>
      <c r="AF979" s="281"/>
      <c r="AG979" s="284"/>
      <c r="AH979" s="281"/>
      <c r="AI979" s="281"/>
      <c r="AJ979" s="281"/>
      <c r="AK979" s="283"/>
      <c r="AL979" s="281"/>
      <c r="AM979" s="281"/>
      <c r="AN979" s="281"/>
      <c r="AO979" s="286"/>
      <c r="AP979" s="50"/>
      <c r="AQ979" s="50"/>
      <c r="AR979" s="50"/>
      <c r="AS979" s="50"/>
      <c r="AT979" s="50"/>
      <c r="AU979" s="50"/>
      <c r="AV979" s="50"/>
      <c r="AW979" s="50"/>
      <c r="AX979" s="50"/>
      <c r="AY979" s="50"/>
      <c r="AZ979" s="50"/>
      <c r="BA979" s="50"/>
      <c r="BB979" s="50"/>
      <c r="BC979" s="50"/>
      <c r="BD979" s="50"/>
    </row>
    <row r="980" spans="1:56" ht="12.75">
      <c r="A980" s="281"/>
      <c r="B980" s="281"/>
      <c r="C980" s="281"/>
      <c r="D980" s="281"/>
      <c r="E980" s="281"/>
      <c r="F980" s="281"/>
      <c r="G980" s="281"/>
      <c r="H980" s="281"/>
      <c r="I980" s="281"/>
      <c r="J980" s="281"/>
      <c r="K980" s="281"/>
      <c r="L980" s="281"/>
      <c r="M980" s="281"/>
      <c r="N980" s="281"/>
      <c r="O980" s="282"/>
      <c r="P980" s="281"/>
      <c r="Q980" s="281"/>
      <c r="R980" s="281"/>
      <c r="S980" s="281"/>
      <c r="T980" s="281"/>
      <c r="U980" s="281"/>
      <c r="V980" s="283"/>
      <c r="W980" s="281"/>
      <c r="X980" s="281"/>
      <c r="Y980" s="281"/>
      <c r="Z980" s="281"/>
      <c r="AA980" s="281"/>
      <c r="AB980" s="281"/>
      <c r="AC980" s="281"/>
      <c r="AD980" s="281"/>
      <c r="AE980" s="281"/>
      <c r="AF980" s="281"/>
      <c r="AG980" s="284"/>
      <c r="AH980" s="281"/>
      <c r="AI980" s="281"/>
      <c r="AJ980" s="281"/>
      <c r="AK980" s="283"/>
      <c r="AL980" s="281"/>
      <c r="AM980" s="281"/>
      <c r="AN980" s="281"/>
      <c r="AO980" s="286"/>
      <c r="AP980" s="50"/>
      <c r="AQ980" s="50"/>
      <c r="AR980" s="50"/>
      <c r="AS980" s="50"/>
      <c r="AT980" s="50"/>
      <c r="AU980" s="50"/>
      <c r="AV980" s="50"/>
      <c r="AW980" s="50"/>
      <c r="AX980" s="50"/>
      <c r="AY980" s="50"/>
      <c r="AZ980" s="50"/>
      <c r="BA980" s="50"/>
      <c r="BB980" s="50"/>
      <c r="BC980" s="50"/>
      <c r="BD980" s="50"/>
    </row>
    <row r="981" spans="1:56" ht="12.75">
      <c r="A981" s="281"/>
      <c r="B981" s="281"/>
      <c r="C981" s="281"/>
      <c r="D981" s="281"/>
      <c r="E981" s="281"/>
      <c r="F981" s="281"/>
      <c r="G981" s="281"/>
      <c r="H981" s="281"/>
      <c r="I981" s="281"/>
      <c r="J981" s="281"/>
      <c r="K981" s="281"/>
      <c r="L981" s="281"/>
      <c r="M981" s="281"/>
      <c r="N981" s="281"/>
      <c r="O981" s="282"/>
      <c r="P981" s="281"/>
      <c r="Q981" s="281"/>
      <c r="R981" s="281"/>
      <c r="S981" s="281"/>
      <c r="T981" s="281"/>
      <c r="U981" s="281"/>
      <c r="V981" s="283"/>
      <c r="W981" s="281"/>
      <c r="X981" s="281"/>
      <c r="Y981" s="281"/>
      <c r="Z981" s="281"/>
      <c r="AA981" s="281"/>
      <c r="AB981" s="281"/>
      <c r="AC981" s="281"/>
      <c r="AD981" s="281"/>
      <c r="AE981" s="281"/>
      <c r="AF981" s="281"/>
      <c r="AG981" s="284"/>
      <c r="AH981" s="281"/>
      <c r="AI981" s="281"/>
      <c r="AJ981" s="281"/>
      <c r="AK981" s="283"/>
      <c r="AL981" s="281"/>
      <c r="AM981" s="281"/>
      <c r="AN981" s="281"/>
      <c r="AO981" s="286"/>
      <c r="AP981" s="50"/>
      <c r="AQ981" s="50"/>
      <c r="AR981" s="50"/>
      <c r="AS981" s="50"/>
      <c r="AT981" s="50"/>
      <c r="AU981" s="50"/>
      <c r="AV981" s="50"/>
      <c r="AW981" s="50"/>
      <c r="AX981" s="50"/>
      <c r="AY981" s="50"/>
      <c r="AZ981" s="50"/>
      <c r="BA981" s="50"/>
      <c r="BB981" s="50"/>
      <c r="BC981" s="50"/>
      <c r="BD981" s="50"/>
    </row>
    <row r="982" spans="1:56" ht="12.75">
      <c r="A982" s="281"/>
      <c r="B982" s="281"/>
      <c r="C982" s="281"/>
      <c r="D982" s="281"/>
      <c r="E982" s="281"/>
      <c r="F982" s="281"/>
      <c r="G982" s="281"/>
      <c r="H982" s="281"/>
      <c r="I982" s="281"/>
      <c r="J982" s="281"/>
      <c r="K982" s="281"/>
      <c r="L982" s="281"/>
      <c r="M982" s="281"/>
      <c r="N982" s="281"/>
      <c r="O982" s="282"/>
      <c r="P982" s="281"/>
      <c r="Q982" s="281"/>
      <c r="R982" s="281"/>
      <c r="S982" s="281"/>
      <c r="T982" s="281"/>
      <c r="U982" s="281"/>
      <c r="V982" s="283"/>
      <c r="W982" s="281"/>
      <c r="X982" s="281"/>
      <c r="Y982" s="281"/>
      <c r="Z982" s="281"/>
      <c r="AA982" s="281"/>
      <c r="AB982" s="281"/>
      <c r="AC982" s="281"/>
      <c r="AD982" s="281"/>
      <c r="AE982" s="281"/>
      <c r="AF982" s="281"/>
      <c r="AG982" s="284"/>
      <c r="AH982" s="281"/>
      <c r="AI982" s="281"/>
      <c r="AJ982" s="281"/>
      <c r="AK982" s="283"/>
      <c r="AL982" s="281"/>
      <c r="AM982" s="281"/>
      <c r="AN982" s="281"/>
      <c r="AO982" s="286"/>
      <c r="AP982" s="50"/>
      <c r="AQ982" s="50"/>
      <c r="AR982" s="50"/>
      <c r="AS982" s="50"/>
      <c r="AT982" s="50"/>
      <c r="AU982" s="50"/>
      <c r="AV982" s="50"/>
      <c r="AW982" s="50"/>
      <c r="AX982" s="50"/>
      <c r="AY982" s="50"/>
      <c r="AZ982" s="50"/>
      <c r="BA982" s="50"/>
      <c r="BB982" s="50"/>
      <c r="BC982" s="50"/>
      <c r="BD982" s="50"/>
    </row>
    <row r="983" spans="1:56" ht="12.75">
      <c r="A983" s="281"/>
      <c r="B983" s="281"/>
      <c r="C983" s="281"/>
      <c r="D983" s="281"/>
      <c r="E983" s="281"/>
      <c r="F983" s="281"/>
      <c r="G983" s="281"/>
      <c r="H983" s="281"/>
      <c r="I983" s="281"/>
      <c r="J983" s="281"/>
      <c r="K983" s="281"/>
      <c r="L983" s="281"/>
      <c r="M983" s="281"/>
      <c r="N983" s="281"/>
      <c r="O983" s="282"/>
      <c r="P983" s="281"/>
      <c r="Q983" s="281"/>
      <c r="R983" s="281"/>
      <c r="S983" s="281"/>
      <c r="T983" s="281"/>
      <c r="U983" s="281"/>
      <c r="V983" s="283"/>
      <c r="W983" s="281"/>
      <c r="X983" s="281"/>
      <c r="Y983" s="281"/>
      <c r="Z983" s="281"/>
      <c r="AA983" s="281"/>
      <c r="AB983" s="281"/>
      <c r="AC983" s="281"/>
      <c r="AD983" s="281"/>
      <c r="AE983" s="281"/>
      <c r="AF983" s="281"/>
      <c r="AG983" s="284"/>
      <c r="AH983" s="281"/>
      <c r="AI983" s="281"/>
      <c r="AJ983" s="281"/>
      <c r="AK983" s="283"/>
      <c r="AL983" s="281"/>
      <c r="AM983" s="281"/>
      <c r="AN983" s="281"/>
      <c r="AO983" s="286"/>
      <c r="AP983" s="50"/>
      <c r="AQ983" s="50"/>
      <c r="AR983" s="50"/>
      <c r="AS983" s="50"/>
      <c r="AT983" s="50"/>
      <c r="AU983" s="50"/>
      <c r="AV983" s="50"/>
      <c r="AW983" s="50"/>
      <c r="AX983" s="50"/>
      <c r="AY983" s="50"/>
      <c r="AZ983" s="50"/>
      <c r="BA983" s="50"/>
      <c r="BB983" s="50"/>
      <c r="BC983" s="50"/>
      <c r="BD983" s="50"/>
    </row>
    <row r="984" spans="1:56" ht="12.75">
      <c r="A984" s="281"/>
      <c r="B984" s="281"/>
      <c r="C984" s="281"/>
      <c r="D984" s="281"/>
      <c r="E984" s="281"/>
      <c r="F984" s="281"/>
      <c r="G984" s="281"/>
      <c r="H984" s="281"/>
      <c r="I984" s="281"/>
      <c r="J984" s="281"/>
      <c r="K984" s="281"/>
      <c r="L984" s="281"/>
      <c r="M984" s="281"/>
      <c r="N984" s="281"/>
      <c r="O984" s="282"/>
      <c r="P984" s="281"/>
      <c r="Q984" s="281"/>
      <c r="R984" s="281"/>
      <c r="S984" s="281"/>
      <c r="T984" s="281"/>
      <c r="U984" s="281"/>
      <c r="V984" s="283"/>
      <c r="W984" s="281"/>
      <c r="X984" s="281"/>
      <c r="Y984" s="281"/>
      <c r="Z984" s="281"/>
      <c r="AA984" s="281"/>
      <c r="AB984" s="281"/>
      <c r="AC984" s="281"/>
      <c r="AD984" s="281"/>
      <c r="AE984" s="281"/>
      <c r="AF984" s="281"/>
      <c r="AG984" s="284"/>
      <c r="AH984" s="281"/>
      <c r="AI984" s="281"/>
      <c r="AJ984" s="281"/>
      <c r="AK984" s="283"/>
      <c r="AL984" s="281"/>
      <c r="AM984" s="281"/>
      <c r="AN984" s="281"/>
      <c r="AO984" s="286"/>
      <c r="AP984" s="50"/>
      <c r="AQ984" s="50"/>
      <c r="AR984" s="50"/>
      <c r="AS984" s="50"/>
      <c r="AT984" s="50"/>
      <c r="AU984" s="50"/>
      <c r="AV984" s="50"/>
      <c r="AW984" s="50"/>
      <c r="AX984" s="50"/>
      <c r="AY984" s="50"/>
      <c r="AZ984" s="50"/>
      <c r="BA984" s="50"/>
      <c r="BB984" s="50"/>
      <c r="BC984" s="50"/>
      <c r="BD984" s="50"/>
    </row>
    <row r="985" spans="1:56" ht="12.75">
      <c r="A985" s="281"/>
      <c r="B985" s="281"/>
      <c r="C985" s="281"/>
      <c r="D985" s="281"/>
      <c r="E985" s="281"/>
      <c r="F985" s="281"/>
      <c r="G985" s="281"/>
      <c r="H985" s="281"/>
      <c r="I985" s="281"/>
      <c r="J985" s="281"/>
      <c r="K985" s="281"/>
      <c r="L985" s="281"/>
      <c r="M985" s="281"/>
      <c r="N985" s="281"/>
      <c r="O985" s="282"/>
      <c r="P985" s="281"/>
      <c r="Q985" s="281"/>
      <c r="R985" s="281"/>
      <c r="S985" s="281"/>
      <c r="T985" s="281"/>
      <c r="U985" s="281"/>
      <c r="V985" s="283"/>
      <c r="W985" s="281"/>
      <c r="X985" s="281"/>
      <c r="Y985" s="281"/>
      <c r="Z985" s="281"/>
      <c r="AA985" s="281"/>
      <c r="AB985" s="281"/>
      <c r="AC985" s="281"/>
      <c r="AD985" s="281"/>
      <c r="AE985" s="281"/>
      <c r="AF985" s="281"/>
      <c r="AG985" s="284"/>
      <c r="AH985" s="281"/>
      <c r="AI985" s="281"/>
      <c r="AJ985" s="281"/>
      <c r="AK985" s="283"/>
      <c r="AL985" s="281"/>
      <c r="AM985" s="281"/>
      <c r="AN985" s="281"/>
      <c r="AO985" s="286"/>
      <c r="AP985" s="50"/>
      <c r="AQ985" s="50"/>
      <c r="AR985" s="50"/>
      <c r="AS985" s="50"/>
      <c r="AT985" s="50"/>
      <c r="AU985" s="50"/>
      <c r="AV985" s="50"/>
      <c r="AW985" s="50"/>
      <c r="AX985" s="50"/>
      <c r="AY985" s="50"/>
      <c r="AZ985" s="50"/>
      <c r="BA985" s="50"/>
      <c r="BB985" s="50"/>
      <c r="BC985" s="50"/>
      <c r="BD985" s="50"/>
    </row>
    <row r="986" spans="1:56" ht="12.75">
      <c r="A986" s="281"/>
      <c r="B986" s="281"/>
      <c r="C986" s="281"/>
      <c r="D986" s="281"/>
      <c r="E986" s="281"/>
      <c r="F986" s="281"/>
      <c r="G986" s="281"/>
      <c r="H986" s="281"/>
      <c r="I986" s="281"/>
      <c r="J986" s="281"/>
      <c r="K986" s="281"/>
      <c r="L986" s="281"/>
      <c r="M986" s="281"/>
      <c r="N986" s="281"/>
      <c r="O986" s="282"/>
      <c r="P986" s="281"/>
      <c r="Q986" s="281"/>
      <c r="R986" s="281"/>
      <c r="S986" s="281"/>
      <c r="T986" s="281"/>
      <c r="U986" s="281"/>
      <c r="V986" s="283"/>
      <c r="W986" s="281"/>
      <c r="X986" s="281"/>
      <c r="Y986" s="281"/>
      <c r="Z986" s="281"/>
      <c r="AA986" s="281"/>
      <c r="AB986" s="281"/>
      <c r="AC986" s="281"/>
      <c r="AD986" s="281"/>
      <c r="AE986" s="281"/>
      <c r="AF986" s="281"/>
      <c r="AG986" s="284"/>
      <c r="AH986" s="281"/>
      <c r="AI986" s="281"/>
      <c r="AJ986" s="281"/>
      <c r="AK986" s="283"/>
      <c r="AL986" s="281"/>
      <c r="AM986" s="281"/>
      <c r="AN986" s="281"/>
      <c r="AO986" s="286"/>
      <c r="AP986" s="50"/>
      <c r="AQ986" s="50"/>
      <c r="AR986" s="50"/>
      <c r="AS986" s="50"/>
      <c r="AT986" s="50"/>
      <c r="AU986" s="50"/>
      <c r="AV986" s="50"/>
      <c r="AW986" s="50"/>
      <c r="AX986" s="50"/>
      <c r="AY986" s="50"/>
      <c r="AZ986" s="50"/>
      <c r="BA986" s="50"/>
      <c r="BB986" s="50"/>
      <c r="BC986" s="50"/>
      <c r="BD986" s="50"/>
    </row>
    <row r="987" spans="1:56" ht="12.75">
      <c r="A987" s="281"/>
      <c r="B987" s="281"/>
      <c r="C987" s="281"/>
      <c r="D987" s="281"/>
      <c r="E987" s="281"/>
      <c r="F987" s="281"/>
      <c r="G987" s="281"/>
      <c r="H987" s="281"/>
      <c r="I987" s="281"/>
      <c r="J987" s="281"/>
      <c r="K987" s="281"/>
      <c r="L987" s="281"/>
      <c r="M987" s="281"/>
      <c r="N987" s="281"/>
      <c r="O987" s="282"/>
      <c r="P987" s="281"/>
      <c r="Q987" s="281"/>
      <c r="R987" s="281"/>
      <c r="S987" s="281"/>
      <c r="T987" s="281"/>
      <c r="U987" s="281"/>
      <c r="V987" s="283"/>
      <c r="W987" s="281"/>
      <c r="X987" s="281"/>
      <c r="Y987" s="281"/>
      <c r="Z987" s="281"/>
      <c r="AA987" s="281"/>
      <c r="AB987" s="281"/>
      <c r="AC987" s="281"/>
      <c r="AD987" s="281"/>
      <c r="AE987" s="281"/>
      <c r="AF987" s="281"/>
      <c r="AG987" s="284"/>
      <c r="AH987" s="281"/>
      <c r="AI987" s="281"/>
      <c r="AJ987" s="281"/>
      <c r="AK987" s="283"/>
      <c r="AL987" s="281"/>
      <c r="AM987" s="281"/>
      <c r="AN987" s="281"/>
      <c r="AO987" s="286"/>
      <c r="AP987" s="50"/>
      <c r="AQ987" s="50"/>
      <c r="AR987" s="50"/>
      <c r="AS987" s="50"/>
      <c r="AT987" s="50"/>
      <c r="AU987" s="50"/>
      <c r="AV987" s="50"/>
      <c r="AW987" s="50"/>
      <c r="AX987" s="50"/>
      <c r="AY987" s="50"/>
      <c r="AZ987" s="50"/>
      <c r="BA987" s="50"/>
      <c r="BB987" s="50"/>
      <c r="BC987" s="50"/>
      <c r="BD987" s="50"/>
    </row>
    <row r="988" spans="1:56" ht="12.75">
      <c r="A988" s="281"/>
      <c r="B988" s="281"/>
      <c r="C988" s="281"/>
      <c r="D988" s="281"/>
      <c r="E988" s="281"/>
      <c r="F988" s="281"/>
      <c r="G988" s="281"/>
      <c r="H988" s="281"/>
      <c r="I988" s="281"/>
      <c r="J988" s="281"/>
      <c r="K988" s="281"/>
      <c r="L988" s="281"/>
      <c r="M988" s="281"/>
      <c r="N988" s="281"/>
      <c r="O988" s="282"/>
      <c r="P988" s="281"/>
      <c r="Q988" s="281"/>
      <c r="R988" s="281"/>
      <c r="S988" s="281"/>
      <c r="T988" s="281"/>
      <c r="U988" s="281"/>
      <c r="V988" s="283"/>
      <c r="W988" s="281"/>
      <c r="X988" s="281"/>
      <c r="Y988" s="281"/>
      <c r="Z988" s="281"/>
      <c r="AA988" s="281"/>
      <c r="AB988" s="281"/>
      <c r="AC988" s="281"/>
      <c r="AD988" s="281"/>
      <c r="AE988" s="281"/>
      <c r="AF988" s="281"/>
      <c r="AG988" s="284"/>
      <c r="AH988" s="281"/>
      <c r="AI988" s="281"/>
      <c r="AJ988" s="281"/>
      <c r="AK988" s="283"/>
      <c r="AL988" s="281"/>
      <c r="AM988" s="281"/>
      <c r="AN988" s="281"/>
      <c r="AO988" s="286"/>
      <c r="AP988" s="50"/>
      <c r="AQ988" s="50"/>
      <c r="AR988" s="50"/>
      <c r="AS988" s="50"/>
      <c r="AT988" s="50"/>
      <c r="AU988" s="50"/>
      <c r="AV988" s="50"/>
      <c r="AW988" s="50"/>
      <c r="AX988" s="50"/>
      <c r="AY988" s="50"/>
      <c r="AZ988" s="50"/>
      <c r="BA988" s="50"/>
      <c r="BB988" s="50"/>
      <c r="BC988" s="50"/>
      <c r="BD988" s="50"/>
    </row>
    <row r="989" spans="1:56" ht="12.75">
      <c r="A989" s="281"/>
      <c r="B989" s="281"/>
      <c r="C989" s="281"/>
      <c r="D989" s="281"/>
      <c r="E989" s="281"/>
      <c r="F989" s="281"/>
      <c r="G989" s="281"/>
      <c r="H989" s="281"/>
      <c r="I989" s="281"/>
      <c r="J989" s="281"/>
      <c r="K989" s="281"/>
      <c r="L989" s="281"/>
      <c r="M989" s="281"/>
      <c r="N989" s="281"/>
      <c r="O989" s="282"/>
      <c r="P989" s="281"/>
      <c r="Q989" s="281"/>
      <c r="R989" s="281"/>
      <c r="S989" s="281"/>
      <c r="T989" s="281"/>
      <c r="U989" s="281"/>
      <c r="V989" s="283"/>
      <c r="W989" s="281"/>
      <c r="X989" s="281"/>
      <c r="Y989" s="281"/>
      <c r="Z989" s="281"/>
      <c r="AA989" s="281"/>
      <c r="AB989" s="281"/>
      <c r="AC989" s="281"/>
      <c r="AD989" s="281"/>
      <c r="AE989" s="281"/>
      <c r="AF989" s="281"/>
      <c r="AG989" s="284"/>
      <c r="AH989" s="281"/>
      <c r="AI989" s="281"/>
      <c r="AJ989" s="281"/>
      <c r="AK989" s="283"/>
      <c r="AL989" s="281"/>
      <c r="AM989" s="281"/>
      <c r="AN989" s="281"/>
      <c r="AO989" s="286"/>
      <c r="AP989" s="50"/>
      <c r="AQ989" s="50"/>
      <c r="AR989" s="50"/>
      <c r="AS989" s="50"/>
      <c r="AT989" s="50"/>
      <c r="AU989" s="50"/>
      <c r="AV989" s="50"/>
      <c r="AW989" s="50"/>
      <c r="AX989" s="50"/>
      <c r="AY989" s="50"/>
      <c r="AZ989" s="50"/>
      <c r="BA989" s="50"/>
      <c r="BB989" s="50"/>
      <c r="BC989" s="50"/>
      <c r="BD989" s="50"/>
    </row>
    <row r="990" spans="1:56" ht="12.75">
      <c r="A990" s="281"/>
      <c r="B990" s="281"/>
      <c r="C990" s="281"/>
      <c r="D990" s="281"/>
      <c r="E990" s="281"/>
      <c r="F990" s="281"/>
      <c r="G990" s="281"/>
      <c r="H990" s="281"/>
      <c r="I990" s="281"/>
      <c r="J990" s="281"/>
      <c r="K990" s="281"/>
      <c r="L990" s="281"/>
      <c r="M990" s="281"/>
      <c r="N990" s="281"/>
      <c r="O990" s="282"/>
      <c r="P990" s="281"/>
      <c r="Q990" s="281"/>
      <c r="R990" s="281"/>
      <c r="S990" s="281"/>
      <c r="T990" s="281"/>
      <c r="U990" s="281"/>
      <c r="V990" s="283"/>
      <c r="W990" s="281"/>
      <c r="X990" s="281"/>
      <c r="Y990" s="281"/>
      <c r="Z990" s="281"/>
      <c r="AA990" s="281"/>
      <c r="AB990" s="281"/>
      <c r="AC990" s="281"/>
      <c r="AD990" s="281"/>
      <c r="AE990" s="281"/>
      <c r="AF990" s="281"/>
      <c r="AG990" s="284"/>
      <c r="AH990" s="281"/>
      <c r="AI990" s="281"/>
      <c r="AJ990" s="281"/>
      <c r="AK990" s="283"/>
      <c r="AL990" s="281"/>
      <c r="AM990" s="281"/>
      <c r="AN990" s="281"/>
      <c r="AO990" s="286"/>
      <c r="AP990" s="50"/>
      <c r="AQ990" s="50"/>
      <c r="AR990" s="50"/>
      <c r="AS990" s="50"/>
      <c r="AT990" s="50"/>
      <c r="AU990" s="50"/>
      <c r="AV990" s="50"/>
      <c r="AW990" s="50"/>
      <c r="AX990" s="50"/>
      <c r="AY990" s="50"/>
      <c r="AZ990" s="50"/>
      <c r="BA990" s="50"/>
      <c r="BB990" s="50"/>
      <c r="BC990" s="50"/>
      <c r="BD990" s="50"/>
    </row>
    <row r="991" spans="1:56" ht="12.75">
      <c r="A991" s="281"/>
      <c r="B991" s="281"/>
      <c r="C991" s="281"/>
      <c r="D991" s="281"/>
      <c r="E991" s="281"/>
      <c r="F991" s="281"/>
      <c r="G991" s="281"/>
      <c r="H991" s="281"/>
      <c r="I991" s="281"/>
      <c r="J991" s="281"/>
      <c r="K991" s="281"/>
      <c r="L991" s="281"/>
      <c r="M991" s="281"/>
      <c r="N991" s="281"/>
      <c r="O991" s="282"/>
      <c r="P991" s="281"/>
      <c r="Q991" s="281"/>
      <c r="R991" s="281"/>
      <c r="S991" s="281"/>
      <c r="T991" s="281"/>
      <c r="U991" s="281"/>
      <c r="V991" s="283"/>
      <c r="W991" s="281"/>
      <c r="X991" s="281"/>
      <c r="Y991" s="281"/>
      <c r="Z991" s="281"/>
      <c r="AA991" s="281"/>
      <c r="AB991" s="281"/>
      <c r="AC991" s="281"/>
      <c r="AD991" s="281"/>
      <c r="AE991" s="281"/>
      <c r="AF991" s="281"/>
      <c r="AG991" s="284"/>
      <c r="AH991" s="281"/>
      <c r="AI991" s="281"/>
      <c r="AJ991" s="281"/>
      <c r="AK991" s="283"/>
      <c r="AL991" s="281"/>
      <c r="AM991" s="281"/>
      <c r="AN991" s="281"/>
      <c r="AO991" s="286"/>
      <c r="AP991" s="50"/>
      <c r="AQ991" s="50"/>
      <c r="AR991" s="50"/>
      <c r="AS991" s="50"/>
      <c r="AT991" s="50"/>
      <c r="AU991" s="50"/>
      <c r="AV991" s="50"/>
      <c r="AW991" s="50"/>
      <c r="AX991" s="50"/>
      <c r="AY991" s="50"/>
      <c r="AZ991" s="50"/>
      <c r="BA991" s="50"/>
      <c r="BB991" s="50"/>
      <c r="BC991" s="50"/>
      <c r="BD991" s="50"/>
    </row>
    <row r="992" spans="1:56" ht="12.75">
      <c r="A992" s="281"/>
      <c r="B992" s="281"/>
      <c r="C992" s="281"/>
      <c r="D992" s="281"/>
      <c r="E992" s="281"/>
      <c r="F992" s="281"/>
      <c r="G992" s="281"/>
      <c r="H992" s="281"/>
      <c r="I992" s="281"/>
      <c r="J992" s="281"/>
      <c r="K992" s="281"/>
      <c r="L992" s="281"/>
      <c r="M992" s="281"/>
      <c r="N992" s="281"/>
      <c r="O992" s="282"/>
      <c r="P992" s="281"/>
      <c r="Q992" s="281"/>
      <c r="R992" s="281"/>
      <c r="S992" s="281"/>
      <c r="T992" s="281"/>
      <c r="U992" s="281"/>
      <c r="V992" s="283"/>
      <c r="W992" s="281"/>
      <c r="X992" s="281"/>
      <c r="Y992" s="281"/>
      <c r="Z992" s="281"/>
      <c r="AA992" s="281"/>
      <c r="AB992" s="281"/>
      <c r="AC992" s="281"/>
      <c r="AD992" s="281"/>
      <c r="AE992" s="281"/>
      <c r="AF992" s="281"/>
      <c r="AG992" s="284"/>
      <c r="AH992" s="281"/>
      <c r="AI992" s="281"/>
      <c r="AJ992" s="281"/>
      <c r="AK992" s="283"/>
      <c r="AL992" s="281"/>
      <c r="AM992" s="281"/>
      <c r="AN992" s="281"/>
      <c r="AO992" s="286"/>
      <c r="AP992" s="50"/>
      <c r="AQ992" s="50"/>
      <c r="AR992" s="50"/>
      <c r="AS992" s="50"/>
      <c r="AT992" s="50"/>
      <c r="AU992" s="50"/>
      <c r="AV992" s="50"/>
      <c r="AW992" s="50"/>
      <c r="AX992" s="50"/>
      <c r="AY992" s="50"/>
      <c r="AZ992" s="50"/>
      <c r="BA992" s="50"/>
      <c r="BB992" s="50"/>
      <c r="BC992" s="50"/>
      <c r="BD992" s="50"/>
    </row>
    <row r="993" spans="1:56" ht="12.75">
      <c r="A993" s="281"/>
      <c r="B993" s="281"/>
      <c r="C993" s="281"/>
      <c r="D993" s="281"/>
      <c r="E993" s="281"/>
      <c r="F993" s="281"/>
      <c r="G993" s="281"/>
      <c r="H993" s="281"/>
      <c r="I993" s="281"/>
      <c r="J993" s="281"/>
      <c r="K993" s="281"/>
      <c r="L993" s="281"/>
      <c r="M993" s="281"/>
      <c r="N993" s="281"/>
      <c r="O993" s="282"/>
      <c r="P993" s="281"/>
      <c r="Q993" s="281"/>
      <c r="R993" s="281"/>
      <c r="S993" s="281"/>
      <c r="T993" s="281"/>
      <c r="U993" s="281"/>
      <c r="V993" s="283"/>
      <c r="W993" s="281"/>
      <c r="X993" s="281"/>
      <c r="Y993" s="281"/>
      <c r="Z993" s="281"/>
      <c r="AA993" s="281"/>
      <c r="AB993" s="281"/>
      <c r="AC993" s="281"/>
      <c r="AD993" s="281"/>
      <c r="AE993" s="281"/>
      <c r="AF993" s="281"/>
      <c r="AG993" s="284"/>
      <c r="AH993" s="281"/>
      <c r="AI993" s="281"/>
      <c r="AJ993" s="281"/>
      <c r="AK993" s="283"/>
      <c r="AL993" s="281"/>
      <c r="AM993" s="281"/>
      <c r="AN993" s="281"/>
      <c r="AO993" s="286"/>
      <c r="AP993" s="50"/>
      <c r="AQ993" s="50"/>
      <c r="AR993" s="50"/>
      <c r="AS993" s="50"/>
      <c r="AT993" s="50"/>
      <c r="AU993" s="50"/>
      <c r="AV993" s="50"/>
      <c r="AW993" s="50"/>
      <c r="AX993" s="50"/>
      <c r="AY993" s="50"/>
      <c r="AZ993" s="50"/>
      <c r="BA993" s="50"/>
      <c r="BB993" s="50"/>
      <c r="BC993" s="50"/>
      <c r="BD993" s="50"/>
    </row>
    <row r="994" spans="1:56" ht="12.75">
      <c r="A994" s="281"/>
      <c r="B994" s="281"/>
      <c r="C994" s="281"/>
      <c r="D994" s="281"/>
      <c r="E994" s="281"/>
      <c r="F994" s="281"/>
      <c r="G994" s="281"/>
      <c r="H994" s="281"/>
      <c r="I994" s="281"/>
      <c r="J994" s="281"/>
      <c r="K994" s="281"/>
      <c r="L994" s="281"/>
      <c r="M994" s="281"/>
      <c r="N994" s="281"/>
      <c r="O994" s="282"/>
      <c r="P994" s="281"/>
      <c r="Q994" s="281"/>
      <c r="R994" s="281"/>
      <c r="S994" s="281"/>
      <c r="T994" s="281"/>
      <c r="U994" s="281"/>
      <c r="V994" s="283"/>
      <c r="W994" s="281"/>
      <c r="X994" s="281"/>
      <c r="Y994" s="281"/>
      <c r="Z994" s="281"/>
      <c r="AA994" s="281"/>
      <c r="AB994" s="281"/>
      <c r="AC994" s="281"/>
      <c r="AD994" s="281"/>
      <c r="AE994" s="281"/>
      <c r="AF994" s="281"/>
      <c r="AG994" s="284"/>
      <c r="AH994" s="281"/>
      <c r="AI994" s="281"/>
      <c r="AJ994" s="281"/>
      <c r="AK994" s="283"/>
      <c r="AL994" s="281"/>
      <c r="AM994" s="281"/>
      <c r="AN994" s="281"/>
      <c r="AO994" s="286"/>
      <c r="AP994" s="50"/>
      <c r="AQ994" s="50"/>
      <c r="AR994" s="50"/>
      <c r="AS994" s="50"/>
      <c r="AT994" s="50"/>
      <c r="AU994" s="50"/>
      <c r="AV994" s="50"/>
      <c r="AW994" s="50"/>
      <c r="AX994" s="50"/>
      <c r="AY994" s="50"/>
      <c r="AZ994" s="50"/>
      <c r="BA994" s="50"/>
      <c r="BB994" s="50"/>
      <c r="BC994" s="50"/>
      <c r="BD994" s="50"/>
    </row>
    <row r="995" spans="1:56" ht="12.75">
      <c r="A995" s="281"/>
      <c r="B995" s="281"/>
      <c r="C995" s="281"/>
      <c r="D995" s="281"/>
      <c r="E995" s="281"/>
      <c r="F995" s="281"/>
      <c r="G995" s="281"/>
      <c r="H995" s="281"/>
      <c r="I995" s="281"/>
      <c r="J995" s="281"/>
      <c r="K995" s="281"/>
      <c r="L995" s="281"/>
      <c r="M995" s="281"/>
      <c r="N995" s="281"/>
      <c r="O995" s="282"/>
      <c r="P995" s="281"/>
      <c r="Q995" s="281"/>
      <c r="R995" s="281"/>
      <c r="S995" s="281"/>
      <c r="T995" s="281"/>
      <c r="U995" s="281"/>
      <c r="V995" s="283"/>
      <c r="W995" s="281"/>
      <c r="X995" s="281"/>
      <c r="Y995" s="281"/>
      <c r="Z995" s="281"/>
      <c r="AA995" s="281"/>
      <c r="AB995" s="281"/>
      <c r="AC995" s="281"/>
      <c r="AD995" s="281"/>
      <c r="AE995" s="281"/>
      <c r="AF995" s="281"/>
      <c r="AG995" s="284"/>
      <c r="AH995" s="281"/>
      <c r="AI995" s="281"/>
      <c r="AJ995" s="281"/>
      <c r="AK995" s="283"/>
      <c r="AL995" s="281"/>
      <c r="AM995" s="281"/>
      <c r="AN995" s="281"/>
      <c r="AO995" s="286"/>
      <c r="AP995" s="50"/>
      <c r="AQ995" s="50"/>
      <c r="AR995" s="50"/>
      <c r="AS995" s="50"/>
      <c r="AT995" s="50"/>
      <c r="AU995" s="50"/>
      <c r="AV995" s="50"/>
      <c r="AW995" s="50"/>
      <c r="AX995" s="50"/>
      <c r="AY995" s="50"/>
      <c r="AZ995" s="50"/>
      <c r="BA995" s="50"/>
      <c r="BB995" s="50"/>
      <c r="BC995" s="50"/>
      <c r="BD995" s="50"/>
    </row>
    <row r="996" spans="1:56" ht="12.75">
      <c r="A996" s="281"/>
      <c r="B996" s="281"/>
      <c r="C996" s="281"/>
      <c r="D996" s="281"/>
      <c r="E996" s="281"/>
      <c r="F996" s="281"/>
      <c r="G996" s="281"/>
      <c r="H996" s="281"/>
      <c r="I996" s="281"/>
      <c r="J996" s="281"/>
      <c r="K996" s="281"/>
      <c r="L996" s="281"/>
      <c r="M996" s="281"/>
      <c r="N996" s="281"/>
      <c r="O996" s="282"/>
      <c r="P996" s="281"/>
      <c r="Q996" s="281"/>
      <c r="R996" s="281"/>
      <c r="S996" s="281"/>
      <c r="T996" s="281"/>
      <c r="U996" s="281"/>
      <c r="V996" s="283"/>
      <c r="W996" s="281"/>
      <c r="X996" s="281"/>
      <c r="Y996" s="281"/>
      <c r="Z996" s="281"/>
      <c r="AA996" s="281"/>
      <c r="AB996" s="281"/>
      <c r="AC996" s="281"/>
      <c r="AD996" s="281"/>
      <c r="AE996" s="281"/>
      <c r="AF996" s="281"/>
      <c r="AG996" s="284"/>
      <c r="AH996" s="281"/>
      <c r="AI996" s="281"/>
      <c r="AJ996" s="281"/>
      <c r="AK996" s="283"/>
      <c r="AL996" s="281"/>
      <c r="AM996" s="281"/>
      <c r="AN996" s="281"/>
      <c r="AO996" s="286"/>
      <c r="AP996" s="50"/>
      <c r="AQ996" s="50"/>
      <c r="AR996" s="50"/>
      <c r="AS996" s="50"/>
      <c r="AT996" s="50"/>
      <c r="AU996" s="50"/>
      <c r="AV996" s="50"/>
      <c r="AW996" s="50"/>
      <c r="AX996" s="50"/>
      <c r="AY996" s="50"/>
      <c r="AZ996" s="50"/>
      <c r="BA996" s="50"/>
      <c r="BB996" s="50"/>
      <c r="BC996" s="50"/>
      <c r="BD996" s="50"/>
    </row>
    <row r="997" spans="1:56" ht="12.75">
      <c r="A997" s="281"/>
      <c r="B997" s="281"/>
      <c r="C997" s="281"/>
      <c r="D997" s="281"/>
      <c r="E997" s="281"/>
      <c r="F997" s="281"/>
      <c r="G997" s="281"/>
      <c r="H997" s="281"/>
      <c r="I997" s="281"/>
      <c r="J997" s="281"/>
      <c r="K997" s="281"/>
      <c r="L997" s="281"/>
      <c r="M997" s="281"/>
      <c r="N997" s="281"/>
      <c r="O997" s="282"/>
      <c r="P997" s="281"/>
      <c r="Q997" s="281"/>
      <c r="R997" s="281"/>
      <c r="S997" s="281"/>
      <c r="T997" s="281"/>
      <c r="U997" s="281"/>
      <c r="V997" s="283"/>
      <c r="W997" s="281"/>
      <c r="X997" s="281"/>
      <c r="Y997" s="281"/>
      <c r="Z997" s="281"/>
      <c r="AA997" s="281"/>
      <c r="AB997" s="281"/>
      <c r="AC997" s="281"/>
      <c r="AD997" s="281"/>
      <c r="AE997" s="281"/>
      <c r="AF997" s="281"/>
      <c r="AG997" s="284"/>
      <c r="AH997" s="281"/>
      <c r="AI997" s="281"/>
      <c r="AJ997" s="281"/>
      <c r="AK997" s="283"/>
      <c r="AL997" s="281"/>
      <c r="AM997" s="281"/>
      <c r="AN997" s="281"/>
      <c r="AO997" s="286"/>
      <c r="AP997" s="50"/>
      <c r="AQ997" s="50"/>
      <c r="AR997" s="50"/>
      <c r="AS997" s="50"/>
      <c r="AT997" s="50"/>
      <c r="AU997" s="50"/>
      <c r="AV997" s="50"/>
      <c r="AW997" s="50"/>
      <c r="AX997" s="50"/>
      <c r="AY997" s="50"/>
      <c r="AZ997" s="50"/>
      <c r="BA997" s="50"/>
      <c r="BB997" s="50"/>
      <c r="BC997" s="50"/>
      <c r="BD997" s="50"/>
    </row>
    <row r="998" spans="1:56" ht="12.75">
      <c r="A998" s="281"/>
      <c r="B998" s="281"/>
      <c r="C998" s="281"/>
      <c r="D998" s="281"/>
      <c r="E998" s="281"/>
      <c r="F998" s="281"/>
      <c r="G998" s="281"/>
      <c r="H998" s="281"/>
      <c r="I998" s="281"/>
      <c r="J998" s="281"/>
      <c r="K998" s="281"/>
      <c r="L998" s="281"/>
      <c r="M998" s="281"/>
      <c r="N998" s="281"/>
      <c r="O998" s="282"/>
      <c r="P998" s="281"/>
      <c r="Q998" s="281"/>
      <c r="R998" s="281"/>
      <c r="S998" s="281"/>
      <c r="T998" s="281"/>
      <c r="U998" s="281"/>
      <c r="V998" s="283"/>
      <c r="W998" s="281"/>
      <c r="X998" s="281"/>
      <c r="Y998" s="281"/>
      <c r="Z998" s="281"/>
      <c r="AA998" s="281"/>
      <c r="AB998" s="281"/>
      <c r="AC998" s="281"/>
      <c r="AD998" s="281"/>
      <c r="AE998" s="281"/>
      <c r="AF998" s="281"/>
      <c r="AG998" s="284"/>
      <c r="AH998" s="281"/>
      <c r="AI998" s="281"/>
      <c r="AJ998" s="281"/>
      <c r="AK998" s="283"/>
      <c r="AL998" s="281"/>
      <c r="AM998" s="281"/>
      <c r="AN998" s="281"/>
      <c r="AO998" s="286"/>
      <c r="AP998" s="50"/>
      <c r="AQ998" s="50"/>
      <c r="AR998" s="50"/>
      <c r="AS998" s="50"/>
      <c r="AT998" s="50"/>
      <c r="AU998" s="50"/>
      <c r="AV998" s="50"/>
      <c r="AW998" s="50"/>
      <c r="AX998" s="50"/>
      <c r="AY998" s="50"/>
      <c r="AZ998" s="50"/>
      <c r="BA998" s="50"/>
      <c r="BB998" s="50"/>
      <c r="BC998" s="50"/>
      <c r="BD998" s="50"/>
    </row>
    <row r="999" spans="1:56" ht="12.75">
      <c r="A999" s="281"/>
      <c r="B999" s="281"/>
      <c r="C999" s="281"/>
      <c r="D999" s="281"/>
      <c r="E999" s="281"/>
      <c r="F999" s="281"/>
      <c r="G999" s="281"/>
      <c r="H999" s="281"/>
      <c r="I999" s="281"/>
      <c r="J999" s="281"/>
      <c r="K999" s="281"/>
      <c r="L999" s="281"/>
      <c r="M999" s="281"/>
      <c r="N999" s="281"/>
      <c r="O999" s="282"/>
      <c r="P999" s="281"/>
      <c r="Q999" s="281"/>
      <c r="R999" s="281"/>
      <c r="S999" s="281"/>
      <c r="T999" s="281"/>
      <c r="U999" s="281"/>
      <c r="V999" s="283"/>
      <c r="W999" s="281"/>
      <c r="X999" s="281"/>
      <c r="Y999" s="281"/>
      <c r="Z999" s="281"/>
      <c r="AA999" s="281"/>
      <c r="AB999" s="281"/>
      <c r="AC999" s="281"/>
      <c r="AD999" s="281"/>
      <c r="AE999" s="281"/>
      <c r="AF999" s="281"/>
      <c r="AG999" s="284"/>
      <c r="AH999" s="281"/>
      <c r="AI999" s="281"/>
      <c r="AJ999" s="281"/>
      <c r="AK999" s="283"/>
      <c r="AL999" s="281"/>
      <c r="AM999" s="281"/>
      <c r="AN999" s="281"/>
      <c r="AO999" s="286"/>
      <c r="AP999" s="50"/>
      <c r="AQ999" s="50"/>
      <c r="AR999" s="50"/>
      <c r="AS999" s="50"/>
      <c r="AT999" s="50"/>
      <c r="AU999" s="50"/>
      <c r="AV999" s="50"/>
      <c r="AW999" s="50"/>
      <c r="AX999" s="50"/>
      <c r="AY999" s="50"/>
      <c r="AZ999" s="50"/>
      <c r="BA999" s="50"/>
      <c r="BB999" s="50"/>
      <c r="BC999" s="50"/>
      <c r="BD999" s="50"/>
    </row>
    <row r="1000" spans="1:56" ht="12.75">
      <c r="A1000" s="281"/>
      <c r="B1000" s="281"/>
      <c r="C1000" s="281"/>
      <c r="D1000" s="281"/>
      <c r="E1000" s="281"/>
      <c r="F1000" s="281"/>
      <c r="G1000" s="281"/>
      <c r="H1000" s="281"/>
      <c r="I1000" s="281"/>
      <c r="J1000" s="281"/>
      <c r="K1000" s="281"/>
      <c r="L1000" s="281"/>
      <c r="M1000" s="281"/>
      <c r="N1000" s="281"/>
      <c r="O1000" s="282"/>
      <c r="P1000" s="281"/>
      <c r="Q1000" s="281"/>
      <c r="R1000" s="281"/>
      <c r="S1000" s="281"/>
      <c r="T1000" s="281"/>
      <c r="U1000" s="281"/>
      <c r="V1000" s="283"/>
      <c r="W1000" s="281"/>
      <c r="X1000" s="281"/>
      <c r="Y1000" s="281"/>
      <c r="Z1000" s="281"/>
      <c r="AA1000" s="281"/>
      <c r="AB1000" s="281"/>
      <c r="AC1000" s="281"/>
      <c r="AD1000" s="281"/>
      <c r="AE1000" s="281"/>
      <c r="AF1000" s="281"/>
      <c r="AG1000" s="284"/>
      <c r="AH1000" s="281"/>
      <c r="AI1000" s="281"/>
      <c r="AJ1000" s="281"/>
      <c r="AK1000" s="283"/>
      <c r="AL1000" s="281"/>
      <c r="AM1000" s="281"/>
      <c r="AN1000" s="281"/>
      <c r="AO1000" s="286"/>
      <c r="AP1000" s="50"/>
      <c r="AQ1000" s="50"/>
      <c r="AR1000" s="50"/>
      <c r="AS1000" s="50"/>
      <c r="AT1000" s="50"/>
      <c r="AU1000" s="50"/>
      <c r="AV1000" s="50"/>
      <c r="AW1000" s="50"/>
      <c r="AX1000" s="50"/>
      <c r="AY1000" s="50"/>
      <c r="AZ1000" s="50"/>
      <c r="BA1000" s="50"/>
      <c r="BB1000" s="50"/>
      <c r="BC1000" s="50"/>
      <c r="BD1000" s="50"/>
    </row>
    <row r="1001" spans="1:56" ht="12.75">
      <c r="A1001" s="281"/>
      <c r="B1001" s="281"/>
      <c r="C1001" s="281"/>
      <c r="D1001" s="281"/>
      <c r="E1001" s="281"/>
      <c r="F1001" s="281"/>
      <c r="G1001" s="281"/>
      <c r="H1001" s="281"/>
      <c r="I1001" s="281"/>
      <c r="J1001" s="281"/>
      <c r="K1001" s="281"/>
      <c r="L1001" s="281"/>
      <c r="M1001" s="281"/>
      <c r="N1001" s="281"/>
      <c r="O1001" s="282"/>
      <c r="P1001" s="281"/>
      <c r="Q1001" s="281"/>
      <c r="R1001" s="281"/>
      <c r="S1001" s="281"/>
      <c r="T1001" s="281"/>
      <c r="U1001" s="281"/>
      <c r="V1001" s="283"/>
      <c r="W1001" s="281"/>
      <c r="X1001" s="281"/>
      <c r="Y1001" s="281"/>
      <c r="Z1001" s="281"/>
      <c r="AA1001" s="281"/>
      <c r="AB1001" s="281"/>
      <c r="AC1001" s="281"/>
      <c r="AD1001" s="281"/>
      <c r="AE1001" s="281"/>
      <c r="AF1001" s="281"/>
      <c r="AG1001" s="284"/>
      <c r="AH1001" s="281"/>
      <c r="AI1001" s="281"/>
      <c r="AJ1001" s="281"/>
      <c r="AK1001" s="283"/>
      <c r="AL1001" s="281"/>
      <c r="AM1001" s="281"/>
      <c r="AN1001" s="281"/>
    </row>
  </sheetData>
  <autoFilter ref="A1:BD151" xr:uid="{00000000-0009-0000-0000-000000000000}"/>
  <customSheetViews>
    <customSheetView guid="{1700F905-479B-4D7D-AA2F-D6CCBA2AF67F}" filter="1" showAutoFilter="1">
      <pageMargins left="0.7" right="0.7" top="0.75" bottom="0.75" header="0.3" footer="0.3"/>
      <autoFilter ref="B1:BD1001" xr:uid="{984FFF78-1659-47F2-9DAF-456920B1F1CD}">
        <filterColumn colId="12">
          <filters blank="1">
            <filter val="-"/>
            <filter val="Guangzhou Huangpu"/>
            <filter val="Ningbo"/>
            <filter val="Tianjin"/>
            <filter val="Tianjin-&gt;Guangzhou Nansha"/>
            <filter val="Tianjin-&gt;Guangzhou Nansha (24.07.2023)"/>
            <filter val="Сдача в Китае 2 круг"/>
            <filter val="Шанхай"/>
          </filters>
        </filterColumn>
        <filterColumn colId="13">
          <filters>
            <filter val="-"/>
            <filter val="01.02.2023"/>
            <filter val="01.03.2023"/>
            <filter val="01.04.2023"/>
            <filter val="01.06.2023"/>
            <filter val="01.07.2023"/>
            <filter val="01.08.2023"/>
            <filter val="02.02.2023"/>
            <filter val="02.03.2023"/>
            <filter val="02.07.2023"/>
            <filter val="02.08.2023"/>
            <filter val="02.09.2023"/>
            <filter val="03.01.2023"/>
            <filter val="03.02.2023"/>
            <filter val="03.07.2023"/>
            <filter val="03.08.2023"/>
            <filter val="04.01.2023"/>
            <filter val="04.02.2023"/>
            <filter val="04.04.2023"/>
            <filter val="04.07.2023"/>
            <filter val="04.08.2023"/>
            <filter val="04.09.2023"/>
            <filter val="05.01.2023"/>
            <filter val="05.03.2023"/>
            <filter val="05.07.2023"/>
            <filter val="06.01.2023"/>
            <filter val="06.02.2023"/>
            <filter val="06.07.2023"/>
            <filter val="07.01.2023"/>
            <filter val="07.02.2023"/>
            <filter val="07.04.2023"/>
            <filter val="08.01.2023"/>
            <filter val="08.02.2023"/>
            <filter val="08.03.2023"/>
            <filter val="09.01.2023"/>
            <filter val="09.02.2023"/>
            <filter val="09.03.2023"/>
            <filter val="10.01.2023"/>
            <filter val="10.02.2023"/>
            <filter val="10.03.2023"/>
            <filter val="10.12.2022"/>
            <filter val="11.01.2023"/>
            <filter val="11.02.2023"/>
            <filter val="11.03.2023"/>
            <filter val="11.05.2023"/>
            <filter val="11.07.2023"/>
            <filter val="12.01.2023"/>
            <filter val="12.02.2023"/>
            <filter val="12.12.2022"/>
            <filter val="13.01.2023"/>
            <filter val="13.02.2023"/>
            <filter val="13.03.2023"/>
            <filter val="13.04.2023"/>
            <filter val="13.07.2023"/>
            <filter val="13.08.2023"/>
            <filter val="13.12.2022"/>
            <filter val="14.01.2023"/>
            <filter val="14.02.2023"/>
            <filter val="14.08.2023"/>
            <filter val="14.12.2022"/>
            <filter val="15.01.2023"/>
            <filter val="15.02.2023"/>
            <filter val="15.08.2023"/>
            <filter val="15.09.2023"/>
            <filter val="15.12.2022"/>
            <filter val="16.01.2023"/>
            <filter val="16.02.2023"/>
            <filter val="16.03.2023"/>
            <filter val="16.08.2023"/>
            <filter val="16.12.2022"/>
            <filter val="17.02.2023"/>
            <filter val="17.03.2023"/>
            <filter val="17.07.2023"/>
            <filter val="17.08.2023"/>
            <filter val="17.09.2023"/>
            <filter val="18.01.2023"/>
            <filter val="18.02.2023"/>
            <filter val="18.05.2023"/>
            <filter val="18.07.2023"/>
            <filter val="18.08.2023"/>
            <filter val="18.09.2023"/>
            <filter val="18.12.2022"/>
            <filter val="19.02.2023"/>
            <filter val="19.03.2023"/>
            <filter val="19.05.2023"/>
            <filter val="19.07.2023"/>
            <filter val="19.08.2023"/>
            <filter val="20.03.2023"/>
            <filter val="20.05.2023"/>
            <filter val="20.06.2023"/>
            <filter val="20.12.2022"/>
            <filter val="21.02.2023"/>
            <filter val="21.05.2023"/>
            <filter val="21.08.2023"/>
            <filter val="21.11.2022"/>
            <filter val="22.02.2023"/>
            <filter val="22.08.2023"/>
            <filter val="22.12.2022"/>
            <filter val="23.02.2023"/>
            <filter val="23.03.2023"/>
            <filter val="23.07.2023"/>
            <filter val="23.11.2022"/>
            <filter val="23.12.2022"/>
            <filter val="24.02.2023"/>
            <filter val="24.05.2023"/>
            <filter val="24.08.2023"/>
            <filter val="24.11.2022"/>
            <filter val="24.12.2022"/>
            <filter val="25.02.2023"/>
            <filter val="25.05.2023"/>
            <filter val="25.06.2023"/>
            <filter val="25.08.2023"/>
            <filter val="25.11.2022"/>
            <filter val="26.02.2023"/>
            <filter val="26.08.2023"/>
            <filter val="27.02.2023"/>
            <filter val="28.02.2023"/>
            <filter val="28.06.2023"/>
            <filter val="29.03.2023"/>
            <filter val="29.06.2023"/>
            <filter val="29.11.2022"/>
            <filter val="29.12.2022"/>
            <filter val="30.01.2023"/>
            <filter val="30.03.2023"/>
            <filter val="30.11.2022"/>
            <filter val="31.01.2023"/>
            <filter val="31.03.2023"/>
            <filter val="31.07.2023"/>
            <filter val="31.12.2022"/>
            <filter val="Pick up client/Сдача Город"/>
          </filters>
        </filterColumn>
      </autoFilter>
    </customSheetView>
    <customSheetView guid="{238F277A-6A23-4DC8-B0F9-1902E0A87338}" filter="1" showAutoFilter="1">
      <pageMargins left="0.7" right="0.7" top="0.75" bottom="0.75" header="0.3" footer="0.3"/>
      <autoFilter ref="A1:BD1001" xr:uid="{A2250697-8D9F-44E0-8092-22568EB9414B}"/>
    </customSheetView>
    <customSheetView guid="{3F765FFB-3163-4A24-BE48-3B828EA663E9}" filter="1" showAutoFilter="1">
      <pageMargins left="0.7" right="0.7" top="0.75" bottom="0.75" header="0.3" footer="0.3"/>
      <autoFilter ref="A1:BD1001" xr:uid="{3E590044-9323-4B5B-BD13-F9B7F889F59D}">
        <filterColumn colId="13">
          <filters>
            <filter val="-"/>
            <filter val="Guangzhou Huangpu"/>
            <filter val="Shanghai, China"/>
            <filter val="Tianjin"/>
            <filter val="Tianjin-&gt;Guangzhou Nansha"/>
            <filter val="Tianjin-&gt;Guangzhou Nansha (24.07.2023)"/>
            <filter val="Циндао"/>
            <filter val="Шанхай"/>
          </filters>
        </filterColumn>
      </autoFilter>
    </customSheetView>
    <customSheetView guid="{4ACC171E-C443-4425-937B-8182990545B5}" filter="1" showAutoFilter="1">
      <pageMargins left="0.7" right="0.7" top="0.75" bottom="0.75" header="0.3" footer="0.3"/>
      <autoFilter ref="A1:BD1001" xr:uid="{289562E6-CCF0-4348-A439-876876813171}">
        <filterColumn colId="11">
          <filters>
            <filter val="КП 15х40 с Южного"/>
            <filter val="КП11-ЦНА"/>
            <filter val="КП12-Жиг Море"/>
            <filter val="КП13-ЦНА"/>
            <filter val="КП14-Химзавод."/>
            <filter val="КП17-Жиг Море"/>
            <filter val="КП1-Восстание"/>
            <filter val="КП2-Койты"/>
            <filter val="КП3-Костылево"/>
            <filter val="КП4-Жиг.Море"/>
            <filter val="КП4-Жиг.Море(Доп)"/>
            <filter val="КП5-Придача"/>
            <filter val="КП6-Жиг Море"/>
            <filter val="КП7-Жиг Море"/>
            <filter val="КП8-ЦНА"/>
            <filter val="КП9-Жиг.Море"/>
            <filter val="Направление"/>
            <filter val="Питкяранта"/>
            <filter val="Циндао вывоз авто (ЦНА)"/>
            <filter val="Човью"/>
          </filters>
        </filterColumn>
      </autoFilter>
    </customSheetView>
    <customSheetView guid="{439DE7A4-D355-406D-B79A-B9FC51434D7E}" filter="1" showAutoFilter="1">
      <pageMargins left="0.7" right="0.7" top="0.75" bottom="0.75" header="0.3" footer="0.3"/>
      <autoFilter ref="B1:AN151" xr:uid="{3D47D1D7-7E68-43CD-ADC3-C9FB9D6F41C7}">
        <filterColumn colId="10">
          <filters>
            <filter val="КП3-Костылево"/>
            <filter val="КП6-Жиг Море"/>
            <filter val="КП7-Жиг Море"/>
            <filter val="Питкяранта"/>
          </filters>
        </filterColumn>
      </autoFilter>
    </customSheetView>
    <customSheetView guid="{141170ED-B563-486D-A32C-990D580C00AF}" filter="1" showAutoFilter="1">
      <pageMargins left="0.7" right="0.7" top="0.75" bottom="0.75" header="0.3" footer="0.3"/>
      <autoFilter ref="B1:BD1001" xr:uid="{949A77D1-A74D-4FF7-A22E-453E63A4AA59}"/>
    </customSheetView>
    <customSheetView guid="{613D87D1-562F-4776-A782-BC02C8570A6E}" filter="1" showAutoFilter="1">
      <pageMargins left="0.7" right="0.7" top="0.75" bottom="0.75" header="0.3" footer="0.3"/>
      <autoFilter ref="B1:BD1001" xr:uid="{3800E65D-6F20-47FA-A39E-6B1E5A24BAB2}">
        <filterColumn colId="12">
          <filters>
            <filter val="-"/>
            <filter val="Guangzhou Huangpu"/>
            <filter val="Ningbo"/>
            <filter val="Shanghai, China"/>
            <filter val="Tianjin"/>
            <filter val="Tianjin-&gt;Guangzhou Nansha"/>
            <filter val="Tianjin-&gt;Guangzhou Nansha (24.07.2023)"/>
            <filter val="Сдача в Китае 2 круг"/>
            <filter val="Циндао"/>
            <filter val="Шанхай"/>
          </filters>
        </filterColumn>
      </autoFilter>
    </customSheetView>
    <customSheetView guid="{791E63FD-8BA3-4B05-A665-2C45E1E329EE}" filter="1" showAutoFilter="1">
      <pageMargins left="0.7" right="0.7" top="0.75" bottom="0.75" header="0.3" footer="0.3"/>
      <autoFilter ref="A1:BD1001" xr:uid="{1BE108A7-8E77-471A-91AF-46CF4C4C8782}"/>
    </customSheetView>
    <customSheetView guid="{E9918149-107C-4699-83CC-5974751134AC}" filter="1" showAutoFilter="1">
      <pageMargins left="0.7" right="0.7" top="0.75" bottom="0.75" header="0.3" footer="0.3"/>
      <autoFilter ref="A1:BD1001" xr:uid="{BEC8E259-59C9-44F5-8A7C-653475F4E3EA}"/>
    </customSheetView>
    <customSheetView guid="{7FC76533-6D11-4E4B-870C-BA42F04AD680}" filter="1" showAutoFilter="1">
      <pageMargins left="0.7" right="0.7" top="0.75" bottom="0.75" header="0.3" footer="0.3"/>
      <autoFilter ref="B1:AN151" xr:uid="{D6331E5B-8069-411A-805A-6FDDB724439D}"/>
    </customSheetView>
    <customSheetView guid="{E46AE283-5214-48DD-8679-958CCBA87E20}" filter="1" showAutoFilter="1">
      <pageMargins left="0.7" right="0.7" top="0.75" bottom="0.75" header="0.3" footer="0.3"/>
      <autoFilter ref="B1:AN151" xr:uid="{B49106E8-2F60-46E9-B133-B20BFBB09B72}">
        <filterColumn colId="13">
          <filters>
            <filter val="01.03.2023"/>
            <filter val="01.04.2023"/>
            <filter val="02.02.2023"/>
            <filter val="02.03.2023"/>
            <filter val="03.01.2023"/>
            <filter val="03.02.2023"/>
            <filter val="04.01.2023"/>
            <filter val="04.02.2023"/>
            <filter val="05.01.2023"/>
            <filter val="05.03.2023"/>
            <filter val="06.01.2023"/>
            <filter val="06.02.2023"/>
            <filter val="07.01.2023"/>
            <filter val="07.02.2023"/>
            <filter val="07.04.2023"/>
            <filter val="08.01.2023"/>
            <filter val="08.02.2023"/>
            <filter val="08.03.2023"/>
            <filter val="09.01.2023"/>
            <filter val="09.02.2023"/>
            <filter val="10.01.2023"/>
            <filter val="10.12.2022"/>
            <filter val="11.01.2023"/>
            <filter val="11.03.2023"/>
            <filter val="12.01.2023"/>
            <filter val="12.12.2022"/>
            <filter val="13.01.2023"/>
            <filter val="13.02.2023"/>
            <filter val="13.12.2022"/>
            <filter val="14.01.2023"/>
            <filter val="14.02.2023"/>
            <filter val="14.12.2022"/>
            <filter val="15.01.2023"/>
            <filter val="15.02.2023"/>
            <filter val="15.12.2022"/>
            <filter val="16.01.2023"/>
            <filter val="16.02.2023"/>
            <filter val="16.12.2022"/>
            <filter val="18.01.2023"/>
            <filter val="18.02.2023"/>
            <filter val="18.12.2022"/>
            <filter val="19.02.2023"/>
            <filter val="19.03.2023"/>
            <filter val="20.12.2022"/>
            <filter val="21.02.2023"/>
            <filter val="21.11.2022"/>
            <filter val="22.02.2023"/>
            <filter val="22.12.2022"/>
            <filter val="23.11.2022"/>
            <filter val="23.12.2022"/>
            <filter val="24.02.2023"/>
            <filter val="24.11.2022"/>
            <filter val="24.12.2022"/>
            <filter val="25.11.2022"/>
            <filter val="26.02.2023"/>
            <filter val="27.02.2023"/>
            <filter val="28.02.2023"/>
            <filter val="29.03.2023"/>
            <filter val="29.11.2022"/>
            <filter val="29.12.2022"/>
            <filter val="30.01.2023"/>
            <filter val="30.03.2023"/>
            <filter val="30.11.2022"/>
            <filter val="31.01.2023"/>
            <filter val="31.03.2023"/>
            <filter val="31.12.2022"/>
          </filters>
        </filterColumn>
      </autoFilter>
    </customSheetView>
    <customSheetView guid="{A92FE7B0-155E-494D-B2D1-5F239E88B982}" filter="1" showAutoFilter="1">
      <pageMargins left="0.7" right="0.7" top="0.75" bottom="0.75" header="0.3" footer="0.3"/>
      <autoFilter ref="A1:BD1001" xr:uid="{150B201B-CB22-4643-BDBF-0545730F568C}"/>
    </customSheetView>
    <customSheetView guid="{060D8AC5-B2DA-4CD3-9E3D-399D8518C9C3}" filter="1" showAutoFilter="1">
      <pageMargins left="0.7" right="0.7" top="0.75" bottom="0.75" header="0.3" footer="0.3"/>
      <autoFilter ref="B155:AN256" xr:uid="{BB3B575D-2A07-4F39-90E8-086BD8EFDECB}"/>
    </customSheetView>
    <customSheetView guid="{56B1F2EC-1EF0-4118-9410-26F99D5FDC47}" filter="1" showAutoFilter="1">
      <pageMargins left="0.7" right="0.7" top="0.75" bottom="0.75" header="0.3" footer="0.3"/>
      <autoFilter ref="B1:BD1001" xr:uid="{67A4ECE2-63FC-47C7-BB09-082DFB12AA08}">
        <filterColumn colId="12">
          <filters>
            <filter val="-"/>
            <filter val="Guangzhou Huangpu"/>
            <filter val="Ningbo"/>
            <filter val="Shanghai, China"/>
            <filter val="Tianjin"/>
            <filter val="Tianjin-&gt;Guangzhou Nansha"/>
            <filter val="Tianjin-&gt;Guangzhou Nansha (24.07.2023)"/>
            <filter val="Сдача в Китае 2 круг"/>
            <filter val="Циндао"/>
            <filter val="Шанхай"/>
          </filters>
        </filterColumn>
      </autoFilter>
    </customSheetView>
  </customSheetViews>
  <mergeCells count="1">
    <mergeCell ref="H305:L305"/>
  </mergeCells>
  <conditionalFormatting sqref="T165 J181:J182 AD211 J227 Y227:AF227 J233 Y233:AF233 J251 Y251 J255">
    <cfRule type="notContainsBlanks" dxfId="21" priority="1">
      <formula>LEN(TRIM(T165))&gt;0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G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6" max="6" width="15" customWidth="1"/>
    <col min="7" max="7" width="11.42578125" customWidth="1"/>
    <col min="10" max="10" width="15.5703125" customWidth="1"/>
    <col min="12" max="12" width="16" customWidth="1"/>
    <col min="13" max="13" width="14" customWidth="1"/>
    <col min="34" max="34" width="15.28515625" customWidth="1"/>
    <col min="35" max="35" width="14.42578125" customWidth="1"/>
  </cols>
  <sheetData>
    <row r="1" spans="1:59" ht="51">
      <c r="A1" s="1" t="s">
        <v>1</v>
      </c>
      <c r="B1" s="1" t="s">
        <v>0</v>
      </c>
      <c r="C1" s="2" t="s">
        <v>1</v>
      </c>
      <c r="D1" s="287" t="s">
        <v>2</v>
      </c>
      <c r="E1" s="288" t="s">
        <v>3</v>
      </c>
      <c r="F1" s="5" t="s">
        <v>575</v>
      </c>
      <c r="G1" s="5" t="s">
        <v>14</v>
      </c>
      <c r="H1" s="6" t="s">
        <v>576</v>
      </c>
      <c r="I1" s="7" t="s">
        <v>6</v>
      </c>
      <c r="J1" s="8" t="s">
        <v>7</v>
      </c>
      <c r="K1" s="15" t="s">
        <v>8</v>
      </c>
      <c r="L1" s="10" t="s">
        <v>9</v>
      </c>
      <c r="M1" s="10" t="s">
        <v>577</v>
      </c>
      <c r="N1" s="10" t="s">
        <v>10</v>
      </c>
      <c r="O1" s="289" t="s">
        <v>11</v>
      </c>
      <c r="P1" s="4" t="s">
        <v>12</v>
      </c>
      <c r="Q1" s="5" t="s">
        <v>13</v>
      </c>
      <c r="R1" s="12" t="s">
        <v>5</v>
      </c>
      <c r="S1" s="14" t="s">
        <v>6</v>
      </c>
      <c r="T1" s="8" t="s">
        <v>7</v>
      </c>
      <c r="U1" s="15" t="s">
        <v>8</v>
      </c>
      <c r="V1" s="15" t="s">
        <v>9</v>
      </c>
      <c r="W1" s="15" t="s">
        <v>15</v>
      </c>
      <c r="X1" s="16" t="s">
        <v>16</v>
      </c>
      <c r="Y1" s="4" t="s">
        <v>17</v>
      </c>
      <c r="Z1" s="5" t="s">
        <v>18</v>
      </c>
      <c r="AA1" s="12" t="s">
        <v>19</v>
      </c>
      <c r="AB1" s="14" t="s">
        <v>6</v>
      </c>
      <c r="AC1" s="17" t="s">
        <v>7</v>
      </c>
      <c r="AD1" s="15" t="s">
        <v>8</v>
      </c>
      <c r="AE1" s="15" t="s">
        <v>9</v>
      </c>
      <c r="AF1" s="15" t="s">
        <v>15</v>
      </c>
      <c r="AG1" s="16" t="s">
        <v>16</v>
      </c>
      <c r="AH1" s="18" t="s">
        <v>23</v>
      </c>
      <c r="AI1" s="2" t="s">
        <v>24</v>
      </c>
      <c r="AJ1" s="287" t="s">
        <v>25</v>
      </c>
      <c r="AK1" s="19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</row>
    <row r="2" spans="1:59" ht="12.75">
      <c r="A2" s="290">
        <v>2160</v>
      </c>
      <c r="B2" s="291" t="s">
        <v>578</v>
      </c>
      <c r="C2" s="291"/>
      <c r="D2" s="292"/>
      <c r="E2" s="293">
        <v>45049</v>
      </c>
      <c r="F2" s="294" t="s">
        <v>44</v>
      </c>
      <c r="G2" s="295" t="s">
        <v>29</v>
      </c>
      <c r="H2" s="296">
        <v>45120</v>
      </c>
      <c r="I2" s="297" t="s">
        <v>579</v>
      </c>
      <c r="J2" s="293">
        <v>45160</v>
      </c>
      <c r="K2" s="295" t="s">
        <v>580</v>
      </c>
      <c r="L2" s="298" t="s">
        <v>32</v>
      </c>
      <c r="M2" s="295"/>
      <c r="N2" s="295"/>
      <c r="O2" s="297"/>
      <c r="P2" s="299"/>
      <c r="Q2" s="291"/>
      <c r="R2" s="291"/>
      <c r="S2" s="292"/>
      <c r="T2" s="299"/>
      <c r="U2" s="291"/>
      <c r="V2" s="291"/>
      <c r="W2" s="291"/>
      <c r="X2" s="292"/>
      <c r="Y2" s="299"/>
      <c r="Z2" s="291"/>
      <c r="AA2" s="291"/>
      <c r="AB2" s="292"/>
      <c r="AC2" s="299"/>
      <c r="AD2" s="291"/>
      <c r="AE2" s="291"/>
      <c r="AF2" s="291"/>
      <c r="AG2" s="292"/>
      <c r="AH2" s="299"/>
      <c r="AI2" s="291"/>
      <c r="AJ2" s="292"/>
    </row>
    <row r="3" spans="1:59" ht="12.75">
      <c r="A3" s="290">
        <v>2160</v>
      </c>
      <c r="B3" s="291" t="s">
        <v>581</v>
      </c>
      <c r="C3" s="291"/>
      <c r="D3" s="292"/>
      <c r="E3" s="293">
        <v>45049</v>
      </c>
      <c r="F3" s="294" t="s">
        <v>44</v>
      </c>
      <c r="G3" s="295" t="s">
        <v>29</v>
      </c>
      <c r="H3" s="296">
        <v>45115</v>
      </c>
      <c r="I3" s="297" t="s">
        <v>582</v>
      </c>
      <c r="J3" s="300" t="s">
        <v>583</v>
      </c>
      <c r="K3" s="301" t="s">
        <v>580</v>
      </c>
      <c r="L3" s="302" t="s">
        <v>584</v>
      </c>
      <c r="M3" s="301"/>
      <c r="N3" s="301"/>
      <c r="O3" s="303"/>
      <c r="P3" s="299"/>
      <c r="Q3" s="291"/>
      <c r="R3" s="291"/>
      <c r="S3" s="292"/>
      <c r="T3" s="299"/>
      <c r="U3" s="291"/>
      <c r="V3" s="291"/>
      <c r="W3" s="291"/>
      <c r="X3" s="292"/>
      <c r="Y3" s="299"/>
      <c r="Z3" s="291"/>
      <c r="AA3" s="291"/>
      <c r="AB3" s="292"/>
      <c r="AC3" s="299"/>
      <c r="AD3" s="291"/>
      <c r="AE3" s="291"/>
      <c r="AF3" s="291"/>
      <c r="AG3" s="292"/>
      <c r="AH3" s="299"/>
      <c r="AI3" s="291"/>
      <c r="AJ3" s="292"/>
    </row>
    <row r="4" spans="1:59" ht="12.75">
      <c r="A4" s="290">
        <v>2160</v>
      </c>
      <c r="B4" s="291" t="s">
        <v>585</v>
      </c>
      <c r="C4" s="291"/>
      <c r="D4" s="292"/>
      <c r="E4" s="293">
        <v>45049</v>
      </c>
      <c r="F4" s="294" t="s">
        <v>44</v>
      </c>
      <c r="G4" s="295" t="s">
        <v>29</v>
      </c>
      <c r="H4" s="296">
        <v>45115</v>
      </c>
      <c r="I4" s="297" t="s">
        <v>582</v>
      </c>
      <c r="J4" s="293">
        <v>45163</v>
      </c>
      <c r="K4" s="295" t="s">
        <v>580</v>
      </c>
      <c r="L4" s="298" t="s">
        <v>32</v>
      </c>
      <c r="M4" s="295"/>
      <c r="N4" s="295"/>
      <c r="O4" s="297"/>
      <c r="P4" s="299"/>
      <c r="Q4" s="291"/>
      <c r="R4" s="291"/>
      <c r="S4" s="292"/>
      <c r="T4" s="299"/>
      <c r="U4" s="291"/>
      <c r="V4" s="291"/>
      <c r="W4" s="291"/>
      <c r="X4" s="292"/>
      <c r="Y4" s="299"/>
      <c r="Z4" s="291"/>
      <c r="AA4" s="291"/>
      <c r="AB4" s="292"/>
      <c r="AC4" s="299"/>
      <c r="AD4" s="291"/>
      <c r="AE4" s="291"/>
      <c r="AF4" s="291"/>
      <c r="AG4" s="292"/>
      <c r="AH4" s="299"/>
      <c r="AI4" s="291"/>
      <c r="AJ4" s="292"/>
    </row>
    <row r="5" spans="1:59" ht="12.75">
      <c r="A5" s="290">
        <v>2160</v>
      </c>
      <c r="B5" s="291" t="s">
        <v>586</v>
      </c>
      <c r="C5" s="291"/>
      <c r="D5" s="292"/>
      <c r="E5" s="293">
        <v>45049</v>
      </c>
      <c r="F5" s="294" t="s">
        <v>44</v>
      </c>
      <c r="G5" s="295" t="s">
        <v>29</v>
      </c>
      <c r="H5" s="296">
        <v>45118</v>
      </c>
      <c r="I5" s="297" t="s">
        <v>579</v>
      </c>
      <c r="J5" s="293">
        <v>45163</v>
      </c>
      <c r="K5" s="295" t="s">
        <v>580</v>
      </c>
      <c r="L5" s="298" t="s">
        <v>32</v>
      </c>
      <c r="M5" s="295"/>
      <c r="N5" s="295"/>
      <c r="O5" s="297"/>
      <c r="P5" s="299"/>
      <c r="Q5" s="291"/>
      <c r="R5" s="291"/>
      <c r="S5" s="292"/>
      <c r="T5" s="299"/>
      <c r="U5" s="291"/>
      <c r="V5" s="291"/>
      <c r="W5" s="291"/>
      <c r="X5" s="292"/>
      <c r="Y5" s="299"/>
      <c r="Z5" s="291"/>
      <c r="AA5" s="291"/>
      <c r="AB5" s="292"/>
      <c r="AC5" s="299"/>
      <c r="AD5" s="291"/>
      <c r="AE5" s="291"/>
      <c r="AF5" s="291"/>
      <c r="AG5" s="292"/>
      <c r="AH5" s="299"/>
      <c r="AI5" s="291"/>
      <c r="AJ5" s="292"/>
    </row>
    <row r="6" spans="1:59" ht="12.75">
      <c r="A6" s="290">
        <v>2160</v>
      </c>
      <c r="B6" s="291" t="s">
        <v>587</v>
      </c>
      <c r="C6" s="291"/>
      <c r="D6" s="292"/>
      <c r="E6" s="293">
        <v>45049</v>
      </c>
      <c r="F6" s="294" t="s">
        <v>44</v>
      </c>
      <c r="G6" s="295" t="s">
        <v>29</v>
      </c>
      <c r="H6" s="296">
        <v>45131</v>
      </c>
      <c r="I6" s="297" t="s">
        <v>588</v>
      </c>
      <c r="J6" s="299" t="s">
        <v>589</v>
      </c>
      <c r="K6" s="291"/>
      <c r="L6" s="291"/>
      <c r="M6" s="291"/>
      <c r="N6" s="291"/>
      <c r="O6" s="292"/>
      <c r="P6" s="299"/>
      <c r="Q6" s="291"/>
      <c r="R6" s="291"/>
      <c r="S6" s="292"/>
      <c r="T6" s="299"/>
      <c r="U6" s="291"/>
      <c r="V6" s="291"/>
      <c r="W6" s="291"/>
      <c r="X6" s="292"/>
      <c r="Y6" s="299"/>
      <c r="Z6" s="291"/>
      <c r="AA6" s="291"/>
      <c r="AB6" s="292"/>
      <c r="AC6" s="299"/>
      <c r="AD6" s="291"/>
      <c r="AE6" s="291"/>
      <c r="AF6" s="291"/>
      <c r="AG6" s="292"/>
      <c r="AH6" s="299"/>
      <c r="AI6" s="291"/>
      <c r="AJ6" s="292"/>
    </row>
    <row r="7" spans="1:59" ht="12.75">
      <c r="A7" s="290">
        <v>2160</v>
      </c>
      <c r="B7" s="291" t="s">
        <v>590</v>
      </c>
      <c r="C7" s="291"/>
      <c r="D7" s="292"/>
      <c r="E7" s="293">
        <v>45049</v>
      </c>
      <c r="F7" s="294" t="s">
        <v>44</v>
      </c>
      <c r="G7" s="295" t="s">
        <v>29</v>
      </c>
      <c r="H7" s="296">
        <v>45118</v>
      </c>
      <c r="I7" s="297" t="s">
        <v>579</v>
      </c>
      <c r="J7" s="293">
        <v>45161</v>
      </c>
      <c r="K7" s="295" t="s">
        <v>580</v>
      </c>
      <c r="L7" s="298" t="s">
        <v>32</v>
      </c>
      <c r="M7" s="295"/>
      <c r="N7" s="295"/>
      <c r="O7" s="297"/>
      <c r="P7" s="299"/>
      <c r="Q7" s="291"/>
      <c r="R7" s="291"/>
      <c r="S7" s="292"/>
      <c r="T7" s="299"/>
      <c r="U7" s="291"/>
      <c r="V7" s="291"/>
      <c r="W7" s="291"/>
      <c r="X7" s="292"/>
      <c r="Y7" s="299"/>
      <c r="Z7" s="291"/>
      <c r="AA7" s="291"/>
      <c r="AB7" s="292"/>
      <c r="AC7" s="299"/>
      <c r="AD7" s="291"/>
      <c r="AE7" s="291"/>
      <c r="AF7" s="291"/>
      <c r="AG7" s="292"/>
      <c r="AH7" s="299"/>
      <c r="AI7" s="291"/>
      <c r="AJ7" s="292"/>
    </row>
    <row r="8" spans="1:59" ht="12.75">
      <c r="A8" s="290">
        <v>2160</v>
      </c>
      <c r="B8" s="291" t="s">
        <v>591</v>
      </c>
      <c r="C8" s="291"/>
      <c r="D8" s="292"/>
      <c r="E8" s="293">
        <v>45050</v>
      </c>
      <c r="F8" s="294" t="s">
        <v>44</v>
      </c>
      <c r="G8" s="295" t="s">
        <v>29</v>
      </c>
      <c r="H8" s="296">
        <v>45113</v>
      </c>
      <c r="I8" s="297" t="s">
        <v>582</v>
      </c>
      <c r="J8" s="293">
        <v>45183</v>
      </c>
      <c r="K8" s="295" t="s">
        <v>580</v>
      </c>
      <c r="L8" s="298" t="s">
        <v>32</v>
      </c>
      <c r="M8" s="295"/>
      <c r="N8" s="295"/>
      <c r="O8" s="297"/>
      <c r="P8" s="299"/>
      <c r="Q8" s="291"/>
      <c r="R8" s="291"/>
      <c r="S8" s="292"/>
      <c r="T8" s="299"/>
      <c r="U8" s="291"/>
      <c r="V8" s="291"/>
      <c r="W8" s="291"/>
      <c r="X8" s="292"/>
      <c r="Y8" s="299"/>
      <c r="Z8" s="291"/>
      <c r="AA8" s="291"/>
      <c r="AB8" s="292"/>
      <c r="AC8" s="299"/>
      <c r="AD8" s="291"/>
      <c r="AE8" s="291"/>
      <c r="AF8" s="291"/>
      <c r="AG8" s="292"/>
      <c r="AH8" s="299"/>
      <c r="AI8" s="291"/>
      <c r="AJ8" s="292"/>
    </row>
    <row r="9" spans="1:59" ht="12.75">
      <c r="A9" s="290">
        <v>2160</v>
      </c>
      <c r="B9" s="291" t="s">
        <v>592</v>
      </c>
      <c r="C9" s="291"/>
      <c r="D9" s="292"/>
      <c r="E9" s="293">
        <v>45050</v>
      </c>
      <c r="F9" s="294" t="s">
        <v>44</v>
      </c>
      <c r="G9" s="295" t="s">
        <v>29</v>
      </c>
      <c r="H9" s="296">
        <v>45124</v>
      </c>
      <c r="I9" s="304" t="s">
        <v>593</v>
      </c>
      <c r="J9" s="293">
        <v>45158</v>
      </c>
      <c r="K9" s="295" t="s">
        <v>580</v>
      </c>
      <c r="L9" s="298" t="s">
        <v>32</v>
      </c>
      <c r="M9" s="295"/>
      <c r="N9" s="295"/>
      <c r="O9" s="297"/>
      <c r="P9" s="299"/>
      <c r="Q9" s="291"/>
      <c r="R9" s="291"/>
      <c r="S9" s="292"/>
      <c r="T9" s="299"/>
      <c r="U9" s="291"/>
      <c r="V9" s="291"/>
      <c r="W9" s="291"/>
      <c r="X9" s="292"/>
      <c r="Y9" s="299"/>
      <c r="Z9" s="291"/>
      <c r="AA9" s="291"/>
      <c r="AB9" s="292"/>
      <c r="AC9" s="299"/>
      <c r="AD9" s="291"/>
      <c r="AE9" s="291"/>
      <c r="AF9" s="291"/>
      <c r="AG9" s="292"/>
      <c r="AH9" s="299"/>
      <c r="AI9" s="291"/>
      <c r="AJ9" s="292"/>
    </row>
    <row r="10" spans="1:59" ht="12.75">
      <c r="A10" s="290">
        <v>2160</v>
      </c>
      <c r="B10" s="291" t="s">
        <v>594</v>
      </c>
      <c r="C10" s="291"/>
      <c r="D10" s="292"/>
      <c r="E10" s="293">
        <v>45050</v>
      </c>
      <c r="F10" s="294" t="s">
        <v>44</v>
      </c>
      <c r="G10" s="295" t="s">
        <v>29</v>
      </c>
      <c r="H10" s="296">
        <v>45113</v>
      </c>
      <c r="I10" s="297" t="s">
        <v>582</v>
      </c>
      <c r="J10" s="293">
        <v>45181</v>
      </c>
      <c r="K10" s="295" t="s">
        <v>580</v>
      </c>
      <c r="L10" s="298" t="s">
        <v>32</v>
      </c>
      <c r="M10" s="295"/>
      <c r="N10" s="295"/>
      <c r="O10" s="297"/>
      <c r="P10" s="299"/>
      <c r="Q10" s="291"/>
      <c r="R10" s="291"/>
      <c r="S10" s="292"/>
      <c r="T10" s="299"/>
      <c r="U10" s="291"/>
      <c r="V10" s="291"/>
      <c r="W10" s="291"/>
      <c r="X10" s="292"/>
      <c r="Y10" s="299"/>
      <c r="Z10" s="291"/>
      <c r="AA10" s="291"/>
      <c r="AB10" s="292"/>
      <c r="AC10" s="299"/>
      <c r="AD10" s="291"/>
      <c r="AE10" s="291"/>
      <c r="AF10" s="291"/>
      <c r="AG10" s="292"/>
      <c r="AH10" s="299"/>
      <c r="AI10" s="291"/>
      <c r="AJ10" s="292"/>
    </row>
    <row r="11" spans="1:59" ht="12.75">
      <c r="A11" s="290">
        <v>2160</v>
      </c>
      <c r="B11" s="291" t="s">
        <v>595</v>
      </c>
      <c r="C11" s="291"/>
      <c r="D11" s="292"/>
      <c r="E11" s="293">
        <v>45050</v>
      </c>
      <c r="F11" s="294" t="s">
        <v>44</v>
      </c>
      <c r="G11" s="295" t="s">
        <v>29</v>
      </c>
      <c r="H11" s="296">
        <v>45113</v>
      </c>
      <c r="I11" s="297" t="s">
        <v>582</v>
      </c>
      <c r="J11" s="300" t="s">
        <v>596</v>
      </c>
      <c r="K11" s="301" t="s">
        <v>580</v>
      </c>
      <c r="L11" s="305" t="s">
        <v>597</v>
      </c>
      <c r="M11" s="301"/>
      <c r="N11" s="301"/>
      <c r="O11" s="303"/>
      <c r="P11" s="299"/>
      <c r="Q11" s="291"/>
      <c r="R11" s="291"/>
      <c r="S11" s="292"/>
      <c r="T11" s="299"/>
      <c r="U11" s="291"/>
      <c r="V11" s="291"/>
      <c r="W11" s="291"/>
      <c r="X11" s="292"/>
      <c r="Y11" s="299"/>
      <c r="Z11" s="291"/>
      <c r="AA11" s="291"/>
      <c r="AB11" s="292"/>
      <c r="AC11" s="299"/>
      <c r="AD11" s="291"/>
      <c r="AE11" s="291"/>
      <c r="AF11" s="291"/>
      <c r="AG11" s="292"/>
      <c r="AH11" s="299"/>
      <c r="AI11" s="291"/>
      <c r="AJ11" s="292"/>
    </row>
    <row r="12" spans="1:59" ht="12.75">
      <c r="A12" s="290">
        <v>2160</v>
      </c>
      <c r="B12" s="291" t="s">
        <v>598</v>
      </c>
      <c r="C12" s="291"/>
      <c r="D12" s="292"/>
      <c r="E12" s="293">
        <v>45050</v>
      </c>
      <c r="F12" s="294" t="s">
        <v>44</v>
      </c>
      <c r="G12" s="295" t="s">
        <v>29</v>
      </c>
      <c r="H12" s="296">
        <v>45113</v>
      </c>
      <c r="I12" s="297" t="s">
        <v>582</v>
      </c>
      <c r="J12" s="293">
        <v>45176</v>
      </c>
      <c r="K12" s="295" t="s">
        <v>580</v>
      </c>
      <c r="L12" s="298" t="s">
        <v>32</v>
      </c>
      <c r="M12" s="295"/>
      <c r="N12" s="295"/>
      <c r="O12" s="297"/>
      <c r="P12" s="299"/>
      <c r="Q12" s="291"/>
      <c r="R12" s="291"/>
      <c r="S12" s="292"/>
      <c r="T12" s="299"/>
      <c r="U12" s="291"/>
      <c r="V12" s="291"/>
      <c r="W12" s="291"/>
      <c r="X12" s="292"/>
      <c r="Y12" s="299"/>
      <c r="Z12" s="291"/>
      <c r="AA12" s="291"/>
      <c r="AB12" s="292"/>
      <c r="AC12" s="299"/>
      <c r="AD12" s="291"/>
      <c r="AE12" s="291"/>
      <c r="AF12" s="291"/>
      <c r="AG12" s="292"/>
      <c r="AH12" s="299"/>
      <c r="AI12" s="291"/>
      <c r="AJ12" s="292"/>
    </row>
    <row r="13" spans="1:59" ht="12.75">
      <c r="A13" s="290">
        <v>2160</v>
      </c>
      <c r="B13" s="291" t="s">
        <v>599</v>
      </c>
      <c r="C13" s="291"/>
      <c r="D13" s="292"/>
      <c r="E13" s="293">
        <v>45050</v>
      </c>
      <c r="F13" s="294" t="s">
        <v>44</v>
      </c>
      <c r="G13" s="295" t="s">
        <v>29</v>
      </c>
      <c r="H13" s="296">
        <v>45113</v>
      </c>
      <c r="I13" s="297" t="s">
        <v>582</v>
      </c>
      <c r="J13" s="293">
        <v>45181</v>
      </c>
      <c r="K13" s="295" t="s">
        <v>580</v>
      </c>
      <c r="L13" s="298" t="s">
        <v>32</v>
      </c>
      <c r="M13" s="295"/>
      <c r="N13" s="295"/>
      <c r="O13" s="297"/>
      <c r="P13" s="299"/>
      <c r="Q13" s="291"/>
      <c r="R13" s="291"/>
      <c r="S13" s="292"/>
      <c r="T13" s="299"/>
      <c r="U13" s="291"/>
      <c r="V13" s="291"/>
      <c r="W13" s="291"/>
      <c r="X13" s="292"/>
      <c r="Y13" s="299"/>
      <c r="Z13" s="291"/>
      <c r="AA13" s="291"/>
      <c r="AB13" s="292"/>
      <c r="AC13" s="299"/>
      <c r="AD13" s="291"/>
      <c r="AE13" s="291"/>
      <c r="AF13" s="291"/>
      <c r="AG13" s="292"/>
      <c r="AH13" s="299"/>
      <c r="AI13" s="291"/>
      <c r="AJ13" s="292"/>
    </row>
    <row r="14" spans="1:59" ht="12.75">
      <c r="A14" s="290">
        <v>2160</v>
      </c>
      <c r="B14" s="291" t="s">
        <v>600</v>
      </c>
      <c r="C14" s="291"/>
      <c r="D14" s="292"/>
      <c r="E14" s="293">
        <v>45052</v>
      </c>
      <c r="F14" s="294" t="s">
        <v>44</v>
      </c>
      <c r="G14" s="295" t="s">
        <v>29</v>
      </c>
      <c r="H14" s="296">
        <v>45113</v>
      </c>
      <c r="I14" s="297" t="s">
        <v>582</v>
      </c>
      <c r="J14" s="293">
        <v>45152</v>
      </c>
      <c r="K14" s="295" t="s">
        <v>580</v>
      </c>
      <c r="L14" s="298" t="s">
        <v>32</v>
      </c>
      <c r="M14" s="295"/>
      <c r="N14" s="295"/>
      <c r="O14" s="297"/>
      <c r="P14" s="299"/>
      <c r="Q14" s="291"/>
      <c r="R14" s="291"/>
      <c r="S14" s="292"/>
      <c r="T14" s="299"/>
      <c r="U14" s="291"/>
      <c r="V14" s="291"/>
      <c r="W14" s="291"/>
      <c r="X14" s="292"/>
      <c r="Y14" s="299"/>
      <c r="Z14" s="291"/>
      <c r="AA14" s="291"/>
      <c r="AB14" s="292"/>
      <c r="AC14" s="299"/>
      <c r="AD14" s="291"/>
      <c r="AE14" s="291"/>
      <c r="AF14" s="291"/>
      <c r="AG14" s="292"/>
      <c r="AH14" s="299"/>
      <c r="AI14" s="291"/>
      <c r="AJ14" s="292"/>
    </row>
    <row r="15" spans="1:59" ht="12.75">
      <c r="A15" s="290">
        <v>2160</v>
      </c>
      <c r="B15" s="291" t="s">
        <v>601</v>
      </c>
      <c r="C15" s="291"/>
      <c r="D15" s="292"/>
      <c r="E15" s="293">
        <v>45052</v>
      </c>
      <c r="F15" s="294" t="s">
        <v>44</v>
      </c>
      <c r="G15" s="295" t="s">
        <v>29</v>
      </c>
      <c r="H15" s="296">
        <v>45113</v>
      </c>
      <c r="I15" s="297" t="s">
        <v>582</v>
      </c>
      <c r="J15" s="293">
        <v>45152</v>
      </c>
      <c r="K15" s="295" t="s">
        <v>580</v>
      </c>
      <c r="L15" s="298" t="s">
        <v>32</v>
      </c>
      <c r="M15" s="295"/>
      <c r="N15" s="295"/>
      <c r="O15" s="297"/>
      <c r="P15" s="299"/>
      <c r="Q15" s="291"/>
      <c r="R15" s="291"/>
      <c r="S15" s="292"/>
      <c r="T15" s="299"/>
      <c r="U15" s="291"/>
      <c r="V15" s="291"/>
      <c r="W15" s="291"/>
      <c r="X15" s="292"/>
      <c r="Y15" s="299"/>
      <c r="Z15" s="291"/>
      <c r="AA15" s="291"/>
      <c r="AB15" s="292"/>
      <c r="AC15" s="299"/>
      <c r="AD15" s="291"/>
      <c r="AE15" s="291"/>
      <c r="AF15" s="291"/>
      <c r="AG15" s="292"/>
      <c r="AH15" s="299"/>
      <c r="AI15" s="291"/>
      <c r="AJ15" s="292"/>
    </row>
    <row r="16" spans="1:59" ht="12.75">
      <c r="A16" s="290">
        <v>2160</v>
      </c>
      <c r="B16" s="291" t="s">
        <v>602</v>
      </c>
      <c r="C16" s="291"/>
      <c r="D16" s="292"/>
      <c r="E16" s="293">
        <v>45052</v>
      </c>
      <c r="F16" s="294" t="s">
        <v>44</v>
      </c>
      <c r="G16" s="295" t="s">
        <v>29</v>
      </c>
      <c r="H16" s="296">
        <v>45113</v>
      </c>
      <c r="I16" s="297" t="s">
        <v>582</v>
      </c>
      <c r="J16" s="293">
        <v>45152</v>
      </c>
      <c r="K16" s="295" t="s">
        <v>580</v>
      </c>
      <c r="L16" s="298" t="s">
        <v>32</v>
      </c>
      <c r="M16" s="295"/>
      <c r="N16" s="295"/>
      <c r="O16" s="297"/>
      <c r="P16" s="299"/>
      <c r="Q16" s="291"/>
      <c r="R16" s="291"/>
      <c r="S16" s="292"/>
      <c r="T16" s="299"/>
      <c r="U16" s="291"/>
      <c r="V16" s="291"/>
      <c r="W16" s="291"/>
      <c r="X16" s="292"/>
      <c r="Y16" s="299"/>
      <c r="Z16" s="291"/>
      <c r="AA16" s="291"/>
      <c r="AB16" s="292"/>
      <c r="AC16" s="299"/>
      <c r="AD16" s="291"/>
      <c r="AE16" s="291"/>
      <c r="AF16" s="291"/>
      <c r="AG16" s="292"/>
      <c r="AH16" s="299"/>
      <c r="AI16" s="291"/>
      <c r="AJ16" s="292"/>
    </row>
    <row r="17" spans="1:36" ht="12.75">
      <c r="A17" s="290">
        <v>2160</v>
      </c>
      <c r="B17" s="291" t="s">
        <v>603</v>
      </c>
      <c r="C17" s="291"/>
      <c r="D17" s="292"/>
      <c r="E17" s="293">
        <v>45052</v>
      </c>
      <c r="F17" s="294" t="s">
        <v>44</v>
      </c>
      <c r="G17" s="295" t="s">
        <v>29</v>
      </c>
      <c r="H17" s="296">
        <v>45113</v>
      </c>
      <c r="I17" s="297" t="s">
        <v>582</v>
      </c>
      <c r="J17" s="293">
        <v>45176</v>
      </c>
      <c r="K17" s="295" t="s">
        <v>580</v>
      </c>
      <c r="L17" s="298" t="s">
        <v>32</v>
      </c>
      <c r="M17" s="295"/>
      <c r="N17" s="295"/>
      <c r="O17" s="297"/>
      <c r="P17" s="299"/>
      <c r="Q17" s="291"/>
      <c r="R17" s="291"/>
      <c r="S17" s="292"/>
      <c r="T17" s="299"/>
      <c r="U17" s="291"/>
      <c r="V17" s="291"/>
      <c r="W17" s="291"/>
      <c r="X17" s="292"/>
      <c r="Y17" s="299"/>
      <c r="Z17" s="291"/>
      <c r="AA17" s="291"/>
      <c r="AB17" s="292"/>
      <c r="AC17" s="299"/>
      <c r="AD17" s="291"/>
      <c r="AE17" s="291"/>
      <c r="AF17" s="291"/>
      <c r="AG17" s="292"/>
      <c r="AH17" s="299"/>
      <c r="AI17" s="291"/>
      <c r="AJ17" s="292"/>
    </row>
    <row r="18" spans="1:36" ht="12.75">
      <c r="A18" s="290">
        <v>2160</v>
      </c>
      <c r="B18" s="291" t="s">
        <v>604</v>
      </c>
      <c r="C18" s="291"/>
      <c r="D18" s="292"/>
      <c r="E18" s="293">
        <v>45052</v>
      </c>
      <c r="F18" s="294" t="s">
        <v>44</v>
      </c>
      <c r="G18" s="295" t="s">
        <v>29</v>
      </c>
      <c r="H18" s="296">
        <v>45113</v>
      </c>
      <c r="I18" s="297" t="s">
        <v>582</v>
      </c>
      <c r="J18" s="293">
        <v>45176</v>
      </c>
      <c r="K18" s="295" t="s">
        <v>580</v>
      </c>
      <c r="L18" s="298" t="s">
        <v>32</v>
      </c>
      <c r="M18" s="295"/>
      <c r="N18" s="295"/>
      <c r="O18" s="297"/>
      <c r="P18" s="299"/>
      <c r="Q18" s="291"/>
      <c r="R18" s="291"/>
      <c r="S18" s="292"/>
      <c r="T18" s="299"/>
      <c r="U18" s="291"/>
      <c r="V18" s="291"/>
      <c r="W18" s="291"/>
      <c r="X18" s="292"/>
      <c r="Y18" s="299"/>
      <c r="Z18" s="291"/>
      <c r="AA18" s="291"/>
      <c r="AB18" s="292"/>
      <c r="AC18" s="299"/>
      <c r="AD18" s="291"/>
      <c r="AE18" s="291"/>
      <c r="AF18" s="291"/>
      <c r="AG18" s="292"/>
      <c r="AH18" s="299"/>
      <c r="AI18" s="291"/>
      <c r="AJ18" s="292"/>
    </row>
    <row r="19" spans="1:36" ht="12.75">
      <c r="A19" s="290">
        <v>2160</v>
      </c>
      <c r="B19" s="291" t="s">
        <v>605</v>
      </c>
      <c r="C19" s="291"/>
      <c r="D19" s="292"/>
      <c r="E19" s="293">
        <v>45052</v>
      </c>
      <c r="F19" s="294" t="s">
        <v>44</v>
      </c>
      <c r="G19" s="295" t="s">
        <v>29</v>
      </c>
      <c r="H19" s="296">
        <v>45113</v>
      </c>
      <c r="I19" s="297" t="s">
        <v>582</v>
      </c>
      <c r="J19" s="293">
        <v>45152</v>
      </c>
      <c r="K19" s="295" t="s">
        <v>580</v>
      </c>
      <c r="L19" s="298" t="s">
        <v>32</v>
      </c>
      <c r="M19" s="295"/>
      <c r="N19" s="295"/>
      <c r="O19" s="297"/>
      <c r="P19" s="299"/>
      <c r="Q19" s="291"/>
      <c r="R19" s="291"/>
      <c r="S19" s="292"/>
      <c r="T19" s="299"/>
      <c r="U19" s="291"/>
      <c r="V19" s="291"/>
      <c r="W19" s="291"/>
      <c r="X19" s="292"/>
      <c r="Y19" s="299"/>
      <c r="Z19" s="291"/>
      <c r="AA19" s="291"/>
      <c r="AB19" s="292"/>
      <c r="AC19" s="299"/>
      <c r="AD19" s="291"/>
      <c r="AE19" s="291"/>
      <c r="AF19" s="291"/>
      <c r="AG19" s="292"/>
      <c r="AH19" s="299"/>
      <c r="AI19" s="291"/>
      <c r="AJ19" s="292"/>
    </row>
    <row r="20" spans="1:36" ht="12.75">
      <c r="A20" s="290">
        <v>2160</v>
      </c>
      <c r="B20" s="291" t="s">
        <v>606</v>
      </c>
      <c r="C20" s="291"/>
      <c r="D20" s="292"/>
      <c r="E20" s="293">
        <v>45052</v>
      </c>
      <c r="F20" s="294" t="s">
        <v>44</v>
      </c>
      <c r="G20" s="295" t="s">
        <v>29</v>
      </c>
      <c r="H20" s="296">
        <v>45113</v>
      </c>
      <c r="I20" s="297" t="s">
        <v>582</v>
      </c>
      <c r="J20" s="293">
        <v>45152</v>
      </c>
      <c r="K20" s="295" t="s">
        <v>580</v>
      </c>
      <c r="L20" s="298" t="s">
        <v>32</v>
      </c>
      <c r="M20" s="295"/>
      <c r="N20" s="295"/>
      <c r="O20" s="297"/>
      <c r="P20" s="299"/>
      <c r="Q20" s="291"/>
      <c r="R20" s="291"/>
      <c r="S20" s="292"/>
      <c r="T20" s="299"/>
      <c r="U20" s="291"/>
      <c r="V20" s="291"/>
      <c r="W20" s="291"/>
      <c r="X20" s="292"/>
      <c r="Y20" s="299"/>
      <c r="Z20" s="291"/>
      <c r="AA20" s="291"/>
      <c r="AB20" s="292"/>
      <c r="AC20" s="299"/>
      <c r="AD20" s="291"/>
      <c r="AE20" s="291"/>
      <c r="AF20" s="291"/>
      <c r="AG20" s="292"/>
      <c r="AH20" s="299"/>
      <c r="AI20" s="291"/>
      <c r="AJ20" s="292"/>
    </row>
    <row r="21" spans="1:36" ht="12.75">
      <c r="A21" s="290">
        <v>2160</v>
      </c>
      <c r="B21" s="291" t="s">
        <v>607</v>
      </c>
      <c r="C21" s="291"/>
      <c r="D21" s="292"/>
      <c r="E21" s="293">
        <v>45052</v>
      </c>
      <c r="F21" s="294" t="s">
        <v>44</v>
      </c>
      <c r="G21" s="295" t="s">
        <v>29</v>
      </c>
      <c r="H21" s="296">
        <v>45113</v>
      </c>
      <c r="I21" s="297" t="s">
        <v>582</v>
      </c>
      <c r="J21" s="293">
        <v>45176</v>
      </c>
      <c r="K21" s="295" t="s">
        <v>580</v>
      </c>
      <c r="L21" s="306" t="s">
        <v>608</v>
      </c>
      <c r="M21" s="295"/>
      <c r="N21" s="295"/>
      <c r="O21" s="297"/>
      <c r="P21" s="299"/>
      <c r="Q21" s="291"/>
      <c r="R21" s="291"/>
      <c r="S21" s="292"/>
      <c r="T21" s="299"/>
      <c r="U21" s="291"/>
      <c r="V21" s="291"/>
      <c r="W21" s="291"/>
      <c r="X21" s="292"/>
      <c r="Y21" s="299"/>
      <c r="Z21" s="291"/>
      <c r="AA21" s="291"/>
      <c r="AB21" s="292"/>
      <c r="AC21" s="299"/>
      <c r="AD21" s="291"/>
      <c r="AE21" s="291"/>
      <c r="AF21" s="291"/>
      <c r="AG21" s="292"/>
      <c r="AH21" s="299"/>
      <c r="AI21" s="291"/>
      <c r="AJ21" s="292"/>
    </row>
    <row r="22" spans="1:36" ht="12.75">
      <c r="A22" s="290">
        <v>2160</v>
      </c>
      <c r="B22" s="291" t="s">
        <v>609</v>
      </c>
      <c r="C22" s="291"/>
      <c r="D22" s="292"/>
      <c r="E22" s="293">
        <v>45052</v>
      </c>
      <c r="F22" s="294" t="s">
        <v>44</v>
      </c>
      <c r="G22" s="295" t="s">
        <v>29</v>
      </c>
      <c r="H22" s="296">
        <v>45113</v>
      </c>
      <c r="I22" s="297" t="s">
        <v>582</v>
      </c>
      <c r="J22" s="293">
        <v>45152</v>
      </c>
      <c r="K22" s="295" t="s">
        <v>580</v>
      </c>
      <c r="L22" s="298" t="s">
        <v>610</v>
      </c>
      <c r="M22" s="295" t="s">
        <v>611</v>
      </c>
      <c r="N22" s="295"/>
      <c r="O22" s="297"/>
      <c r="P22" s="299"/>
      <c r="Q22" s="291"/>
      <c r="R22" s="291"/>
      <c r="S22" s="292"/>
      <c r="T22" s="299"/>
      <c r="U22" s="291"/>
      <c r="V22" s="291"/>
      <c r="W22" s="291"/>
      <c r="X22" s="292"/>
      <c r="Y22" s="299"/>
      <c r="Z22" s="291"/>
      <c r="AA22" s="291"/>
      <c r="AB22" s="292"/>
      <c r="AC22" s="299"/>
      <c r="AD22" s="291"/>
      <c r="AE22" s="291"/>
      <c r="AF22" s="291"/>
      <c r="AG22" s="292"/>
      <c r="AH22" s="299"/>
      <c r="AI22" s="291"/>
      <c r="AJ22" s="292"/>
    </row>
    <row r="23" spans="1:36" ht="12.75">
      <c r="A23" s="290">
        <v>2160</v>
      </c>
      <c r="B23" s="291" t="s">
        <v>612</v>
      </c>
      <c r="C23" s="291"/>
      <c r="D23" s="292"/>
      <c r="E23" s="293">
        <v>45052</v>
      </c>
      <c r="F23" s="294" t="s">
        <v>44</v>
      </c>
      <c r="G23" s="295" t="s">
        <v>29</v>
      </c>
      <c r="H23" s="296">
        <v>45113</v>
      </c>
      <c r="I23" s="297" t="s">
        <v>582</v>
      </c>
      <c r="J23" s="293">
        <v>45152</v>
      </c>
      <c r="K23" s="295" t="s">
        <v>580</v>
      </c>
      <c r="L23" s="298" t="s">
        <v>32</v>
      </c>
      <c r="M23" s="295"/>
      <c r="N23" s="295"/>
      <c r="O23" s="297"/>
      <c r="P23" s="299"/>
      <c r="Q23" s="291"/>
      <c r="R23" s="291"/>
      <c r="S23" s="292"/>
      <c r="T23" s="299"/>
      <c r="U23" s="291"/>
      <c r="V23" s="291"/>
      <c r="W23" s="291"/>
      <c r="X23" s="292"/>
      <c r="Y23" s="299"/>
      <c r="Z23" s="291"/>
      <c r="AA23" s="291"/>
      <c r="AB23" s="292"/>
      <c r="AC23" s="299"/>
      <c r="AD23" s="291"/>
      <c r="AE23" s="291"/>
      <c r="AF23" s="291"/>
      <c r="AG23" s="292"/>
      <c r="AH23" s="299"/>
      <c r="AI23" s="291"/>
      <c r="AJ23" s="292"/>
    </row>
    <row r="24" spans="1:36" ht="12.75">
      <c r="A24" s="290">
        <v>2160</v>
      </c>
      <c r="B24" s="291" t="s">
        <v>613</v>
      </c>
      <c r="C24" s="291"/>
      <c r="D24" s="292"/>
      <c r="E24" s="293">
        <v>45052</v>
      </c>
      <c r="F24" s="294" t="s">
        <v>44</v>
      </c>
      <c r="G24" s="295" t="s">
        <v>29</v>
      </c>
      <c r="H24" s="296">
        <v>45113</v>
      </c>
      <c r="I24" s="297" t="s">
        <v>582</v>
      </c>
      <c r="J24" s="293">
        <v>45161</v>
      </c>
      <c r="K24" s="295" t="s">
        <v>580</v>
      </c>
      <c r="L24" s="298" t="s">
        <v>32</v>
      </c>
      <c r="M24" s="295"/>
      <c r="N24" s="295"/>
      <c r="O24" s="297"/>
      <c r="P24" s="299"/>
      <c r="Q24" s="291"/>
      <c r="R24" s="291"/>
      <c r="S24" s="292"/>
      <c r="T24" s="299"/>
      <c r="U24" s="291"/>
      <c r="V24" s="291"/>
      <c r="W24" s="291"/>
      <c r="X24" s="292"/>
      <c r="Y24" s="299"/>
      <c r="Z24" s="291"/>
      <c r="AA24" s="291"/>
      <c r="AB24" s="292"/>
      <c r="AC24" s="299"/>
      <c r="AD24" s="291"/>
      <c r="AE24" s="291"/>
      <c r="AF24" s="291"/>
      <c r="AG24" s="292"/>
      <c r="AH24" s="299"/>
      <c r="AI24" s="291"/>
      <c r="AJ24" s="292"/>
    </row>
    <row r="25" spans="1:36" ht="12.75">
      <c r="A25" s="290">
        <v>2160</v>
      </c>
      <c r="B25" s="291" t="s">
        <v>614</v>
      </c>
      <c r="C25" s="291"/>
      <c r="D25" s="292"/>
      <c r="E25" s="293">
        <v>45052</v>
      </c>
      <c r="F25" s="294" t="s">
        <v>44</v>
      </c>
      <c r="G25" s="295" t="s">
        <v>29</v>
      </c>
      <c r="H25" s="296">
        <v>45113</v>
      </c>
      <c r="I25" s="297" t="s">
        <v>582</v>
      </c>
      <c r="J25" s="293">
        <v>45161</v>
      </c>
      <c r="K25" s="295" t="s">
        <v>580</v>
      </c>
      <c r="L25" s="298" t="s">
        <v>32</v>
      </c>
      <c r="M25" s="295"/>
      <c r="N25" s="295"/>
      <c r="O25" s="297"/>
      <c r="P25" s="299"/>
      <c r="Q25" s="291"/>
      <c r="R25" s="291"/>
      <c r="S25" s="292"/>
      <c r="T25" s="299"/>
      <c r="U25" s="291"/>
      <c r="V25" s="291"/>
      <c r="W25" s="291"/>
      <c r="X25" s="292"/>
      <c r="Y25" s="299"/>
      <c r="Z25" s="291"/>
      <c r="AA25" s="291"/>
      <c r="AB25" s="292"/>
      <c r="AC25" s="299"/>
      <c r="AD25" s="291"/>
      <c r="AE25" s="291"/>
      <c r="AF25" s="291"/>
      <c r="AG25" s="292"/>
      <c r="AH25" s="299"/>
      <c r="AI25" s="291"/>
      <c r="AJ25" s="292"/>
    </row>
    <row r="26" spans="1:36" ht="12.75">
      <c r="A26" s="290">
        <v>2160</v>
      </c>
      <c r="B26" s="291" t="s">
        <v>615</v>
      </c>
      <c r="C26" s="291"/>
      <c r="D26" s="292"/>
      <c r="E26" s="293">
        <v>45052</v>
      </c>
      <c r="F26" s="294" t="s">
        <v>44</v>
      </c>
      <c r="G26" s="295" t="s">
        <v>29</v>
      </c>
      <c r="H26" s="296">
        <v>45113</v>
      </c>
      <c r="I26" s="297" t="s">
        <v>582</v>
      </c>
      <c r="J26" s="293">
        <v>45161</v>
      </c>
      <c r="K26" s="295" t="s">
        <v>580</v>
      </c>
      <c r="L26" s="298" t="s">
        <v>32</v>
      </c>
      <c r="M26" s="295"/>
      <c r="N26" s="295"/>
      <c r="O26" s="297"/>
      <c r="P26" s="299"/>
      <c r="Q26" s="291"/>
      <c r="R26" s="291"/>
      <c r="S26" s="292"/>
      <c r="T26" s="299"/>
      <c r="U26" s="291"/>
      <c r="V26" s="291"/>
      <c r="W26" s="291"/>
      <c r="X26" s="292"/>
      <c r="Y26" s="299"/>
      <c r="Z26" s="291"/>
      <c r="AA26" s="291"/>
      <c r="AB26" s="292"/>
      <c r="AC26" s="299"/>
      <c r="AD26" s="291"/>
      <c r="AE26" s="291"/>
      <c r="AF26" s="291"/>
      <c r="AG26" s="292"/>
      <c r="AH26" s="299"/>
      <c r="AI26" s="291"/>
      <c r="AJ26" s="292"/>
    </row>
    <row r="27" spans="1:36" ht="12.75">
      <c r="A27" s="290">
        <v>2160</v>
      </c>
      <c r="B27" s="291" t="s">
        <v>616</v>
      </c>
      <c r="C27" s="291"/>
      <c r="D27" s="292"/>
      <c r="E27" s="293">
        <v>45052</v>
      </c>
      <c r="F27" s="294" t="s">
        <v>44</v>
      </c>
      <c r="G27" s="295" t="s">
        <v>29</v>
      </c>
      <c r="H27" s="296">
        <v>45113</v>
      </c>
      <c r="I27" s="297" t="s">
        <v>582</v>
      </c>
      <c r="J27" s="293">
        <v>45152</v>
      </c>
      <c r="K27" s="295" t="s">
        <v>580</v>
      </c>
      <c r="L27" s="298" t="s">
        <v>617</v>
      </c>
      <c r="M27" s="104" t="s">
        <v>611</v>
      </c>
      <c r="N27" s="295"/>
      <c r="O27" s="297"/>
      <c r="P27" s="299"/>
      <c r="Q27" s="291"/>
      <c r="R27" s="291"/>
      <c r="S27" s="292"/>
      <c r="T27" s="299"/>
      <c r="U27" s="291"/>
      <c r="V27" s="291"/>
      <c r="W27" s="291"/>
      <c r="X27" s="292"/>
      <c r="Y27" s="299"/>
      <c r="Z27" s="291"/>
      <c r="AA27" s="291"/>
      <c r="AB27" s="292"/>
      <c r="AC27" s="299"/>
      <c r="AD27" s="291"/>
      <c r="AE27" s="291"/>
      <c r="AF27" s="291"/>
      <c r="AG27" s="292"/>
      <c r="AH27" s="299"/>
      <c r="AI27" s="291"/>
      <c r="AJ27" s="292"/>
    </row>
    <row r="28" spans="1:36" ht="12.75">
      <c r="A28" s="290">
        <v>2160</v>
      </c>
      <c r="B28" s="291" t="s">
        <v>618</v>
      </c>
      <c r="C28" s="291"/>
      <c r="D28" s="292"/>
      <c r="E28" s="293">
        <v>45052</v>
      </c>
      <c r="F28" s="294" t="s">
        <v>44</v>
      </c>
      <c r="G28" s="295" t="s">
        <v>29</v>
      </c>
      <c r="H28" s="296">
        <v>45111</v>
      </c>
      <c r="I28" s="297" t="s">
        <v>582</v>
      </c>
      <c r="J28" s="293">
        <v>45166</v>
      </c>
      <c r="K28" s="295" t="s">
        <v>580</v>
      </c>
      <c r="L28" s="298" t="s">
        <v>32</v>
      </c>
      <c r="M28" s="295"/>
      <c r="N28" s="295"/>
      <c r="O28" s="297"/>
      <c r="P28" s="299"/>
      <c r="Q28" s="291"/>
      <c r="R28" s="291"/>
      <c r="S28" s="292"/>
      <c r="T28" s="299"/>
      <c r="U28" s="291"/>
      <c r="V28" s="291"/>
      <c r="W28" s="291"/>
      <c r="X28" s="292"/>
      <c r="Y28" s="299"/>
      <c r="Z28" s="291"/>
      <c r="AA28" s="291"/>
      <c r="AB28" s="292"/>
      <c r="AC28" s="299"/>
      <c r="AD28" s="291"/>
      <c r="AE28" s="291"/>
      <c r="AF28" s="291"/>
      <c r="AG28" s="292"/>
      <c r="AH28" s="299"/>
      <c r="AI28" s="291"/>
      <c r="AJ28" s="292"/>
    </row>
    <row r="29" spans="1:36" ht="12.75">
      <c r="A29" s="290">
        <v>2160</v>
      </c>
      <c r="B29" s="291" t="s">
        <v>619</v>
      </c>
      <c r="C29" s="291"/>
      <c r="D29" s="292"/>
      <c r="E29" s="293">
        <v>45052</v>
      </c>
      <c r="F29" s="294" t="s">
        <v>44</v>
      </c>
      <c r="G29" s="295" t="s">
        <v>29</v>
      </c>
      <c r="H29" s="296">
        <v>45113</v>
      </c>
      <c r="I29" s="297" t="s">
        <v>582</v>
      </c>
      <c r="J29" s="293">
        <v>45176</v>
      </c>
      <c r="K29" s="295" t="s">
        <v>580</v>
      </c>
      <c r="L29" s="298" t="s">
        <v>32</v>
      </c>
      <c r="M29" s="295"/>
      <c r="N29" s="295"/>
      <c r="O29" s="297"/>
      <c r="P29" s="299"/>
      <c r="Q29" s="291"/>
      <c r="R29" s="291"/>
      <c r="S29" s="292"/>
      <c r="T29" s="299"/>
      <c r="U29" s="291"/>
      <c r="V29" s="291"/>
      <c r="W29" s="291"/>
      <c r="X29" s="292"/>
      <c r="Y29" s="299"/>
      <c r="Z29" s="291"/>
      <c r="AA29" s="291"/>
      <c r="AB29" s="292"/>
      <c r="AC29" s="299"/>
      <c r="AD29" s="291"/>
      <c r="AE29" s="291"/>
      <c r="AF29" s="291"/>
      <c r="AG29" s="292"/>
      <c r="AH29" s="299"/>
      <c r="AI29" s="291"/>
      <c r="AJ29" s="292"/>
    </row>
    <row r="30" spans="1:36" ht="12.75">
      <c r="A30" s="290">
        <v>2160</v>
      </c>
      <c r="B30" s="299" t="s">
        <v>620</v>
      </c>
      <c r="C30" s="291"/>
      <c r="D30" s="292"/>
      <c r="E30" s="293">
        <v>45052</v>
      </c>
      <c r="F30" s="294" t="s">
        <v>44</v>
      </c>
      <c r="G30" s="295" t="s">
        <v>29</v>
      </c>
      <c r="H30" s="296">
        <v>45110</v>
      </c>
      <c r="I30" s="297" t="s">
        <v>582</v>
      </c>
      <c r="J30" s="293">
        <v>45154</v>
      </c>
      <c r="K30" s="295" t="s">
        <v>580</v>
      </c>
      <c r="L30" s="298" t="s">
        <v>32</v>
      </c>
      <c r="M30" s="295"/>
      <c r="N30" s="295"/>
      <c r="O30" s="297"/>
      <c r="P30" s="299"/>
      <c r="Q30" s="291"/>
      <c r="R30" s="291"/>
      <c r="S30" s="292"/>
      <c r="T30" s="299"/>
      <c r="U30" s="291"/>
      <c r="V30" s="291"/>
      <c r="W30" s="291"/>
      <c r="X30" s="292"/>
      <c r="Y30" s="299"/>
      <c r="Z30" s="291"/>
      <c r="AA30" s="291"/>
      <c r="AB30" s="292"/>
      <c r="AC30" s="299"/>
      <c r="AD30" s="291"/>
      <c r="AE30" s="291"/>
      <c r="AF30" s="291"/>
      <c r="AG30" s="292"/>
      <c r="AH30" s="299"/>
      <c r="AI30" s="291"/>
      <c r="AJ30" s="292"/>
    </row>
    <row r="31" spans="1:36" ht="12.75">
      <c r="A31" s="290">
        <v>2160</v>
      </c>
      <c r="B31" s="299" t="s">
        <v>621</v>
      </c>
      <c r="C31" s="291"/>
      <c r="D31" s="292"/>
      <c r="E31" s="293">
        <v>45052</v>
      </c>
      <c r="F31" s="294" t="s">
        <v>44</v>
      </c>
      <c r="G31" s="295" t="s">
        <v>29</v>
      </c>
      <c r="H31" s="296">
        <v>45111</v>
      </c>
      <c r="I31" s="297" t="s">
        <v>582</v>
      </c>
      <c r="J31" s="293">
        <v>45152</v>
      </c>
      <c r="K31" s="295" t="s">
        <v>580</v>
      </c>
      <c r="L31" s="298" t="s">
        <v>32</v>
      </c>
      <c r="M31" s="295"/>
      <c r="N31" s="295"/>
      <c r="O31" s="297"/>
      <c r="P31" s="299"/>
      <c r="Q31" s="291"/>
      <c r="R31" s="291"/>
      <c r="S31" s="292"/>
      <c r="T31" s="299"/>
      <c r="U31" s="291"/>
      <c r="V31" s="291"/>
      <c r="W31" s="291"/>
      <c r="X31" s="292"/>
      <c r="Y31" s="299"/>
      <c r="Z31" s="291"/>
      <c r="AA31" s="291"/>
      <c r="AB31" s="292"/>
      <c r="AC31" s="299"/>
      <c r="AD31" s="291"/>
      <c r="AE31" s="291"/>
      <c r="AF31" s="291"/>
      <c r="AG31" s="292"/>
      <c r="AH31" s="299"/>
      <c r="AI31" s="291"/>
      <c r="AJ31" s="292"/>
    </row>
    <row r="32" spans="1:36" ht="12.75">
      <c r="A32" s="290">
        <v>2160</v>
      </c>
      <c r="B32" s="299" t="s">
        <v>622</v>
      </c>
      <c r="C32" s="291"/>
      <c r="D32" s="292"/>
      <c r="E32" s="293">
        <v>45052</v>
      </c>
      <c r="F32" s="294" t="s">
        <v>44</v>
      </c>
      <c r="G32" s="295" t="s">
        <v>29</v>
      </c>
      <c r="H32" s="296">
        <v>45053</v>
      </c>
      <c r="I32" s="297" t="s">
        <v>623</v>
      </c>
      <c r="J32" s="293">
        <v>45102</v>
      </c>
      <c r="K32" s="295" t="s">
        <v>580</v>
      </c>
      <c r="L32" s="298" t="s">
        <v>32</v>
      </c>
      <c r="M32" s="295"/>
      <c r="N32" s="296">
        <v>45163</v>
      </c>
      <c r="O32" s="297" t="s">
        <v>624</v>
      </c>
      <c r="P32" s="299"/>
      <c r="Q32" s="291"/>
      <c r="R32" s="291"/>
      <c r="S32" s="292"/>
      <c r="T32" s="299"/>
      <c r="U32" s="291"/>
      <c r="V32" s="291"/>
      <c r="W32" s="291"/>
      <c r="X32" s="292"/>
      <c r="Y32" s="299"/>
      <c r="Z32" s="291"/>
      <c r="AA32" s="291"/>
      <c r="AB32" s="292"/>
      <c r="AC32" s="299"/>
      <c r="AD32" s="291"/>
      <c r="AE32" s="291"/>
      <c r="AF32" s="291"/>
      <c r="AG32" s="292"/>
      <c r="AH32" s="299"/>
      <c r="AI32" s="291"/>
      <c r="AJ32" s="292"/>
    </row>
    <row r="33" spans="1:36" ht="12.75">
      <c r="A33" s="290">
        <v>2160</v>
      </c>
      <c r="B33" s="299" t="s">
        <v>625</v>
      </c>
      <c r="C33" s="291"/>
      <c r="D33" s="292"/>
      <c r="E33" s="293">
        <v>45052</v>
      </c>
      <c r="F33" s="294" t="s">
        <v>44</v>
      </c>
      <c r="G33" s="295" t="s">
        <v>29</v>
      </c>
      <c r="H33" s="296">
        <v>45053</v>
      </c>
      <c r="I33" s="297" t="s">
        <v>623</v>
      </c>
      <c r="J33" s="293">
        <v>45101</v>
      </c>
      <c r="K33" s="295" t="s">
        <v>580</v>
      </c>
      <c r="L33" s="298" t="s">
        <v>32</v>
      </c>
      <c r="M33" s="295"/>
      <c r="N33" s="296">
        <v>45163</v>
      </c>
      <c r="O33" s="297" t="s">
        <v>624</v>
      </c>
      <c r="P33" s="299"/>
      <c r="Q33" s="291"/>
      <c r="R33" s="291"/>
      <c r="S33" s="292"/>
      <c r="T33" s="299"/>
      <c r="U33" s="291"/>
      <c r="V33" s="291"/>
      <c r="W33" s="291"/>
      <c r="X33" s="292"/>
      <c r="Y33" s="299"/>
      <c r="Z33" s="291"/>
      <c r="AA33" s="291"/>
      <c r="AB33" s="292"/>
      <c r="AC33" s="299"/>
      <c r="AD33" s="291"/>
      <c r="AE33" s="291"/>
      <c r="AF33" s="291"/>
      <c r="AG33" s="292"/>
      <c r="AH33" s="299"/>
      <c r="AI33" s="291"/>
      <c r="AJ33" s="292"/>
    </row>
    <row r="34" spans="1:36" ht="12.75">
      <c r="A34" s="290">
        <v>2160</v>
      </c>
      <c r="B34" s="299" t="s">
        <v>626</v>
      </c>
      <c r="C34" s="291"/>
      <c r="D34" s="292"/>
      <c r="E34" s="293">
        <v>45053</v>
      </c>
      <c r="F34" s="294" t="s">
        <v>44</v>
      </c>
      <c r="G34" s="295" t="s">
        <v>29</v>
      </c>
      <c r="H34" s="296">
        <v>45108</v>
      </c>
      <c r="I34" s="307" t="s">
        <v>627</v>
      </c>
      <c r="J34" s="293">
        <v>45140</v>
      </c>
      <c r="K34" s="295" t="s">
        <v>580</v>
      </c>
      <c r="L34" s="298" t="s">
        <v>32</v>
      </c>
      <c r="M34" s="295"/>
      <c r="N34" s="296">
        <v>45163</v>
      </c>
      <c r="O34" s="297" t="s">
        <v>624</v>
      </c>
      <c r="P34" s="299"/>
      <c r="Q34" s="291"/>
      <c r="R34" s="291"/>
      <c r="S34" s="292"/>
      <c r="T34" s="299"/>
      <c r="U34" s="291"/>
      <c r="V34" s="291"/>
      <c r="W34" s="291"/>
      <c r="X34" s="292"/>
      <c r="Y34" s="299"/>
      <c r="Z34" s="291"/>
      <c r="AA34" s="291"/>
      <c r="AB34" s="292"/>
      <c r="AC34" s="299"/>
      <c r="AD34" s="291"/>
      <c r="AE34" s="291"/>
      <c r="AF34" s="291"/>
      <c r="AG34" s="292"/>
      <c r="AH34" s="299"/>
      <c r="AI34" s="291"/>
      <c r="AJ34" s="292"/>
    </row>
    <row r="35" spans="1:36" ht="12.75">
      <c r="A35" s="290">
        <v>2160</v>
      </c>
      <c r="B35" s="299" t="s">
        <v>628</v>
      </c>
      <c r="C35" s="291"/>
      <c r="D35" s="292"/>
      <c r="E35" s="293">
        <v>45053</v>
      </c>
      <c r="F35" s="294" t="s">
        <v>44</v>
      </c>
      <c r="G35" s="295" t="s">
        <v>29</v>
      </c>
      <c r="H35" s="296">
        <v>45108</v>
      </c>
      <c r="I35" s="307" t="s">
        <v>627</v>
      </c>
      <c r="J35" s="293">
        <v>45152</v>
      </c>
      <c r="K35" s="295" t="s">
        <v>580</v>
      </c>
      <c r="L35" s="298" t="s">
        <v>32</v>
      </c>
      <c r="M35" s="295"/>
      <c r="N35" s="295"/>
      <c r="O35" s="297"/>
      <c r="P35" s="299"/>
      <c r="Q35" s="291"/>
      <c r="R35" s="291"/>
      <c r="S35" s="292"/>
      <c r="T35" s="299"/>
      <c r="U35" s="291"/>
      <c r="V35" s="291"/>
      <c r="W35" s="291"/>
      <c r="X35" s="292"/>
      <c r="Y35" s="299"/>
      <c r="Z35" s="291"/>
      <c r="AA35" s="291"/>
      <c r="AB35" s="292"/>
      <c r="AC35" s="299"/>
      <c r="AD35" s="291"/>
      <c r="AE35" s="291"/>
      <c r="AF35" s="291"/>
      <c r="AG35" s="292"/>
      <c r="AH35" s="299"/>
      <c r="AI35" s="291"/>
      <c r="AJ35" s="292"/>
    </row>
    <row r="36" spans="1:36" ht="15" customHeight="1">
      <c r="A36" s="290">
        <v>2160</v>
      </c>
      <c r="B36" s="299" t="s">
        <v>629</v>
      </c>
      <c r="C36" s="291"/>
      <c r="D36" s="292"/>
      <c r="E36" s="293">
        <v>45053</v>
      </c>
      <c r="F36" s="294" t="s">
        <v>44</v>
      </c>
      <c r="G36" s="295" t="s">
        <v>29</v>
      </c>
      <c r="H36" s="296">
        <v>45108</v>
      </c>
      <c r="I36" s="307" t="s">
        <v>627</v>
      </c>
      <c r="J36" s="300" t="s">
        <v>630</v>
      </c>
      <c r="K36" s="301" t="s">
        <v>580</v>
      </c>
      <c r="L36" s="301" t="s">
        <v>631</v>
      </c>
      <c r="M36" s="301"/>
      <c r="N36" s="301"/>
      <c r="O36" s="303"/>
      <c r="P36" s="299"/>
      <c r="Q36" s="291"/>
      <c r="R36" s="291"/>
      <c r="S36" s="292"/>
      <c r="T36" s="299"/>
      <c r="U36" s="291"/>
      <c r="V36" s="291"/>
      <c r="W36" s="291"/>
      <c r="X36" s="292"/>
      <c r="Y36" s="299"/>
      <c r="Z36" s="291"/>
      <c r="AA36" s="291"/>
      <c r="AB36" s="292"/>
      <c r="AC36" s="299"/>
      <c r="AD36" s="291"/>
      <c r="AE36" s="291"/>
      <c r="AF36" s="291"/>
      <c r="AG36" s="292"/>
      <c r="AH36" s="299"/>
      <c r="AI36" s="291"/>
      <c r="AJ36" s="292"/>
    </row>
    <row r="37" spans="1:36" ht="12.75">
      <c r="A37" s="290">
        <v>2160</v>
      </c>
      <c r="B37" s="299" t="s">
        <v>632</v>
      </c>
      <c r="C37" s="291"/>
      <c r="D37" s="292"/>
      <c r="E37" s="293">
        <v>45053</v>
      </c>
      <c r="F37" s="294" t="s">
        <v>44</v>
      </c>
      <c r="G37" s="295" t="s">
        <v>29</v>
      </c>
      <c r="H37" s="296">
        <v>45108</v>
      </c>
      <c r="I37" s="307" t="s">
        <v>627</v>
      </c>
      <c r="J37" s="293">
        <v>45153</v>
      </c>
      <c r="K37" s="295" t="s">
        <v>580</v>
      </c>
      <c r="L37" s="298" t="s">
        <v>32</v>
      </c>
      <c r="M37" s="295"/>
      <c r="N37" s="295"/>
      <c r="O37" s="297"/>
      <c r="P37" s="299"/>
      <c r="Q37" s="291"/>
      <c r="R37" s="291"/>
      <c r="S37" s="292"/>
      <c r="T37" s="299"/>
      <c r="U37" s="291"/>
      <c r="V37" s="291"/>
      <c r="W37" s="291"/>
      <c r="X37" s="292"/>
      <c r="Y37" s="299"/>
      <c r="Z37" s="291"/>
      <c r="AA37" s="291"/>
      <c r="AB37" s="292"/>
      <c r="AC37" s="299"/>
      <c r="AD37" s="291"/>
      <c r="AE37" s="291"/>
      <c r="AF37" s="291"/>
      <c r="AG37" s="292"/>
      <c r="AH37" s="299"/>
      <c r="AI37" s="291"/>
      <c r="AJ37" s="292"/>
    </row>
    <row r="38" spans="1:36" ht="12.75">
      <c r="A38" s="290">
        <v>2160</v>
      </c>
      <c r="B38" s="299" t="s">
        <v>633</v>
      </c>
      <c r="C38" s="291"/>
      <c r="D38" s="292"/>
      <c r="E38" s="293">
        <v>45053</v>
      </c>
      <c r="F38" s="294" t="s">
        <v>44</v>
      </c>
      <c r="G38" s="295" t="s">
        <v>29</v>
      </c>
      <c r="H38" s="296">
        <v>45108</v>
      </c>
      <c r="I38" s="307" t="s">
        <v>627</v>
      </c>
      <c r="J38" s="293">
        <v>45154</v>
      </c>
      <c r="K38" s="295" t="s">
        <v>580</v>
      </c>
      <c r="L38" s="298" t="s">
        <v>32</v>
      </c>
      <c r="M38" s="295"/>
      <c r="N38" s="295"/>
      <c r="O38" s="297"/>
      <c r="P38" s="299"/>
      <c r="Q38" s="291"/>
      <c r="R38" s="291"/>
      <c r="S38" s="292"/>
      <c r="T38" s="299"/>
      <c r="U38" s="291"/>
      <c r="V38" s="291"/>
      <c r="W38" s="291"/>
      <c r="X38" s="292"/>
      <c r="Y38" s="299"/>
      <c r="Z38" s="291"/>
      <c r="AA38" s="291"/>
      <c r="AB38" s="292"/>
      <c r="AC38" s="299"/>
      <c r="AD38" s="291"/>
      <c r="AE38" s="291"/>
      <c r="AF38" s="291"/>
      <c r="AG38" s="292"/>
      <c r="AH38" s="299"/>
      <c r="AI38" s="291"/>
      <c r="AJ38" s="292"/>
    </row>
    <row r="39" spans="1:36" ht="12.75">
      <c r="A39" s="290">
        <v>2160</v>
      </c>
      <c r="B39" s="299" t="s">
        <v>634</v>
      </c>
      <c r="C39" s="291"/>
      <c r="D39" s="292"/>
      <c r="E39" s="293">
        <v>45053</v>
      </c>
      <c r="F39" s="294" t="s">
        <v>44</v>
      </c>
      <c r="G39" s="308" t="s">
        <v>29</v>
      </c>
      <c r="H39" s="309">
        <v>45104</v>
      </c>
      <c r="I39" s="307" t="s">
        <v>627</v>
      </c>
      <c r="J39" s="293">
        <v>45137</v>
      </c>
      <c r="K39" s="295" t="s">
        <v>580</v>
      </c>
      <c r="L39" s="298" t="s">
        <v>32</v>
      </c>
      <c r="M39" s="295"/>
      <c r="N39" s="296">
        <v>45163</v>
      </c>
      <c r="O39" s="297" t="s">
        <v>624</v>
      </c>
      <c r="P39" s="299"/>
      <c r="Q39" s="291"/>
      <c r="R39" s="291"/>
      <c r="S39" s="292"/>
      <c r="T39" s="299"/>
      <c r="U39" s="291"/>
      <c r="V39" s="291"/>
      <c r="W39" s="291"/>
      <c r="X39" s="292"/>
      <c r="Y39" s="299"/>
      <c r="Z39" s="291"/>
      <c r="AA39" s="291"/>
      <c r="AB39" s="292"/>
      <c r="AC39" s="299"/>
      <c r="AD39" s="291"/>
      <c r="AE39" s="291"/>
      <c r="AF39" s="291"/>
      <c r="AG39" s="292"/>
      <c r="AH39" s="299"/>
      <c r="AI39" s="291"/>
      <c r="AJ39" s="292"/>
    </row>
    <row r="40" spans="1:36" ht="12.75">
      <c r="A40" s="290">
        <v>2160</v>
      </c>
      <c r="B40" s="299" t="s">
        <v>635</v>
      </c>
      <c r="C40" s="291"/>
      <c r="D40" s="292"/>
      <c r="E40" s="293">
        <v>45053</v>
      </c>
      <c r="F40" s="294" t="s">
        <v>44</v>
      </c>
      <c r="G40" s="308" t="s">
        <v>29</v>
      </c>
      <c r="H40" s="309">
        <v>45105</v>
      </c>
      <c r="I40" s="307" t="s">
        <v>627</v>
      </c>
      <c r="J40" s="293">
        <v>45143</v>
      </c>
      <c r="K40" s="295" t="s">
        <v>580</v>
      </c>
      <c r="L40" s="298" t="s">
        <v>32</v>
      </c>
      <c r="M40" s="295"/>
      <c r="N40" s="296">
        <v>45163</v>
      </c>
      <c r="O40" s="297" t="s">
        <v>624</v>
      </c>
      <c r="P40" s="299"/>
      <c r="Q40" s="291"/>
      <c r="R40" s="291"/>
      <c r="S40" s="292"/>
      <c r="T40" s="299"/>
      <c r="U40" s="291"/>
      <c r="V40" s="291"/>
      <c r="W40" s="291"/>
      <c r="X40" s="292"/>
      <c r="Y40" s="299"/>
      <c r="Z40" s="291"/>
      <c r="AA40" s="291"/>
      <c r="AB40" s="292"/>
      <c r="AC40" s="299"/>
      <c r="AD40" s="291"/>
      <c r="AE40" s="291"/>
      <c r="AF40" s="291"/>
      <c r="AG40" s="292"/>
      <c r="AH40" s="299"/>
      <c r="AI40" s="291"/>
      <c r="AJ40" s="292"/>
    </row>
    <row r="41" spans="1:36" ht="12.75">
      <c r="A41" s="290">
        <v>2160</v>
      </c>
      <c r="B41" s="299" t="s">
        <v>636</v>
      </c>
      <c r="C41" s="291"/>
      <c r="D41" s="292"/>
      <c r="E41" s="293">
        <v>45053</v>
      </c>
      <c r="F41" s="294" t="s">
        <v>44</v>
      </c>
      <c r="G41" s="310" t="s">
        <v>421</v>
      </c>
      <c r="H41" s="296">
        <v>45103</v>
      </c>
      <c r="I41" s="307" t="s">
        <v>627</v>
      </c>
      <c r="J41" s="293">
        <v>45133</v>
      </c>
      <c r="K41" s="295" t="s">
        <v>580</v>
      </c>
      <c r="L41" s="298" t="s">
        <v>32</v>
      </c>
      <c r="M41" s="295"/>
      <c r="N41" s="295"/>
      <c r="O41" s="297"/>
      <c r="P41" s="299"/>
      <c r="Q41" s="291"/>
      <c r="R41" s="291"/>
      <c r="S41" s="292"/>
      <c r="T41" s="299"/>
      <c r="U41" s="291"/>
      <c r="V41" s="291"/>
      <c r="W41" s="291"/>
      <c r="X41" s="292"/>
      <c r="Y41" s="299"/>
      <c r="Z41" s="291"/>
      <c r="AA41" s="291"/>
      <c r="AB41" s="292"/>
      <c r="AC41" s="299"/>
      <c r="AD41" s="291"/>
      <c r="AE41" s="291"/>
      <c r="AF41" s="291"/>
      <c r="AG41" s="292"/>
      <c r="AH41" s="299"/>
      <c r="AI41" s="291"/>
      <c r="AJ41" s="292"/>
    </row>
    <row r="42" spans="1:36" ht="12.75">
      <c r="A42" s="290">
        <v>2160</v>
      </c>
      <c r="B42" s="299" t="s">
        <v>637</v>
      </c>
      <c r="C42" s="291"/>
      <c r="D42" s="292"/>
      <c r="E42" s="293">
        <v>45053</v>
      </c>
      <c r="F42" s="294" t="s">
        <v>44</v>
      </c>
      <c r="G42" s="308" t="s">
        <v>29</v>
      </c>
      <c r="H42" s="309">
        <v>45101</v>
      </c>
      <c r="I42" s="307" t="s">
        <v>638</v>
      </c>
      <c r="J42" s="293">
        <v>45138</v>
      </c>
      <c r="K42" s="295" t="s">
        <v>580</v>
      </c>
      <c r="L42" s="298" t="s">
        <v>32</v>
      </c>
      <c r="M42" s="295"/>
      <c r="N42" s="296">
        <v>45163</v>
      </c>
      <c r="O42" s="297" t="s">
        <v>624</v>
      </c>
      <c r="P42" s="299"/>
      <c r="Q42" s="291"/>
      <c r="R42" s="291"/>
      <c r="S42" s="292"/>
      <c r="T42" s="299"/>
      <c r="U42" s="291"/>
      <c r="V42" s="291"/>
      <c r="W42" s="291"/>
      <c r="X42" s="292"/>
      <c r="Y42" s="299"/>
      <c r="Z42" s="291"/>
      <c r="AA42" s="291"/>
      <c r="AB42" s="292"/>
      <c r="AC42" s="299"/>
      <c r="AD42" s="291"/>
      <c r="AE42" s="291"/>
      <c r="AF42" s="291"/>
      <c r="AG42" s="292"/>
      <c r="AH42" s="299"/>
      <c r="AI42" s="291"/>
      <c r="AJ42" s="292"/>
    </row>
    <row r="43" spans="1:36" ht="12.75">
      <c r="A43" s="290">
        <v>2160</v>
      </c>
      <c r="B43" s="299" t="s">
        <v>639</v>
      </c>
      <c r="C43" s="291"/>
      <c r="D43" s="292"/>
      <c r="E43" s="293">
        <v>45053</v>
      </c>
      <c r="F43" s="294" t="s">
        <v>44</v>
      </c>
      <c r="G43" s="308" t="s">
        <v>29</v>
      </c>
      <c r="H43" s="309">
        <v>45100</v>
      </c>
      <c r="I43" s="307" t="s">
        <v>638</v>
      </c>
      <c r="J43" s="293">
        <v>45135</v>
      </c>
      <c r="K43" s="295" t="s">
        <v>580</v>
      </c>
      <c r="L43" s="298" t="s">
        <v>32</v>
      </c>
      <c r="M43" s="295"/>
      <c r="N43" s="296">
        <v>45161</v>
      </c>
      <c r="O43" s="297" t="s">
        <v>624</v>
      </c>
      <c r="P43" s="299"/>
      <c r="Q43" s="291"/>
      <c r="R43" s="291"/>
      <c r="S43" s="292"/>
      <c r="T43" s="299"/>
      <c r="U43" s="291"/>
      <c r="V43" s="291"/>
      <c r="W43" s="291"/>
      <c r="X43" s="292"/>
      <c r="Y43" s="299"/>
      <c r="Z43" s="291"/>
      <c r="AA43" s="291"/>
      <c r="AB43" s="292"/>
      <c r="AC43" s="299"/>
      <c r="AD43" s="291"/>
      <c r="AE43" s="291"/>
      <c r="AF43" s="291"/>
      <c r="AG43" s="292"/>
      <c r="AH43" s="299"/>
      <c r="AI43" s="291"/>
      <c r="AJ43" s="292"/>
    </row>
    <row r="44" spans="1:36" ht="12.75">
      <c r="A44" s="290">
        <v>2160</v>
      </c>
      <c r="B44" s="299" t="s">
        <v>640</v>
      </c>
      <c r="C44" s="291"/>
      <c r="D44" s="292"/>
      <c r="E44" s="293">
        <v>45053</v>
      </c>
      <c r="F44" s="294" t="s">
        <v>44</v>
      </c>
      <c r="G44" s="308" t="s">
        <v>29</v>
      </c>
      <c r="H44" s="309">
        <v>45101</v>
      </c>
      <c r="I44" s="307" t="s">
        <v>638</v>
      </c>
      <c r="J44" s="293">
        <v>45149</v>
      </c>
      <c r="K44" s="295" t="s">
        <v>580</v>
      </c>
      <c r="L44" s="298" t="s">
        <v>641</v>
      </c>
      <c r="M44" s="295"/>
      <c r="N44" s="295"/>
      <c r="O44" s="297"/>
      <c r="P44" s="299"/>
      <c r="Q44" s="291"/>
      <c r="R44" s="291"/>
      <c r="S44" s="292"/>
      <c r="T44" s="299"/>
      <c r="U44" s="291"/>
      <c r="V44" s="291"/>
      <c r="W44" s="291"/>
      <c r="X44" s="292"/>
      <c r="Y44" s="299"/>
      <c r="Z44" s="291"/>
      <c r="AA44" s="291"/>
      <c r="AB44" s="292"/>
      <c r="AC44" s="299"/>
      <c r="AD44" s="291"/>
      <c r="AE44" s="291"/>
      <c r="AF44" s="291"/>
      <c r="AG44" s="292"/>
      <c r="AH44" s="299"/>
      <c r="AI44" s="291"/>
      <c r="AJ44" s="292"/>
    </row>
    <row r="45" spans="1:36" ht="12.75">
      <c r="A45" s="290">
        <v>2160</v>
      </c>
      <c r="B45" s="299" t="s">
        <v>642</v>
      </c>
      <c r="C45" s="291"/>
      <c r="D45" s="292"/>
      <c r="E45" s="293">
        <v>45053</v>
      </c>
      <c r="F45" s="294" t="s">
        <v>44</v>
      </c>
      <c r="G45" s="308" t="s">
        <v>29</v>
      </c>
      <c r="H45" s="309">
        <v>45094</v>
      </c>
      <c r="I45" s="307" t="s">
        <v>643</v>
      </c>
      <c r="J45" s="293">
        <v>45133</v>
      </c>
      <c r="K45" s="295" t="s">
        <v>580</v>
      </c>
      <c r="L45" s="298" t="s">
        <v>32</v>
      </c>
      <c r="M45" s="295"/>
      <c r="N45" s="296">
        <v>45161</v>
      </c>
      <c r="O45" s="297" t="s">
        <v>624</v>
      </c>
      <c r="P45" s="299"/>
      <c r="Q45" s="291"/>
      <c r="R45" s="291"/>
      <c r="S45" s="292"/>
      <c r="T45" s="299"/>
      <c r="U45" s="291"/>
      <c r="V45" s="291"/>
      <c r="W45" s="291"/>
      <c r="X45" s="292"/>
      <c r="Y45" s="299"/>
      <c r="Z45" s="291"/>
      <c r="AA45" s="291"/>
      <c r="AB45" s="292"/>
      <c r="AC45" s="299"/>
      <c r="AD45" s="291"/>
      <c r="AE45" s="291"/>
      <c r="AF45" s="291"/>
      <c r="AG45" s="292"/>
      <c r="AH45" s="299"/>
      <c r="AI45" s="291"/>
      <c r="AJ45" s="292"/>
    </row>
    <row r="46" spans="1:36" ht="12.75">
      <c r="A46" s="290">
        <v>2160</v>
      </c>
      <c r="B46" s="299" t="s">
        <v>644</v>
      </c>
      <c r="C46" s="291"/>
      <c r="D46" s="292"/>
      <c r="E46" s="293">
        <v>45053</v>
      </c>
      <c r="F46" s="294" t="s">
        <v>44</v>
      </c>
      <c r="G46" s="308" t="s">
        <v>29</v>
      </c>
      <c r="H46" s="309">
        <v>45094</v>
      </c>
      <c r="I46" s="307" t="s">
        <v>643</v>
      </c>
      <c r="J46" s="293">
        <v>45133</v>
      </c>
      <c r="K46" s="295" t="s">
        <v>580</v>
      </c>
      <c r="L46" s="298" t="s">
        <v>32</v>
      </c>
      <c r="M46" s="295"/>
      <c r="N46" s="296">
        <v>45161</v>
      </c>
      <c r="O46" s="297" t="s">
        <v>624</v>
      </c>
      <c r="P46" s="299"/>
      <c r="Q46" s="291"/>
      <c r="R46" s="291"/>
      <c r="S46" s="292"/>
      <c r="T46" s="299"/>
      <c r="U46" s="291"/>
      <c r="V46" s="291"/>
      <c r="W46" s="291"/>
      <c r="X46" s="292"/>
      <c r="Y46" s="299"/>
      <c r="Z46" s="291"/>
      <c r="AA46" s="291"/>
      <c r="AB46" s="292"/>
      <c r="AC46" s="299"/>
      <c r="AD46" s="291"/>
      <c r="AE46" s="291"/>
      <c r="AF46" s="291"/>
      <c r="AG46" s="292"/>
      <c r="AH46" s="299"/>
      <c r="AI46" s="291"/>
      <c r="AJ46" s="292"/>
    </row>
    <row r="47" spans="1:36" ht="12.75">
      <c r="A47" s="290">
        <v>2160</v>
      </c>
      <c r="B47" s="299" t="s">
        <v>645</v>
      </c>
      <c r="C47" s="291"/>
      <c r="D47" s="292"/>
      <c r="E47" s="293">
        <v>45053</v>
      </c>
      <c r="F47" s="294" t="s">
        <v>44</v>
      </c>
      <c r="G47" s="308" t="s">
        <v>29</v>
      </c>
      <c r="H47" s="309">
        <v>45091</v>
      </c>
      <c r="I47" s="307" t="s">
        <v>643</v>
      </c>
      <c r="J47" s="293">
        <v>45134</v>
      </c>
      <c r="K47" s="295" t="s">
        <v>580</v>
      </c>
      <c r="L47" s="298" t="s">
        <v>32</v>
      </c>
      <c r="M47" s="295"/>
      <c r="N47" s="296">
        <v>45163</v>
      </c>
      <c r="O47" s="297" t="s">
        <v>624</v>
      </c>
      <c r="P47" s="299"/>
      <c r="Q47" s="291"/>
      <c r="R47" s="291"/>
      <c r="S47" s="292"/>
      <c r="T47" s="299"/>
      <c r="U47" s="291"/>
      <c r="V47" s="291"/>
      <c r="W47" s="291"/>
      <c r="X47" s="292"/>
      <c r="Y47" s="299"/>
      <c r="Z47" s="291"/>
      <c r="AA47" s="291"/>
      <c r="AB47" s="292"/>
      <c r="AC47" s="299"/>
      <c r="AD47" s="291"/>
      <c r="AE47" s="291"/>
      <c r="AF47" s="291"/>
      <c r="AG47" s="292"/>
      <c r="AH47" s="299"/>
      <c r="AI47" s="291"/>
      <c r="AJ47" s="292"/>
    </row>
    <row r="48" spans="1:36" ht="12.75">
      <c r="A48" s="290">
        <v>2160</v>
      </c>
      <c r="B48" s="299" t="s">
        <v>646</v>
      </c>
      <c r="C48" s="291"/>
      <c r="D48" s="292"/>
      <c r="E48" s="293">
        <v>45053</v>
      </c>
      <c r="F48" s="294" t="s">
        <v>44</v>
      </c>
      <c r="G48" s="295" t="s">
        <v>29</v>
      </c>
      <c r="H48" s="296">
        <v>45053</v>
      </c>
      <c r="I48" s="297" t="s">
        <v>623</v>
      </c>
      <c r="J48" s="293">
        <v>45101</v>
      </c>
      <c r="K48" s="295" t="s">
        <v>580</v>
      </c>
      <c r="L48" s="298" t="s">
        <v>32</v>
      </c>
      <c r="M48" s="295"/>
      <c r="N48" s="296">
        <v>45163</v>
      </c>
      <c r="O48" s="297" t="s">
        <v>624</v>
      </c>
      <c r="P48" s="299"/>
      <c r="Q48" s="291"/>
      <c r="R48" s="291"/>
      <c r="S48" s="292"/>
      <c r="T48" s="299"/>
      <c r="U48" s="291"/>
      <c r="V48" s="291"/>
      <c r="W48" s="291"/>
      <c r="X48" s="292"/>
      <c r="Y48" s="299"/>
      <c r="Z48" s="291"/>
      <c r="AA48" s="291"/>
      <c r="AB48" s="292"/>
      <c r="AC48" s="299"/>
      <c r="AD48" s="291"/>
      <c r="AE48" s="291"/>
      <c r="AF48" s="291"/>
      <c r="AG48" s="292"/>
      <c r="AH48" s="299"/>
      <c r="AI48" s="291"/>
      <c r="AJ48" s="292"/>
    </row>
    <row r="49" spans="1:36" ht="12.75">
      <c r="A49" s="290">
        <v>2160</v>
      </c>
      <c r="B49" s="299" t="s">
        <v>647</v>
      </c>
      <c r="C49" s="291"/>
      <c r="D49" s="292"/>
      <c r="E49" s="293">
        <v>45053</v>
      </c>
      <c r="F49" s="294" t="s">
        <v>44</v>
      </c>
      <c r="G49" s="308" t="s">
        <v>29</v>
      </c>
      <c r="H49" s="309">
        <v>45091</v>
      </c>
      <c r="I49" s="307" t="s">
        <v>643</v>
      </c>
      <c r="J49" s="293">
        <v>45135</v>
      </c>
      <c r="K49" s="295" t="s">
        <v>580</v>
      </c>
      <c r="L49" s="298" t="s">
        <v>32</v>
      </c>
      <c r="M49" s="295"/>
      <c r="N49" s="296">
        <v>45163</v>
      </c>
      <c r="O49" s="297" t="s">
        <v>624</v>
      </c>
      <c r="P49" s="299"/>
      <c r="Q49" s="291"/>
      <c r="R49" s="291"/>
      <c r="S49" s="292"/>
      <c r="T49" s="299"/>
      <c r="U49" s="291"/>
      <c r="V49" s="291"/>
      <c r="W49" s="291"/>
      <c r="X49" s="292"/>
      <c r="Y49" s="299"/>
      <c r="Z49" s="291"/>
      <c r="AA49" s="291"/>
      <c r="AB49" s="292"/>
      <c r="AC49" s="299"/>
      <c r="AD49" s="291"/>
      <c r="AE49" s="291"/>
      <c r="AF49" s="291"/>
      <c r="AG49" s="292"/>
      <c r="AH49" s="299"/>
      <c r="AI49" s="291"/>
      <c r="AJ49" s="292"/>
    </row>
    <row r="50" spans="1:36" ht="12.75">
      <c r="A50" s="290">
        <v>2160</v>
      </c>
      <c r="B50" s="299" t="s">
        <v>648</v>
      </c>
      <c r="C50" s="291"/>
      <c r="D50" s="292"/>
      <c r="E50" s="293">
        <v>45054</v>
      </c>
      <c r="F50" s="294" t="s">
        <v>44</v>
      </c>
      <c r="G50" s="308" t="s">
        <v>29</v>
      </c>
      <c r="H50" s="309">
        <v>45090</v>
      </c>
      <c r="I50" s="307" t="s">
        <v>643</v>
      </c>
      <c r="J50" s="293">
        <v>45142</v>
      </c>
      <c r="K50" s="295" t="s">
        <v>580</v>
      </c>
      <c r="L50" s="298" t="s">
        <v>32</v>
      </c>
      <c r="M50" s="295"/>
      <c r="N50" s="296">
        <v>45163</v>
      </c>
      <c r="O50" s="297" t="s">
        <v>624</v>
      </c>
      <c r="P50" s="299"/>
      <c r="Q50" s="291"/>
      <c r="R50" s="291"/>
      <c r="S50" s="292"/>
      <c r="T50" s="299"/>
      <c r="U50" s="291"/>
      <c r="V50" s="291"/>
      <c r="W50" s="291"/>
      <c r="X50" s="292"/>
      <c r="Y50" s="299"/>
      <c r="Z50" s="291"/>
      <c r="AA50" s="291"/>
      <c r="AB50" s="292"/>
      <c r="AC50" s="299"/>
      <c r="AD50" s="291"/>
      <c r="AE50" s="291"/>
      <c r="AF50" s="291"/>
      <c r="AG50" s="292"/>
      <c r="AH50" s="299"/>
      <c r="AI50" s="291"/>
      <c r="AJ50" s="292"/>
    </row>
    <row r="51" spans="1:36" ht="12.75">
      <c r="A51" s="290">
        <v>2160</v>
      </c>
      <c r="B51" s="299" t="s">
        <v>649</v>
      </c>
      <c r="C51" s="291"/>
      <c r="D51" s="292"/>
      <c r="E51" s="293">
        <v>45054</v>
      </c>
      <c r="F51" s="294" t="s">
        <v>44</v>
      </c>
      <c r="G51" s="308" t="s">
        <v>29</v>
      </c>
      <c r="H51" s="309">
        <v>45090</v>
      </c>
      <c r="I51" s="307" t="s">
        <v>643</v>
      </c>
      <c r="J51" s="293">
        <v>45147</v>
      </c>
      <c r="K51" s="295" t="s">
        <v>580</v>
      </c>
      <c r="L51" s="298" t="s">
        <v>32</v>
      </c>
      <c r="M51" s="295"/>
      <c r="N51" s="296">
        <v>45163</v>
      </c>
      <c r="O51" s="297" t="s">
        <v>624</v>
      </c>
      <c r="P51" s="299"/>
      <c r="Q51" s="291"/>
      <c r="R51" s="291"/>
      <c r="S51" s="292"/>
      <c r="T51" s="299"/>
      <c r="U51" s="291"/>
      <c r="V51" s="291"/>
      <c r="W51" s="291"/>
      <c r="X51" s="292"/>
      <c r="Y51" s="299"/>
      <c r="Z51" s="291"/>
      <c r="AA51" s="291"/>
      <c r="AB51" s="292"/>
      <c r="AC51" s="299"/>
      <c r="AD51" s="291"/>
      <c r="AE51" s="291"/>
      <c r="AF51" s="291"/>
      <c r="AG51" s="292"/>
      <c r="AH51" s="299"/>
      <c r="AI51" s="291"/>
      <c r="AJ51" s="292"/>
    </row>
    <row r="52" spans="1:36" ht="12.75">
      <c r="A52" s="290">
        <v>2160</v>
      </c>
      <c r="B52" s="299" t="s">
        <v>650</v>
      </c>
      <c r="C52" s="291"/>
      <c r="D52" s="292"/>
      <c r="E52" s="293">
        <v>45056</v>
      </c>
      <c r="F52" s="294" t="s">
        <v>44</v>
      </c>
      <c r="G52" s="308" t="s">
        <v>29</v>
      </c>
      <c r="H52" s="309">
        <v>45090</v>
      </c>
      <c r="I52" s="307" t="s">
        <v>643</v>
      </c>
      <c r="J52" s="293">
        <v>45142</v>
      </c>
      <c r="K52" s="295" t="s">
        <v>580</v>
      </c>
      <c r="L52" s="298" t="s">
        <v>32</v>
      </c>
      <c r="M52" s="295"/>
      <c r="N52" s="296">
        <v>45163</v>
      </c>
      <c r="O52" s="297" t="s">
        <v>624</v>
      </c>
      <c r="P52" s="299"/>
      <c r="Q52" s="291"/>
      <c r="R52" s="291"/>
      <c r="S52" s="292"/>
      <c r="T52" s="299"/>
      <c r="U52" s="291"/>
      <c r="V52" s="291"/>
      <c r="W52" s="291"/>
      <c r="X52" s="292"/>
      <c r="Y52" s="299"/>
      <c r="Z52" s="291"/>
      <c r="AA52" s="291"/>
      <c r="AB52" s="292"/>
      <c r="AC52" s="299"/>
      <c r="AD52" s="291"/>
      <c r="AE52" s="291"/>
      <c r="AF52" s="291"/>
      <c r="AG52" s="292"/>
      <c r="AH52" s="299"/>
      <c r="AI52" s="291"/>
      <c r="AJ52" s="292"/>
    </row>
    <row r="53" spans="1:36" ht="12.75">
      <c r="A53" s="290">
        <v>2160</v>
      </c>
      <c r="B53" s="299" t="s">
        <v>651</v>
      </c>
      <c r="C53" s="291"/>
      <c r="D53" s="292"/>
      <c r="E53" s="293">
        <v>45056</v>
      </c>
      <c r="F53" s="294" t="s">
        <v>44</v>
      </c>
      <c r="G53" s="308" t="s">
        <v>29</v>
      </c>
      <c r="H53" s="309">
        <v>45090</v>
      </c>
      <c r="I53" s="307" t="s">
        <v>643</v>
      </c>
      <c r="J53" s="293">
        <v>45142</v>
      </c>
      <c r="K53" s="295" t="s">
        <v>580</v>
      </c>
      <c r="L53" s="298" t="s">
        <v>32</v>
      </c>
      <c r="M53" s="295"/>
      <c r="N53" s="296">
        <v>45163</v>
      </c>
      <c r="O53" s="297" t="s">
        <v>624</v>
      </c>
      <c r="P53" s="299"/>
      <c r="Q53" s="291"/>
      <c r="R53" s="291"/>
      <c r="S53" s="292"/>
      <c r="T53" s="299"/>
      <c r="U53" s="291"/>
      <c r="V53" s="291"/>
      <c r="W53" s="291"/>
      <c r="X53" s="292"/>
      <c r="Y53" s="299"/>
      <c r="Z53" s="291"/>
      <c r="AA53" s="291"/>
      <c r="AB53" s="292"/>
      <c r="AC53" s="299"/>
      <c r="AD53" s="291"/>
      <c r="AE53" s="291"/>
      <c r="AF53" s="291"/>
      <c r="AG53" s="292"/>
      <c r="AH53" s="299"/>
      <c r="AI53" s="291"/>
      <c r="AJ53" s="292"/>
    </row>
    <row r="54" spans="1:36" ht="12.75">
      <c r="A54" s="290">
        <v>2160</v>
      </c>
      <c r="B54" s="299" t="s">
        <v>652</v>
      </c>
      <c r="C54" s="291"/>
      <c r="D54" s="292"/>
      <c r="E54" s="293">
        <v>45056</v>
      </c>
      <c r="F54" s="294" t="s">
        <v>44</v>
      </c>
      <c r="G54" s="308" t="s">
        <v>29</v>
      </c>
      <c r="H54" s="309">
        <v>45089</v>
      </c>
      <c r="I54" s="307" t="s">
        <v>643</v>
      </c>
      <c r="J54" s="293">
        <v>45129</v>
      </c>
      <c r="K54" s="295" t="s">
        <v>580</v>
      </c>
      <c r="L54" s="298" t="s">
        <v>32</v>
      </c>
      <c r="M54" s="295"/>
      <c r="N54" s="296">
        <v>45163</v>
      </c>
      <c r="O54" s="297" t="s">
        <v>624</v>
      </c>
      <c r="P54" s="299"/>
      <c r="Q54" s="291"/>
      <c r="R54" s="291"/>
      <c r="S54" s="292"/>
      <c r="T54" s="299"/>
      <c r="U54" s="291"/>
      <c r="V54" s="291"/>
      <c r="W54" s="291"/>
      <c r="X54" s="292"/>
      <c r="Y54" s="299"/>
      <c r="Z54" s="291"/>
      <c r="AA54" s="291"/>
      <c r="AB54" s="292"/>
      <c r="AC54" s="299"/>
      <c r="AD54" s="291"/>
      <c r="AE54" s="291"/>
      <c r="AF54" s="291"/>
      <c r="AG54" s="292"/>
      <c r="AH54" s="299"/>
      <c r="AI54" s="291"/>
      <c r="AJ54" s="292"/>
    </row>
    <row r="55" spans="1:36" ht="12.75">
      <c r="A55" s="290">
        <v>2160</v>
      </c>
      <c r="B55" s="299" t="s">
        <v>653</v>
      </c>
      <c r="C55" s="291"/>
      <c r="D55" s="292"/>
      <c r="E55" s="293">
        <v>45056</v>
      </c>
      <c r="F55" s="294" t="s">
        <v>44</v>
      </c>
      <c r="G55" s="308" t="s">
        <v>29</v>
      </c>
      <c r="H55" s="309">
        <v>45089</v>
      </c>
      <c r="I55" s="307" t="s">
        <v>643</v>
      </c>
      <c r="J55" s="293">
        <v>45129</v>
      </c>
      <c r="K55" s="295" t="s">
        <v>580</v>
      </c>
      <c r="L55" s="298" t="s">
        <v>32</v>
      </c>
      <c r="M55" s="295"/>
      <c r="N55" s="296">
        <v>45163</v>
      </c>
      <c r="O55" s="297" t="s">
        <v>624</v>
      </c>
      <c r="P55" s="299"/>
      <c r="Q55" s="291"/>
      <c r="R55" s="291"/>
      <c r="S55" s="292"/>
      <c r="T55" s="299"/>
      <c r="U55" s="291"/>
      <c r="V55" s="291"/>
      <c r="W55" s="291"/>
      <c r="X55" s="292"/>
      <c r="Y55" s="299"/>
      <c r="Z55" s="291"/>
      <c r="AA55" s="291"/>
      <c r="AB55" s="292"/>
      <c r="AC55" s="299"/>
      <c r="AD55" s="291"/>
      <c r="AE55" s="291"/>
      <c r="AF55" s="291"/>
      <c r="AG55" s="292"/>
      <c r="AH55" s="299"/>
      <c r="AI55" s="291"/>
      <c r="AJ55" s="292"/>
    </row>
    <row r="56" spans="1:36" ht="12.75">
      <c r="A56" s="290">
        <v>2160</v>
      </c>
      <c r="B56" s="299" t="s">
        <v>654</v>
      </c>
      <c r="C56" s="291"/>
      <c r="D56" s="292"/>
      <c r="E56" s="293">
        <v>45056</v>
      </c>
      <c r="F56" s="294" t="s">
        <v>44</v>
      </c>
      <c r="G56" s="308" t="s">
        <v>29</v>
      </c>
      <c r="H56" s="309">
        <v>45083</v>
      </c>
      <c r="I56" s="297" t="s">
        <v>655</v>
      </c>
      <c r="J56" s="293">
        <v>45114</v>
      </c>
      <c r="K56" s="295" t="s">
        <v>580</v>
      </c>
      <c r="L56" s="298" t="s">
        <v>32</v>
      </c>
      <c r="M56" s="295"/>
      <c r="N56" s="296">
        <v>45163</v>
      </c>
      <c r="O56" s="297" t="s">
        <v>624</v>
      </c>
      <c r="P56" s="299"/>
      <c r="Q56" s="291"/>
      <c r="R56" s="291"/>
      <c r="S56" s="292"/>
      <c r="T56" s="299"/>
      <c r="U56" s="291"/>
      <c r="V56" s="291"/>
      <c r="W56" s="291"/>
      <c r="X56" s="292"/>
      <c r="Y56" s="299"/>
      <c r="Z56" s="291"/>
      <c r="AA56" s="291"/>
      <c r="AB56" s="292"/>
      <c r="AC56" s="299"/>
      <c r="AD56" s="291"/>
      <c r="AE56" s="291"/>
      <c r="AF56" s="291"/>
      <c r="AG56" s="292"/>
      <c r="AH56" s="299"/>
      <c r="AI56" s="291"/>
      <c r="AJ56" s="292"/>
    </row>
    <row r="57" spans="1:36" ht="12.75">
      <c r="A57" s="290">
        <v>2160</v>
      </c>
      <c r="B57" s="299" t="s">
        <v>656</v>
      </c>
      <c r="C57" s="291"/>
      <c r="D57" s="292"/>
      <c r="E57" s="293">
        <v>45056</v>
      </c>
      <c r="F57" s="294" t="s">
        <v>44</v>
      </c>
      <c r="G57" s="308" t="s">
        <v>29</v>
      </c>
      <c r="H57" s="309">
        <v>45094</v>
      </c>
      <c r="I57" s="307" t="s">
        <v>643</v>
      </c>
      <c r="J57" s="293">
        <v>45134</v>
      </c>
      <c r="K57" s="295" t="s">
        <v>580</v>
      </c>
      <c r="L57" s="298" t="s">
        <v>32</v>
      </c>
      <c r="M57" s="295"/>
      <c r="N57" s="296">
        <v>45163</v>
      </c>
      <c r="O57" s="297" t="s">
        <v>624</v>
      </c>
      <c r="P57" s="299"/>
      <c r="Q57" s="291"/>
      <c r="R57" s="291"/>
      <c r="S57" s="292"/>
      <c r="T57" s="299"/>
      <c r="U57" s="291"/>
      <c r="V57" s="291"/>
      <c r="W57" s="291"/>
      <c r="X57" s="292"/>
      <c r="Y57" s="299"/>
      <c r="Z57" s="291"/>
      <c r="AA57" s="291"/>
      <c r="AB57" s="292"/>
      <c r="AC57" s="299"/>
      <c r="AD57" s="291"/>
      <c r="AE57" s="291"/>
      <c r="AF57" s="291"/>
      <c r="AG57" s="292"/>
      <c r="AH57" s="299"/>
      <c r="AI57" s="291"/>
      <c r="AJ57" s="292"/>
    </row>
    <row r="58" spans="1:36" ht="12.75">
      <c r="A58" s="290">
        <v>2160</v>
      </c>
      <c r="B58" s="299" t="s">
        <v>657</v>
      </c>
      <c r="C58" s="291"/>
      <c r="D58" s="292"/>
      <c r="E58" s="293">
        <v>45056</v>
      </c>
      <c r="F58" s="294" t="s">
        <v>44</v>
      </c>
      <c r="G58" s="308" t="s">
        <v>29</v>
      </c>
      <c r="H58" s="309">
        <v>45083</v>
      </c>
      <c r="I58" s="297" t="s">
        <v>655</v>
      </c>
      <c r="J58" s="293">
        <v>45114</v>
      </c>
      <c r="K58" s="295" t="s">
        <v>580</v>
      </c>
      <c r="L58" s="298" t="s">
        <v>32</v>
      </c>
      <c r="M58" s="295"/>
      <c r="N58" s="296">
        <v>45163</v>
      </c>
      <c r="O58" s="297" t="s">
        <v>624</v>
      </c>
      <c r="P58" s="299"/>
      <c r="Q58" s="291"/>
      <c r="R58" s="291"/>
      <c r="S58" s="292"/>
      <c r="T58" s="299"/>
      <c r="U58" s="291"/>
      <c r="V58" s="291"/>
      <c r="W58" s="291"/>
      <c r="X58" s="292"/>
      <c r="Y58" s="299"/>
      <c r="Z58" s="291"/>
      <c r="AA58" s="291"/>
      <c r="AB58" s="292"/>
      <c r="AC58" s="299"/>
      <c r="AD58" s="291"/>
      <c r="AE58" s="291"/>
      <c r="AF58" s="291"/>
      <c r="AG58" s="292"/>
      <c r="AH58" s="299"/>
      <c r="AI58" s="291"/>
      <c r="AJ58" s="292"/>
    </row>
    <row r="59" spans="1:36" ht="12.75">
      <c r="A59" s="290">
        <v>2160</v>
      </c>
      <c r="B59" s="299" t="s">
        <v>658</v>
      </c>
      <c r="C59" s="291"/>
      <c r="D59" s="292"/>
      <c r="E59" s="293">
        <v>45056</v>
      </c>
      <c r="F59" s="294" t="s">
        <v>44</v>
      </c>
      <c r="G59" s="308" t="s">
        <v>29</v>
      </c>
      <c r="H59" s="309">
        <v>45083</v>
      </c>
      <c r="I59" s="297" t="s">
        <v>655</v>
      </c>
      <c r="J59" s="293">
        <v>45114</v>
      </c>
      <c r="K59" s="295" t="s">
        <v>580</v>
      </c>
      <c r="L59" s="298" t="s">
        <v>32</v>
      </c>
      <c r="M59" s="295"/>
      <c r="N59" s="296">
        <v>45163</v>
      </c>
      <c r="O59" s="297" t="s">
        <v>624</v>
      </c>
      <c r="P59" s="299"/>
      <c r="Q59" s="291"/>
      <c r="R59" s="291"/>
      <c r="S59" s="292"/>
      <c r="T59" s="299"/>
      <c r="U59" s="291"/>
      <c r="V59" s="291"/>
      <c r="W59" s="291"/>
      <c r="X59" s="292"/>
      <c r="Y59" s="299"/>
      <c r="Z59" s="291"/>
      <c r="AA59" s="291"/>
      <c r="AB59" s="292"/>
      <c r="AC59" s="299"/>
      <c r="AD59" s="291"/>
      <c r="AE59" s="291"/>
      <c r="AF59" s="291"/>
      <c r="AG59" s="292"/>
      <c r="AH59" s="299"/>
      <c r="AI59" s="291"/>
      <c r="AJ59" s="292"/>
    </row>
    <row r="60" spans="1:36" ht="12.75">
      <c r="A60" s="290">
        <v>2160</v>
      </c>
      <c r="B60" s="299" t="s">
        <v>659</v>
      </c>
      <c r="C60" s="291"/>
      <c r="D60" s="292"/>
      <c r="E60" s="293">
        <v>45056</v>
      </c>
      <c r="F60" s="294" t="s">
        <v>44</v>
      </c>
      <c r="G60" s="308" t="s">
        <v>29</v>
      </c>
      <c r="H60" s="309">
        <v>45083</v>
      </c>
      <c r="I60" s="297" t="s">
        <v>655</v>
      </c>
      <c r="J60" s="293">
        <v>45113</v>
      </c>
      <c r="K60" s="295" t="s">
        <v>580</v>
      </c>
      <c r="L60" s="298" t="s">
        <v>32</v>
      </c>
      <c r="M60" s="295"/>
      <c r="N60" s="296">
        <v>45163</v>
      </c>
      <c r="O60" s="297" t="s">
        <v>624</v>
      </c>
      <c r="P60" s="299"/>
      <c r="Q60" s="291"/>
      <c r="R60" s="291"/>
      <c r="S60" s="292"/>
      <c r="T60" s="299"/>
      <c r="U60" s="291"/>
      <c r="V60" s="291"/>
      <c r="W60" s="291"/>
      <c r="X60" s="292"/>
      <c r="Y60" s="299"/>
      <c r="Z60" s="291"/>
      <c r="AA60" s="291"/>
      <c r="AB60" s="292"/>
      <c r="AC60" s="299"/>
      <c r="AD60" s="291"/>
      <c r="AE60" s="291"/>
      <c r="AF60" s="291"/>
      <c r="AG60" s="292"/>
      <c r="AH60" s="299"/>
      <c r="AI60" s="291"/>
      <c r="AJ60" s="292"/>
    </row>
    <row r="61" spans="1:36" ht="12.75">
      <c r="A61" s="290">
        <v>2160</v>
      </c>
      <c r="B61" s="299" t="s">
        <v>660</v>
      </c>
      <c r="C61" s="291"/>
      <c r="D61" s="292"/>
      <c r="E61" s="293">
        <v>45056</v>
      </c>
      <c r="F61" s="294" t="s">
        <v>44</v>
      </c>
      <c r="G61" s="308" t="s">
        <v>29</v>
      </c>
      <c r="H61" s="309">
        <v>45083</v>
      </c>
      <c r="I61" s="297" t="s">
        <v>655</v>
      </c>
      <c r="J61" s="293">
        <v>45114</v>
      </c>
      <c r="K61" s="295" t="s">
        <v>580</v>
      </c>
      <c r="L61" s="298" t="s">
        <v>32</v>
      </c>
      <c r="M61" s="295"/>
      <c r="N61" s="296">
        <v>45163</v>
      </c>
      <c r="O61" s="297" t="s">
        <v>624</v>
      </c>
      <c r="P61" s="299"/>
      <c r="Q61" s="291"/>
      <c r="R61" s="291"/>
      <c r="S61" s="292"/>
      <c r="T61" s="299"/>
      <c r="U61" s="291"/>
      <c r="V61" s="291"/>
      <c r="W61" s="291"/>
      <c r="X61" s="292"/>
      <c r="Y61" s="299"/>
      <c r="Z61" s="291"/>
      <c r="AA61" s="291"/>
      <c r="AB61" s="292"/>
      <c r="AC61" s="299"/>
      <c r="AD61" s="291"/>
      <c r="AE61" s="291"/>
      <c r="AF61" s="291"/>
      <c r="AG61" s="292"/>
      <c r="AH61" s="299"/>
      <c r="AI61" s="291"/>
      <c r="AJ61" s="292"/>
    </row>
    <row r="62" spans="1:36" ht="12.75">
      <c r="A62" s="290">
        <v>2160</v>
      </c>
      <c r="B62" s="299" t="s">
        <v>661</v>
      </c>
      <c r="C62" s="291"/>
      <c r="D62" s="292"/>
      <c r="E62" s="293">
        <v>45056</v>
      </c>
      <c r="F62" s="294" t="s">
        <v>44</v>
      </c>
      <c r="G62" s="295" t="s">
        <v>29</v>
      </c>
      <c r="H62" s="293">
        <v>45083</v>
      </c>
      <c r="I62" s="297" t="s">
        <v>655</v>
      </c>
      <c r="J62" s="293">
        <v>45114</v>
      </c>
      <c r="K62" s="295" t="s">
        <v>580</v>
      </c>
      <c r="L62" s="298" t="s">
        <v>32</v>
      </c>
      <c r="M62" s="295"/>
      <c r="N62" s="296">
        <v>45163</v>
      </c>
      <c r="O62" s="297" t="s">
        <v>624</v>
      </c>
      <c r="P62" s="299"/>
      <c r="Q62" s="291"/>
      <c r="R62" s="291"/>
      <c r="S62" s="292"/>
      <c r="T62" s="299"/>
      <c r="U62" s="291"/>
      <c r="V62" s="291"/>
      <c r="W62" s="291"/>
      <c r="X62" s="292"/>
      <c r="Y62" s="299"/>
      <c r="Z62" s="291"/>
      <c r="AA62" s="291"/>
      <c r="AB62" s="292"/>
      <c r="AC62" s="299"/>
      <c r="AD62" s="291"/>
      <c r="AE62" s="291"/>
      <c r="AF62" s="291"/>
      <c r="AG62" s="292"/>
      <c r="AH62" s="299"/>
      <c r="AI62" s="291"/>
      <c r="AJ62" s="292"/>
    </row>
    <row r="63" spans="1:36" ht="12.75">
      <c r="A63" s="290">
        <v>2160</v>
      </c>
      <c r="B63" s="299" t="s">
        <v>662</v>
      </c>
      <c r="C63" s="291"/>
      <c r="D63" s="292"/>
      <c r="E63" s="293">
        <v>45056</v>
      </c>
      <c r="F63" s="294" t="s">
        <v>44</v>
      </c>
      <c r="G63" s="295" t="s">
        <v>29</v>
      </c>
      <c r="H63" s="293">
        <v>45083</v>
      </c>
      <c r="I63" s="297" t="s">
        <v>655</v>
      </c>
      <c r="J63" s="293">
        <v>45113</v>
      </c>
      <c r="K63" s="295" t="s">
        <v>580</v>
      </c>
      <c r="L63" s="298" t="s">
        <v>32</v>
      </c>
      <c r="M63" s="295"/>
      <c r="N63" s="296">
        <v>45163</v>
      </c>
      <c r="O63" s="297" t="s">
        <v>624</v>
      </c>
      <c r="P63" s="299"/>
      <c r="Q63" s="291"/>
      <c r="R63" s="291"/>
      <c r="S63" s="292"/>
      <c r="T63" s="299"/>
      <c r="U63" s="291"/>
      <c r="V63" s="291"/>
      <c r="W63" s="291"/>
      <c r="X63" s="292"/>
      <c r="Y63" s="299"/>
      <c r="Z63" s="291"/>
      <c r="AA63" s="291"/>
      <c r="AB63" s="292"/>
      <c r="AC63" s="299"/>
      <c r="AD63" s="291"/>
      <c r="AE63" s="291"/>
      <c r="AF63" s="291"/>
      <c r="AG63" s="292"/>
      <c r="AH63" s="299"/>
      <c r="AI63" s="291"/>
      <c r="AJ63" s="292"/>
    </row>
    <row r="64" spans="1:36" ht="12.75">
      <c r="A64" s="290">
        <v>2160</v>
      </c>
      <c r="B64" s="299" t="s">
        <v>663</v>
      </c>
      <c r="C64" s="291"/>
      <c r="D64" s="292"/>
      <c r="E64" s="293">
        <v>45057</v>
      </c>
      <c r="F64" s="294" t="s">
        <v>44</v>
      </c>
      <c r="G64" s="295" t="s">
        <v>29</v>
      </c>
      <c r="H64" s="293">
        <v>45079</v>
      </c>
      <c r="I64" s="297" t="s">
        <v>664</v>
      </c>
      <c r="J64" s="293">
        <v>45134</v>
      </c>
      <c r="K64" s="295" t="s">
        <v>580</v>
      </c>
      <c r="L64" s="298" t="s">
        <v>32</v>
      </c>
      <c r="M64" s="295"/>
      <c r="N64" s="296">
        <v>45163</v>
      </c>
      <c r="O64" s="297" t="s">
        <v>624</v>
      </c>
      <c r="P64" s="299"/>
      <c r="Q64" s="291"/>
      <c r="R64" s="291"/>
      <c r="S64" s="292"/>
      <c r="T64" s="299"/>
      <c r="U64" s="291"/>
      <c r="V64" s="291"/>
      <c r="W64" s="291"/>
      <c r="X64" s="292"/>
      <c r="Y64" s="299"/>
      <c r="Z64" s="291"/>
      <c r="AA64" s="291"/>
      <c r="AB64" s="292"/>
      <c r="AC64" s="299"/>
      <c r="AD64" s="291"/>
      <c r="AE64" s="291"/>
      <c r="AF64" s="291"/>
      <c r="AG64" s="292"/>
      <c r="AH64" s="299"/>
      <c r="AI64" s="291"/>
      <c r="AJ64" s="292"/>
    </row>
    <row r="65" spans="1:36" ht="12.75">
      <c r="A65" s="290">
        <v>2160</v>
      </c>
      <c r="B65" s="299" t="s">
        <v>665</v>
      </c>
      <c r="C65" s="291"/>
      <c r="D65" s="292"/>
      <c r="E65" s="293">
        <v>45057</v>
      </c>
      <c r="F65" s="294" t="s">
        <v>44</v>
      </c>
      <c r="G65" s="295" t="s">
        <v>29</v>
      </c>
      <c r="H65" s="293">
        <v>45079</v>
      </c>
      <c r="I65" s="297" t="s">
        <v>664</v>
      </c>
      <c r="J65" s="293">
        <v>45134</v>
      </c>
      <c r="K65" s="295" t="s">
        <v>580</v>
      </c>
      <c r="L65" s="298" t="s">
        <v>32</v>
      </c>
      <c r="M65" s="295"/>
      <c r="N65" s="296">
        <v>45163</v>
      </c>
      <c r="O65" s="297" t="s">
        <v>624</v>
      </c>
      <c r="P65" s="299"/>
      <c r="Q65" s="291"/>
      <c r="R65" s="291"/>
      <c r="S65" s="292"/>
      <c r="T65" s="299"/>
      <c r="U65" s="291"/>
      <c r="V65" s="291"/>
      <c r="W65" s="291"/>
      <c r="X65" s="292"/>
      <c r="Y65" s="299"/>
      <c r="Z65" s="291"/>
      <c r="AA65" s="291"/>
      <c r="AB65" s="292"/>
      <c r="AC65" s="299"/>
      <c r="AD65" s="291"/>
      <c r="AE65" s="291"/>
      <c r="AF65" s="291"/>
      <c r="AG65" s="292"/>
      <c r="AH65" s="299"/>
      <c r="AI65" s="291"/>
      <c r="AJ65" s="292"/>
    </row>
    <row r="66" spans="1:36" ht="12.75">
      <c r="A66" s="290">
        <v>2160</v>
      </c>
      <c r="B66" s="299" t="s">
        <v>666</v>
      </c>
      <c r="C66" s="291"/>
      <c r="D66" s="292"/>
      <c r="E66" s="293">
        <v>45057</v>
      </c>
      <c r="F66" s="294" t="s">
        <v>44</v>
      </c>
      <c r="G66" s="295" t="s">
        <v>29</v>
      </c>
      <c r="H66" s="293">
        <v>45079</v>
      </c>
      <c r="I66" s="297" t="s">
        <v>664</v>
      </c>
      <c r="J66" s="293">
        <v>45134</v>
      </c>
      <c r="K66" s="295" t="s">
        <v>580</v>
      </c>
      <c r="L66" s="298" t="s">
        <v>32</v>
      </c>
      <c r="M66" s="295"/>
      <c r="N66" s="296">
        <v>45163</v>
      </c>
      <c r="O66" s="297" t="s">
        <v>624</v>
      </c>
      <c r="P66" s="299"/>
      <c r="Q66" s="291"/>
      <c r="R66" s="291"/>
      <c r="S66" s="292"/>
      <c r="T66" s="299"/>
      <c r="U66" s="291"/>
      <c r="V66" s="291"/>
      <c r="W66" s="291"/>
      <c r="X66" s="292"/>
      <c r="Y66" s="299"/>
      <c r="Z66" s="291"/>
      <c r="AA66" s="291"/>
      <c r="AB66" s="292"/>
      <c r="AC66" s="299"/>
      <c r="AD66" s="291"/>
      <c r="AE66" s="291"/>
      <c r="AF66" s="291"/>
      <c r="AG66" s="292"/>
      <c r="AH66" s="299"/>
      <c r="AI66" s="291"/>
      <c r="AJ66" s="292"/>
    </row>
    <row r="67" spans="1:36" ht="12.75">
      <c r="A67" s="290">
        <v>2160</v>
      </c>
      <c r="B67" s="299" t="s">
        <v>667</v>
      </c>
      <c r="C67" s="291"/>
      <c r="D67" s="292"/>
      <c r="E67" s="293">
        <v>45057</v>
      </c>
      <c r="F67" s="294" t="s">
        <v>44</v>
      </c>
      <c r="G67" s="295" t="s">
        <v>29</v>
      </c>
      <c r="H67" s="293">
        <v>45079</v>
      </c>
      <c r="I67" s="297" t="s">
        <v>664</v>
      </c>
      <c r="J67" s="293">
        <v>45134</v>
      </c>
      <c r="K67" s="295" t="s">
        <v>580</v>
      </c>
      <c r="L67" s="298" t="s">
        <v>32</v>
      </c>
      <c r="M67" s="295"/>
      <c r="N67" s="296">
        <v>45163</v>
      </c>
      <c r="O67" s="297" t="s">
        <v>624</v>
      </c>
      <c r="P67" s="299"/>
      <c r="Q67" s="291"/>
      <c r="R67" s="291"/>
      <c r="S67" s="292"/>
      <c r="T67" s="299"/>
      <c r="U67" s="291"/>
      <c r="V67" s="291"/>
      <c r="W67" s="291"/>
      <c r="X67" s="292"/>
      <c r="Y67" s="299"/>
      <c r="Z67" s="291"/>
      <c r="AA67" s="291"/>
      <c r="AB67" s="292"/>
      <c r="AC67" s="299"/>
      <c r="AD67" s="291"/>
      <c r="AE67" s="291"/>
      <c r="AF67" s="291"/>
      <c r="AG67" s="292"/>
      <c r="AH67" s="299"/>
      <c r="AI67" s="291"/>
      <c r="AJ67" s="292"/>
    </row>
    <row r="68" spans="1:36" ht="12.75">
      <c r="A68" s="290">
        <v>2160</v>
      </c>
      <c r="B68" s="299" t="s">
        <v>668</v>
      </c>
      <c r="C68" s="291"/>
      <c r="D68" s="292"/>
      <c r="E68" s="293">
        <v>45057</v>
      </c>
      <c r="F68" s="294" t="s">
        <v>44</v>
      </c>
      <c r="G68" s="295" t="s">
        <v>29</v>
      </c>
      <c r="H68" s="293">
        <v>45079</v>
      </c>
      <c r="I68" s="297" t="s">
        <v>664</v>
      </c>
      <c r="J68" s="293">
        <v>45134</v>
      </c>
      <c r="K68" s="295" t="s">
        <v>580</v>
      </c>
      <c r="L68" s="298" t="s">
        <v>669</v>
      </c>
      <c r="M68" s="295" t="s">
        <v>670</v>
      </c>
      <c r="N68" s="296">
        <v>45163</v>
      </c>
      <c r="O68" s="297" t="s">
        <v>624</v>
      </c>
      <c r="P68" s="299"/>
      <c r="Q68" s="291"/>
      <c r="R68" s="291"/>
      <c r="S68" s="292"/>
      <c r="T68" s="299"/>
      <c r="U68" s="291"/>
      <c r="V68" s="291"/>
      <c r="W68" s="291"/>
      <c r="X68" s="292"/>
      <c r="Y68" s="299"/>
      <c r="Z68" s="291"/>
      <c r="AA68" s="291"/>
      <c r="AB68" s="292"/>
      <c r="AC68" s="299"/>
      <c r="AD68" s="291"/>
      <c r="AE68" s="291"/>
      <c r="AF68" s="291"/>
      <c r="AG68" s="292"/>
      <c r="AH68" s="299"/>
      <c r="AI68" s="291"/>
      <c r="AJ68" s="292"/>
    </row>
    <row r="69" spans="1:36" ht="12.75">
      <c r="A69" s="290">
        <v>2160</v>
      </c>
      <c r="B69" s="299" t="s">
        <v>671</v>
      </c>
      <c r="C69" s="291"/>
      <c r="D69" s="292"/>
      <c r="E69" s="293">
        <v>45057</v>
      </c>
      <c r="F69" s="294" t="s">
        <v>44</v>
      </c>
      <c r="G69" s="295" t="s">
        <v>29</v>
      </c>
      <c r="H69" s="293">
        <v>45079</v>
      </c>
      <c r="I69" s="297" t="s">
        <v>664</v>
      </c>
      <c r="J69" s="293">
        <v>45134</v>
      </c>
      <c r="K69" s="295" t="s">
        <v>580</v>
      </c>
      <c r="L69" s="298" t="s">
        <v>32</v>
      </c>
      <c r="M69" s="295"/>
      <c r="N69" s="296">
        <v>45163</v>
      </c>
      <c r="O69" s="297" t="s">
        <v>624</v>
      </c>
      <c r="P69" s="299"/>
      <c r="Q69" s="291"/>
      <c r="R69" s="291"/>
      <c r="S69" s="292"/>
      <c r="T69" s="299"/>
      <c r="U69" s="291"/>
      <c r="V69" s="291"/>
      <c r="W69" s="291"/>
      <c r="X69" s="292"/>
      <c r="Y69" s="299"/>
      <c r="Z69" s="291"/>
      <c r="AA69" s="291"/>
      <c r="AB69" s="292"/>
      <c r="AC69" s="299"/>
      <c r="AD69" s="291"/>
      <c r="AE69" s="291"/>
      <c r="AF69" s="291"/>
      <c r="AG69" s="292"/>
      <c r="AH69" s="299"/>
      <c r="AI69" s="291"/>
      <c r="AJ69" s="292"/>
    </row>
    <row r="70" spans="1:36" ht="12.75">
      <c r="A70" s="290">
        <v>2160</v>
      </c>
      <c r="B70" s="299" t="s">
        <v>672</v>
      </c>
      <c r="C70" s="291"/>
      <c r="D70" s="292"/>
      <c r="E70" s="293">
        <v>45057</v>
      </c>
      <c r="F70" s="294" t="s">
        <v>44</v>
      </c>
      <c r="G70" s="295" t="s">
        <v>29</v>
      </c>
      <c r="H70" s="293">
        <v>45079</v>
      </c>
      <c r="I70" s="297" t="s">
        <v>664</v>
      </c>
      <c r="J70" s="293">
        <v>45134</v>
      </c>
      <c r="K70" s="295" t="s">
        <v>580</v>
      </c>
      <c r="L70" s="298" t="s">
        <v>32</v>
      </c>
      <c r="M70" s="295"/>
      <c r="N70" s="296">
        <v>45163</v>
      </c>
      <c r="O70" s="297" t="s">
        <v>624</v>
      </c>
      <c r="P70" s="299"/>
      <c r="Q70" s="291"/>
      <c r="R70" s="291"/>
      <c r="S70" s="292"/>
      <c r="T70" s="299"/>
      <c r="U70" s="291"/>
      <c r="V70" s="291"/>
      <c r="W70" s="291"/>
      <c r="X70" s="292"/>
      <c r="Y70" s="299"/>
      <c r="Z70" s="291"/>
      <c r="AA70" s="291"/>
      <c r="AB70" s="292"/>
      <c r="AC70" s="299"/>
      <c r="AD70" s="291"/>
      <c r="AE70" s="291"/>
      <c r="AF70" s="291"/>
      <c r="AG70" s="292"/>
      <c r="AH70" s="299"/>
      <c r="AI70" s="291"/>
      <c r="AJ70" s="292"/>
    </row>
    <row r="71" spans="1:36" ht="12.75">
      <c r="A71" s="290">
        <v>2160</v>
      </c>
      <c r="B71" s="299" t="s">
        <v>673</v>
      </c>
      <c r="C71" s="291"/>
      <c r="D71" s="292"/>
      <c r="E71" s="293">
        <v>45057</v>
      </c>
      <c r="F71" s="294" t="s">
        <v>44</v>
      </c>
      <c r="G71" s="295" t="s">
        <v>29</v>
      </c>
      <c r="H71" s="293">
        <v>45079</v>
      </c>
      <c r="I71" s="297" t="s">
        <v>664</v>
      </c>
      <c r="J71" s="293">
        <v>45134</v>
      </c>
      <c r="K71" s="295" t="s">
        <v>580</v>
      </c>
      <c r="L71" s="298" t="s">
        <v>32</v>
      </c>
      <c r="M71" s="295"/>
      <c r="N71" s="296">
        <v>45163</v>
      </c>
      <c r="O71" s="297" t="s">
        <v>624</v>
      </c>
      <c r="P71" s="299"/>
      <c r="Q71" s="291"/>
      <c r="R71" s="291"/>
      <c r="S71" s="292"/>
      <c r="T71" s="299"/>
      <c r="U71" s="291"/>
      <c r="V71" s="291"/>
      <c r="W71" s="291"/>
      <c r="X71" s="292"/>
      <c r="Y71" s="299"/>
      <c r="Z71" s="291"/>
      <c r="AA71" s="291"/>
      <c r="AB71" s="292"/>
      <c r="AC71" s="299"/>
      <c r="AD71" s="291"/>
      <c r="AE71" s="291"/>
      <c r="AF71" s="291"/>
      <c r="AG71" s="292"/>
      <c r="AH71" s="299"/>
      <c r="AI71" s="291"/>
      <c r="AJ71" s="292"/>
    </row>
    <row r="72" spans="1:36" ht="12.75">
      <c r="A72" s="290">
        <v>2160</v>
      </c>
      <c r="B72" s="299" t="s">
        <v>674</v>
      </c>
      <c r="C72" s="291"/>
      <c r="D72" s="292"/>
      <c r="E72" s="293">
        <v>45057</v>
      </c>
      <c r="F72" s="294" t="s">
        <v>44</v>
      </c>
      <c r="G72" s="295" t="s">
        <v>29</v>
      </c>
      <c r="H72" s="293">
        <v>45075</v>
      </c>
      <c r="I72" s="297" t="s">
        <v>664</v>
      </c>
      <c r="J72" s="293">
        <v>45112</v>
      </c>
      <c r="K72" s="295" t="s">
        <v>580</v>
      </c>
      <c r="L72" s="298" t="s">
        <v>32</v>
      </c>
      <c r="M72" s="295"/>
      <c r="N72" s="296">
        <v>45163</v>
      </c>
      <c r="O72" s="297" t="s">
        <v>624</v>
      </c>
      <c r="P72" s="299"/>
      <c r="Q72" s="291"/>
      <c r="R72" s="291"/>
      <c r="S72" s="292"/>
      <c r="T72" s="299"/>
      <c r="U72" s="291"/>
      <c r="V72" s="291"/>
      <c r="W72" s="291"/>
      <c r="X72" s="292"/>
      <c r="Y72" s="299"/>
      <c r="Z72" s="291"/>
      <c r="AA72" s="291"/>
      <c r="AB72" s="292"/>
      <c r="AC72" s="299"/>
      <c r="AD72" s="291"/>
      <c r="AE72" s="291"/>
      <c r="AF72" s="291"/>
      <c r="AG72" s="292"/>
      <c r="AH72" s="299"/>
      <c r="AI72" s="291"/>
      <c r="AJ72" s="292"/>
    </row>
    <row r="73" spans="1:36" ht="12.75">
      <c r="A73" s="290">
        <v>2160</v>
      </c>
      <c r="B73" s="299" t="s">
        <v>675</v>
      </c>
      <c r="C73" s="291"/>
      <c r="D73" s="292"/>
      <c r="E73" s="293">
        <v>45057</v>
      </c>
      <c r="F73" s="294" t="s">
        <v>44</v>
      </c>
      <c r="G73" s="295" t="s">
        <v>29</v>
      </c>
      <c r="H73" s="293">
        <v>45075</v>
      </c>
      <c r="I73" s="297" t="s">
        <v>664</v>
      </c>
      <c r="J73" s="293">
        <v>45112</v>
      </c>
      <c r="K73" s="295" t="s">
        <v>580</v>
      </c>
      <c r="L73" s="298" t="s">
        <v>32</v>
      </c>
      <c r="M73" s="295"/>
      <c r="N73" s="296">
        <v>45163</v>
      </c>
      <c r="O73" s="297" t="s">
        <v>624</v>
      </c>
      <c r="P73" s="299"/>
      <c r="Q73" s="291"/>
      <c r="R73" s="291"/>
      <c r="S73" s="292"/>
      <c r="T73" s="299"/>
      <c r="U73" s="291"/>
      <c r="V73" s="291"/>
      <c r="W73" s="291"/>
      <c r="X73" s="292"/>
      <c r="Y73" s="299"/>
      <c r="Z73" s="291"/>
      <c r="AA73" s="291"/>
      <c r="AB73" s="292"/>
      <c r="AC73" s="299"/>
      <c r="AD73" s="291"/>
      <c r="AE73" s="291"/>
      <c r="AF73" s="291"/>
      <c r="AG73" s="292"/>
      <c r="AH73" s="299"/>
      <c r="AI73" s="291"/>
      <c r="AJ73" s="292"/>
    </row>
    <row r="74" spans="1:36" ht="12.75">
      <c r="A74" s="290">
        <v>2160</v>
      </c>
      <c r="B74" s="299" t="s">
        <v>676</v>
      </c>
      <c r="C74" s="291"/>
      <c r="D74" s="292"/>
      <c r="E74" s="293">
        <v>45057</v>
      </c>
      <c r="F74" s="294" t="s">
        <v>44</v>
      </c>
      <c r="G74" s="295" t="s">
        <v>29</v>
      </c>
      <c r="H74" s="293">
        <v>45074</v>
      </c>
      <c r="I74" s="297" t="s">
        <v>677</v>
      </c>
      <c r="J74" s="293">
        <v>45113</v>
      </c>
      <c r="K74" s="295" t="s">
        <v>580</v>
      </c>
      <c r="L74" s="298" t="s">
        <v>32</v>
      </c>
      <c r="M74" s="295"/>
      <c r="N74" s="296">
        <v>45163</v>
      </c>
      <c r="O74" s="297" t="s">
        <v>624</v>
      </c>
      <c r="P74" s="299"/>
      <c r="Q74" s="291"/>
      <c r="R74" s="291"/>
      <c r="S74" s="292"/>
      <c r="T74" s="299"/>
      <c r="U74" s="291"/>
      <c r="V74" s="291"/>
      <c r="W74" s="291"/>
      <c r="X74" s="292"/>
      <c r="Y74" s="299"/>
      <c r="Z74" s="291"/>
      <c r="AA74" s="291"/>
      <c r="AB74" s="292"/>
      <c r="AC74" s="299"/>
      <c r="AD74" s="291"/>
      <c r="AE74" s="291"/>
      <c r="AF74" s="291"/>
      <c r="AG74" s="292"/>
      <c r="AH74" s="299"/>
      <c r="AI74" s="291"/>
      <c r="AJ74" s="292"/>
    </row>
    <row r="75" spans="1:36" ht="12.75">
      <c r="A75" s="290">
        <v>2160</v>
      </c>
      <c r="B75" s="299" t="s">
        <v>678</v>
      </c>
      <c r="C75" s="291"/>
      <c r="D75" s="292"/>
      <c r="E75" s="293">
        <v>45057</v>
      </c>
      <c r="F75" s="294" t="s">
        <v>44</v>
      </c>
      <c r="G75" s="295" t="s">
        <v>29</v>
      </c>
      <c r="H75" s="293">
        <v>45075</v>
      </c>
      <c r="I75" s="297" t="s">
        <v>664</v>
      </c>
      <c r="J75" s="293">
        <v>45112</v>
      </c>
      <c r="K75" s="295" t="s">
        <v>580</v>
      </c>
      <c r="L75" s="298" t="s">
        <v>32</v>
      </c>
      <c r="M75" s="295"/>
      <c r="N75" s="296">
        <v>45161</v>
      </c>
      <c r="O75" s="297" t="s">
        <v>624</v>
      </c>
      <c r="P75" s="299"/>
      <c r="Q75" s="291"/>
      <c r="R75" s="291"/>
      <c r="S75" s="292"/>
      <c r="T75" s="299"/>
      <c r="U75" s="291"/>
      <c r="V75" s="291"/>
      <c r="W75" s="291"/>
      <c r="X75" s="292"/>
      <c r="Y75" s="299"/>
      <c r="Z75" s="291"/>
      <c r="AA75" s="291"/>
      <c r="AB75" s="292"/>
      <c r="AC75" s="299"/>
      <c r="AD75" s="291"/>
      <c r="AE75" s="291"/>
      <c r="AF75" s="291"/>
      <c r="AG75" s="292"/>
      <c r="AH75" s="299"/>
      <c r="AI75" s="291"/>
      <c r="AJ75" s="292"/>
    </row>
    <row r="76" spans="1:36" ht="12.75">
      <c r="A76" s="290">
        <v>2160</v>
      </c>
      <c r="B76" s="299" t="s">
        <v>679</v>
      </c>
      <c r="C76" s="291"/>
      <c r="D76" s="292"/>
      <c r="E76" s="293">
        <v>45057</v>
      </c>
      <c r="F76" s="294" t="s">
        <v>44</v>
      </c>
      <c r="G76" s="295" t="s">
        <v>29</v>
      </c>
      <c r="H76" s="293">
        <v>45073</v>
      </c>
      <c r="I76" s="297" t="s">
        <v>677</v>
      </c>
      <c r="J76" s="293">
        <v>45141</v>
      </c>
      <c r="K76" s="295" t="s">
        <v>580</v>
      </c>
      <c r="L76" s="298" t="s">
        <v>32</v>
      </c>
      <c r="M76" s="295"/>
      <c r="N76" s="296">
        <v>45163</v>
      </c>
      <c r="O76" s="297" t="s">
        <v>624</v>
      </c>
      <c r="P76" s="299"/>
      <c r="Q76" s="291"/>
      <c r="R76" s="291"/>
      <c r="S76" s="292"/>
      <c r="T76" s="299"/>
      <c r="U76" s="291"/>
      <c r="V76" s="291"/>
      <c r="W76" s="291"/>
      <c r="X76" s="292"/>
      <c r="Y76" s="299"/>
      <c r="Z76" s="291"/>
      <c r="AA76" s="291"/>
      <c r="AB76" s="292"/>
      <c r="AC76" s="299"/>
      <c r="AD76" s="291"/>
      <c r="AE76" s="291"/>
      <c r="AF76" s="291"/>
      <c r="AG76" s="292"/>
      <c r="AH76" s="299"/>
      <c r="AI76" s="291"/>
      <c r="AJ76" s="292"/>
    </row>
    <row r="77" spans="1:36" ht="12.75">
      <c r="A77" s="290">
        <v>2160</v>
      </c>
      <c r="B77" s="299" t="s">
        <v>680</v>
      </c>
      <c r="C77" s="291"/>
      <c r="D77" s="292"/>
      <c r="E77" s="293">
        <v>45057</v>
      </c>
      <c r="F77" s="294" t="s">
        <v>44</v>
      </c>
      <c r="G77" s="295" t="s">
        <v>29</v>
      </c>
      <c r="H77" s="293">
        <v>45073</v>
      </c>
      <c r="I77" s="297" t="s">
        <v>677</v>
      </c>
      <c r="J77" s="293">
        <v>45140</v>
      </c>
      <c r="K77" s="295" t="s">
        <v>580</v>
      </c>
      <c r="L77" s="298" t="s">
        <v>32</v>
      </c>
      <c r="M77" s="295"/>
      <c r="N77" s="296">
        <v>45163</v>
      </c>
      <c r="O77" s="297" t="s">
        <v>624</v>
      </c>
      <c r="P77" s="299"/>
      <c r="Q77" s="291"/>
      <c r="R77" s="291"/>
      <c r="S77" s="292"/>
      <c r="T77" s="299"/>
      <c r="U77" s="291"/>
      <c r="V77" s="291"/>
      <c r="W77" s="291"/>
      <c r="X77" s="292"/>
      <c r="Y77" s="299"/>
      <c r="Z77" s="291"/>
      <c r="AA77" s="291"/>
      <c r="AB77" s="292"/>
      <c r="AC77" s="299"/>
      <c r="AD77" s="291"/>
      <c r="AE77" s="291"/>
      <c r="AF77" s="291"/>
      <c r="AG77" s="292"/>
      <c r="AH77" s="299"/>
      <c r="AI77" s="291"/>
      <c r="AJ77" s="292"/>
    </row>
    <row r="78" spans="1:36" ht="12.75">
      <c r="A78" s="290">
        <v>2160</v>
      </c>
      <c r="B78" s="299" t="s">
        <v>681</v>
      </c>
      <c r="C78" s="291"/>
      <c r="D78" s="292"/>
      <c r="E78" s="293">
        <v>45057</v>
      </c>
      <c r="F78" s="294" t="s">
        <v>44</v>
      </c>
      <c r="G78" s="295" t="s">
        <v>29</v>
      </c>
      <c r="H78" s="293">
        <v>45073</v>
      </c>
      <c r="I78" s="297" t="s">
        <v>677</v>
      </c>
      <c r="J78" s="293">
        <v>45141</v>
      </c>
      <c r="K78" s="295" t="s">
        <v>580</v>
      </c>
      <c r="L78" s="298" t="s">
        <v>32</v>
      </c>
      <c r="M78" s="295"/>
      <c r="N78" s="296">
        <v>45163</v>
      </c>
      <c r="O78" s="297" t="s">
        <v>624</v>
      </c>
      <c r="P78" s="299"/>
      <c r="Q78" s="291"/>
      <c r="R78" s="291"/>
      <c r="S78" s="292"/>
      <c r="T78" s="299"/>
      <c r="U78" s="291"/>
      <c r="V78" s="291"/>
      <c r="W78" s="291"/>
      <c r="X78" s="292"/>
      <c r="Y78" s="299"/>
      <c r="Z78" s="291"/>
      <c r="AA78" s="291"/>
      <c r="AB78" s="292"/>
      <c r="AC78" s="299"/>
      <c r="AD78" s="291"/>
      <c r="AE78" s="291"/>
      <c r="AF78" s="291"/>
      <c r="AG78" s="292"/>
      <c r="AH78" s="299"/>
      <c r="AI78" s="291"/>
      <c r="AJ78" s="292"/>
    </row>
    <row r="79" spans="1:36" ht="12.75">
      <c r="A79" s="290">
        <v>2160</v>
      </c>
      <c r="B79" s="299" t="s">
        <v>682</v>
      </c>
      <c r="C79" s="291"/>
      <c r="D79" s="292"/>
      <c r="E79" s="293">
        <v>45057</v>
      </c>
      <c r="F79" s="294" t="s">
        <v>44</v>
      </c>
      <c r="G79" s="295" t="s">
        <v>29</v>
      </c>
      <c r="H79" s="293">
        <v>45073</v>
      </c>
      <c r="I79" s="297" t="s">
        <v>677</v>
      </c>
      <c r="J79" s="293">
        <v>45134</v>
      </c>
      <c r="K79" s="295" t="s">
        <v>580</v>
      </c>
      <c r="L79" s="298" t="s">
        <v>32</v>
      </c>
      <c r="M79" s="295"/>
      <c r="N79" s="296">
        <v>45163</v>
      </c>
      <c r="O79" s="297" t="s">
        <v>624</v>
      </c>
      <c r="P79" s="299"/>
      <c r="Q79" s="291"/>
      <c r="R79" s="291"/>
      <c r="S79" s="292"/>
      <c r="T79" s="299"/>
      <c r="U79" s="291"/>
      <c r="V79" s="291"/>
      <c r="W79" s="291"/>
      <c r="X79" s="292"/>
      <c r="Y79" s="299"/>
      <c r="Z79" s="291"/>
      <c r="AA79" s="291"/>
      <c r="AB79" s="292"/>
      <c r="AC79" s="299"/>
      <c r="AD79" s="291"/>
      <c r="AE79" s="291"/>
      <c r="AF79" s="291"/>
      <c r="AG79" s="292"/>
      <c r="AH79" s="299"/>
      <c r="AI79" s="291"/>
      <c r="AJ79" s="292"/>
    </row>
    <row r="80" spans="1:36" ht="12.75">
      <c r="A80" s="290">
        <v>2160</v>
      </c>
      <c r="B80" s="299" t="s">
        <v>683</v>
      </c>
      <c r="C80" s="291"/>
      <c r="D80" s="292"/>
      <c r="E80" s="293">
        <v>45057</v>
      </c>
      <c r="F80" s="294" t="s">
        <v>44</v>
      </c>
      <c r="G80" s="295" t="s">
        <v>29</v>
      </c>
      <c r="H80" s="293">
        <v>45073</v>
      </c>
      <c r="I80" s="297" t="s">
        <v>677</v>
      </c>
      <c r="J80" s="293">
        <v>45136</v>
      </c>
      <c r="K80" s="295" t="s">
        <v>580</v>
      </c>
      <c r="L80" s="298" t="s">
        <v>32</v>
      </c>
      <c r="M80" s="295"/>
      <c r="N80" s="296">
        <v>45163</v>
      </c>
      <c r="O80" s="297" t="s">
        <v>624</v>
      </c>
      <c r="P80" s="299"/>
      <c r="Q80" s="291"/>
      <c r="R80" s="291"/>
      <c r="S80" s="292"/>
      <c r="T80" s="299"/>
      <c r="U80" s="291"/>
      <c r="V80" s="291"/>
      <c r="W80" s="291"/>
      <c r="X80" s="292"/>
      <c r="Y80" s="299"/>
      <c r="Z80" s="291"/>
      <c r="AA80" s="291"/>
      <c r="AB80" s="292"/>
      <c r="AC80" s="299"/>
      <c r="AD80" s="291"/>
      <c r="AE80" s="291"/>
      <c r="AF80" s="291"/>
      <c r="AG80" s="292"/>
      <c r="AH80" s="299"/>
      <c r="AI80" s="291"/>
      <c r="AJ80" s="292"/>
    </row>
    <row r="81" spans="1:36" ht="12.75">
      <c r="A81" s="290">
        <v>2160</v>
      </c>
      <c r="B81" s="299" t="s">
        <v>684</v>
      </c>
      <c r="C81" s="291"/>
      <c r="D81" s="292"/>
      <c r="E81" s="293">
        <v>45057</v>
      </c>
      <c r="F81" s="294" t="s">
        <v>44</v>
      </c>
      <c r="G81" s="295" t="s">
        <v>29</v>
      </c>
      <c r="H81" s="293">
        <v>45073</v>
      </c>
      <c r="I81" s="297" t="s">
        <v>677</v>
      </c>
      <c r="J81" s="293">
        <v>45143</v>
      </c>
      <c r="K81" s="295" t="s">
        <v>580</v>
      </c>
      <c r="L81" s="298" t="s">
        <v>32</v>
      </c>
      <c r="M81" s="295"/>
      <c r="N81" s="296">
        <v>45161</v>
      </c>
      <c r="O81" s="297" t="s">
        <v>624</v>
      </c>
      <c r="P81" s="299"/>
      <c r="Q81" s="291"/>
      <c r="R81" s="291"/>
      <c r="S81" s="292"/>
      <c r="T81" s="299"/>
      <c r="U81" s="291"/>
      <c r="V81" s="291"/>
      <c r="W81" s="291"/>
      <c r="X81" s="292"/>
      <c r="Y81" s="299"/>
      <c r="Z81" s="291"/>
      <c r="AA81" s="291"/>
      <c r="AB81" s="292"/>
      <c r="AC81" s="299"/>
      <c r="AD81" s="291"/>
      <c r="AE81" s="291"/>
      <c r="AF81" s="291"/>
      <c r="AG81" s="292"/>
      <c r="AH81" s="299"/>
      <c r="AI81" s="291"/>
      <c r="AJ81" s="292"/>
    </row>
    <row r="82" spans="1:36" ht="12.75">
      <c r="A82" s="290">
        <v>2160</v>
      </c>
      <c r="B82" s="299" t="s">
        <v>685</v>
      </c>
      <c r="C82" s="291"/>
      <c r="D82" s="292"/>
      <c r="E82" s="293">
        <v>45057</v>
      </c>
      <c r="F82" s="294" t="s">
        <v>44</v>
      </c>
      <c r="G82" s="295" t="s">
        <v>29</v>
      </c>
      <c r="H82" s="293">
        <v>45073</v>
      </c>
      <c r="I82" s="297" t="s">
        <v>677</v>
      </c>
      <c r="J82" s="293">
        <v>45134</v>
      </c>
      <c r="K82" s="295" t="s">
        <v>580</v>
      </c>
      <c r="L82" s="298" t="s">
        <v>32</v>
      </c>
      <c r="M82" s="295"/>
      <c r="N82" s="296">
        <v>45163</v>
      </c>
      <c r="O82" s="297" t="s">
        <v>624</v>
      </c>
      <c r="P82" s="299"/>
      <c r="Q82" s="291"/>
      <c r="R82" s="291"/>
      <c r="S82" s="292"/>
      <c r="T82" s="299"/>
      <c r="U82" s="291"/>
      <c r="V82" s="291"/>
      <c r="W82" s="291"/>
      <c r="X82" s="292"/>
      <c r="Y82" s="299"/>
      <c r="Z82" s="291"/>
      <c r="AA82" s="291"/>
      <c r="AB82" s="292"/>
      <c r="AC82" s="299"/>
      <c r="AD82" s="291"/>
      <c r="AE82" s="291"/>
      <c r="AF82" s="291"/>
      <c r="AG82" s="292"/>
      <c r="AH82" s="299"/>
      <c r="AI82" s="291"/>
      <c r="AJ82" s="292"/>
    </row>
    <row r="83" spans="1:36" ht="12.75">
      <c r="A83" s="290">
        <v>2160</v>
      </c>
      <c r="B83" s="299" t="s">
        <v>686</v>
      </c>
      <c r="C83" s="291"/>
      <c r="D83" s="292"/>
      <c r="E83" s="293">
        <v>45057</v>
      </c>
      <c r="F83" s="294" t="s">
        <v>44</v>
      </c>
      <c r="G83" s="295" t="s">
        <v>29</v>
      </c>
      <c r="H83" s="293">
        <v>45073</v>
      </c>
      <c r="I83" s="297" t="s">
        <v>677</v>
      </c>
      <c r="J83" s="293">
        <v>45134</v>
      </c>
      <c r="K83" s="295" t="s">
        <v>580</v>
      </c>
      <c r="L83" s="298" t="s">
        <v>32</v>
      </c>
      <c r="M83" s="295"/>
      <c r="N83" s="296">
        <v>45163</v>
      </c>
      <c r="O83" s="297" t="s">
        <v>624</v>
      </c>
      <c r="P83" s="299"/>
      <c r="Q83" s="291"/>
      <c r="R83" s="291"/>
      <c r="S83" s="292"/>
      <c r="T83" s="299"/>
      <c r="U83" s="291"/>
      <c r="V83" s="291"/>
      <c r="W83" s="291"/>
      <c r="X83" s="292"/>
      <c r="Y83" s="299"/>
      <c r="Z83" s="291"/>
      <c r="AA83" s="291"/>
      <c r="AB83" s="292"/>
      <c r="AC83" s="299"/>
      <c r="AD83" s="291"/>
      <c r="AE83" s="291"/>
      <c r="AF83" s="291"/>
      <c r="AG83" s="292"/>
      <c r="AH83" s="299"/>
      <c r="AI83" s="291"/>
      <c r="AJ83" s="292"/>
    </row>
    <row r="84" spans="1:36" ht="12.75">
      <c r="A84" s="290">
        <v>2160</v>
      </c>
      <c r="B84" s="299" t="s">
        <v>687</v>
      </c>
      <c r="C84" s="291"/>
      <c r="D84" s="292"/>
      <c r="E84" s="293">
        <v>45057</v>
      </c>
      <c r="F84" s="294" t="s">
        <v>44</v>
      </c>
      <c r="G84" s="295" t="s">
        <v>29</v>
      </c>
      <c r="H84" s="293">
        <v>45072</v>
      </c>
      <c r="I84" s="297" t="s">
        <v>677</v>
      </c>
      <c r="J84" s="293">
        <v>45135</v>
      </c>
      <c r="K84" s="295" t="s">
        <v>580</v>
      </c>
      <c r="L84" s="298" t="s">
        <v>32</v>
      </c>
      <c r="M84" s="295"/>
      <c r="N84" s="296">
        <v>45161</v>
      </c>
      <c r="O84" s="297" t="s">
        <v>624</v>
      </c>
      <c r="P84" s="299"/>
      <c r="Q84" s="291"/>
      <c r="R84" s="291"/>
      <c r="S84" s="292"/>
      <c r="T84" s="299"/>
      <c r="U84" s="291"/>
      <c r="V84" s="291"/>
      <c r="W84" s="291"/>
      <c r="X84" s="292"/>
      <c r="Y84" s="299"/>
      <c r="Z84" s="291"/>
      <c r="AA84" s="291"/>
      <c r="AB84" s="292"/>
      <c r="AC84" s="299"/>
      <c r="AD84" s="291"/>
      <c r="AE84" s="291"/>
      <c r="AF84" s="291"/>
      <c r="AG84" s="292"/>
      <c r="AH84" s="299"/>
      <c r="AI84" s="291"/>
      <c r="AJ84" s="292"/>
    </row>
    <row r="85" spans="1:36" ht="12.75">
      <c r="A85" s="290">
        <v>2160</v>
      </c>
      <c r="B85" s="299" t="s">
        <v>688</v>
      </c>
      <c r="C85" s="291"/>
      <c r="D85" s="292"/>
      <c r="E85" s="293">
        <v>45057</v>
      </c>
      <c r="F85" s="294" t="s">
        <v>44</v>
      </c>
      <c r="G85" s="295" t="s">
        <v>29</v>
      </c>
      <c r="H85" s="293">
        <v>45072</v>
      </c>
      <c r="I85" s="297" t="s">
        <v>677</v>
      </c>
      <c r="J85" s="293">
        <v>45117</v>
      </c>
      <c r="K85" s="295" t="s">
        <v>580</v>
      </c>
      <c r="L85" s="298" t="s">
        <v>32</v>
      </c>
      <c r="M85" s="295"/>
      <c r="N85" s="296">
        <v>45161</v>
      </c>
      <c r="O85" s="297" t="s">
        <v>624</v>
      </c>
      <c r="P85" s="299"/>
      <c r="Q85" s="291"/>
      <c r="R85" s="291"/>
      <c r="S85" s="292"/>
      <c r="T85" s="299"/>
      <c r="U85" s="291"/>
      <c r="V85" s="291"/>
      <c r="W85" s="291"/>
      <c r="X85" s="292"/>
      <c r="Y85" s="299"/>
      <c r="Z85" s="291"/>
      <c r="AA85" s="291"/>
      <c r="AB85" s="292"/>
      <c r="AC85" s="299"/>
      <c r="AD85" s="291"/>
      <c r="AE85" s="291"/>
      <c r="AF85" s="291"/>
      <c r="AG85" s="292"/>
      <c r="AH85" s="299"/>
      <c r="AI85" s="291"/>
      <c r="AJ85" s="292"/>
    </row>
    <row r="86" spans="1:36" ht="12.75">
      <c r="A86" s="290">
        <v>2160</v>
      </c>
      <c r="B86" s="299" t="s">
        <v>689</v>
      </c>
      <c r="C86" s="291"/>
      <c r="D86" s="292"/>
      <c r="E86" s="293">
        <v>45057</v>
      </c>
      <c r="F86" s="294" t="s">
        <v>44</v>
      </c>
      <c r="G86" s="295" t="s">
        <v>29</v>
      </c>
      <c r="H86" s="293">
        <v>45072</v>
      </c>
      <c r="I86" s="297" t="s">
        <v>677</v>
      </c>
      <c r="J86" s="293">
        <v>45100</v>
      </c>
      <c r="K86" s="295" t="s">
        <v>580</v>
      </c>
      <c r="L86" s="298" t="s">
        <v>32</v>
      </c>
      <c r="M86" s="295"/>
      <c r="N86" s="296">
        <v>45163</v>
      </c>
      <c r="O86" s="297" t="s">
        <v>624</v>
      </c>
      <c r="P86" s="299"/>
      <c r="Q86" s="291"/>
      <c r="R86" s="291"/>
      <c r="S86" s="292"/>
      <c r="T86" s="299"/>
      <c r="U86" s="291"/>
      <c r="V86" s="291"/>
      <c r="W86" s="291"/>
      <c r="X86" s="292"/>
      <c r="Y86" s="299"/>
      <c r="Z86" s="291"/>
      <c r="AA86" s="291"/>
      <c r="AB86" s="292"/>
      <c r="AC86" s="299"/>
      <c r="AD86" s="291"/>
      <c r="AE86" s="291"/>
      <c r="AF86" s="291"/>
      <c r="AG86" s="292"/>
      <c r="AH86" s="299"/>
      <c r="AI86" s="291"/>
      <c r="AJ86" s="292"/>
    </row>
    <row r="87" spans="1:36" ht="12.75">
      <c r="A87" s="290">
        <v>2160</v>
      </c>
      <c r="B87" s="299" t="s">
        <v>690</v>
      </c>
      <c r="C87" s="291"/>
      <c r="D87" s="292"/>
      <c r="E87" s="293">
        <v>45057</v>
      </c>
      <c r="F87" s="294" t="s">
        <v>44</v>
      </c>
      <c r="G87" s="295" t="s">
        <v>29</v>
      </c>
      <c r="H87" s="293">
        <v>45071</v>
      </c>
      <c r="I87" s="297" t="s">
        <v>677</v>
      </c>
      <c r="J87" s="293">
        <v>45133</v>
      </c>
      <c r="K87" s="295" t="s">
        <v>580</v>
      </c>
      <c r="L87" s="298" t="s">
        <v>32</v>
      </c>
      <c r="M87" s="295"/>
      <c r="N87" s="296">
        <v>45163</v>
      </c>
      <c r="O87" s="297" t="s">
        <v>624</v>
      </c>
      <c r="P87" s="299"/>
      <c r="Q87" s="291"/>
      <c r="R87" s="291"/>
      <c r="S87" s="292"/>
      <c r="T87" s="299"/>
      <c r="U87" s="291"/>
      <c r="V87" s="291"/>
      <c r="W87" s="291"/>
      <c r="X87" s="292"/>
      <c r="Y87" s="299"/>
      <c r="Z87" s="291"/>
      <c r="AA87" s="291"/>
      <c r="AB87" s="292"/>
      <c r="AC87" s="299"/>
      <c r="AD87" s="291"/>
      <c r="AE87" s="291"/>
      <c r="AF87" s="291"/>
      <c r="AG87" s="292"/>
      <c r="AH87" s="299"/>
      <c r="AI87" s="291"/>
      <c r="AJ87" s="292"/>
    </row>
    <row r="88" spans="1:36" ht="12.75">
      <c r="A88" s="290">
        <v>2160</v>
      </c>
      <c r="B88" s="299" t="s">
        <v>691</v>
      </c>
      <c r="C88" s="291"/>
      <c r="D88" s="292"/>
      <c r="E88" s="293">
        <v>45057</v>
      </c>
      <c r="F88" s="294" t="s">
        <v>44</v>
      </c>
      <c r="G88" s="295" t="s">
        <v>29</v>
      </c>
      <c r="H88" s="293">
        <v>45068</v>
      </c>
      <c r="I88" s="297" t="s">
        <v>677</v>
      </c>
      <c r="J88" s="293">
        <v>45115</v>
      </c>
      <c r="K88" s="295" t="s">
        <v>580</v>
      </c>
      <c r="L88" s="298" t="s">
        <v>32</v>
      </c>
      <c r="M88" s="295"/>
      <c r="N88" s="296">
        <v>45163</v>
      </c>
      <c r="O88" s="297" t="s">
        <v>624</v>
      </c>
      <c r="P88" s="299"/>
      <c r="Q88" s="291"/>
      <c r="R88" s="291"/>
      <c r="S88" s="292"/>
      <c r="T88" s="299"/>
      <c r="U88" s="291"/>
      <c r="V88" s="291"/>
      <c r="W88" s="291"/>
      <c r="X88" s="292"/>
      <c r="Y88" s="299"/>
      <c r="Z88" s="291"/>
      <c r="AA88" s="291"/>
      <c r="AB88" s="292"/>
      <c r="AC88" s="299"/>
      <c r="AD88" s="291"/>
      <c r="AE88" s="291"/>
      <c r="AF88" s="291"/>
      <c r="AG88" s="292"/>
      <c r="AH88" s="299"/>
      <c r="AI88" s="291"/>
      <c r="AJ88" s="292"/>
    </row>
    <row r="89" spans="1:36" ht="12.75">
      <c r="A89" s="290">
        <v>2160</v>
      </c>
      <c r="B89" s="299" t="s">
        <v>692</v>
      </c>
      <c r="C89" s="291"/>
      <c r="D89" s="292"/>
      <c r="E89" s="293">
        <v>45057</v>
      </c>
      <c r="F89" s="294" t="s">
        <v>44</v>
      </c>
      <c r="G89" s="295" t="s">
        <v>29</v>
      </c>
      <c r="H89" s="293">
        <v>45066</v>
      </c>
      <c r="I89" s="297" t="s">
        <v>693</v>
      </c>
      <c r="J89" s="293">
        <v>45105</v>
      </c>
      <c r="K89" s="295" t="s">
        <v>580</v>
      </c>
      <c r="L89" s="298" t="s">
        <v>32</v>
      </c>
      <c r="M89" s="295"/>
      <c r="N89" s="296">
        <v>45163</v>
      </c>
      <c r="O89" s="297" t="s">
        <v>624</v>
      </c>
      <c r="P89" s="299"/>
      <c r="Q89" s="291"/>
      <c r="R89" s="291"/>
      <c r="S89" s="292"/>
      <c r="T89" s="299"/>
      <c r="U89" s="291"/>
      <c r="V89" s="291"/>
      <c r="W89" s="291"/>
      <c r="X89" s="292"/>
      <c r="Y89" s="299"/>
      <c r="Z89" s="291"/>
      <c r="AA89" s="291"/>
      <c r="AB89" s="292"/>
      <c r="AC89" s="299"/>
      <c r="AD89" s="291"/>
      <c r="AE89" s="291"/>
      <c r="AF89" s="291"/>
      <c r="AG89" s="292"/>
      <c r="AH89" s="299"/>
      <c r="AI89" s="291"/>
      <c r="AJ89" s="292"/>
    </row>
    <row r="90" spans="1:36" ht="12.75">
      <c r="A90" s="290">
        <v>2160</v>
      </c>
      <c r="B90" s="299" t="s">
        <v>694</v>
      </c>
      <c r="C90" s="291"/>
      <c r="D90" s="292"/>
      <c r="E90" s="293">
        <v>45058</v>
      </c>
      <c r="F90" s="294" t="s">
        <v>44</v>
      </c>
      <c r="G90" s="295" t="s">
        <v>29</v>
      </c>
      <c r="H90" s="293">
        <v>45066</v>
      </c>
      <c r="I90" s="297" t="s">
        <v>693</v>
      </c>
      <c r="J90" s="293">
        <v>45106</v>
      </c>
      <c r="K90" s="295" t="s">
        <v>580</v>
      </c>
      <c r="L90" s="298" t="s">
        <v>695</v>
      </c>
      <c r="M90" s="295" t="s">
        <v>696</v>
      </c>
      <c r="N90" s="296">
        <v>45163</v>
      </c>
      <c r="O90" s="297" t="s">
        <v>624</v>
      </c>
      <c r="P90" s="299"/>
      <c r="Q90" s="291"/>
      <c r="R90" s="291"/>
      <c r="S90" s="292"/>
      <c r="T90" s="299"/>
      <c r="U90" s="291"/>
      <c r="V90" s="291"/>
      <c r="W90" s="291"/>
      <c r="X90" s="292"/>
      <c r="Y90" s="299"/>
      <c r="Z90" s="291"/>
      <c r="AA90" s="291"/>
      <c r="AB90" s="292"/>
      <c r="AC90" s="299"/>
      <c r="AD90" s="291"/>
      <c r="AE90" s="291"/>
      <c r="AF90" s="291"/>
      <c r="AG90" s="292"/>
      <c r="AH90" s="299"/>
      <c r="AI90" s="291"/>
      <c r="AJ90" s="292"/>
    </row>
    <row r="91" spans="1:36" ht="12.75">
      <c r="A91" s="290">
        <v>2160</v>
      </c>
      <c r="B91" s="299" t="s">
        <v>697</v>
      </c>
      <c r="C91" s="291"/>
      <c r="D91" s="292"/>
      <c r="E91" s="293">
        <v>45058</v>
      </c>
      <c r="F91" s="294" t="s">
        <v>44</v>
      </c>
      <c r="G91" s="295" t="s">
        <v>29</v>
      </c>
      <c r="H91" s="293">
        <v>45066</v>
      </c>
      <c r="I91" s="297" t="s">
        <v>693</v>
      </c>
      <c r="J91" s="293">
        <v>45106</v>
      </c>
      <c r="K91" s="295" t="s">
        <v>580</v>
      </c>
      <c r="L91" s="298" t="s">
        <v>32</v>
      </c>
      <c r="M91" s="295"/>
      <c r="N91" s="296">
        <v>45163</v>
      </c>
      <c r="O91" s="297" t="s">
        <v>624</v>
      </c>
      <c r="P91" s="299"/>
      <c r="Q91" s="291"/>
      <c r="R91" s="291"/>
      <c r="S91" s="292"/>
      <c r="T91" s="299"/>
      <c r="U91" s="291"/>
      <c r="V91" s="291"/>
      <c r="W91" s="291"/>
      <c r="X91" s="292"/>
      <c r="Y91" s="299"/>
      <c r="Z91" s="291"/>
      <c r="AA91" s="291"/>
      <c r="AB91" s="292"/>
      <c r="AC91" s="299"/>
      <c r="AD91" s="291"/>
      <c r="AE91" s="291"/>
      <c r="AF91" s="291"/>
      <c r="AG91" s="292"/>
      <c r="AH91" s="299"/>
      <c r="AI91" s="291"/>
      <c r="AJ91" s="292"/>
    </row>
    <row r="92" spans="1:36" ht="12.75">
      <c r="A92" s="290">
        <v>2160</v>
      </c>
      <c r="B92" s="299" t="s">
        <v>698</v>
      </c>
      <c r="C92" s="291"/>
      <c r="D92" s="292"/>
      <c r="E92" s="293">
        <v>45058</v>
      </c>
      <c r="F92" s="294" t="s">
        <v>44</v>
      </c>
      <c r="G92" s="295" t="s">
        <v>29</v>
      </c>
      <c r="H92" s="293">
        <v>45065</v>
      </c>
      <c r="I92" s="297" t="s">
        <v>693</v>
      </c>
      <c r="J92" s="293">
        <v>45106</v>
      </c>
      <c r="K92" s="295" t="s">
        <v>580</v>
      </c>
      <c r="L92" s="298" t="s">
        <v>32</v>
      </c>
      <c r="M92" s="295"/>
      <c r="N92" s="296">
        <v>45163</v>
      </c>
      <c r="O92" s="297" t="s">
        <v>624</v>
      </c>
      <c r="P92" s="299"/>
      <c r="Q92" s="291"/>
      <c r="R92" s="291"/>
      <c r="S92" s="292"/>
      <c r="T92" s="299"/>
      <c r="U92" s="291"/>
      <c r="V92" s="291"/>
      <c r="W92" s="291"/>
      <c r="X92" s="292"/>
      <c r="Y92" s="299"/>
      <c r="Z92" s="291"/>
      <c r="AA92" s="291"/>
      <c r="AB92" s="292"/>
      <c r="AC92" s="299"/>
      <c r="AD92" s="291"/>
      <c r="AE92" s="291"/>
      <c r="AF92" s="291"/>
      <c r="AG92" s="292"/>
      <c r="AH92" s="299"/>
      <c r="AI92" s="291"/>
      <c r="AJ92" s="292"/>
    </row>
    <row r="93" spans="1:36" ht="12.75">
      <c r="A93" s="290">
        <v>2160</v>
      </c>
      <c r="B93" s="299" t="s">
        <v>699</v>
      </c>
      <c r="C93" s="291"/>
      <c r="D93" s="292"/>
      <c r="E93" s="293">
        <v>45058</v>
      </c>
      <c r="F93" s="294" t="s">
        <v>44</v>
      </c>
      <c r="G93" s="310" t="s">
        <v>421</v>
      </c>
      <c r="H93" s="293">
        <v>45066</v>
      </c>
      <c r="I93" s="297" t="s">
        <v>693</v>
      </c>
      <c r="J93" s="293">
        <v>45119</v>
      </c>
      <c r="K93" s="295" t="s">
        <v>580</v>
      </c>
      <c r="L93" s="298" t="s">
        <v>32</v>
      </c>
      <c r="M93" s="295"/>
      <c r="N93" s="296">
        <v>45161</v>
      </c>
      <c r="O93" s="297" t="s">
        <v>624</v>
      </c>
      <c r="P93" s="299"/>
      <c r="Q93" s="291"/>
      <c r="R93" s="291"/>
      <c r="S93" s="292"/>
      <c r="T93" s="299"/>
      <c r="U93" s="291"/>
      <c r="V93" s="291"/>
      <c r="W93" s="291"/>
      <c r="X93" s="292"/>
      <c r="Y93" s="299"/>
      <c r="Z93" s="291"/>
      <c r="AA93" s="291"/>
      <c r="AB93" s="292"/>
      <c r="AC93" s="299"/>
      <c r="AD93" s="291"/>
      <c r="AE93" s="291"/>
      <c r="AF93" s="291"/>
      <c r="AG93" s="292"/>
      <c r="AH93" s="299"/>
      <c r="AI93" s="291"/>
      <c r="AJ93" s="292"/>
    </row>
    <row r="94" spans="1:36" ht="12.75">
      <c r="A94" s="290">
        <v>2160</v>
      </c>
      <c r="B94" s="299" t="s">
        <v>700</v>
      </c>
      <c r="C94" s="291"/>
      <c r="D94" s="292"/>
      <c r="E94" s="293">
        <v>45058</v>
      </c>
      <c r="F94" s="294" t="s">
        <v>44</v>
      </c>
      <c r="G94" s="295" t="s">
        <v>29</v>
      </c>
      <c r="H94" s="293">
        <v>45065</v>
      </c>
      <c r="I94" s="297" t="s">
        <v>693</v>
      </c>
      <c r="J94" s="293">
        <v>45111</v>
      </c>
      <c r="K94" s="295" t="s">
        <v>580</v>
      </c>
      <c r="L94" s="298" t="s">
        <v>32</v>
      </c>
      <c r="M94" s="295"/>
      <c r="N94" s="296">
        <v>45163</v>
      </c>
      <c r="O94" s="297" t="s">
        <v>624</v>
      </c>
      <c r="P94" s="299"/>
      <c r="Q94" s="291"/>
      <c r="R94" s="291"/>
      <c r="S94" s="292"/>
      <c r="T94" s="299"/>
      <c r="U94" s="291"/>
      <c r="V94" s="291"/>
      <c r="W94" s="291"/>
      <c r="X94" s="292"/>
      <c r="Y94" s="299"/>
      <c r="Z94" s="291"/>
      <c r="AA94" s="291"/>
      <c r="AB94" s="292"/>
      <c r="AC94" s="299"/>
      <c r="AD94" s="291"/>
      <c r="AE94" s="291"/>
      <c r="AF94" s="291"/>
      <c r="AG94" s="292"/>
      <c r="AH94" s="299"/>
      <c r="AI94" s="291"/>
      <c r="AJ94" s="292"/>
    </row>
    <row r="95" spans="1:36" ht="12.75">
      <c r="A95" s="290">
        <v>2160</v>
      </c>
      <c r="B95" s="299" t="s">
        <v>701</v>
      </c>
      <c r="C95" s="291"/>
      <c r="D95" s="292"/>
      <c r="E95" s="293">
        <v>45058</v>
      </c>
      <c r="F95" s="294" t="s">
        <v>44</v>
      </c>
      <c r="G95" s="295" t="s">
        <v>29</v>
      </c>
      <c r="H95" s="293">
        <v>45065</v>
      </c>
      <c r="I95" s="297" t="s">
        <v>693</v>
      </c>
      <c r="J95" s="293">
        <v>45105</v>
      </c>
      <c r="K95" s="295" t="s">
        <v>580</v>
      </c>
      <c r="L95" s="298" t="s">
        <v>32</v>
      </c>
      <c r="M95" s="295"/>
      <c r="N95" s="296">
        <v>45163</v>
      </c>
      <c r="O95" s="297" t="s">
        <v>624</v>
      </c>
      <c r="P95" s="299"/>
      <c r="Q95" s="291"/>
      <c r="R95" s="291"/>
      <c r="S95" s="292"/>
      <c r="T95" s="299"/>
      <c r="U95" s="291"/>
      <c r="V95" s="291"/>
      <c r="W95" s="291"/>
      <c r="X95" s="292"/>
      <c r="Y95" s="299"/>
      <c r="Z95" s="291"/>
      <c r="AA95" s="291"/>
      <c r="AB95" s="292"/>
      <c r="AC95" s="299"/>
      <c r="AD95" s="291"/>
      <c r="AE95" s="291"/>
      <c r="AF95" s="291"/>
      <c r="AG95" s="292"/>
      <c r="AH95" s="299"/>
      <c r="AI95" s="291"/>
      <c r="AJ95" s="292"/>
    </row>
    <row r="96" spans="1:36" ht="12.75">
      <c r="A96" s="290">
        <v>2160</v>
      </c>
      <c r="B96" s="299" t="s">
        <v>702</v>
      </c>
      <c r="C96" s="291"/>
      <c r="D96" s="292"/>
      <c r="E96" s="293">
        <v>45058</v>
      </c>
      <c r="F96" s="294" t="s">
        <v>44</v>
      </c>
      <c r="G96" s="295" t="s">
        <v>29</v>
      </c>
      <c r="H96" s="293">
        <v>45065</v>
      </c>
      <c r="I96" s="297" t="s">
        <v>693</v>
      </c>
      <c r="J96" s="293">
        <v>45099</v>
      </c>
      <c r="K96" s="295" t="s">
        <v>580</v>
      </c>
      <c r="L96" s="298" t="s">
        <v>32</v>
      </c>
      <c r="M96" s="295"/>
      <c r="N96" s="296">
        <v>45161</v>
      </c>
      <c r="O96" s="297" t="s">
        <v>624</v>
      </c>
      <c r="P96" s="299"/>
      <c r="Q96" s="291"/>
      <c r="R96" s="291"/>
      <c r="S96" s="292"/>
      <c r="T96" s="299"/>
      <c r="U96" s="291"/>
      <c r="V96" s="291"/>
      <c r="W96" s="291"/>
      <c r="X96" s="292"/>
      <c r="Y96" s="299"/>
      <c r="Z96" s="291"/>
      <c r="AA96" s="291"/>
      <c r="AB96" s="292"/>
      <c r="AC96" s="299"/>
      <c r="AD96" s="291"/>
      <c r="AE96" s="291"/>
      <c r="AF96" s="291"/>
      <c r="AG96" s="292"/>
      <c r="AH96" s="299"/>
      <c r="AI96" s="291"/>
      <c r="AJ96" s="292"/>
    </row>
    <row r="97" spans="1:59" ht="12.75">
      <c r="A97" s="290">
        <v>2160</v>
      </c>
      <c r="B97" s="299" t="s">
        <v>703</v>
      </c>
      <c r="C97" s="291"/>
      <c r="D97" s="292"/>
      <c r="E97" s="293">
        <v>45058</v>
      </c>
      <c r="F97" s="294" t="s">
        <v>44</v>
      </c>
      <c r="G97" s="295" t="s">
        <v>29</v>
      </c>
      <c r="H97" s="293">
        <v>45065</v>
      </c>
      <c r="I97" s="297" t="s">
        <v>693</v>
      </c>
      <c r="J97" s="293">
        <v>45099</v>
      </c>
      <c r="K97" s="295" t="s">
        <v>580</v>
      </c>
      <c r="L97" s="298" t="s">
        <v>32</v>
      </c>
      <c r="M97" s="295"/>
      <c r="N97" s="296">
        <v>45163</v>
      </c>
      <c r="O97" s="297" t="s">
        <v>624</v>
      </c>
      <c r="P97" s="299"/>
      <c r="Q97" s="291"/>
      <c r="R97" s="291"/>
      <c r="S97" s="292"/>
      <c r="T97" s="299"/>
      <c r="U97" s="291"/>
      <c r="V97" s="291"/>
      <c r="W97" s="291"/>
      <c r="X97" s="292"/>
      <c r="Y97" s="299"/>
      <c r="Z97" s="291"/>
      <c r="AA97" s="291"/>
      <c r="AB97" s="292"/>
      <c r="AC97" s="299"/>
      <c r="AD97" s="291"/>
      <c r="AE97" s="291"/>
      <c r="AF97" s="291"/>
      <c r="AG97" s="292"/>
      <c r="AH97" s="299"/>
      <c r="AI97" s="291"/>
      <c r="AJ97" s="292"/>
    </row>
    <row r="98" spans="1:59" ht="12.75">
      <c r="A98" s="290">
        <v>2160</v>
      </c>
      <c r="B98" s="299" t="s">
        <v>704</v>
      </c>
      <c r="C98" s="141"/>
      <c r="D98" s="292"/>
      <c r="E98" s="293">
        <v>45058</v>
      </c>
      <c r="F98" s="294" t="s">
        <v>44</v>
      </c>
      <c r="G98" s="295" t="s">
        <v>29</v>
      </c>
      <c r="H98" s="293">
        <v>45060</v>
      </c>
      <c r="I98" s="297" t="s">
        <v>705</v>
      </c>
      <c r="J98" s="293">
        <v>45109</v>
      </c>
      <c r="K98" s="295" t="s">
        <v>580</v>
      </c>
      <c r="L98" s="298" t="s">
        <v>32</v>
      </c>
      <c r="M98" s="295"/>
      <c r="N98" s="296">
        <v>45163</v>
      </c>
      <c r="O98" s="297" t="s">
        <v>624</v>
      </c>
      <c r="P98" s="299"/>
      <c r="Q98" s="291"/>
      <c r="R98" s="291"/>
      <c r="S98" s="292"/>
      <c r="T98" s="299"/>
      <c r="U98" s="291"/>
      <c r="V98" s="291"/>
      <c r="W98" s="291"/>
      <c r="X98" s="292"/>
      <c r="Y98" s="299"/>
      <c r="Z98" s="291"/>
      <c r="AA98" s="291"/>
      <c r="AB98" s="292"/>
      <c r="AC98" s="299"/>
      <c r="AD98" s="291"/>
      <c r="AE98" s="291"/>
      <c r="AF98" s="291"/>
      <c r="AG98" s="292"/>
      <c r="AH98" s="299"/>
      <c r="AI98" s="291"/>
      <c r="AJ98" s="292"/>
    </row>
    <row r="99" spans="1:59" ht="12.75">
      <c r="A99" s="290">
        <v>2160</v>
      </c>
      <c r="B99" s="299" t="s">
        <v>706</v>
      </c>
      <c r="C99" s="141"/>
      <c r="D99" s="292"/>
      <c r="E99" s="293">
        <v>45058</v>
      </c>
      <c r="F99" s="294" t="s">
        <v>44</v>
      </c>
      <c r="G99" s="295" t="s">
        <v>29</v>
      </c>
      <c r="H99" s="293">
        <v>45058</v>
      </c>
      <c r="I99" s="297" t="s">
        <v>705</v>
      </c>
      <c r="J99" s="293">
        <v>45091</v>
      </c>
      <c r="K99" s="295" t="s">
        <v>580</v>
      </c>
      <c r="L99" s="298" t="s">
        <v>32</v>
      </c>
      <c r="M99" s="295"/>
      <c r="N99" s="296">
        <v>45163</v>
      </c>
      <c r="O99" s="297" t="s">
        <v>624</v>
      </c>
      <c r="P99" s="299"/>
      <c r="Q99" s="291"/>
      <c r="R99" s="291"/>
      <c r="S99" s="292"/>
      <c r="T99" s="299"/>
      <c r="U99" s="291"/>
      <c r="V99" s="291"/>
      <c r="W99" s="291"/>
      <c r="X99" s="292"/>
      <c r="Y99" s="299"/>
      <c r="Z99" s="291"/>
      <c r="AA99" s="291"/>
      <c r="AB99" s="292"/>
      <c r="AC99" s="299"/>
      <c r="AD99" s="291"/>
      <c r="AE99" s="291"/>
      <c r="AF99" s="291"/>
      <c r="AG99" s="292"/>
      <c r="AH99" s="299"/>
      <c r="AI99" s="291"/>
      <c r="AJ99" s="292"/>
    </row>
    <row r="100" spans="1:59" ht="12.75">
      <c r="A100" s="290">
        <v>2160</v>
      </c>
      <c r="B100" s="299" t="s">
        <v>707</v>
      </c>
      <c r="C100" s="141"/>
      <c r="D100" s="292"/>
      <c r="E100" s="293">
        <v>45058</v>
      </c>
      <c r="F100" s="294" t="s">
        <v>44</v>
      </c>
      <c r="G100" s="295" t="s">
        <v>29</v>
      </c>
      <c r="H100" s="293">
        <v>45059</v>
      </c>
      <c r="I100" s="297" t="s">
        <v>705</v>
      </c>
      <c r="J100" s="293">
        <v>45097</v>
      </c>
      <c r="K100" s="295" t="s">
        <v>580</v>
      </c>
      <c r="L100" s="298" t="s">
        <v>32</v>
      </c>
      <c r="M100" s="295"/>
      <c r="N100" s="296">
        <v>45161</v>
      </c>
      <c r="O100" s="297" t="s">
        <v>624</v>
      </c>
      <c r="P100" s="299"/>
      <c r="Q100" s="291"/>
      <c r="R100" s="291"/>
      <c r="S100" s="292"/>
      <c r="T100" s="299"/>
      <c r="U100" s="291"/>
      <c r="V100" s="291"/>
      <c r="W100" s="291"/>
      <c r="X100" s="292"/>
      <c r="Y100" s="299"/>
      <c r="Z100" s="291"/>
      <c r="AA100" s="291"/>
      <c r="AB100" s="292"/>
      <c r="AC100" s="299"/>
      <c r="AD100" s="291"/>
      <c r="AE100" s="291"/>
      <c r="AF100" s="291"/>
      <c r="AG100" s="292"/>
      <c r="AH100" s="299"/>
      <c r="AI100" s="291"/>
      <c r="AJ100" s="292"/>
    </row>
    <row r="101" spans="1:59" ht="12.75">
      <c r="A101" s="290">
        <v>2160</v>
      </c>
      <c r="B101" s="299" t="s">
        <v>708</v>
      </c>
      <c r="C101" s="141"/>
      <c r="D101" s="292"/>
      <c r="E101" s="293">
        <v>45058</v>
      </c>
      <c r="F101" s="294" t="s">
        <v>44</v>
      </c>
      <c r="G101" s="295" t="s">
        <v>29</v>
      </c>
      <c r="H101" s="293">
        <v>45059</v>
      </c>
      <c r="I101" s="297" t="s">
        <v>705</v>
      </c>
      <c r="J101" s="293">
        <v>45093</v>
      </c>
      <c r="K101" s="295" t="s">
        <v>580</v>
      </c>
      <c r="L101" s="298" t="s">
        <v>32</v>
      </c>
      <c r="M101" s="295"/>
      <c r="N101" s="296">
        <v>45161</v>
      </c>
      <c r="O101" s="297" t="s">
        <v>624</v>
      </c>
      <c r="P101" s="299"/>
      <c r="Q101" s="291"/>
      <c r="R101" s="291"/>
      <c r="S101" s="292"/>
      <c r="T101" s="299"/>
      <c r="U101" s="291"/>
      <c r="V101" s="291"/>
      <c r="W101" s="291"/>
      <c r="X101" s="292"/>
      <c r="Y101" s="299"/>
      <c r="Z101" s="291"/>
      <c r="AA101" s="291"/>
      <c r="AB101" s="292"/>
      <c r="AC101" s="299"/>
      <c r="AD101" s="291"/>
      <c r="AE101" s="291"/>
      <c r="AF101" s="291"/>
      <c r="AG101" s="292"/>
      <c r="AH101" s="299"/>
      <c r="AI101" s="291"/>
      <c r="AJ101" s="292"/>
    </row>
    <row r="102" spans="1:59" ht="12.75">
      <c r="A102" s="311"/>
      <c r="B102" s="311"/>
      <c r="C102" s="312"/>
      <c r="D102" s="313"/>
      <c r="E102" s="311"/>
      <c r="F102" s="312"/>
      <c r="G102" s="312"/>
      <c r="H102" s="312"/>
      <c r="I102" s="313"/>
      <c r="J102" s="311"/>
      <c r="K102" s="312"/>
      <c r="L102" s="312"/>
      <c r="M102" s="312"/>
      <c r="N102" s="312"/>
      <c r="O102" s="313"/>
      <c r="P102" s="311"/>
      <c r="Q102" s="312"/>
      <c r="R102" s="312"/>
      <c r="S102" s="313"/>
      <c r="T102" s="311"/>
      <c r="U102" s="312"/>
      <c r="V102" s="312"/>
      <c r="W102" s="312"/>
      <c r="X102" s="313"/>
      <c r="Y102" s="311"/>
      <c r="Z102" s="312"/>
      <c r="AA102" s="312"/>
      <c r="AB102" s="313"/>
      <c r="AC102" s="311"/>
      <c r="AD102" s="312"/>
      <c r="AE102" s="312"/>
      <c r="AF102" s="312"/>
      <c r="AG102" s="313"/>
      <c r="AH102" s="311"/>
      <c r="AI102" s="312"/>
      <c r="AJ102" s="313"/>
      <c r="AK102" s="314"/>
      <c r="AL102" s="314"/>
      <c r="AM102" s="314"/>
      <c r="AN102" s="314"/>
      <c r="AO102" s="314"/>
      <c r="AP102" s="314"/>
      <c r="AQ102" s="314"/>
      <c r="AR102" s="314"/>
      <c r="AS102" s="314"/>
      <c r="AT102" s="314"/>
      <c r="AU102" s="314"/>
      <c r="AV102" s="314"/>
      <c r="AW102" s="314"/>
      <c r="AX102" s="314"/>
      <c r="AY102" s="314"/>
      <c r="AZ102" s="314"/>
      <c r="BA102" s="314"/>
      <c r="BB102" s="314"/>
      <c r="BC102" s="314"/>
      <c r="BD102" s="314"/>
      <c r="BE102" s="314"/>
      <c r="BF102" s="314"/>
      <c r="BG102" s="314"/>
    </row>
    <row r="103" spans="1:59" ht="12.75">
      <c r="A103" s="290">
        <v>2080</v>
      </c>
      <c r="B103" s="299" t="s">
        <v>709</v>
      </c>
      <c r="C103" s="291"/>
      <c r="D103" s="292"/>
      <c r="E103" s="293">
        <v>45177</v>
      </c>
      <c r="F103" s="294" t="s">
        <v>44</v>
      </c>
      <c r="G103" s="291"/>
      <c r="H103" s="291"/>
      <c r="I103" s="292"/>
      <c r="J103" s="299"/>
      <c r="K103" s="291"/>
      <c r="L103" s="291"/>
      <c r="M103" s="291"/>
      <c r="N103" s="291"/>
      <c r="O103" s="292"/>
      <c r="P103" s="299"/>
      <c r="Q103" s="291"/>
      <c r="R103" s="291"/>
      <c r="S103" s="292"/>
      <c r="T103" s="299"/>
      <c r="U103" s="291"/>
      <c r="V103" s="291"/>
      <c r="W103" s="291"/>
      <c r="X103" s="292"/>
      <c r="Y103" s="299"/>
      <c r="Z103" s="291"/>
      <c r="AA103" s="291"/>
      <c r="AB103" s="292"/>
      <c r="AC103" s="299"/>
      <c r="AD103" s="291"/>
      <c r="AE103" s="291"/>
      <c r="AF103" s="291"/>
      <c r="AG103" s="292"/>
      <c r="AH103" s="299"/>
      <c r="AI103" s="291"/>
      <c r="AJ103" s="292"/>
    </row>
    <row r="104" spans="1:59" ht="12.75">
      <c r="A104" s="290">
        <v>2080</v>
      </c>
      <c r="B104" s="299" t="s">
        <v>710</v>
      </c>
      <c r="C104" s="291"/>
      <c r="D104" s="292"/>
      <c r="E104" s="293">
        <v>44811</v>
      </c>
      <c r="F104" s="294" t="s">
        <v>44</v>
      </c>
      <c r="G104" s="291"/>
      <c r="H104" s="291"/>
      <c r="I104" s="292"/>
      <c r="J104" s="299"/>
      <c r="K104" s="291"/>
      <c r="L104" s="291"/>
      <c r="M104" s="291"/>
      <c r="N104" s="291"/>
      <c r="O104" s="292"/>
      <c r="P104" s="299"/>
      <c r="Q104" s="291"/>
      <c r="R104" s="291"/>
      <c r="S104" s="292"/>
      <c r="T104" s="299"/>
      <c r="U104" s="291"/>
      <c r="V104" s="291"/>
      <c r="W104" s="291"/>
      <c r="X104" s="292"/>
      <c r="Y104" s="299"/>
      <c r="Z104" s="291"/>
      <c r="AA104" s="291"/>
      <c r="AB104" s="292"/>
      <c r="AC104" s="299"/>
      <c r="AD104" s="291"/>
      <c r="AE104" s="291"/>
      <c r="AF104" s="291"/>
      <c r="AG104" s="292"/>
      <c r="AH104" s="299"/>
      <c r="AI104" s="291"/>
      <c r="AJ104" s="292"/>
    </row>
    <row r="105" spans="1:59" ht="12.75">
      <c r="A105" s="290">
        <v>2080</v>
      </c>
      <c r="B105" s="299" t="s">
        <v>711</v>
      </c>
      <c r="C105" s="291"/>
      <c r="D105" s="292"/>
      <c r="E105" s="293">
        <v>45177</v>
      </c>
      <c r="F105" s="294" t="s">
        <v>44</v>
      </c>
      <c r="G105" s="291"/>
      <c r="H105" s="291"/>
      <c r="I105" s="292"/>
      <c r="J105" s="299"/>
      <c r="K105" s="291"/>
      <c r="L105" s="291"/>
      <c r="M105" s="291"/>
      <c r="N105" s="291"/>
      <c r="O105" s="292"/>
      <c r="P105" s="299"/>
      <c r="Q105" s="291"/>
      <c r="R105" s="291"/>
      <c r="S105" s="292"/>
      <c r="T105" s="299"/>
      <c r="U105" s="291"/>
      <c r="V105" s="291"/>
      <c r="W105" s="291"/>
      <c r="X105" s="292"/>
      <c r="Y105" s="299"/>
      <c r="Z105" s="291"/>
      <c r="AA105" s="291"/>
      <c r="AB105" s="292"/>
      <c r="AC105" s="299"/>
      <c r="AD105" s="291"/>
      <c r="AE105" s="291"/>
      <c r="AF105" s="291"/>
      <c r="AG105" s="292"/>
      <c r="AH105" s="299"/>
      <c r="AI105" s="291"/>
      <c r="AJ105" s="292"/>
    </row>
    <row r="106" spans="1:59" ht="12.75">
      <c r="A106" s="290">
        <v>2080</v>
      </c>
      <c r="B106" s="299" t="s">
        <v>712</v>
      </c>
      <c r="C106" s="291"/>
      <c r="D106" s="292"/>
      <c r="E106" s="293">
        <v>44811</v>
      </c>
      <c r="F106" s="294" t="s">
        <v>44</v>
      </c>
      <c r="G106" s="291"/>
      <c r="H106" s="291"/>
      <c r="I106" s="292"/>
      <c r="J106" s="299"/>
      <c r="K106" s="291"/>
      <c r="L106" s="291"/>
      <c r="M106" s="291"/>
      <c r="N106" s="291"/>
      <c r="O106" s="292"/>
      <c r="P106" s="299"/>
      <c r="Q106" s="291"/>
      <c r="R106" s="291"/>
      <c r="S106" s="292"/>
      <c r="T106" s="299"/>
      <c r="U106" s="291"/>
      <c r="V106" s="291"/>
      <c r="W106" s="291"/>
      <c r="X106" s="292"/>
      <c r="Y106" s="299"/>
      <c r="Z106" s="291"/>
      <c r="AA106" s="291"/>
      <c r="AB106" s="292"/>
      <c r="AC106" s="299"/>
      <c r="AD106" s="291"/>
      <c r="AE106" s="291"/>
      <c r="AF106" s="291"/>
      <c r="AG106" s="292"/>
      <c r="AH106" s="299"/>
      <c r="AI106" s="291"/>
      <c r="AJ106" s="292"/>
    </row>
    <row r="107" spans="1:59" ht="12.75">
      <c r="A107" s="290">
        <v>2080</v>
      </c>
      <c r="B107" s="299" t="s">
        <v>713</v>
      </c>
      <c r="C107" s="291"/>
      <c r="D107" s="292"/>
      <c r="E107" s="293">
        <v>45177</v>
      </c>
      <c r="F107" s="294" t="s">
        <v>44</v>
      </c>
      <c r="G107" s="291"/>
      <c r="H107" s="291"/>
      <c r="I107" s="292"/>
      <c r="J107" s="299"/>
      <c r="K107" s="291"/>
      <c r="L107" s="291"/>
      <c r="M107" s="291"/>
      <c r="N107" s="291"/>
      <c r="O107" s="292"/>
      <c r="P107" s="299"/>
      <c r="Q107" s="291"/>
      <c r="R107" s="291"/>
      <c r="S107" s="292"/>
      <c r="T107" s="299"/>
      <c r="U107" s="291"/>
      <c r="V107" s="291"/>
      <c r="W107" s="291"/>
      <c r="X107" s="292"/>
      <c r="Y107" s="299"/>
      <c r="Z107" s="291"/>
      <c r="AA107" s="291"/>
      <c r="AB107" s="292"/>
      <c r="AC107" s="299"/>
      <c r="AD107" s="291"/>
      <c r="AE107" s="291"/>
      <c r="AF107" s="291"/>
      <c r="AG107" s="292"/>
      <c r="AH107" s="299"/>
      <c r="AI107" s="291"/>
      <c r="AJ107" s="292"/>
    </row>
    <row r="108" spans="1:59" ht="12.75">
      <c r="A108" s="290">
        <v>2080</v>
      </c>
      <c r="B108" s="299" t="s">
        <v>714</v>
      </c>
      <c r="C108" s="291"/>
      <c r="D108" s="292"/>
      <c r="E108" s="293">
        <v>44811</v>
      </c>
      <c r="F108" s="294" t="s">
        <v>44</v>
      </c>
      <c r="G108" s="291"/>
      <c r="H108" s="291"/>
      <c r="I108" s="292"/>
      <c r="J108" s="299"/>
      <c r="K108" s="291"/>
      <c r="L108" s="291"/>
      <c r="M108" s="291"/>
      <c r="N108" s="291"/>
      <c r="O108" s="292"/>
      <c r="P108" s="299"/>
      <c r="Q108" s="291"/>
      <c r="R108" s="291"/>
      <c r="S108" s="292"/>
      <c r="T108" s="299"/>
      <c r="U108" s="291"/>
      <c r="V108" s="291"/>
      <c r="W108" s="291"/>
      <c r="X108" s="292"/>
      <c r="Y108" s="299"/>
      <c r="Z108" s="291"/>
      <c r="AA108" s="291"/>
      <c r="AB108" s="292"/>
      <c r="AC108" s="299"/>
      <c r="AD108" s="291"/>
      <c r="AE108" s="291"/>
      <c r="AF108" s="291"/>
      <c r="AG108" s="292"/>
      <c r="AH108" s="299"/>
      <c r="AI108" s="291"/>
      <c r="AJ108" s="292"/>
    </row>
    <row r="109" spans="1:59" ht="12.75">
      <c r="A109" s="290">
        <v>2080</v>
      </c>
      <c r="B109" s="299" t="s">
        <v>715</v>
      </c>
      <c r="C109" s="291"/>
      <c r="D109" s="292"/>
      <c r="E109" s="293">
        <v>44811</v>
      </c>
      <c r="F109" s="294" t="s">
        <v>44</v>
      </c>
      <c r="G109" s="291"/>
      <c r="H109" s="291"/>
      <c r="I109" s="292"/>
      <c r="J109" s="299"/>
      <c r="K109" s="291"/>
      <c r="L109" s="291"/>
      <c r="M109" s="291"/>
      <c r="N109" s="291"/>
      <c r="O109" s="292"/>
      <c r="P109" s="299"/>
      <c r="Q109" s="291"/>
      <c r="R109" s="291"/>
      <c r="S109" s="292"/>
      <c r="T109" s="299"/>
      <c r="U109" s="291"/>
      <c r="V109" s="291"/>
      <c r="W109" s="291"/>
      <c r="X109" s="292"/>
      <c r="Y109" s="299"/>
      <c r="Z109" s="291"/>
      <c r="AA109" s="291"/>
      <c r="AB109" s="292"/>
      <c r="AC109" s="299"/>
      <c r="AD109" s="291"/>
      <c r="AE109" s="291"/>
      <c r="AF109" s="291"/>
      <c r="AG109" s="292"/>
      <c r="AH109" s="299"/>
      <c r="AI109" s="291"/>
      <c r="AJ109" s="292"/>
    </row>
    <row r="110" spans="1:59" ht="12.75">
      <c r="A110" s="290">
        <v>2080</v>
      </c>
      <c r="B110" s="299" t="s">
        <v>716</v>
      </c>
      <c r="C110" s="291"/>
      <c r="D110" s="292"/>
      <c r="E110" s="293">
        <v>45177</v>
      </c>
      <c r="F110" s="294" t="s">
        <v>44</v>
      </c>
      <c r="G110" s="291"/>
      <c r="H110" s="315"/>
      <c r="I110" s="316"/>
      <c r="J110" s="315"/>
      <c r="L110" s="315"/>
      <c r="M110" s="315"/>
      <c r="N110" s="315"/>
      <c r="O110" s="316"/>
      <c r="Q110" s="315"/>
      <c r="R110" s="315"/>
      <c r="S110" s="315"/>
      <c r="T110" s="315"/>
      <c r="U110" s="315"/>
      <c r="V110" s="316"/>
      <c r="W110" s="315"/>
      <c r="X110" s="315"/>
      <c r="Y110" s="315"/>
      <c r="Z110" s="316"/>
      <c r="AA110" s="315"/>
      <c r="AB110" s="315"/>
      <c r="AC110" s="315"/>
      <c r="AD110" s="315"/>
      <c r="AE110" s="316"/>
      <c r="AF110" s="315"/>
      <c r="AG110" s="315"/>
      <c r="AH110" s="315"/>
      <c r="AI110" s="316"/>
      <c r="AJ110" s="315"/>
      <c r="AK110" s="315"/>
      <c r="AL110" s="315"/>
      <c r="AM110" s="315"/>
      <c r="AN110" s="316"/>
      <c r="AO110" s="315"/>
      <c r="AP110" s="315"/>
      <c r="AQ110" s="316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</row>
    <row r="111" spans="1:59" ht="12.75">
      <c r="A111" s="290">
        <v>2080</v>
      </c>
      <c r="B111" s="299" t="s">
        <v>717</v>
      </c>
      <c r="C111" s="291"/>
      <c r="D111" s="292"/>
      <c r="E111" s="293">
        <v>44811</v>
      </c>
      <c r="F111" s="294" t="s">
        <v>44</v>
      </c>
      <c r="G111" s="291"/>
      <c r="H111" s="291"/>
      <c r="I111" s="292"/>
      <c r="J111" s="299"/>
      <c r="K111" s="291"/>
      <c r="L111" s="291"/>
      <c r="M111" s="291"/>
      <c r="N111" s="291"/>
      <c r="O111" s="292"/>
      <c r="P111" s="299"/>
      <c r="Q111" s="291"/>
      <c r="R111" s="291"/>
      <c r="S111" s="292"/>
      <c r="T111" s="299"/>
      <c r="U111" s="291"/>
      <c r="V111" s="291"/>
      <c r="W111" s="291"/>
      <c r="X111" s="292"/>
      <c r="Y111" s="299"/>
      <c r="Z111" s="291"/>
      <c r="AA111" s="291"/>
      <c r="AB111" s="292"/>
      <c r="AC111" s="299"/>
      <c r="AD111" s="291"/>
      <c r="AE111" s="291"/>
      <c r="AF111" s="291"/>
      <c r="AG111" s="292"/>
      <c r="AH111" s="299"/>
      <c r="AI111" s="291"/>
      <c r="AJ111" s="292"/>
    </row>
    <row r="112" spans="1:59" ht="12.75">
      <c r="A112" s="290">
        <v>2080</v>
      </c>
      <c r="B112" s="299" t="s">
        <v>718</v>
      </c>
      <c r="C112" s="291"/>
      <c r="D112" s="292"/>
      <c r="E112" s="293">
        <v>44811</v>
      </c>
      <c r="F112" s="294" t="s">
        <v>44</v>
      </c>
      <c r="G112" s="291"/>
      <c r="H112" s="291"/>
      <c r="I112" s="292"/>
      <c r="J112" s="299"/>
      <c r="K112" s="291"/>
      <c r="L112" s="291"/>
      <c r="M112" s="291"/>
      <c r="N112" s="291"/>
      <c r="O112" s="292"/>
      <c r="P112" s="299"/>
      <c r="Q112" s="291"/>
      <c r="R112" s="291"/>
      <c r="S112" s="292"/>
      <c r="T112" s="299"/>
      <c r="U112" s="291"/>
      <c r="V112" s="291"/>
      <c r="W112" s="291"/>
      <c r="X112" s="292"/>
      <c r="Y112" s="299"/>
      <c r="Z112" s="291"/>
      <c r="AA112" s="291"/>
      <c r="AB112" s="292"/>
      <c r="AC112" s="299"/>
      <c r="AD112" s="291"/>
      <c r="AE112" s="291"/>
      <c r="AF112" s="291"/>
      <c r="AG112" s="292"/>
      <c r="AH112" s="299"/>
      <c r="AI112" s="291"/>
      <c r="AJ112" s="292"/>
    </row>
    <row r="113" spans="1:36" ht="12.75">
      <c r="A113" s="290">
        <v>2080</v>
      </c>
      <c r="B113" s="299" t="s">
        <v>719</v>
      </c>
      <c r="C113" s="291"/>
      <c r="D113" s="292"/>
      <c r="E113" s="293">
        <v>44811</v>
      </c>
      <c r="F113" s="294" t="s">
        <v>44</v>
      </c>
      <c r="G113" s="291"/>
      <c r="H113" s="291"/>
      <c r="I113" s="292"/>
      <c r="J113" s="299"/>
      <c r="K113" s="291"/>
      <c r="L113" s="291"/>
      <c r="M113" s="291"/>
      <c r="N113" s="291"/>
      <c r="O113" s="292"/>
      <c r="P113" s="299"/>
      <c r="Q113" s="291"/>
      <c r="R113" s="291"/>
      <c r="S113" s="292"/>
      <c r="T113" s="299"/>
      <c r="U113" s="291"/>
      <c r="V113" s="291"/>
      <c r="W113" s="291"/>
      <c r="X113" s="292"/>
      <c r="Y113" s="299"/>
      <c r="Z113" s="291"/>
      <c r="AA113" s="291"/>
      <c r="AB113" s="292"/>
      <c r="AC113" s="299"/>
      <c r="AD113" s="291"/>
      <c r="AE113" s="291"/>
      <c r="AF113" s="291"/>
      <c r="AG113" s="292"/>
      <c r="AH113" s="299"/>
      <c r="AI113" s="291"/>
      <c r="AJ113" s="292"/>
    </row>
    <row r="114" spans="1:36" ht="12.75">
      <c r="A114" s="290">
        <v>2080</v>
      </c>
      <c r="B114" s="299" t="s">
        <v>720</v>
      </c>
      <c r="C114" s="291"/>
      <c r="D114" s="292"/>
      <c r="E114" s="293">
        <v>45175</v>
      </c>
      <c r="F114" s="294" t="s">
        <v>44</v>
      </c>
      <c r="G114" s="291"/>
      <c r="H114" s="291"/>
      <c r="I114" s="292"/>
      <c r="J114" s="299"/>
      <c r="K114" s="291"/>
      <c r="L114" s="291"/>
      <c r="M114" s="291"/>
      <c r="N114" s="291"/>
      <c r="O114" s="292"/>
      <c r="P114" s="299"/>
      <c r="Q114" s="291"/>
      <c r="R114" s="291"/>
      <c r="S114" s="292"/>
      <c r="T114" s="299"/>
      <c r="U114" s="291"/>
      <c r="V114" s="291"/>
      <c r="W114" s="291"/>
      <c r="X114" s="292"/>
      <c r="Y114" s="299"/>
      <c r="Z114" s="291"/>
      <c r="AA114" s="291"/>
      <c r="AB114" s="292"/>
      <c r="AC114" s="299"/>
      <c r="AD114" s="291"/>
      <c r="AE114" s="291"/>
      <c r="AF114" s="291"/>
      <c r="AG114" s="292"/>
      <c r="AH114" s="299"/>
      <c r="AI114" s="291"/>
      <c r="AJ114" s="292"/>
    </row>
    <row r="115" spans="1:36" ht="12.75">
      <c r="A115" s="290">
        <v>2080</v>
      </c>
      <c r="B115" s="299" t="s">
        <v>721</v>
      </c>
      <c r="C115" s="291"/>
      <c r="D115" s="292"/>
      <c r="E115" s="293">
        <v>45177</v>
      </c>
      <c r="F115" s="294" t="s">
        <v>44</v>
      </c>
      <c r="G115" s="291"/>
      <c r="H115" s="291"/>
      <c r="I115" s="292"/>
      <c r="J115" s="299"/>
      <c r="K115" s="291"/>
      <c r="L115" s="291"/>
      <c r="M115" s="291"/>
      <c r="N115" s="291"/>
      <c r="O115" s="292"/>
      <c r="P115" s="299"/>
      <c r="Q115" s="291"/>
      <c r="R115" s="291"/>
      <c r="S115" s="292"/>
      <c r="T115" s="299"/>
      <c r="U115" s="291"/>
      <c r="V115" s="291"/>
      <c r="W115" s="291"/>
      <c r="X115" s="292"/>
      <c r="Y115" s="299"/>
      <c r="Z115" s="291"/>
      <c r="AA115" s="291"/>
      <c r="AB115" s="292"/>
      <c r="AC115" s="299"/>
      <c r="AD115" s="291"/>
      <c r="AE115" s="291"/>
      <c r="AF115" s="291"/>
      <c r="AG115" s="292"/>
      <c r="AH115" s="299"/>
      <c r="AI115" s="291"/>
      <c r="AJ115" s="292"/>
    </row>
    <row r="116" spans="1:36" ht="12.75">
      <c r="A116" s="290">
        <v>2080</v>
      </c>
      <c r="B116" s="299" t="s">
        <v>722</v>
      </c>
      <c r="C116" s="291"/>
      <c r="D116" s="292"/>
      <c r="E116" s="293">
        <v>45178</v>
      </c>
      <c r="F116" s="294" t="s">
        <v>44</v>
      </c>
      <c r="G116" s="291"/>
      <c r="H116" s="291"/>
      <c r="I116" s="292"/>
      <c r="J116" s="299"/>
      <c r="K116" s="291"/>
      <c r="L116" s="291"/>
      <c r="M116" s="291"/>
      <c r="N116" s="291"/>
      <c r="O116" s="292"/>
      <c r="P116" s="299"/>
      <c r="Q116" s="291"/>
      <c r="R116" s="291"/>
      <c r="S116" s="292"/>
      <c r="T116" s="299"/>
      <c r="U116" s="291"/>
      <c r="V116" s="291"/>
      <c r="W116" s="291"/>
      <c r="X116" s="292"/>
      <c r="Y116" s="299"/>
      <c r="Z116" s="291"/>
      <c r="AA116" s="291"/>
      <c r="AB116" s="292"/>
      <c r="AC116" s="299"/>
      <c r="AD116" s="291"/>
      <c r="AE116" s="291"/>
      <c r="AF116" s="291"/>
      <c r="AG116" s="292"/>
      <c r="AH116" s="299"/>
      <c r="AI116" s="291"/>
      <c r="AJ116" s="292"/>
    </row>
    <row r="117" spans="1:36" ht="12.75">
      <c r="A117" s="290">
        <v>2080</v>
      </c>
      <c r="B117" s="299" t="s">
        <v>723</v>
      </c>
      <c r="C117" s="291"/>
      <c r="D117" s="292"/>
      <c r="E117" s="293">
        <v>44811</v>
      </c>
      <c r="F117" s="294" t="s">
        <v>44</v>
      </c>
      <c r="G117" s="291"/>
      <c r="H117" s="291"/>
      <c r="I117" s="292"/>
      <c r="J117" s="299"/>
      <c r="K117" s="291"/>
      <c r="L117" s="291"/>
      <c r="M117" s="291"/>
      <c r="N117" s="291"/>
      <c r="O117" s="292"/>
      <c r="P117" s="299"/>
      <c r="Q117" s="291"/>
      <c r="R117" s="291"/>
      <c r="S117" s="292"/>
      <c r="T117" s="299"/>
      <c r="U117" s="291"/>
      <c r="V117" s="291"/>
      <c r="W117" s="291"/>
      <c r="X117" s="292"/>
      <c r="Y117" s="299"/>
      <c r="Z117" s="291"/>
      <c r="AA117" s="291"/>
      <c r="AB117" s="292"/>
      <c r="AC117" s="299"/>
      <c r="AD117" s="291"/>
      <c r="AE117" s="291"/>
      <c r="AF117" s="291"/>
      <c r="AG117" s="292"/>
      <c r="AH117" s="299"/>
      <c r="AI117" s="291"/>
      <c r="AJ117" s="292"/>
    </row>
    <row r="118" spans="1:36" ht="12.75">
      <c r="A118" s="290">
        <v>2080</v>
      </c>
      <c r="B118" s="299" t="s">
        <v>724</v>
      </c>
      <c r="C118" s="291"/>
      <c r="D118" s="292"/>
      <c r="E118" s="293">
        <v>45175</v>
      </c>
      <c r="F118" s="294" t="s">
        <v>44</v>
      </c>
      <c r="G118" s="291"/>
      <c r="H118" s="291"/>
      <c r="I118" s="292"/>
      <c r="J118" s="299"/>
      <c r="K118" s="291"/>
      <c r="L118" s="291"/>
      <c r="M118" s="291"/>
      <c r="N118" s="291"/>
      <c r="O118" s="292"/>
      <c r="P118" s="299"/>
      <c r="Q118" s="291"/>
      <c r="R118" s="291"/>
      <c r="S118" s="292"/>
      <c r="T118" s="299"/>
      <c r="U118" s="291"/>
      <c r="V118" s="291"/>
      <c r="W118" s="291"/>
      <c r="X118" s="292"/>
      <c r="Y118" s="299"/>
      <c r="Z118" s="291"/>
      <c r="AA118" s="291"/>
      <c r="AB118" s="292"/>
      <c r="AC118" s="299"/>
      <c r="AD118" s="291"/>
      <c r="AE118" s="291"/>
      <c r="AF118" s="291"/>
      <c r="AG118" s="292"/>
      <c r="AH118" s="299"/>
      <c r="AI118" s="291"/>
      <c r="AJ118" s="292"/>
    </row>
    <row r="119" spans="1:36" ht="12.75">
      <c r="A119" s="290">
        <v>2080</v>
      </c>
      <c r="B119" s="299" t="s">
        <v>725</v>
      </c>
      <c r="C119" s="291"/>
      <c r="D119" s="292"/>
      <c r="E119" s="293">
        <v>44811</v>
      </c>
      <c r="F119" s="294" t="s">
        <v>44</v>
      </c>
      <c r="G119" s="291"/>
      <c r="H119" s="291"/>
      <c r="I119" s="292"/>
      <c r="J119" s="299"/>
      <c r="K119" s="291"/>
      <c r="L119" s="291"/>
      <c r="M119" s="291"/>
      <c r="N119" s="291"/>
      <c r="O119" s="292"/>
      <c r="P119" s="299"/>
      <c r="Q119" s="291"/>
      <c r="R119" s="291"/>
      <c r="S119" s="292"/>
      <c r="T119" s="299"/>
      <c r="U119" s="291"/>
      <c r="V119" s="291"/>
      <c r="W119" s="291"/>
      <c r="X119" s="292"/>
      <c r="Y119" s="299"/>
      <c r="Z119" s="291"/>
      <c r="AA119" s="291"/>
      <c r="AB119" s="292"/>
      <c r="AC119" s="299"/>
      <c r="AD119" s="291"/>
      <c r="AE119" s="291"/>
      <c r="AF119" s="291"/>
      <c r="AG119" s="292"/>
      <c r="AH119" s="299"/>
      <c r="AI119" s="291"/>
      <c r="AJ119" s="292"/>
    </row>
    <row r="120" spans="1:36" ht="12.75">
      <c r="A120" s="290">
        <v>2080</v>
      </c>
      <c r="B120" s="299" t="s">
        <v>726</v>
      </c>
      <c r="C120" s="291"/>
      <c r="D120" s="292"/>
      <c r="E120" s="293">
        <v>44811</v>
      </c>
      <c r="F120" s="294" t="s">
        <v>44</v>
      </c>
      <c r="G120" s="291"/>
      <c r="H120" s="291"/>
      <c r="I120" s="292"/>
      <c r="J120" s="299"/>
      <c r="K120" s="291"/>
      <c r="L120" s="291"/>
      <c r="M120" s="291"/>
      <c r="N120" s="291"/>
      <c r="O120" s="292"/>
      <c r="P120" s="299"/>
      <c r="Q120" s="291"/>
      <c r="R120" s="291"/>
      <c r="S120" s="292"/>
      <c r="T120" s="299"/>
      <c r="U120" s="291"/>
      <c r="V120" s="291"/>
      <c r="W120" s="291"/>
      <c r="X120" s="292"/>
      <c r="Y120" s="299"/>
      <c r="Z120" s="291"/>
      <c r="AA120" s="291"/>
      <c r="AB120" s="292"/>
      <c r="AC120" s="299"/>
      <c r="AD120" s="291"/>
      <c r="AE120" s="291"/>
      <c r="AF120" s="291"/>
      <c r="AG120" s="292"/>
      <c r="AH120" s="299"/>
      <c r="AI120" s="291"/>
      <c r="AJ120" s="292"/>
    </row>
    <row r="121" spans="1:36" ht="12.75">
      <c r="A121" s="290">
        <v>2080</v>
      </c>
      <c r="B121" s="299" t="s">
        <v>727</v>
      </c>
      <c r="C121" s="291"/>
      <c r="D121" s="292"/>
      <c r="E121" s="293">
        <v>44811</v>
      </c>
      <c r="F121" s="294" t="s">
        <v>44</v>
      </c>
      <c r="G121" s="291"/>
      <c r="H121" s="291"/>
      <c r="I121" s="292"/>
      <c r="J121" s="299"/>
      <c r="K121" s="291"/>
      <c r="L121" s="291"/>
      <c r="M121" s="291"/>
      <c r="N121" s="291"/>
      <c r="O121" s="292"/>
      <c r="P121" s="299"/>
      <c r="Q121" s="291"/>
      <c r="R121" s="291"/>
      <c r="S121" s="292"/>
      <c r="T121" s="299"/>
      <c r="U121" s="291"/>
      <c r="V121" s="291"/>
      <c r="W121" s="291"/>
      <c r="X121" s="292"/>
      <c r="Y121" s="299"/>
      <c r="Z121" s="291"/>
      <c r="AA121" s="291"/>
      <c r="AB121" s="292"/>
      <c r="AC121" s="299"/>
      <c r="AD121" s="291"/>
      <c r="AE121" s="291"/>
      <c r="AF121" s="291"/>
      <c r="AG121" s="292"/>
      <c r="AH121" s="299"/>
      <c r="AI121" s="291"/>
      <c r="AJ121" s="292"/>
    </row>
    <row r="122" spans="1:36" ht="12.75">
      <c r="A122" s="290">
        <v>2080</v>
      </c>
      <c r="B122" s="299" t="s">
        <v>728</v>
      </c>
      <c r="C122" s="291"/>
      <c r="D122" s="292"/>
      <c r="E122" s="293">
        <v>45177</v>
      </c>
      <c r="F122" s="294" t="s">
        <v>44</v>
      </c>
      <c r="G122" s="291"/>
      <c r="H122" s="291"/>
      <c r="I122" s="292"/>
      <c r="J122" s="299"/>
      <c r="K122" s="291"/>
      <c r="L122" s="291"/>
      <c r="M122" s="291"/>
      <c r="N122" s="291"/>
      <c r="O122" s="292"/>
      <c r="P122" s="299"/>
      <c r="Q122" s="291"/>
      <c r="R122" s="291"/>
      <c r="S122" s="292"/>
      <c r="T122" s="299"/>
      <c r="U122" s="291"/>
      <c r="V122" s="291"/>
      <c r="W122" s="291"/>
      <c r="X122" s="292"/>
      <c r="Y122" s="299"/>
      <c r="Z122" s="291"/>
      <c r="AA122" s="291"/>
      <c r="AB122" s="292"/>
      <c r="AC122" s="299"/>
      <c r="AD122" s="291"/>
      <c r="AE122" s="291"/>
      <c r="AF122" s="291"/>
      <c r="AG122" s="292"/>
      <c r="AH122" s="299"/>
      <c r="AI122" s="291"/>
      <c r="AJ122" s="292"/>
    </row>
    <row r="123" spans="1:36" ht="12.75">
      <c r="A123" s="290">
        <v>2080</v>
      </c>
      <c r="B123" s="299" t="s">
        <v>729</v>
      </c>
      <c r="C123" s="291"/>
      <c r="D123" s="292"/>
      <c r="E123" s="293">
        <v>44811</v>
      </c>
      <c r="F123" s="294" t="s">
        <v>44</v>
      </c>
      <c r="G123" s="291"/>
      <c r="H123" s="291"/>
      <c r="I123" s="292"/>
      <c r="J123" s="299"/>
      <c r="K123" s="291"/>
      <c r="L123" s="291"/>
      <c r="M123" s="291"/>
      <c r="N123" s="291"/>
      <c r="O123" s="292"/>
      <c r="P123" s="299"/>
      <c r="Q123" s="291"/>
      <c r="R123" s="291"/>
      <c r="S123" s="292"/>
      <c r="T123" s="299"/>
      <c r="U123" s="291"/>
      <c r="V123" s="291"/>
      <c r="W123" s="291"/>
      <c r="X123" s="292"/>
      <c r="Y123" s="299"/>
      <c r="Z123" s="291"/>
      <c r="AA123" s="291"/>
      <c r="AB123" s="292"/>
      <c r="AC123" s="299"/>
      <c r="AD123" s="291"/>
      <c r="AE123" s="291"/>
      <c r="AF123" s="291"/>
      <c r="AG123" s="292"/>
      <c r="AH123" s="299"/>
      <c r="AI123" s="291"/>
      <c r="AJ123" s="292"/>
    </row>
    <row r="124" spans="1:36" ht="12.75">
      <c r="A124" s="290">
        <v>2080</v>
      </c>
      <c r="B124" s="299" t="s">
        <v>730</v>
      </c>
      <c r="C124" s="291"/>
      <c r="D124" s="292"/>
      <c r="E124" s="293">
        <v>45178</v>
      </c>
      <c r="F124" s="294" t="s">
        <v>44</v>
      </c>
      <c r="G124" s="295" t="s">
        <v>29</v>
      </c>
      <c r="H124" s="293">
        <v>45183</v>
      </c>
      <c r="I124" s="297" t="s">
        <v>731</v>
      </c>
      <c r="J124" s="299"/>
      <c r="K124" s="291"/>
      <c r="L124" s="291"/>
      <c r="M124" s="291"/>
      <c r="N124" s="291"/>
      <c r="O124" s="292"/>
      <c r="P124" s="299"/>
      <c r="Q124" s="291"/>
      <c r="R124" s="291"/>
      <c r="S124" s="292"/>
      <c r="T124" s="299"/>
      <c r="U124" s="291"/>
      <c r="V124" s="291"/>
      <c r="W124" s="291"/>
      <c r="X124" s="292"/>
      <c r="Y124" s="299"/>
      <c r="Z124" s="291"/>
      <c r="AA124" s="291"/>
      <c r="AB124" s="292"/>
      <c r="AC124" s="299"/>
      <c r="AD124" s="291"/>
      <c r="AE124" s="291"/>
      <c r="AF124" s="291"/>
      <c r="AG124" s="292"/>
      <c r="AH124" s="299"/>
      <c r="AI124" s="291"/>
      <c r="AJ124" s="292"/>
    </row>
    <row r="125" spans="1:36" ht="12.75">
      <c r="A125" s="290">
        <v>2080</v>
      </c>
      <c r="B125" s="299" t="s">
        <v>732</v>
      </c>
      <c r="C125" s="291"/>
      <c r="D125" s="292"/>
      <c r="E125" s="293">
        <v>44811</v>
      </c>
      <c r="F125" s="294" t="s">
        <v>44</v>
      </c>
      <c r="G125" s="291"/>
      <c r="H125" s="291"/>
      <c r="I125" s="292"/>
      <c r="J125" s="299"/>
      <c r="K125" s="291"/>
      <c r="L125" s="291"/>
      <c r="M125" s="291"/>
      <c r="N125" s="291"/>
      <c r="O125" s="292"/>
      <c r="P125" s="299"/>
      <c r="Q125" s="291"/>
      <c r="R125" s="291"/>
      <c r="S125" s="292"/>
      <c r="T125" s="299"/>
      <c r="U125" s="291"/>
      <c r="V125" s="291"/>
      <c r="W125" s="291"/>
      <c r="X125" s="292"/>
      <c r="Y125" s="299"/>
      <c r="Z125" s="291"/>
      <c r="AA125" s="291"/>
      <c r="AB125" s="292"/>
      <c r="AC125" s="299"/>
      <c r="AD125" s="291"/>
      <c r="AE125" s="291"/>
      <c r="AF125" s="291"/>
      <c r="AG125" s="292"/>
      <c r="AH125" s="299"/>
      <c r="AI125" s="291"/>
      <c r="AJ125" s="292"/>
    </row>
    <row r="126" spans="1:36" ht="12.75">
      <c r="A126" s="290">
        <v>2080</v>
      </c>
      <c r="B126" s="299" t="s">
        <v>733</v>
      </c>
      <c r="C126" s="291"/>
      <c r="D126" s="292"/>
      <c r="E126" s="293">
        <v>44811</v>
      </c>
      <c r="F126" s="294" t="s">
        <v>44</v>
      </c>
      <c r="G126" s="291"/>
      <c r="H126" s="291"/>
      <c r="I126" s="292"/>
      <c r="J126" s="299"/>
      <c r="K126" s="291"/>
      <c r="L126" s="291"/>
      <c r="M126" s="291"/>
      <c r="N126" s="291"/>
      <c r="O126" s="292"/>
      <c r="P126" s="299"/>
      <c r="Q126" s="291"/>
      <c r="R126" s="291"/>
      <c r="S126" s="292"/>
      <c r="T126" s="299"/>
      <c r="U126" s="291"/>
      <c r="V126" s="291"/>
      <c r="W126" s="291"/>
      <c r="X126" s="292"/>
      <c r="Y126" s="299"/>
      <c r="Z126" s="291"/>
      <c r="AA126" s="291"/>
      <c r="AB126" s="292"/>
      <c r="AC126" s="299"/>
      <c r="AD126" s="291"/>
      <c r="AE126" s="291"/>
      <c r="AF126" s="291"/>
      <c r="AG126" s="292"/>
      <c r="AH126" s="299"/>
      <c r="AI126" s="291"/>
      <c r="AJ126" s="292"/>
    </row>
    <row r="127" spans="1:36" ht="12.75">
      <c r="A127" s="290">
        <v>2080</v>
      </c>
      <c r="B127" s="299" t="s">
        <v>734</v>
      </c>
      <c r="C127" s="291"/>
      <c r="D127" s="292"/>
      <c r="E127" s="293">
        <v>45178</v>
      </c>
      <c r="F127" s="294" t="s">
        <v>44</v>
      </c>
      <c r="G127" s="295" t="s">
        <v>29</v>
      </c>
      <c r="H127" s="293">
        <v>45186</v>
      </c>
      <c r="I127" s="297" t="s">
        <v>731</v>
      </c>
      <c r="J127" s="299"/>
      <c r="K127" s="291"/>
      <c r="L127" s="291"/>
      <c r="M127" s="291"/>
      <c r="N127" s="291"/>
      <c r="O127" s="292"/>
      <c r="P127" s="299"/>
      <c r="Q127" s="291"/>
      <c r="R127" s="291"/>
      <c r="S127" s="292"/>
      <c r="T127" s="299"/>
      <c r="U127" s="291"/>
      <c r="V127" s="291"/>
      <c r="W127" s="291"/>
      <c r="X127" s="292"/>
      <c r="Y127" s="299"/>
      <c r="Z127" s="291"/>
      <c r="AA127" s="291"/>
      <c r="AB127" s="292"/>
      <c r="AC127" s="299"/>
      <c r="AD127" s="291"/>
      <c r="AE127" s="291"/>
      <c r="AF127" s="291"/>
      <c r="AG127" s="292"/>
      <c r="AH127" s="299"/>
      <c r="AI127" s="291"/>
      <c r="AJ127" s="292"/>
    </row>
    <row r="128" spans="1:36" ht="12.75">
      <c r="A128" s="290">
        <v>2080</v>
      </c>
      <c r="B128" s="299" t="s">
        <v>735</v>
      </c>
      <c r="C128" s="291"/>
      <c r="D128" s="292"/>
      <c r="E128" s="293">
        <v>44811</v>
      </c>
      <c r="F128" s="294" t="s">
        <v>44</v>
      </c>
      <c r="G128" s="291"/>
      <c r="H128" s="291"/>
      <c r="I128" s="292"/>
      <c r="J128" s="299"/>
      <c r="K128" s="291"/>
      <c r="L128" s="291"/>
      <c r="M128" s="291"/>
      <c r="N128" s="291"/>
      <c r="O128" s="292"/>
      <c r="P128" s="299"/>
      <c r="Q128" s="291"/>
      <c r="R128" s="291"/>
      <c r="S128" s="292"/>
      <c r="T128" s="299"/>
      <c r="U128" s="291"/>
      <c r="V128" s="291"/>
      <c r="W128" s="291"/>
      <c r="X128" s="292"/>
      <c r="Y128" s="299"/>
      <c r="Z128" s="291"/>
      <c r="AA128" s="291"/>
      <c r="AB128" s="292"/>
      <c r="AC128" s="299"/>
      <c r="AD128" s="291"/>
      <c r="AE128" s="291"/>
      <c r="AF128" s="291"/>
      <c r="AG128" s="292"/>
      <c r="AH128" s="299"/>
      <c r="AI128" s="291"/>
      <c r="AJ128" s="292"/>
    </row>
    <row r="129" spans="1:36" ht="12.75">
      <c r="A129" s="290">
        <v>2080</v>
      </c>
      <c r="B129" s="299" t="s">
        <v>736</v>
      </c>
      <c r="C129" s="291"/>
      <c r="D129" s="292"/>
      <c r="E129" s="293">
        <v>45175</v>
      </c>
      <c r="F129" s="294" t="s">
        <v>44</v>
      </c>
      <c r="G129" s="291"/>
      <c r="H129" s="291"/>
      <c r="I129" s="292"/>
      <c r="J129" s="299"/>
      <c r="K129" s="291"/>
      <c r="L129" s="291"/>
      <c r="M129" s="291"/>
      <c r="N129" s="291"/>
      <c r="O129" s="292"/>
      <c r="P129" s="299"/>
      <c r="Q129" s="291"/>
      <c r="R129" s="291"/>
      <c r="S129" s="292"/>
      <c r="T129" s="299"/>
      <c r="U129" s="291"/>
      <c r="V129" s="291"/>
      <c r="W129" s="291"/>
      <c r="X129" s="292"/>
      <c r="Y129" s="299"/>
      <c r="Z129" s="291"/>
      <c r="AA129" s="291"/>
      <c r="AB129" s="292"/>
      <c r="AC129" s="299"/>
      <c r="AD129" s="291"/>
      <c r="AE129" s="291"/>
      <c r="AF129" s="291"/>
      <c r="AG129" s="292"/>
      <c r="AH129" s="299"/>
      <c r="AI129" s="291"/>
      <c r="AJ129" s="292"/>
    </row>
    <row r="130" spans="1:36" ht="12.75">
      <c r="A130" s="290">
        <v>2080</v>
      </c>
      <c r="B130" s="299" t="s">
        <v>737</v>
      </c>
      <c r="C130" s="291"/>
      <c r="D130" s="292"/>
      <c r="E130" s="293">
        <v>45175</v>
      </c>
      <c r="F130" s="294" t="s">
        <v>44</v>
      </c>
      <c r="G130" s="291"/>
      <c r="H130" s="291"/>
      <c r="I130" s="292"/>
      <c r="J130" s="299"/>
      <c r="K130" s="291"/>
      <c r="L130" s="291"/>
      <c r="M130" s="291"/>
      <c r="N130" s="291"/>
      <c r="O130" s="292"/>
      <c r="P130" s="299"/>
      <c r="Q130" s="291"/>
      <c r="R130" s="291"/>
      <c r="S130" s="292"/>
      <c r="T130" s="299"/>
      <c r="U130" s="291"/>
      <c r="V130" s="291"/>
      <c r="W130" s="291"/>
      <c r="X130" s="292"/>
      <c r="Y130" s="299"/>
      <c r="Z130" s="291"/>
      <c r="AA130" s="291"/>
      <c r="AB130" s="292"/>
      <c r="AC130" s="299"/>
      <c r="AD130" s="291"/>
      <c r="AE130" s="291"/>
      <c r="AF130" s="291"/>
      <c r="AG130" s="292"/>
      <c r="AH130" s="299"/>
      <c r="AI130" s="291"/>
      <c r="AJ130" s="292"/>
    </row>
    <row r="131" spans="1:36" ht="12.75">
      <c r="A131" s="290">
        <v>2080</v>
      </c>
      <c r="B131" s="299" t="s">
        <v>738</v>
      </c>
      <c r="C131" s="291"/>
      <c r="D131" s="292"/>
      <c r="E131" s="293">
        <v>44811</v>
      </c>
      <c r="F131" s="294" t="s">
        <v>44</v>
      </c>
      <c r="G131" s="291"/>
      <c r="H131" s="291"/>
      <c r="I131" s="292"/>
      <c r="J131" s="299"/>
      <c r="K131" s="291"/>
      <c r="L131" s="291"/>
      <c r="M131" s="291"/>
      <c r="N131" s="291"/>
      <c r="O131" s="292"/>
      <c r="P131" s="299"/>
      <c r="Q131" s="291"/>
      <c r="R131" s="291"/>
      <c r="S131" s="292"/>
      <c r="T131" s="299"/>
      <c r="U131" s="291"/>
      <c r="V131" s="291"/>
      <c r="W131" s="291"/>
      <c r="X131" s="292"/>
      <c r="Y131" s="299"/>
      <c r="Z131" s="291"/>
      <c r="AA131" s="291"/>
      <c r="AB131" s="292"/>
      <c r="AC131" s="299"/>
      <c r="AD131" s="291"/>
      <c r="AE131" s="291"/>
      <c r="AF131" s="291"/>
      <c r="AG131" s="292"/>
      <c r="AH131" s="299"/>
      <c r="AI131" s="291"/>
      <c r="AJ131" s="292"/>
    </row>
    <row r="132" spans="1:36" ht="12.75">
      <c r="A132" s="290">
        <v>2080</v>
      </c>
      <c r="B132" s="299" t="s">
        <v>739</v>
      </c>
      <c r="C132" s="291"/>
      <c r="D132" s="292"/>
      <c r="E132" s="293">
        <v>45175</v>
      </c>
      <c r="F132" s="294" t="s">
        <v>44</v>
      </c>
      <c r="G132" s="291"/>
      <c r="H132" s="291"/>
      <c r="I132" s="292"/>
      <c r="J132" s="299"/>
      <c r="K132" s="291"/>
      <c r="L132" s="291"/>
      <c r="M132" s="291"/>
      <c r="N132" s="291"/>
      <c r="O132" s="292"/>
      <c r="P132" s="299"/>
      <c r="Q132" s="291"/>
      <c r="R132" s="291"/>
      <c r="S132" s="292"/>
      <c r="T132" s="299"/>
      <c r="U132" s="291"/>
      <c r="V132" s="291"/>
      <c r="W132" s="291"/>
      <c r="X132" s="292"/>
      <c r="Y132" s="299"/>
      <c r="Z132" s="291"/>
      <c r="AA132" s="291"/>
      <c r="AB132" s="292"/>
      <c r="AC132" s="299"/>
      <c r="AD132" s="291"/>
      <c r="AE132" s="291"/>
      <c r="AF132" s="291"/>
      <c r="AG132" s="292"/>
      <c r="AH132" s="299"/>
      <c r="AI132" s="291"/>
      <c r="AJ132" s="292"/>
    </row>
    <row r="133" spans="1:36" ht="12.75">
      <c r="A133" s="290">
        <v>2080</v>
      </c>
      <c r="B133" s="299" t="s">
        <v>740</v>
      </c>
      <c r="C133" s="291"/>
      <c r="D133" s="292"/>
      <c r="E133" s="293">
        <v>44811</v>
      </c>
      <c r="F133" s="294" t="s">
        <v>44</v>
      </c>
      <c r="G133" s="291"/>
      <c r="H133" s="291"/>
      <c r="I133" s="292"/>
      <c r="J133" s="299"/>
      <c r="K133" s="291"/>
      <c r="L133" s="291"/>
      <c r="M133" s="291"/>
      <c r="N133" s="291"/>
      <c r="O133" s="292"/>
      <c r="P133" s="299"/>
      <c r="Q133" s="291"/>
      <c r="R133" s="291"/>
      <c r="S133" s="292"/>
      <c r="T133" s="299"/>
      <c r="U133" s="291"/>
      <c r="V133" s="291"/>
      <c r="W133" s="291"/>
      <c r="X133" s="292"/>
      <c r="Y133" s="299"/>
      <c r="Z133" s="291"/>
      <c r="AA133" s="291"/>
      <c r="AB133" s="292"/>
      <c r="AC133" s="299"/>
      <c r="AD133" s="291"/>
      <c r="AE133" s="291"/>
      <c r="AF133" s="291"/>
      <c r="AG133" s="292"/>
      <c r="AH133" s="299"/>
      <c r="AI133" s="291"/>
      <c r="AJ133" s="292"/>
    </row>
    <row r="134" spans="1:36" ht="12.75">
      <c r="A134" s="290">
        <v>2080</v>
      </c>
      <c r="B134" s="299" t="s">
        <v>741</v>
      </c>
      <c r="C134" s="291"/>
      <c r="D134" s="292"/>
      <c r="E134" s="293">
        <v>44811</v>
      </c>
      <c r="F134" s="294" t="s">
        <v>44</v>
      </c>
      <c r="G134" s="291"/>
      <c r="H134" s="291"/>
      <c r="I134" s="292"/>
      <c r="J134" s="299"/>
      <c r="K134" s="291"/>
      <c r="L134" s="291"/>
      <c r="M134" s="291"/>
      <c r="N134" s="291"/>
      <c r="O134" s="292"/>
      <c r="P134" s="299"/>
      <c r="Q134" s="291"/>
      <c r="R134" s="291"/>
      <c r="S134" s="292"/>
      <c r="T134" s="299"/>
      <c r="U134" s="291"/>
      <c r="V134" s="291"/>
      <c r="W134" s="291"/>
      <c r="X134" s="292"/>
      <c r="Y134" s="299"/>
      <c r="Z134" s="291"/>
      <c r="AA134" s="291"/>
      <c r="AB134" s="292"/>
      <c r="AC134" s="299"/>
      <c r="AD134" s="291"/>
      <c r="AE134" s="291"/>
      <c r="AF134" s="291"/>
      <c r="AG134" s="292"/>
      <c r="AH134" s="299"/>
      <c r="AI134" s="291"/>
      <c r="AJ134" s="292"/>
    </row>
    <row r="135" spans="1:36" ht="12.75">
      <c r="A135" s="290">
        <v>2080</v>
      </c>
      <c r="B135" s="299" t="s">
        <v>742</v>
      </c>
      <c r="C135" s="291"/>
      <c r="D135" s="292"/>
      <c r="E135" s="293">
        <v>45177</v>
      </c>
      <c r="F135" s="294" t="s">
        <v>44</v>
      </c>
      <c r="G135" s="291"/>
      <c r="H135" s="291"/>
      <c r="I135" s="292"/>
      <c r="J135" s="299"/>
      <c r="K135" s="291"/>
      <c r="L135" s="291"/>
      <c r="M135" s="291"/>
      <c r="N135" s="291"/>
      <c r="O135" s="292"/>
      <c r="P135" s="299"/>
      <c r="Q135" s="291"/>
      <c r="R135" s="291"/>
      <c r="S135" s="292"/>
      <c r="T135" s="299"/>
      <c r="U135" s="291"/>
      <c r="V135" s="291"/>
      <c r="W135" s="291"/>
      <c r="X135" s="292"/>
      <c r="Y135" s="299"/>
      <c r="Z135" s="291"/>
      <c r="AA135" s="291"/>
      <c r="AB135" s="292"/>
      <c r="AC135" s="299"/>
      <c r="AD135" s="291"/>
      <c r="AE135" s="291"/>
      <c r="AF135" s="291"/>
      <c r="AG135" s="292"/>
      <c r="AH135" s="299"/>
      <c r="AI135" s="291"/>
      <c r="AJ135" s="292"/>
    </row>
    <row r="136" spans="1:36" ht="12.75">
      <c r="A136" s="290">
        <v>2080</v>
      </c>
      <c r="B136" s="299" t="s">
        <v>743</v>
      </c>
      <c r="C136" s="291"/>
      <c r="D136" s="292"/>
      <c r="E136" s="293">
        <v>44811</v>
      </c>
      <c r="F136" s="294" t="s">
        <v>44</v>
      </c>
      <c r="G136" s="291"/>
      <c r="H136" s="291"/>
      <c r="I136" s="292"/>
      <c r="J136" s="299"/>
      <c r="K136" s="291"/>
      <c r="L136" s="291"/>
      <c r="M136" s="291"/>
      <c r="N136" s="291"/>
      <c r="O136" s="292"/>
      <c r="P136" s="299"/>
      <c r="Q136" s="291"/>
      <c r="R136" s="291"/>
      <c r="S136" s="292"/>
      <c r="T136" s="299"/>
      <c r="U136" s="291"/>
      <c r="V136" s="291"/>
      <c r="W136" s="291"/>
      <c r="X136" s="292"/>
      <c r="Y136" s="299"/>
      <c r="Z136" s="291"/>
      <c r="AA136" s="291"/>
      <c r="AB136" s="292"/>
      <c r="AC136" s="299"/>
      <c r="AD136" s="291"/>
      <c r="AE136" s="291"/>
      <c r="AF136" s="291"/>
      <c r="AG136" s="292"/>
      <c r="AH136" s="299"/>
      <c r="AI136" s="291"/>
      <c r="AJ136" s="292"/>
    </row>
    <row r="137" spans="1:36" ht="12.75">
      <c r="A137" s="290">
        <v>2080</v>
      </c>
      <c r="B137" s="299" t="s">
        <v>744</v>
      </c>
      <c r="C137" s="291"/>
      <c r="D137" s="292"/>
      <c r="E137" s="293">
        <v>45177</v>
      </c>
      <c r="F137" s="294" t="s">
        <v>44</v>
      </c>
      <c r="G137" s="291"/>
      <c r="H137" s="291"/>
      <c r="I137" s="292"/>
      <c r="J137" s="299"/>
      <c r="K137" s="291"/>
      <c r="L137" s="291"/>
      <c r="M137" s="291"/>
      <c r="N137" s="291"/>
      <c r="O137" s="292"/>
      <c r="P137" s="299"/>
      <c r="Q137" s="291"/>
      <c r="R137" s="291"/>
      <c r="S137" s="292"/>
      <c r="T137" s="299"/>
      <c r="U137" s="291"/>
      <c r="V137" s="291"/>
      <c r="W137" s="291"/>
      <c r="X137" s="292"/>
      <c r="Y137" s="299"/>
      <c r="Z137" s="291"/>
      <c r="AA137" s="291"/>
      <c r="AB137" s="292"/>
      <c r="AC137" s="299"/>
      <c r="AD137" s="291"/>
      <c r="AE137" s="291"/>
      <c r="AF137" s="291"/>
      <c r="AG137" s="292"/>
      <c r="AH137" s="299"/>
      <c r="AI137" s="291"/>
      <c r="AJ137" s="292"/>
    </row>
    <row r="138" spans="1:36" ht="12.75">
      <c r="A138" s="290">
        <v>2080</v>
      </c>
      <c r="B138" s="299" t="s">
        <v>745</v>
      </c>
      <c r="C138" s="291"/>
      <c r="D138" s="292"/>
      <c r="E138" s="293">
        <v>45175</v>
      </c>
      <c r="F138" s="294" t="s">
        <v>44</v>
      </c>
      <c r="G138" s="291"/>
      <c r="H138" s="291"/>
      <c r="I138" s="292"/>
      <c r="J138" s="299"/>
      <c r="K138" s="291"/>
      <c r="L138" s="291"/>
      <c r="M138" s="291"/>
      <c r="N138" s="291"/>
      <c r="O138" s="292"/>
      <c r="P138" s="299"/>
      <c r="Q138" s="291"/>
      <c r="R138" s="291"/>
      <c r="S138" s="292"/>
      <c r="T138" s="299"/>
      <c r="U138" s="291"/>
      <c r="V138" s="291"/>
      <c r="W138" s="291"/>
      <c r="X138" s="292"/>
      <c r="Y138" s="299"/>
      <c r="Z138" s="291"/>
      <c r="AA138" s="291"/>
      <c r="AB138" s="292"/>
      <c r="AC138" s="299"/>
      <c r="AD138" s="291"/>
      <c r="AE138" s="291"/>
      <c r="AF138" s="291"/>
      <c r="AG138" s="292"/>
      <c r="AH138" s="299"/>
      <c r="AI138" s="291"/>
      <c r="AJ138" s="292"/>
    </row>
    <row r="139" spans="1:36" ht="12.75">
      <c r="A139" s="290">
        <v>2080</v>
      </c>
      <c r="B139" s="299" t="s">
        <v>746</v>
      </c>
      <c r="C139" s="291"/>
      <c r="D139" s="292"/>
      <c r="E139" s="293">
        <v>45177</v>
      </c>
      <c r="F139" s="294" t="s">
        <v>44</v>
      </c>
      <c r="G139" s="291"/>
      <c r="H139" s="291"/>
      <c r="I139" s="292"/>
      <c r="J139" s="299"/>
      <c r="K139" s="291"/>
      <c r="L139" s="291"/>
      <c r="M139" s="291"/>
      <c r="N139" s="291"/>
      <c r="O139" s="292"/>
      <c r="P139" s="299"/>
      <c r="Q139" s="291"/>
      <c r="R139" s="291"/>
      <c r="S139" s="292"/>
      <c r="T139" s="299"/>
      <c r="U139" s="291"/>
      <c r="V139" s="291"/>
      <c r="W139" s="291"/>
      <c r="X139" s="292"/>
      <c r="Y139" s="299"/>
      <c r="Z139" s="291"/>
      <c r="AA139" s="291"/>
      <c r="AB139" s="292"/>
      <c r="AC139" s="299"/>
      <c r="AD139" s="291"/>
      <c r="AE139" s="291"/>
      <c r="AF139" s="291"/>
      <c r="AG139" s="292"/>
      <c r="AH139" s="299"/>
      <c r="AI139" s="291"/>
      <c r="AJ139" s="292"/>
    </row>
    <row r="140" spans="1:36" ht="12.75">
      <c r="A140" s="290">
        <v>2080</v>
      </c>
      <c r="B140" s="299" t="s">
        <v>747</v>
      </c>
      <c r="C140" s="291"/>
      <c r="D140" s="292"/>
      <c r="E140" s="293">
        <v>45177</v>
      </c>
      <c r="F140" s="294" t="s">
        <v>44</v>
      </c>
      <c r="G140" s="291"/>
      <c r="H140" s="291"/>
      <c r="I140" s="292"/>
      <c r="J140" s="299"/>
      <c r="K140" s="291"/>
      <c r="L140" s="291"/>
      <c r="M140" s="291"/>
      <c r="N140" s="291"/>
      <c r="O140" s="292"/>
      <c r="P140" s="299"/>
      <c r="Q140" s="291"/>
      <c r="R140" s="291"/>
      <c r="S140" s="292"/>
      <c r="T140" s="299"/>
      <c r="U140" s="291"/>
      <c r="V140" s="291"/>
      <c r="W140" s="291"/>
      <c r="X140" s="292"/>
      <c r="Y140" s="299"/>
      <c r="Z140" s="291"/>
      <c r="AA140" s="291"/>
      <c r="AB140" s="292"/>
      <c r="AC140" s="299"/>
      <c r="AD140" s="291"/>
      <c r="AE140" s="291"/>
      <c r="AF140" s="291"/>
      <c r="AG140" s="292"/>
      <c r="AH140" s="299"/>
      <c r="AI140" s="291"/>
      <c r="AJ140" s="292"/>
    </row>
    <row r="141" spans="1:36" ht="12.75">
      <c r="A141" s="290">
        <v>2080</v>
      </c>
      <c r="B141" s="299" t="s">
        <v>748</v>
      </c>
      <c r="C141" s="291"/>
      <c r="D141" s="292"/>
      <c r="E141" s="293">
        <v>45175</v>
      </c>
      <c r="F141" s="294" t="s">
        <v>44</v>
      </c>
      <c r="G141" s="291"/>
      <c r="H141" s="291"/>
      <c r="I141" s="292"/>
      <c r="J141" s="299"/>
      <c r="K141" s="291"/>
      <c r="L141" s="291"/>
      <c r="M141" s="291"/>
      <c r="N141" s="291"/>
      <c r="O141" s="292"/>
      <c r="P141" s="299"/>
      <c r="Q141" s="291"/>
      <c r="R141" s="291"/>
      <c r="S141" s="292"/>
      <c r="T141" s="299"/>
      <c r="U141" s="291"/>
      <c r="V141" s="291"/>
      <c r="W141" s="291"/>
      <c r="X141" s="292"/>
      <c r="Y141" s="299"/>
      <c r="Z141" s="291"/>
      <c r="AA141" s="291"/>
      <c r="AB141" s="292"/>
      <c r="AC141" s="299"/>
      <c r="AD141" s="291"/>
      <c r="AE141" s="291"/>
      <c r="AF141" s="291"/>
      <c r="AG141" s="292"/>
      <c r="AH141" s="299"/>
      <c r="AI141" s="291"/>
      <c r="AJ141" s="292"/>
    </row>
    <row r="142" spans="1:36" ht="12.75">
      <c r="A142" s="290">
        <v>2080</v>
      </c>
      <c r="B142" s="299" t="s">
        <v>749</v>
      </c>
      <c r="C142" s="291"/>
      <c r="D142" s="292"/>
      <c r="E142" s="293">
        <v>44811</v>
      </c>
      <c r="F142" s="294" t="s">
        <v>44</v>
      </c>
      <c r="G142" s="291"/>
      <c r="H142" s="291"/>
      <c r="I142" s="292"/>
      <c r="J142" s="299"/>
      <c r="K142" s="291"/>
      <c r="L142" s="291"/>
      <c r="M142" s="291"/>
      <c r="N142" s="291"/>
      <c r="O142" s="292"/>
      <c r="P142" s="299"/>
      <c r="Q142" s="291"/>
      <c r="R142" s="291"/>
      <c r="S142" s="292"/>
      <c r="T142" s="299"/>
      <c r="U142" s="291"/>
      <c r="V142" s="291"/>
      <c r="W142" s="291"/>
      <c r="X142" s="292"/>
      <c r="Y142" s="299"/>
      <c r="Z142" s="291"/>
      <c r="AA142" s="291"/>
      <c r="AB142" s="292"/>
      <c r="AC142" s="299"/>
      <c r="AD142" s="291"/>
      <c r="AE142" s="291"/>
      <c r="AF142" s="291"/>
      <c r="AG142" s="292"/>
      <c r="AH142" s="299"/>
      <c r="AI142" s="291"/>
      <c r="AJ142" s="292"/>
    </row>
    <row r="143" spans="1:36" ht="12.75">
      <c r="A143" s="290">
        <v>2080</v>
      </c>
      <c r="B143" s="299" t="s">
        <v>750</v>
      </c>
      <c r="C143" s="291"/>
      <c r="D143" s="292"/>
      <c r="E143" s="293">
        <v>45177</v>
      </c>
      <c r="F143" s="294" t="s">
        <v>44</v>
      </c>
      <c r="G143" s="291"/>
      <c r="H143" s="291"/>
      <c r="I143" s="292"/>
      <c r="J143" s="299"/>
      <c r="K143" s="291"/>
      <c r="L143" s="291"/>
      <c r="M143" s="291"/>
      <c r="N143" s="291"/>
      <c r="O143" s="292"/>
      <c r="P143" s="299"/>
      <c r="Q143" s="291"/>
      <c r="R143" s="291"/>
      <c r="S143" s="292"/>
      <c r="T143" s="299"/>
      <c r="U143" s="291"/>
      <c r="V143" s="291"/>
      <c r="W143" s="291"/>
      <c r="X143" s="292"/>
      <c r="Y143" s="299"/>
      <c r="Z143" s="291"/>
      <c r="AA143" s="291"/>
      <c r="AB143" s="292"/>
      <c r="AC143" s="299"/>
      <c r="AD143" s="291"/>
      <c r="AE143" s="291"/>
      <c r="AF143" s="291"/>
      <c r="AG143" s="292"/>
      <c r="AH143" s="299"/>
      <c r="AI143" s="291"/>
      <c r="AJ143" s="292"/>
    </row>
    <row r="144" spans="1:36" ht="12.75">
      <c r="A144" s="290">
        <v>2080</v>
      </c>
      <c r="B144" s="299" t="s">
        <v>751</v>
      </c>
      <c r="C144" s="291"/>
      <c r="D144" s="292"/>
      <c r="E144" s="293">
        <v>45175</v>
      </c>
      <c r="F144" s="294" t="s">
        <v>44</v>
      </c>
      <c r="G144" s="291"/>
      <c r="H144" s="291"/>
      <c r="I144" s="292"/>
      <c r="J144" s="299"/>
      <c r="K144" s="291"/>
      <c r="L144" s="291"/>
      <c r="M144" s="291"/>
      <c r="N144" s="291"/>
      <c r="O144" s="292"/>
      <c r="P144" s="299"/>
      <c r="Q144" s="291"/>
      <c r="R144" s="291"/>
      <c r="S144" s="292"/>
      <c r="T144" s="299"/>
      <c r="U144" s="291"/>
      <c r="V144" s="291"/>
      <c r="W144" s="291"/>
      <c r="X144" s="292"/>
      <c r="Y144" s="299"/>
      <c r="Z144" s="291"/>
      <c r="AA144" s="291"/>
      <c r="AB144" s="292"/>
      <c r="AC144" s="299"/>
      <c r="AD144" s="291"/>
      <c r="AE144" s="291"/>
      <c r="AF144" s="291"/>
      <c r="AG144" s="292"/>
      <c r="AH144" s="299"/>
      <c r="AI144" s="291"/>
      <c r="AJ144" s="292"/>
    </row>
    <row r="145" spans="1:36" ht="12.75">
      <c r="A145" s="290">
        <v>2080</v>
      </c>
      <c r="B145" s="299" t="s">
        <v>752</v>
      </c>
      <c r="C145" s="291"/>
      <c r="D145" s="292"/>
      <c r="E145" s="293">
        <v>45177</v>
      </c>
      <c r="F145" s="294" t="s">
        <v>44</v>
      </c>
      <c r="G145" s="291"/>
      <c r="H145" s="291"/>
      <c r="I145" s="292"/>
      <c r="J145" s="299"/>
      <c r="K145" s="291"/>
      <c r="L145" s="291"/>
      <c r="M145" s="291"/>
      <c r="N145" s="291"/>
      <c r="O145" s="292"/>
      <c r="P145" s="299"/>
      <c r="Q145" s="291"/>
      <c r="R145" s="291"/>
      <c r="S145" s="292"/>
      <c r="T145" s="299"/>
      <c r="U145" s="291"/>
      <c r="V145" s="291"/>
      <c r="W145" s="291"/>
      <c r="X145" s="292"/>
      <c r="Y145" s="299"/>
      <c r="Z145" s="291"/>
      <c r="AA145" s="291"/>
      <c r="AB145" s="292"/>
      <c r="AC145" s="299"/>
      <c r="AD145" s="291"/>
      <c r="AE145" s="291"/>
      <c r="AF145" s="291"/>
      <c r="AG145" s="292"/>
      <c r="AH145" s="299"/>
      <c r="AI145" s="291"/>
      <c r="AJ145" s="292"/>
    </row>
    <row r="146" spans="1:36" ht="12.75">
      <c r="A146" s="290">
        <v>2080</v>
      </c>
      <c r="B146" s="299" t="s">
        <v>753</v>
      </c>
      <c r="C146" s="291"/>
      <c r="D146" s="292"/>
      <c r="E146" s="293">
        <v>45175</v>
      </c>
      <c r="F146" s="294" t="s">
        <v>44</v>
      </c>
      <c r="G146" s="291"/>
      <c r="H146" s="291"/>
      <c r="I146" s="292"/>
      <c r="J146" s="299"/>
      <c r="K146" s="291"/>
      <c r="L146" s="291"/>
      <c r="M146" s="291"/>
      <c r="N146" s="291"/>
      <c r="O146" s="292"/>
      <c r="P146" s="299"/>
      <c r="Q146" s="291"/>
      <c r="R146" s="291"/>
      <c r="S146" s="292"/>
      <c r="T146" s="299"/>
      <c r="U146" s="291"/>
      <c r="V146" s="291"/>
      <c r="W146" s="291"/>
      <c r="X146" s="292"/>
      <c r="Y146" s="299"/>
      <c r="Z146" s="291"/>
      <c r="AA146" s="291"/>
      <c r="AB146" s="292"/>
      <c r="AC146" s="299"/>
      <c r="AD146" s="291"/>
      <c r="AE146" s="291"/>
      <c r="AF146" s="291"/>
      <c r="AG146" s="292"/>
      <c r="AH146" s="299"/>
      <c r="AI146" s="291"/>
      <c r="AJ146" s="292"/>
    </row>
    <row r="147" spans="1:36" ht="12.75">
      <c r="A147" s="290">
        <v>2080</v>
      </c>
      <c r="B147" s="299" t="s">
        <v>754</v>
      </c>
      <c r="C147" s="291"/>
      <c r="D147" s="292"/>
      <c r="E147" s="293">
        <v>45177</v>
      </c>
      <c r="F147" s="294" t="s">
        <v>44</v>
      </c>
      <c r="G147" s="291"/>
      <c r="H147" s="291"/>
      <c r="I147" s="292"/>
      <c r="J147" s="299"/>
      <c r="K147" s="291"/>
      <c r="L147" s="291"/>
      <c r="M147" s="291"/>
      <c r="N147" s="291"/>
      <c r="O147" s="292"/>
      <c r="P147" s="299"/>
      <c r="Q147" s="291"/>
      <c r="R147" s="291"/>
      <c r="S147" s="292"/>
      <c r="T147" s="299"/>
      <c r="U147" s="291"/>
      <c r="V147" s="291"/>
      <c r="W147" s="291"/>
      <c r="X147" s="292"/>
      <c r="Y147" s="299"/>
      <c r="Z147" s="291"/>
      <c r="AA147" s="291"/>
      <c r="AB147" s="292"/>
      <c r="AC147" s="299"/>
      <c r="AD147" s="291"/>
      <c r="AE147" s="291"/>
      <c r="AF147" s="291"/>
      <c r="AG147" s="292"/>
      <c r="AH147" s="299"/>
      <c r="AI147" s="291"/>
      <c r="AJ147" s="292"/>
    </row>
    <row r="148" spans="1:36" ht="12.75">
      <c r="A148" s="290">
        <v>2080</v>
      </c>
      <c r="B148" s="299" t="s">
        <v>755</v>
      </c>
      <c r="C148" s="291"/>
      <c r="D148" s="292"/>
      <c r="E148" s="293">
        <v>45177</v>
      </c>
      <c r="F148" s="294" t="s">
        <v>44</v>
      </c>
      <c r="G148" s="291"/>
      <c r="H148" s="291"/>
      <c r="I148" s="292"/>
      <c r="J148" s="299"/>
      <c r="K148" s="291"/>
      <c r="L148" s="291"/>
      <c r="M148" s="291"/>
      <c r="N148" s="291"/>
      <c r="O148" s="292"/>
      <c r="P148" s="299"/>
      <c r="Q148" s="291"/>
      <c r="R148" s="291"/>
      <c r="S148" s="292"/>
      <c r="T148" s="299"/>
      <c r="U148" s="291"/>
      <c r="V148" s="291"/>
      <c r="W148" s="291"/>
      <c r="X148" s="292"/>
      <c r="Y148" s="299"/>
      <c r="Z148" s="291"/>
      <c r="AA148" s="291"/>
      <c r="AB148" s="292"/>
      <c r="AC148" s="299"/>
      <c r="AD148" s="291"/>
      <c r="AE148" s="291"/>
      <c r="AF148" s="291"/>
      <c r="AG148" s="292"/>
      <c r="AH148" s="299"/>
      <c r="AI148" s="291"/>
      <c r="AJ148" s="292"/>
    </row>
    <row r="149" spans="1:36" ht="12.75">
      <c r="A149" s="290">
        <v>2080</v>
      </c>
      <c r="B149" s="299" t="s">
        <v>756</v>
      </c>
      <c r="C149" s="291"/>
      <c r="D149" s="292"/>
      <c r="E149" s="293">
        <v>44811</v>
      </c>
      <c r="F149" s="294" t="s">
        <v>44</v>
      </c>
      <c r="G149" s="291"/>
      <c r="H149" s="291"/>
      <c r="I149" s="292"/>
      <c r="J149" s="299"/>
      <c r="K149" s="291"/>
      <c r="L149" s="291"/>
      <c r="M149" s="291"/>
      <c r="N149" s="291"/>
      <c r="O149" s="292"/>
      <c r="P149" s="299"/>
      <c r="Q149" s="291"/>
      <c r="R149" s="291"/>
      <c r="S149" s="292"/>
      <c r="T149" s="299"/>
      <c r="U149" s="291"/>
      <c r="V149" s="291"/>
      <c r="W149" s="291"/>
      <c r="X149" s="292"/>
      <c r="Y149" s="299"/>
      <c r="Z149" s="291"/>
      <c r="AA149" s="291"/>
      <c r="AB149" s="292"/>
      <c r="AC149" s="299"/>
      <c r="AD149" s="291"/>
      <c r="AE149" s="291"/>
      <c r="AF149" s="291"/>
      <c r="AG149" s="292"/>
      <c r="AH149" s="299"/>
      <c r="AI149" s="291"/>
      <c r="AJ149" s="292"/>
    </row>
    <row r="150" spans="1:36" ht="12.75">
      <c r="A150" s="290">
        <v>2080</v>
      </c>
      <c r="B150" s="299" t="s">
        <v>757</v>
      </c>
      <c r="C150" s="291"/>
      <c r="D150" s="292"/>
      <c r="E150" s="293">
        <v>45177</v>
      </c>
      <c r="F150" s="294" t="s">
        <v>44</v>
      </c>
      <c r="G150" s="291"/>
      <c r="H150" s="291"/>
      <c r="I150" s="292"/>
      <c r="J150" s="299"/>
      <c r="K150" s="291"/>
      <c r="L150" s="291"/>
      <c r="M150" s="291"/>
      <c r="N150" s="291"/>
      <c r="O150" s="292"/>
      <c r="P150" s="299"/>
      <c r="Q150" s="291"/>
      <c r="R150" s="291"/>
      <c r="S150" s="292"/>
      <c r="T150" s="299"/>
      <c r="U150" s="291"/>
      <c r="V150" s="291"/>
      <c r="W150" s="291"/>
      <c r="X150" s="292"/>
      <c r="Y150" s="299"/>
      <c r="Z150" s="291"/>
      <c r="AA150" s="291"/>
      <c r="AB150" s="292"/>
      <c r="AC150" s="299"/>
      <c r="AD150" s="291"/>
      <c r="AE150" s="291"/>
      <c r="AF150" s="291"/>
      <c r="AG150" s="292"/>
      <c r="AH150" s="299"/>
      <c r="AI150" s="291"/>
      <c r="AJ150" s="292"/>
    </row>
    <row r="151" spans="1:36" ht="12.75">
      <c r="A151" s="290">
        <v>2080</v>
      </c>
      <c r="B151" s="299" t="s">
        <v>758</v>
      </c>
      <c r="C151" s="291"/>
      <c r="D151" s="292"/>
      <c r="E151" s="293">
        <v>45178</v>
      </c>
      <c r="F151" s="294" t="s">
        <v>44</v>
      </c>
      <c r="G151" s="291"/>
      <c r="H151" s="291"/>
      <c r="I151" s="292"/>
      <c r="J151" s="299"/>
      <c r="K151" s="291"/>
      <c r="L151" s="291"/>
      <c r="M151" s="291"/>
      <c r="N151" s="291"/>
      <c r="O151" s="292"/>
      <c r="P151" s="299"/>
      <c r="Q151" s="291"/>
      <c r="R151" s="291"/>
      <c r="S151" s="292"/>
      <c r="T151" s="299"/>
      <c r="U151" s="291"/>
      <c r="V151" s="291"/>
      <c r="W151" s="291"/>
      <c r="X151" s="292"/>
      <c r="Y151" s="299"/>
      <c r="Z151" s="291"/>
      <c r="AA151" s="291"/>
      <c r="AB151" s="292"/>
      <c r="AC151" s="299"/>
      <c r="AD151" s="291"/>
      <c r="AE151" s="291"/>
      <c r="AF151" s="291"/>
      <c r="AG151" s="292"/>
      <c r="AH151" s="299"/>
      <c r="AI151" s="291"/>
      <c r="AJ151" s="292"/>
    </row>
    <row r="152" spans="1:36" ht="12.75">
      <c r="A152" s="290">
        <v>2080</v>
      </c>
      <c r="B152" s="299" t="s">
        <v>759</v>
      </c>
      <c r="C152" s="291"/>
      <c r="D152" s="292"/>
      <c r="E152" s="293">
        <v>45177</v>
      </c>
      <c r="F152" s="294" t="s">
        <v>44</v>
      </c>
      <c r="G152" s="291"/>
      <c r="H152" s="291"/>
      <c r="I152" s="292"/>
      <c r="J152" s="299"/>
      <c r="K152" s="291"/>
      <c r="L152" s="291"/>
      <c r="M152" s="291"/>
      <c r="N152" s="291"/>
      <c r="O152" s="292"/>
      <c r="P152" s="299"/>
      <c r="Q152" s="291"/>
      <c r="R152" s="291"/>
      <c r="S152" s="292"/>
      <c r="T152" s="299"/>
      <c r="U152" s="291"/>
      <c r="V152" s="291"/>
      <c r="W152" s="291"/>
      <c r="X152" s="292"/>
      <c r="Y152" s="299"/>
      <c r="Z152" s="291"/>
      <c r="AA152" s="291"/>
      <c r="AB152" s="292"/>
      <c r="AC152" s="299"/>
      <c r="AD152" s="291"/>
      <c r="AE152" s="291"/>
      <c r="AF152" s="291"/>
      <c r="AG152" s="292"/>
      <c r="AH152" s="299"/>
      <c r="AI152" s="291"/>
      <c r="AJ152" s="292"/>
    </row>
    <row r="153" spans="1:36" ht="12.75">
      <c r="A153" s="290">
        <v>2080</v>
      </c>
      <c r="B153" s="299" t="s">
        <v>760</v>
      </c>
      <c r="C153" s="291"/>
      <c r="D153" s="292"/>
      <c r="E153" s="293">
        <v>45177</v>
      </c>
      <c r="F153" s="294" t="s">
        <v>44</v>
      </c>
      <c r="G153" s="291"/>
      <c r="H153" s="291"/>
      <c r="I153" s="292"/>
      <c r="J153" s="299"/>
      <c r="K153" s="291"/>
      <c r="L153" s="291"/>
      <c r="M153" s="291"/>
      <c r="N153" s="291"/>
      <c r="O153" s="292"/>
      <c r="P153" s="299"/>
      <c r="Q153" s="291"/>
      <c r="R153" s="291"/>
      <c r="S153" s="292"/>
      <c r="T153" s="299"/>
      <c r="U153" s="291"/>
      <c r="V153" s="291"/>
      <c r="W153" s="291"/>
      <c r="X153" s="292"/>
      <c r="Y153" s="299"/>
      <c r="Z153" s="291"/>
      <c r="AA153" s="291"/>
      <c r="AB153" s="292"/>
      <c r="AC153" s="299"/>
      <c r="AD153" s="291"/>
      <c r="AE153" s="291"/>
      <c r="AF153" s="291"/>
      <c r="AG153" s="292"/>
      <c r="AH153" s="299"/>
      <c r="AI153" s="291"/>
      <c r="AJ153" s="292"/>
    </row>
    <row r="154" spans="1:36" ht="12.75">
      <c r="A154" s="290">
        <v>2080</v>
      </c>
      <c r="B154" s="299" t="s">
        <v>761</v>
      </c>
      <c r="C154" s="291"/>
      <c r="D154" s="292"/>
      <c r="E154" s="293">
        <v>44811</v>
      </c>
      <c r="F154" s="294" t="s">
        <v>44</v>
      </c>
      <c r="G154" s="291"/>
      <c r="H154" s="291"/>
      <c r="I154" s="292"/>
      <c r="J154" s="299"/>
      <c r="K154" s="291"/>
      <c r="L154" s="291"/>
      <c r="M154" s="291"/>
      <c r="N154" s="291"/>
      <c r="O154" s="292"/>
      <c r="P154" s="299"/>
      <c r="Q154" s="291"/>
      <c r="R154" s="291"/>
      <c r="S154" s="292"/>
      <c r="T154" s="299"/>
      <c r="U154" s="291"/>
      <c r="V154" s="291"/>
      <c r="W154" s="291"/>
      <c r="X154" s="292"/>
      <c r="Y154" s="299"/>
      <c r="Z154" s="291"/>
      <c r="AA154" s="291"/>
      <c r="AB154" s="292"/>
      <c r="AC154" s="299"/>
      <c r="AD154" s="291"/>
      <c r="AE154" s="291"/>
      <c r="AF154" s="291"/>
      <c r="AG154" s="292"/>
      <c r="AH154" s="299"/>
      <c r="AI154" s="291"/>
      <c r="AJ154" s="292"/>
    </row>
    <row r="155" spans="1:36" ht="12.75">
      <c r="A155" s="290">
        <v>2080</v>
      </c>
      <c r="B155" s="299" t="s">
        <v>762</v>
      </c>
      <c r="C155" s="291"/>
      <c r="D155" s="292"/>
      <c r="E155" s="293">
        <v>45178</v>
      </c>
      <c r="F155" s="294" t="s">
        <v>44</v>
      </c>
      <c r="G155" s="291"/>
      <c r="H155" s="291"/>
      <c r="I155" s="292"/>
      <c r="J155" s="299"/>
      <c r="K155" s="291"/>
      <c r="L155" s="291"/>
      <c r="M155" s="291"/>
      <c r="N155" s="291"/>
      <c r="O155" s="292"/>
      <c r="P155" s="299"/>
      <c r="Q155" s="291"/>
      <c r="R155" s="291"/>
      <c r="S155" s="292"/>
      <c r="T155" s="299"/>
      <c r="U155" s="291"/>
      <c r="V155" s="291"/>
      <c r="W155" s="291"/>
      <c r="X155" s="292"/>
      <c r="Y155" s="299"/>
      <c r="Z155" s="291"/>
      <c r="AA155" s="291"/>
      <c r="AB155" s="292"/>
      <c r="AC155" s="299"/>
      <c r="AD155" s="291"/>
      <c r="AE155" s="291"/>
      <c r="AF155" s="291"/>
      <c r="AG155" s="292"/>
      <c r="AH155" s="299"/>
      <c r="AI155" s="291"/>
      <c r="AJ155" s="292"/>
    </row>
    <row r="156" spans="1:36" ht="12.75">
      <c r="A156" s="290">
        <v>2080</v>
      </c>
      <c r="B156" s="299" t="s">
        <v>763</v>
      </c>
      <c r="C156" s="291"/>
      <c r="D156" s="292"/>
      <c r="E156" s="293">
        <v>45177</v>
      </c>
      <c r="F156" s="294" t="s">
        <v>44</v>
      </c>
      <c r="G156" s="291"/>
      <c r="H156" s="291"/>
      <c r="I156" s="292"/>
      <c r="J156" s="299"/>
      <c r="K156" s="291"/>
      <c r="L156" s="291"/>
      <c r="M156" s="291"/>
      <c r="N156" s="291"/>
      <c r="O156" s="292"/>
      <c r="P156" s="299"/>
      <c r="Q156" s="291"/>
      <c r="R156" s="291"/>
      <c r="S156" s="292"/>
      <c r="T156" s="299"/>
      <c r="U156" s="291"/>
      <c r="V156" s="291"/>
      <c r="W156" s="291"/>
      <c r="X156" s="292"/>
      <c r="Y156" s="299"/>
      <c r="Z156" s="291"/>
      <c r="AA156" s="291"/>
      <c r="AB156" s="292"/>
      <c r="AC156" s="299"/>
      <c r="AD156" s="291"/>
      <c r="AE156" s="291"/>
      <c r="AF156" s="291"/>
      <c r="AG156" s="292"/>
      <c r="AH156" s="299"/>
      <c r="AI156" s="291"/>
      <c r="AJ156" s="292"/>
    </row>
    <row r="157" spans="1:36" ht="12.75">
      <c r="A157" s="290">
        <v>2080</v>
      </c>
      <c r="B157" s="299" t="s">
        <v>764</v>
      </c>
      <c r="C157" s="291"/>
      <c r="D157" s="292"/>
      <c r="E157" s="293">
        <v>45177</v>
      </c>
      <c r="F157" s="294" t="s">
        <v>44</v>
      </c>
      <c r="G157" s="291"/>
      <c r="H157" s="291"/>
      <c r="I157" s="292"/>
      <c r="J157" s="299"/>
      <c r="K157" s="291"/>
      <c r="L157" s="291"/>
      <c r="M157" s="291"/>
      <c r="N157" s="291"/>
      <c r="O157" s="292"/>
      <c r="P157" s="299"/>
      <c r="Q157" s="291"/>
      <c r="R157" s="291"/>
      <c r="S157" s="292"/>
      <c r="T157" s="299"/>
      <c r="U157" s="291"/>
      <c r="V157" s="291"/>
      <c r="W157" s="291"/>
      <c r="X157" s="292"/>
      <c r="Y157" s="299"/>
      <c r="Z157" s="291"/>
      <c r="AA157" s="291"/>
      <c r="AB157" s="292"/>
      <c r="AC157" s="299"/>
      <c r="AD157" s="291"/>
      <c r="AE157" s="291"/>
      <c r="AF157" s="291"/>
      <c r="AG157" s="292"/>
      <c r="AH157" s="299"/>
      <c r="AI157" s="291"/>
      <c r="AJ157" s="292"/>
    </row>
    <row r="158" spans="1:36" ht="12.75">
      <c r="A158" s="290">
        <v>2080</v>
      </c>
      <c r="B158" s="299" t="s">
        <v>765</v>
      </c>
      <c r="C158" s="291"/>
      <c r="D158" s="292"/>
      <c r="E158" s="293">
        <v>45177</v>
      </c>
      <c r="F158" s="294" t="s">
        <v>44</v>
      </c>
      <c r="G158" s="291"/>
      <c r="H158" s="291"/>
      <c r="I158" s="292"/>
      <c r="J158" s="299"/>
      <c r="K158" s="291"/>
      <c r="L158" s="291"/>
      <c r="M158" s="291"/>
      <c r="N158" s="291"/>
      <c r="O158" s="292"/>
      <c r="P158" s="299"/>
      <c r="Q158" s="291"/>
      <c r="R158" s="291"/>
      <c r="S158" s="292"/>
      <c r="T158" s="299"/>
      <c r="U158" s="291"/>
      <c r="V158" s="291"/>
      <c r="W158" s="291"/>
      <c r="X158" s="292"/>
      <c r="Y158" s="299"/>
      <c r="Z158" s="291"/>
      <c r="AA158" s="291"/>
      <c r="AB158" s="292"/>
      <c r="AC158" s="299"/>
      <c r="AD158" s="291"/>
      <c r="AE158" s="291"/>
      <c r="AF158" s="291"/>
      <c r="AG158" s="292"/>
      <c r="AH158" s="299"/>
      <c r="AI158" s="291"/>
      <c r="AJ158" s="292"/>
    </row>
    <row r="159" spans="1:36" ht="12.75">
      <c r="A159" s="290">
        <v>2080</v>
      </c>
      <c r="B159" s="299" t="s">
        <v>766</v>
      </c>
      <c r="C159" s="291"/>
      <c r="D159" s="292"/>
      <c r="E159" s="293">
        <v>45177</v>
      </c>
      <c r="F159" s="294" t="s">
        <v>44</v>
      </c>
      <c r="G159" s="291"/>
      <c r="H159" s="291"/>
      <c r="I159" s="292"/>
      <c r="J159" s="299"/>
      <c r="K159" s="291"/>
      <c r="L159" s="291"/>
      <c r="M159" s="291"/>
      <c r="N159" s="291"/>
      <c r="O159" s="292"/>
      <c r="P159" s="299"/>
      <c r="Q159" s="291"/>
      <c r="R159" s="291"/>
      <c r="S159" s="292"/>
      <c r="T159" s="299"/>
      <c r="U159" s="291"/>
      <c r="V159" s="291"/>
      <c r="W159" s="291"/>
      <c r="X159" s="292"/>
      <c r="Y159" s="299"/>
      <c r="Z159" s="291"/>
      <c r="AA159" s="291"/>
      <c r="AB159" s="292"/>
      <c r="AC159" s="299"/>
      <c r="AD159" s="291"/>
      <c r="AE159" s="291"/>
      <c r="AF159" s="291"/>
      <c r="AG159" s="292"/>
      <c r="AH159" s="299"/>
      <c r="AI159" s="291"/>
      <c r="AJ159" s="292"/>
    </row>
    <row r="160" spans="1:36" ht="12.75">
      <c r="A160" s="290">
        <v>2080</v>
      </c>
      <c r="B160" s="299" t="s">
        <v>767</v>
      </c>
      <c r="C160" s="291"/>
      <c r="D160" s="292"/>
      <c r="E160" s="293">
        <v>45177</v>
      </c>
      <c r="F160" s="294" t="s">
        <v>44</v>
      </c>
      <c r="G160" s="291"/>
      <c r="H160" s="291"/>
      <c r="I160" s="292"/>
      <c r="J160" s="299"/>
      <c r="K160" s="291"/>
      <c r="L160" s="291"/>
      <c r="M160" s="291"/>
      <c r="N160" s="291"/>
      <c r="O160" s="292"/>
      <c r="P160" s="299"/>
      <c r="Q160" s="291"/>
      <c r="R160" s="291"/>
      <c r="S160" s="292"/>
      <c r="T160" s="299"/>
      <c r="U160" s="291"/>
      <c r="V160" s="291"/>
      <c r="W160" s="291"/>
      <c r="X160" s="292"/>
      <c r="Y160" s="299"/>
      <c r="Z160" s="291"/>
      <c r="AA160" s="291"/>
      <c r="AB160" s="292"/>
      <c r="AC160" s="299"/>
      <c r="AD160" s="291"/>
      <c r="AE160" s="291"/>
      <c r="AF160" s="291"/>
      <c r="AG160" s="292"/>
      <c r="AH160" s="299"/>
      <c r="AI160" s="291"/>
      <c r="AJ160" s="292"/>
    </row>
    <row r="161" spans="1:36" ht="12.75">
      <c r="A161" s="290">
        <v>2080</v>
      </c>
      <c r="B161" s="299" t="s">
        <v>768</v>
      </c>
      <c r="C161" s="291"/>
      <c r="D161" s="292"/>
      <c r="E161" s="293">
        <v>45177</v>
      </c>
      <c r="F161" s="294" t="s">
        <v>44</v>
      </c>
      <c r="G161" s="291"/>
      <c r="H161" s="291"/>
      <c r="I161" s="292"/>
      <c r="J161" s="299"/>
      <c r="K161" s="291"/>
      <c r="L161" s="291"/>
      <c r="M161" s="291"/>
      <c r="N161" s="291"/>
      <c r="O161" s="292"/>
      <c r="P161" s="299"/>
      <c r="Q161" s="291"/>
      <c r="R161" s="291"/>
      <c r="S161" s="292"/>
      <c r="T161" s="299"/>
      <c r="U161" s="291"/>
      <c r="V161" s="291"/>
      <c r="W161" s="291"/>
      <c r="X161" s="292"/>
      <c r="Y161" s="299"/>
      <c r="Z161" s="291"/>
      <c r="AA161" s="291"/>
      <c r="AB161" s="292"/>
      <c r="AC161" s="299"/>
      <c r="AD161" s="291"/>
      <c r="AE161" s="291"/>
      <c r="AF161" s="291"/>
      <c r="AG161" s="292"/>
      <c r="AH161" s="299"/>
      <c r="AI161" s="291"/>
      <c r="AJ161" s="292"/>
    </row>
    <row r="162" spans="1:36" ht="12.75">
      <c r="A162" s="290">
        <v>2080</v>
      </c>
      <c r="B162" s="299" t="s">
        <v>769</v>
      </c>
      <c r="C162" s="291"/>
      <c r="D162" s="292"/>
      <c r="E162" s="293">
        <v>44811</v>
      </c>
      <c r="F162" s="294" t="s">
        <v>44</v>
      </c>
      <c r="G162" s="291"/>
      <c r="H162" s="291"/>
      <c r="I162" s="292"/>
      <c r="J162" s="299"/>
      <c r="K162" s="291"/>
      <c r="L162" s="291"/>
      <c r="M162" s="291"/>
      <c r="N162" s="291"/>
      <c r="O162" s="292"/>
      <c r="P162" s="299"/>
      <c r="Q162" s="291"/>
      <c r="R162" s="291"/>
      <c r="S162" s="292"/>
      <c r="T162" s="299"/>
      <c r="U162" s="291"/>
      <c r="V162" s="291"/>
      <c r="W162" s="291"/>
      <c r="X162" s="292"/>
      <c r="Y162" s="299"/>
      <c r="Z162" s="291"/>
      <c r="AA162" s="291"/>
      <c r="AB162" s="292"/>
      <c r="AC162" s="299"/>
      <c r="AD162" s="291"/>
      <c r="AE162" s="291"/>
      <c r="AF162" s="291"/>
      <c r="AG162" s="292"/>
      <c r="AH162" s="299"/>
      <c r="AI162" s="291"/>
      <c r="AJ162" s="292"/>
    </row>
    <row r="163" spans="1:36" ht="12.75">
      <c r="A163" s="290">
        <v>2080</v>
      </c>
      <c r="B163" s="299" t="s">
        <v>770</v>
      </c>
      <c r="C163" s="291"/>
      <c r="D163" s="292"/>
      <c r="E163" s="293">
        <v>45177</v>
      </c>
      <c r="F163" s="294" t="s">
        <v>44</v>
      </c>
      <c r="G163" s="291"/>
      <c r="H163" s="291"/>
      <c r="I163" s="292"/>
      <c r="J163" s="299"/>
      <c r="K163" s="291"/>
      <c r="L163" s="291"/>
      <c r="M163" s="291"/>
      <c r="N163" s="291"/>
      <c r="O163" s="292"/>
      <c r="P163" s="299"/>
      <c r="Q163" s="291"/>
      <c r="R163" s="291"/>
      <c r="S163" s="292"/>
      <c r="T163" s="299"/>
      <c r="U163" s="291"/>
      <c r="V163" s="291"/>
      <c r="W163" s="291"/>
      <c r="X163" s="292"/>
      <c r="Y163" s="299"/>
      <c r="Z163" s="291"/>
      <c r="AA163" s="291"/>
      <c r="AB163" s="292"/>
      <c r="AC163" s="299"/>
      <c r="AD163" s="291"/>
      <c r="AE163" s="291"/>
      <c r="AF163" s="291"/>
      <c r="AG163" s="292"/>
      <c r="AH163" s="299"/>
      <c r="AI163" s="291"/>
      <c r="AJ163" s="292"/>
    </row>
    <row r="164" spans="1:36" ht="12.75">
      <c r="A164" s="290">
        <v>2080</v>
      </c>
      <c r="B164" s="299" t="s">
        <v>771</v>
      </c>
      <c r="C164" s="291"/>
      <c r="D164" s="292"/>
      <c r="E164" s="293">
        <v>45177</v>
      </c>
      <c r="F164" s="294" t="s">
        <v>44</v>
      </c>
      <c r="G164" s="291"/>
      <c r="H164" s="291"/>
      <c r="I164" s="292"/>
      <c r="J164" s="299"/>
      <c r="K164" s="291"/>
      <c r="L164" s="291"/>
      <c r="M164" s="291"/>
      <c r="N164" s="291"/>
      <c r="O164" s="292"/>
      <c r="P164" s="299"/>
      <c r="Q164" s="291"/>
      <c r="R164" s="291"/>
      <c r="S164" s="292"/>
      <c r="T164" s="299"/>
      <c r="U164" s="291"/>
      <c r="V164" s="291"/>
      <c r="W164" s="291"/>
      <c r="X164" s="292"/>
      <c r="Y164" s="299"/>
      <c r="Z164" s="291"/>
      <c r="AA164" s="291"/>
      <c r="AB164" s="292"/>
      <c r="AC164" s="299"/>
      <c r="AD164" s="291"/>
      <c r="AE164" s="291"/>
      <c r="AF164" s="291"/>
      <c r="AG164" s="292"/>
      <c r="AH164" s="299"/>
      <c r="AI164" s="291"/>
      <c r="AJ164" s="292"/>
    </row>
    <row r="165" spans="1:36" ht="12.75">
      <c r="A165" s="290">
        <v>2080</v>
      </c>
      <c r="B165" s="299" t="s">
        <v>772</v>
      </c>
      <c r="C165" s="291"/>
      <c r="D165" s="292"/>
      <c r="E165" s="293">
        <v>45177</v>
      </c>
      <c r="F165" s="294" t="s">
        <v>44</v>
      </c>
      <c r="G165" s="291"/>
      <c r="H165" s="291"/>
      <c r="I165" s="292"/>
      <c r="J165" s="299"/>
      <c r="K165" s="291"/>
      <c r="L165" s="291"/>
      <c r="M165" s="291"/>
      <c r="N165" s="291"/>
      <c r="O165" s="292"/>
      <c r="P165" s="299"/>
      <c r="Q165" s="291"/>
      <c r="R165" s="291"/>
      <c r="S165" s="292"/>
      <c r="T165" s="299"/>
      <c r="U165" s="291"/>
      <c r="V165" s="291"/>
      <c r="W165" s="291"/>
      <c r="X165" s="292"/>
      <c r="Y165" s="299"/>
      <c r="Z165" s="291"/>
      <c r="AA165" s="291"/>
      <c r="AB165" s="292"/>
      <c r="AC165" s="299"/>
      <c r="AD165" s="291"/>
      <c r="AE165" s="291"/>
      <c r="AF165" s="291"/>
      <c r="AG165" s="292"/>
      <c r="AH165" s="299"/>
      <c r="AI165" s="291"/>
      <c r="AJ165" s="292"/>
    </row>
    <row r="166" spans="1:36" ht="12.75">
      <c r="A166" s="290">
        <v>2080</v>
      </c>
      <c r="B166" s="299" t="s">
        <v>773</v>
      </c>
      <c r="C166" s="291"/>
      <c r="D166" s="292"/>
      <c r="E166" s="293">
        <v>45177</v>
      </c>
      <c r="F166" s="294" t="s">
        <v>44</v>
      </c>
      <c r="G166" s="291"/>
      <c r="H166" s="291"/>
      <c r="I166" s="292"/>
      <c r="J166" s="299"/>
      <c r="K166" s="291"/>
      <c r="L166" s="291"/>
      <c r="M166" s="291"/>
      <c r="N166" s="291"/>
      <c r="O166" s="292"/>
      <c r="P166" s="299"/>
      <c r="Q166" s="291"/>
      <c r="R166" s="291"/>
      <c r="S166" s="292"/>
      <c r="T166" s="299"/>
      <c r="U166" s="291"/>
      <c r="V166" s="291"/>
      <c r="W166" s="291"/>
      <c r="X166" s="292"/>
      <c r="Y166" s="299"/>
      <c r="Z166" s="291"/>
      <c r="AA166" s="291"/>
      <c r="AB166" s="292"/>
      <c r="AC166" s="299"/>
      <c r="AD166" s="291"/>
      <c r="AE166" s="291"/>
      <c r="AF166" s="291"/>
      <c r="AG166" s="292"/>
      <c r="AH166" s="299"/>
      <c r="AI166" s="291"/>
      <c r="AJ166" s="292"/>
    </row>
    <row r="167" spans="1:36" ht="12.75">
      <c r="A167" s="290">
        <v>2080</v>
      </c>
      <c r="B167" s="299" t="s">
        <v>774</v>
      </c>
      <c r="C167" s="291"/>
      <c r="D167" s="292"/>
      <c r="E167" s="293">
        <v>45177</v>
      </c>
      <c r="F167" s="294" t="s">
        <v>44</v>
      </c>
      <c r="G167" s="291"/>
      <c r="H167" s="291"/>
      <c r="I167" s="292"/>
      <c r="J167" s="299"/>
      <c r="K167" s="291"/>
      <c r="L167" s="291"/>
      <c r="M167" s="291"/>
      <c r="N167" s="291"/>
      <c r="O167" s="292"/>
      <c r="P167" s="299"/>
      <c r="Q167" s="291"/>
      <c r="R167" s="291"/>
      <c r="S167" s="292"/>
      <c r="T167" s="299"/>
      <c r="U167" s="291"/>
      <c r="V167" s="291"/>
      <c r="W167" s="291"/>
      <c r="X167" s="292"/>
      <c r="Y167" s="299"/>
      <c r="Z167" s="291"/>
      <c r="AA167" s="291"/>
      <c r="AB167" s="292"/>
      <c r="AC167" s="299"/>
      <c r="AD167" s="291"/>
      <c r="AE167" s="291"/>
      <c r="AF167" s="291"/>
      <c r="AG167" s="292"/>
      <c r="AH167" s="299"/>
      <c r="AI167" s="291"/>
      <c r="AJ167" s="292"/>
    </row>
    <row r="168" spans="1:36" ht="12.75">
      <c r="A168" s="290">
        <v>2080</v>
      </c>
      <c r="B168" s="299" t="s">
        <v>775</v>
      </c>
      <c r="C168" s="291"/>
      <c r="D168" s="292"/>
      <c r="E168" s="293">
        <v>45177</v>
      </c>
      <c r="F168" s="294" t="s">
        <v>44</v>
      </c>
      <c r="G168" s="291"/>
      <c r="H168" s="291"/>
      <c r="I168" s="292"/>
      <c r="J168" s="299"/>
      <c r="K168" s="291"/>
      <c r="L168" s="291"/>
      <c r="M168" s="291"/>
      <c r="N168" s="291"/>
      <c r="O168" s="292"/>
      <c r="P168" s="299"/>
      <c r="Q168" s="291"/>
      <c r="R168" s="291"/>
      <c r="S168" s="292"/>
      <c r="T168" s="299"/>
      <c r="U168" s="291"/>
      <c r="V168" s="291"/>
      <c r="W168" s="291"/>
      <c r="X168" s="292"/>
      <c r="Y168" s="299"/>
      <c r="Z168" s="291"/>
      <c r="AA168" s="291"/>
      <c r="AB168" s="292"/>
      <c r="AC168" s="299"/>
      <c r="AD168" s="291"/>
      <c r="AE168" s="291"/>
      <c r="AF168" s="291"/>
      <c r="AG168" s="292"/>
      <c r="AH168" s="299"/>
      <c r="AI168" s="291"/>
      <c r="AJ168" s="292"/>
    </row>
    <row r="169" spans="1:36" ht="12.75">
      <c r="A169" s="290">
        <v>2080</v>
      </c>
      <c r="B169" s="299" t="s">
        <v>776</v>
      </c>
      <c r="C169" s="291"/>
      <c r="D169" s="292"/>
      <c r="E169" s="293">
        <v>44811</v>
      </c>
      <c r="F169" s="294" t="s">
        <v>44</v>
      </c>
      <c r="G169" s="291"/>
      <c r="H169" s="291"/>
      <c r="I169" s="292"/>
      <c r="J169" s="299"/>
      <c r="K169" s="291"/>
      <c r="L169" s="291"/>
      <c r="M169" s="291"/>
      <c r="N169" s="291"/>
      <c r="O169" s="292"/>
      <c r="P169" s="299"/>
      <c r="Q169" s="291"/>
      <c r="R169" s="291"/>
      <c r="S169" s="292"/>
      <c r="T169" s="299"/>
      <c r="U169" s="291"/>
      <c r="V169" s="291"/>
      <c r="W169" s="291"/>
      <c r="X169" s="292"/>
      <c r="Y169" s="299"/>
      <c r="Z169" s="291"/>
      <c r="AA169" s="291"/>
      <c r="AB169" s="292"/>
      <c r="AC169" s="299"/>
      <c r="AD169" s="291"/>
      <c r="AE169" s="291"/>
      <c r="AF169" s="291"/>
      <c r="AG169" s="292"/>
      <c r="AH169" s="299"/>
      <c r="AI169" s="291"/>
      <c r="AJ169" s="292"/>
    </row>
    <row r="170" spans="1:36" ht="12.75">
      <c r="A170" s="290">
        <v>2080</v>
      </c>
      <c r="B170" s="299" t="s">
        <v>777</v>
      </c>
      <c r="C170" s="291"/>
      <c r="D170" s="292"/>
      <c r="E170" s="293">
        <v>44811</v>
      </c>
      <c r="F170" s="294" t="s">
        <v>44</v>
      </c>
      <c r="G170" s="291"/>
      <c r="H170" s="291"/>
      <c r="I170" s="292"/>
      <c r="J170" s="299"/>
      <c r="K170" s="291"/>
      <c r="L170" s="291"/>
      <c r="M170" s="291"/>
      <c r="N170" s="291"/>
      <c r="O170" s="292"/>
      <c r="P170" s="299"/>
      <c r="Q170" s="291"/>
      <c r="R170" s="291"/>
      <c r="S170" s="292"/>
      <c r="T170" s="299"/>
      <c r="U170" s="291"/>
      <c r="V170" s="291"/>
      <c r="W170" s="291"/>
      <c r="X170" s="292"/>
      <c r="Y170" s="299"/>
      <c r="Z170" s="291"/>
      <c r="AA170" s="291"/>
      <c r="AB170" s="292"/>
      <c r="AC170" s="299"/>
      <c r="AD170" s="291"/>
      <c r="AE170" s="291"/>
      <c r="AF170" s="291"/>
      <c r="AG170" s="292"/>
      <c r="AH170" s="299"/>
      <c r="AI170" s="291"/>
      <c r="AJ170" s="292"/>
    </row>
    <row r="171" spans="1:36" ht="12.75">
      <c r="A171" s="290">
        <v>2080</v>
      </c>
      <c r="B171" s="299" t="s">
        <v>778</v>
      </c>
      <c r="C171" s="291"/>
      <c r="D171" s="292"/>
      <c r="E171" s="293">
        <v>45177</v>
      </c>
      <c r="F171" s="294" t="s">
        <v>44</v>
      </c>
      <c r="G171" s="291"/>
      <c r="H171" s="291"/>
      <c r="I171" s="292"/>
      <c r="J171" s="299"/>
      <c r="K171" s="291"/>
      <c r="L171" s="291"/>
      <c r="M171" s="291"/>
      <c r="N171" s="291"/>
      <c r="O171" s="292"/>
      <c r="P171" s="299"/>
      <c r="Q171" s="291"/>
      <c r="R171" s="291"/>
      <c r="S171" s="292"/>
      <c r="T171" s="299"/>
      <c r="U171" s="291"/>
      <c r="V171" s="291"/>
      <c r="W171" s="291"/>
      <c r="X171" s="292"/>
      <c r="Y171" s="299"/>
      <c r="Z171" s="291"/>
      <c r="AA171" s="291"/>
      <c r="AB171" s="292"/>
      <c r="AC171" s="299"/>
      <c r="AD171" s="291"/>
      <c r="AE171" s="291"/>
      <c r="AF171" s="291"/>
      <c r="AG171" s="292"/>
      <c r="AH171" s="299"/>
      <c r="AI171" s="291"/>
      <c r="AJ171" s="292"/>
    </row>
    <row r="172" spans="1:36" ht="12.75">
      <c r="A172" s="290">
        <v>2080</v>
      </c>
      <c r="B172" s="299" t="s">
        <v>779</v>
      </c>
      <c r="C172" s="291"/>
      <c r="D172" s="292"/>
      <c r="E172" s="317">
        <v>45175</v>
      </c>
      <c r="F172" s="294" t="s">
        <v>44</v>
      </c>
      <c r="G172" s="291"/>
      <c r="H172" s="291"/>
      <c r="I172" s="292"/>
      <c r="J172" s="299"/>
      <c r="K172" s="291"/>
      <c r="L172" s="291"/>
      <c r="M172" s="291"/>
      <c r="N172" s="291"/>
      <c r="O172" s="292"/>
      <c r="P172" s="299"/>
      <c r="Q172" s="291"/>
      <c r="R172" s="291"/>
      <c r="S172" s="292"/>
      <c r="T172" s="299"/>
      <c r="U172" s="291"/>
      <c r="V172" s="291"/>
      <c r="W172" s="291"/>
      <c r="X172" s="292"/>
      <c r="Y172" s="299"/>
      <c r="Z172" s="291"/>
      <c r="AA172" s="291"/>
      <c r="AB172" s="292"/>
      <c r="AC172" s="299"/>
      <c r="AD172" s="291"/>
      <c r="AE172" s="291"/>
      <c r="AF172" s="291"/>
      <c r="AG172" s="292"/>
      <c r="AH172" s="299"/>
      <c r="AI172" s="291"/>
      <c r="AJ172" s="292"/>
    </row>
    <row r="173" spans="1:36" ht="12.75">
      <c r="A173" s="290">
        <v>2080</v>
      </c>
      <c r="B173" s="299" t="s">
        <v>780</v>
      </c>
      <c r="C173" s="291"/>
      <c r="D173" s="292"/>
      <c r="E173" s="293">
        <v>44811</v>
      </c>
      <c r="F173" s="294" t="s">
        <v>44</v>
      </c>
      <c r="G173" s="291"/>
      <c r="H173" s="291"/>
      <c r="I173" s="292"/>
      <c r="J173" s="299"/>
      <c r="K173" s="291"/>
      <c r="L173" s="291"/>
      <c r="M173" s="291"/>
      <c r="N173" s="291"/>
      <c r="O173" s="292"/>
      <c r="P173" s="299"/>
      <c r="Q173" s="291"/>
      <c r="R173" s="291"/>
      <c r="S173" s="292"/>
      <c r="T173" s="299"/>
      <c r="U173" s="291"/>
      <c r="V173" s="291"/>
      <c r="W173" s="291"/>
      <c r="X173" s="292"/>
      <c r="Y173" s="299"/>
      <c r="Z173" s="291"/>
      <c r="AA173" s="291"/>
      <c r="AB173" s="292"/>
      <c r="AC173" s="299"/>
      <c r="AD173" s="291"/>
      <c r="AE173" s="291"/>
      <c r="AF173" s="291"/>
      <c r="AG173" s="292"/>
      <c r="AH173" s="299"/>
      <c r="AI173" s="291"/>
      <c r="AJ173" s="292"/>
    </row>
    <row r="174" spans="1:36" ht="12.75">
      <c r="A174" s="290">
        <v>2080</v>
      </c>
      <c r="B174" s="299" t="s">
        <v>781</v>
      </c>
      <c r="C174" s="291"/>
      <c r="D174" s="292"/>
      <c r="E174" s="293">
        <v>45177</v>
      </c>
      <c r="F174" s="294" t="s">
        <v>44</v>
      </c>
      <c r="G174" s="291"/>
      <c r="H174" s="291"/>
      <c r="I174" s="292"/>
      <c r="J174" s="299"/>
      <c r="K174" s="291"/>
      <c r="L174" s="291"/>
      <c r="M174" s="291"/>
      <c r="N174" s="291"/>
      <c r="O174" s="292"/>
      <c r="P174" s="299"/>
      <c r="Q174" s="291"/>
      <c r="R174" s="291"/>
      <c r="S174" s="292"/>
      <c r="T174" s="299"/>
      <c r="U174" s="291"/>
      <c r="V174" s="291"/>
      <c r="W174" s="291"/>
      <c r="X174" s="292"/>
      <c r="Y174" s="299"/>
      <c r="Z174" s="291"/>
      <c r="AA174" s="291"/>
      <c r="AB174" s="292"/>
      <c r="AC174" s="299"/>
      <c r="AD174" s="291"/>
      <c r="AE174" s="291"/>
      <c r="AF174" s="291"/>
      <c r="AG174" s="292"/>
      <c r="AH174" s="299"/>
      <c r="AI174" s="291"/>
      <c r="AJ174" s="292"/>
    </row>
    <row r="175" spans="1:36" ht="12.75">
      <c r="A175" s="290">
        <v>2080</v>
      </c>
      <c r="B175" s="299" t="s">
        <v>782</v>
      </c>
      <c r="C175" s="291"/>
      <c r="D175" s="292"/>
      <c r="E175" s="293">
        <v>44811</v>
      </c>
      <c r="F175" s="294" t="s">
        <v>44</v>
      </c>
      <c r="G175" s="291"/>
      <c r="H175" s="291"/>
      <c r="I175" s="292"/>
      <c r="J175" s="299"/>
      <c r="K175" s="291"/>
      <c r="L175" s="291"/>
      <c r="M175" s="291"/>
      <c r="N175" s="291"/>
      <c r="O175" s="292"/>
      <c r="P175" s="299"/>
      <c r="Q175" s="291"/>
      <c r="R175" s="291"/>
      <c r="S175" s="292"/>
      <c r="T175" s="299"/>
      <c r="U175" s="291"/>
      <c r="V175" s="291"/>
      <c r="W175" s="291"/>
      <c r="X175" s="292"/>
      <c r="Y175" s="299"/>
      <c r="Z175" s="291"/>
      <c r="AA175" s="291"/>
      <c r="AB175" s="292"/>
      <c r="AC175" s="299"/>
      <c r="AD175" s="291"/>
      <c r="AE175" s="291"/>
      <c r="AF175" s="291"/>
      <c r="AG175" s="292"/>
      <c r="AH175" s="299"/>
      <c r="AI175" s="291"/>
      <c r="AJ175" s="292"/>
    </row>
    <row r="176" spans="1:36" ht="12.75">
      <c r="A176" s="290">
        <v>2080</v>
      </c>
      <c r="B176" s="299" t="s">
        <v>783</v>
      </c>
      <c r="C176" s="291"/>
      <c r="D176" s="292"/>
      <c r="E176" s="293">
        <v>44811</v>
      </c>
      <c r="F176" s="294" t="s">
        <v>44</v>
      </c>
      <c r="G176" s="291"/>
      <c r="H176" s="291"/>
      <c r="I176" s="292"/>
      <c r="J176" s="299"/>
      <c r="K176" s="291"/>
      <c r="L176" s="291"/>
      <c r="M176" s="291"/>
      <c r="N176" s="291"/>
      <c r="O176" s="292"/>
      <c r="P176" s="299"/>
      <c r="Q176" s="291"/>
      <c r="R176" s="291"/>
      <c r="S176" s="292"/>
      <c r="T176" s="299"/>
      <c r="U176" s="291"/>
      <c r="V176" s="291"/>
      <c r="W176" s="291"/>
      <c r="X176" s="292"/>
      <c r="Y176" s="299"/>
      <c r="Z176" s="291"/>
      <c r="AA176" s="291"/>
      <c r="AB176" s="292"/>
      <c r="AC176" s="299"/>
      <c r="AD176" s="291"/>
      <c r="AE176" s="291"/>
      <c r="AF176" s="291"/>
      <c r="AG176" s="292"/>
      <c r="AH176" s="299"/>
      <c r="AI176" s="291"/>
      <c r="AJ176" s="292"/>
    </row>
    <row r="177" spans="1:36" ht="12.75">
      <c r="A177" s="290">
        <v>2080</v>
      </c>
      <c r="B177" s="299" t="s">
        <v>784</v>
      </c>
      <c r="C177" s="291"/>
      <c r="D177" s="292"/>
      <c r="E177" s="293">
        <v>44811</v>
      </c>
      <c r="F177" s="294" t="s">
        <v>44</v>
      </c>
      <c r="G177" s="291"/>
      <c r="H177" s="291"/>
      <c r="I177" s="292"/>
      <c r="J177" s="299"/>
      <c r="K177" s="291"/>
      <c r="L177" s="291"/>
      <c r="M177" s="291"/>
      <c r="N177" s="291"/>
      <c r="O177" s="292"/>
      <c r="P177" s="299"/>
      <c r="Q177" s="291"/>
      <c r="R177" s="291"/>
      <c r="S177" s="292"/>
      <c r="T177" s="299"/>
      <c r="U177" s="291"/>
      <c r="V177" s="291"/>
      <c r="W177" s="291"/>
      <c r="X177" s="292"/>
      <c r="Y177" s="299"/>
      <c r="Z177" s="291"/>
      <c r="AA177" s="291"/>
      <c r="AB177" s="292"/>
      <c r="AC177" s="299"/>
      <c r="AD177" s="291"/>
      <c r="AE177" s="291"/>
      <c r="AF177" s="291"/>
      <c r="AG177" s="292"/>
      <c r="AH177" s="299"/>
      <c r="AI177" s="291"/>
      <c r="AJ177" s="292"/>
    </row>
    <row r="178" spans="1:36" ht="12.75">
      <c r="A178" s="290">
        <v>2080</v>
      </c>
      <c r="B178" s="299" t="s">
        <v>785</v>
      </c>
      <c r="C178" s="291"/>
      <c r="D178" s="292"/>
      <c r="E178" s="293">
        <v>44811</v>
      </c>
      <c r="F178" s="294" t="s">
        <v>44</v>
      </c>
      <c r="G178" s="291"/>
      <c r="H178" s="291"/>
      <c r="I178" s="292"/>
      <c r="J178" s="299"/>
      <c r="K178" s="291"/>
      <c r="L178" s="291"/>
      <c r="M178" s="291"/>
      <c r="N178" s="291"/>
      <c r="O178" s="292"/>
      <c r="P178" s="299"/>
      <c r="Q178" s="291"/>
      <c r="R178" s="291"/>
      <c r="S178" s="292"/>
      <c r="T178" s="299"/>
      <c r="U178" s="291"/>
      <c r="V178" s="291"/>
      <c r="W178" s="291"/>
      <c r="X178" s="292"/>
      <c r="Y178" s="299"/>
      <c r="Z178" s="291"/>
      <c r="AA178" s="291"/>
      <c r="AB178" s="292"/>
      <c r="AC178" s="299"/>
      <c r="AD178" s="291"/>
      <c r="AE178" s="291"/>
      <c r="AF178" s="291"/>
      <c r="AG178" s="292"/>
      <c r="AH178" s="299"/>
      <c r="AI178" s="291"/>
      <c r="AJ178" s="292"/>
    </row>
    <row r="179" spans="1:36" ht="12.75">
      <c r="A179" s="290">
        <v>2080</v>
      </c>
      <c r="B179" s="299" t="s">
        <v>786</v>
      </c>
      <c r="C179" s="291"/>
      <c r="D179" s="292"/>
      <c r="E179" s="293">
        <v>45178</v>
      </c>
      <c r="F179" s="294" t="s">
        <v>44</v>
      </c>
      <c r="G179" s="291"/>
      <c r="H179" s="291"/>
      <c r="I179" s="292"/>
      <c r="J179" s="299"/>
      <c r="K179" s="291"/>
      <c r="L179" s="291"/>
      <c r="M179" s="291"/>
      <c r="N179" s="291"/>
      <c r="O179" s="292"/>
      <c r="P179" s="299"/>
      <c r="Q179" s="291"/>
      <c r="R179" s="291"/>
      <c r="S179" s="292"/>
      <c r="T179" s="299"/>
      <c r="U179" s="291"/>
      <c r="V179" s="291"/>
      <c r="W179" s="291"/>
      <c r="X179" s="292"/>
      <c r="Y179" s="299"/>
      <c r="Z179" s="291"/>
      <c r="AA179" s="291"/>
      <c r="AB179" s="292"/>
      <c r="AC179" s="299"/>
      <c r="AD179" s="291"/>
      <c r="AE179" s="291"/>
      <c r="AF179" s="291"/>
      <c r="AG179" s="292"/>
      <c r="AH179" s="299"/>
      <c r="AI179" s="291"/>
      <c r="AJ179" s="292"/>
    </row>
    <row r="180" spans="1:36" ht="12.75">
      <c r="A180" s="290">
        <v>2080</v>
      </c>
      <c r="B180" s="299" t="s">
        <v>787</v>
      </c>
      <c r="C180" s="291"/>
      <c r="D180" s="292"/>
      <c r="E180" s="293">
        <v>45177</v>
      </c>
      <c r="F180" s="294" t="s">
        <v>44</v>
      </c>
      <c r="G180" s="291"/>
      <c r="H180" s="291"/>
      <c r="I180" s="292"/>
      <c r="J180" s="299"/>
      <c r="K180" s="291"/>
      <c r="L180" s="291"/>
      <c r="M180" s="291"/>
      <c r="N180" s="291"/>
      <c r="O180" s="292"/>
      <c r="P180" s="299"/>
      <c r="Q180" s="291"/>
      <c r="R180" s="291"/>
      <c r="S180" s="292"/>
      <c r="T180" s="299"/>
      <c r="U180" s="291"/>
      <c r="V180" s="291"/>
      <c r="W180" s="291"/>
      <c r="X180" s="292"/>
      <c r="Y180" s="299"/>
      <c r="Z180" s="291"/>
      <c r="AA180" s="291"/>
      <c r="AB180" s="292"/>
      <c r="AC180" s="299"/>
      <c r="AD180" s="291"/>
      <c r="AE180" s="291"/>
      <c r="AF180" s="291"/>
      <c r="AG180" s="292"/>
      <c r="AH180" s="299"/>
      <c r="AI180" s="291"/>
      <c r="AJ180" s="292"/>
    </row>
    <row r="181" spans="1:36" ht="12.75">
      <c r="A181" s="290">
        <v>2080</v>
      </c>
      <c r="B181" s="299" t="s">
        <v>788</v>
      </c>
      <c r="C181" s="291"/>
      <c r="D181" s="292"/>
      <c r="E181" s="293">
        <v>44811</v>
      </c>
      <c r="F181" s="294" t="s">
        <v>44</v>
      </c>
      <c r="G181" s="291"/>
      <c r="H181" s="291"/>
      <c r="I181" s="292"/>
      <c r="J181" s="299"/>
      <c r="K181" s="291"/>
      <c r="L181" s="291"/>
      <c r="M181" s="291"/>
      <c r="N181" s="291"/>
      <c r="O181" s="292"/>
      <c r="P181" s="299"/>
      <c r="Q181" s="291"/>
      <c r="R181" s="291"/>
      <c r="S181" s="292"/>
      <c r="T181" s="299"/>
      <c r="U181" s="291"/>
      <c r="V181" s="291"/>
      <c r="W181" s="291"/>
      <c r="X181" s="292"/>
      <c r="Y181" s="299"/>
      <c r="Z181" s="291"/>
      <c r="AA181" s="291"/>
      <c r="AB181" s="292"/>
      <c r="AC181" s="299"/>
      <c r="AD181" s="291"/>
      <c r="AE181" s="291"/>
      <c r="AF181" s="291"/>
      <c r="AG181" s="292"/>
      <c r="AH181" s="299"/>
      <c r="AI181" s="291"/>
      <c r="AJ181" s="292"/>
    </row>
    <row r="182" spans="1:36" ht="12.75">
      <c r="A182" s="290">
        <v>2080</v>
      </c>
      <c r="B182" s="299" t="s">
        <v>789</v>
      </c>
      <c r="C182" s="291"/>
      <c r="D182" s="292"/>
      <c r="E182" s="293">
        <v>44811</v>
      </c>
      <c r="F182" s="294" t="s">
        <v>44</v>
      </c>
      <c r="G182" s="291"/>
      <c r="H182" s="291"/>
      <c r="I182" s="292"/>
      <c r="J182" s="299"/>
      <c r="K182" s="291"/>
      <c r="L182" s="291"/>
      <c r="M182" s="291"/>
      <c r="N182" s="291"/>
      <c r="O182" s="292"/>
      <c r="P182" s="299"/>
      <c r="Q182" s="291"/>
      <c r="R182" s="291"/>
      <c r="S182" s="292"/>
      <c r="T182" s="299"/>
      <c r="U182" s="291"/>
      <c r="V182" s="291"/>
      <c r="W182" s="291"/>
      <c r="X182" s="292"/>
      <c r="Y182" s="299"/>
      <c r="Z182" s="291"/>
      <c r="AA182" s="291"/>
      <c r="AB182" s="292"/>
      <c r="AC182" s="299"/>
      <c r="AD182" s="291"/>
      <c r="AE182" s="291"/>
      <c r="AF182" s="291"/>
      <c r="AG182" s="292"/>
      <c r="AH182" s="299"/>
      <c r="AI182" s="291"/>
      <c r="AJ182" s="292"/>
    </row>
    <row r="183" spans="1:36" ht="12.75">
      <c r="A183" s="290">
        <v>2080</v>
      </c>
      <c r="B183" s="299" t="s">
        <v>790</v>
      </c>
      <c r="C183" s="291"/>
      <c r="D183" s="292"/>
      <c r="E183" s="293">
        <v>44811</v>
      </c>
      <c r="F183" s="294" t="s">
        <v>44</v>
      </c>
      <c r="G183" s="291"/>
      <c r="H183" s="291"/>
      <c r="I183" s="292"/>
      <c r="J183" s="299"/>
      <c r="K183" s="291"/>
      <c r="L183" s="291"/>
      <c r="M183" s="291"/>
      <c r="N183" s="291"/>
      <c r="O183" s="292"/>
      <c r="P183" s="299"/>
      <c r="Q183" s="291"/>
      <c r="R183" s="291"/>
      <c r="S183" s="292"/>
      <c r="T183" s="299"/>
      <c r="U183" s="291"/>
      <c r="V183" s="291"/>
      <c r="W183" s="291"/>
      <c r="X183" s="292"/>
      <c r="Y183" s="299"/>
      <c r="Z183" s="291"/>
      <c r="AA183" s="291"/>
      <c r="AB183" s="292"/>
      <c r="AC183" s="299"/>
      <c r="AD183" s="291"/>
      <c r="AE183" s="291"/>
      <c r="AF183" s="291"/>
      <c r="AG183" s="292"/>
      <c r="AH183" s="299"/>
      <c r="AI183" s="291"/>
      <c r="AJ183" s="292"/>
    </row>
    <row r="184" spans="1:36" ht="12.75">
      <c r="A184" s="290">
        <v>2080</v>
      </c>
      <c r="B184" s="299" t="s">
        <v>791</v>
      </c>
      <c r="C184" s="291"/>
      <c r="D184" s="292"/>
      <c r="E184" s="293">
        <v>45177</v>
      </c>
      <c r="F184" s="294" t="s">
        <v>44</v>
      </c>
      <c r="G184" s="291"/>
      <c r="H184" s="291"/>
      <c r="I184" s="292"/>
      <c r="J184" s="299"/>
      <c r="K184" s="291"/>
      <c r="L184" s="291"/>
      <c r="M184" s="291"/>
      <c r="N184" s="291"/>
      <c r="O184" s="292"/>
      <c r="P184" s="299"/>
      <c r="Q184" s="291"/>
      <c r="R184" s="291"/>
      <c r="S184" s="292"/>
      <c r="T184" s="299"/>
      <c r="U184" s="291"/>
      <c r="V184" s="291"/>
      <c r="W184" s="291"/>
      <c r="X184" s="292"/>
      <c r="Y184" s="299"/>
      <c r="Z184" s="291"/>
      <c r="AA184" s="291"/>
      <c r="AB184" s="292"/>
      <c r="AC184" s="299"/>
      <c r="AD184" s="291"/>
      <c r="AE184" s="291"/>
      <c r="AF184" s="291"/>
      <c r="AG184" s="292"/>
      <c r="AH184" s="299"/>
      <c r="AI184" s="291"/>
      <c r="AJ184" s="292"/>
    </row>
    <row r="185" spans="1:36" ht="12.75">
      <c r="A185" s="290">
        <v>2080</v>
      </c>
      <c r="B185" s="299" t="s">
        <v>792</v>
      </c>
      <c r="C185" s="291"/>
      <c r="D185" s="292"/>
      <c r="E185" s="293">
        <v>44811</v>
      </c>
      <c r="F185" s="294" t="s">
        <v>44</v>
      </c>
      <c r="G185" s="291"/>
      <c r="H185" s="291"/>
      <c r="I185" s="292"/>
      <c r="J185" s="299"/>
      <c r="K185" s="291"/>
      <c r="L185" s="291"/>
      <c r="M185" s="291"/>
      <c r="N185" s="291"/>
      <c r="O185" s="292"/>
      <c r="P185" s="299"/>
      <c r="Q185" s="291"/>
      <c r="R185" s="291"/>
      <c r="S185" s="292"/>
      <c r="T185" s="299"/>
      <c r="U185" s="291"/>
      <c r="V185" s="291"/>
      <c r="W185" s="291"/>
      <c r="X185" s="292"/>
      <c r="Y185" s="299"/>
      <c r="Z185" s="291"/>
      <c r="AA185" s="291"/>
      <c r="AB185" s="292"/>
      <c r="AC185" s="299"/>
      <c r="AD185" s="291"/>
      <c r="AE185" s="291"/>
      <c r="AF185" s="291"/>
      <c r="AG185" s="292"/>
      <c r="AH185" s="299"/>
      <c r="AI185" s="291"/>
      <c r="AJ185" s="292"/>
    </row>
    <row r="186" spans="1:36" ht="12.75">
      <c r="A186" s="290">
        <v>2080</v>
      </c>
      <c r="B186" s="299" t="s">
        <v>793</v>
      </c>
      <c r="C186" s="291"/>
      <c r="D186" s="292"/>
      <c r="E186" s="293">
        <v>44811</v>
      </c>
      <c r="F186" s="294" t="s">
        <v>44</v>
      </c>
      <c r="G186" s="291"/>
      <c r="H186" s="291"/>
      <c r="I186" s="292"/>
      <c r="J186" s="299"/>
      <c r="K186" s="291"/>
      <c r="L186" s="291"/>
      <c r="M186" s="291"/>
      <c r="N186" s="291"/>
      <c r="O186" s="292"/>
      <c r="P186" s="299"/>
      <c r="Q186" s="291"/>
      <c r="R186" s="291"/>
      <c r="S186" s="292"/>
      <c r="T186" s="299"/>
      <c r="U186" s="291"/>
      <c r="V186" s="291"/>
      <c r="W186" s="291"/>
      <c r="X186" s="292"/>
      <c r="Y186" s="299"/>
      <c r="Z186" s="291"/>
      <c r="AA186" s="291"/>
      <c r="AB186" s="292"/>
      <c r="AC186" s="299"/>
      <c r="AD186" s="291"/>
      <c r="AE186" s="291"/>
      <c r="AF186" s="291"/>
      <c r="AG186" s="292"/>
      <c r="AH186" s="299"/>
      <c r="AI186" s="291"/>
      <c r="AJ186" s="292"/>
    </row>
    <row r="187" spans="1:36" ht="12.75">
      <c r="A187" s="290">
        <v>2080</v>
      </c>
      <c r="B187" s="299" t="s">
        <v>794</v>
      </c>
      <c r="C187" s="291"/>
      <c r="D187" s="292"/>
      <c r="E187" s="293">
        <v>44811</v>
      </c>
      <c r="F187" s="294" t="s">
        <v>44</v>
      </c>
      <c r="G187" s="291"/>
      <c r="H187" s="291"/>
      <c r="I187" s="292"/>
      <c r="J187" s="299"/>
      <c r="K187" s="291"/>
      <c r="L187" s="291"/>
      <c r="M187" s="291"/>
      <c r="N187" s="291"/>
      <c r="O187" s="292"/>
      <c r="P187" s="299"/>
      <c r="Q187" s="291"/>
      <c r="R187" s="291"/>
      <c r="S187" s="292"/>
      <c r="T187" s="299"/>
      <c r="U187" s="291"/>
      <c r="V187" s="291"/>
      <c r="W187" s="291"/>
      <c r="X187" s="292"/>
      <c r="Y187" s="299"/>
      <c r="Z187" s="291"/>
      <c r="AA187" s="291"/>
      <c r="AB187" s="292"/>
      <c r="AC187" s="299"/>
      <c r="AD187" s="291"/>
      <c r="AE187" s="291"/>
      <c r="AF187" s="291"/>
      <c r="AG187" s="292"/>
      <c r="AH187" s="299"/>
      <c r="AI187" s="291"/>
      <c r="AJ187" s="292"/>
    </row>
    <row r="188" spans="1:36" ht="12.75">
      <c r="A188" s="290">
        <v>2080</v>
      </c>
      <c r="B188" s="299" t="s">
        <v>795</v>
      </c>
      <c r="C188" s="291"/>
      <c r="D188" s="292"/>
      <c r="E188" s="293">
        <v>44811</v>
      </c>
      <c r="F188" s="294" t="s">
        <v>44</v>
      </c>
      <c r="G188" s="291"/>
      <c r="H188" s="291"/>
      <c r="I188" s="292"/>
      <c r="J188" s="299"/>
      <c r="K188" s="291"/>
      <c r="L188" s="291"/>
      <c r="M188" s="291"/>
      <c r="N188" s="291"/>
      <c r="O188" s="292"/>
      <c r="P188" s="299"/>
      <c r="Q188" s="291"/>
      <c r="R188" s="291"/>
      <c r="S188" s="292"/>
      <c r="T188" s="299"/>
      <c r="U188" s="291"/>
      <c r="V188" s="291"/>
      <c r="W188" s="291"/>
      <c r="X188" s="292"/>
      <c r="Y188" s="299"/>
      <c r="Z188" s="291"/>
      <c r="AA188" s="291"/>
      <c r="AB188" s="292"/>
      <c r="AC188" s="299"/>
      <c r="AD188" s="291"/>
      <c r="AE188" s="291"/>
      <c r="AF188" s="291"/>
      <c r="AG188" s="292"/>
      <c r="AH188" s="299"/>
      <c r="AI188" s="291"/>
      <c r="AJ188" s="292"/>
    </row>
    <row r="189" spans="1:36" ht="12.75">
      <c r="A189" s="290">
        <v>2080</v>
      </c>
      <c r="B189" s="299" t="s">
        <v>796</v>
      </c>
      <c r="C189" s="291"/>
      <c r="D189" s="292"/>
      <c r="E189" s="293">
        <v>44811</v>
      </c>
      <c r="F189" s="294" t="s">
        <v>44</v>
      </c>
      <c r="G189" s="291"/>
      <c r="H189" s="291"/>
      <c r="I189" s="292"/>
      <c r="J189" s="299"/>
      <c r="K189" s="291"/>
      <c r="L189" s="291"/>
      <c r="M189" s="291"/>
      <c r="N189" s="291"/>
      <c r="O189" s="292"/>
      <c r="P189" s="299"/>
      <c r="Q189" s="291"/>
      <c r="R189" s="291"/>
      <c r="S189" s="292"/>
      <c r="T189" s="299"/>
      <c r="U189" s="291"/>
      <c r="V189" s="291"/>
      <c r="W189" s="291"/>
      <c r="X189" s="292"/>
      <c r="Y189" s="299"/>
      <c r="Z189" s="291"/>
      <c r="AA189" s="291"/>
      <c r="AB189" s="292"/>
      <c r="AC189" s="299"/>
      <c r="AD189" s="291"/>
      <c r="AE189" s="291"/>
      <c r="AF189" s="291"/>
      <c r="AG189" s="292"/>
      <c r="AH189" s="299"/>
      <c r="AI189" s="291"/>
      <c r="AJ189" s="292"/>
    </row>
    <row r="190" spans="1:36" ht="12.75">
      <c r="A190" s="290">
        <v>2080</v>
      </c>
      <c r="B190" s="299" t="s">
        <v>797</v>
      </c>
      <c r="C190" s="291"/>
      <c r="D190" s="292"/>
      <c r="E190" s="293">
        <v>45177</v>
      </c>
      <c r="F190" s="294" t="s">
        <v>44</v>
      </c>
      <c r="G190" s="291"/>
      <c r="H190" s="291"/>
      <c r="I190" s="292"/>
      <c r="J190" s="299"/>
      <c r="K190" s="291"/>
      <c r="L190" s="291"/>
      <c r="M190" s="291"/>
      <c r="N190" s="291"/>
      <c r="O190" s="292"/>
      <c r="P190" s="299"/>
      <c r="Q190" s="291"/>
      <c r="R190" s="291"/>
      <c r="S190" s="292"/>
      <c r="T190" s="299"/>
      <c r="U190" s="291"/>
      <c r="V190" s="291"/>
      <c r="W190" s="291"/>
      <c r="X190" s="292"/>
      <c r="Y190" s="299"/>
      <c r="Z190" s="291"/>
      <c r="AA190" s="291"/>
      <c r="AB190" s="292"/>
      <c r="AC190" s="299"/>
      <c r="AD190" s="291"/>
      <c r="AE190" s="291"/>
      <c r="AF190" s="291"/>
      <c r="AG190" s="292"/>
      <c r="AH190" s="299"/>
      <c r="AI190" s="291"/>
      <c r="AJ190" s="292"/>
    </row>
    <row r="191" spans="1:36" ht="12.75">
      <c r="A191" s="290">
        <v>2080</v>
      </c>
      <c r="B191" s="299" t="s">
        <v>798</v>
      </c>
      <c r="C191" s="291"/>
      <c r="D191" s="292"/>
      <c r="E191" s="293">
        <v>45175</v>
      </c>
      <c r="F191" s="294" t="s">
        <v>44</v>
      </c>
      <c r="G191" s="291"/>
      <c r="H191" s="291"/>
      <c r="I191" s="292"/>
      <c r="J191" s="299"/>
      <c r="K191" s="291"/>
      <c r="L191" s="291"/>
      <c r="M191" s="291"/>
      <c r="N191" s="291"/>
      <c r="O191" s="292"/>
      <c r="P191" s="299"/>
      <c r="Q191" s="291"/>
      <c r="R191" s="291"/>
      <c r="S191" s="292"/>
      <c r="T191" s="299"/>
      <c r="U191" s="291"/>
      <c r="V191" s="291"/>
      <c r="W191" s="291"/>
      <c r="X191" s="292"/>
      <c r="Y191" s="299"/>
      <c r="Z191" s="291"/>
      <c r="AA191" s="291"/>
      <c r="AB191" s="292"/>
      <c r="AC191" s="299"/>
      <c r="AD191" s="291"/>
      <c r="AE191" s="291"/>
      <c r="AF191" s="291"/>
      <c r="AG191" s="292"/>
      <c r="AH191" s="299"/>
      <c r="AI191" s="291"/>
      <c r="AJ191" s="292"/>
    </row>
    <row r="192" spans="1:36" ht="12.75">
      <c r="A192" s="290">
        <v>2080</v>
      </c>
      <c r="B192" s="299" t="s">
        <v>799</v>
      </c>
      <c r="C192" s="291"/>
      <c r="D192" s="292"/>
      <c r="E192" s="293">
        <v>45177</v>
      </c>
      <c r="F192" s="294" t="s">
        <v>44</v>
      </c>
      <c r="G192" s="291"/>
      <c r="H192" s="291"/>
      <c r="I192" s="292"/>
      <c r="J192" s="299"/>
      <c r="K192" s="291"/>
      <c r="L192" s="291"/>
      <c r="M192" s="291"/>
      <c r="N192" s="291"/>
      <c r="O192" s="292"/>
      <c r="P192" s="299"/>
      <c r="Q192" s="291"/>
      <c r="R192" s="291"/>
      <c r="S192" s="292"/>
      <c r="T192" s="299"/>
      <c r="U192" s="291"/>
      <c r="V192" s="291"/>
      <c r="W192" s="291"/>
      <c r="X192" s="292"/>
      <c r="Y192" s="299"/>
      <c r="Z192" s="291"/>
      <c r="AA192" s="291"/>
      <c r="AB192" s="292"/>
      <c r="AC192" s="299"/>
      <c r="AD192" s="291"/>
      <c r="AE192" s="291"/>
      <c r="AF192" s="291"/>
      <c r="AG192" s="292"/>
      <c r="AH192" s="299"/>
      <c r="AI192" s="291"/>
      <c r="AJ192" s="292"/>
    </row>
    <row r="193" spans="1:59" ht="12.75">
      <c r="A193" s="290">
        <v>2080</v>
      </c>
      <c r="B193" s="299" t="s">
        <v>800</v>
      </c>
      <c r="C193" s="291"/>
      <c r="D193" s="292"/>
      <c r="E193" s="293">
        <v>44811</v>
      </c>
      <c r="F193" s="294" t="s">
        <v>44</v>
      </c>
      <c r="G193" s="291"/>
      <c r="H193" s="291"/>
      <c r="I193" s="292"/>
      <c r="J193" s="299"/>
      <c r="K193" s="291"/>
      <c r="L193" s="291"/>
      <c r="M193" s="291"/>
      <c r="N193" s="291"/>
      <c r="O193" s="292"/>
      <c r="P193" s="299"/>
      <c r="Q193" s="291"/>
      <c r="R193" s="291"/>
      <c r="S193" s="292"/>
      <c r="T193" s="299"/>
      <c r="U193" s="291"/>
      <c r="V193" s="291"/>
      <c r="W193" s="291"/>
      <c r="X193" s="292"/>
      <c r="Y193" s="299"/>
      <c r="Z193" s="291"/>
      <c r="AA193" s="291"/>
      <c r="AB193" s="292"/>
      <c r="AC193" s="299"/>
      <c r="AD193" s="291"/>
      <c r="AE193" s="291"/>
      <c r="AF193" s="291"/>
      <c r="AG193" s="292"/>
      <c r="AH193" s="299"/>
      <c r="AI193" s="291"/>
      <c r="AJ193" s="292"/>
    </row>
    <row r="194" spans="1:59" ht="12.75">
      <c r="A194" s="290">
        <v>2080</v>
      </c>
      <c r="B194" s="299" t="s">
        <v>801</v>
      </c>
      <c r="C194" s="291"/>
      <c r="D194" s="292"/>
      <c r="E194" s="293">
        <v>44811</v>
      </c>
      <c r="F194" s="294" t="s">
        <v>44</v>
      </c>
      <c r="G194" s="291"/>
      <c r="H194" s="291"/>
      <c r="I194" s="292"/>
      <c r="J194" s="299"/>
      <c r="K194" s="291"/>
      <c r="L194" s="291"/>
      <c r="M194" s="291"/>
      <c r="N194" s="291"/>
      <c r="O194" s="292"/>
      <c r="P194" s="299"/>
      <c r="Q194" s="291"/>
      <c r="R194" s="291"/>
      <c r="S194" s="292"/>
      <c r="T194" s="299"/>
      <c r="U194" s="291"/>
      <c r="V194" s="291"/>
      <c r="W194" s="291"/>
      <c r="X194" s="292"/>
      <c r="Y194" s="299"/>
      <c r="Z194" s="291"/>
      <c r="AA194" s="291"/>
      <c r="AB194" s="292"/>
      <c r="AC194" s="299"/>
      <c r="AD194" s="291"/>
      <c r="AE194" s="291"/>
      <c r="AF194" s="291"/>
      <c r="AG194" s="292"/>
      <c r="AH194" s="299"/>
      <c r="AI194" s="291"/>
      <c r="AJ194" s="292"/>
    </row>
    <row r="195" spans="1:59" ht="12.75">
      <c r="A195" s="290">
        <v>2080</v>
      </c>
      <c r="B195" s="299" t="s">
        <v>802</v>
      </c>
      <c r="C195" s="291"/>
      <c r="D195" s="292"/>
      <c r="E195" s="293">
        <v>45175</v>
      </c>
      <c r="F195" s="294" t="s">
        <v>44</v>
      </c>
      <c r="G195" s="291"/>
      <c r="H195" s="291"/>
      <c r="I195" s="292"/>
      <c r="J195" s="299"/>
      <c r="K195" s="291"/>
      <c r="L195" s="291"/>
      <c r="M195" s="291"/>
      <c r="N195" s="291"/>
      <c r="O195" s="292"/>
      <c r="P195" s="299"/>
      <c r="Q195" s="291"/>
      <c r="R195" s="291"/>
      <c r="S195" s="292"/>
      <c r="T195" s="299"/>
      <c r="U195" s="291"/>
      <c r="V195" s="291"/>
      <c r="W195" s="291"/>
      <c r="X195" s="292"/>
      <c r="Y195" s="299"/>
      <c r="Z195" s="291"/>
      <c r="AA195" s="291"/>
      <c r="AB195" s="292"/>
      <c r="AC195" s="299"/>
      <c r="AD195" s="291"/>
      <c r="AE195" s="291"/>
      <c r="AF195" s="291"/>
      <c r="AG195" s="292"/>
      <c r="AH195" s="299"/>
      <c r="AI195" s="291"/>
      <c r="AJ195" s="292"/>
    </row>
    <row r="196" spans="1:59" ht="12.75">
      <c r="A196" s="290">
        <v>2080</v>
      </c>
      <c r="B196" s="299" t="s">
        <v>803</v>
      </c>
      <c r="C196" s="291"/>
      <c r="D196" s="292"/>
      <c r="E196" s="293">
        <v>44811</v>
      </c>
      <c r="F196" s="294" t="s">
        <v>44</v>
      </c>
      <c r="G196" s="291"/>
      <c r="H196" s="291"/>
      <c r="I196" s="292"/>
      <c r="J196" s="299"/>
      <c r="K196" s="291"/>
      <c r="L196" s="291"/>
      <c r="M196" s="291"/>
      <c r="N196" s="291"/>
      <c r="O196" s="292"/>
      <c r="P196" s="299"/>
      <c r="Q196" s="291"/>
      <c r="R196" s="291"/>
      <c r="S196" s="292"/>
      <c r="T196" s="299"/>
      <c r="U196" s="291"/>
      <c r="V196" s="291"/>
      <c r="W196" s="291"/>
      <c r="X196" s="292"/>
      <c r="Y196" s="299"/>
      <c r="Z196" s="291"/>
      <c r="AA196" s="291"/>
      <c r="AB196" s="292"/>
      <c r="AC196" s="299"/>
      <c r="AD196" s="291"/>
      <c r="AE196" s="291"/>
      <c r="AF196" s="291"/>
      <c r="AG196" s="292"/>
      <c r="AH196" s="299"/>
      <c r="AI196" s="291"/>
      <c r="AJ196" s="292"/>
    </row>
    <row r="197" spans="1:59" ht="12.75">
      <c r="A197" s="290">
        <v>2080</v>
      </c>
      <c r="B197" s="299" t="s">
        <v>804</v>
      </c>
      <c r="C197" s="291"/>
      <c r="D197" s="292"/>
      <c r="E197" s="293">
        <v>45175</v>
      </c>
      <c r="F197" s="294" t="s">
        <v>44</v>
      </c>
      <c r="G197" s="291"/>
      <c r="H197" s="291"/>
      <c r="I197" s="292"/>
      <c r="J197" s="299"/>
      <c r="K197" s="291"/>
      <c r="L197" s="291"/>
      <c r="M197" s="291"/>
      <c r="N197" s="291"/>
      <c r="O197" s="292"/>
      <c r="P197" s="299"/>
      <c r="Q197" s="291"/>
      <c r="R197" s="291"/>
      <c r="S197" s="292"/>
      <c r="T197" s="299"/>
      <c r="U197" s="291"/>
      <c r="V197" s="291"/>
      <c r="W197" s="291"/>
      <c r="X197" s="292"/>
      <c r="Y197" s="299"/>
      <c r="Z197" s="291"/>
      <c r="AA197" s="291"/>
      <c r="AB197" s="292"/>
      <c r="AC197" s="299"/>
      <c r="AD197" s="291"/>
      <c r="AE197" s="291"/>
      <c r="AF197" s="291"/>
      <c r="AG197" s="292"/>
      <c r="AH197" s="299"/>
      <c r="AI197" s="291"/>
      <c r="AJ197" s="292"/>
    </row>
    <row r="198" spans="1:59" ht="12.75">
      <c r="A198" s="290">
        <v>2080</v>
      </c>
      <c r="B198" s="299" t="s">
        <v>805</v>
      </c>
      <c r="C198" s="291"/>
      <c r="D198" s="292"/>
      <c r="E198" s="293">
        <v>44811</v>
      </c>
      <c r="F198" s="294" t="s">
        <v>44</v>
      </c>
      <c r="G198" s="291"/>
      <c r="H198" s="291"/>
      <c r="I198" s="292"/>
      <c r="J198" s="299"/>
      <c r="K198" s="291"/>
      <c r="L198" s="291"/>
      <c r="M198" s="291"/>
      <c r="N198" s="291"/>
      <c r="O198" s="292"/>
      <c r="P198" s="299"/>
      <c r="Q198" s="291"/>
      <c r="R198" s="291"/>
      <c r="S198" s="292"/>
      <c r="T198" s="299"/>
      <c r="U198" s="291"/>
      <c r="V198" s="291"/>
      <c r="W198" s="291"/>
      <c r="X198" s="292"/>
      <c r="Y198" s="299"/>
      <c r="Z198" s="291"/>
      <c r="AA198" s="291"/>
      <c r="AB198" s="292"/>
      <c r="AC198" s="299"/>
      <c r="AD198" s="291"/>
      <c r="AE198" s="291"/>
      <c r="AF198" s="291"/>
      <c r="AG198" s="292"/>
      <c r="AH198" s="299"/>
      <c r="AI198" s="291"/>
      <c r="AJ198" s="292"/>
    </row>
    <row r="199" spans="1:59" ht="12.75">
      <c r="A199" s="290">
        <v>2080</v>
      </c>
      <c r="B199" s="299" t="s">
        <v>806</v>
      </c>
      <c r="C199" s="291"/>
      <c r="D199" s="292"/>
      <c r="E199" s="293">
        <v>44811</v>
      </c>
      <c r="F199" s="294" t="s">
        <v>44</v>
      </c>
      <c r="G199" s="291"/>
      <c r="H199" s="291"/>
      <c r="I199" s="292"/>
      <c r="J199" s="299"/>
      <c r="K199" s="291"/>
      <c r="L199" s="291"/>
      <c r="M199" s="291"/>
      <c r="N199" s="291"/>
      <c r="O199" s="292"/>
      <c r="P199" s="299"/>
      <c r="Q199" s="291"/>
      <c r="R199" s="291"/>
      <c r="S199" s="292"/>
      <c r="T199" s="299"/>
      <c r="U199" s="291"/>
      <c r="V199" s="291"/>
      <c r="W199" s="291"/>
      <c r="X199" s="292"/>
      <c r="Y199" s="299"/>
      <c r="Z199" s="291"/>
      <c r="AA199" s="291"/>
      <c r="AB199" s="292"/>
      <c r="AC199" s="299"/>
      <c r="AD199" s="291"/>
      <c r="AE199" s="291"/>
      <c r="AF199" s="291"/>
      <c r="AG199" s="292"/>
      <c r="AH199" s="299"/>
      <c r="AI199" s="291"/>
      <c r="AJ199" s="292"/>
    </row>
    <row r="200" spans="1:59" ht="12.75">
      <c r="A200" s="290">
        <v>2080</v>
      </c>
      <c r="B200" s="299" t="s">
        <v>807</v>
      </c>
      <c r="C200" s="291"/>
      <c r="D200" s="292"/>
      <c r="E200" s="293">
        <v>44811</v>
      </c>
      <c r="F200" s="294" t="s">
        <v>44</v>
      </c>
      <c r="G200" s="291"/>
      <c r="H200" s="291"/>
      <c r="I200" s="292"/>
      <c r="J200" s="299"/>
      <c r="K200" s="291"/>
      <c r="L200" s="291"/>
      <c r="M200" s="291"/>
      <c r="N200" s="291"/>
      <c r="O200" s="292"/>
      <c r="P200" s="299"/>
      <c r="Q200" s="291"/>
      <c r="R200" s="291"/>
      <c r="S200" s="292"/>
      <c r="T200" s="299"/>
      <c r="U200" s="291"/>
      <c r="V200" s="291"/>
      <c r="W200" s="291"/>
      <c r="X200" s="292"/>
      <c r="Y200" s="299"/>
      <c r="Z200" s="291"/>
      <c r="AA200" s="291"/>
      <c r="AB200" s="292"/>
      <c r="AC200" s="299"/>
      <c r="AD200" s="291"/>
      <c r="AE200" s="291"/>
      <c r="AF200" s="291"/>
      <c r="AG200" s="292"/>
      <c r="AH200" s="299"/>
      <c r="AI200" s="291"/>
      <c r="AJ200" s="292"/>
    </row>
    <row r="201" spans="1:59" ht="12.75">
      <c r="A201" s="290">
        <v>2080</v>
      </c>
      <c r="B201" s="299" t="s">
        <v>808</v>
      </c>
      <c r="C201" s="291"/>
      <c r="D201" s="292"/>
      <c r="E201" s="293">
        <v>45175</v>
      </c>
      <c r="F201" s="294" t="s">
        <v>44</v>
      </c>
      <c r="G201" s="291"/>
      <c r="H201" s="291"/>
      <c r="I201" s="292"/>
      <c r="J201" s="299"/>
      <c r="K201" s="291"/>
      <c r="L201" s="291"/>
      <c r="M201" s="291"/>
      <c r="N201" s="291"/>
      <c r="O201" s="292"/>
      <c r="P201" s="299"/>
      <c r="Q201" s="291"/>
      <c r="R201" s="291"/>
      <c r="S201" s="292"/>
      <c r="T201" s="299"/>
      <c r="U201" s="291"/>
      <c r="V201" s="291"/>
      <c r="W201" s="291"/>
      <c r="X201" s="292"/>
      <c r="Y201" s="299"/>
      <c r="Z201" s="291"/>
      <c r="AA201" s="291"/>
      <c r="AB201" s="292"/>
      <c r="AC201" s="299"/>
      <c r="AD201" s="291"/>
      <c r="AE201" s="291"/>
      <c r="AF201" s="291"/>
      <c r="AG201" s="292"/>
      <c r="AH201" s="299"/>
      <c r="AI201" s="291"/>
      <c r="AJ201" s="292"/>
    </row>
    <row r="202" spans="1:59" ht="12.75">
      <c r="A202" s="290">
        <v>2080</v>
      </c>
      <c r="B202" s="299" t="s">
        <v>809</v>
      </c>
      <c r="C202" s="291"/>
      <c r="D202" s="292"/>
      <c r="E202" s="293">
        <v>45177</v>
      </c>
      <c r="F202" s="294" t="s">
        <v>44</v>
      </c>
      <c r="G202" s="291"/>
      <c r="H202" s="291"/>
      <c r="I202" s="292"/>
      <c r="J202" s="299"/>
      <c r="K202" s="291"/>
      <c r="L202" s="291"/>
      <c r="M202" s="291"/>
      <c r="N202" s="291"/>
      <c r="O202" s="292"/>
      <c r="P202" s="299"/>
      <c r="Q202" s="291"/>
      <c r="R202" s="291"/>
      <c r="S202" s="292"/>
      <c r="T202" s="299"/>
      <c r="U202" s="291"/>
      <c r="V202" s="291"/>
      <c r="W202" s="291"/>
      <c r="X202" s="292"/>
      <c r="Y202" s="299"/>
      <c r="Z202" s="291"/>
      <c r="AA202" s="291"/>
      <c r="AB202" s="292"/>
      <c r="AC202" s="299"/>
      <c r="AD202" s="291"/>
      <c r="AE202" s="291"/>
      <c r="AF202" s="291"/>
      <c r="AG202" s="292"/>
      <c r="AH202" s="299"/>
      <c r="AI202" s="291"/>
      <c r="AJ202" s="292"/>
    </row>
    <row r="203" spans="1:59" ht="12.75">
      <c r="A203" s="311"/>
      <c r="B203" s="311"/>
      <c r="C203" s="312"/>
      <c r="D203" s="313"/>
      <c r="E203" s="311"/>
      <c r="F203" s="312"/>
      <c r="G203" s="312"/>
      <c r="H203" s="312"/>
      <c r="I203" s="313"/>
      <c r="J203" s="311"/>
      <c r="K203" s="312"/>
      <c r="L203" s="312"/>
      <c r="M203" s="312"/>
      <c r="N203" s="312"/>
      <c r="O203" s="313"/>
      <c r="P203" s="311"/>
      <c r="Q203" s="312"/>
      <c r="R203" s="312"/>
      <c r="S203" s="313"/>
      <c r="T203" s="311"/>
      <c r="U203" s="312"/>
      <c r="V203" s="312"/>
      <c r="W203" s="312"/>
      <c r="X203" s="313"/>
      <c r="Y203" s="311"/>
      <c r="Z203" s="312"/>
      <c r="AA203" s="312"/>
      <c r="AB203" s="313"/>
      <c r="AC203" s="311"/>
      <c r="AD203" s="312"/>
      <c r="AE203" s="312"/>
      <c r="AF203" s="312"/>
      <c r="AG203" s="313"/>
      <c r="AH203" s="311"/>
      <c r="AI203" s="312"/>
      <c r="AJ203" s="313"/>
      <c r="AK203" s="314"/>
      <c r="AL203" s="314"/>
      <c r="AM203" s="314"/>
      <c r="AN203" s="314"/>
      <c r="AO203" s="314"/>
      <c r="AP203" s="314"/>
      <c r="AQ203" s="314"/>
      <c r="AR203" s="314"/>
      <c r="AS203" s="314"/>
      <c r="AT203" s="314"/>
      <c r="AU203" s="314"/>
      <c r="AV203" s="314"/>
      <c r="AW203" s="314"/>
      <c r="AX203" s="314"/>
      <c r="AY203" s="314"/>
      <c r="AZ203" s="314"/>
      <c r="BA203" s="314"/>
      <c r="BB203" s="314"/>
      <c r="BC203" s="314"/>
      <c r="BD203" s="314"/>
      <c r="BE203" s="314"/>
      <c r="BF203" s="314"/>
      <c r="BG203" s="314"/>
    </row>
    <row r="204" spans="1:59" ht="12.75">
      <c r="A204" s="299"/>
      <c r="B204" s="299"/>
      <c r="C204" s="291"/>
      <c r="D204" s="292"/>
      <c r="E204" s="299"/>
      <c r="F204" s="291"/>
      <c r="G204" s="291"/>
      <c r="H204" s="291"/>
      <c r="I204" s="292"/>
      <c r="J204" s="299"/>
      <c r="K204" s="291"/>
      <c r="L204" s="291"/>
      <c r="M204" s="291"/>
      <c r="N204" s="291"/>
      <c r="O204" s="292"/>
      <c r="P204" s="299"/>
      <c r="Q204" s="291"/>
      <c r="R204" s="291"/>
      <c r="S204" s="292"/>
      <c r="T204" s="299"/>
      <c r="U204" s="291"/>
      <c r="V204" s="291"/>
      <c r="W204" s="291"/>
      <c r="X204" s="292"/>
      <c r="Y204" s="299"/>
      <c r="Z204" s="291"/>
      <c r="AA204" s="291"/>
      <c r="AB204" s="292"/>
      <c r="AC204" s="299"/>
      <c r="AD204" s="291"/>
      <c r="AE204" s="291"/>
      <c r="AF204" s="291"/>
      <c r="AG204" s="292"/>
      <c r="AH204" s="299"/>
      <c r="AI204" s="291"/>
      <c r="AJ204" s="292"/>
    </row>
    <row r="205" spans="1:59" ht="12.75">
      <c r="A205" s="299"/>
      <c r="B205" s="299"/>
      <c r="C205" s="291"/>
      <c r="D205" s="292"/>
      <c r="E205" s="299"/>
      <c r="F205" s="291"/>
      <c r="G205" s="291"/>
      <c r="H205" s="291"/>
      <c r="I205" s="292"/>
      <c r="J205" s="299"/>
      <c r="K205" s="291"/>
      <c r="L205" s="291"/>
      <c r="M205" s="291"/>
      <c r="N205" s="291"/>
      <c r="O205" s="292"/>
      <c r="P205" s="299"/>
      <c r="Q205" s="291"/>
      <c r="R205" s="291"/>
      <c r="S205" s="292"/>
      <c r="T205" s="299"/>
      <c r="U205" s="291"/>
      <c r="V205" s="291"/>
      <c r="W205" s="291"/>
      <c r="X205" s="292"/>
      <c r="Y205" s="299"/>
      <c r="Z205" s="291"/>
      <c r="AA205" s="291"/>
      <c r="AB205" s="292"/>
      <c r="AC205" s="299"/>
      <c r="AD205" s="291"/>
      <c r="AE205" s="291"/>
      <c r="AF205" s="291"/>
      <c r="AG205" s="292"/>
      <c r="AH205" s="299"/>
      <c r="AI205" s="291"/>
      <c r="AJ205" s="292"/>
    </row>
    <row r="206" spans="1:59" ht="12.75">
      <c r="A206" s="299"/>
      <c r="B206" s="299"/>
      <c r="C206" s="291"/>
      <c r="D206" s="292"/>
      <c r="E206" s="299"/>
      <c r="F206" s="291"/>
      <c r="G206" s="291"/>
      <c r="H206" s="291"/>
      <c r="I206" s="292"/>
      <c r="J206" s="299"/>
      <c r="K206" s="291"/>
      <c r="L206" s="291"/>
      <c r="M206" s="291"/>
      <c r="N206" s="291"/>
      <c r="O206" s="292"/>
      <c r="P206" s="299"/>
      <c r="Q206" s="291"/>
      <c r="R206" s="291"/>
      <c r="S206" s="292"/>
      <c r="T206" s="299"/>
      <c r="U206" s="291"/>
      <c r="V206" s="291"/>
      <c r="W206" s="291"/>
      <c r="X206" s="292"/>
      <c r="Y206" s="299"/>
      <c r="Z206" s="291"/>
      <c r="AA206" s="291"/>
      <c r="AB206" s="292"/>
      <c r="AC206" s="299"/>
      <c r="AD206" s="291"/>
      <c r="AE206" s="291"/>
      <c r="AF206" s="291"/>
      <c r="AG206" s="292"/>
      <c r="AH206" s="299"/>
      <c r="AI206" s="291"/>
      <c r="AJ206" s="292"/>
    </row>
    <row r="207" spans="1:59" ht="12.75">
      <c r="A207" s="299"/>
      <c r="B207" s="299"/>
      <c r="C207" s="291"/>
      <c r="D207" s="292"/>
      <c r="E207" s="299"/>
      <c r="F207" s="291"/>
      <c r="G207" s="291"/>
      <c r="H207" s="291"/>
      <c r="I207" s="292"/>
      <c r="J207" s="299"/>
      <c r="K207" s="291"/>
      <c r="L207" s="291"/>
      <c r="M207" s="291"/>
      <c r="N207" s="291"/>
      <c r="O207" s="292"/>
      <c r="P207" s="299"/>
      <c r="Q207" s="291"/>
      <c r="R207" s="291"/>
      <c r="S207" s="292"/>
      <c r="T207" s="299"/>
      <c r="U207" s="291"/>
      <c r="V207" s="291"/>
      <c r="W207" s="291"/>
      <c r="X207" s="292"/>
      <c r="Y207" s="299"/>
      <c r="Z207" s="291"/>
      <c r="AA207" s="291"/>
      <c r="AB207" s="292"/>
      <c r="AC207" s="299"/>
      <c r="AD207" s="291"/>
      <c r="AE207" s="291"/>
      <c r="AF207" s="291"/>
      <c r="AG207" s="292"/>
      <c r="AH207" s="299"/>
      <c r="AI207" s="291"/>
      <c r="AJ207" s="292"/>
    </row>
    <row r="208" spans="1:59" ht="12.75">
      <c r="A208" s="299"/>
      <c r="B208" s="299"/>
      <c r="C208" s="291"/>
      <c r="D208" s="292"/>
      <c r="E208" s="299"/>
      <c r="F208" s="291"/>
      <c r="G208" s="291"/>
      <c r="H208" s="291"/>
      <c r="I208" s="292"/>
      <c r="J208" s="299"/>
      <c r="K208" s="291"/>
      <c r="L208" s="291"/>
      <c r="M208" s="291"/>
      <c r="N208" s="291"/>
      <c r="O208" s="292"/>
      <c r="P208" s="299"/>
      <c r="Q208" s="291"/>
      <c r="R208" s="291"/>
      <c r="S208" s="292"/>
      <c r="T208" s="299"/>
      <c r="U208" s="291"/>
      <c r="V208" s="291"/>
      <c r="W208" s="291"/>
      <c r="X208" s="292"/>
      <c r="Y208" s="299"/>
      <c r="Z208" s="291"/>
      <c r="AA208" s="291"/>
      <c r="AB208" s="292"/>
      <c r="AC208" s="299"/>
      <c r="AD208" s="291"/>
      <c r="AE208" s="291"/>
      <c r="AF208" s="291"/>
      <c r="AG208" s="292"/>
      <c r="AH208" s="299"/>
      <c r="AI208" s="291"/>
      <c r="AJ208" s="292"/>
    </row>
    <row r="209" spans="1:36" ht="12.75">
      <c r="A209" s="299"/>
      <c r="B209" s="299"/>
      <c r="C209" s="291"/>
      <c r="D209" s="292"/>
      <c r="E209" s="299"/>
      <c r="F209" s="291"/>
      <c r="G209" s="291"/>
      <c r="H209" s="291"/>
      <c r="I209" s="292"/>
      <c r="J209" s="299"/>
      <c r="K209" s="291"/>
      <c r="L209" s="291"/>
      <c r="M209" s="291"/>
      <c r="N209" s="291"/>
      <c r="O209" s="292"/>
      <c r="P209" s="299"/>
      <c r="Q209" s="291"/>
      <c r="R209" s="291"/>
      <c r="S209" s="292"/>
      <c r="T209" s="299"/>
      <c r="U209" s="291"/>
      <c r="V209" s="291"/>
      <c r="W209" s="291"/>
      <c r="X209" s="292"/>
      <c r="Y209" s="299"/>
      <c r="Z209" s="291"/>
      <c r="AA209" s="291"/>
      <c r="AB209" s="292"/>
      <c r="AC209" s="299"/>
      <c r="AD209" s="291"/>
      <c r="AE209" s="291"/>
      <c r="AF209" s="291"/>
      <c r="AG209" s="292"/>
      <c r="AH209" s="299"/>
      <c r="AI209" s="291"/>
      <c r="AJ209" s="292"/>
    </row>
    <row r="210" spans="1:36" ht="12.75">
      <c r="A210" s="299"/>
      <c r="B210" s="299"/>
      <c r="C210" s="291"/>
      <c r="D210" s="292"/>
      <c r="E210" s="299"/>
      <c r="F210" s="291"/>
      <c r="G210" s="291"/>
      <c r="H210" s="291"/>
      <c r="I210" s="292"/>
      <c r="J210" s="299"/>
      <c r="K210" s="291"/>
      <c r="L210" s="291"/>
      <c r="M210" s="291"/>
      <c r="N210" s="291"/>
      <c r="O210" s="292"/>
      <c r="P210" s="299"/>
      <c r="Q210" s="291"/>
      <c r="R210" s="291"/>
      <c r="S210" s="292"/>
      <c r="T210" s="299"/>
      <c r="U210" s="291"/>
      <c r="V210" s="291"/>
      <c r="W210" s="291"/>
      <c r="X210" s="292"/>
      <c r="Y210" s="299"/>
      <c r="Z210" s="291"/>
      <c r="AA210" s="291"/>
      <c r="AB210" s="292"/>
      <c r="AC210" s="299"/>
      <c r="AD210" s="291"/>
      <c r="AE210" s="291"/>
      <c r="AF210" s="291"/>
      <c r="AG210" s="292"/>
      <c r="AH210" s="299"/>
      <c r="AI210" s="291"/>
      <c r="AJ210" s="292"/>
    </row>
    <row r="211" spans="1:36" ht="12.75">
      <c r="A211" s="299"/>
      <c r="B211" s="299"/>
      <c r="C211" s="291"/>
      <c r="D211" s="292"/>
      <c r="E211" s="299"/>
      <c r="F211" s="291"/>
      <c r="G211" s="291"/>
      <c r="H211" s="291"/>
      <c r="I211" s="292"/>
      <c r="J211" s="299"/>
      <c r="K211" s="291"/>
      <c r="L211" s="291"/>
      <c r="M211" s="291"/>
      <c r="N211" s="291"/>
      <c r="O211" s="292"/>
      <c r="P211" s="299"/>
      <c r="Q211" s="291"/>
      <c r="R211" s="291"/>
      <c r="S211" s="292"/>
      <c r="T211" s="299"/>
      <c r="U211" s="291"/>
      <c r="V211" s="291"/>
      <c r="W211" s="291"/>
      <c r="X211" s="292"/>
      <c r="Y211" s="299"/>
      <c r="Z211" s="291"/>
      <c r="AA211" s="291"/>
      <c r="AB211" s="292"/>
      <c r="AC211" s="299"/>
      <c r="AD211" s="291"/>
      <c r="AE211" s="291"/>
      <c r="AF211" s="291"/>
      <c r="AG211" s="292"/>
      <c r="AH211" s="299"/>
      <c r="AI211" s="291"/>
      <c r="AJ211" s="292"/>
    </row>
    <row r="212" spans="1:36" ht="12.75">
      <c r="A212" s="299"/>
      <c r="B212" s="299"/>
      <c r="C212" s="291"/>
      <c r="D212" s="292"/>
      <c r="E212" s="299"/>
      <c r="F212" s="291"/>
      <c r="G212" s="291"/>
      <c r="H212" s="291"/>
      <c r="I212" s="292"/>
      <c r="J212" s="299"/>
      <c r="K212" s="291"/>
      <c r="L212" s="291"/>
      <c r="M212" s="291"/>
      <c r="N212" s="291"/>
      <c r="O212" s="292"/>
      <c r="P212" s="299"/>
      <c r="Q212" s="291"/>
      <c r="R212" s="291"/>
      <c r="S212" s="292"/>
      <c r="T212" s="299"/>
      <c r="U212" s="291"/>
      <c r="V212" s="291"/>
      <c r="W212" s="291"/>
      <c r="X212" s="292"/>
      <c r="Y212" s="299"/>
      <c r="Z212" s="291"/>
      <c r="AA212" s="291"/>
      <c r="AB212" s="292"/>
      <c r="AC212" s="299"/>
      <c r="AD212" s="291"/>
      <c r="AE212" s="291"/>
      <c r="AF212" s="291"/>
      <c r="AG212" s="292"/>
      <c r="AH212" s="299"/>
      <c r="AI212" s="291"/>
      <c r="AJ212" s="292"/>
    </row>
    <row r="213" spans="1:36" ht="12.75">
      <c r="A213" s="299"/>
      <c r="B213" s="299"/>
      <c r="C213" s="291"/>
      <c r="D213" s="292"/>
      <c r="E213" s="299"/>
      <c r="F213" s="291"/>
      <c r="G213" s="291"/>
      <c r="H213" s="291"/>
      <c r="I213" s="292"/>
      <c r="J213" s="299"/>
      <c r="K213" s="291"/>
      <c r="L213" s="291"/>
      <c r="M213" s="291"/>
      <c r="N213" s="291"/>
      <c r="O213" s="292"/>
      <c r="P213" s="299"/>
      <c r="Q213" s="291"/>
      <c r="R213" s="291"/>
      <c r="S213" s="292"/>
      <c r="T213" s="299"/>
      <c r="U213" s="291"/>
      <c r="V213" s="291"/>
      <c r="W213" s="291"/>
      <c r="X213" s="292"/>
      <c r="Y213" s="299"/>
      <c r="Z213" s="291"/>
      <c r="AA213" s="291"/>
      <c r="AB213" s="292"/>
      <c r="AC213" s="299"/>
      <c r="AD213" s="291"/>
      <c r="AE213" s="291"/>
      <c r="AF213" s="291"/>
      <c r="AG213" s="292"/>
      <c r="AH213" s="299"/>
      <c r="AI213" s="291"/>
      <c r="AJ213" s="292"/>
    </row>
    <row r="214" spans="1:36" ht="12.75">
      <c r="A214" s="299"/>
      <c r="B214" s="299"/>
      <c r="C214" s="291"/>
      <c r="D214" s="292"/>
      <c r="E214" s="299"/>
      <c r="F214" s="291"/>
      <c r="G214" s="291"/>
      <c r="H214" s="291"/>
      <c r="I214" s="292"/>
      <c r="J214" s="299"/>
      <c r="K214" s="291"/>
      <c r="L214" s="291"/>
      <c r="M214" s="291"/>
      <c r="N214" s="291"/>
      <c r="O214" s="292"/>
      <c r="P214" s="299"/>
      <c r="Q214" s="291"/>
      <c r="R214" s="291"/>
      <c r="S214" s="292"/>
      <c r="T214" s="299"/>
      <c r="U214" s="291"/>
      <c r="V214" s="291"/>
      <c r="W214" s="291"/>
      <c r="X214" s="292"/>
      <c r="Y214" s="299"/>
      <c r="Z214" s="291"/>
      <c r="AA214" s="291"/>
      <c r="AB214" s="292"/>
      <c r="AC214" s="299"/>
      <c r="AD214" s="291"/>
      <c r="AE214" s="291"/>
      <c r="AF214" s="291"/>
      <c r="AG214" s="292"/>
      <c r="AH214" s="299"/>
      <c r="AI214" s="291"/>
      <c r="AJ214" s="292"/>
    </row>
    <row r="215" spans="1:36" ht="12.75">
      <c r="A215" s="299"/>
      <c r="B215" s="299"/>
      <c r="C215" s="291"/>
      <c r="D215" s="292"/>
      <c r="E215" s="299"/>
      <c r="F215" s="291"/>
      <c r="G215" s="291"/>
      <c r="H215" s="291"/>
      <c r="I215" s="292"/>
      <c r="J215" s="299"/>
      <c r="K215" s="291"/>
      <c r="L215" s="291"/>
      <c r="M215" s="291"/>
      <c r="N215" s="291"/>
      <c r="O215" s="292"/>
      <c r="P215" s="299"/>
      <c r="Q215" s="291"/>
      <c r="R215" s="291"/>
      <c r="S215" s="292"/>
      <c r="T215" s="299"/>
      <c r="U215" s="291"/>
      <c r="V215" s="291"/>
      <c r="W215" s="291"/>
      <c r="X215" s="292"/>
      <c r="Y215" s="299"/>
      <c r="Z215" s="291"/>
      <c r="AA215" s="291"/>
      <c r="AB215" s="292"/>
      <c r="AC215" s="299"/>
      <c r="AD215" s="291"/>
      <c r="AE215" s="291"/>
      <c r="AF215" s="291"/>
      <c r="AG215" s="292"/>
      <c r="AH215" s="299"/>
      <c r="AI215" s="291"/>
      <c r="AJ215" s="292"/>
    </row>
    <row r="216" spans="1:36" ht="12.75">
      <c r="A216" s="299"/>
      <c r="B216" s="299"/>
      <c r="C216" s="291"/>
      <c r="D216" s="292"/>
      <c r="E216" s="299"/>
      <c r="F216" s="291"/>
      <c r="G216" s="291"/>
      <c r="H216" s="291"/>
      <c r="I216" s="292"/>
      <c r="J216" s="299"/>
      <c r="K216" s="291"/>
      <c r="L216" s="291"/>
      <c r="M216" s="291"/>
      <c r="N216" s="291"/>
      <c r="O216" s="292"/>
      <c r="P216" s="299"/>
      <c r="Q216" s="291"/>
      <c r="R216" s="291"/>
      <c r="S216" s="292"/>
      <c r="T216" s="299"/>
      <c r="U216" s="291"/>
      <c r="V216" s="291"/>
      <c r="W216" s="291"/>
      <c r="X216" s="292"/>
      <c r="Y216" s="299"/>
      <c r="Z216" s="291"/>
      <c r="AA216" s="291"/>
      <c r="AB216" s="292"/>
      <c r="AC216" s="299"/>
      <c r="AD216" s="291"/>
      <c r="AE216" s="291"/>
      <c r="AF216" s="291"/>
      <c r="AG216" s="292"/>
      <c r="AH216" s="299"/>
      <c r="AI216" s="291"/>
      <c r="AJ216" s="292"/>
    </row>
    <row r="217" spans="1:36" ht="12.75">
      <c r="A217" s="299"/>
      <c r="B217" s="299"/>
      <c r="C217" s="291"/>
      <c r="D217" s="292"/>
      <c r="E217" s="299"/>
      <c r="F217" s="291"/>
      <c r="G217" s="291"/>
      <c r="H217" s="291"/>
      <c r="I217" s="292"/>
      <c r="J217" s="299"/>
      <c r="K217" s="291"/>
      <c r="L217" s="291"/>
      <c r="M217" s="291"/>
      <c r="N217" s="291"/>
      <c r="O217" s="292"/>
      <c r="P217" s="299"/>
      <c r="Q217" s="291"/>
      <c r="R217" s="291"/>
      <c r="S217" s="292"/>
      <c r="T217" s="299"/>
      <c r="U217" s="291"/>
      <c r="V217" s="291"/>
      <c r="W217" s="291"/>
      <c r="X217" s="292"/>
      <c r="Y217" s="299"/>
      <c r="Z217" s="291"/>
      <c r="AA217" s="291"/>
      <c r="AB217" s="292"/>
      <c r="AC217" s="299"/>
      <c r="AD217" s="291"/>
      <c r="AE217" s="291"/>
      <c r="AF217" s="291"/>
      <c r="AG217" s="292"/>
      <c r="AH217" s="299"/>
      <c r="AI217" s="291"/>
      <c r="AJ217" s="292"/>
    </row>
    <row r="218" spans="1:36" ht="12.75">
      <c r="A218" s="299"/>
      <c r="B218" s="299"/>
      <c r="C218" s="291"/>
      <c r="D218" s="292"/>
      <c r="E218" s="299"/>
      <c r="F218" s="291"/>
      <c r="G218" s="291"/>
      <c r="H218" s="291"/>
      <c r="I218" s="292"/>
      <c r="J218" s="299"/>
      <c r="K218" s="291"/>
      <c r="L218" s="291"/>
      <c r="M218" s="291"/>
      <c r="N218" s="291"/>
      <c r="O218" s="292"/>
      <c r="P218" s="299"/>
      <c r="Q218" s="291"/>
      <c r="R218" s="291"/>
      <c r="S218" s="292"/>
      <c r="T218" s="299"/>
      <c r="U218" s="291"/>
      <c r="V218" s="291"/>
      <c r="W218" s="291"/>
      <c r="X218" s="292"/>
      <c r="Y218" s="299"/>
      <c r="Z218" s="291"/>
      <c r="AA218" s="291"/>
      <c r="AB218" s="292"/>
      <c r="AC218" s="299"/>
      <c r="AD218" s="291"/>
      <c r="AE218" s="291"/>
      <c r="AF218" s="291"/>
      <c r="AG218" s="292"/>
      <c r="AH218" s="299"/>
      <c r="AI218" s="291"/>
      <c r="AJ218" s="292"/>
    </row>
    <row r="219" spans="1:36" ht="12.75">
      <c r="A219" s="299"/>
      <c r="B219" s="299"/>
      <c r="C219" s="291"/>
      <c r="D219" s="292"/>
      <c r="E219" s="299"/>
      <c r="F219" s="291"/>
      <c r="G219" s="291"/>
      <c r="H219" s="291"/>
      <c r="I219" s="292"/>
      <c r="J219" s="299"/>
      <c r="K219" s="291"/>
      <c r="L219" s="291"/>
      <c r="M219" s="291"/>
      <c r="N219" s="291"/>
      <c r="O219" s="292"/>
      <c r="P219" s="299"/>
      <c r="Q219" s="291"/>
      <c r="R219" s="291"/>
      <c r="S219" s="292"/>
      <c r="T219" s="299"/>
      <c r="U219" s="291"/>
      <c r="V219" s="291"/>
      <c r="W219" s="291"/>
      <c r="X219" s="292"/>
      <c r="Y219" s="299"/>
      <c r="Z219" s="291"/>
      <c r="AA219" s="291"/>
      <c r="AB219" s="292"/>
      <c r="AC219" s="299"/>
      <c r="AD219" s="291"/>
      <c r="AE219" s="291"/>
      <c r="AF219" s="291"/>
      <c r="AG219" s="292"/>
      <c r="AH219" s="299"/>
      <c r="AI219" s="291"/>
      <c r="AJ219" s="292"/>
    </row>
    <row r="220" spans="1:36" ht="12.75">
      <c r="A220" s="299"/>
      <c r="B220" s="299"/>
      <c r="C220" s="291"/>
      <c r="D220" s="292"/>
      <c r="E220" s="299"/>
      <c r="F220" s="291"/>
      <c r="G220" s="291"/>
      <c r="H220" s="291"/>
      <c r="I220" s="292"/>
      <c r="J220" s="299"/>
      <c r="K220" s="291"/>
      <c r="L220" s="291"/>
      <c r="M220" s="291"/>
      <c r="N220" s="291"/>
      <c r="O220" s="292"/>
      <c r="P220" s="299"/>
      <c r="Q220" s="291"/>
      <c r="R220" s="291"/>
      <c r="S220" s="292"/>
      <c r="T220" s="299"/>
      <c r="U220" s="291"/>
      <c r="V220" s="291"/>
      <c r="W220" s="291"/>
      <c r="X220" s="292"/>
      <c r="Y220" s="299"/>
      <c r="Z220" s="291"/>
      <c r="AA220" s="291"/>
      <c r="AB220" s="292"/>
      <c r="AC220" s="299"/>
      <c r="AD220" s="291"/>
      <c r="AE220" s="291"/>
      <c r="AF220" s="291"/>
      <c r="AG220" s="292"/>
      <c r="AH220" s="299"/>
      <c r="AI220" s="291"/>
      <c r="AJ220" s="292"/>
    </row>
    <row r="221" spans="1:36" ht="12.75">
      <c r="A221" s="299"/>
      <c r="B221" s="299"/>
      <c r="C221" s="291"/>
      <c r="D221" s="292"/>
      <c r="E221" s="299"/>
      <c r="F221" s="291"/>
      <c r="G221" s="291"/>
      <c r="H221" s="291"/>
      <c r="I221" s="292"/>
      <c r="J221" s="299"/>
      <c r="K221" s="291"/>
      <c r="L221" s="291"/>
      <c r="M221" s="291"/>
      <c r="N221" s="291"/>
      <c r="O221" s="292"/>
      <c r="P221" s="299"/>
      <c r="Q221" s="291"/>
      <c r="R221" s="291"/>
      <c r="S221" s="292"/>
      <c r="T221" s="299"/>
      <c r="U221" s="291"/>
      <c r="V221" s="291"/>
      <c r="W221" s="291"/>
      <c r="X221" s="292"/>
      <c r="Y221" s="299"/>
      <c r="Z221" s="291"/>
      <c r="AA221" s="291"/>
      <c r="AB221" s="292"/>
      <c r="AC221" s="299"/>
      <c r="AD221" s="291"/>
      <c r="AE221" s="291"/>
      <c r="AF221" s="291"/>
      <c r="AG221" s="292"/>
      <c r="AH221" s="299"/>
      <c r="AI221" s="291"/>
      <c r="AJ221" s="292"/>
    </row>
    <row r="222" spans="1:36" ht="12.75">
      <c r="A222" s="299"/>
      <c r="B222" s="299"/>
      <c r="C222" s="291"/>
      <c r="D222" s="292"/>
      <c r="E222" s="299"/>
      <c r="F222" s="291"/>
      <c r="G222" s="291"/>
      <c r="H222" s="291"/>
      <c r="I222" s="292"/>
      <c r="J222" s="299"/>
      <c r="K222" s="291"/>
      <c r="L222" s="291"/>
      <c r="M222" s="291"/>
      <c r="N222" s="291"/>
      <c r="O222" s="292"/>
      <c r="P222" s="299"/>
      <c r="Q222" s="291"/>
      <c r="R222" s="291"/>
      <c r="S222" s="292"/>
      <c r="T222" s="299"/>
      <c r="U222" s="291"/>
      <c r="V222" s="291"/>
      <c r="W222" s="291"/>
      <c r="X222" s="292"/>
      <c r="Y222" s="299"/>
      <c r="Z222" s="291"/>
      <c r="AA222" s="291"/>
      <c r="AB222" s="292"/>
      <c r="AC222" s="299"/>
      <c r="AD222" s="291"/>
      <c r="AE222" s="291"/>
      <c r="AF222" s="291"/>
      <c r="AG222" s="292"/>
      <c r="AH222" s="299"/>
      <c r="AI222" s="291"/>
      <c r="AJ222" s="292"/>
    </row>
    <row r="223" spans="1:36" ht="12.75">
      <c r="A223" s="299"/>
      <c r="B223" s="299"/>
      <c r="C223" s="291"/>
      <c r="D223" s="292"/>
      <c r="E223" s="299"/>
      <c r="F223" s="291"/>
      <c r="G223" s="291"/>
      <c r="H223" s="291"/>
      <c r="I223" s="292"/>
      <c r="J223" s="299"/>
      <c r="K223" s="291"/>
      <c r="L223" s="291"/>
      <c r="M223" s="291"/>
      <c r="N223" s="291"/>
      <c r="O223" s="292"/>
      <c r="P223" s="299"/>
      <c r="Q223" s="291"/>
      <c r="R223" s="291"/>
      <c r="S223" s="292"/>
      <c r="T223" s="299"/>
      <c r="U223" s="291"/>
      <c r="V223" s="291"/>
      <c r="W223" s="291"/>
      <c r="X223" s="292"/>
      <c r="Y223" s="299"/>
      <c r="Z223" s="291"/>
      <c r="AA223" s="291"/>
      <c r="AB223" s="292"/>
      <c r="AC223" s="299"/>
      <c r="AD223" s="291"/>
      <c r="AE223" s="291"/>
      <c r="AF223" s="291"/>
      <c r="AG223" s="292"/>
      <c r="AH223" s="299"/>
      <c r="AI223" s="291"/>
      <c r="AJ223" s="292"/>
    </row>
    <row r="224" spans="1:36" ht="12.75">
      <c r="A224" s="299"/>
      <c r="B224" s="299"/>
      <c r="C224" s="291"/>
      <c r="D224" s="292"/>
      <c r="E224" s="299"/>
      <c r="F224" s="291"/>
      <c r="G224" s="291"/>
      <c r="H224" s="291"/>
      <c r="I224" s="292"/>
      <c r="J224" s="299"/>
      <c r="K224" s="291"/>
      <c r="L224" s="291"/>
      <c r="M224" s="291"/>
      <c r="N224" s="291"/>
      <c r="O224" s="292"/>
      <c r="P224" s="299"/>
      <c r="Q224" s="291"/>
      <c r="R224" s="291"/>
      <c r="S224" s="292"/>
      <c r="T224" s="299"/>
      <c r="U224" s="291"/>
      <c r="V224" s="291"/>
      <c r="W224" s="291"/>
      <c r="X224" s="292"/>
      <c r="Y224" s="299"/>
      <c r="Z224" s="291"/>
      <c r="AA224" s="291"/>
      <c r="AB224" s="292"/>
      <c r="AC224" s="299"/>
      <c r="AD224" s="291"/>
      <c r="AE224" s="291"/>
      <c r="AF224" s="291"/>
      <c r="AG224" s="292"/>
      <c r="AH224" s="299"/>
      <c r="AI224" s="291"/>
      <c r="AJ224" s="292"/>
    </row>
    <row r="225" spans="1:36" ht="12.75">
      <c r="A225" s="299"/>
      <c r="B225" s="299"/>
      <c r="C225" s="291"/>
      <c r="D225" s="292"/>
      <c r="E225" s="299"/>
      <c r="F225" s="291"/>
      <c r="G225" s="291"/>
      <c r="H225" s="291"/>
      <c r="I225" s="292"/>
      <c r="J225" s="299"/>
      <c r="K225" s="291"/>
      <c r="L225" s="291"/>
      <c r="M225" s="291"/>
      <c r="N225" s="291"/>
      <c r="O225" s="292"/>
      <c r="P225" s="299"/>
      <c r="Q225" s="291"/>
      <c r="R225" s="291"/>
      <c r="S225" s="292"/>
      <c r="T225" s="299"/>
      <c r="U225" s="291"/>
      <c r="V225" s="291"/>
      <c r="W225" s="291"/>
      <c r="X225" s="292"/>
      <c r="Y225" s="299"/>
      <c r="Z225" s="291"/>
      <c r="AA225" s="291"/>
      <c r="AB225" s="292"/>
      <c r="AC225" s="299"/>
      <c r="AD225" s="291"/>
      <c r="AE225" s="291"/>
      <c r="AF225" s="291"/>
      <c r="AG225" s="292"/>
      <c r="AH225" s="299"/>
      <c r="AI225" s="291"/>
      <c r="AJ225" s="292"/>
    </row>
    <row r="226" spans="1:36" ht="12.75">
      <c r="A226" s="299"/>
      <c r="B226" s="299"/>
      <c r="C226" s="291"/>
      <c r="D226" s="292"/>
      <c r="E226" s="299"/>
      <c r="F226" s="291"/>
      <c r="G226" s="291"/>
      <c r="H226" s="291"/>
      <c r="I226" s="292"/>
      <c r="J226" s="299"/>
      <c r="K226" s="291"/>
      <c r="L226" s="291"/>
      <c r="M226" s="291"/>
      <c r="N226" s="291"/>
      <c r="O226" s="292"/>
      <c r="P226" s="299"/>
      <c r="Q226" s="291"/>
      <c r="R226" s="291"/>
      <c r="S226" s="292"/>
      <c r="T226" s="299"/>
      <c r="U226" s="291"/>
      <c r="V226" s="291"/>
      <c r="W226" s="291"/>
      <c r="X226" s="292"/>
      <c r="Y226" s="299"/>
      <c r="Z226" s="291"/>
      <c r="AA226" s="291"/>
      <c r="AB226" s="292"/>
      <c r="AC226" s="299"/>
      <c r="AD226" s="291"/>
      <c r="AE226" s="291"/>
      <c r="AF226" s="291"/>
      <c r="AG226" s="292"/>
      <c r="AH226" s="299"/>
      <c r="AI226" s="291"/>
      <c r="AJ226" s="292"/>
    </row>
    <row r="227" spans="1:36" ht="12.75">
      <c r="A227" s="299"/>
      <c r="B227" s="299"/>
      <c r="C227" s="291"/>
      <c r="D227" s="292"/>
      <c r="E227" s="299"/>
      <c r="F227" s="291"/>
      <c r="G227" s="291"/>
      <c r="H227" s="291"/>
      <c r="I227" s="292"/>
      <c r="J227" s="299"/>
      <c r="K227" s="291"/>
      <c r="L227" s="291"/>
      <c r="M227" s="291"/>
      <c r="N227" s="291"/>
      <c r="O227" s="292"/>
      <c r="P227" s="299"/>
      <c r="Q227" s="291"/>
      <c r="R227" s="291"/>
      <c r="S227" s="292"/>
      <c r="T227" s="299"/>
      <c r="U227" s="291"/>
      <c r="V227" s="291"/>
      <c r="W227" s="291"/>
      <c r="X227" s="292"/>
      <c r="Y227" s="299"/>
      <c r="Z227" s="291"/>
      <c r="AA227" s="291"/>
      <c r="AB227" s="292"/>
      <c r="AC227" s="299"/>
      <c r="AD227" s="291"/>
      <c r="AE227" s="291"/>
      <c r="AF227" s="291"/>
      <c r="AG227" s="292"/>
      <c r="AH227" s="299"/>
      <c r="AI227" s="291"/>
      <c r="AJ227" s="292"/>
    </row>
    <row r="228" spans="1:36" ht="12.75">
      <c r="A228" s="299"/>
      <c r="B228" s="299"/>
      <c r="C228" s="291"/>
      <c r="D228" s="292"/>
      <c r="E228" s="299"/>
      <c r="F228" s="291"/>
      <c r="G228" s="291"/>
      <c r="H228" s="291"/>
      <c r="I228" s="292"/>
      <c r="J228" s="299"/>
      <c r="K228" s="291"/>
      <c r="L228" s="291"/>
      <c r="M228" s="291"/>
      <c r="N228" s="291"/>
      <c r="O228" s="292"/>
      <c r="P228" s="299"/>
      <c r="Q228" s="291"/>
      <c r="R228" s="291"/>
      <c r="S228" s="292"/>
      <c r="T228" s="299"/>
      <c r="U228" s="291"/>
      <c r="V228" s="291"/>
      <c r="W228" s="291"/>
      <c r="X228" s="292"/>
      <c r="Y228" s="299"/>
      <c r="Z228" s="291"/>
      <c r="AA228" s="291"/>
      <c r="AB228" s="292"/>
      <c r="AC228" s="299"/>
      <c r="AD228" s="291"/>
      <c r="AE228" s="291"/>
      <c r="AF228" s="291"/>
      <c r="AG228" s="292"/>
      <c r="AH228" s="299"/>
      <c r="AI228" s="291"/>
      <c r="AJ228" s="292"/>
    </row>
    <row r="229" spans="1:36" ht="12.75">
      <c r="A229" s="299"/>
      <c r="B229" s="299"/>
      <c r="C229" s="291"/>
      <c r="D229" s="292"/>
      <c r="E229" s="299"/>
      <c r="F229" s="291"/>
      <c r="G229" s="291"/>
      <c r="H229" s="291"/>
      <c r="I229" s="292"/>
      <c r="J229" s="299"/>
      <c r="K229" s="291"/>
      <c r="L229" s="291"/>
      <c r="M229" s="291"/>
      <c r="N229" s="291"/>
      <c r="O229" s="292"/>
      <c r="P229" s="299"/>
      <c r="Q229" s="291"/>
      <c r="R229" s="291"/>
      <c r="S229" s="292"/>
      <c r="T229" s="299"/>
      <c r="U229" s="291"/>
      <c r="V229" s="291"/>
      <c r="W229" s="291"/>
      <c r="X229" s="292"/>
      <c r="Y229" s="299"/>
      <c r="Z229" s="291"/>
      <c r="AA229" s="291"/>
      <c r="AB229" s="292"/>
      <c r="AC229" s="299"/>
      <c r="AD229" s="291"/>
      <c r="AE229" s="291"/>
      <c r="AF229" s="291"/>
      <c r="AG229" s="292"/>
      <c r="AH229" s="299"/>
      <c r="AI229" s="291"/>
      <c r="AJ229" s="292"/>
    </row>
    <row r="230" spans="1:36" ht="12.75">
      <c r="A230" s="299"/>
      <c r="B230" s="299"/>
      <c r="C230" s="291"/>
      <c r="D230" s="292"/>
      <c r="E230" s="299"/>
      <c r="F230" s="291"/>
      <c r="G230" s="291"/>
      <c r="H230" s="291"/>
      <c r="I230" s="292"/>
      <c r="J230" s="299"/>
      <c r="K230" s="291"/>
      <c r="L230" s="291"/>
      <c r="M230" s="291"/>
      <c r="N230" s="291"/>
      <c r="O230" s="292"/>
      <c r="P230" s="299"/>
      <c r="Q230" s="291"/>
      <c r="R230" s="291"/>
      <c r="S230" s="292"/>
      <c r="T230" s="299"/>
      <c r="U230" s="291"/>
      <c r="V230" s="291"/>
      <c r="W230" s="291"/>
      <c r="X230" s="292"/>
      <c r="Y230" s="299"/>
      <c r="Z230" s="291"/>
      <c r="AA230" s="291"/>
      <c r="AB230" s="292"/>
      <c r="AC230" s="299"/>
      <c r="AD230" s="291"/>
      <c r="AE230" s="291"/>
      <c r="AF230" s="291"/>
      <c r="AG230" s="292"/>
      <c r="AH230" s="299"/>
      <c r="AI230" s="291"/>
      <c r="AJ230" s="292"/>
    </row>
    <row r="231" spans="1:36" ht="12.75">
      <c r="A231" s="299"/>
      <c r="B231" s="299"/>
      <c r="C231" s="291"/>
      <c r="D231" s="292"/>
      <c r="E231" s="299"/>
      <c r="F231" s="291"/>
      <c r="G231" s="291"/>
      <c r="H231" s="291"/>
      <c r="I231" s="292"/>
      <c r="J231" s="299"/>
      <c r="K231" s="291"/>
      <c r="L231" s="291"/>
      <c r="M231" s="291"/>
      <c r="N231" s="291"/>
      <c r="O231" s="292"/>
      <c r="P231" s="299"/>
      <c r="Q231" s="291"/>
      <c r="R231" s="291"/>
      <c r="S231" s="292"/>
      <c r="T231" s="299"/>
      <c r="U231" s="291"/>
      <c r="V231" s="291"/>
      <c r="W231" s="291"/>
      <c r="X231" s="292"/>
      <c r="Y231" s="299"/>
      <c r="Z231" s="291"/>
      <c r="AA231" s="291"/>
      <c r="AB231" s="292"/>
      <c r="AC231" s="299"/>
      <c r="AD231" s="291"/>
      <c r="AE231" s="291"/>
      <c r="AF231" s="291"/>
      <c r="AG231" s="292"/>
      <c r="AH231" s="299"/>
      <c r="AI231" s="291"/>
      <c r="AJ231" s="292"/>
    </row>
    <row r="232" spans="1:36" ht="12.75">
      <c r="A232" s="299"/>
      <c r="B232" s="299"/>
      <c r="C232" s="291"/>
      <c r="D232" s="292"/>
      <c r="E232" s="299"/>
      <c r="F232" s="291"/>
      <c r="G232" s="291"/>
      <c r="H232" s="291"/>
      <c r="I232" s="292"/>
      <c r="J232" s="299"/>
      <c r="K232" s="291"/>
      <c r="L232" s="291"/>
      <c r="M232" s="291"/>
      <c r="N232" s="291"/>
      <c r="O232" s="292"/>
      <c r="P232" s="299"/>
      <c r="Q232" s="291"/>
      <c r="R232" s="291"/>
      <c r="S232" s="292"/>
      <c r="T232" s="299"/>
      <c r="U232" s="291"/>
      <c r="V232" s="291"/>
      <c r="W232" s="291"/>
      <c r="X232" s="292"/>
      <c r="Y232" s="299"/>
      <c r="Z232" s="291"/>
      <c r="AA232" s="291"/>
      <c r="AB232" s="292"/>
      <c r="AC232" s="299"/>
      <c r="AD232" s="291"/>
      <c r="AE232" s="291"/>
      <c r="AF232" s="291"/>
      <c r="AG232" s="292"/>
      <c r="AH232" s="299"/>
      <c r="AI232" s="291"/>
      <c r="AJ232" s="292"/>
    </row>
    <row r="233" spans="1:36" ht="12.75">
      <c r="A233" s="299"/>
      <c r="B233" s="299"/>
      <c r="C233" s="291"/>
      <c r="D233" s="292"/>
      <c r="E233" s="299"/>
      <c r="F233" s="291"/>
      <c r="G233" s="291"/>
      <c r="H233" s="291"/>
      <c r="I233" s="292"/>
      <c r="J233" s="299"/>
      <c r="K233" s="291"/>
      <c r="L233" s="291"/>
      <c r="M233" s="291"/>
      <c r="N233" s="291"/>
      <c r="O233" s="292"/>
      <c r="P233" s="299"/>
      <c r="Q233" s="291"/>
      <c r="R233" s="291"/>
      <c r="S233" s="292"/>
      <c r="T233" s="299"/>
      <c r="U233" s="291"/>
      <c r="V233" s="291"/>
      <c r="W233" s="291"/>
      <c r="X233" s="292"/>
      <c r="Y233" s="299"/>
      <c r="Z233" s="291"/>
      <c r="AA233" s="291"/>
      <c r="AB233" s="292"/>
      <c r="AC233" s="299"/>
      <c r="AD233" s="291"/>
      <c r="AE233" s="291"/>
      <c r="AF233" s="291"/>
      <c r="AG233" s="292"/>
      <c r="AH233" s="299"/>
      <c r="AI233" s="291"/>
      <c r="AJ233" s="292"/>
    </row>
    <row r="234" spans="1:36" ht="12.75">
      <c r="A234" s="299"/>
      <c r="B234" s="299"/>
      <c r="C234" s="291"/>
      <c r="D234" s="292"/>
      <c r="E234" s="299"/>
      <c r="F234" s="291"/>
      <c r="G234" s="291"/>
      <c r="H234" s="291"/>
      <c r="I234" s="292"/>
      <c r="J234" s="299"/>
      <c r="K234" s="291"/>
      <c r="L234" s="291"/>
      <c r="M234" s="291"/>
      <c r="N234" s="291"/>
      <c r="O234" s="292"/>
      <c r="P234" s="299"/>
      <c r="Q234" s="291"/>
      <c r="R234" s="291"/>
      <c r="S234" s="292"/>
      <c r="T234" s="299"/>
      <c r="U234" s="291"/>
      <c r="V234" s="291"/>
      <c r="W234" s="291"/>
      <c r="X234" s="292"/>
      <c r="Y234" s="299"/>
      <c r="Z234" s="291"/>
      <c r="AA234" s="291"/>
      <c r="AB234" s="292"/>
      <c r="AC234" s="299"/>
      <c r="AD234" s="291"/>
      <c r="AE234" s="291"/>
      <c r="AF234" s="291"/>
      <c r="AG234" s="292"/>
      <c r="AH234" s="299"/>
      <c r="AI234" s="291"/>
      <c r="AJ234" s="292"/>
    </row>
    <row r="235" spans="1:36" ht="12.75">
      <c r="A235" s="299"/>
      <c r="B235" s="299"/>
      <c r="C235" s="291"/>
      <c r="D235" s="292"/>
      <c r="E235" s="299"/>
      <c r="F235" s="291"/>
      <c r="G235" s="291"/>
      <c r="H235" s="291"/>
      <c r="I235" s="292"/>
      <c r="J235" s="299"/>
      <c r="K235" s="291"/>
      <c r="L235" s="291"/>
      <c r="M235" s="291"/>
      <c r="N235" s="291"/>
      <c r="O235" s="292"/>
      <c r="P235" s="299"/>
      <c r="Q235" s="291"/>
      <c r="R235" s="291"/>
      <c r="S235" s="292"/>
      <c r="T235" s="299"/>
      <c r="U235" s="291"/>
      <c r="V235" s="291"/>
      <c r="W235" s="291"/>
      <c r="X235" s="292"/>
      <c r="Y235" s="299"/>
      <c r="Z235" s="291"/>
      <c r="AA235" s="291"/>
      <c r="AB235" s="292"/>
      <c r="AC235" s="299"/>
      <c r="AD235" s="291"/>
      <c r="AE235" s="291"/>
      <c r="AF235" s="291"/>
      <c r="AG235" s="292"/>
      <c r="AH235" s="299"/>
      <c r="AI235" s="291"/>
      <c r="AJ235" s="292"/>
    </row>
    <row r="236" spans="1:36" ht="12.75">
      <c r="A236" s="299"/>
      <c r="B236" s="299"/>
      <c r="C236" s="291"/>
      <c r="D236" s="292"/>
      <c r="E236" s="299"/>
      <c r="F236" s="291"/>
      <c r="G236" s="291"/>
      <c r="H236" s="291"/>
      <c r="I236" s="292"/>
      <c r="J236" s="299"/>
      <c r="K236" s="291"/>
      <c r="L236" s="291"/>
      <c r="M236" s="291"/>
      <c r="N236" s="291"/>
      <c r="O236" s="292"/>
      <c r="P236" s="299"/>
      <c r="Q236" s="291"/>
      <c r="R236" s="291"/>
      <c r="S236" s="292"/>
      <c r="T236" s="299"/>
      <c r="U236" s="291"/>
      <c r="V236" s="291"/>
      <c r="W236" s="291"/>
      <c r="X236" s="292"/>
      <c r="Y236" s="299"/>
      <c r="Z236" s="291"/>
      <c r="AA236" s="291"/>
      <c r="AB236" s="292"/>
      <c r="AC236" s="299"/>
      <c r="AD236" s="291"/>
      <c r="AE236" s="291"/>
      <c r="AF236" s="291"/>
      <c r="AG236" s="292"/>
      <c r="AH236" s="299"/>
      <c r="AI236" s="291"/>
      <c r="AJ236" s="292"/>
    </row>
    <row r="237" spans="1:36" ht="12.75">
      <c r="A237" s="299"/>
      <c r="B237" s="299"/>
      <c r="C237" s="291"/>
      <c r="D237" s="292"/>
      <c r="E237" s="299"/>
      <c r="F237" s="291"/>
      <c r="G237" s="291"/>
      <c r="H237" s="291"/>
      <c r="I237" s="292"/>
      <c r="J237" s="299"/>
      <c r="K237" s="291"/>
      <c r="L237" s="291"/>
      <c r="M237" s="291"/>
      <c r="N237" s="291"/>
      <c r="O237" s="292"/>
      <c r="P237" s="299"/>
      <c r="Q237" s="291"/>
      <c r="R237" s="291"/>
      <c r="S237" s="292"/>
      <c r="T237" s="299"/>
      <c r="U237" s="291"/>
      <c r="V237" s="291"/>
      <c r="W237" s="291"/>
      <c r="X237" s="292"/>
      <c r="Y237" s="299"/>
      <c r="Z237" s="291"/>
      <c r="AA237" s="291"/>
      <c r="AB237" s="292"/>
      <c r="AC237" s="299"/>
      <c r="AD237" s="291"/>
      <c r="AE237" s="291"/>
      <c r="AF237" s="291"/>
      <c r="AG237" s="292"/>
      <c r="AH237" s="299"/>
      <c r="AI237" s="291"/>
      <c r="AJ237" s="292"/>
    </row>
    <row r="238" spans="1:36" ht="12.75">
      <c r="A238" s="299"/>
      <c r="B238" s="299"/>
      <c r="C238" s="291"/>
      <c r="D238" s="292"/>
      <c r="E238" s="299"/>
      <c r="F238" s="291"/>
      <c r="G238" s="291"/>
      <c r="H238" s="291"/>
      <c r="I238" s="292"/>
      <c r="J238" s="299"/>
      <c r="K238" s="291"/>
      <c r="L238" s="291"/>
      <c r="M238" s="291"/>
      <c r="N238" s="291"/>
      <c r="O238" s="292"/>
      <c r="P238" s="299"/>
      <c r="Q238" s="291"/>
      <c r="R238" s="291"/>
      <c r="S238" s="292"/>
      <c r="T238" s="299"/>
      <c r="U238" s="291"/>
      <c r="V238" s="291"/>
      <c r="W238" s="291"/>
      <c r="X238" s="292"/>
      <c r="Y238" s="299"/>
      <c r="Z238" s="291"/>
      <c r="AA238" s="291"/>
      <c r="AB238" s="292"/>
      <c r="AC238" s="299"/>
      <c r="AD238" s="291"/>
      <c r="AE238" s="291"/>
      <c r="AF238" s="291"/>
      <c r="AG238" s="292"/>
      <c r="AH238" s="299"/>
      <c r="AI238" s="291"/>
      <c r="AJ238" s="292"/>
    </row>
    <row r="239" spans="1:36" ht="12.75">
      <c r="A239" s="299"/>
      <c r="B239" s="299"/>
      <c r="C239" s="291"/>
      <c r="D239" s="292"/>
      <c r="E239" s="299"/>
      <c r="F239" s="291"/>
      <c r="G239" s="291"/>
      <c r="H239" s="291"/>
      <c r="I239" s="292"/>
      <c r="J239" s="299"/>
      <c r="K239" s="291"/>
      <c r="L239" s="291"/>
      <c r="M239" s="291"/>
      <c r="N239" s="291"/>
      <c r="O239" s="292"/>
      <c r="P239" s="299"/>
      <c r="Q239" s="291"/>
      <c r="R239" s="291"/>
      <c r="S239" s="292"/>
      <c r="T239" s="299"/>
      <c r="U239" s="291"/>
      <c r="V239" s="291"/>
      <c r="W239" s="291"/>
      <c r="X239" s="292"/>
      <c r="Y239" s="299"/>
      <c r="Z239" s="291"/>
      <c r="AA239" s="291"/>
      <c r="AB239" s="292"/>
      <c r="AC239" s="299"/>
      <c r="AD239" s="291"/>
      <c r="AE239" s="291"/>
      <c r="AF239" s="291"/>
      <c r="AG239" s="292"/>
      <c r="AH239" s="299"/>
      <c r="AI239" s="291"/>
      <c r="AJ239" s="292"/>
    </row>
    <row r="240" spans="1:36" ht="12.75">
      <c r="A240" s="299"/>
      <c r="B240" s="299"/>
      <c r="C240" s="291"/>
      <c r="D240" s="292"/>
      <c r="E240" s="299"/>
      <c r="F240" s="291"/>
      <c r="G240" s="291"/>
      <c r="H240" s="291"/>
      <c r="I240" s="292"/>
      <c r="J240" s="299"/>
      <c r="K240" s="291"/>
      <c r="L240" s="291"/>
      <c r="M240" s="291"/>
      <c r="N240" s="291"/>
      <c r="O240" s="292"/>
      <c r="P240" s="299"/>
      <c r="Q240" s="291"/>
      <c r="R240" s="291"/>
      <c r="S240" s="292"/>
      <c r="T240" s="299"/>
      <c r="U240" s="291"/>
      <c r="V240" s="291"/>
      <c r="W240" s="291"/>
      <c r="X240" s="292"/>
      <c r="Y240" s="299"/>
      <c r="Z240" s="291"/>
      <c r="AA240" s="291"/>
      <c r="AB240" s="292"/>
      <c r="AC240" s="299"/>
      <c r="AD240" s="291"/>
      <c r="AE240" s="291"/>
      <c r="AF240" s="291"/>
      <c r="AG240" s="292"/>
      <c r="AH240" s="299"/>
      <c r="AI240" s="291"/>
      <c r="AJ240" s="292"/>
    </row>
    <row r="241" spans="1:36" ht="12.75">
      <c r="A241" s="299"/>
      <c r="B241" s="299"/>
      <c r="C241" s="291"/>
      <c r="D241" s="292"/>
      <c r="E241" s="299"/>
      <c r="F241" s="291"/>
      <c r="G241" s="291"/>
      <c r="H241" s="291"/>
      <c r="I241" s="292"/>
      <c r="J241" s="299"/>
      <c r="K241" s="291"/>
      <c r="L241" s="291"/>
      <c r="M241" s="291"/>
      <c r="N241" s="291"/>
      <c r="O241" s="292"/>
      <c r="P241" s="299"/>
      <c r="Q241" s="291"/>
      <c r="R241" s="291"/>
      <c r="S241" s="292"/>
      <c r="T241" s="299"/>
      <c r="U241" s="291"/>
      <c r="V241" s="291"/>
      <c r="W241" s="291"/>
      <c r="X241" s="292"/>
      <c r="Y241" s="299"/>
      <c r="Z241" s="291"/>
      <c r="AA241" s="291"/>
      <c r="AB241" s="292"/>
      <c r="AC241" s="299"/>
      <c r="AD241" s="291"/>
      <c r="AE241" s="291"/>
      <c r="AF241" s="291"/>
      <c r="AG241" s="292"/>
      <c r="AH241" s="299"/>
      <c r="AI241" s="291"/>
      <c r="AJ241" s="292"/>
    </row>
    <row r="242" spans="1:36" ht="12.75">
      <c r="A242" s="299"/>
      <c r="B242" s="299"/>
      <c r="C242" s="291"/>
      <c r="D242" s="292"/>
      <c r="E242" s="299"/>
      <c r="F242" s="291"/>
      <c r="G242" s="291"/>
      <c r="H242" s="291"/>
      <c r="I242" s="292"/>
      <c r="J242" s="299"/>
      <c r="K242" s="291"/>
      <c r="L242" s="291"/>
      <c r="M242" s="291"/>
      <c r="N242" s="291"/>
      <c r="O242" s="292"/>
      <c r="P242" s="299"/>
      <c r="Q242" s="291"/>
      <c r="R242" s="291"/>
      <c r="S242" s="292"/>
      <c r="T242" s="299"/>
      <c r="U242" s="291"/>
      <c r="V242" s="291"/>
      <c r="W242" s="291"/>
      <c r="X242" s="292"/>
      <c r="Y242" s="299"/>
      <c r="Z242" s="291"/>
      <c r="AA242" s="291"/>
      <c r="AB242" s="292"/>
      <c r="AC242" s="299"/>
      <c r="AD242" s="291"/>
      <c r="AE242" s="291"/>
      <c r="AF242" s="291"/>
      <c r="AG242" s="292"/>
      <c r="AH242" s="299"/>
      <c r="AI242" s="291"/>
      <c r="AJ242" s="292"/>
    </row>
    <row r="243" spans="1:36" ht="12.75">
      <c r="A243" s="299"/>
      <c r="B243" s="299"/>
      <c r="C243" s="291"/>
      <c r="D243" s="292"/>
      <c r="E243" s="299"/>
      <c r="F243" s="291"/>
      <c r="G243" s="291"/>
      <c r="H243" s="291"/>
      <c r="I243" s="292"/>
      <c r="J243" s="299"/>
      <c r="K243" s="291"/>
      <c r="L243" s="291"/>
      <c r="M243" s="291"/>
      <c r="N243" s="291"/>
      <c r="O243" s="292"/>
      <c r="P243" s="299"/>
      <c r="Q243" s="291"/>
      <c r="R243" s="291"/>
      <c r="S243" s="292"/>
      <c r="T243" s="299"/>
      <c r="U243" s="291"/>
      <c r="V243" s="291"/>
      <c r="W243" s="291"/>
      <c r="X243" s="292"/>
      <c r="Y243" s="299"/>
      <c r="Z243" s="291"/>
      <c r="AA243" s="291"/>
      <c r="AB243" s="292"/>
      <c r="AC243" s="299"/>
      <c r="AD243" s="291"/>
      <c r="AE243" s="291"/>
      <c r="AF243" s="291"/>
      <c r="AG243" s="292"/>
      <c r="AH243" s="299"/>
      <c r="AI243" s="291"/>
      <c r="AJ243" s="292"/>
    </row>
    <row r="244" spans="1:36" ht="12.75">
      <c r="A244" s="299"/>
      <c r="B244" s="299"/>
      <c r="C244" s="291"/>
      <c r="D244" s="292"/>
      <c r="E244" s="299"/>
      <c r="F244" s="291"/>
      <c r="G244" s="291"/>
      <c r="H244" s="291"/>
      <c r="I244" s="292"/>
      <c r="J244" s="299"/>
      <c r="K244" s="291"/>
      <c r="L244" s="291"/>
      <c r="M244" s="291"/>
      <c r="N244" s="291"/>
      <c r="O244" s="292"/>
      <c r="P244" s="299"/>
      <c r="Q244" s="291"/>
      <c r="R244" s="291"/>
      <c r="S244" s="292"/>
      <c r="T244" s="299"/>
      <c r="U244" s="291"/>
      <c r="V244" s="291"/>
      <c r="W244" s="291"/>
      <c r="X244" s="292"/>
      <c r="Y244" s="299"/>
      <c r="Z244" s="291"/>
      <c r="AA244" s="291"/>
      <c r="AB244" s="292"/>
      <c r="AC244" s="299"/>
      <c r="AD244" s="291"/>
      <c r="AE244" s="291"/>
      <c r="AF244" s="291"/>
      <c r="AG244" s="292"/>
      <c r="AH244" s="299"/>
      <c r="AI244" s="291"/>
      <c r="AJ244" s="292"/>
    </row>
    <row r="245" spans="1:36" ht="12.75">
      <c r="A245" s="299"/>
      <c r="B245" s="299"/>
      <c r="C245" s="291"/>
      <c r="D245" s="292"/>
      <c r="E245" s="299"/>
      <c r="F245" s="291"/>
      <c r="G245" s="291"/>
      <c r="H245" s="291"/>
      <c r="I245" s="292"/>
      <c r="J245" s="299"/>
      <c r="K245" s="291"/>
      <c r="L245" s="291"/>
      <c r="M245" s="291"/>
      <c r="N245" s="291"/>
      <c r="O245" s="292"/>
      <c r="P245" s="299"/>
      <c r="Q245" s="291"/>
      <c r="R245" s="291"/>
      <c r="S245" s="292"/>
      <c r="T245" s="299"/>
      <c r="U245" s="291"/>
      <c r="V245" s="291"/>
      <c r="W245" s="291"/>
      <c r="X245" s="292"/>
      <c r="Y245" s="299"/>
      <c r="Z245" s="291"/>
      <c r="AA245" s="291"/>
      <c r="AB245" s="292"/>
      <c r="AC245" s="299"/>
      <c r="AD245" s="291"/>
      <c r="AE245" s="291"/>
      <c r="AF245" s="291"/>
      <c r="AG245" s="292"/>
      <c r="AH245" s="299"/>
      <c r="AI245" s="291"/>
      <c r="AJ245" s="292"/>
    </row>
    <row r="246" spans="1:36" ht="12.75">
      <c r="A246" s="299"/>
      <c r="B246" s="299"/>
      <c r="C246" s="291"/>
      <c r="D246" s="292"/>
      <c r="E246" s="299"/>
      <c r="F246" s="291"/>
      <c r="G246" s="291"/>
      <c r="H246" s="291"/>
      <c r="I246" s="292"/>
      <c r="J246" s="299"/>
      <c r="K246" s="291"/>
      <c r="L246" s="291"/>
      <c r="M246" s="291"/>
      <c r="N246" s="291"/>
      <c r="O246" s="292"/>
      <c r="P246" s="299"/>
      <c r="Q246" s="291"/>
      <c r="R246" s="291"/>
      <c r="S246" s="292"/>
      <c r="T246" s="299"/>
      <c r="U246" s="291"/>
      <c r="V246" s="291"/>
      <c r="W246" s="291"/>
      <c r="X246" s="292"/>
      <c r="Y246" s="299"/>
      <c r="Z246" s="291"/>
      <c r="AA246" s="291"/>
      <c r="AB246" s="292"/>
      <c r="AC246" s="299"/>
      <c r="AD246" s="291"/>
      <c r="AE246" s="291"/>
      <c r="AF246" s="291"/>
      <c r="AG246" s="292"/>
      <c r="AH246" s="299"/>
      <c r="AI246" s="291"/>
      <c r="AJ246" s="292"/>
    </row>
    <row r="247" spans="1:36" ht="12.75">
      <c r="A247" s="299"/>
      <c r="B247" s="299"/>
      <c r="C247" s="291"/>
      <c r="D247" s="292"/>
      <c r="E247" s="299"/>
      <c r="F247" s="291"/>
      <c r="G247" s="291"/>
      <c r="H247" s="291"/>
      <c r="I247" s="292"/>
      <c r="J247" s="299"/>
      <c r="K247" s="291"/>
      <c r="L247" s="291"/>
      <c r="M247" s="291"/>
      <c r="N247" s="291"/>
      <c r="O247" s="292"/>
      <c r="P247" s="299"/>
      <c r="Q247" s="291"/>
      <c r="R247" s="291"/>
      <c r="S247" s="292"/>
      <c r="T247" s="299"/>
      <c r="U247" s="291"/>
      <c r="V247" s="291"/>
      <c r="W247" s="291"/>
      <c r="X247" s="292"/>
      <c r="Y247" s="299"/>
      <c r="Z247" s="291"/>
      <c r="AA247" s="291"/>
      <c r="AB247" s="292"/>
      <c r="AC247" s="299"/>
      <c r="AD247" s="291"/>
      <c r="AE247" s="291"/>
      <c r="AF247" s="291"/>
      <c r="AG247" s="292"/>
      <c r="AH247" s="299"/>
      <c r="AI247" s="291"/>
      <c r="AJ247" s="292"/>
    </row>
    <row r="248" spans="1:36" ht="12.75">
      <c r="A248" s="299"/>
      <c r="B248" s="299"/>
      <c r="C248" s="291"/>
      <c r="D248" s="292"/>
      <c r="E248" s="299"/>
      <c r="F248" s="291"/>
      <c r="G248" s="291"/>
      <c r="H248" s="291"/>
      <c r="I248" s="292"/>
      <c r="J248" s="299"/>
      <c r="K248" s="291"/>
      <c r="L248" s="291"/>
      <c r="M248" s="291"/>
      <c r="N248" s="291"/>
      <c r="O248" s="292"/>
      <c r="P248" s="299"/>
      <c r="Q248" s="291"/>
      <c r="R248" s="291"/>
      <c r="S248" s="292"/>
      <c r="T248" s="299"/>
      <c r="U248" s="291"/>
      <c r="V248" s="291"/>
      <c r="W248" s="291"/>
      <c r="X248" s="292"/>
      <c r="Y248" s="299"/>
      <c r="Z248" s="291"/>
      <c r="AA248" s="291"/>
      <c r="AB248" s="292"/>
      <c r="AC248" s="299"/>
      <c r="AD248" s="291"/>
      <c r="AE248" s="291"/>
      <c r="AF248" s="291"/>
      <c r="AG248" s="292"/>
      <c r="AH248" s="299"/>
      <c r="AI248" s="291"/>
      <c r="AJ248" s="292"/>
    </row>
    <row r="249" spans="1:36" ht="12.75">
      <c r="A249" s="299"/>
      <c r="B249" s="299"/>
      <c r="C249" s="291"/>
      <c r="D249" s="292"/>
      <c r="E249" s="299"/>
      <c r="F249" s="291"/>
      <c r="G249" s="291"/>
      <c r="H249" s="291"/>
      <c r="I249" s="292"/>
      <c r="J249" s="299"/>
      <c r="K249" s="291"/>
      <c r="L249" s="291"/>
      <c r="M249" s="291"/>
      <c r="N249" s="291"/>
      <c r="O249" s="292"/>
      <c r="P249" s="299"/>
      <c r="Q249" s="291"/>
      <c r="R249" s="291"/>
      <c r="S249" s="292"/>
      <c r="T249" s="299"/>
      <c r="U249" s="291"/>
      <c r="V249" s="291"/>
      <c r="W249" s="291"/>
      <c r="X249" s="292"/>
      <c r="Y249" s="299"/>
      <c r="Z249" s="291"/>
      <c r="AA249" s="291"/>
      <c r="AB249" s="292"/>
      <c r="AC249" s="299"/>
      <c r="AD249" s="291"/>
      <c r="AE249" s="291"/>
      <c r="AF249" s="291"/>
      <c r="AG249" s="292"/>
      <c r="AH249" s="299"/>
      <c r="AI249" s="291"/>
      <c r="AJ249" s="292"/>
    </row>
    <row r="250" spans="1:36" ht="12.75">
      <c r="A250" s="299"/>
      <c r="B250" s="299"/>
      <c r="C250" s="291"/>
      <c r="D250" s="292"/>
      <c r="E250" s="299"/>
      <c r="F250" s="291"/>
      <c r="G250" s="291"/>
      <c r="H250" s="291"/>
      <c r="I250" s="292"/>
      <c r="J250" s="299"/>
      <c r="K250" s="291"/>
      <c r="L250" s="291"/>
      <c r="M250" s="291"/>
      <c r="N250" s="291"/>
      <c r="O250" s="292"/>
      <c r="P250" s="299"/>
      <c r="Q250" s="291"/>
      <c r="R250" s="291"/>
      <c r="S250" s="292"/>
      <c r="T250" s="299"/>
      <c r="U250" s="291"/>
      <c r="V250" s="291"/>
      <c r="W250" s="291"/>
      <c r="X250" s="292"/>
      <c r="Y250" s="299"/>
      <c r="Z250" s="291"/>
      <c r="AA250" s="291"/>
      <c r="AB250" s="292"/>
      <c r="AC250" s="299"/>
      <c r="AD250" s="291"/>
      <c r="AE250" s="291"/>
      <c r="AF250" s="291"/>
      <c r="AG250" s="292"/>
      <c r="AH250" s="299"/>
      <c r="AI250" s="291"/>
      <c r="AJ250" s="292"/>
    </row>
    <row r="251" spans="1:36" ht="12.75">
      <c r="A251" s="299"/>
      <c r="B251" s="299"/>
      <c r="C251" s="291"/>
      <c r="D251" s="292"/>
      <c r="E251" s="299"/>
      <c r="F251" s="291"/>
      <c r="G251" s="291"/>
      <c r="H251" s="291"/>
      <c r="I251" s="292"/>
      <c r="J251" s="299"/>
      <c r="K251" s="291"/>
      <c r="L251" s="291"/>
      <c r="M251" s="291"/>
      <c r="N251" s="291"/>
      <c r="O251" s="292"/>
      <c r="P251" s="299"/>
      <c r="Q251" s="291"/>
      <c r="R251" s="291"/>
      <c r="S251" s="292"/>
      <c r="T251" s="299"/>
      <c r="U251" s="291"/>
      <c r="V251" s="291"/>
      <c r="W251" s="291"/>
      <c r="X251" s="292"/>
      <c r="Y251" s="299"/>
      <c r="Z251" s="291"/>
      <c r="AA251" s="291"/>
      <c r="AB251" s="292"/>
      <c r="AC251" s="299"/>
      <c r="AD251" s="291"/>
      <c r="AE251" s="291"/>
      <c r="AF251" s="291"/>
      <c r="AG251" s="292"/>
      <c r="AH251" s="299"/>
      <c r="AI251" s="291"/>
      <c r="AJ251" s="292"/>
    </row>
    <row r="252" spans="1:36" ht="12.75">
      <c r="A252" s="299"/>
      <c r="B252" s="299"/>
      <c r="C252" s="291"/>
      <c r="D252" s="292"/>
      <c r="E252" s="299"/>
      <c r="F252" s="291"/>
      <c r="G252" s="291"/>
      <c r="H252" s="291"/>
      <c r="I252" s="292"/>
      <c r="J252" s="299"/>
      <c r="K252" s="291"/>
      <c r="L252" s="291"/>
      <c r="M252" s="291"/>
      <c r="N252" s="291"/>
      <c r="O252" s="292"/>
      <c r="P252" s="299"/>
      <c r="Q252" s="291"/>
      <c r="R252" s="291"/>
      <c r="S252" s="292"/>
      <c r="T252" s="299"/>
      <c r="U252" s="291"/>
      <c r="V252" s="291"/>
      <c r="W252" s="291"/>
      <c r="X252" s="292"/>
      <c r="Y252" s="299"/>
      <c r="Z252" s="291"/>
      <c r="AA252" s="291"/>
      <c r="AB252" s="292"/>
      <c r="AC252" s="299"/>
      <c r="AD252" s="291"/>
      <c r="AE252" s="291"/>
      <c r="AF252" s="291"/>
      <c r="AG252" s="292"/>
      <c r="AH252" s="299"/>
      <c r="AI252" s="291"/>
      <c r="AJ252" s="292"/>
    </row>
    <row r="253" spans="1:36" ht="12.75">
      <c r="A253" s="299"/>
      <c r="B253" s="299"/>
      <c r="C253" s="291"/>
      <c r="D253" s="292"/>
      <c r="E253" s="299"/>
      <c r="F253" s="291"/>
      <c r="G253" s="291"/>
      <c r="H253" s="291"/>
      <c r="I253" s="292"/>
      <c r="J253" s="299"/>
      <c r="K253" s="291"/>
      <c r="L253" s="291"/>
      <c r="M253" s="291"/>
      <c r="N253" s="291"/>
      <c r="O253" s="292"/>
      <c r="P253" s="299"/>
      <c r="Q253" s="291"/>
      <c r="R253" s="291"/>
      <c r="S253" s="292"/>
      <c r="T253" s="299"/>
      <c r="U253" s="291"/>
      <c r="V253" s="291"/>
      <c r="W253" s="291"/>
      <c r="X253" s="292"/>
      <c r="Y253" s="299"/>
      <c r="Z253" s="291"/>
      <c r="AA253" s="291"/>
      <c r="AB253" s="292"/>
      <c r="AC253" s="299"/>
      <c r="AD253" s="291"/>
      <c r="AE253" s="291"/>
      <c r="AF253" s="291"/>
      <c r="AG253" s="292"/>
      <c r="AH253" s="299"/>
      <c r="AI253" s="291"/>
      <c r="AJ253" s="292"/>
    </row>
    <row r="254" spans="1:36" ht="12.75">
      <c r="A254" s="299"/>
      <c r="B254" s="299"/>
      <c r="C254" s="291"/>
      <c r="D254" s="292"/>
      <c r="E254" s="299"/>
      <c r="F254" s="291"/>
      <c r="G254" s="291"/>
      <c r="H254" s="291"/>
      <c r="I254" s="292"/>
      <c r="J254" s="299"/>
      <c r="K254" s="291"/>
      <c r="L254" s="291"/>
      <c r="M254" s="291"/>
      <c r="N254" s="291"/>
      <c r="O254" s="292"/>
      <c r="P254" s="299"/>
      <c r="Q254" s="291"/>
      <c r="R254" s="291"/>
      <c r="S254" s="292"/>
      <c r="T254" s="299"/>
      <c r="U254" s="291"/>
      <c r="V254" s="291"/>
      <c r="W254" s="291"/>
      <c r="X254" s="292"/>
      <c r="Y254" s="299"/>
      <c r="Z254" s="291"/>
      <c r="AA254" s="291"/>
      <c r="AB254" s="292"/>
      <c r="AC254" s="299"/>
      <c r="AD254" s="291"/>
      <c r="AE254" s="291"/>
      <c r="AF254" s="291"/>
      <c r="AG254" s="292"/>
      <c r="AH254" s="299"/>
      <c r="AI254" s="291"/>
      <c r="AJ254" s="292"/>
    </row>
    <row r="255" spans="1:36" ht="12.75">
      <c r="A255" s="299"/>
      <c r="B255" s="299"/>
      <c r="C255" s="291"/>
      <c r="D255" s="292"/>
      <c r="E255" s="299"/>
      <c r="F255" s="291"/>
      <c r="G255" s="291"/>
      <c r="H255" s="291"/>
      <c r="I255" s="292"/>
      <c r="J255" s="299"/>
      <c r="K255" s="291"/>
      <c r="L255" s="291"/>
      <c r="M255" s="291"/>
      <c r="N255" s="291"/>
      <c r="O255" s="292"/>
      <c r="P255" s="299"/>
      <c r="Q255" s="291"/>
      <c r="R255" s="291"/>
      <c r="S255" s="292"/>
      <c r="T255" s="299"/>
      <c r="U255" s="291"/>
      <c r="V255" s="291"/>
      <c r="W255" s="291"/>
      <c r="X255" s="292"/>
      <c r="Y255" s="299"/>
      <c r="Z255" s="291"/>
      <c r="AA255" s="291"/>
      <c r="AB255" s="292"/>
      <c r="AC255" s="299"/>
      <c r="AD255" s="291"/>
      <c r="AE255" s="291"/>
      <c r="AF255" s="291"/>
      <c r="AG255" s="292"/>
      <c r="AH255" s="299"/>
      <c r="AI255" s="291"/>
      <c r="AJ255" s="292"/>
    </row>
    <row r="256" spans="1:36" ht="12.75">
      <c r="A256" s="299"/>
      <c r="B256" s="299"/>
      <c r="C256" s="291"/>
      <c r="D256" s="292"/>
      <c r="E256" s="299"/>
      <c r="F256" s="291"/>
      <c r="G256" s="291"/>
      <c r="H256" s="291"/>
      <c r="I256" s="292"/>
      <c r="J256" s="299"/>
      <c r="K256" s="291"/>
      <c r="L256" s="291"/>
      <c r="M256" s="291"/>
      <c r="N256" s="291"/>
      <c r="O256" s="292"/>
      <c r="P256" s="299"/>
      <c r="Q256" s="291"/>
      <c r="R256" s="291"/>
      <c r="S256" s="292"/>
      <c r="T256" s="299"/>
      <c r="U256" s="291"/>
      <c r="V256" s="291"/>
      <c r="W256" s="291"/>
      <c r="X256" s="292"/>
      <c r="Y256" s="299"/>
      <c r="Z256" s="291"/>
      <c r="AA256" s="291"/>
      <c r="AB256" s="292"/>
      <c r="AC256" s="299"/>
      <c r="AD256" s="291"/>
      <c r="AE256" s="291"/>
      <c r="AF256" s="291"/>
      <c r="AG256" s="292"/>
      <c r="AH256" s="299"/>
      <c r="AI256" s="291"/>
      <c r="AJ256" s="292"/>
    </row>
    <row r="257" spans="1:36" ht="12.75">
      <c r="A257" s="299"/>
      <c r="B257" s="299"/>
      <c r="C257" s="291"/>
      <c r="D257" s="292"/>
      <c r="E257" s="299"/>
      <c r="F257" s="291"/>
      <c r="G257" s="291"/>
      <c r="H257" s="291"/>
      <c r="I257" s="292"/>
      <c r="J257" s="299"/>
      <c r="K257" s="291"/>
      <c r="L257" s="291"/>
      <c r="M257" s="291"/>
      <c r="N257" s="291"/>
      <c r="O257" s="292"/>
      <c r="P257" s="299"/>
      <c r="Q257" s="291"/>
      <c r="R257" s="291"/>
      <c r="S257" s="292"/>
      <c r="T257" s="299"/>
      <c r="U257" s="291"/>
      <c r="V257" s="291"/>
      <c r="W257" s="291"/>
      <c r="X257" s="292"/>
      <c r="Y257" s="299"/>
      <c r="Z257" s="291"/>
      <c r="AA257" s="291"/>
      <c r="AB257" s="292"/>
      <c r="AC257" s="299"/>
      <c r="AD257" s="291"/>
      <c r="AE257" s="291"/>
      <c r="AF257" s="291"/>
      <c r="AG257" s="292"/>
      <c r="AH257" s="299"/>
      <c r="AI257" s="291"/>
      <c r="AJ257" s="292"/>
    </row>
    <row r="258" spans="1:36" ht="12.75">
      <c r="A258" s="299"/>
      <c r="B258" s="299"/>
      <c r="C258" s="291"/>
      <c r="D258" s="292"/>
      <c r="E258" s="299"/>
      <c r="F258" s="291"/>
      <c r="G258" s="291"/>
      <c r="H258" s="291"/>
      <c r="I258" s="292"/>
      <c r="J258" s="299"/>
      <c r="K258" s="291"/>
      <c r="L258" s="291"/>
      <c r="M258" s="291"/>
      <c r="N258" s="291"/>
      <c r="O258" s="292"/>
      <c r="P258" s="299"/>
      <c r="Q258" s="291"/>
      <c r="R258" s="291"/>
      <c r="S258" s="292"/>
      <c r="T258" s="299"/>
      <c r="U258" s="291"/>
      <c r="V258" s="291"/>
      <c r="W258" s="291"/>
      <c r="X258" s="292"/>
      <c r="Y258" s="299"/>
      <c r="Z258" s="291"/>
      <c r="AA258" s="291"/>
      <c r="AB258" s="292"/>
      <c r="AC258" s="299"/>
      <c r="AD258" s="291"/>
      <c r="AE258" s="291"/>
      <c r="AF258" s="291"/>
      <c r="AG258" s="292"/>
      <c r="AH258" s="299"/>
      <c r="AI258" s="291"/>
      <c r="AJ258" s="292"/>
    </row>
    <row r="259" spans="1:36" ht="12.75">
      <c r="A259" s="299"/>
      <c r="B259" s="299"/>
      <c r="C259" s="291"/>
      <c r="D259" s="292"/>
      <c r="E259" s="299"/>
      <c r="F259" s="291"/>
      <c r="G259" s="291"/>
      <c r="H259" s="291"/>
      <c r="I259" s="292"/>
      <c r="J259" s="299"/>
      <c r="K259" s="291"/>
      <c r="L259" s="291"/>
      <c r="M259" s="291"/>
      <c r="N259" s="291"/>
      <c r="O259" s="292"/>
      <c r="P259" s="299"/>
      <c r="Q259" s="291"/>
      <c r="R259" s="291"/>
      <c r="S259" s="292"/>
      <c r="T259" s="299"/>
      <c r="U259" s="291"/>
      <c r="V259" s="291"/>
      <c r="W259" s="291"/>
      <c r="X259" s="292"/>
      <c r="Y259" s="299"/>
      <c r="Z259" s="291"/>
      <c r="AA259" s="291"/>
      <c r="AB259" s="292"/>
      <c r="AC259" s="299"/>
      <c r="AD259" s="291"/>
      <c r="AE259" s="291"/>
      <c r="AF259" s="291"/>
      <c r="AG259" s="292"/>
      <c r="AH259" s="299"/>
      <c r="AI259" s="291"/>
      <c r="AJ259" s="292"/>
    </row>
    <row r="260" spans="1:36" ht="12.75">
      <c r="A260" s="299"/>
      <c r="B260" s="299"/>
      <c r="C260" s="291"/>
      <c r="D260" s="292"/>
      <c r="E260" s="299"/>
      <c r="F260" s="291"/>
      <c r="G260" s="291"/>
      <c r="H260" s="291"/>
      <c r="I260" s="292"/>
      <c r="J260" s="299"/>
      <c r="K260" s="291"/>
      <c r="L260" s="291"/>
      <c r="M260" s="291"/>
      <c r="N260" s="291"/>
      <c r="O260" s="292"/>
      <c r="P260" s="299"/>
      <c r="Q260" s="291"/>
      <c r="R260" s="291"/>
      <c r="S260" s="292"/>
      <c r="T260" s="299"/>
      <c r="U260" s="291"/>
      <c r="V260" s="291"/>
      <c r="W260" s="291"/>
      <c r="X260" s="292"/>
      <c r="Y260" s="299"/>
      <c r="Z260" s="291"/>
      <c r="AA260" s="291"/>
      <c r="AB260" s="292"/>
      <c r="AC260" s="299"/>
      <c r="AD260" s="291"/>
      <c r="AE260" s="291"/>
      <c r="AF260" s="291"/>
      <c r="AG260" s="292"/>
      <c r="AH260" s="299"/>
      <c r="AI260" s="291"/>
      <c r="AJ260" s="292"/>
    </row>
    <row r="261" spans="1:36" ht="12.75">
      <c r="A261" s="299"/>
      <c r="B261" s="299"/>
      <c r="C261" s="291"/>
      <c r="D261" s="292"/>
      <c r="E261" s="299"/>
      <c r="F261" s="291"/>
      <c r="G261" s="291"/>
      <c r="H261" s="291"/>
      <c r="I261" s="292"/>
      <c r="J261" s="299"/>
      <c r="K261" s="291"/>
      <c r="L261" s="291"/>
      <c r="M261" s="291"/>
      <c r="N261" s="291"/>
      <c r="O261" s="292"/>
      <c r="P261" s="299"/>
      <c r="Q261" s="291"/>
      <c r="R261" s="291"/>
      <c r="S261" s="292"/>
      <c r="T261" s="299"/>
      <c r="U261" s="291"/>
      <c r="V261" s="291"/>
      <c r="W261" s="291"/>
      <c r="X261" s="292"/>
      <c r="Y261" s="299"/>
      <c r="Z261" s="291"/>
      <c r="AA261" s="291"/>
      <c r="AB261" s="292"/>
      <c r="AC261" s="299"/>
      <c r="AD261" s="291"/>
      <c r="AE261" s="291"/>
      <c r="AF261" s="291"/>
      <c r="AG261" s="292"/>
      <c r="AH261" s="299"/>
      <c r="AI261" s="291"/>
      <c r="AJ261" s="292"/>
    </row>
    <row r="262" spans="1:36" ht="12.75">
      <c r="A262" s="299"/>
      <c r="B262" s="299"/>
      <c r="C262" s="291"/>
      <c r="D262" s="292"/>
      <c r="E262" s="299"/>
      <c r="F262" s="291"/>
      <c r="G262" s="291"/>
      <c r="H262" s="291"/>
      <c r="I262" s="292"/>
      <c r="J262" s="299"/>
      <c r="K262" s="291"/>
      <c r="L262" s="291"/>
      <c r="M262" s="291"/>
      <c r="N262" s="291"/>
      <c r="O262" s="292"/>
      <c r="P262" s="299"/>
      <c r="Q262" s="291"/>
      <c r="R262" s="291"/>
      <c r="S262" s="292"/>
      <c r="T262" s="299"/>
      <c r="U262" s="291"/>
      <c r="V262" s="291"/>
      <c r="W262" s="291"/>
      <c r="X262" s="292"/>
      <c r="Y262" s="299"/>
      <c r="Z262" s="291"/>
      <c r="AA262" s="291"/>
      <c r="AB262" s="292"/>
      <c r="AC262" s="299"/>
      <c r="AD262" s="291"/>
      <c r="AE262" s="291"/>
      <c r="AF262" s="291"/>
      <c r="AG262" s="292"/>
      <c r="AH262" s="299"/>
      <c r="AI262" s="291"/>
      <c r="AJ262" s="292"/>
    </row>
    <row r="263" spans="1:36" ht="12.75">
      <c r="A263" s="299"/>
      <c r="B263" s="299"/>
      <c r="C263" s="291"/>
      <c r="D263" s="292"/>
      <c r="E263" s="299"/>
      <c r="F263" s="291"/>
      <c r="G263" s="291"/>
      <c r="H263" s="291"/>
      <c r="I263" s="292"/>
      <c r="J263" s="299"/>
      <c r="K263" s="291"/>
      <c r="L263" s="291"/>
      <c r="M263" s="291"/>
      <c r="N263" s="291"/>
      <c r="O263" s="292"/>
      <c r="P263" s="299"/>
      <c r="Q263" s="291"/>
      <c r="R263" s="291"/>
      <c r="S263" s="292"/>
      <c r="T263" s="299"/>
      <c r="U263" s="291"/>
      <c r="V263" s="291"/>
      <c r="W263" s="291"/>
      <c r="X263" s="292"/>
      <c r="Y263" s="299"/>
      <c r="Z263" s="291"/>
      <c r="AA263" s="291"/>
      <c r="AB263" s="292"/>
      <c r="AC263" s="299"/>
      <c r="AD263" s="291"/>
      <c r="AE263" s="291"/>
      <c r="AF263" s="291"/>
      <c r="AG263" s="292"/>
      <c r="AH263" s="299"/>
      <c r="AI263" s="291"/>
      <c r="AJ263" s="292"/>
    </row>
    <row r="264" spans="1:36" ht="12.75">
      <c r="A264" s="299"/>
      <c r="B264" s="299"/>
      <c r="C264" s="291"/>
      <c r="D264" s="292"/>
      <c r="E264" s="299"/>
      <c r="F264" s="291"/>
      <c r="G264" s="291"/>
      <c r="H264" s="291"/>
      <c r="I264" s="292"/>
      <c r="J264" s="299"/>
      <c r="K264" s="291"/>
      <c r="L264" s="291"/>
      <c r="M264" s="291"/>
      <c r="N264" s="291"/>
      <c r="O264" s="292"/>
      <c r="P264" s="299"/>
      <c r="Q264" s="291"/>
      <c r="R264" s="291"/>
      <c r="S264" s="292"/>
      <c r="T264" s="299"/>
      <c r="U264" s="291"/>
      <c r="V264" s="291"/>
      <c r="W264" s="291"/>
      <c r="X264" s="292"/>
      <c r="Y264" s="299"/>
      <c r="Z264" s="291"/>
      <c r="AA264" s="291"/>
      <c r="AB264" s="292"/>
      <c r="AC264" s="299"/>
      <c r="AD264" s="291"/>
      <c r="AE264" s="291"/>
      <c r="AF264" s="291"/>
      <c r="AG264" s="292"/>
      <c r="AH264" s="299"/>
      <c r="AI264" s="291"/>
      <c r="AJ264" s="292"/>
    </row>
    <row r="265" spans="1:36" ht="12.75">
      <c r="A265" s="299"/>
      <c r="B265" s="299"/>
      <c r="C265" s="291"/>
      <c r="D265" s="292"/>
      <c r="E265" s="299"/>
      <c r="F265" s="291"/>
      <c r="G265" s="291"/>
      <c r="H265" s="291"/>
      <c r="I265" s="292"/>
      <c r="J265" s="299"/>
      <c r="K265" s="291"/>
      <c r="L265" s="291"/>
      <c r="M265" s="291"/>
      <c r="N265" s="291"/>
      <c r="O265" s="292"/>
      <c r="P265" s="299"/>
      <c r="Q265" s="291"/>
      <c r="R265" s="291"/>
      <c r="S265" s="292"/>
      <c r="T265" s="299"/>
      <c r="U265" s="291"/>
      <c r="V265" s="291"/>
      <c r="W265" s="291"/>
      <c r="X265" s="292"/>
      <c r="Y265" s="299"/>
      <c r="Z265" s="291"/>
      <c r="AA265" s="291"/>
      <c r="AB265" s="292"/>
      <c r="AC265" s="299"/>
      <c r="AD265" s="291"/>
      <c r="AE265" s="291"/>
      <c r="AF265" s="291"/>
      <c r="AG265" s="292"/>
      <c r="AH265" s="299"/>
      <c r="AI265" s="291"/>
      <c r="AJ265" s="292"/>
    </row>
    <row r="266" spans="1:36" ht="12.75">
      <c r="A266" s="299"/>
      <c r="B266" s="299"/>
      <c r="C266" s="291"/>
      <c r="D266" s="292"/>
      <c r="E266" s="299"/>
      <c r="F266" s="291"/>
      <c r="G266" s="291"/>
      <c r="H266" s="291"/>
      <c r="I266" s="292"/>
      <c r="J266" s="299"/>
      <c r="K266" s="291"/>
      <c r="L266" s="291"/>
      <c r="M266" s="291"/>
      <c r="N266" s="291"/>
      <c r="O266" s="292"/>
      <c r="P266" s="299"/>
      <c r="Q266" s="291"/>
      <c r="R266" s="291"/>
      <c r="S266" s="292"/>
      <c r="T266" s="299"/>
      <c r="U266" s="291"/>
      <c r="V266" s="291"/>
      <c r="W266" s="291"/>
      <c r="X266" s="292"/>
      <c r="Y266" s="299"/>
      <c r="Z266" s="291"/>
      <c r="AA266" s="291"/>
      <c r="AB266" s="292"/>
      <c r="AC266" s="299"/>
      <c r="AD266" s="291"/>
      <c r="AE266" s="291"/>
      <c r="AF266" s="291"/>
      <c r="AG266" s="292"/>
      <c r="AH266" s="299"/>
      <c r="AI266" s="291"/>
      <c r="AJ266" s="292"/>
    </row>
    <row r="267" spans="1:36" ht="12.75">
      <c r="A267" s="299"/>
      <c r="B267" s="299"/>
      <c r="C267" s="291"/>
      <c r="D267" s="292"/>
      <c r="E267" s="299"/>
      <c r="F267" s="291"/>
      <c r="G267" s="291"/>
      <c r="H267" s="291"/>
      <c r="I267" s="292"/>
      <c r="J267" s="299"/>
      <c r="K267" s="291"/>
      <c r="L267" s="291"/>
      <c r="M267" s="291"/>
      <c r="N267" s="291"/>
      <c r="O267" s="292"/>
      <c r="P267" s="299"/>
      <c r="Q267" s="291"/>
      <c r="R267" s="291"/>
      <c r="S267" s="292"/>
      <c r="T267" s="299"/>
      <c r="U267" s="291"/>
      <c r="V267" s="291"/>
      <c r="W267" s="291"/>
      <c r="X267" s="292"/>
      <c r="Y267" s="299"/>
      <c r="Z267" s="291"/>
      <c r="AA267" s="291"/>
      <c r="AB267" s="292"/>
      <c r="AC267" s="299"/>
      <c r="AD267" s="291"/>
      <c r="AE267" s="291"/>
      <c r="AF267" s="291"/>
      <c r="AG267" s="292"/>
      <c r="AH267" s="299"/>
      <c r="AI267" s="291"/>
      <c r="AJ267" s="292"/>
    </row>
    <row r="268" spans="1:36" ht="12.75">
      <c r="A268" s="299"/>
      <c r="B268" s="299"/>
      <c r="C268" s="291"/>
      <c r="D268" s="292"/>
      <c r="E268" s="299"/>
      <c r="F268" s="291"/>
      <c r="G268" s="291"/>
      <c r="H268" s="291"/>
      <c r="I268" s="292"/>
      <c r="J268" s="299"/>
      <c r="K268" s="291"/>
      <c r="L268" s="291"/>
      <c r="M268" s="291"/>
      <c r="N268" s="291"/>
      <c r="O268" s="292"/>
      <c r="P268" s="299"/>
      <c r="Q268" s="291"/>
      <c r="R268" s="291"/>
      <c r="S268" s="292"/>
      <c r="T268" s="299"/>
      <c r="U268" s="291"/>
      <c r="V268" s="291"/>
      <c r="W268" s="291"/>
      <c r="X268" s="292"/>
      <c r="Y268" s="299"/>
      <c r="Z268" s="291"/>
      <c r="AA268" s="291"/>
      <c r="AB268" s="292"/>
      <c r="AC268" s="299"/>
      <c r="AD268" s="291"/>
      <c r="AE268" s="291"/>
      <c r="AF268" s="291"/>
      <c r="AG268" s="292"/>
      <c r="AH268" s="299"/>
      <c r="AI268" s="291"/>
      <c r="AJ268" s="292"/>
    </row>
    <row r="269" spans="1:36" ht="12.75">
      <c r="A269" s="299"/>
      <c r="B269" s="299"/>
      <c r="C269" s="291"/>
      <c r="D269" s="292"/>
      <c r="E269" s="299"/>
      <c r="F269" s="291"/>
      <c r="G269" s="291"/>
      <c r="H269" s="291"/>
      <c r="I269" s="292"/>
      <c r="J269" s="299"/>
      <c r="K269" s="291"/>
      <c r="L269" s="291"/>
      <c r="M269" s="291"/>
      <c r="N269" s="291"/>
      <c r="O269" s="292"/>
      <c r="P269" s="299"/>
      <c r="Q269" s="291"/>
      <c r="R269" s="291"/>
      <c r="S269" s="292"/>
      <c r="T269" s="299"/>
      <c r="U269" s="291"/>
      <c r="V269" s="291"/>
      <c r="W269" s="291"/>
      <c r="X269" s="292"/>
      <c r="Y269" s="299"/>
      <c r="Z269" s="291"/>
      <c r="AA269" s="291"/>
      <c r="AB269" s="292"/>
      <c r="AC269" s="299"/>
      <c r="AD269" s="291"/>
      <c r="AE269" s="291"/>
      <c r="AF269" s="291"/>
      <c r="AG269" s="292"/>
      <c r="AH269" s="299"/>
      <c r="AI269" s="291"/>
      <c r="AJ269" s="292"/>
    </row>
    <row r="270" spans="1:36" ht="12.75">
      <c r="A270" s="299"/>
      <c r="B270" s="299"/>
      <c r="C270" s="291"/>
      <c r="D270" s="292"/>
      <c r="E270" s="299"/>
      <c r="F270" s="291"/>
      <c r="G270" s="291"/>
      <c r="H270" s="291"/>
      <c r="I270" s="292"/>
      <c r="J270" s="299"/>
      <c r="K270" s="291"/>
      <c r="L270" s="291"/>
      <c r="M270" s="291"/>
      <c r="N270" s="291"/>
      <c r="O270" s="292"/>
      <c r="P270" s="299"/>
      <c r="Q270" s="291"/>
      <c r="R270" s="291"/>
      <c r="S270" s="292"/>
      <c r="T270" s="299"/>
      <c r="U270" s="291"/>
      <c r="V270" s="291"/>
      <c r="W270" s="291"/>
      <c r="X270" s="292"/>
      <c r="Y270" s="299"/>
      <c r="Z270" s="291"/>
      <c r="AA270" s="291"/>
      <c r="AB270" s="292"/>
      <c r="AC270" s="299"/>
      <c r="AD270" s="291"/>
      <c r="AE270" s="291"/>
      <c r="AF270" s="291"/>
      <c r="AG270" s="292"/>
      <c r="AH270" s="299"/>
      <c r="AI270" s="291"/>
      <c r="AJ270" s="292"/>
    </row>
    <row r="271" spans="1:36" ht="12.75">
      <c r="A271" s="299"/>
      <c r="B271" s="299"/>
      <c r="C271" s="291"/>
      <c r="D271" s="292"/>
      <c r="E271" s="299"/>
      <c r="F271" s="291"/>
      <c r="G271" s="291"/>
      <c r="H271" s="291"/>
      <c r="I271" s="292"/>
      <c r="J271" s="299"/>
      <c r="K271" s="291"/>
      <c r="L271" s="291"/>
      <c r="M271" s="291"/>
      <c r="N271" s="291"/>
      <c r="O271" s="292"/>
      <c r="P271" s="299"/>
      <c r="Q271" s="291"/>
      <c r="R271" s="291"/>
      <c r="S271" s="292"/>
      <c r="T271" s="299"/>
      <c r="U271" s="291"/>
      <c r="V271" s="291"/>
      <c r="W271" s="291"/>
      <c r="X271" s="292"/>
      <c r="Y271" s="299"/>
      <c r="Z271" s="291"/>
      <c r="AA271" s="291"/>
      <c r="AB271" s="292"/>
      <c r="AC271" s="299"/>
      <c r="AD271" s="291"/>
      <c r="AE271" s="291"/>
      <c r="AF271" s="291"/>
      <c r="AG271" s="292"/>
      <c r="AH271" s="299"/>
      <c r="AI271" s="291"/>
      <c r="AJ271" s="292"/>
    </row>
    <row r="272" spans="1:36" ht="12.75">
      <c r="A272" s="299"/>
      <c r="B272" s="299"/>
      <c r="C272" s="291"/>
      <c r="D272" s="292"/>
      <c r="E272" s="299"/>
      <c r="F272" s="291"/>
      <c r="G272" s="291"/>
      <c r="H272" s="291"/>
      <c r="I272" s="292"/>
      <c r="J272" s="299"/>
      <c r="K272" s="291"/>
      <c r="L272" s="291"/>
      <c r="M272" s="291"/>
      <c r="N272" s="291"/>
      <c r="O272" s="292"/>
      <c r="P272" s="299"/>
      <c r="Q272" s="291"/>
      <c r="R272" s="291"/>
      <c r="S272" s="292"/>
      <c r="T272" s="299"/>
      <c r="U272" s="291"/>
      <c r="V272" s="291"/>
      <c r="W272" s="291"/>
      <c r="X272" s="292"/>
      <c r="Y272" s="299"/>
      <c r="Z272" s="291"/>
      <c r="AA272" s="291"/>
      <c r="AB272" s="292"/>
      <c r="AC272" s="299"/>
      <c r="AD272" s="291"/>
      <c r="AE272" s="291"/>
      <c r="AF272" s="291"/>
      <c r="AG272" s="292"/>
      <c r="AH272" s="299"/>
      <c r="AI272" s="291"/>
      <c r="AJ272" s="292"/>
    </row>
    <row r="273" spans="1:36" ht="12.75">
      <c r="A273" s="299"/>
      <c r="B273" s="299"/>
      <c r="C273" s="291"/>
      <c r="D273" s="292"/>
      <c r="E273" s="299"/>
      <c r="F273" s="291"/>
      <c r="G273" s="291"/>
      <c r="H273" s="291"/>
      <c r="I273" s="292"/>
      <c r="J273" s="299"/>
      <c r="K273" s="291"/>
      <c r="L273" s="291"/>
      <c r="M273" s="291"/>
      <c r="N273" s="291"/>
      <c r="O273" s="292"/>
      <c r="P273" s="299"/>
      <c r="Q273" s="291"/>
      <c r="R273" s="291"/>
      <c r="S273" s="292"/>
      <c r="T273" s="299"/>
      <c r="U273" s="291"/>
      <c r="V273" s="291"/>
      <c r="W273" s="291"/>
      <c r="X273" s="292"/>
      <c r="Y273" s="299"/>
      <c r="Z273" s="291"/>
      <c r="AA273" s="291"/>
      <c r="AB273" s="292"/>
      <c r="AC273" s="299"/>
      <c r="AD273" s="291"/>
      <c r="AE273" s="291"/>
      <c r="AF273" s="291"/>
      <c r="AG273" s="292"/>
      <c r="AH273" s="299"/>
      <c r="AI273" s="291"/>
      <c r="AJ273" s="292"/>
    </row>
    <row r="274" spans="1:36" ht="12.75">
      <c r="A274" s="299"/>
      <c r="B274" s="299"/>
      <c r="C274" s="291"/>
      <c r="D274" s="292"/>
      <c r="E274" s="299"/>
      <c r="F274" s="291"/>
      <c r="G274" s="291"/>
      <c r="H274" s="291"/>
      <c r="I274" s="292"/>
      <c r="J274" s="299"/>
      <c r="K274" s="291"/>
      <c r="L274" s="291"/>
      <c r="M274" s="291"/>
      <c r="N274" s="291"/>
      <c r="O274" s="292"/>
      <c r="P274" s="299"/>
      <c r="Q274" s="291"/>
      <c r="R274" s="291"/>
      <c r="S274" s="292"/>
      <c r="T274" s="299"/>
      <c r="U274" s="291"/>
      <c r="V274" s="291"/>
      <c r="W274" s="291"/>
      <c r="X274" s="292"/>
      <c r="Y274" s="299"/>
      <c r="Z274" s="291"/>
      <c r="AA274" s="291"/>
      <c r="AB274" s="292"/>
      <c r="AC274" s="299"/>
      <c r="AD274" s="291"/>
      <c r="AE274" s="291"/>
      <c r="AF274" s="291"/>
      <c r="AG274" s="292"/>
      <c r="AH274" s="299"/>
      <c r="AI274" s="291"/>
      <c r="AJ274" s="292"/>
    </row>
    <row r="275" spans="1:36" ht="12.75">
      <c r="A275" s="299"/>
      <c r="B275" s="299"/>
      <c r="C275" s="291"/>
      <c r="D275" s="292"/>
      <c r="E275" s="299"/>
      <c r="F275" s="291"/>
      <c r="G275" s="291"/>
      <c r="H275" s="291"/>
      <c r="I275" s="292"/>
      <c r="J275" s="299"/>
      <c r="K275" s="291"/>
      <c r="L275" s="291"/>
      <c r="M275" s="291"/>
      <c r="N275" s="291"/>
      <c r="O275" s="292"/>
      <c r="P275" s="299"/>
      <c r="Q275" s="291"/>
      <c r="R275" s="291"/>
      <c r="S275" s="292"/>
      <c r="T275" s="299"/>
      <c r="U275" s="291"/>
      <c r="V275" s="291"/>
      <c r="W275" s="291"/>
      <c r="X275" s="292"/>
      <c r="Y275" s="299"/>
      <c r="Z275" s="291"/>
      <c r="AA275" s="291"/>
      <c r="AB275" s="292"/>
      <c r="AC275" s="299"/>
      <c r="AD275" s="291"/>
      <c r="AE275" s="291"/>
      <c r="AF275" s="291"/>
      <c r="AG275" s="292"/>
      <c r="AH275" s="299"/>
      <c r="AI275" s="291"/>
      <c r="AJ275" s="292"/>
    </row>
    <row r="276" spans="1:36" ht="12.75">
      <c r="A276" s="299"/>
      <c r="B276" s="299"/>
      <c r="C276" s="291"/>
      <c r="D276" s="292"/>
      <c r="E276" s="299"/>
      <c r="F276" s="291"/>
      <c r="G276" s="291"/>
      <c r="H276" s="291"/>
      <c r="I276" s="292"/>
      <c r="J276" s="299"/>
      <c r="K276" s="291"/>
      <c r="L276" s="291"/>
      <c r="M276" s="291"/>
      <c r="N276" s="291"/>
      <c r="O276" s="292"/>
      <c r="P276" s="299"/>
      <c r="Q276" s="291"/>
      <c r="R276" s="291"/>
      <c r="S276" s="292"/>
      <c r="T276" s="299"/>
      <c r="U276" s="291"/>
      <c r="V276" s="291"/>
      <c r="W276" s="291"/>
      <c r="X276" s="292"/>
      <c r="Y276" s="299"/>
      <c r="Z276" s="291"/>
      <c r="AA276" s="291"/>
      <c r="AB276" s="292"/>
      <c r="AC276" s="299"/>
      <c r="AD276" s="291"/>
      <c r="AE276" s="291"/>
      <c r="AF276" s="291"/>
      <c r="AG276" s="292"/>
      <c r="AH276" s="299"/>
      <c r="AI276" s="291"/>
      <c r="AJ276" s="292"/>
    </row>
    <row r="277" spans="1:36" ht="12.75">
      <c r="A277" s="299"/>
      <c r="B277" s="299"/>
      <c r="C277" s="291"/>
      <c r="D277" s="292"/>
      <c r="E277" s="299"/>
      <c r="F277" s="291"/>
      <c r="G277" s="291"/>
      <c r="H277" s="291"/>
      <c r="I277" s="292"/>
      <c r="J277" s="299"/>
      <c r="K277" s="291"/>
      <c r="L277" s="291"/>
      <c r="M277" s="291"/>
      <c r="N277" s="291"/>
      <c r="O277" s="292"/>
      <c r="P277" s="299"/>
      <c r="Q277" s="291"/>
      <c r="R277" s="291"/>
      <c r="S277" s="292"/>
      <c r="T277" s="299"/>
      <c r="U277" s="291"/>
      <c r="V277" s="291"/>
      <c r="W277" s="291"/>
      <c r="X277" s="292"/>
      <c r="Y277" s="299"/>
      <c r="Z277" s="291"/>
      <c r="AA277" s="291"/>
      <c r="AB277" s="292"/>
      <c r="AC277" s="299"/>
      <c r="AD277" s="291"/>
      <c r="AE277" s="291"/>
      <c r="AF277" s="291"/>
      <c r="AG277" s="292"/>
      <c r="AH277" s="299"/>
      <c r="AI277" s="291"/>
      <c r="AJ277" s="292"/>
    </row>
    <row r="278" spans="1:36" ht="12.75">
      <c r="A278" s="299"/>
      <c r="B278" s="299"/>
      <c r="C278" s="291"/>
      <c r="D278" s="292"/>
      <c r="E278" s="299"/>
      <c r="F278" s="291"/>
      <c r="G278" s="291"/>
      <c r="H278" s="291"/>
      <c r="I278" s="292"/>
      <c r="J278" s="299"/>
      <c r="K278" s="291"/>
      <c r="L278" s="291"/>
      <c r="M278" s="291"/>
      <c r="N278" s="291"/>
      <c r="O278" s="292"/>
      <c r="P278" s="299"/>
      <c r="Q278" s="291"/>
      <c r="R278" s="291"/>
      <c r="S278" s="292"/>
      <c r="T278" s="299"/>
      <c r="U278" s="291"/>
      <c r="V278" s="291"/>
      <c r="W278" s="291"/>
      <c r="X278" s="292"/>
      <c r="Y278" s="299"/>
      <c r="Z278" s="291"/>
      <c r="AA278" s="291"/>
      <c r="AB278" s="292"/>
      <c r="AC278" s="299"/>
      <c r="AD278" s="291"/>
      <c r="AE278" s="291"/>
      <c r="AF278" s="291"/>
      <c r="AG278" s="292"/>
      <c r="AH278" s="299"/>
      <c r="AI278" s="291"/>
      <c r="AJ278" s="292"/>
    </row>
    <row r="279" spans="1:36" ht="12.75">
      <c r="A279" s="299"/>
      <c r="B279" s="299"/>
      <c r="C279" s="291"/>
      <c r="D279" s="292"/>
      <c r="E279" s="299"/>
      <c r="F279" s="291"/>
      <c r="G279" s="291"/>
      <c r="H279" s="291"/>
      <c r="I279" s="292"/>
      <c r="J279" s="299"/>
      <c r="K279" s="291"/>
      <c r="L279" s="291"/>
      <c r="M279" s="291"/>
      <c r="N279" s="291"/>
      <c r="O279" s="292"/>
      <c r="P279" s="299"/>
      <c r="Q279" s="291"/>
      <c r="R279" s="291"/>
      <c r="S279" s="292"/>
      <c r="T279" s="299"/>
      <c r="U279" s="291"/>
      <c r="V279" s="291"/>
      <c r="W279" s="291"/>
      <c r="X279" s="292"/>
      <c r="Y279" s="299"/>
      <c r="Z279" s="291"/>
      <c r="AA279" s="291"/>
      <c r="AB279" s="292"/>
      <c r="AC279" s="299"/>
      <c r="AD279" s="291"/>
      <c r="AE279" s="291"/>
      <c r="AF279" s="291"/>
      <c r="AG279" s="292"/>
      <c r="AH279" s="299"/>
      <c r="AI279" s="291"/>
      <c r="AJ279" s="292"/>
    </row>
    <row r="280" spans="1:36" ht="12.75">
      <c r="A280" s="299"/>
      <c r="B280" s="299"/>
      <c r="C280" s="291"/>
      <c r="D280" s="292"/>
      <c r="E280" s="299"/>
      <c r="F280" s="291"/>
      <c r="G280" s="291"/>
      <c r="H280" s="291"/>
      <c r="I280" s="292"/>
      <c r="J280" s="299"/>
      <c r="K280" s="291"/>
      <c r="L280" s="291"/>
      <c r="M280" s="291"/>
      <c r="N280" s="291"/>
      <c r="O280" s="292"/>
      <c r="P280" s="299"/>
      <c r="Q280" s="291"/>
      <c r="R280" s="291"/>
      <c r="S280" s="292"/>
      <c r="T280" s="299"/>
      <c r="U280" s="291"/>
      <c r="V280" s="291"/>
      <c r="W280" s="291"/>
      <c r="X280" s="292"/>
      <c r="Y280" s="299"/>
      <c r="Z280" s="291"/>
      <c r="AA280" s="291"/>
      <c r="AB280" s="292"/>
      <c r="AC280" s="299"/>
      <c r="AD280" s="291"/>
      <c r="AE280" s="291"/>
      <c r="AF280" s="291"/>
      <c r="AG280" s="292"/>
      <c r="AH280" s="299"/>
      <c r="AI280" s="291"/>
      <c r="AJ280" s="292"/>
    </row>
    <row r="281" spans="1:36" ht="12.75">
      <c r="A281" s="299"/>
      <c r="B281" s="299"/>
      <c r="C281" s="291"/>
      <c r="D281" s="292"/>
      <c r="E281" s="299"/>
      <c r="F281" s="291"/>
      <c r="G281" s="291"/>
      <c r="H281" s="291"/>
      <c r="I281" s="292"/>
      <c r="J281" s="299"/>
      <c r="K281" s="291"/>
      <c r="L281" s="291"/>
      <c r="M281" s="291"/>
      <c r="N281" s="291"/>
      <c r="O281" s="292"/>
      <c r="P281" s="299"/>
      <c r="Q281" s="291"/>
      <c r="R281" s="291"/>
      <c r="S281" s="292"/>
      <c r="T281" s="299"/>
      <c r="U281" s="291"/>
      <c r="V281" s="291"/>
      <c r="W281" s="291"/>
      <c r="X281" s="292"/>
      <c r="Y281" s="299"/>
      <c r="Z281" s="291"/>
      <c r="AA281" s="291"/>
      <c r="AB281" s="292"/>
      <c r="AC281" s="299"/>
      <c r="AD281" s="291"/>
      <c r="AE281" s="291"/>
      <c r="AF281" s="291"/>
      <c r="AG281" s="292"/>
      <c r="AH281" s="299"/>
      <c r="AI281" s="291"/>
      <c r="AJ281" s="292"/>
    </row>
    <row r="282" spans="1:36" ht="12.75">
      <c r="A282" s="299"/>
      <c r="B282" s="299"/>
      <c r="C282" s="291"/>
      <c r="D282" s="292"/>
      <c r="E282" s="299"/>
      <c r="F282" s="291"/>
      <c r="G282" s="291"/>
      <c r="H282" s="291"/>
      <c r="I282" s="292"/>
      <c r="J282" s="299"/>
      <c r="K282" s="291"/>
      <c r="L282" s="291"/>
      <c r="M282" s="291"/>
      <c r="N282" s="291"/>
      <c r="O282" s="292"/>
      <c r="P282" s="299"/>
      <c r="Q282" s="291"/>
      <c r="R282" s="291"/>
      <c r="S282" s="292"/>
      <c r="T282" s="299"/>
      <c r="U282" s="291"/>
      <c r="V282" s="291"/>
      <c r="W282" s="291"/>
      <c r="X282" s="292"/>
      <c r="Y282" s="299"/>
      <c r="Z282" s="291"/>
      <c r="AA282" s="291"/>
      <c r="AB282" s="292"/>
      <c r="AC282" s="299"/>
      <c r="AD282" s="291"/>
      <c r="AE282" s="291"/>
      <c r="AF282" s="291"/>
      <c r="AG282" s="292"/>
      <c r="AH282" s="299"/>
      <c r="AI282" s="291"/>
      <c r="AJ282" s="292"/>
    </row>
    <row r="283" spans="1:36" ht="12.75">
      <c r="A283" s="299"/>
      <c r="B283" s="299"/>
      <c r="C283" s="291"/>
      <c r="D283" s="292"/>
      <c r="E283" s="299"/>
      <c r="F283" s="291"/>
      <c r="G283" s="291"/>
      <c r="H283" s="291"/>
      <c r="I283" s="292"/>
      <c r="J283" s="299"/>
      <c r="K283" s="291"/>
      <c r="L283" s="291"/>
      <c r="M283" s="291"/>
      <c r="N283" s="291"/>
      <c r="O283" s="292"/>
      <c r="P283" s="299"/>
      <c r="Q283" s="291"/>
      <c r="R283" s="291"/>
      <c r="S283" s="292"/>
      <c r="T283" s="299"/>
      <c r="U283" s="291"/>
      <c r="V283" s="291"/>
      <c r="W283" s="291"/>
      <c r="X283" s="292"/>
      <c r="Y283" s="299"/>
      <c r="Z283" s="291"/>
      <c r="AA283" s="291"/>
      <c r="AB283" s="292"/>
      <c r="AC283" s="299"/>
      <c r="AD283" s="291"/>
      <c r="AE283" s="291"/>
      <c r="AF283" s="291"/>
      <c r="AG283" s="292"/>
      <c r="AH283" s="299"/>
      <c r="AI283" s="291"/>
      <c r="AJ283" s="292"/>
    </row>
    <row r="284" spans="1:36" ht="12.75">
      <c r="A284" s="299"/>
      <c r="B284" s="299"/>
      <c r="C284" s="291"/>
      <c r="D284" s="292"/>
      <c r="E284" s="299"/>
      <c r="F284" s="291"/>
      <c r="G284" s="291"/>
      <c r="H284" s="291"/>
      <c r="I284" s="292"/>
      <c r="J284" s="299"/>
      <c r="K284" s="291"/>
      <c r="L284" s="291"/>
      <c r="M284" s="291"/>
      <c r="N284" s="291"/>
      <c r="O284" s="292"/>
      <c r="P284" s="299"/>
      <c r="Q284" s="291"/>
      <c r="R284" s="291"/>
      <c r="S284" s="292"/>
      <c r="T284" s="299"/>
      <c r="U284" s="291"/>
      <c r="V284" s="291"/>
      <c r="W284" s="291"/>
      <c r="X284" s="292"/>
      <c r="Y284" s="299"/>
      <c r="Z284" s="291"/>
      <c r="AA284" s="291"/>
      <c r="AB284" s="292"/>
      <c r="AC284" s="299"/>
      <c r="AD284" s="291"/>
      <c r="AE284" s="291"/>
      <c r="AF284" s="291"/>
      <c r="AG284" s="292"/>
      <c r="AH284" s="299"/>
      <c r="AI284" s="291"/>
      <c r="AJ284" s="292"/>
    </row>
    <row r="285" spans="1:36" ht="12.75">
      <c r="A285" s="299"/>
      <c r="B285" s="299"/>
      <c r="C285" s="291"/>
      <c r="D285" s="292"/>
      <c r="E285" s="299"/>
      <c r="F285" s="291"/>
      <c r="G285" s="291"/>
      <c r="H285" s="291"/>
      <c r="I285" s="292"/>
      <c r="J285" s="299"/>
      <c r="K285" s="291"/>
      <c r="L285" s="291"/>
      <c r="M285" s="291"/>
      <c r="N285" s="291"/>
      <c r="O285" s="292"/>
      <c r="P285" s="299"/>
      <c r="Q285" s="291"/>
      <c r="R285" s="291"/>
      <c r="S285" s="292"/>
      <c r="T285" s="299"/>
      <c r="U285" s="291"/>
      <c r="V285" s="291"/>
      <c r="W285" s="291"/>
      <c r="X285" s="292"/>
      <c r="Y285" s="299"/>
      <c r="Z285" s="291"/>
      <c r="AA285" s="291"/>
      <c r="AB285" s="292"/>
      <c r="AC285" s="299"/>
      <c r="AD285" s="291"/>
      <c r="AE285" s="291"/>
      <c r="AF285" s="291"/>
      <c r="AG285" s="292"/>
      <c r="AH285" s="299"/>
      <c r="AI285" s="291"/>
      <c r="AJ285" s="292"/>
    </row>
    <row r="286" spans="1:36" ht="12.75">
      <c r="A286" s="299"/>
      <c r="B286" s="299"/>
      <c r="C286" s="291"/>
      <c r="D286" s="292"/>
      <c r="E286" s="299"/>
      <c r="F286" s="291"/>
      <c r="G286" s="291"/>
      <c r="H286" s="291"/>
      <c r="I286" s="292"/>
      <c r="J286" s="299"/>
      <c r="K286" s="291"/>
      <c r="L286" s="291"/>
      <c r="M286" s="291"/>
      <c r="N286" s="291"/>
      <c r="O286" s="292"/>
      <c r="P286" s="299"/>
      <c r="Q286" s="291"/>
      <c r="R286" s="291"/>
      <c r="S286" s="292"/>
      <c r="T286" s="299"/>
      <c r="U286" s="291"/>
      <c r="V286" s="291"/>
      <c r="W286" s="291"/>
      <c r="X286" s="292"/>
      <c r="Y286" s="299"/>
      <c r="Z286" s="291"/>
      <c r="AA286" s="291"/>
      <c r="AB286" s="292"/>
      <c r="AC286" s="299"/>
      <c r="AD286" s="291"/>
      <c r="AE286" s="291"/>
      <c r="AF286" s="291"/>
      <c r="AG286" s="292"/>
      <c r="AH286" s="299"/>
      <c r="AI286" s="291"/>
      <c r="AJ286" s="292"/>
    </row>
    <row r="287" spans="1:36" ht="12.75">
      <c r="A287" s="299"/>
      <c r="B287" s="299"/>
      <c r="C287" s="291"/>
      <c r="D287" s="292"/>
      <c r="E287" s="299"/>
      <c r="F287" s="291"/>
      <c r="G287" s="291"/>
      <c r="H287" s="291"/>
      <c r="I287" s="292"/>
      <c r="J287" s="299"/>
      <c r="K287" s="291"/>
      <c r="L287" s="291"/>
      <c r="M287" s="291"/>
      <c r="N287" s="291"/>
      <c r="O287" s="292"/>
      <c r="P287" s="299"/>
      <c r="Q287" s="291"/>
      <c r="R287" s="291"/>
      <c r="S287" s="292"/>
      <c r="T287" s="299"/>
      <c r="U287" s="291"/>
      <c r="V287" s="291"/>
      <c r="W287" s="291"/>
      <c r="X287" s="292"/>
      <c r="Y287" s="299"/>
      <c r="Z287" s="291"/>
      <c r="AA287" s="291"/>
      <c r="AB287" s="292"/>
      <c r="AC287" s="299"/>
      <c r="AD287" s="291"/>
      <c r="AE287" s="291"/>
      <c r="AF287" s="291"/>
      <c r="AG287" s="292"/>
      <c r="AH287" s="299"/>
      <c r="AI287" s="291"/>
      <c r="AJ287" s="292"/>
    </row>
    <row r="288" spans="1:36" ht="12.75">
      <c r="A288" s="299"/>
      <c r="B288" s="299"/>
      <c r="C288" s="291"/>
      <c r="D288" s="292"/>
      <c r="E288" s="299"/>
      <c r="F288" s="291"/>
      <c r="G288" s="291"/>
      <c r="H288" s="291"/>
      <c r="I288" s="292"/>
      <c r="J288" s="299"/>
      <c r="K288" s="291"/>
      <c r="L288" s="291"/>
      <c r="M288" s="291"/>
      <c r="N288" s="291"/>
      <c r="O288" s="292"/>
      <c r="P288" s="299"/>
      <c r="Q288" s="291"/>
      <c r="R288" s="291"/>
      <c r="S288" s="292"/>
      <c r="T288" s="299"/>
      <c r="U288" s="291"/>
      <c r="V288" s="291"/>
      <c r="W288" s="291"/>
      <c r="X288" s="292"/>
      <c r="Y288" s="299"/>
      <c r="Z288" s="291"/>
      <c r="AA288" s="291"/>
      <c r="AB288" s="292"/>
      <c r="AC288" s="299"/>
      <c r="AD288" s="291"/>
      <c r="AE288" s="291"/>
      <c r="AF288" s="291"/>
      <c r="AG288" s="292"/>
      <c r="AH288" s="299"/>
      <c r="AI288" s="291"/>
      <c r="AJ288" s="292"/>
    </row>
    <row r="289" spans="1:36" ht="12.75">
      <c r="A289" s="299"/>
      <c r="B289" s="299"/>
      <c r="C289" s="291"/>
      <c r="D289" s="292"/>
      <c r="E289" s="299"/>
      <c r="F289" s="291"/>
      <c r="G289" s="291"/>
      <c r="H289" s="291"/>
      <c r="I289" s="292"/>
      <c r="J289" s="299"/>
      <c r="K289" s="291"/>
      <c r="L289" s="291"/>
      <c r="M289" s="291"/>
      <c r="N289" s="291"/>
      <c r="O289" s="292"/>
      <c r="P289" s="299"/>
      <c r="Q289" s="291"/>
      <c r="R289" s="291"/>
      <c r="S289" s="292"/>
      <c r="T289" s="299"/>
      <c r="U289" s="291"/>
      <c r="V289" s="291"/>
      <c r="W289" s="291"/>
      <c r="X289" s="292"/>
      <c r="Y289" s="299"/>
      <c r="Z289" s="291"/>
      <c r="AA289" s="291"/>
      <c r="AB289" s="292"/>
      <c r="AC289" s="299"/>
      <c r="AD289" s="291"/>
      <c r="AE289" s="291"/>
      <c r="AF289" s="291"/>
      <c r="AG289" s="292"/>
      <c r="AH289" s="299"/>
      <c r="AI289" s="291"/>
      <c r="AJ289" s="292"/>
    </row>
    <row r="290" spans="1:36" ht="12.75">
      <c r="A290" s="299"/>
      <c r="B290" s="299"/>
      <c r="C290" s="291"/>
      <c r="D290" s="292"/>
      <c r="E290" s="299"/>
      <c r="F290" s="291"/>
      <c r="G290" s="291"/>
      <c r="H290" s="291"/>
      <c r="I290" s="292"/>
      <c r="J290" s="299"/>
      <c r="K290" s="291"/>
      <c r="L290" s="291"/>
      <c r="M290" s="291"/>
      <c r="N290" s="291"/>
      <c r="O290" s="292"/>
      <c r="P290" s="299"/>
      <c r="Q290" s="291"/>
      <c r="R290" s="291"/>
      <c r="S290" s="292"/>
      <c r="T290" s="299"/>
      <c r="U290" s="291"/>
      <c r="V290" s="291"/>
      <c r="W290" s="291"/>
      <c r="X290" s="292"/>
      <c r="Y290" s="299"/>
      <c r="Z290" s="291"/>
      <c r="AA290" s="291"/>
      <c r="AB290" s="292"/>
      <c r="AC290" s="299"/>
      <c r="AD290" s="291"/>
      <c r="AE290" s="291"/>
      <c r="AF290" s="291"/>
      <c r="AG290" s="292"/>
      <c r="AH290" s="299"/>
      <c r="AI290" s="291"/>
      <c r="AJ290" s="292"/>
    </row>
    <row r="291" spans="1:36" ht="12.75">
      <c r="A291" s="299"/>
      <c r="B291" s="299"/>
      <c r="C291" s="291"/>
      <c r="D291" s="292"/>
      <c r="E291" s="299"/>
      <c r="F291" s="291"/>
      <c r="G291" s="291"/>
      <c r="H291" s="291"/>
      <c r="I291" s="292"/>
      <c r="J291" s="299"/>
      <c r="K291" s="291"/>
      <c r="L291" s="291"/>
      <c r="M291" s="291"/>
      <c r="N291" s="291"/>
      <c r="O291" s="292"/>
      <c r="P291" s="299"/>
      <c r="Q291" s="291"/>
      <c r="R291" s="291"/>
      <c r="S291" s="292"/>
      <c r="T291" s="299"/>
      <c r="U291" s="291"/>
      <c r="V291" s="291"/>
      <c r="W291" s="291"/>
      <c r="X291" s="292"/>
      <c r="Y291" s="299"/>
      <c r="Z291" s="291"/>
      <c r="AA291" s="291"/>
      <c r="AB291" s="292"/>
      <c r="AC291" s="299"/>
      <c r="AD291" s="291"/>
      <c r="AE291" s="291"/>
      <c r="AF291" s="291"/>
      <c r="AG291" s="292"/>
      <c r="AH291" s="299"/>
      <c r="AI291" s="291"/>
      <c r="AJ291" s="292"/>
    </row>
    <row r="292" spans="1:36" ht="12.75">
      <c r="A292" s="299"/>
      <c r="B292" s="299"/>
      <c r="C292" s="291"/>
      <c r="D292" s="292"/>
      <c r="E292" s="299"/>
      <c r="F292" s="291"/>
      <c r="G292" s="291"/>
      <c r="H292" s="291"/>
      <c r="I292" s="292"/>
      <c r="J292" s="299"/>
      <c r="K292" s="291"/>
      <c r="L292" s="291"/>
      <c r="M292" s="291"/>
      <c r="N292" s="291"/>
      <c r="O292" s="292"/>
      <c r="P292" s="299"/>
      <c r="Q292" s="291"/>
      <c r="R292" s="291"/>
      <c r="S292" s="292"/>
      <c r="T292" s="299"/>
      <c r="U292" s="291"/>
      <c r="V292" s="291"/>
      <c r="W292" s="291"/>
      <c r="X292" s="292"/>
      <c r="Y292" s="299"/>
      <c r="Z292" s="291"/>
      <c r="AA292" s="291"/>
      <c r="AB292" s="292"/>
      <c r="AC292" s="299"/>
      <c r="AD292" s="291"/>
      <c r="AE292" s="291"/>
      <c r="AF292" s="291"/>
      <c r="AG292" s="292"/>
      <c r="AH292" s="299"/>
      <c r="AI292" s="291"/>
      <c r="AJ292" s="292"/>
    </row>
    <row r="293" spans="1:36" ht="12.75">
      <c r="A293" s="299"/>
      <c r="B293" s="299"/>
      <c r="C293" s="291"/>
      <c r="D293" s="292"/>
      <c r="E293" s="299"/>
      <c r="F293" s="291"/>
      <c r="G293" s="291"/>
      <c r="H293" s="291"/>
      <c r="I293" s="292"/>
      <c r="J293" s="299"/>
      <c r="K293" s="291"/>
      <c r="L293" s="291"/>
      <c r="M293" s="291"/>
      <c r="N293" s="291"/>
      <c r="O293" s="292"/>
      <c r="P293" s="299"/>
      <c r="Q293" s="291"/>
      <c r="R293" s="291"/>
      <c r="S293" s="292"/>
      <c r="T293" s="299"/>
      <c r="U293" s="291"/>
      <c r="V293" s="291"/>
      <c r="W293" s="291"/>
      <c r="X293" s="292"/>
      <c r="Y293" s="299"/>
      <c r="Z293" s="291"/>
      <c r="AA293" s="291"/>
      <c r="AB293" s="292"/>
      <c r="AC293" s="299"/>
      <c r="AD293" s="291"/>
      <c r="AE293" s="291"/>
      <c r="AF293" s="291"/>
      <c r="AG293" s="292"/>
      <c r="AH293" s="299"/>
      <c r="AI293" s="291"/>
      <c r="AJ293" s="292"/>
    </row>
    <row r="294" spans="1:36" ht="12.75">
      <c r="A294" s="299"/>
      <c r="B294" s="299"/>
      <c r="C294" s="291"/>
      <c r="D294" s="292"/>
      <c r="E294" s="299"/>
      <c r="F294" s="291"/>
      <c r="G294" s="291"/>
      <c r="H294" s="291"/>
      <c r="I294" s="292"/>
      <c r="J294" s="299"/>
      <c r="K294" s="291"/>
      <c r="L294" s="291"/>
      <c r="M294" s="291"/>
      <c r="N294" s="291"/>
      <c r="O294" s="292"/>
      <c r="P294" s="299"/>
      <c r="Q294" s="291"/>
      <c r="R294" s="291"/>
      <c r="S294" s="292"/>
      <c r="T294" s="299"/>
      <c r="U294" s="291"/>
      <c r="V294" s="291"/>
      <c r="W294" s="291"/>
      <c r="X294" s="292"/>
      <c r="Y294" s="299"/>
      <c r="Z294" s="291"/>
      <c r="AA294" s="291"/>
      <c r="AB294" s="292"/>
      <c r="AC294" s="299"/>
      <c r="AD294" s="291"/>
      <c r="AE294" s="291"/>
      <c r="AF294" s="291"/>
      <c r="AG294" s="292"/>
      <c r="AH294" s="299"/>
      <c r="AI294" s="291"/>
      <c r="AJ294" s="292"/>
    </row>
    <row r="295" spans="1:36" ht="12.75">
      <c r="A295" s="299"/>
      <c r="B295" s="299"/>
      <c r="C295" s="291"/>
      <c r="D295" s="292"/>
      <c r="E295" s="299"/>
      <c r="F295" s="291"/>
      <c r="G295" s="291"/>
      <c r="H295" s="291"/>
      <c r="I295" s="292"/>
      <c r="J295" s="299"/>
      <c r="K295" s="291"/>
      <c r="L295" s="291"/>
      <c r="M295" s="291"/>
      <c r="N295" s="291"/>
      <c r="O295" s="292"/>
      <c r="P295" s="299"/>
      <c r="Q295" s="291"/>
      <c r="R295" s="291"/>
      <c r="S295" s="292"/>
      <c r="T295" s="299"/>
      <c r="U295" s="291"/>
      <c r="V295" s="291"/>
      <c r="W295" s="291"/>
      <c r="X295" s="292"/>
      <c r="Y295" s="299"/>
      <c r="Z295" s="291"/>
      <c r="AA295" s="291"/>
      <c r="AB295" s="292"/>
      <c r="AC295" s="299"/>
      <c r="AD295" s="291"/>
      <c r="AE295" s="291"/>
      <c r="AF295" s="291"/>
      <c r="AG295" s="292"/>
      <c r="AH295" s="299"/>
      <c r="AI295" s="291"/>
      <c r="AJ295" s="292"/>
    </row>
    <row r="296" spans="1:36" ht="12.75">
      <c r="A296" s="299"/>
      <c r="B296" s="299"/>
      <c r="C296" s="291"/>
      <c r="D296" s="292"/>
      <c r="E296" s="299"/>
      <c r="F296" s="291"/>
      <c r="G296" s="291"/>
      <c r="H296" s="291"/>
      <c r="I296" s="292"/>
      <c r="J296" s="299"/>
      <c r="K296" s="291"/>
      <c r="L296" s="291"/>
      <c r="M296" s="291"/>
      <c r="N296" s="291"/>
      <c r="O296" s="292"/>
      <c r="P296" s="299"/>
      <c r="Q296" s="291"/>
      <c r="R296" s="291"/>
      <c r="S296" s="292"/>
      <c r="T296" s="299"/>
      <c r="U296" s="291"/>
      <c r="V296" s="291"/>
      <c r="W296" s="291"/>
      <c r="X296" s="292"/>
      <c r="Y296" s="299"/>
      <c r="Z296" s="291"/>
      <c r="AA296" s="291"/>
      <c r="AB296" s="292"/>
      <c r="AC296" s="299"/>
      <c r="AD296" s="291"/>
      <c r="AE296" s="291"/>
      <c r="AF296" s="291"/>
      <c r="AG296" s="292"/>
      <c r="AH296" s="299"/>
      <c r="AI296" s="291"/>
      <c r="AJ296" s="292"/>
    </row>
    <row r="297" spans="1:36" ht="12.75">
      <c r="A297" s="299"/>
      <c r="B297" s="299"/>
      <c r="C297" s="291"/>
      <c r="D297" s="292"/>
      <c r="E297" s="299"/>
      <c r="F297" s="291"/>
      <c r="G297" s="291"/>
      <c r="H297" s="291"/>
      <c r="I297" s="292"/>
      <c r="J297" s="299"/>
      <c r="K297" s="291"/>
      <c r="L297" s="291"/>
      <c r="M297" s="291"/>
      <c r="N297" s="291"/>
      <c r="O297" s="292"/>
      <c r="P297" s="299"/>
      <c r="Q297" s="291"/>
      <c r="R297" s="291"/>
      <c r="S297" s="292"/>
      <c r="T297" s="299"/>
      <c r="U297" s="291"/>
      <c r="V297" s="291"/>
      <c r="W297" s="291"/>
      <c r="X297" s="292"/>
      <c r="Y297" s="299"/>
      <c r="Z297" s="291"/>
      <c r="AA297" s="291"/>
      <c r="AB297" s="292"/>
      <c r="AC297" s="299"/>
      <c r="AD297" s="291"/>
      <c r="AE297" s="291"/>
      <c r="AF297" s="291"/>
      <c r="AG297" s="292"/>
      <c r="AH297" s="299"/>
      <c r="AI297" s="291"/>
      <c r="AJ297" s="292"/>
    </row>
    <row r="298" spans="1:36" ht="12.75">
      <c r="A298" s="299"/>
      <c r="B298" s="299"/>
      <c r="C298" s="291"/>
      <c r="D298" s="292"/>
      <c r="E298" s="299"/>
      <c r="F298" s="291"/>
      <c r="G298" s="291"/>
      <c r="H298" s="291"/>
      <c r="I298" s="292"/>
      <c r="J298" s="299"/>
      <c r="K298" s="291"/>
      <c r="L298" s="291"/>
      <c r="M298" s="291"/>
      <c r="N298" s="291"/>
      <c r="O298" s="292"/>
      <c r="P298" s="299"/>
      <c r="Q298" s="291"/>
      <c r="R298" s="291"/>
      <c r="S298" s="292"/>
      <c r="T298" s="299"/>
      <c r="U298" s="291"/>
      <c r="V298" s="291"/>
      <c r="W298" s="291"/>
      <c r="X298" s="292"/>
      <c r="Y298" s="299"/>
      <c r="Z298" s="291"/>
      <c r="AA298" s="291"/>
      <c r="AB298" s="292"/>
      <c r="AC298" s="299"/>
      <c r="AD298" s="291"/>
      <c r="AE298" s="291"/>
      <c r="AF298" s="291"/>
      <c r="AG298" s="292"/>
      <c r="AH298" s="299"/>
      <c r="AI298" s="291"/>
      <c r="AJ298" s="292"/>
    </row>
    <row r="299" spans="1:36" ht="12.75">
      <c r="A299" s="299"/>
      <c r="B299" s="299"/>
      <c r="C299" s="291"/>
      <c r="D299" s="292"/>
      <c r="E299" s="299"/>
      <c r="F299" s="291"/>
      <c r="G299" s="291"/>
      <c r="H299" s="291"/>
      <c r="I299" s="292"/>
      <c r="J299" s="299"/>
      <c r="K299" s="291"/>
      <c r="L299" s="291"/>
      <c r="M299" s="291"/>
      <c r="N299" s="291"/>
      <c r="O299" s="292"/>
      <c r="P299" s="299"/>
      <c r="Q299" s="291"/>
      <c r="R299" s="291"/>
      <c r="S299" s="292"/>
      <c r="T299" s="299"/>
      <c r="U299" s="291"/>
      <c r="V299" s="291"/>
      <c r="W299" s="291"/>
      <c r="X299" s="292"/>
      <c r="Y299" s="299"/>
      <c r="Z299" s="291"/>
      <c r="AA299" s="291"/>
      <c r="AB299" s="292"/>
      <c r="AC299" s="299"/>
      <c r="AD299" s="291"/>
      <c r="AE299" s="291"/>
      <c r="AF299" s="291"/>
      <c r="AG299" s="292"/>
      <c r="AH299" s="299"/>
      <c r="AI299" s="291"/>
      <c r="AJ299" s="292"/>
    </row>
    <row r="300" spans="1:36" ht="12.75">
      <c r="A300" s="299"/>
      <c r="B300" s="299"/>
      <c r="C300" s="291"/>
      <c r="D300" s="292"/>
      <c r="E300" s="299"/>
      <c r="F300" s="291"/>
      <c r="G300" s="291"/>
      <c r="H300" s="291"/>
      <c r="I300" s="292"/>
      <c r="J300" s="299"/>
      <c r="K300" s="291"/>
      <c r="L300" s="291"/>
      <c r="M300" s="291"/>
      <c r="N300" s="291"/>
      <c r="O300" s="292"/>
      <c r="P300" s="299"/>
      <c r="Q300" s="291"/>
      <c r="R300" s="291"/>
      <c r="S300" s="292"/>
      <c r="T300" s="299"/>
      <c r="U300" s="291"/>
      <c r="V300" s="291"/>
      <c r="W300" s="291"/>
      <c r="X300" s="292"/>
      <c r="Y300" s="299"/>
      <c r="Z300" s="291"/>
      <c r="AA300" s="291"/>
      <c r="AB300" s="292"/>
      <c r="AC300" s="299"/>
      <c r="AD300" s="291"/>
      <c r="AE300" s="291"/>
      <c r="AF300" s="291"/>
      <c r="AG300" s="292"/>
      <c r="AH300" s="299"/>
      <c r="AI300" s="291"/>
      <c r="AJ300" s="292"/>
    </row>
    <row r="301" spans="1:36" ht="12.75">
      <c r="A301" s="299"/>
      <c r="B301" s="299"/>
      <c r="C301" s="291"/>
      <c r="D301" s="292"/>
      <c r="E301" s="299"/>
      <c r="F301" s="291"/>
      <c r="G301" s="291"/>
      <c r="H301" s="291"/>
      <c r="I301" s="292"/>
      <c r="J301" s="299"/>
      <c r="K301" s="291"/>
      <c r="L301" s="291"/>
      <c r="M301" s="291"/>
      <c r="N301" s="291"/>
      <c r="O301" s="292"/>
      <c r="P301" s="299"/>
      <c r="Q301" s="291"/>
      <c r="R301" s="291"/>
      <c r="S301" s="292"/>
      <c r="T301" s="299"/>
      <c r="U301" s="291"/>
      <c r="V301" s="291"/>
      <c r="W301" s="291"/>
      <c r="X301" s="292"/>
      <c r="Y301" s="299"/>
      <c r="Z301" s="291"/>
      <c r="AA301" s="291"/>
      <c r="AB301" s="292"/>
      <c r="AC301" s="299"/>
      <c r="AD301" s="291"/>
      <c r="AE301" s="291"/>
      <c r="AF301" s="291"/>
      <c r="AG301" s="292"/>
      <c r="AH301" s="299"/>
      <c r="AI301" s="291"/>
      <c r="AJ301" s="292"/>
    </row>
    <row r="302" spans="1:36" ht="12.75">
      <c r="A302" s="299"/>
      <c r="B302" s="299"/>
      <c r="C302" s="291"/>
      <c r="D302" s="292"/>
      <c r="E302" s="299"/>
      <c r="F302" s="291"/>
      <c r="G302" s="291"/>
      <c r="H302" s="291"/>
      <c r="I302" s="292"/>
      <c r="J302" s="299"/>
      <c r="K302" s="291"/>
      <c r="L302" s="291"/>
      <c r="M302" s="291"/>
      <c r="N302" s="291"/>
      <c r="O302" s="292"/>
      <c r="P302" s="299"/>
      <c r="Q302" s="291"/>
      <c r="R302" s="291"/>
      <c r="S302" s="292"/>
      <c r="T302" s="299"/>
      <c r="U302" s="291"/>
      <c r="V302" s="291"/>
      <c r="W302" s="291"/>
      <c r="X302" s="292"/>
      <c r="Y302" s="299"/>
      <c r="Z302" s="291"/>
      <c r="AA302" s="291"/>
      <c r="AB302" s="292"/>
      <c r="AC302" s="299"/>
      <c r="AD302" s="291"/>
      <c r="AE302" s="291"/>
      <c r="AF302" s="291"/>
      <c r="AG302" s="292"/>
      <c r="AH302" s="299"/>
      <c r="AI302" s="291"/>
      <c r="AJ302" s="292"/>
    </row>
    <row r="303" spans="1:36" ht="12.75">
      <c r="A303" s="299"/>
      <c r="B303" s="299"/>
      <c r="C303" s="291"/>
      <c r="D303" s="292"/>
      <c r="E303" s="299"/>
      <c r="F303" s="291"/>
      <c r="G303" s="291"/>
      <c r="H303" s="291"/>
      <c r="I303" s="292"/>
      <c r="J303" s="299"/>
      <c r="K303" s="291"/>
      <c r="L303" s="291"/>
      <c r="M303" s="291"/>
      <c r="N303" s="291"/>
      <c r="O303" s="292"/>
      <c r="P303" s="299"/>
      <c r="Q303" s="291"/>
      <c r="R303" s="291"/>
      <c r="S303" s="292"/>
      <c r="T303" s="299"/>
      <c r="U303" s="291"/>
      <c r="V303" s="291"/>
      <c r="W303" s="291"/>
      <c r="X303" s="292"/>
      <c r="Y303" s="299"/>
      <c r="Z303" s="291"/>
      <c r="AA303" s="291"/>
      <c r="AB303" s="292"/>
      <c r="AC303" s="299"/>
      <c r="AD303" s="291"/>
      <c r="AE303" s="291"/>
      <c r="AF303" s="291"/>
      <c r="AG303" s="292"/>
      <c r="AH303" s="299"/>
      <c r="AI303" s="291"/>
      <c r="AJ303" s="292"/>
    </row>
    <row r="304" spans="1:36" ht="12.75">
      <c r="A304" s="299"/>
      <c r="B304" s="299"/>
      <c r="C304" s="291"/>
      <c r="D304" s="292"/>
      <c r="E304" s="299"/>
      <c r="F304" s="291"/>
      <c r="G304" s="291"/>
      <c r="H304" s="291"/>
      <c r="I304" s="292"/>
      <c r="J304" s="299"/>
      <c r="K304" s="291"/>
      <c r="L304" s="291"/>
      <c r="M304" s="291"/>
      <c r="N304" s="291"/>
      <c r="O304" s="292"/>
      <c r="P304" s="299"/>
      <c r="Q304" s="291"/>
      <c r="R304" s="291"/>
      <c r="S304" s="292"/>
      <c r="T304" s="299"/>
      <c r="U304" s="291"/>
      <c r="V304" s="291"/>
      <c r="W304" s="291"/>
      <c r="X304" s="292"/>
      <c r="Y304" s="299"/>
      <c r="Z304" s="291"/>
      <c r="AA304" s="291"/>
      <c r="AB304" s="292"/>
      <c r="AC304" s="299"/>
      <c r="AD304" s="291"/>
      <c r="AE304" s="291"/>
      <c r="AF304" s="291"/>
      <c r="AG304" s="292"/>
      <c r="AH304" s="299"/>
      <c r="AI304" s="291"/>
      <c r="AJ304" s="292"/>
    </row>
    <row r="305" spans="1:36" ht="12.75">
      <c r="A305" s="299"/>
      <c r="B305" s="299"/>
      <c r="C305" s="291"/>
      <c r="D305" s="292"/>
      <c r="E305" s="299"/>
      <c r="F305" s="291"/>
      <c r="G305" s="291"/>
      <c r="H305" s="291"/>
      <c r="I305" s="292"/>
      <c r="J305" s="299"/>
      <c r="K305" s="291"/>
      <c r="L305" s="291"/>
      <c r="M305" s="291"/>
      <c r="N305" s="291"/>
      <c r="O305" s="292"/>
      <c r="P305" s="299"/>
      <c r="Q305" s="291"/>
      <c r="R305" s="291"/>
      <c r="S305" s="292"/>
      <c r="T305" s="299"/>
      <c r="U305" s="291"/>
      <c r="V305" s="291"/>
      <c r="W305" s="291"/>
      <c r="X305" s="292"/>
      <c r="Y305" s="299"/>
      <c r="Z305" s="291"/>
      <c r="AA305" s="291"/>
      <c r="AB305" s="292"/>
      <c r="AC305" s="299"/>
      <c r="AD305" s="291"/>
      <c r="AE305" s="291"/>
      <c r="AF305" s="291"/>
      <c r="AG305" s="292"/>
      <c r="AH305" s="299"/>
      <c r="AI305" s="291"/>
      <c r="AJ305" s="292"/>
    </row>
    <row r="306" spans="1:36" ht="12.75">
      <c r="A306" s="299"/>
      <c r="B306" s="299"/>
      <c r="C306" s="291"/>
      <c r="D306" s="292"/>
      <c r="E306" s="299"/>
      <c r="F306" s="291"/>
      <c r="G306" s="291"/>
      <c r="H306" s="291"/>
      <c r="I306" s="292"/>
      <c r="J306" s="299"/>
      <c r="K306" s="291"/>
      <c r="L306" s="291"/>
      <c r="M306" s="291"/>
      <c r="N306" s="291"/>
      <c r="O306" s="292"/>
      <c r="P306" s="299"/>
      <c r="Q306" s="291"/>
      <c r="R306" s="291"/>
      <c r="S306" s="292"/>
      <c r="T306" s="299"/>
      <c r="U306" s="291"/>
      <c r="V306" s="291"/>
      <c r="W306" s="291"/>
      <c r="X306" s="292"/>
      <c r="Y306" s="299"/>
      <c r="Z306" s="291"/>
      <c r="AA306" s="291"/>
      <c r="AB306" s="292"/>
      <c r="AC306" s="299"/>
      <c r="AD306" s="291"/>
      <c r="AE306" s="291"/>
      <c r="AF306" s="291"/>
      <c r="AG306" s="292"/>
      <c r="AH306" s="299"/>
      <c r="AI306" s="291"/>
      <c r="AJ306" s="292"/>
    </row>
    <row r="307" spans="1:36" ht="12.75">
      <c r="A307" s="299"/>
      <c r="B307" s="299"/>
      <c r="C307" s="291"/>
      <c r="D307" s="292"/>
      <c r="E307" s="299"/>
      <c r="F307" s="291"/>
      <c r="G307" s="291"/>
      <c r="H307" s="291"/>
      <c r="I307" s="292"/>
      <c r="J307" s="299"/>
      <c r="K307" s="291"/>
      <c r="L307" s="291"/>
      <c r="M307" s="291"/>
      <c r="N307" s="291"/>
      <c r="O307" s="292"/>
      <c r="P307" s="299"/>
      <c r="Q307" s="291"/>
      <c r="R307" s="291"/>
      <c r="S307" s="292"/>
      <c r="T307" s="299"/>
      <c r="U307" s="291"/>
      <c r="V307" s="291"/>
      <c r="W307" s="291"/>
      <c r="X307" s="292"/>
      <c r="Y307" s="299"/>
      <c r="Z307" s="291"/>
      <c r="AA307" s="291"/>
      <c r="AB307" s="292"/>
      <c r="AC307" s="299"/>
      <c r="AD307" s="291"/>
      <c r="AE307" s="291"/>
      <c r="AF307" s="291"/>
      <c r="AG307" s="292"/>
      <c r="AH307" s="299"/>
      <c r="AI307" s="291"/>
      <c r="AJ307" s="292"/>
    </row>
    <row r="308" spans="1:36" ht="12.75">
      <c r="A308" s="299"/>
      <c r="B308" s="299"/>
      <c r="C308" s="291"/>
      <c r="D308" s="292"/>
      <c r="E308" s="299"/>
      <c r="F308" s="291"/>
      <c r="G308" s="291"/>
      <c r="H308" s="291"/>
      <c r="I308" s="292"/>
      <c r="J308" s="299"/>
      <c r="K308" s="291"/>
      <c r="L308" s="291"/>
      <c r="M308" s="291"/>
      <c r="N308" s="291"/>
      <c r="O308" s="292"/>
      <c r="P308" s="299"/>
      <c r="Q308" s="291"/>
      <c r="R308" s="291"/>
      <c r="S308" s="292"/>
      <c r="T308" s="299"/>
      <c r="U308" s="291"/>
      <c r="V308" s="291"/>
      <c r="W308" s="291"/>
      <c r="X308" s="292"/>
      <c r="Y308" s="299"/>
      <c r="Z308" s="291"/>
      <c r="AA308" s="291"/>
      <c r="AB308" s="292"/>
      <c r="AC308" s="299"/>
      <c r="AD308" s="291"/>
      <c r="AE308" s="291"/>
      <c r="AF308" s="291"/>
      <c r="AG308" s="292"/>
      <c r="AH308" s="299"/>
      <c r="AI308" s="291"/>
      <c r="AJ308" s="292"/>
    </row>
    <row r="309" spans="1:36" ht="12.75">
      <c r="A309" s="299"/>
      <c r="B309" s="299"/>
      <c r="C309" s="291"/>
      <c r="D309" s="292"/>
      <c r="E309" s="299"/>
      <c r="F309" s="291"/>
      <c r="G309" s="291"/>
      <c r="H309" s="291"/>
      <c r="I309" s="292"/>
      <c r="J309" s="299"/>
      <c r="K309" s="291"/>
      <c r="L309" s="291"/>
      <c r="M309" s="291"/>
      <c r="N309" s="291"/>
      <c r="O309" s="292"/>
      <c r="P309" s="299"/>
      <c r="Q309" s="291"/>
      <c r="R309" s="291"/>
      <c r="S309" s="292"/>
      <c r="T309" s="299"/>
      <c r="U309" s="291"/>
      <c r="V309" s="291"/>
      <c r="W309" s="291"/>
      <c r="X309" s="292"/>
      <c r="Y309" s="299"/>
      <c r="Z309" s="291"/>
      <c r="AA309" s="291"/>
      <c r="AB309" s="292"/>
      <c r="AC309" s="299"/>
      <c r="AD309" s="291"/>
      <c r="AE309" s="291"/>
      <c r="AF309" s="291"/>
      <c r="AG309" s="292"/>
      <c r="AH309" s="299"/>
      <c r="AI309" s="291"/>
      <c r="AJ309" s="292"/>
    </row>
    <row r="310" spans="1:36" ht="12.75">
      <c r="A310" s="299"/>
      <c r="B310" s="299"/>
      <c r="C310" s="291"/>
      <c r="D310" s="292"/>
      <c r="E310" s="299"/>
      <c r="F310" s="291"/>
      <c r="G310" s="291"/>
      <c r="H310" s="291"/>
      <c r="I310" s="292"/>
      <c r="J310" s="299"/>
      <c r="K310" s="291"/>
      <c r="L310" s="291"/>
      <c r="M310" s="291"/>
      <c r="N310" s="291"/>
      <c r="O310" s="292"/>
      <c r="P310" s="299"/>
      <c r="Q310" s="291"/>
      <c r="R310" s="291"/>
      <c r="S310" s="292"/>
      <c r="T310" s="299"/>
      <c r="U310" s="291"/>
      <c r="V310" s="291"/>
      <c r="W310" s="291"/>
      <c r="X310" s="292"/>
      <c r="Y310" s="299"/>
      <c r="Z310" s="291"/>
      <c r="AA310" s="291"/>
      <c r="AB310" s="292"/>
      <c r="AC310" s="299"/>
      <c r="AD310" s="291"/>
      <c r="AE310" s="291"/>
      <c r="AF310" s="291"/>
      <c r="AG310" s="292"/>
      <c r="AH310" s="299"/>
      <c r="AI310" s="291"/>
      <c r="AJ310" s="292"/>
    </row>
    <row r="311" spans="1:36" ht="12.75">
      <c r="A311" s="299"/>
      <c r="B311" s="299"/>
      <c r="C311" s="291"/>
      <c r="D311" s="292"/>
      <c r="E311" s="299"/>
      <c r="F311" s="291"/>
      <c r="G311" s="291"/>
      <c r="H311" s="291"/>
      <c r="I311" s="292"/>
      <c r="J311" s="299"/>
      <c r="K311" s="291"/>
      <c r="L311" s="291"/>
      <c r="M311" s="291"/>
      <c r="N311" s="291"/>
      <c r="O311" s="292"/>
      <c r="P311" s="299"/>
      <c r="Q311" s="291"/>
      <c r="R311" s="291"/>
      <c r="S311" s="292"/>
      <c r="T311" s="299"/>
      <c r="U311" s="291"/>
      <c r="V311" s="291"/>
      <c r="W311" s="291"/>
      <c r="X311" s="292"/>
      <c r="Y311" s="299"/>
      <c r="Z311" s="291"/>
      <c r="AA311" s="291"/>
      <c r="AB311" s="292"/>
      <c r="AC311" s="299"/>
      <c r="AD311" s="291"/>
      <c r="AE311" s="291"/>
      <c r="AF311" s="291"/>
      <c r="AG311" s="292"/>
      <c r="AH311" s="299"/>
      <c r="AI311" s="291"/>
      <c r="AJ311" s="292"/>
    </row>
    <row r="312" spans="1:36" ht="12.75">
      <c r="A312" s="299"/>
      <c r="B312" s="299"/>
      <c r="C312" s="291"/>
      <c r="D312" s="292"/>
      <c r="E312" s="299"/>
      <c r="F312" s="291"/>
      <c r="G312" s="291"/>
      <c r="H312" s="291"/>
      <c r="I312" s="292"/>
      <c r="J312" s="299"/>
      <c r="K312" s="291"/>
      <c r="L312" s="291"/>
      <c r="M312" s="291"/>
      <c r="N312" s="291"/>
      <c r="O312" s="292"/>
      <c r="P312" s="299"/>
      <c r="Q312" s="291"/>
      <c r="R312" s="291"/>
      <c r="S312" s="292"/>
      <c r="T312" s="299"/>
      <c r="U312" s="291"/>
      <c r="V312" s="291"/>
      <c r="W312" s="291"/>
      <c r="X312" s="292"/>
      <c r="Y312" s="299"/>
      <c r="Z312" s="291"/>
      <c r="AA312" s="291"/>
      <c r="AB312" s="292"/>
      <c r="AC312" s="299"/>
      <c r="AD312" s="291"/>
      <c r="AE312" s="291"/>
      <c r="AF312" s="291"/>
      <c r="AG312" s="292"/>
      <c r="AH312" s="299"/>
      <c r="AI312" s="291"/>
      <c r="AJ312" s="292"/>
    </row>
    <row r="313" spans="1:36" ht="12.75">
      <c r="A313" s="299"/>
      <c r="B313" s="299"/>
      <c r="C313" s="291"/>
      <c r="D313" s="292"/>
      <c r="E313" s="299"/>
      <c r="F313" s="291"/>
      <c r="G313" s="291"/>
      <c r="H313" s="291"/>
      <c r="I313" s="292"/>
      <c r="J313" s="299"/>
      <c r="K313" s="291"/>
      <c r="L313" s="291"/>
      <c r="M313" s="291"/>
      <c r="N313" s="291"/>
      <c r="O313" s="292"/>
      <c r="P313" s="299"/>
      <c r="Q313" s="291"/>
      <c r="R313" s="291"/>
      <c r="S313" s="292"/>
      <c r="T313" s="299"/>
      <c r="U313" s="291"/>
      <c r="V313" s="291"/>
      <c r="W313" s="291"/>
      <c r="X313" s="292"/>
      <c r="Y313" s="299"/>
      <c r="Z313" s="291"/>
      <c r="AA313" s="291"/>
      <c r="AB313" s="292"/>
      <c r="AC313" s="299"/>
      <c r="AD313" s="291"/>
      <c r="AE313" s="291"/>
      <c r="AF313" s="291"/>
      <c r="AG313" s="292"/>
      <c r="AH313" s="299"/>
      <c r="AI313" s="291"/>
      <c r="AJ313" s="292"/>
    </row>
    <row r="314" spans="1:36" ht="12.75">
      <c r="A314" s="299"/>
      <c r="B314" s="299"/>
      <c r="C314" s="291"/>
      <c r="D314" s="292"/>
      <c r="E314" s="299"/>
      <c r="F314" s="291"/>
      <c r="G314" s="291"/>
      <c r="H314" s="291"/>
      <c r="I314" s="292"/>
      <c r="J314" s="299"/>
      <c r="K314" s="291"/>
      <c r="L314" s="291"/>
      <c r="M314" s="291"/>
      <c r="N314" s="291"/>
      <c r="O314" s="292"/>
      <c r="P314" s="299"/>
      <c r="Q314" s="291"/>
      <c r="R314" s="291"/>
      <c r="S314" s="292"/>
      <c r="T314" s="299"/>
      <c r="U314" s="291"/>
      <c r="V314" s="291"/>
      <c r="W314" s="291"/>
      <c r="X314" s="292"/>
      <c r="Y314" s="299"/>
      <c r="Z314" s="291"/>
      <c r="AA314" s="291"/>
      <c r="AB314" s="292"/>
      <c r="AC314" s="299"/>
      <c r="AD314" s="291"/>
      <c r="AE314" s="291"/>
      <c r="AF314" s="291"/>
      <c r="AG314" s="292"/>
      <c r="AH314" s="299"/>
      <c r="AI314" s="291"/>
      <c r="AJ314" s="292"/>
    </row>
    <row r="315" spans="1:36" ht="12.75">
      <c r="A315" s="299"/>
      <c r="B315" s="299"/>
      <c r="C315" s="291"/>
      <c r="D315" s="292"/>
      <c r="E315" s="299"/>
      <c r="F315" s="291"/>
      <c r="G315" s="291"/>
      <c r="H315" s="291"/>
      <c r="I315" s="292"/>
      <c r="J315" s="299"/>
      <c r="K315" s="291"/>
      <c r="L315" s="291"/>
      <c r="M315" s="291"/>
      <c r="N315" s="291"/>
      <c r="O315" s="292"/>
      <c r="P315" s="299"/>
      <c r="Q315" s="291"/>
      <c r="R315" s="291"/>
      <c r="S315" s="292"/>
      <c r="T315" s="299"/>
      <c r="U315" s="291"/>
      <c r="V315" s="291"/>
      <c r="W315" s="291"/>
      <c r="X315" s="292"/>
      <c r="Y315" s="299"/>
      <c r="Z315" s="291"/>
      <c r="AA315" s="291"/>
      <c r="AB315" s="292"/>
      <c r="AC315" s="299"/>
      <c r="AD315" s="291"/>
      <c r="AE315" s="291"/>
      <c r="AF315" s="291"/>
      <c r="AG315" s="292"/>
      <c r="AH315" s="299"/>
      <c r="AI315" s="291"/>
      <c r="AJ315" s="292"/>
    </row>
    <row r="316" spans="1:36" ht="12.75">
      <c r="A316" s="299"/>
      <c r="B316" s="299"/>
      <c r="C316" s="291"/>
      <c r="D316" s="292"/>
      <c r="E316" s="299"/>
      <c r="F316" s="291"/>
      <c r="G316" s="291"/>
      <c r="H316" s="291"/>
      <c r="I316" s="292"/>
      <c r="J316" s="299"/>
      <c r="K316" s="291"/>
      <c r="L316" s="291"/>
      <c r="M316" s="291"/>
      <c r="N316" s="291"/>
      <c r="O316" s="292"/>
      <c r="P316" s="299"/>
      <c r="Q316" s="291"/>
      <c r="R316" s="291"/>
      <c r="S316" s="292"/>
      <c r="T316" s="299"/>
      <c r="U316" s="291"/>
      <c r="V316" s="291"/>
      <c r="W316" s="291"/>
      <c r="X316" s="292"/>
      <c r="Y316" s="299"/>
      <c r="Z316" s="291"/>
      <c r="AA316" s="291"/>
      <c r="AB316" s="292"/>
      <c r="AC316" s="299"/>
      <c r="AD316" s="291"/>
      <c r="AE316" s="291"/>
      <c r="AF316" s="291"/>
      <c r="AG316" s="292"/>
      <c r="AH316" s="299"/>
      <c r="AI316" s="291"/>
      <c r="AJ316" s="292"/>
    </row>
    <row r="317" spans="1:36" ht="12.75">
      <c r="A317" s="299"/>
      <c r="B317" s="299"/>
      <c r="C317" s="291"/>
      <c r="D317" s="292"/>
      <c r="E317" s="299"/>
      <c r="F317" s="291"/>
      <c r="G317" s="291"/>
      <c r="H317" s="291"/>
      <c r="I317" s="292"/>
      <c r="J317" s="299"/>
      <c r="K317" s="291"/>
      <c r="L317" s="291"/>
      <c r="M317" s="291"/>
      <c r="N317" s="291"/>
      <c r="O317" s="292"/>
      <c r="P317" s="299"/>
      <c r="Q317" s="291"/>
      <c r="R317" s="291"/>
      <c r="S317" s="292"/>
      <c r="T317" s="299"/>
      <c r="U317" s="291"/>
      <c r="V317" s="291"/>
      <c r="W317" s="291"/>
      <c r="X317" s="292"/>
      <c r="Y317" s="299"/>
      <c r="Z317" s="291"/>
      <c r="AA317" s="291"/>
      <c r="AB317" s="292"/>
      <c r="AC317" s="299"/>
      <c r="AD317" s="291"/>
      <c r="AE317" s="291"/>
      <c r="AF317" s="291"/>
      <c r="AG317" s="292"/>
      <c r="AH317" s="299"/>
      <c r="AI317" s="291"/>
      <c r="AJ317" s="292"/>
    </row>
    <row r="318" spans="1:36" ht="12.75">
      <c r="A318" s="299"/>
      <c r="B318" s="299"/>
      <c r="C318" s="291"/>
      <c r="D318" s="292"/>
      <c r="E318" s="299"/>
      <c r="F318" s="291"/>
      <c r="G318" s="291"/>
      <c r="H318" s="291"/>
      <c r="I318" s="292"/>
      <c r="J318" s="299"/>
      <c r="K318" s="291"/>
      <c r="L318" s="291"/>
      <c r="M318" s="291"/>
      <c r="N318" s="291"/>
      <c r="O318" s="292"/>
      <c r="P318" s="299"/>
      <c r="Q318" s="291"/>
      <c r="R318" s="291"/>
      <c r="S318" s="292"/>
      <c r="T318" s="299"/>
      <c r="U318" s="291"/>
      <c r="V318" s="291"/>
      <c r="W318" s="291"/>
      <c r="X318" s="292"/>
      <c r="Y318" s="299"/>
      <c r="Z318" s="291"/>
      <c r="AA318" s="291"/>
      <c r="AB318" s="292"/>
      <c r="AC318" s="299"/>
      <c r="AD318" s="291"/>
      <c r="AE318" s="291"/>
      <c r="AF318" s="291"/>
      <c r="AG318" s="292"/>
      <c r="AH318" s="299"/>
      <c r="AI318" s="291"/>
      <c r="AJ318" s="292"/>
    </row>
    <row r="319" spans="1:36" ht="12.75">
      <c r="A319" s="299"/>
      <c r="B319" s="299"/>
      <c r="C319" s="291"/>
      <c r="D319" s="292"/>
      <c r="E319" s="299"/>
      <c r="F319" s="291"/>
      <c r="G319" s="291"/>
      <c r="H319" s="291"/>
      <c r="I319" s="292"/>
      <c r="J319" s="299"/>
      <c r="K319" s="291"/>
      <c r="L319" s="291"/>
      <c r="M319" s="291"/>
      <c r="N319" s="291"/>
      <c r="O319" s="292"/>
      <c r="P319" s="299"/>
      <c r="Q319" s="291"/>
      <c r="R319" s="291"/>
      <c r="S319" s="292"/>
      <c r="T319" s="299"/>
      <c r="U319" s="291"/>
      <c r="V319" s="291"/>
      <c r="W319" s="291"/>
      <c r="X319" s="292"/>
      <c r="Y319" s="299"/>
      <c r="Z319" s="291"/>
      <c r="AA319" s="291"/>
      <c r="AB319" s="292"/>
      <c r="AC319" s="299"/>
      <c r="AD319" s="291"/>
      <c r="AE319" s="291"/>
      <c r="AF319" s="291"/>
      <c r="AG319" s="292"/>
      <c r="AH319" s="299"/>
      <c r="AI319" s="291"/>
      <c r="AJ319" s="292"/>
    </row>
    <row r="320" spans="1:36" ht="12.75">
      <c r="A320" s="299"/>
      <c r="B320" s="299"/>
      <c r="C320" s="291"/>
      <c r="D320" s="292"/>
      <c r="E320" s="299"/>
      <c r="F320" s="291"/>
      <c r="G320" s="291"/>
      <c r="H320" s="291"/>
      <c r="I320" s="292"/>
      <c r="J320" s="299"/>
      <c r="K320" s="291"/>
      <c r="L320" s="291"/>
      <c r="M320" s="291"/>
      <c r="N320" s="291"/>
      <c r="O320" s="292"/>
      <c r="P320" s="299"/>
      <c r="Q320" s="291"/>
      <c r="R320" s="291"/>
      <c r="S320" s="292"/>
      <c r="T320" s="299"/>
      <c r="U320" s="291"/>
      <c r="V320" s="291"/>
      <c r="W320" s="291"/>
      <c r="X320" s="292"/>
      <c r="Y320" s="299"/>
      <c r="Z320" s="291"/>
      <c r="AA320" s="291"/>
      <c r="AB320" s="292"/>
      <c r="AC320" s="299"/>
      <c r="AD320" s="291"/>
      <c r="AE320" s="291"/>
      <c r="AF320" s="291"/>
      <c r="AG320" s="292"/>
      <c r="AH320" s="299"/>
      <c r="AI320" s="291"/>
      <c r="AJ320" s="292"/>
    </row>
    <row r="321" spans="1:36" ht="12.75">
      <c r="A321" s="299"/>
      <c r="B321" s="299"/>
      <c r="C321" s="291"/>
      <c r="D321" s="292"/>
      <c r="E321" s="299"/>
      <c r="F321" s="291"/>
      <c r="G321" s="291"/>
      <c r="H321" s="291"/>
      <c r="I321" s="292"/>
      <c r="J321" s="299"/>
      <c r="K321" s="291"/>
      <c r="L321" s="291"/>
      <c r="M321" s="291"/>
      <c r="N321" s="291"/>
      <c r="O321" s="292"/>
      <c r="P321" s="299"/>
      <c r="Q321" s="291"/>
      <c r="R321" s="291"/>
      <c r="S321" s="292"/>
      <c r="T321" s="299"/>
      <c r="U321" s="291"/>
      <c r="V321" s="291"/>
      <c r="W321" s="291"/>
      <c r="X321" s="292"/>
      <c r="Y321" s="299"/>
      <c r="Z321" s="291"/>
      <c r="AA321" s="291"/>
      <c r="AB321" s="292"/>
      <c r="AC321" s="299"/>
      <c r="AD321" s="291"/>
      <c r="AE321" s="291"/>
      <c r="AF321" s="291"/>
      <c r="AG321" s="292"/>
      <c r="AH321" s="299"/>
      <c r="AI321" s="291"/>
      <c r="AJ321" s="292"/>
    </row>
    <row r="322" spans="1:36" ht="12.75">
      <c r="A322" s="299"/>
      <c r="B322" s="299"/>
      <c r="C322" s="291"/>
      <c r="D322" s="292"/>
      <c r="E322" s="299"/>
      <c r="F322" s="291"/>
      <c r="G322" s="291"/>
      <c r="H322" s="291"/>
      <c r="I322" s="292"/>
      <c r="J322" s="299"/>
      <c r="K322" s="291"/>
      <c r="L322" s="291"/>
      <c r="M322" s="291"/>
      <c r="N322" s="291"/>
      <c r="O322" s="292"/>
      <c r="P322" s="299"/>
      <c r="Q322" s="291"/>
      <c r="R322" s="291"/>
      <c r="S322" s="292"/>
      <c r="T322" s="299"/>
      <c r="U322" s="291"/>
      <c r="V322" s="291"/>
      <c r="W322" s="291"/>
      <c r="X322" s="292"/>
      <c r="Y322" s="299"/>
      <c r="Z322" s="291"/>
      <c r="AA322" s="291"/>
      <c r="AB322" s="292"/>
      <c r="AC322" s="299"/>
      <c r="AD322" s="291"/>
      <c r="AE322" s="291"/>
      <c r="AF322" s="291"/>
      <c r="AG322" s="292"/>
      <c r="AH322" s="299"/>
      <c r="AI322" s="291"/>
      <c r="AJ322" s="292"/>
    </row>
    <row r="323" spans="1:36" ht="12.75">
      <c r="A323" s="299"/>
      <c r="B323" s="299"/>
      <c r="C323" s="291"/>
      <c r="D323" s="292"/>
      <c r="E323" s="299"/>
      <c r="F323" s="291"/>
      <c r="G323" s="291"/>
      <c r="H323" s="291"/>
      <c r="I323" s="292"/>
      <c r="J323" s="299"/>
      <c r="K323" s="291"/>
      <c r="L323" s="291"/>
      <c r="M323" s="291"/>
      <c r="N323" s="291"/>
      <c r="O323" s="292"/>
      <c r="P323" s="299"/>
      <c r="Q323" s="291"/>
      <c r="R323" s="291"/>
      <c r="S323" s="292"/>
      <c r="T323" s="299"/>
      <c r="U323" s="291"/>
      <c r="V323" s="291"/>
      <c r="W323" s="291"/>
      <c r="X323" s="292"/>
      <c r="Y323" s="299"/>
      <c r="Z323" s="291"/>
      <c r="AA323" s="291"/>
      <c r="AB323" s="292"/>
      <c r="AC323" s="299"/>
      <c r="AD323" s="291"/>
      <c r="AE323" s="291"/>
      <c r="AF323" s="291"/>
      <c r="AG323" s="292"/>
      <c r="AH323" s="299"/>
      <c r="AI323" s="291"/>
      <c r="AJ323" s="292"/>
    </row>
    <row r="324" spans="1:36" ht="12.75">
      <c r="A324" s="299"/>
      <c r="B324" s="299"/>
      <c r="C324" s="291"/>
      <c r="D324" s="292"/>
      <c r="E324" s="299"/>
      <c r="F324" s="291"/>
      <c r="G324" s="291"/>
      <c r="H324" s="291"/>
      <c r="I324" s="292"/>
      <c r="J324" s="299"/>
      <c r="K324" s="291"/>
      <c r="L324" s="291"/>
      <c r="M324" s="291"/>
      <c r="N324" s="291"/>
      <c r="O324" s="292"/>
      <c r="P324" s="299"/>
      <c r="Q324" s="291"/>
      <c r="R324" s="291"/>
      <c r="S324" s="292"/>
      <c r="T324" s="299"/>
      <c r="U324" s="291"/>
      <c r="V324" s="291"/>
      <c r="W324" s="291"/>
      <c r="X324" s="292"/>
      <c r="Y324" s="299"/>
      <c r="Z324" s="291"/>
      <c r="AA324" s="291"/>
      <c r="AB324" s="292"/>
      <c r="AC324" s="299"/>
      <c r="AD324" s="291"/>
      <c r="AE324" s="291"/>
      <c r="AF324" s="291"/>
      <c r="AG324" s="292"/>
      <c r="AH324" s="299"/>
      <c r="AI324" s="291"/>
      <c r="AJ324" s="292"/>
    </row>
    <row r="325" spans="1:36" ht="12.75">
      <c r="A325" s="299"/>
      <c r="B325" s="299"/>
      <c r="C325" s="291"/>
      <c r="D325" s="292"/>
      <c r="E325" s="299"/>
      <c r="F325" s="291"/>
      <c r="G325" s="291"/>
      <c r="H325" s="291"/>
      <c r="I325" s="292"/>
      <c r="J325" s="299"/>
      <c r="K325" s="291"/>
      <c r="L325" s="291"/>
      <c r="M325" s="291"/>
      <c r="N325" s="291"/>
      <c r="O325" s="292"/>
      <c r="P325" s="299"/>
      <c r="Q325" s="291"/>
      <c r="R325" s="291"/>
      <c r="S325" s="292"/>
      <c r="T325" s="299"/>
      <c r="U325" s="291"/>
      <c r="V325" s="291"/>
      <c r="W325" s="291"/>
      <c r="X325" s="292"/>
      <c r="Y325" s="299"/>
      <c r="Z325" s="291"/>
      <c r="AA325" s="291"/>
      <c r="AB325" s="292"/>
      <c r="AC325" s="299"/>
      <c r="AD325" s="291"/>
      <c r="AE325" s="291"/>
      <c r="AF325" s="291"/>
      <c r="AG325" s="292"/>
      <c r="AH325" s="299"/>
      <c r="AI325" s="291"/>
      <c r="AJ325" s="292"/>
    </row>
    <row r="326" spans="1:36" ht="12.75">
      <c r="A326" s="299"/>
      <c r="B326" s="299"/>
      <c r="C326" s="291"/>
      <c r="D326" s="292"/>
      <c r="E326" s="299"/>
      <c r="F326" s="291"/>
      <c r="G326" s="291"/>
      <c r="H326" s="291"/>
      <c r="I326" s="292"/>
      <c r="J326" s="299"/>
      <c r="K326" s="291"/>
      <c r="L326" s="291"/>
      <c r="M326" s="291"/>
      <c r="N326" s="291"/>
      <c r="O326" s="292"/>
      <c r="P326" s="299"/>
      <c r="Q326" s="291"/>
      <c r="R326" s="291"/>
      <c r="S326" s="292"/>
      <c r="T326" s="299"/>
      <c r="U326" s="291"/>
      <c r="V326" s="291"/>
      <c r="W326" s="291"/>
      <c r="X326" s="292"/>
      <c r="Y326" s="299"/>
      <c r="Z326" s="291"/>
      <c r="AA326" s="291"/>
      <c r="AB326" s="292"/>
      <c r="AC326" s="299"/>
      <c r="AD326" s="291"/>
      <c r="AE326" s="291"/>
      <c r="AF326" s="291"/>
      <c r="AG326" s="292"/>
      <c r="AH326" s="299"/>
      <c r="AI326" s="291"/>
      <c r="AJ326" s="292"/>
    </row>
    <row r="327" spans="1:36" ht="12.75">
      <c r="A327" s="299"/>
      <c r="B327" s="299"/>
      <c r="C327" s="291"/>
      <c r="D327" s="292"/>
      <c r="E327" s="299"/>
      <c r="F327" s="291"/>
      <c r="G327" s="291"/>
      <c r="H327" s="291"/>
      <c r="I327" s="292"/>
      <c r="J327" s="299"/>
      <c r="K327" s="291"/>
      <c r="L327" s="291"/>
      <c r="M327" s="291"/>
      <c r="N327" s="291"/>
      <c r="O327" s="292"/>
      <c r="P327" s="299"/>
      <c r="Q327" s="291"/>
      <c r="R327" s="291"/>
      <c r="S327" s="292"/>
      <c r="T327" s="299"/>
      <c r="U327" s="291"/>
      <c r="V327" s="291"/>
      <c r="W327" s="291"/>
      <c r="X327" s="292"/>
      <c r="Y327" s="299"/>
      <c r="Z327" s="291"/>
      <c r="AA327" s="291"/>
      <c r="AB327" s="292"/>
      <c r="AC327" s="299"/>
      <c r="AD327" s="291"/>
      <c r="AE327" s="291"/>
      <c r="AF327" s="291"/>
      <c r="AG327" s="292"/>
      <c r="AH327" s="299"/>
      <c r="AI327" s="291"/>
      <c r="AJ327" s="292"/>
    </row>
    <row r="328" spans="1:36" ht="12.75">
      <c r="A328" s="299"/>
      <c r="B328" s="299"/>
      <c r="C328" s="291"/>
      <c r="D328" s="292"/>
      <c r="E328" s="299"/>
      <c r="F328" s="291"/>
      <c r="G328" s="291"/>
      <c r="H328" s="291"/>
      <c r="I328" s="292"/>
      <c r="J328" s="299"/>
      <c r="K328" s="291"/>
      <c r="L328" s="291"/>
      <c r="M328" s="291"/>
      <c r="N328" s="291"/>
      <c r="O328" s="292"/>
      <c r="P328" s="299"/>
      <c r="Q328" s="291"/>
      <c r="R328" s="291"/>
      <c r="S328" s="292"/>
      <c r="T328" s="299"/>
      <c r="U328" s="291"/>
      <c r="V328" s="291"/>
      <c r="W328" s="291"/>
      <c r="X328" s="292"/>
      <c r="Y328" s="299"/>
      <c r="Z328" s="291"/>
      <c r="AA328" s="291"/>
      <c r="AB328" s="292"/>
      <c r="AC328" s="299"/>
      <c r="AD328" s="291"/>
      <c r="AE328" s="291"/>
      <c r="AF328" s="291"/>
      <c r="AG328" s="292"/>
      <c r="AH328" s="299"/>
      <c r="AI328" s="291"/>
      <c r="AJ328" s="292"/>
    </row>
    <row r="329" spans="1:36" ht="12.75">
      <c r="A329" s="299"/>
      <c r="B329" s="299"/>
      <c r="C329" s="291"/>
      <c r="D329" s="292"/>
      <c r="E329" s="299"/>
      <c r="F329" s="291"/>
      <c r="G329" s="291"/>
      <c r="H329" s="291"/>
      <c r="I329" s="292"/>
      <c r="J329" s="299"/>
      <c r="K329" s="291"/>
      <c r="L329" s="291"/>
      <c r="M329" s="291"/>
      <c r="N329" s="291"/>
      <c r="O329" s="292"/>
      <c r="P329" s="299"/>
      <c r="Q329" s="291"/>
      <c r="R329" s="291"/>
      <c r="S329" s="292"/>
      <c r="T329" s="299"/>
      <c r="U329" s="291"/>
      <c r="V329" s="291"/>
      <c r="W329" s="291"/>
      <c r="X329" s="292"/>
      <c r="Y329" s="299"/>
      <c r="Z329" s="291"/>
      <c r="AA329" s="291"/>
      <c r="AB329" s="292"/>
      <c r="AC329" s="299"/>
      <c r="AD329" s="291"/>
      <c r="AE329" s="291"/>
      <c r="AF329" s="291"/>
      <c r="AG329" s="292"/>
      <c r="AH329" s="299"/>
      <c r="AI329" s="291"/>
      <c r="AJ329" s="292"/>
    </row>
    <row r="330" spans="1:36" ht="12.75">
      <c r="A330" s="299"/>
      <c r="B330" s="299"/>
      <c r="C330" s="291"/>
      <c r="D330" s="292"/>
      <c r="E330" s="299"/>
      <c r="F330" s="291"/>
      <c r="G330" s="291"/>
      <c r="H330" s="291"/>
      <c r="I330" s="292"/>
      <c r="J330" s="299"/>
      <c r="K330" s="291"/>
      <c r="L330" s="291"/>
      <c r="M330" s="291"/>
      <c r="N330" s="291"/>
      <c r="O330" s="292"/>
      <c r="P330" s="299"/>
      <c r="Q330" s="291"/>
      <c r="R330" s="291"/>
      <c r="S330" s="292"/>
      <c r="T330" s="299"/>
      <c r="U330" s="291"/>
      <c r="V330" s="291"/>
      <c r="W330" s="291"/>
      <c r="X330" s="292"/>
      <c r="Y330" s="299"/>
      <c r="Z330" s="291"/>
      <c r="AA330" s="291"/>
      <c r="AB330" s="292"/>
      <c r="AC330" s="299"/>
      <c r="AD330" s="291"/>
      <c r="AE330" s="291"/>
      <c r="AF330" s="291"/>
      <c r="AG330" s="292"/>
      <c r="AH330" s="299"/>
      <c r="AI330" s="291"/>
      <c r="AJ330" s="292"/>
    </row>
    <row r="331" spans="1:36" ht="12.75">
      <c r="A331" s="299"/>
      <c r="B331" s="299"/>
      <c r="C331" s="291"/>
      <c r="D331" s="292"/>
      <c r="E331" s="299"/>
      <c r="F331" s="291"/>
      <c r="G331" s="291"/>
      <c r="H331" s="291"/>
      <c r="I331" s="292"/>
      <c r="J331" s="299"/>
      <c r="K331" s="291"/>
      <c r="L331" s="291"/>
      <c r="M331" s="291"/>
      <c r="N331" s="291"/>
      <c r="O331" s="292"/>
      <c r="P331" s="299"/>
      <c r="Q331" s="291"/>
      <c r="R331" s="291"/>
      <c r="S331" s="292"/>
      <c r="T331" s="299"/>
      <c r="U331" s="291"/>
      <c r="V331" s="291"/>
      <c r="W331" s="291"/>
      <c r="X331" s="292"/>
      <c r="Y331" s="299"/>
      <c r="Z331" s="291"/>
      <c r="AA331" s="291"/>
      <c r="AB331" s="292"/>
      <c r="AC331" s="299"/>
      <c r="AD331" s="291"/>
      <c r="AE331" s="291"/>
      <c r="AF331" s="291"/>
      <c r="AG331" s="292"/>
      <c r="AH331" s="299"/>
      <c r="AI331" s="291"/>
      <c r="AJ331" s="292"/>
    </row>
    <row r="332" spans="1:36" ht="12.75">
      <c r="A332" s="299"/>
      <c r="B332" s="299"/>
      <c r="C332" s="291"/>
      <c r="D332" s="292"/>
      <c r="E332" s="299"/>
      <c r="F332" s="291"/>
      <c r="G332" s="291"/>
      <c r="H332" s="291"/>
      <c r="I332" s="292"/>
      <c r="J332" s="299"/>
      <c r="K332" s="291"/>
      <c r="L332" s="291"/>
      <c r="M332" s="291"/>
      <c r="N332" s="291"/>
      <c r="O332" s="292"/>
      <c r="P332" s="299"/>
      <c r="Q332" s="291"/>
      <c r="R332" s="291"/>
      <c r="S332" s="292"/>
      <c r="T332" s="299"/>
      <c r="U332" s="291"/>
      <c r="V332" s="291"/>
      <c r="W332" s="291"/>
      <c r="X332" s="292"/>
      <c r="Y332" s="299"/>
      <c r="Z332" s="291"/>
      <c r="AA332" s="291"/>
      <c r="AB332" s="292"/>
      <c r="AC332" s="299"/>
      <c r="AD332" s="291"/>
      <c r="AE332" s="291"/>
      <c r="AF332" s="291"/>
      <c r="AG332" s="292"/>
      <c r="AH332" s="299"/>
      <c r="AI332" s="291"/>
      <c r="AJ332" s="292"/>
    </row>
    <row r="333" spans="1:36" ht="12.75">
      <c r="A333" s="299"/>
      <c r="B333" s="299"/>
      <c r="C333" s="291"/>
      <c r="D333" s="292"/>
      <c r="E333" s="299"/>
      <c r="F333" s="291"/>
      <c r="G333" s="291"/>
      <c r="H333" s="291"/>
      <c r="I333" s="292"/>
      <c r="J333" s="299"/>
      <c r="K333" s="291"/>
      <c r="L333" s="291"/>
      <c r="M333" s="291"/>
      <c r="N333" s="291"/>
      <c r="O333" s="292"/>
      <c r="P333" s="299"/>
      <c r="Q333" s="291"/>
      <c r="R333" s="291"/>
      <c r="S333" s="292"/>
      <c r="T333" s="299"/>
      <c r="U333" s="291"/>
      <c r="V333" s="291"/>
      <c r="W333" s="291"/>
      <c r="X333" s="292"/>
      <c r="Y333" s="299"/>
      <c r="Z333" s="291"/>
      <c r="AA333" s="291"/>
      <c r="AB333" s="292"/>
      <c r="AC333" s="299"/>
      <c r="AD333" s="291"/>
      <c r="AE333" s="291"/>
      <c r="AF333" s="291"/>
      <c r="AG333" s="292"/>
      <c r="AH333" s="299"/>
      <c r="AI333" s="291"/>
      <c r="AJ333" s="292"/>
    </row>
    <row r="334" spans="1:36" ht="12.75">
      <c r="A334" s="299"/>
      <c r="B334" s="299"/>
      <c r="C334" s="291"/>
      <c r="D334" s="292"/>
      <c r="E334" s="299"/>
      <c r="F334" s="291"/>
      <c r="G334" s="291"/>
      <c r="H334" s="291"/>
      <c r="I334" s="292"/>
      <c r="J334" s="299"/>
      <c r="K334" s="291"/>
      <c r="L334" s="291"/>
      <c r="M334" s="291"/>
      <c r="N334" s="291"/>
      <c r="O334" s="292"/>
      <c r="P334" s="299"/>
      <c r="Q334" s="291"/>
      <c r="R334" s="291"/>
      <c r="S334" s="292"/>
      <c r="T334" s="299"/>
      <c r="U334" s="291"/>
      <c r="V334" s="291"/>
      <c r="W334" s="291"/>
      <c r="X334" s="292"/>
      <c r="Y334" s="299"/>
      <c r="Z334" s="291"/>
      <c r="AA334" s="291"/>
      <c r="AB334" s="292"/>
      <c r="AC334" s="299"/>
      <c r="AD334" s="291"/>
      <c r="AE334" s="291"/>
      <c r="AF334" s="291"/>
      <c r="AG334" s="292"/>
      <c r="AH334" s="299"/>
      <c r="AI334" s="291"/>
      <c r="AJ334" s="292"/>
    </row>
    <row r="335" spans="1:36" ht="12.75">
      <c r="A335" s="299"/>
      <c r="B335" s="299"/>
      <c r="C335" s="291"/>
      <c r="D335" s="292"/>
      <c r="E335" s="299"/>
      <c r="F335" s="291"/>
      <c r="G335" s="291"/>
      <c r="H335" s="291"/>
      <c r="I335" s="292"/>
      <c r="J335" s="299"/>
      <c r="K335" s="291"/>
      <c r="L335" s="291"/>
      <c r="M335" s="291"/>
      <c r="N335" s="291"/>
      <c r="O335" s="292"/>
      <c r="P335" s="299"/>
      <c r="Q335" s="291"/>
      <c r="R335" s="291"/>
      <c r="S335" s="292"/>
      <c r="T335" s="299"/>
      <c r="U335" s="291"/>
      <c r="V335" s="291"/>
      <c r="W335" s="291"/>
      <c r="X335" s="292"/>
      <c r="Y335" s="299"/>
      <c r="Z335" s="291"/>
      <c r="AA335" s="291"/>
      <c r="AB335" s="292"/>
      <c r="AC335" s="299"/>
      <c r="AD335" s="291"/>
      <c r="AE335" s="291"/>
      <c r="AF335" s="291"/>
      <c r="AG335" s="292"/>
      <c r="AH335" s="299"/>
      <c r="AI335" s="291"/>
      <c r="AJ335" s="292"/>
    </row>
    <row r="336" spans="1:36" ht="12.75">
      <c r="A336" s="299"/>
      <c r="B336" s="299"/>
      <c r="C336" s="291"/>
      <c r="D336" s="292"/>
      <c r="E336" s="299"/>
      <c r="F336" s="291"/>
      <c r="G336" s="291"/>
      <c r="H336" s="291"/>
      <c r="I336" s="292"/>
      <c r="J336" s="299"/>
      <c r="K336" s="291"/>
      <c r="L336" s="291"/>
      <c r="M336" s="291"/>
      <c r="N336" s="291"/>
      <c r="O336" s="292"/>
      <c r="P336" s="299"/>
      <c r="Q336" s="291"/>
      <c r="R336" s="291"/>
      <c r="S336" s="292"/>
      <c r="T336" s="299"/>
      <c r="U336" s="291"/>
      <c r="V336" s="291"/>
      <c r="W336" s="291"/>
      <c r="X336" s="292"/>
      <c r="Y336" s="299"/>
      <c r="Z336" s="291"/>
      <c r="AA336" s="291"/>
      <c r="AB336" s="292"/>
      <c r="AC336" s="299"/>
      <c r="AD336" s="291"/>
      <c r="AE336" s="291"/>
      <c r="AF336" s="291"/>
      <c r="AG336" s="292"/>
      <c r="AH336" s="299"/>
      <c r="AI336" s="291"/>
      <c r="AJ336" s="292"/>
    </row>
    <row r="337" spans="1:36" ht="12.75">
      <c r="A337" s="299"/>
      <c r="B337" s="299"/>
      <c r="C337" s="291"/>
      <c r="D337" s="292"/>
      <c r="E337" s="299"/>
      <c r="F337" s="291"/>
      <c r="G337" s="291"/>
      <c r="H337" s="291"/>
      <c r="I337" s="292"/>
      <c r="J337" s="299"/>
      <c r="K337" s="291"/>
      <c r="L337" s="291"/>
      <c r="M337" s="291"/>
      <c r="N337" s="291"/>
      <c r="O337" s="292"/>
      <c r="P337" s="299"/>
      <c r="Q337" s="291"/>
      <c r="R337" s="291"/>
      <c r="S337" s="292"/>
      <c r="T337" s="299"/>
      <c r="U337" s="291"/>
      <c r="V337" s="291"/>
      <c r="W337" s="291"/>
      <c r="X337" s="292"/>
      <c r="Y337" s="299"/>
      <c r="Z337" s="291"/>
      <c r="AA337" s="291"/>
      <c r="AB337" s="292"/>
      <c r="AC337" s="299"/>
      <c r="AD337" s="291"/>
      <c r="AE337" s="291"/>
      <c r="AF337" s="291"/>
      <c r="AG337" s="292"/>
      <c r="AH337" s="299"/>
      <c r="AI337" s="291"/>
      <c r="AJ337" s="292"/>
    </row>
    <row r="338" spans="1:36" ht="12.75">
      <c r="A338" s="299"/>
      <c r="B338" s="299"/>
      <c r="C338" s="291"/>
      <c r="D338" s="292"/>
      <c r="E338" s="299"/>
      <c r="F338" s="291"/>
      <c r="G338" s="291"/>
      <c r="H338" s="291"/>
      <c r="I338" s="292"/>
      <c r="J338" s="299"/>
      <c r="K338" s="291"/>
      <c r="L338" s="291"/>
      <c r="M338" s="291"/>
      <c r="N338" s="291"/>
      <c r="O338" s="292"/>
      <c r="P338" s="299"/>
      <c r="Q338" s="291"/>
      <c r="R338" s="291"/>
      <c r="S338" s="292"/>
      <c r="T338" s="299"/>
      <c r="U338" s="291"/>
      <c r="V338" s="291"/>
      <c r="W338" s="291"/>
      <c r="X338" s="292"/>
      <c r="Y338" s="299"/>
      <c r="Z338" s="291"/>
      <c r="AA338" s="291"/>
      <c r="AB338" s="292"/>
      <c r="AC338" s="299"/>
      <c r="AD338" s="291"/>
      <c r="AE338" s="291"/>
      <c r="AF338" s="291"/>
      <c r="AG338" s="292"/>
      <c r="AH338" s="299"/>
      <c r="AI338" s="291"/>
      <c r="AJ338" s="292"/>
    </row>
    <row r="339" spans="1:36" ht="12.75">
      <c r="A339" s="299"/>
      <c r="B339" s="299"/>
      <c r="C339" s="291"/>
      <c r="D339" s="292"/>
      <c r="E339" s="299"/>
      <c r="F339" s="291"/>
      <c r="G339" s="291"/>
      <c r="H339" s="291"/>
      <c r="I339" s="292"/>
      <c r="J339" s="299"/>
      <c r="K339" s="291"/>
      <c r="L339" s="291"/>
      <c r="M339" s="291"/>
      <c r="N339" s="291"/>
      <c r="O339" s="292"/>
      <c r="P339" s="299"/>
      <c r="Q339" s="291"/>
      <c r="R339" s="291"/>
      <c r="S339" s="292"/>
      <c r="T339" s="299"/>
      <c r="U339" s="291"/>
      <c r="V339" s="291"/>
      <c r="W339" s="291"/>
      <c r="X339" s="292"/>
      <c r="Y339" s="299"/>
      <c r="Z339" s="291"/>
      <c r="AA339" s="291"/>
      <c r="AB339" s="292"/>
      <c r="AC339" s="299"/>
      <c r="AD339" s="291"/>
      <c r="AE339" s="291"/>
      <c r="AF339" s="291"/>
      <c r="AG339" s="292"/>
      <c r="AH339" s="299"/>
      <c r="AI339" s="291"/>
      <c r="AJ339" s="292"/>
    </row>
    <row r="340" spans="1:36" ht="12.75">
      <c r="A340" s="299"/>
      <c r="B340" s="299"/>
      <c r="C340" s="291"/>
      <c r="D340" s="292"/>
      <c r="E340" s="299"/>
      <c r="F340" s="291"/>
      <c r="G340" s="291"/>
      <c r="H340" s="291"/>
      <c r="I340" s="292"/>
      <c r="J340" s="299"/>
      <c r="K340" s="291"/>
      <c r="L340" s="291"/>
      <c r="M340" s="291"/>
      <c r="N340" s="291"/>
      <c r="O340" s="292"/>
      <c r="P340" s="299"/>
      <c r="Q340" s="291"/>
      <c r="R340" s="291"/>
      <c r="S340" s="292"/>
      <c r="T340" s="299"/>
      <c r="U340" s="291"/>
      <c r="V340" s="291"/>
      <c r="W340" s="291"/>
      <c r="X340" s="292"/>
      <c r="Y340" s="299"/>
      <c r="Z340" s="291"/>
      <c r="AA340" s="291"/>
      <c r="AB340" s="292"/>
      <c r="AC340" s="299"/>
      <c r="AD340" s="291"/>
      <c r="AE340" s="291"/>
      <c r="AF340" s="291"/>
      <c r="AG340" s="292"/>
      <c r="AH340" s="299"/>
      <c r="AI340" s="291"/>
      <c r="AJ340" s="292"/>
    </row>
    <row r="341" spans="1:36" ht="12.75">
      <c r="A341" s="299"/>
      <c r="B341" s="299"/>
      <c r="C341" s="291"/>
      <c r="D341" s="292"/>
      <c r="E341" s="299"/>
      <c r="F341" s="291"/>
      <c r="G341" s="291"/>
      <c r="H341" s="291"/>
      <c r="I341" s="292"/>
      <c r="J341" s="299"/>
      <c r="K341" s="291"/>
      <c r="L341" s="291"/>
      <c r="M341" s="291"/>
      <c r="N341" s="291"/>
      <c r="O341" s="292"/>
      <c r="P341" s="299"/>
      <c r="Q341" s="291"/>
      <c r="R341" s="291"/>
      <c r="S341" s="292"/>
      <c r="T341" s="299"/>
      <c r="U341" s="291"/>
      <c r="V341" s="291"/>
      <c r="W341" s="291"/>
      <c r="X341" s="292"/>
      <c r="Y341" s="299"/>
      <c r="Z341" s="291"/>
      <c r="AA341" s="291"/>
      <c r="AB341" s="292"/>
      <c r="AC341" s="299"/>
      <c r="AD341" s="291"/>
      <c r="AE341" s="291"/>
      <c r="AF341" s="291"/>
      <c r="AG341" s="292"/>
      <c r="AH341" s="299"/>
      <c r="AI341" s="291"/>
      <c r="AJ341" s="292"/>
    </row>
    <row r="342" spans="1:36" ht="12.75">
      <c r="A342" s="299"/>
      <c r="B342" s="299"/>
      <c r="C342" s="291"/>
      <c r="D342" s="292"/>
      <c r="E342" s="299"/>
      <c r="F342" s="291"/>
      <c r="G342" s="291"/>
      <c r="H342" s="291"/>
      <c r="I342" s="292"/>
      <c r="J342" s="299"/>
      <c r="K342" s="291"/>
      <c r="L342" s="291"/>
      <c r="M342" s="291"/>
      <c r="N342" s="291"/>
      <c r="O342" s="292"/>
      <c r="P342" s="299"/>
      <c r="Q342" s="291"/>
      <c r="R342" s="291"/>
      <c r="S342" s="292"/>
      <c r="T342" s="299"/>
      <c r="U342" s="291"/>
      <c r="V342" s="291"/>
      <c r="W342" s="291"/>
      <c r="X342" s="292"/>
      <c r="Y342" s="299"/>
      <c r="Z342" s="291"/>
      <c r="AA342" s="291"/>
      <c r="AB342" s="292"/>
      <c r="AC342" s="299"/>
      <c r="AD342" s="291"/>
      <c r="AE342" s="291"/>
      <c r="AF342" s="291"/>
      <c r="AG342" s="292"/>
      <c r="AH342" s="299"/>
      <c r="AI342" s="291"/>
      <c r="AJ342" s="292"/>
    </row>
    <row r="343" spans="1:36" ht="12.75">
      <c r="A343" s="299"/>
      <c r="B343" s="299"/>
      <c r="C343" s="291"/>
      <c r="D343" s="292"/>
      <c r="E343" s="299"/>
      <c r="F343" s="291"/>
      <c r="G343" s="291"/>
      <c r="H343" s="291"/>
      <c r="I343" s="292"/>
      <c r="J343" s="299"/>
      <c r="K343" s="291"/>
      <c r="L343" s="291"/>
      <c r="M343" s="291"/>
      <c r="N343" s="291"/>
      <c r="O343" s="292"/>
      <c r="P343" s="299"/>
      <c r="Q343" s="291"/>
      <c r="R343" s="291"/>
      <c r="S343" s="292"/>
      <c r="T343" s="299"/>
      <c r="U343" s="291"/>
      <c r="V343" s="291"/>
      <c r="W343" s="291"/>
      <c r="X343" s="292"/>
      <c r="Y343" s="299"/>
      <c r="Z343" s="291"/>
      <c r="AA343" s="291"/>
      <c r="AB343" s="292"/>
      <c r="AC343" s="299"/>
      <c r="AD343" s="291"/>
      <c r="AE343" s="291"/>
      <c r="AF343" s="291"/>
      <c r="AG343" s="292"/>
      <c r="AH343" s="299"/>
      <c r="AI343" s="291"/>
      <c r="AJ343" s="292"/>
    </row>
    <row r="344" spans="1:36" ht="12.75">
      <c r="A344" s="299"/>
      <c r="B344" s="299"/>
      <c r="C344" s="291"/>
      <c r="D344" s="292"/>
      <c r="E344" s="299"/>
      <c r="F344" s="291"/>
      <c r="G344" s="291"/>
      <c r="H344" s="291"/>
      <c r="I344" s="292"/>
      <c r="J344" s="299"/>
      <c r="K344" s="291"/>
      <c r="L344" s="291"/>
      <c r="M344" s="291"/>
      <c r="N344" s="291"/>
      <c r="O344" s="292"/>
      <c r="P344" s="299"/>
      <c r="Q344" s="291"/>
      <c r="R344" s="291"/>
      <c r="S344" s="292"/>
      <c r="T344" s="299"/>
      <c r="U344" s="291"/>
      <c r="V344" s="291"/>
      <c r="W344" s="291"/>
      <c r="X344" s="292"/>
      <c r="Y344" s="299"/>
      <c r="Z344" s="291"/>
      <c r="AA344" s="291"/>
      <c r="AB344" s="292"/>
      <c r="AC344" s="299"/>
      <c r="AD344" s="291"/>
      <c r="AE344" s="291"/>
      <c r="AF344" s="291"/>
      <c r="AG344" s="292"/>
      <c r="AH344" s="299"/>
      <c r="AI344" s="291"/>
      <c r="AJ344" s="292"/>
    </row>
    <row r="345" spans="1:36" ht="12.75">
      <c r="A345" s="299"/>
      <c r="B345" s="299"/>
      <c r="C345" s="291"/>
      <c r="D345" s="292"/>
      <c r="E345" s="299"/>
      <c r="F345" s="291"/>
      <c r="G345" s="291"/>
      <c r="H345" s="291"/>
      <c r="I345" s="292"/>
      <c r="J345" s="299"/>
      <c r="K345" s="291"/>
      <c r="L345" s="291"/>
      <c r="M345" s="291"/>
      <c r="N345" s="291"/>
      <c r="O345" s="292"/>
      <c r="P345" s="299"/>
      <c r="Q345" s="291"/>
      <c r="R345" s="291"/>
      <c r="S345" s="292"/>
      <c r="T345" s="299"/>
      <c r="U345" s="291"/>
      <c r="V345" s="291"/>
      <c r="W345" s="291"/>
      <c r="X345" s="292"/>
      <c r="Y345" s="299"/>
      <c r="Z345" s="291"/>
      <c r="AA345" s="291"/>
      <c r="AB345" s="292"/>
      <c r="AC345" s="299"/>
      <c r="AD345" s="291"/>
      <c r="AE345" s="291"/>
      <c r="AF345" s="291"/>
      <c r="AG345" s="292"/>
      <c r="AH345" s="299"/>
      <c r="AI345" s="291"/>
      <c r="AJ345" s="292"/>
    </row>
    <row r="346" spans="1:36" ht="12.75">
      <c r="A346" s="299"/>
      <c r="B346" s="299"/>
      <c r="C346" s="291"/>
      <c r="D346" s="292"/>
      <c r="E346" s="299"/>
      <c r="F346" s="291"/>
      <c r="G346" s="291"/>
      <c r="H346" s="291"/>
      <c r="I346" s="292"/>
      <c r="J346" s="299"/>
      <c r="K346" s="291"/>
      <c r="L346" s="291"/>
      <c r="M346" s="291"/>
      <c r="N346" s="291"/>
      <c r="O346" s="292"/>
      <c r="P346" s="299"/>
      <c r="Q346" s="291"/>
      <c r="R346" s="291"/>
      <c r="S346" s="292"/>
      <c r="T346" s="299"/>
      <c r="U346" s="291"/>
      <c r="V346" s="291"/>
      <c r="W346" s="291"/>
      <c r="X346" s="292"/>
      <c r="Y346" s="299"/>
      <c r="Z346" s="291"/>
      <c r="AA346" s="291"/>
      <c r="AB346" s="292"/>
      <c r="AC346" s="299"/>
      <c r="AD346" s="291"/>
      <c r="AE346" s="291"/>
      <c r="AF346" s="291"/>
      <c r="AG346" s="292"/>
      <c r="AH346" s="299"/>
      <c r="AI346" s="291"/>
      <c r="AJ346" s="292"/>
    </row>
    <row r="347" spans="1:36" ht="12.75">
      <c r="A347" s="299"/>
      <c r="B347" s="299"/>
      <c r="C347" s="291"/>
      <c r="D347" s="292"/>
      <c r="E347" s="299"/>
      <c r="F347" s="291"/>
      <c r="G347" s="291"/>
      <c r="H347" s="291"/>
      <c r="I347" s="292"/>
      <c r="J347" s="299"/>
      <c r="K347" s="291"/>
      <c r="L347" s="291"/>
      <c r="M347" s="291"/>
      <c r="N347" s="291"/>
      <c r="O347" s="292"/>
      <c r="P347" s="299"/>
      <c r="Q347" s="291"/>
      <c r="R347" s="291"/>
      <c r="S347" s="292"/>
      <c r="T347" s="299"/>
      <c r="U347" s="291"/>
      <c r="V347" s="291"/>
      <c r="W347" s="291"/>
      <c r="X347" s="292"/>
      <c r="Y347" s="299"/>
      <c r="Z347" s="291"/>
      <c r="AA347" s="291"/>
      <c r="AB347" s="292"/>
      <c r="AC347" s="299"/>
      <c r="AD347" s="291"/>
      <c r="AE347" s="291"/>
      <c r="AF347" s="291"/>
      <c r="AG347" s="292"/>
      <c r="AH347" s="299"/>
      <c r="AI347" s="291"/>
      <c r="AJ347" s="292"/>
    </row>
    <row r="348" spans="1:36" ht="12.75">
      <c r="A348" s="299"/>
      <c r="B348" s="299"/>
      <c r="C348" s="291"/>
      <c r="D348" s="292"/>
      <c r="E348" s="299"/>
      <c r="F348" s="291"/>
      <c r="G348" s="291"/>
      <c r="H348" s="291"/>
      <c r="I348" s="292"/>
      <c r="J348" s="299"/>
      <c r="K348" s="291"/>
      <c r="L348" s="291"/>
      <c r="M348" s="291"/>
      <c r="N348" s="291"/>
      <c r="O348" s="292"/>
      <c r="P348" s="299"/>
      <c r="Q348" s="291"/>
      <c r="R348" s="291"/>
      <c r="S348" s="292"/>
      <c r="T348" s="299"/>
      <c r="U348" s="291"/>
      <c r="V348" s="291"/>
      <c r="W348" s="291"/>
      <c r="X348" s="292"/>
      <c r="Y348" s="299"/>
      <c r="Z348" s="291"/>
      <c r="AA348" s="291"/>
      <c r="AB348" s="292"/>
      <c r="AC348" s="299"/>
      <c r="AD348" s="291"/>
      <c r="AE348" s="291"/>
      <c r="AF348" s="291"/>
      <c r="AG348" s="292"/>
      <c r="AH348" s="299"/>
      <c r="AI348" s="291"/>
      <c r="AJ348" s="292"/>
    </row>
    <row r="349" spans="1:36" ht="12.75">
      <c r="A349" s="299"/>
      <c r="B349" s="299"/>
      <c r="C349" s="291"/>
      <c r="D349" s="292"/>
      <c r="E349" s="299"/>
      <c r="F349" s="291"/>
      <c r="G349" s="291"/>
      <c r="H349" s="291"/>
      <c r="I349" s="292"/>
      <c r="J349" s="299"/>
      <c r="K349" s="291"/>
      <c r="L349" s="291"/>
      <c r="M349" s="291"/>
      <c r="N349" s="291"/>
      <c r="O349" s="292"/>
      <c r="P349" s="299"/>
      <c r="Q349" s="291"/>
      <c r="R349" s="291"/>
      <c r="S349" s="292"/>
      <c r="T349" s="299"/>
      <c r="U349" s="291"/>
      <c r="V349" s="291"/>
      <c r="W349" s="291"/>
      <c r="X349" s="292"/>
      <c r="Y349" s="299"/>
      <c r="Z349" s="291"/>
      <c r="AA349" s="291"/>
      <c r="AB349" s="292"/>
      <c r="AC349" s="299"/>
      <c r="AD349" s="291"/>
      <c r="AE349" s="291"/>
      <c r="AF349" s="291"/>
      <c r="AG349" s="292"/>
      <c r="AH349" s="299"/>
      <c r="AI349" s="291"/>
      <c r="AJ349" s="292"/>
    </row>
    <row r="350" spans="1:36" ht="12.75">
      <c r="A350" s="299"/>
      <c r="B350" s="299"/>
      <c r="C350" s="291"/>
      <c r="D350" s="292"/>
      <c r="E350" s="299"/>
      <c r="F350" s="291"/>
      <c r="G350" s="291"/>
      <c r="H350" s="291"/>
      <c r="I350" s="292"/>
      <c r="J350" s="299"/>
      <c r="K350" s="291"/>
      <c r="L350" s="291"/>
      <c r="M350" s="291"/>
      <c r="N350" s="291"/>
      <c r="O350" s="292"/>
      <c r="P350" s="299"/>
      <c r="Q350" s="291"/>
      <c r="R350" s="291"/>
      <c r="S350" s="292"/>
      <c r="T350" s="299"/>
      <c r="U350" s="291"/>
      <c r="V350" s="291"/>
      <c r="W350" s="291"/>
      <c r="X350" s="292"/>
      <c r="Y350" s="299"/>
      <c r="Z350" s="291"/>
      <c r="AA350" s="291"/>
      <c r="AB350" s="292"/>
      <c r="AC350" s="299"/>
      <c r="AD350" s="291"/>
      <c r="AE350" s="291"/>
      <c r="AF350" s="291"/>
      <c r="AG350" s="292"/>
      <c r="AH350" s="299"/>
      <c r="AI350" s="291"/>
      <c r="AJ350" s="292"/>
    </row>
    <row r="351" spans="1:36" ht="12.75">
      <c r="A351" s="299"/>
      <c r="B351" s="299"/>
      <c r="C351" s="291"/>
      <c r="D351" s="292"/>
      <c r="E351" s="299"/>
      <c r="F351" s="291"/>
      <c r="G351" s="291"/>
      <c r="H351" s="291"/>
      <c r="I351" s="292"/>
      <c r="J351" s="299"/>
      <c r="K351" s="291"/>
      <c r="L351" s="291"/>
      <c r="M351" s="291"/>
      <c r="N351" s="291"/>
      <c r="O351" s="292"/>
      <c r="P351" s="299"/>
      <c r="Q351" s="291"/>
      <c r="R351" s="291"/>
      <c r="S351" s="292"/>
      <c r="T351" s="299"/>
      <c r="U351" s="291"/>
      <c r="V351" s="291"/>
      <c r="W351" s="291"/>
      <c r="X351" s="292"/>
      <c r="Y351" s="299"/>
      <c r="Z351" s="291"/>
      <c r="AA351" s="291"/>
      <c r="AB351" s="292"/>
      <c r="AC351" s="299"/>
      <c r="AD351" s="291"/>
      <c r="AE351" s="291"/>
      <c r="AF351" s="291"/>
      <c r="AG351" s="292"/>
      <c r="AH351" s="299"/>
      <c r="AI351" s="291"/>
      <c r="AJ351" s="292"/>
    </row>
    <row r="352" spans="1:36" ht="12.75">
      <c r="A352" s="299"/>
      <c r="B352" s="299"/>
      <c r="C352" s="291"/>
      <c r="D352" s="292"/>
      <c r="E352" s="299"/>
      <c r="F352" s="291"/>
      <c r="G352" s="291"/>
      <c r="H352" s="291"/>
      <c r="I352" s="292"/>
      <c r="J352" s="299"/>
      <c r="K352" s="291"/>
      <c r="L352" s="291"/>
      <c r="M352" s="291"/>
      <c r="N352" s="291"/>
      <c r="O352" s="292"/>
      <c r="P352" s="299"/>
      <c r="Q352" s="291"/>
      <c r="R352" s="291"/>
      <c r="S352" s="292"/>
      <c r="T352" s="299"/>
      <c r="U352" s="291"/>
      <c r="V352" s="291"/>
      <c r="W352" s="291"/>
      <c r="X352" s="292"/>
      <c r="Y352" s="299"/>
      <c r="Z352" s="291"/>
      <c r="AA352" s="291"/>
      <c r="AB352" s="292"/>
      <c r="AC352" s="299"/>
      <c r="AD352" s="291"/>
      <c r="AE352" s="291"/>
      <c r="AF352" s="291"/>
      <c r="AG352" s="292"/>
      <c r="AH352" s="299"/>
      <c r="AI352" s="291"/>
      <c r="AJ352" s="292"/>
    </row>
    <row r="353" spans="1:36" ht="12.75">
      <c r="A353" s="299"/>
      <c r="B353" s="299"/>
      <c r="C353" s="291"/>
      <c r="D353" s="292"/>
      <c r="E353" s="299"/>
      <c r="F353" s="291"/>
      <c r="G353" s="291"/>
      <c r="H353" s="291"/>
      <c r="I353" s="292"/>
      <c r="J353" s="299"/>
      <c r="K353" s="291"/>
      <c r="L353" s="291"/>
      <c r="M353" s="291"/>
      <c r="N353" s="291"/>
      <c r="O353" s="292"/>
      <c r="P353" s="299"/>
      <c r="Q353" s="291"/>
      <c r="R353" s="291"/>
      <c r="S353" s="292"/>
      <c r="T353" s="299"/>
      <c r="U353" s="291"/>
      <c r="V353" s="291"/>
      <c r="W353" s="291"/>
      <c r="X353" s="292"/>
      <c r="Y353" s="299"/>
      <c r="Z353" s="291"/>
      <c r="AA353" s="291"/>
      <c r="AB353" s="292"/>
      <c r="AC353" s="299"/>
      <c r="AD353" s="291"/>
      <c r="AE353" s="291"/>
      <c r="AF353" s="291"/>
      <c r="AG353" s="292"/>
      <c r="AH353" s="299"/>
      <c r="AI353" s="291"/>
      <c r="AJ353" s="292"/>
    </row>
    <row r="354" spans="1:36" ht="12.75">
      <c r="A354" s="299"/>
      <c r="B354" s="299"/>
      <c r="C354" s="291"/>
      <c r="D354" s="292"/>
      <c r="E354" s="299"/>
      <c r="F354" s="291"/>
      <c r="G354" s="291"/>
      <c r="H354" s="291"/>
      <c r="I354" s="292"/>
      <c r="J354" s="299"/>
      <c r="K354" s="291"/>
      <c r="L354" s="291"/>
      <c r="M354" s="291"/>
      <c r="N354" s="291"/>
      <c r="O354" s="292"/>
      <c r="P354" s="299"/>
      <c r="Q354" s="291"/>
      <c r="R354" s="291"/>
      <c r="S354" s="292"/>
      <c r="T354" s="299"/>
      <c r="U354" s="291"/>
      <c r="V354" s="291"/>
      <c r="W354" s="291"/>
      <c r="X354" s="292"/>
      <c r="Y354" s="299"/>
      <c r="Z354" s="291"/>
      <c r="AA354" s="291"/>
      <c r="AB354" s="292"/>
      <c r="AC354" s="299"/>
      <c r="AD354" s="291"/>
      <c r="AE354" s="291"/>
      <c r="AF354" s="291"/>
      <c r="AG354" s="292"/>
      <c r="AH354" s="299"/>
      <c r="AI354" s="291"/>
      <c r="AJ354" s="292"/>
    </row>
    <row r="355" spans="1:36" ht="12.75">
      <c r="A355" s="299"/>
      <c r="B355" s="299"/>
      <c r="C355" s="291"/>
      <c r="D355" s="292"/>
      <c r="E355" s="299"/>
      <c r="F355" s="291"/>
      <c r="G355" s="291"/>
      <c r="H355" s="291"/>
      <c r="I355" s="292"/>
      <c r="J355" s="299"/>
      <c r="K355" s="291"/>
      <c r="L355" s="291"/>
      <c r="M355" s="291"/>
      <c r="N355" s="291"/>
      <c r="O355" s="292"/>
      <c r="P355" s="299"/>
      <c r="Q355" s="291"/>
      <c r="R355" s="291"/>
      <c r="S355" s="292"/>
      <c r="T355" s="299"/>
      <c r="U355" s="291"/>
      <c r="V355" s="291"/>
      <c r="W355" s="291"/>
      <c r="X355" s="292"/>
      <c r="Y355" s="299"/>
      <c r="Z355" s="291"/>
      <c r="AA355" s="291"/>
      <c r="AB355" s="292"/>
      <c r="AC355" s="299"/>
      <c r="AD355" s="291"/>
      <c r="AE355" s="291"/>
      <c r="AF355" s="291"/>
      <c r="AG355" s="292"/>
      <c r="AH355" s="299"/>
      <c r="AI355" s="291"/>
      <c r="AJ355" s="292"/>
    </row>
    <row r="356" spans="1:36" ht="12.75">
      <c r="A356" s="299"/>
      <c r="B356" s="299"/>
      <c r="C356" s="291"/>
      <c r="D356" s="292"/>
      <c r="E356" s="299"/>
      <c r="F356" s="291"/>
      <c r="G356" s="291"/>
      <c r="H356" s="291"/>
      <c r="I356" s="292"/>
      <c r="J356" s="299"/>
      <c r="K356" s="291"/>
      <c r="L356" s="291"/>
      <c r="M356" s="291"/>
      <c r="N356" s="291"/>
      <c r="O356" s="292"/>
      <c r="P356" s="299"/>
      <c r="Q356" s="291"/>
      <c r="R356" s="291"/>
      <c r="S356" s="292"/>
      <c r="T356" s="299"/>
      <c r="U356" s="291"/>
      <c r="V356" s="291"/>
      <c r="W356" s="291"/>
      <c r="X356" s="292"/>
      <c r="Y356" s="299"/>
      <c r="Z356" s="291"/>
      <c r="AA356" s="291"/>
      <c r="AB356" s="292"/>
      <c r="AC356" s="299"/>
      <c r="AD356" s="291"/>
      <c r="AE356" s="291"/>
      <c r="AF356" s="291"/>
      <c r="AG356" s="292"/>
      <c r="AH356" s="299"/>
      <c r="AI356" s="291"/>
      <c r="AJ356" s="292"/>
    </row>
    <row r="357" spans="1:36" ht="12.75">
      <c r="A357" s="299"/>
      <c r="B357" s="299"/>
      <c r="C357" s="291"/>
      <c r="D357" s="292"/>
      <c r="E357" s="299"/>
      <c r="F357" s="291"/>
      <c r="G357" s="291"/>
      <c r="H357" s="291"/>
      <c r="I357" s="292"/>
      <c r="J357" s="299"/>
      <c r="K357" s="291"/>
      <c r="L357" s="291"/>
      <c r="M357" s="291"/>
      <c r="N357" s="291"/>
      <c r="O357" s="292"/>
      <c r="P357" s="299"/>
      <c r="Q357" s="291"/>
      <c r="R357" s="291"/>
      <c r="S357" s="292"/>
      <c r="T357" s="299"/>
      <c r="U357" s="291"/>
      <c r="V357" s="291"/>
      <c r="W357" s="291"/>
      <c r="X357" s="292"/>
      <c r="Y357" s="299"/>
      <c r="Z357" s="291"/>
      <c r="AA357" s="291"/>
      <c r="AB357" s="292"/>
      <c r="AC357" s="299"/>
      <c r="AD357" s="291"/>
      <c r="AE357" s="291"/>
      <c r="AF357" s="291"/>
      <c r="AG357" s="292"/>
      <c r="AH357" s="299"/>
      <c r="AI357" s="291"/>
      <c r="AJ357" s="292"/>
    </row>
    <row r="358" spans="1:36" ht="12.75">
      <c r="A358" s="299"/>
      <c r="B358" s="299"/>
      <c r="C358" s="291"/>
      <c r="D358" s="292"/>
      <c r="E358" s="299"/>
      <c r="F358" s="291"/>
      <c r="G358" s="291"/>
      <c r="H358" s="291"/>
      <c r="I358" s="292"/>
      <c r="J358" s="299"/>
      <c r="K358" s="291"/>
      <c r="L358" s="291"/>
      <c r="M358" s="291"/>
      <c r="N358" s="291"/>
      <c r="O358" s="292"/>
      <c r="P358" s="299"/>
      <c r="Q358" s="291"/>
      <c r="R358" s="291"/>
      <c r="S358" s="292"/>
      <c r="T358" s="299"/>
      <c r="U358" s="291"/>
      <c r="V358" s="291"/>
      <c r="W358" s="291"/>
      <c r="X358" s="292"/>
      <c r="Y358" s="299"/>
      <c r="Z358" s="291"/>
      <c r="AA358" s="291"/>
      <c r="AB358" s="292"/>
      <c r="AC358" s="299"/>
      <c r="AD358" s="291"/>
      <c r="AE358" s="291"/>
      <c r="AF358" s="291"/>
      <c r="AG358" s="292"/>
      <c r="AH358" s="299"/>
      <c r="AI358" s="291"/>
      <c r="AJ358" s="292"/>
    </row>
    <row r="359" spans="1:36" ht="12.75">
      <c r="A359" s="299"/>
      <c r="B359" s="299"/>
      <c r="C359" s="291"/>
      <c r="D359" s="292"/>
      <c r="E359" s="299"/>
      <c r="F359" s="291"/>
      <c r="G359" s="291"/>
      <c r="H359" s="291"/>
      <c r="I359" s="292"/>
      <c r="J359" s="299"/>
      <c r="K359" s="291"/>
      <c r="L359" s="291"/>
      <c r="M359" s="291"/>
      <c r="N359" s="291"/>
      <c r="O359" s="292"/>
      <c r="P359" s="299"/>
      <c r="Q359" s="291"/>
      <c r="R359" s="291"/>
      <c r="S359" s="292"/>
      <c r="T359" s="299"/>
      <c r="U359" s="291"/>
      <c r="V359" s="291"/>
      <c r="W359" s="291"/>
      <c r="X359" s="292"/>
      <c r="Y359" s="299"/>
      <c r="Z359" s="291"/>
      <c r="AA359" s="291"/>
      <c r="AB359" s="292"/>
      <c r="AC359" s="299"/>
      <c r="AD359" s="291"/>
      <c r="AE359" s="291"/>
      <c r="AF359" s="291"/>
      <c r="AG359" s="292"/>
      <c r="AH359" s="299"/>
      <c r="AI359" s="291"/>
      <c r="AJ359" s="292"/>
    </row>
    <row r="360" spans="1:36" ht="12.75">
      <c r="A360" s="299"/>
      <c r="B360" s="299"/>
      <c r="C360" s="291"/>
      <c r="D360" s="292"/>
      <c r="E360" s="299"/>
      <c r="F360" s="291"/>
      <c r="G360" s="291"/>
      <c r="H360" s="291"/>
      <c r="I360" s="292"/>
      <c r="J360" s="299"/>
      <c r="K360" s="291"/>
      <c r="L360" s="291"/>
      <c r="M360" s="291"/>
      <c r="N360" s="291"/>
      <c r="O360" s="292"/>
      <c r="P360" s="299"/>
      <c r="Q360" s="291"/>
      <c r="R360" s="291"/>
      <c r="S360" s="292"/>
      <c r="T360" s="299"/>
      <c r="U360" s="291"/>
      <c r="V360" s="291"/>
      <c r="W360" s="291"/>
      <c r="X360" s="292"/>
      <c r="Y360" s="299"/>
      <c r="Z360" s="291"/>
      <c r="AA360" s="291"/>
      <c r="AB360" s="292"/>
      <c r="AC360" s="299"/>
      <c r="AD360" s="291"/>
      <c r="AE360" s="291"/>
      <c r="AF360" s="291"/>
      <c r="AG360" s="292"/>
      <c r="AH360" s="299"/>
      <c r="AI360" s="291"/>
      <c r="AJ360" s="292"/>
    </row>
    <row r="361" spans="1:36" ht="12.75">
      <c r="A361" s="299"/>
      <c r="B361" s="299"/>
      <c r="C361" s="291"/>
      <c r="D361" s="292"/>
      <c r="E361" s="299"/>
      <c r="F361" s="291"/>
      <c r="G361" s="291"/>
      <c r="H361" s="291"/>
      <c r="I361" s="292"/>
      <c r="J361" s="299"/>
      <c r="K361" s="291"/>
      <c r="L361" s="291"/>
      <c r="M361" s="291"/>
      <c r="N361" s="291"/>
      <c r="O361" s="292"/>
      <c r="P361" s="299"/>
      <c r="Q361" s="291"/>
      <c r="R361" s="291"/>
      <c r="S361" s="292"/>
      <c r="T361" s="299"/>
      <c r="U361" s="291"/>
      <c r="V361" s="291"/>
      <c r="W361" s="291"/>
      <c r="X361" s="292"/>
      <c r="Y361" s="299"/>
      <c r="Z361" s="291"/>
      <c r="AA361" s="291"/>
      <c r="AB361" s="292"/>
      <c r="AC361" s="299"/>
      <c r="AD361" s="291"/>
      <c r="AE361" s="291"/>
      <c r="AF361" s="291"/>
      <c r="AG361" s="292"/>
      <c r="AH361" s="299"/>
      <c r="AI361" s="291"/>
      <c r="AJ361" s="292"/>
    </row>
    <row r="362" spans="1:36" ht="12.75">
      <c r="A362" s="299"/>
      <c r="B362" s="299"/>
      <c r="C362" s="291"/>
      <c r="D362" s="292"/>
      <c r="E362" s="299"/>
      <c r="F362" s="291"/>
      <c r="G362" s="291"/>
      <c r="H362" s="291"/>
      <c r="I362" s="292"/>
      <c r="J362" s="299"/>
      <c r="K362" s="291"/>
      <c r="L362" s="291"/>
      <c r="M362" s="291"/>
      <c r="N362" s="291"/>
      <c r="O362" s="292"/>
      <c r="P362" s="299"/>
      <c r="Q362" s="291"/>
      <c r="R362" s="291"/>
      <c r="S362" s="292"/>
      <c r="T362" s="299"/>
      <c r="U362" s="291"/>
      <c r="V362" s="291"/>
      <c r="W362" s="291"/>
      <c r="X362" s="292"/>
      <c r="Y362" s="299"/>
      <c r="Z362" s="291"/>
      <c r="AA362" s="291"/>
      <c r="AB362" s="292"/>
      <c r="AC362" s="299"/>
      <c r="AD362" s="291"/>
      <c r="AE362" s="291"/>
      <c r="AF362" s="291"/>
      <c r="AG362" s="292"/>
      <c r="AH362" s="299"/>
      <c r="AI362" s="291"/>
      <c r="AJ362" s="292"/>
    </row>
    <row r="363" spans="1:36" ht="12.75">
      <c r="A363" s="299"/>
      <c r="B363" s="299"/>
      <c r="C363" s="291"/>
      <c r="D363" s="292"/>
      <c r="E363" s="299"/>
      <c r="F363" s="291"/>
      <c r="G363" s="291"/>
      <c r="H363" s="291"/>
      <c r="I363" s="292"/>
      <c r="J363" s="299"/>
      <c r="K363" s="291"/>
      <c r="L363" s="291"/>
      <c r="M363" s="291"/>
      <c r="N363" s="291"/>
      <c r="O363" s="292"/>
      <c r="P363" s="299"/>
      <c r="Q363" s="291"/>
      <c r="R363" s="291"/>
      <c r="S363" s="292"/>
      <c r="T363" s="299"/>
      <c r="U363" s="291"/>
      <c r="V363" s="291"/>
      <c r="W363" s="291"/>
      <c r="X363" s="292"/>
      <c r="Y363" s="299"/>
      <c r="Z363" s="291"/>
      <c r="AA363" s="291"/>
      <c r="AB363" s="292"/>
      <c r="AC363" s="299"/>
      <c r="AD363" s="291"/>
      <c r="AE363" s="291"/>
      <c r="AF363" s="291"/>
      <c r="AG363" s="292"/>
      <c r="AH363" s="299"/>
      <c r="AI363" s="291"/>
      <c r="AJ363" s="292"/>
    </row>
    <row r="364" spans="1:36" ht="12.75">
      <c r="A364" s="299"/>
      <c r="B364" s="299"/>
      <c r="C364" s="291"/>
      <c r="D364" s="292"/>
      <c r="E364" s="299"/>
      <c r="F364" s="291"/>
      <c r="G364" s="291"/>
      <c r="H364" s="291"/>
      <c r="I364" s="292"/>
      <c r="J364" s="299"/>
      <c r="K364" s="291"/>
      <c r="L364" s="291"/>
      <c r="M364" s="291"/>
      <c r="N364" s="291"/>
      <c r="O364" s="292"/>
      <c r="P364" s="299"/>
      <c r="Q364" s="291"/>
      <c r="R364" s="291"/>
      <c r="S364" s="292"/>
      <c r="T364" s="299"/>
      <c r="U364" s="291"/>
      <c r="V364" s="291"/>
      <c r="W364" s="291"/>
      <c r="X364" s="292"/>
      <c r="Y364" s="299"/>
      <c r="Z364" s="291"/>
      <c r="AA364" s="291"/>
      <c r="AB364" s="292"/>
      <c r="AC364" s="299"/>
      <c r="AD364" s="291"/>
      <c r="AE364" s="291"/>
      <c r="AF364" s="291"/>
      <c r="AG364" s="292"/>
      <c r="AH364" s="299"/>
      <c r="AI364" s="291"/>
      <c r="AJ364" s="292"/>
    </row>
    <row r="365" spans="1:36" ht="12.75">
      <c r="A365" s="299"/>
      <c r="B365" s="299"/>
      <c r="C365" s="291"/>
      <c r="D365" s="292"/>
      <c r="E365" s="299"/>
      <c r="F365" s="291"/>
      <c r="G365" s="291"/>
      <c r="H365" s="291"/>
      <c r="I365" s="292"/>
      <c r="J365" s="299"/>
      <c r="K365" s="291"/>
      <c r="L365" s="291"/>
      <c r="M365" s="291"/>
      <c r="N365" s="291"/>
      <c r="O365" s="292"/>
      <c r="P365" s="299"/>
      <c r="Q365" s="291"/>
      <c r="R365" s="291"/>
      <c r="S365" s="292"/>
      <c r="T365" s="299"/>
      <c r="U365" s="291"/>
      <c r="V365" s="291"/>
      <c r="W365" s="291"/>
      <c r="X365" s="292"/>
      <c r="Y365" s="299"/>
      <c r="Z365" s="291"/>
      <c r="AA365" s="291"/>
      <c r="AB365" s="292"/>
      <c r="AC365" s="299"/>
      <c r="AD365" s="291"/>
      <c r="AE365" s="291"/>
      <c r="AF365" s="291"/>
      <c r="AG365" s="292"/>
      <c r="AH365" s="299"/>
      <c r="AI365" s="291"/>
      <c r="AJ365" s="292"/>
    </row>
    <row r="366" spans="1:36" ht="12.75">
      <c r="A366" s="299"/>
      <c r="B366" s="299"/>
      <c r="C366" s="291"/>
      <c r="D366" s="292"/>
      <c r="E366" s="299"/>
      <c r="F366" s="291"/>
      <c r="G366" s="291"/>
      <c r="H366" s="291"/>
      <c r="I366" s="292"/>
      <c r="J366" s="299"/>
      <c r="K366" s="291"/>
      <c r="L366" s="291"/>
      <c r="M366" s="291"/>
      <c r="N366" s="291"/>
      <c r="O366" s="292"/>
      <c r="P366" s="299"/>
      <c r="Q366" s="291"/>
      <c r="R366" s="291"/>
      <c r="S366" s="292"/>
      <c r="T366" s="299"/>
      <c r="U366" s="291"/>
      <c r="V366" s="291"/>
      <c r="W366" s="291"/>
      <c r="X366" s="292"/>
      <c r="Y366" s="299"/>
      <c r="Z366" s="291"/>
      <c r="AA366" s="291"/>
      <c r="AB366" s="292"/>
      <c r="AC366" s="299"/>
      <c r="AD366" s="291"/>
      <c r="AE366" s="291"/>
      <c r="AF366" s="291"/>
      <c r="AG366" s="292"/>
      <c r="AH366" s="299"/>
      <c r="AI366" s="291"/>
      <c r="AJ366" s="292"/>
    </row>
    <row r="367" spans="1:36" ht="12.75">
      <c r="A367" s="299"/>
      <c r="B367" s="299"/>
      <c r="C367" s="291"/>
      <c r="D367" s="292"/>
      <c r="E367" s="299"/>
      <c r="F367" s="291"/>
      <c r="G367" s="291"/>
      <c r="H367" s="291"/>
      <c r="I367" s="292"/>
      <c r="J367" s="299"/>
      <c r="K367" s="291"/>
      <c r="L367" s="291"/>
      <c r="M367" s="291"/>
      <c r="N367" s="291"/>
      <c r="O367" s="292"/>
      <c r="P367" s="299"/>
      <c r="Q367" s="291"/>
      <c r="R367" s="291"/>
      <c r="S367" s="292"/>
      <c r="T367" s="299"/>
      <c r="U367" s="291"/>
      <c r="V367" s="291"/>
      <c r="W367" s="291"/>
      <c r="X367" s="292"/>
      <c r="Y367" s="299"/>
      <c r="Z367" s="291"/>
      <c r="AA367" s="291"/>
      <c r="AB367" s="292"/>
      <c r="AC367" s="299"/>
      <c r="AD367" s="291"/>
      <c r="AE367" s="291"/>
      <c r="AF367" s="291"/>
      <c r="AG367" s="292"/>
      <c r="AH367" s="299"/>
      <c r="AI367" s="291"/>
      <c r="AJ367" s="292"/>
    </row>
    <row r="368" spans="1:36" ht="12.75">
      <c r="A368" s="299"/>
      <c r="B368" s="299"/>
      <c r="C368" s="291"/>
      <c r="D368" s="292"/>
      <c r="E368" s="299"/>
      <c r="F368" s="291"/>
      <c r="G368" s="291"/>
      <c r="H368" s="291"/>
      <c r="I368" s="292"/>
      <c r="J368" s="299"/>
      <c r="K368" s="291"/>
      <c r="L368" s="291"/>
      <c r="M368" s="291"/>
      <c r="N368" s="291"/>
      <c r="O368" s="292"/>
      <c r="P368" s="299"/>
      <c r="Q368" s="291"/>
      <c r="R368" s="291"/>
      <c r="S368" s="292"/>
      <c r="T368" s="299"/>
      <c r="U368" s="291"/>
      <c r="V368" s="291"/>
      <c r="W368" s="291"/>
      <c r="X368" s="292"/>
      <c r="Y368" s="299"/>
      <c r="Z368" s="291"/>
      <c r="AA368" s="291"/>
      <c r="AB368" s="292"/>
      <c r="AC368" s="299"/>
      <c r="AD368" s="291"/>
      <c r="AE368" s="291"/>
      <c r="AF368" s="291"/>
      <c r="AG368" s="292"/>
      <c r="AH368" s="299"/>
      <c r="AI368" s="291"/>
      <c r="AJ368" s="292"/>
    </row>
    <row r="369" spans="1:36" ht="12.75">
      <c r="A369" s="299"/>
      <c r="B369" s="299"/>
      <c r="C369" s="291"/>
      <c r="D369" s="292"/>
      <c r="E369" s="299"/>
      <c r="F369" s="291"/>
      <c r="G369" s="291"/>
      <c r="H369" s="291"/>
      <c r="I369" s="292"/>
      <c r="J369" s="299"/>
      <c r="K369" s="291"/>
      <c r="L369" s="291"/>
      <c r="M369" s="291"/>
      <c r="N369" s="291"/>
      <c r="O369" s="292"/>
      <c r="P369" s="299"/>
      <c r="Q369" s="291"/>
      <c r="R369" s="291"/>
      <c r="S369" s="292"/>
      <c r="T369" s="299"/>
      <c r="U369" s="291"/>
      <c r="V369" s="291"/>
      <c r="W369" s="291"/>
      <c r="X369" s="292"/>
      <c r="Y369" s="299"/>
      <c r="Z369" s="291"/>
      <c r="AA369" s="291"/>
      <c r="AB369" s="292"/>
      <c r="AC369" s="299"/>
      <c r="AD369" s="291"/>
      <c r="AE369" s="291"/>
      <c r="AF369" s="291"/>
      <c r="AG369" s="292"/>
      <c r="AH369" s="299"/>
      <c r="AI369" s="291"/>
      <c r="AJ369" s="292"/>
    </row>
    <row r="370" spans="1:36" ht="12.75">
      <c r="A370" s="299"/>
      <c r="B370" s="299"/>
      <c r="C370" s="291"/>
      <c r="D370" s="292"/>
      <c r="E370" s="299"/>
      <c r="F370" s="291"/>
      <c r="G370" s="291"/>
      <c r="H370" s="291"/>
      <c r="I370" s="292"/>
      <c r="J370" s="299"/>
      <c r="K370" s="291"/>
      <c r="L370" s="291"/>
      <c r="M370" s="291"/>
      <c r="N370" s="291"/>
      <c r="O370" s="292"/>
      <c r="P370" s="299"/>
      <c r="Q370" s="291"/>
      <c r="R370" s="291"/>
      <c r="S370" s="292"/>
      <c r="T370" s="299"/>
      <c r="U370" s="291"/>
      <c r="V370" s="291"/>
      <c r="W370" s="291"/>
      <c r="X370" s="292"/>
      <c r="Y370" s="299"/>
      <c r="Z370" s="291"/>
      <c r="AA370" s="291"/>
      <c r="AB370" s="292"/>
      <c r="AC370" s="299"/>
      <c r="AD370" s="291"/>
      <c r="AE370" s="291"/>
      <c r="AF370" s="291"/>
      <c r="AG370" s="292"/>
      <c r="AH370" s="299"/>
      <c r="AI370" s="291"/>
      <c r="AJ370" s="292"/>
    </row>
    <row r="371" spans="1:36" ht="12.75">
      <c r="A371" s="299"/>
      <c r="B371" s="299"/>
      <c r="C371" s="291"/>
      <c r="D371" s="292"/>
      <c r="E371" s="299"/>
      <c r="F371" s="291"/>
      <c r="G371" s="291"/>
      <c r="H371" s="291"/>
      <c r="I371" s="292"/>
      <c r="J371" s="299"/>
      <c r="K371" s="291"/>
      <c r="L371" s="291"/>
      <c r="M371" s="291"/>
      <c r="N371" s="291"/>
      <c r="O371" s="292"/>
      <c r="P371" s="299"/>
      <c r="Q371" s="291"/>
      <c r="R371" s="291"/>
      <c r="S371" s="292"/>
      <c r="T371" s="299"/>
      <c r="U371" s="291"/>
      <c r="V371" s="291"/>
      <c r="W371" s="291"/>
      <c r="X371" s="292"/>
      <c r="Y371" s="299"/>
      <c r="Z371" s="291"/>
      <c r="AA371" s="291"/>
      <c r="AB371" s="292"/>
      <c r="AC371" s="299"/>
      <c r="AD371" s="291"/>
      <c r="AE371" s="291"/>
      <c r="AF371" s="291"/>
      <c r="AG371" s="292"/>
      <c r="AH371" s="299"/>
      <c r="AI371" s="291"/>
      <c r="AJ371" s="292"/>
    </row>
    <row r="372" spans="1:36" ht="12.75">
      <c r="A372" s="299"/>
      <c r="B372" s="299"/>
      <c r="C372" s="291"/>
      <c r="D372" s="292"/>
      <c r="E372" s="299"/>
      <c r="F372" s="291"/>
      <c r="G372" s="291"/>
      <c r="H372" s="291"/>
      <c r="I372" s="292"/>
      <c r="J372" s="299"/>
      <c r="K372" s="291"/>
      <c r="L372" s="291"/>
      <c r="M372" s="291"/>
      <c r="N372" s="291"/>
      <c r="O372" s="292"/>
      <c r="P372" s="299"/>
      <c r="Q372" s="291"/>
      <c r="R372" s="291"/>
      <c r="S372" s="292"/>
      <c r="T372" s="299"/>
      <c r="U372" s="291"/>
      <c r="V372" s="291"/>
      <c r="W372" s="291"/>
      <c r="X372" s="292"/>
      <c r="Y372" s="299"/>
      <c r="Z372" s="291"/>
      <c r="AA372" s="291"/>
      <c r="AB372" s="292"/>
      <c r="AC372" s="299"/>
      <c r="AD372" s="291"/>
      <c r="AE372" s="291"/>
      <c r="AF372" s="291"/>
      <c r="AG372" s="292"/>
      <c r="AH372" s="299"/>
      <c r="AI372" s="291"/>
      <c r="AJ372" s="292"/>
    </row>
    <row r="373" spans="1:36" ht="12.75">
      <c r="A373" s="299"/>
      <c r="B373" s="299"/>
      <c r="C373" s="291"/>
      <c r="D373" s="292"/>
      <c r="E373" s="299"/>
      <c r="F373" s="291"/>
      <c r="G373" s="291"/>
      <c r="H373" s="291"/>
      <c r="I373" s="292"/>
      <c r="J373" s="299"/>
      <c r="K373" s="291"/>
      <c r="L373" s="291"/>
      <c r="M373" s="291"/>
      <c r="N373" s="291"/>
      <c r="O373" s="292"/>
      <c r="P373" s="299"/>
      <c r="Q373" s="291"/>
      <c r="R373" s="291"/>
      <c r="S373" s="292"/>
      <c r="T373" s="299"/>
      <c r="U373" s="291"/>
      <c r="V373" s="291"/>
      <c r="W373" s="291"/>
      <c r="X373" s="292"/>
      <c r="Y373" s="299"/>
      <c r="Z373" s="291"/>
      <c r="AA373" s="291"/>
      <c r="AB373" s="292"/>
      <c r="AC373" s="299"/>
      <c r="AD373" s="291"/>
      <c r="AE373" s="291"/>
      <c r="AF373" s="291"/>
      <c r="AG373" s="292"/>
      <c r="AH373" s="299"/>
      <c r="AI373" s="291"/>
      <c r="AJ373" s="292"/>
    </row>
    <row r="374" spans="1:36" ht="12.75">
      <c r="A374" s="299"/>
      <c r="B374" s="299"/>
      <c r="C374" s="291"/>
      <c r="D374" s="292"/>
      <c r="E374" s="299"/>
      <c r="F374" s="291"/>
      <c r="G374" s="291"/>
      <c r="H374" s="291"/>
      <c r="I374" s="292"/>
      <c r="J374" s="299"/>
      <c r="K374" s="291"/>
      <c r="L374" s="291"/>
      <c r="M374" s="291"/>
      <c r="N374" s="291"/>
      <c r="O374" s="292"/>
      <c r="P374" s="299"/>
      <c r="Q374" s="291"/>
      <c r="R374" s="291"/>
      <c r="S374" s="292"/>
      <c r="T374" s="299"/>
      <c r="U374" s="291"/>
      <c r="V374" s="291"/>
      <c r="W374" s="291"/>
      <c r="X374" s="292"/>
      <c r="Y374" s="299"/>
      <c r="Z374" s="291"/>
      <c r="AA374" s="291"/>
      <c r="AB374" s="292"/>
      <c r="AC374" s="299"/>
      <c r="AD374" s="291"/>
      <c r="AE374" s="291"/>
      <c r="AF374" s="291"/>
      <c r="AG374" s="292"/>
      <c r="AH374" s="299"/>
      <c r="AI374" s="291"/>
      <c r="AJ374" s="292"/>
    </row>
    <row r="375" spans="1:36" ht="12.75">
      <c r="A375" s="299"/>
      <c r="B375" s="299"/>
      <c r="C375" s="291"/>
      <c r="D375" s="292"/>
      <c r="E375" s="299"/>
      <c r="F375" s="291"/>
      <c r="G375" s="291"/>
      <c r="H375" s="291"/>
      <c r="I375" s="292"/>
      <c r="J375" s="299"/>
      <c r="K375" s="291"/>
      <c r="L375" s="291"/>
      <c r="M375" s="291"/>
      <c r="N375" s="291"/>
      <c r="O375" s="292"/>
      <c r="P375" s="299"/>
      <c r="Q375" s="291"/>
      <c r="R375" s="291"/>
      <c r="S375" s="292"/>
      <c r="T375" s="299"/>
      <c r="U375" s="291"/>
      <c r="V375" s="291"/>
      <c r="W375" s="291"/>
      <c r="X375" s="292"/>
      <c r="Y375" s="299"/>
      <c r="Z375" s="291"/>
      <c r="AA375" s="291"/>
      <c r="AB375" s="292"/>
      <c r="AC375" s="299"/>
      <c r="AD375" s="291"/>
      <c r="AE375" s="291"/>
      <c r="AF375" s="291"/>
      <c r="AG375" s="292"/>
      <c r="AH375" s="299"/>
      <c r="AI375" s="291"/>
      <c r="AJ375" s="292"/>
    </row>
    <row r="376" spans="1:36" ht="12.75">
      <c r="A376" s="299"/>
      <c r="B376" s="299"/>
      <c r="C376" s="291"/>
      <c r="D376" s="292"/>
      <c r="E376" s="299"/>
      <c r="F376" s="291"/>
      <c r="G376" s="291"/>
      <c r="H376" s="291"/>
      <c r="I376" s="292"/>
      <c r="J376" s="299"/>
      <c r="K376" s="291"/>
      <c r="L376" s="291"/>
      <c r="M376" s="291"/>
      <c r="N376" s="291"/>
      <c r="O376" s="292"/>
      <c r="P376" s="299"/>
      <c r="Q376" s="291"/>
      <c r="R376" s="291"/>
      <c r="S376" s="292"/>
      <c r="T376" s="299"/>
      <c r="U376" s="291"/>
      <c r="V376" s="291"/>
      <c r="W376" s="291"/>
      <c r="X376" s="292"/>
      <c r="Y376" s="299"/>
      <c r="Z376" s="291"/>
      <c r="AA376" s="291"/>
      <c r="AB376" s="292"/>
      <c r="AC376" s="299"/>
      <c r="AD376" s="291"/>
      <c r="AE376" s="291"/>
      <c r="AF376" s="291"/>
      <c r="AG376" s="292"/>
      <c r="AH376" s="299"/>
      <c r="AI376" s="291"/>
      <c r="AJ376" s="292"/>
    </row>
    <row r="377" spans="1:36" ht="12.75">
      <c r="A377" s="299"/>
      <c r="B377" s="299"/>
      <c r="C377" s="291"/>
      <c r="D377" s="292"/>
      <c r="E377" s="299"/>
      <c r="F377" s="291"/>
      <c r="G377" s="291"/>
      <c r="H377" s="291"/>
      <c r="I377" s="292"/>
      <c r="J377" s="299"/>
      <c r="K377" s="291"/>
      <c r="L377" s="291"/>
      <c r="M377" s="291"/>
      <c r="N377" s="291"/>
      <c r="O377" s="292"/>
      <c r="P377" s="299"/>
      <c r="Q377" s="291"/>
      <c r="R377" s="291"/>
      <c r="S377" s="292"/>
      <c r="T377" s="299"/>
      <c r="U377" s="291"/>
      <c r="V377" s="291"/>
      <c r="W377" s="291"/>
      <c r="X377" s="292"/>
      <c r="Y377" s="299"/>
      <c r="Z377" s="291"/>
      <c r="AA377" s="291"/>
      <c r="AB377" s="292"/>
      <c r="AC377" s="299"/>
      <c r="AD377" s="291"/>
      <c r="AE377" s="291"/>
      <c r="AF377" s="291"/>
      <c r="AG377" s="292"/>
      <c r="AH377" s="299"/>
      <c r="AI377" s="291"/>
      <c r="AJ377" s="292"/>
    </row>
    <row r="378" spans="1:36" ht="12.75">
      <c r="A378" s="299"/>
      <c r="B378" s="299"/>
      <c r="C378" s="291"/>
      <c r="D378" s="292"/>
      <c r="E378" s="299"/>
      <c r="F378" s="291"/>
      <c r="G378" s="291"/>
      <c r="H378" s="291"/>
      <c r="I378" s="292"/>
      <c r="J378" s="299"/>
      <c r="K378" s="291"/>
      <c r="L378" s="291"/>
      <c r="M378" s="291"/>
      <c r="N378" s="291"/>
      <c r="O378" s="292"/>
      <c r="P378" s="299"/>
      <c r="Q378" s="291"/>
      <c r="R378" s="291"/>
      <c r="S378" s="292"/>
      <c r="T378" s="299"/>
      <c r="U378" s="291"/>
      <c r="V378" s="291"/>
      <c r="W378" s="291"/>
      <c r="X378" s="292"/>
      <c r="Y378" s="299"/>
      <c r="Z378" s="291"/>
      <c r="AA378" s="291"/>
      <c r="AB378" s="292"/>
      <c r="AC378" s="299"/>
      <c r="AD378" s="291"/>
      <c r="AE378" s="291"/>
      <c r="AF378" s="291"/>
      <c r="AG378" s="292"/>
      <c r="AH378" s="299"/>
      <c r="AI378" s="291"/>
      <c r="AJ378" s="292"/>
    </row>
    <row r="379" spans="1:36" ht="12.75">
      <c r="A379" s="299"/>
      <c r="B379" s="299"/>
      <c r="C379" s="291"/>
      <c r="D379" s="292"/>
      <c r="E379" s="299"/>
      <c r="F379" s="291"/>
      <c r="G379" s="291"/>
      <c r="H379" s="291"/>
      <c r="I379" s="292"/>
      <c r="J379" s="299"/>
      <c r="K379" s="291"/>
      <c r="L379" s="291"/>
      <c r="M379" s="291"/>
      <c r="N379" s="291"/>
      <c r="O379" s="292"/>
      <c r="P379" s="299"/>
      <c r="Q379" s="291"/>
      <c r="R379" s="291"/>
      <c r="S379" s="292"/>
      <c r="T379" s="299"/>
      <c r="U379" s="291"/>
      <c r="V379" s="291"/>
      <c r="W379" s="291"/>
      <c r="X379" s="292"/>
      <c r="Y379" s="299"/>
      <c r="Z379" s="291"/>
      <c r="AA379" s="291"/>
      <c r="AB379" s="292"/>
      <c r="AC379" s="299"/>
      <c r="AD379" s="291"/>
      <c r="AE379" s="291"/>
      <c r="AF379" s="291"/>
      <c r="AG379" s="292"/>
      <c r="AH379" s="299"/>
      <c r="AI379" s="291"/>
      <c r="AJ379" s="292"/>
    </row>
    <row r="380" spans="1:36" ht="12.75">
      <c r="A380" s="299"/>
      <c r="B380" s="299"/>
      <c r="C380" s="291"/>
      <c r="D380" s="292"/>
      <c r="E380" s="299"/>
      <c r="F380" s="291"/>
      <c r="G380" s="291"/>
      <c r="H380" s="291"/>
      <c r="I380" s="292"/>
      <c r="J380" s="299"/>
      <c r="K380" s="291"/>
      <c r="L380" s="291"/>
      <c r="M380" s="291"/>
      <c r="N380" s="291"/>
      <c r="O380" s="292"/>
      <c r="P380" s="299"/>
      <c r="Q380" s="291"/>
      <c r="R380" s="291"/>
      <c r="S380" s="292"/>
      <c r="T380" s="299"/>
      <c r="U380" s="291"/>
      <c r="V380" s="291"/>
      <c r="W380" s="291"/>
      <c r="X380" s="292"/>
      <c r="Y380" s="299"/>
      <c r="Z380" s="291"/>
      <c r="AA380" s="291"/>
      <c r="AB380" s="292"/>
      <c r="AC380" s="299"/>
      <c r="AD380" s="291"/>
      <c r="AE380" s="291"/>
      <c r="AF380" s="291"/>
      <c r="AG380" s="292"/>
      <c r="AH380" s="299"/>
      <c r="AI380" s="291"/>
      <c r="AJ380" s="292"/>
    </row>
    <row r="381" spans="1:36" ht="12.75">
      <c r="A381" s="299"/>
      <c r="B381" s="299"/>
      <c r="C381" s="291"/>
      <c r="D381" s="292"/>
      <c r="E381" s="299"/>
      <c r="F381" s="291"/>
      <c r="G381" s="291"/>
      <c r="H381" s="291"/>
      <c r="I381" s="292"/>
      <c r="J381" s="299"/>
      <c r="K381" s="291"/>
      <c r="L381" s="291"/>
      <c r="M381" s="291"/>
      <c r="N381" s="291"/>
      <c r="O381" s="292"/>
      <c r="P381" s="299"/>
      <c r="Q381" s="291"/>
      <c r="R381" s="291"/>
      <c r="S381" s="292"/>
      <c r="T381" s="299"/>
      <c r="U381" s="291"/>
      <c r="V381" s="291"/>
      <c r="W381" s="291"/>
      <c r="X381" s="292"/>
      <c r="Y381" s="299"/>
      <c r="Z381" s="291"/>
      <c r="AA381" s="291"/>
      <c r="AB381" s="292"/>
      <c r="AC381" s="299"/>
      <c r="AD381" s="291"/>
      <c r="AE381" s="291"/>
      <c r="AF381" s="291"/>
      <c r="AG381" s="292"/>
      <c r="AH381" s="299"/>
      <c r="AI381" s="291"/>
      <c r="AJ381" s="292"/>
    </row>
    <row r="382" spans="1:36" ht="12.75">
      <c r="A382" s="299"/>
      <c r="B382" s="299"/>
      <c r="C382" s="291"/>
      <c r="D382" s="292"/>
      <c r="E382" s="299"/>
      <c r="F382" s="291"/>
      <c r="G382" s="291"/>
      <c r="H382" s="291"/>
      <c r="I382" s="292"/>
      <c r="J382" s="299"/>
      <c r="K382" s="291"/>
      <c r="L382" s="291"/>
      <c r="M382" s="291"/>
      <c r="N382" s="291"/>
      <c r="O382" s="292"/>
      <c r="P382" s="299"/>
      <c r="Q382" s="291"/>
      <c r="R382" s="291"/>
      <c r="S382" s="292"/>
      <c r="T382" s="299"/>
      <c r="U382" s="291"/>
      <c r="V382" s="291"/>
      <c r="W382" s="291"/>
      <c r="X382" s="292"/>
      <c r="Y382" s="299"/>
      <c r="Z382" s="291"/>
      <c r="AA382" s="291"/>
      <c r="AB382" s="292"/>
      <c r="AC382" s="299"/>
      <c r="AD382" s="291"/>
      <c r="AE382" s="291"/>
      <c r="AF382" s="291"/>
      <c r="AG382" s="292"/>
      <c r="AH382" s="299"/>
      <c r="AI382" s="291"/>
      <c r="AJ382" s="292"/>
    </row>
    <row r="383" spans="1:36" ht="12.75">
      <c r="A383" s="299"/>
      <c r="B383" s="299"/>
      <c r="C383" s="291"/>
      <c r="D383" s="292"/>
      <c r="E383" s="299"/>
      <c r="F383" s="291"/>
      <c r="G383" s="291"/>
      <c r="H383" s="291"/>
      <c r="I383" s="292"/>
      <c r="J383" s="299"/>
      <c r="K383" s="291"/>
      <c r="L383" s="291"/>
      <c r="M383" s="291"/>
      <c r="N383" s="291"/>
      <c r="O383" s="292"/>
      <c r="P383" s="299"/>
      <c r="Q383" s="291"/>
      <c r="R383" s="291"/>
      <c r="S383" s="292"/>
      <c r="T383" s="299"/>
      <c r="U383" s="291"/>
      <c r="V383" s="291"/>
      <c r="W383" s="291"/>
      <c r="X383" s="292"/>
      <c r="Y383" s="299"/>
      <c r="Z383" s="291"/>
      <c r="AA383" s="291"/>
      <c r="AB383" s="292"/>
      <c r="AC383" s="299"/>
      <c r="AD383" s="291"/>
      <c r="AE383" s="291"/>
      <c r="AF383" s="291"/>
      <c r="AG383" s="292"/>
      <c r="AH383" s="299"/>
      <c r="AI383" s="291"/>
      <c r="AJ383" s="292"/>
    </row>
    <row r="384" spans="1:36" ht="12.75">
      <c r="A384" s="299"/>
      <c r="B384" s="299"/>
      <c r="C384" s="291"/>
      <c r="D384" s="292"/>
      <c r="E384" s="299"/>
      <c r="F384" s="291"/>
      <c r="G384" s="291"/>
      <c r="H384" s="291"/>
      <c r="I384" s="292"/>
      <c r="J384" s="299"/>
      <c r="K384" s="291"/>
      <c r="L384" s="291"/>
      <c r="M384" s="291"/>
      <c r="N384" s="291"/>
      <c r="O384" s="292"/>
      <c r="P384" s="299"/>
      <c r="Q384" s="291"/>
      <c r="R384" s="291"/>
      <c r="S384" s="292"/>
      <c r="T384" s="299"/>
      <c r="U384" s="291"/>
      <c r="V384" s="291"/>
      <c r="W384" s="291"/>
      <c r="X384" s="292"/>
      <c r="Y384" s="299"/>
      <c r="Z384" s="291"/>
      <c r="AA384" s="291"/>
      <c r="AB384" s="292"/>
      <c r="AC384" s="299"/>
      <c r="AD384" s="291"/>
      <c r="AE384" s="291"/>
      <c r="AF384" s="291"/>
      <c r="AG384" s="292"/>
      <c r="AH384" s="299"/>
      <c r="AI384" s="291"/>
      <c r="AJ384" s="292"/>
    </row>
    <row r="385" spans="1:36" ht="12.75">
      <c r="A385" s="299"/>
      <c r="B385" s="299"/>
      <c r="C385" s="291"/>
      <c r="D385" s="292"/>
      <c r="E385" s="299"/>
      <c r="F385" s="291"/>
      <c r="G385" s="291"/>
      <c r="H385" s="291"/>
      <c r="I385" s="292"/>
      <c r="J385" s="299"/>
      <c r="K385" s="291"/>
      <c r="L385" s="291"/>
      <c r="M385" s="291"/>
      <c r="N385" s="291"/>
      <c r="O385" s="292"/>
      <c r="P385" s="299"/>
      <c r="Q385" s="291"/>
      <c r="R385" s="291"/>
      <c r="S385" s="292"/>
      <c r="T385" s="299"/>
      <c r="U385" s="291"/>
      <c r="V385" s="291"/>
      <c r="W385" s="291"/>
      <c r="X385" s="292"/>
      <c r="Y385" s="299"/>
      <c r="Z385" s="291"/>
      <c r="AA385" s="291"/>
      <c r="AB385" s="292"/>
      <c r="AC385" s="299"/>
      <c r="AD385" s="291"/>
      <c r="AE385" s="291"/>
      <c r="AF385" s="291"/>
      <c r="AG385" s="292"/>
      <c r="AH385" s="299"/>
      <c r="AI385" s="291"/>
      <c r="AJ385" s="292"/>
    </row>
    <row r="386" spans="1:36" ht="12.75">
      <c r="A386" s="299"/>
      <c r="B386" s="299"/>
      <c r="C386" s="291"/>
      <c r="D386" s="292"/>
      <c r="E386" s="299"/>
      <c r="F386" s="291"/>
      <c r="G386" s="291"/>
      <c r="H386" s="291"/>
      <c r="I386" s="292"/>
      <c r="J386" s="299"/>
      <c r="K386" s="291"/>
      <c r="L386" s="291"/>
      <c r="M386" s="291"/>
      <c r="N386" s="291"/>
      <c r="O386" s="292"/>
      <c r="P386" s="299"/>
      <c r="Q386" s="291"/>
      <c r="R386" s="291"/>
      <c r="S386" s="292"/>
      <c r="T386" s="299"/>
      <c r="U386" s="291"/>
      <c r="V386" s="291"/>
      <c r="W386" s="291"/>
      <c r="X386" s="292"/>
      <c r="Y386" s="299"/>
      <c r="Z386" s="291"/>
      <c r="AA386" s="291"/>
      <c r="AB386" s="292"/>
      <c r="AC386" s="299"/>
      <c r="AD386" s="291"/>
      <c r="AE386" s="291"/>
      <c r="AF386" s="291"/>
      <c r="AG386" s="292"/>
      <c r="AH386" s="299"/>
      <c r="AI386" s="291"/>
      <c r="AJ386" s="292"/>
    </row>
    <row r="387" spans="1:36" ht="12.75">
      <c r="A387" s="299"/>
      <c r="B387" s="299"/>
      <c r="C387" s="291"/>
      <c r="D387" s="292"/>
      <c r="E387" s="299"/>
      <c r="F387" s="291"/>
      <c r="G387" s="291"/>
      <c r="H387" s="291"/>
      <c r="I387" s="292"/>
      <c r="J387" s="299"/>
      <c r="K387" s="291"/>
      <c r="L387" s="291"/>
      <c r="M387" s="291"/>
      <c r="N387" s="291"/>
      <c r="O387" s="292"/>
      <c r="P387" s="299"/>
      <c r="Q387" s="291"/>
      <c r="R387" s="291"/>
      <c r="S387" s="292"/>
      <c r="T387" s="299"/>
      <c r="U387" s="291"/>
      <c r="V387" s="291"/>
      <c r="W387" s="291"/>
      <c r="X387" s="292"/>
      <c r="Y387" s="299"/>
      <c r="Z387" s="291"/>
      <c r="AA387" s="291"/>
      <c r="AB387" s="292"/>
      <c r="AC387" s="299"/>
      <c r="AD387" s="291"/>
      <c r="AE387" s="291"/>
      <c r="AF387" s="291"/>
      <c r="AG387" s="292"/>
      <c r="AH387" s="299"/>
      <c r="AI387" s="291"/>
      <c r="AJ387" s="292"/>
    </row>
    <row r="388" spans="1:36" ht="12.75">
      <c r="A388" s="299"/>
      <c r="B388" s="299"/>
      <c r="C388" s="291"/>
      <c r="D388" s="292"/>
      <c r="E388" s="299"/>
      <c r="F388" s="291"/>
      <c r="G388" s="291"/>
      <c r="H388" s="291"/>
      <c r="I388" s="292"/>
      <c r="J388" s="299"/>
      <c r="K388" s="291"/>
      <c r="L388" s="291"/>
      <c r="M388" s="291"/>
      <c r="N388" s="291"/>
      <c r="O388" s="292"/>
      <c r="P388" s="299"/>
      <c r="Q388" s="291"/>
      <c r="R388" s="291"/>
      <c r="S388" s="292"/>
      <c r="T388" s="299"/>
      <c r="U388" s="291"/>
      <c r="V388" s="291"/>
      <c r="W388" s="291"/>
      <c r="X388" s="292"/>
      <c r="Y388" s="299"/>
      <c r="Z388" s="291"/>
      <c r="AA388" s="291"/>
      <c r="AB388" s="292"/>
      <c r="AC388" s="299"/>
      <c r="AD388" s="291"/>
      <c r="AE388" s="291"/>
      <c r="AF388" s="291"/>
      <c r="AG388" s="292"/>
      <c r="AH388" s="299"/>
      <c r="AI388" s="291"/>
      <c r="AJ388" s="292"/>
    </row>
    <row r="389" spans="1:36" ht="12.75">
      <c r="A389" s="299"/>
      <c r="B389" s="299"/>
      <c r="C389" s="291"/>
      <c r="D389" s="292"/>
      <c r="E389" s="299"/>
      <c r="F389" s="291"/>
      <c r="G389" s="291"/>
      <c r="H389" s="291"/>
      <c r="I389" s="292"/>
      <c r="J389" s="299"/>
      <c r="K389" s="291"/>
      <c r="L389" s="291"/>
      <c r="M389" s="291"/>
      <c r="N389" s="291"/>
      <c r="O389" s="292"/>
      <c r="P389" s="299"/>
      <c r="Q389" s="291"/>
      <c r="R389" s="291"/>
      <c r="S389" s="292"/>
      <c r="T389" s="299"/>
      <c r="U389" s="291"/>
      <c r="V389" s="291"/>
      <c r="W389" s="291"/>
      <c r="X389" s="292"/>
      <c r="Y389" s="299"/>
      <c r="Z389" s="291"/>
      <c r="AA389" s="291"/>
      <c r="AB389" s="292"/>
      <c r="AC389" s="299"/>
      <c r="AD389" s="291"/>
      <c r="AE389" s="291"/>
      <c r="AF389" s="291"/>
      <c r="AG389" s="292"/>
      <c r="AH389" s="299"/>
      <c r="AI389" s="291"/>
      <c r="AJ389" s="292"/>
    </row>
    <row r="390" spans="1:36" ht="12.75">
      <c r="A390" s="299"/>
      <c r="B390" s="299"/>
      <c r="C390" s="291"/>
      <c r="D390" s="292"/>
      <c r="E390" s="299"/>
      <c r="F390" s="291"/>
      <c r="G390" s="291"/>
      <c r="H390" s="291"/>
      <c r="I390" s="292"/>
      <c r="J390" s="299"/>
      <c r="K390" s="291"/>
      <c r="L390" s="291"/>
      <c r="M390" s="291"/>
      <c r="N390" s="291"/>
      <c r="O390" s="292"/>
      <c r="P390" s="299"/>
      <c r="Q390" s="291"/>
      <c r="R390" s="291"/>
      <c r="S390" s="292"/>
      <c r="T390" s="299"/>
      <c r="U390" s="291"/>
      <c r="V390" s="291"/>
      <c r="W390" s="291"/>
      <c r="X390" s="292"/>
      <c r="Y390" s="299"/>
      <c r="Z390" s="291"/>
      <c r="AA390" s="291"/>
      <c r="AB390" s="292"/>
      <c r="AC390" s="299"/>
      <c r="AD390" s="291"/>
      <c r="AE390" s="291"/>
      <c r="AF390" s="291"/>
      <c r="AG390" s="292"/>
      <c r="AH390" s="299"/>
      <c r="AI390" s="291"/>
      <c r="AJ390" s="292"/>
    </row>
    <row r="391" spans="1:36" ht="12.75">
      <c r="A391" s="299"/>
      <c r="B391" s="299"/>
      <c r="C391" s="291"/>
      <c r="D391" s="292"/>
      <c r="E391" s="299"/>
      <c r="F391" s="291"/>
      <c r="G391" s="291"/>
      <c r="H391" s="291"/>
      <c r="I391" s="292"/>
      <c r="J391" s="299"/>
      <c r="K391" s="291"/>
      <c r="L391" s="291"/>
      <c r="M391" s="291"/>
      <c r="N391" s="291"/>
      <c r="O391" s="292"/>
      <c r="P391" s="299"/>
      <c r="Q391" s="291"/>
      <c r="R391" s="291"/>
      <c r="S391" s="292"/>
      <c r="T391" s="299"/>
      <c r="U391" s="291"/>
      <c r="V391" s="291"/>
      <c r="W391" s="291"/>
      <c r="X391" s="292"/>
      <c r="Y391" s="299"/>
      <c r="Z391" s="291"/>
      <c r="AA391" s="291"/>
      <c r="AB391" s="292"/>
      <c r="AC391" s="299"/>
      <c r="AD391" s="291"/>
      <c r="AE391" s="291"/>
      <c r="AF391" s="291"/>
      <c r="AG391" s="292"/>
      <c r="AH391" s="299"/>
      <c r="AI391" s="291"/>
      <c r="AJ391" s="292"/>
    </row>
    <row r="392" spans="1:36" ht="12.75">
      <c r="A392" s="299"/>
      <c r="B392" s="299"/>
      <c r="C392" s="291"/>
      <c r="D392" s="292"/>
      <c r="E392" s="299"/>
      <c r="F392" s="291"/>
      <c r="G392" s="291"/>
      <c r="H392" s="291"/>
      <c r="I392" s="292"/>
      <c r="J392" s="299"/>
      <c r="K392" s="291"/>
      <c r="L392" s="291"/>
      <c r="M392" s="291"/>
      <c r="N392" s="291"/>
      <c r="O392" s="292"/>
      <c r="P392" s="299"/>
      <c r="Q392" s="291"/>
      <c r="R392" s="291"/>
      <c r="S392" s="292"/>
      <c r="T392" s="299"/>
      <c r="U392" s="291"/>
      <c r="V392" s="291"/>
      <c r="W392" s="291"/>
      <c r="X392" s="292"/>
      <c r="Y392" s="299"/>
      <c r="Z392" s="291"/>
      <c r="AA392" s="291"/>
      <c r="AB392" s="292"/>
      <c r="AC392" s="299"/>
      <c r="AD392" s="291"/>
      <c r="AE392" s="291"/>
      <c r="AF392" s="291"/>
      <c r="AG392" s="292"/>
      <c r="AH392" s="299"/>
      <c r="AI392" s="291"/>
      <c r="AJ392" s="292"/>
    </row>
    <row r="393" spans="1:36" ht="12.75">
      <c r="A393" s="299"/>
      <c r="B393" s="299"/>
      <c r="C393" s="291"/>
      <c r="D393" s="292"/>
      <c r="E393" s="299"/>
      <c r="F393" s="291"/>
      <c r="G393" s="291"/>
      <c r="H393" s="291"/>
      <c r="I393" s="292"/>
      <c r="J393" s="299"/>
      <c r="K393" s="291"/>
      <c r="L393" s="291"/>
      <c r="M393" s="291"/>
      <c r="N393" s="291"/>
      <c r="O393" s="292"/>
      <c r="P393" s="299"/>
      <c r="Q393" s="291"/>
      <c r="R393" s="291"/>
      <c r="S393" s="292"/>
      <c r="T393" s="299"/>
      <c r="U393" s="291"/>
      <c r="V393" s="291"/>
      <c r="W393" s="291"/>
      <c r="X393" s="292"/>
      <c r="Y393" s="299"/>
      <c r="Z393" s="291"/>
      <c r="AA393" s="291"/>
      <c r="AB393" s="292"/>
      <c r="AC393" s="299"/>
      <c r="AD393" s="291"/>
      <c r="AE393" s="291"/>
      <c r="AF393" s="291"/>
      <c r="AG393" s="292"/>
      <c r="AH393" s="299"/>
      <c r="AI393" s="291"/>
      <c r="AJ393" s="292"/>
    </row>
    <row r="394" spans="1:36" ht="12.75">
      <c r="A394" s="299"/>
      <c r="B394" s="299"/>
      <c r="C394" s="291"/>
      <c r="D394" s="292"/>
      <c r="E394" s="299"/>
      <c r="F394" s="291"/>
      <c r="G394" s="291"/>
      <c r="H394" s="291"/>
      <c r="I394" s="292"/>
      <c r="J394" s="299"/>
      <c r="K394" s="291"/>
      <c r="L394" s="291"/>
      <c r="M394" s="291"/>
      <c r="N394" s="291"/>
      <c r="O394" s="292"/>
      <c r="P394" s="299"/>
      <c r="Q394" s="291"/>
      <c r="R394" s="291"/>
      <c r="S394" s="292"/>
      <c r="T394" s="299"/>
      <c r="U394" s="291"/>
      <c r="V394" s="291"/>
      <c r="W394" s="291"/>
      <c r="X394" s="292"/>
      <c r="Y394" s="299"/>
      <c r="Z394" s="291"/>
      <c r="AA394" s="291"/>
      <c r="AB394" s="292"/>
      <c r="AC394" s="299"/>
      <c r="AD394" s="291"/>
      <c r="AE394" s="291"/>
      <c r="AF394" s="291"/>
      <c r="AG394" s="292"/>
      <c r="AH394" s="299"/>
      <c r="AI394" s="291"/>
      <c r="AJ394" s="292"/>
    </row>
    <row r="395" spans="1:36" ht="12.75">
      <c r="A395" s="299"/>
      <c r="B395" s="299"/>
      <c r="C395" s="291"/>
      <c r="D395" s="292"/>
      <c r="E395" s="299"/>
      <c r="F395" s="291"/>
      <c r="G395" s="291"/>
      <c r="H395" s="291"/>
      <c r="I395" s="292"/>
      <c r="J395" s="299"/>
      <c r="K395" s="291"/>
      <c r="L395" s="291"/>
      <c r="M395" s="291"/>
      <c r="N395" s="291"/>
      <c r="O395" s="292"/>
      <c r="P395" s="299"/>
      <c r="Q395" s="291"/>
      <c r="R395" s="291"/>
      <c r="S395" s="292"/>
      <c r="T395" s="299"/>
      <c r="U395" s="291"/>
      <c r="V395" s="291"/>
      <c r="W395" s="291"/>
      <c r="X395" s="292"/>
      <c r="Y395" s="299"/>
      <c r="Z395" s="291"/>
      <c r="AA395" s="291"/>
      <c r="AB395" s="292"/>
      <c r="AC395" s="299"/>
      <c r="AD395" s="291"/>
      <c r="AE395" s="291"/>
      <c r="AF395" s="291"/>
      <c r="AG395" s="292"/>
      <c r="AH395" s="299"/>
      <c r="AI395" s="291"/>
      <c r="AJ395" s="292"/>
    </row>
    <row r="396" spans="1:36" ht="12.75">
      <c r="A396" s="299"/>
      <c r="B396" s="299"/>
      <c r="C396" s="291"/>
      <c r="D396" s="292"/>
      <c r="E396" s="299"/>
      <c r="F396" s="291"/>
      <c r="G396" s="291"/>
      <c r="H396" s="291"/>
      <c r="I396" s="292"/>
      <c r="J396" s="299"/>
      <c r="K396" s="291"/>
      <c r="L396" s="291"/>
      <c r="M396" s="291"/>
      <c r="N396" s="291"/>
      <c r="O396" s="292"/>
      <c r="P396" s="299"/>
      <c r="Q396" s="291"/>
      <c r="R396" s="291"/>
      <c r="S396" s="292"/>
      <c r="T396" s="299"/>
      <c r="U396" s="291"/>
      <c r="V396" s="291"/>
      <c r="W396" s="291"/>
      <c r="X396" s="292"/>
      <c r="Y396" s="299"/>
      <c r="Z396" s="291"/>
      <c r="AA396" s="291"/>
      <c r="AB396" s="292"/>
      <c r="AC396" s="299"/>
      <c r="AD396" s="291"/>
      <c r="AE396" s="291"/>
      <c r="AF396" s="291"/>
      <c r="AG396" s="292"/>
      <c r="AH396" s="299"/>
      <c r="AI396" s="291"/>
      <c r="AJ396" s="292"/>
    </row>
    <row r="397" spans="1:36" ht="12.75">
      <c r="A397" s="299"/>
      <c r="B397" s="299"/>
      <c r="C397" s="291"/>
      <c r="D397" s="292"/>
      <c r="E397" s="299"/>
      <c r="F397" s="291"/>
      <c r="G397" s="291"/>
      <c r="H397" s="291"/>
      <c r="I397" s="292"/>
      <c r="J397" s="299"/>
      <c r="K397" s="291"/>
      <c r="L397" s="291"/>
      <c r="M397" s="291"/>
      <c r="N397" s="291"/>
      <c r="O397" s="292"/>
      <c r="P397" s="299"/>
      <c r="Q397" s="291"/>
      <c r="R397" s="291"/>
      <c r="S397" s="292"/>
      <c r="T397" s="299"/>
      <c r="U397" s="291"/>
      <c r="V397" s="291"/>
      <c r="W397" s="291"/>
      <c r="X397" s="292"/>
      <c r="Y397" s="299"/>
      <c r="Z397" s="291"/>
      <c r="AA397" s="291"/>
      <c r="AB397" s="292"/>
      <c r="AC397" s="299"/>
      <c r="AD397" s="291"/>
      <c r="AE397" s="291"/>
      <c r="AF397" s="291"/>
      <c r="AG397" s="292"/>
      <c r="AH397" s="299"/>
      <c r="AI397" s="291"/>
      <c r="AJ397" s="292"/>
    </row>
    <row r="398" spans="1:36" ht="12.75">
      <c r="A398" s="299"/>
      <c r="B398" s="299"/>
      <c r="C398" s="291"/>
      <c r="D398" s="292"/>
      <c r="E398" s="299"/>
      <c r="F398" s="291"/>
      <c r="G398" s="291"/>
      <c r="H398" s="291"/>
      <c r="I398" s="292"/>
      <c r="J398" s="299"/>
      <c r="K398" s="291"/>
      <c r="L398" s="291"/>
      <c r="M398" s="291"/>
      <c r="N398" s="291"/>
      <c r="O398" s="292"/>
      <c r="P398" s="299"/>
      <c r="Q398" s="291"/>
      <c r="R398" s="291"/>
      <c r="S398" s="292"/>
      <c r="T398" s="299"/>
      <c r="U398" s="291"/>
      <c r="V398" s="291"/>
      <c r="W398" s="291"/>
      <c r="X398" s="292"/>
      <c r="Y398" s="299"/>
      <c r="Z398" s="291"/>
      <c r="AA398" s="291"/>
      <c r="AB398" s="292"/>
      <c r="AC398" s="299"/>
      <c r="AD398" s="291"/>
      <c r="AE398" s="291"/>
      <c r="AF398" s="291"/>
      <c r="AG398" s="292"/>
      <c r="AH398" s="299"/>
      <c r="AI398" s="291"/>
      <c r="AJ398" s="292"/>
    </row>
    <row r="399" spans="1:36" ht="12.75">
      <c r="A399" s="299"/>
      <c r="B399" s="299"/>
      <c r="C399" s="291"/>
      <c r="D399" s="292"/>
      <c r="E399" s="299"/>
      <c r="F399" s="291"/>
      <c r="G399" s="291"/>
      <c r="H399" s="291"/>
      <c r="I399" s="292"/>
      <c r="J399" s="299"/>
      <c r="K399" s="291"/>
      <c r="L399" s="291"/>
      <c r="M399" s="291"/>
      <c r="N399" s="291"/>
      <c r="O399" s="292"/>
      <c r="P399" s="299"/>
      <c r="Q399" s="291"/>
      <c r="R399" s="291"/>
      <c r="S399" s="292"/>
      <c r="T399" s="299"/>
      <c r="U399" s="291"/>
      <c r="V399" s="291"/>
      <c r="W399" s="291"/>
      <c r="X399" s="292"/>
      <c r="Y399" s="299"/>
      <c r="Z399" s="291"/>
      <c r="AA399" s="291"/>
      <c r="AB399" s="292"/>
      <c r="AC399" s="299"/>
      <c r="AD399" s="291"/>
      <c r="AE399" s="291"/>
      <c r="AF399" s="291"/>
      <c r="AG399" s="292"/>
      <c r="AH399" s="299"/>
      <c r="AI399" s="291"/>
      <c r="AJ399" s="292"/>
    </row>
    <row r="400" spans="1:36" ht="12.75">
      <c r="A400" s="299"/>
      <c r="B400" s="299"/>
      <c r="C400" s="291"/>
      <c r="D400" s="292"/>
      <c r="E400" s="299"/>
      <c r="F400" s="291"/>
      <c r="G400" s="291"/>
      <c r="H400" s="291"/>
      <c r="I400" s="292"/>
      <c r="J400" s="299"/>
      <c r="K400" s="291"/>
      <c r="L400" s="291"/>
      <c r="M400" s="291"/>
      <c r="N400" s="291"/>
      <c r="O400" s="292"/>
      <c r="P400" s="299"/>
      <c r="Q400" s="291"/>
      <c r="R400" s="291"/>
      <c r="S400" s="292"/>
      <c r="T400" s="299"/>
      <c r="U400" s="291"/>
      <c r="V400" s="291"/>
      <c r="W400" s="291"/>
      <c r="X400" s="292"/>
      <c r="Y400" s="299"/>
      <c r="Z400" s="291"/>
      <c r="AA400" s="291"/>
      <c r="AB400" s="292"/>
      <c r="AC400" s="299"/>
      <c r="AD400" s="291"/>
      <c r="AE400" s="291"/>
      <c r="AF400" s="291"/>
      <c r="AG400" s="292"/>
      <c r="AH400" s="299"/>
      <c r="AI400" s="291"/>
      <c r="AJ400" s="292"/>
    </row>
    <row r="401" spans="1:36" ht="12.75">
      <c r="A401" s="299"/>
      <c r="B401" s="299"/>
      <c r="C401" s="291"/>
      <c r="D401" s="292"/>
      <c r="E401" s="299"/>
      <c r="F401" s="291"/>
      <c r="G401" s="291"/>
      <c r="H401" s="291"/>
      <c r="I401" s="292"/>
      <c r="J401" s="299"/>
      <c r="K401" s="291"/>
      <c r="L401" s="291"/>
      <c r="M401" s="291"/>
      <c r="N401" s="291"/>
      <c r="O401" s="292"/>
      <c r="P401" s="299"/>
      <c r="Q401" s="291"/>
      <c r="R401" s="291"/>
      <c r="S401" s="292"/>
      <c r="T401" s="299"/>
      <c r="U401" s="291"/>
      <c r="V401" s="291"/>
      <c r="W401" s="291"/>
      <c r="X401" s="292"/>
      <c r="Y401" s="299"/>
      <c r="Z401" s="291"/>
      <c r="AA401" s="291"/>
      <c r="AB401" s="292"/>
      <c r="AC401" s="299"/>
      <c r="AD401" s="291"/>
      <c r="AE401" s="291"/>
      <c r="AF401" s="291"/>
      <c r="AG401" s="292"/>
      <c r="AH401" s="299"/>
      <c r="AI401" s="291"/>
      <c r="AJ401" s="292"/>
    </row>
    <row r="402" spans="1:36" ht="12.75">
      <c r="A402" s="299"/>
      <c r="B402" s="299"/>
      <c r="C402" s="291"/>
      <c r="D402" s="292"/>
      <c r="E402" s="299"/>
      <c r="F402" s="291"/>
      <c r="G402" s="291"/>
      <c r="H402" s="291"/>
      <c r="I402" s="292"/>
      <c r="J402" s="299"/>
      <c r="K402" s="291"/>
      <c r="L402" s="291"/>
      <c r="M402" s="291"/>
      <c r="N402" s="291"/>
      <c r="O402" s="292"/>
      <c r="P402" s="299"/>
      <c r="Q402" s="291"/>
      <c r="R402" s="291"/>
      <c r="S402" s="292"/>
      <c r="T402" s="299"/>
      <c r="U402" s="291"/>
      <c r="V402" s="291"/>
      <c r="W402" s="291"/>
      <c r="X402" s="292"/>
      <c r="Y402" s="299"/>
      <c r="Z402" s="291"/>
      <c r="AA402" s="291"/>
      <c r="AB402" s="292"/>
      <c r="AC402" s="299"/>
      <c r="AD402" s="291"/>
      <c r="AE402" s="291"/>
      <c r="AF402" s="291"/>
      <c r="AG402" s="292"/>
      <c r="AH402" s="299"/>
      <c r="AI402" s="291"/>
      <c r="AJ402" s="292"/>
    </row>
    <row r="403" spans="1:36" ht="12.75">
      <c r="A403" s="299"/>
      <c r="B403" s="299"/>
      <c r="C403" s="291"/>
      <c r="D403" s="292"/>
      <c r="E403" s="299"/>
      <c r="F403" s="291"/>
      <c r="G403" s="291"/>
      <c r="H403" s="291"/>
      <c r="I403" s="292"/>
      <c r="J403" s="299"/>
      <c r="K403" s="291"/>
      <c r="L403" s="291"/>
      <c r="M403" s="291"/>
      <c r="N403" s="291"/>
      <c r="O403" s="292"/>
      <c r="P403" s="299"/>
      <c r="Q403" s="291"/>
      <c r="R403" s="291"/>
      <c r="S403" s="292"/>
      <c r="T403" s="299"/>
      <c r="U403" s="291"/>
      <c r="V403" s="291"/>
      <c r="W403" s="291"/>
      <c r="X403" s="292"/>
      <c r="Y403" s="299"/>
      <c r="Z403" s="291"/>
      <c r="AA403" s="291"/>
      <c r="AB403" s="292"/>
      <c r="AC403" s="299"/>
      <c r="AD403" s="291"/>
      <c r="AE403" s="291"/>
      <c r="AF403" s="291"/>
      <c r="AG403" s="292"/>
      <c r="AH403" s="299"/>
      <c r="AI403" s="291"/>
      <c r="AJ403" s="292"/>
    </row>
    <row r="404" spans="1:36" ht="12.75">
      <c r="A404" s="299"/>
      <c r="B404" s="299"/>
      <c r="C404" s="291"/>
      <c r="D404" s="292"/>
      <c r="E404" s="299"/>
      <c r="F404" s="291"/>
      <c r="G404" s="291"/>
      <c r="H404" s="291"/>
      <c r="I404" s="292"/>
      <c r="J404" s="299"/>
      <c r="K404" s="291"/>
      <c r="L404" s="291"/>
      <c r="M404" s="291"/>
      <c r="N404" s="291"/>
      <c r="O404" s="292"/>
      <c r="P404" s="299"/>
      <c r="Q404" s="291"/>
      <c r="R404" s="291"/>
      <c r="S404" s="292"/>
      <c r="T404" s="299"/>
      <c r="U404" s="291"/>
      <c r="V404" s="291"/>
      <c r="W404" s="291"/>
      <c r="X404" s="292"/>
      <c r="Y404" s="299"/>
      <c r="Z404" s="291"/>
      <c r="AA404" s="291"/>
      <c r="AB404" s="292"/>
      <c r="AC404" s="299"/>
      <c r="AD404" s="291"/>
      <c r="AE404" s="291"/>
      <c r="AF404" s="291"/>
      <c r="AG404" s="292"/>
      <c r="AH404" s="299"/>
      <c r="AI404" s="291"/>
      <c r="AJ404" s="292"/>
    </row>
    <row r="405" spans="1:36" ht="12.75">
      <c r="A405" s="299"/>
      <c r="B405" s="299"/>
      <c r="C405" s="291"/>
      <c r="D405" s="292"/>
      <c r="E405" s="299"/>
      <c r="F405" s="291"/>
      <c r="G405" s="291"/>
      <c r="H405" s="291"/>
      <c r="I405" s="292"/>
      <c r="J405" s="299"/>
      <c r="K405" s="291"/>
      <c r="L405" s="291"/>
      <c r="M405" s="291"/>
      <c r="N405" s="291"/>
      <c r="O405" s="292"/>
      <c r="P405" s="299"/>
      <c r="Q405" s="291"/>
      <c r="R405" s="291"/>
      <c r="S405" s="292"/>
      <c r="T405" s="299"/>
      <c r="U405" s="291"/>
      <c r="V405" s="291"/>
      <c r="W405" s="291"/>
      <c r="X405" s="292"/>
      <c r="Y405" s="299"/>
      <c r="Z405" s="291"/>
      <c r="AA405" s="291"/>
      <c r="AB405" s="292"/>
      <c r="AC405" s="299"/>
      <c r="AD405" s="291"/>
      <c r="AE405" s="291"/>
      <c r="AF405" s="291"/>
      <c r="AG405" s="292"/>
      <c r="AH405" s="299"/>
      <c r="AI405" s="291"/>
      <c r="AJ405" s="292"/>
    </row>
    <row r="406" spans="1:36" ht="12.75">
      <c r="A406" s="299"/>
      <c r="B406" s="299"/>
      <c r="C406" s="291"/>
      <c r="D406" s="292"/>
      <c r="E406" s="299"/>
      <c r="F406" s="291"/>
      <c r="G406" s="291"/>
      <c r="H406" s="291"/>
      <c r="I406" s="292"/>
      <c r="J406" s="299"/>
      <c r="K406" s="291"/>
      <c r="L406" s="291"/>
      <c r="M406" s="291"/>
      <c r="N406" s="291"/>
      <c r="O406" s="292"/>
      <c r="P406" s="299"/>
      <c r="Q406" s="291"/>
      <c r="R406" s="291"/>
      <c r="S406" s="292"/>
      <c r="T406" s="299"/>
      <c r="U406" s="291"/>
      <c r="V406" s="291"/>
      <c r="W406" s="291"/>
      <c r="X406" s="292"/>
      <c r="Y406" s="299"/>
      <c r="Z406" s="291"/>
      <c r="AA406" s="291"/>
      <c r="AB406" s="292"/>
      <c r="AC406" s="299"/>
      <c r="AD406" s="291"/>
      <c r="AE406" s="291"/>
      <c r="AF406" s="291"/>
      <c r="AG406" s="292"/>
      <c r="AH406" s="299"/>
      <c r="AI406" s="291"/>
      <c r="AJ406" s="292"/>
    </row>
    <row r="407" spans="1:36" ht="12.75">
      <c r="A407" s="299"/>
      <c r="B407" s="299"/>
      <c r="C407" s="291"/>
      <c r="D407" s="292"/>
      <c r="E407" s="299"/>
      <c r="F407" s="291"/>
      <c r="G407" s="291"/>
      <c r="H407" s="291"/>
      <c r="I407" s="292"/>
      <c r="J407" s="299"/>
      <c r="K407" s="291"/>
      <c r="L407" s="291"/>
      <c r="M407" s="291"/>
      <c r="N407" s="291"/>
      <c r="O407" s="292"/>
      <c r="P407" s="299"/>
      <c r="Q407" s="291"/>
      <c r="R407" s="291"/>
      <c r="S407" s="292"/>
      <c r="T407" s="299"/>
      <c r="U407" s="291"/>
      <c r="V407" s="291"/>
      <c r="W407" s="291"/>
      <c r="X407" s="292"/>
      <c r="Y407" s="299"/>
      <c r="Z407" s="291"/>
      <c r="AA407" s="291"/>
      <c r="AB407" s="292"/>
      <c r="AC407" s="299"/>
      <c r="AD407" s="291"/>
      <c r="AE407" s="291"/>
      <c r="AF407" s="291"/>
      <c r="AG407" s="292"/>
      <c r="AH407" s="299"/>
      <c r="AI407" s="291"/>
      <c r="AJ407" s="292"/>
    </row>
    <row r="408" spans="1:36" ht="12.75">
      <c r="A408" s="299"/>
      <c r="B408" s="299"/>
      <c r="C408" s="291"/>
      <c r="D408" s="292"/>
      <c r="E408" s="299"/>
      <c r="F408" s="291"/>
      <c r="G408" s="291"/>
      <c r="H408" s="291"/>
      <c r="I408" s="292"/>
      <c r="J408" s="299"/>
      <c r="K408" s="291"/>
      <c r="L408" s="291"/>
      <c r="M408" s="291"/>
      <c r="N408" s="291"/>
      <c r="O408" s="292"/>
      <c r="P408" s="299"/>
      <c r="Q408" s="291"/>
      <c r="R408" s="291"/>
      <c r="S408" s="292"/>
      <c r="T408" s="299"/>
      <c r="U408" s="291"/>
      <c r="V408" s="291"/>
      <c r="W408" s="291"/>
      <c r="X408" s="292"/>
      <c r="Y408" s="299"/>
      <c r="Z408" s="291"/>
      <c r="AA408" s="291"/>
      <c r="AB408" s="292"/>
      <c r="AC408" s="299"/>
      <c r="AD408" s="291"/>
      <c r="AE408" s="291"/>
      <c r="AF408" s="291"/>
      <c r="AG408" s="292"/>
      <c r="AH408" s="299"/>
      <c r="AI408" s="291"/>
      <c r="AJ408" s="292"/>
    </row>
    <row r="409" spans="1:36" ht="12.75">
      <c r="A409" s="299"/>
      <c r="B409" s="299"/>
      <c r="C409" s="291"/>
      <c r="D409" s="292"/>
      <c r="E409" s="299"/>
      <c r="F409" s="291"/>
      <c r="G409" s="291"/>
      <c r="H409" s="291"/>
      <c r="I409" s="292"/>
      <c r="J409" s="299"/>
      <c r="K409" s="291"/>
      <c r="L409" s="291"/>
      <c r="M409" s="291"/>
      <c r="N409" s="291"/>
      <c r="O409" s="292"/>
      <c r="P409" s="299"/>
      <c r="Q409" s="291"/>
      <c r="R409" s="291"/>
      <c r="S409" s="292"/>
      <c r="T409" s="299"/>
      <c r="U409" s="291"/>
      <c r="V409" s="291"/>
      <c r="W409" s="291"/>
      <c r="X409" s="292"/>
      <c r="Y409" s="299"/>
      <c r="Z409" s="291"/>
      <c r="AA409" s="291"/>
      <c r="AB409" s="292"/>
      <c r="AC409" s="299"/>
      <c r="AD409" s="291"/>
      <c r="AE409" s="291"/>
      <c r="AF409" s="291"/>
      <c r="AG409" s="292"/>
      <c r="AH409" s="299"/>
      <c r="AI409" s="291"/>
      <c r="AJ409" s="292"/>
    </row>
    <row r="410" spans="1:36" ht="12.75">
      <c r="A410" s="299"/>
      <c r="B410" s="299"/>
      <c r="C410" s="291"/>
      <c r="D410" s="292"/>
      <c r="E410" s="299"/>
      <c r="F410" s="291"/>
      <c r="G410" s="291"/>
      <c r="H410" s="291"/>
      <c r="I410" s="292"/>
      <c r="J410" s="299"/>
      <c r="K410" s="291"/>
      <c r="L410" s="291"/>
      <c r="M410" s="291"/>
      <c r="N410" s="291"/>
      <c r="O410" s="292"/>
      <c r="P410" s="299"/>
      <c r="Q410" s="291"/>
      <c r="R410" s="291"/>
      <c r="S410" s="292"/>
      <c r="T410" s="299"/>
      <c r="U410" s="291"/>
      <c r="V410" s="291"/>
      <c r="W410" s="291"/>
      <c r="X410" s="292"/>
      <c r="Y410" s="299"/>
      <c r="Z410" s="291"/>
      <c r="AA410" s="291"/>
      <c r="AB410" s="292"/>
      <c r="AC410" s="299"/>
      <c r="AD410" s="291"/>
      <c r="AE410" s="291"/>
      <c r="AF410" s="291"/>
      <c r="AG410" s="292"/>
      <c r="AH410" s="299"/>
      <c r="AI410" s="291"/>
      <c r="AJ410" s="292"/>
    </row>
    <row r="411" spans="1:36" ht="12.75">
      <c r="A411" s="299"/>
      <c r="B411" s="299"/>
      <c r="C411" s="291"/>
      <c r="D411" s="292"/>
      <c r="E411" s="299"/>
      <c r="F411" s="291"/>
      <c r="G411" s="291"/>
      <c r="H411" s="291"/>
      <c r="I411" s="292"/>
      <c r="J411" s="299"/>
      <c r="K411" s="291"/>
      <c r="L411" s="291"/>
      <c r="M411" s="291"/>
      <c r="N411" s="291"/>
      <c r="O411" s="292"/>
      <c r="P411" s="299"/>
      <c r="Q411" s="291"/>
      <c r="R411" s="291"/>
      <c r="S411" s="292"/>
      <c r="T411" s="299"/>
      <c r="U411" s="291"/>
      <c r="V411" s="291"/>
      <c r="W411" s="291"/>
      <c r="X411" s="292"/>
      <c r="Y411" s="299"/>
      <c r="Z411" s="291"/>
      <c r="AA411" s="291"/>
      <c r="AB411" s="292"/>
      <c r="AC411" s="299"/>
      <c r="AD411" s="291"/>
      <c r="AE411" s="291"/>
      <c r="AF411" s="291"/>
      <c r="AG411" s="292"/>
      <c r="AH411" s="299"/>
      <c r="AI411" s="291"/>
      <c r="AJ411" s="292"/>
    </row>
    <row r="412" spans="1:36" ht="12.75">
      <c r="A412" s="299"/>
      <c r="B412" s="299"/>
      <c r="C412" s="291"/>
      <c r="D412" s="292"/>
      <c r="E412" s="299"/>
      <c r="F412" s="291"/>
      <c r="G412" s="291"/>
      <c r="H412" s="291"/>
      <c r="I412" s="292"/>
      <c r="J412" s="299"/>
      <c r="K412" s="291"/>
      <c r="L412" s="291"/>
      <c r="M412" s="291"/>
      <c r="N412" s="291"/>
      <c r="O412" s="292"/>
      <c r="P412" s="299"/>
      <c r="Q412" s="291"/>
      <c r="R412" s="291"/>
      <c r="S412" s="292"/>
      <c r="T412" s="299"/>
      <c r="U412" s="291"/>
      <c r="V412" s="291"/>
      <c r="W412" s="291"/>
      <c r="X412" s="292"/>
      <c r="Y412" s="299"/>
      <c r="Z412" s="291"/>
      <c r="AA412" s="291"/>
      <c r="AB412" s="292"/>
      <c r="AC412" s="299"/>
      <c r="AD412" s="291"/>
      <c r="AE412" s="291"/>
      <c r="AF412" s="291"/>
      <c r="AG412" s="292"/>
      <c r="AH412" s="299"/>
      <c r="AI412" s="291"/>
      <c r="AJ412" s="292"/>
    </row>
    <row r="413" spans="1:36" ht="12.75">
      <c r="A413" s="299"/>
      <c r="B413" s="299"/>
      <c r="C413" s="291"/>
      <c r="D413" s="292"/>
      <c r="E413" s="299"/>
      <c r="F413" s="291"/>
      <c r="G413" s="291"/>
      <c r="H413" s="291"/>
      <c r="I413" s="292"/>
      <c r="J413" s="299"/>
      <c r="K413" s="291"/>
      <c r="L413" s="291"/>
      <c r="M413" s="291"/>
      <c r="N413" s="291"/>
      <c r="O413" s="292"/>
      <c r="P413" s="299"/>
      <c r="Q413" s="291"/>
      <c r="R413" s="291"/>
      <c r="S413" s="292"/>
      <c r="T413" s="299"/>
      <c r="U413" s="291"/>
      <c r="V413" s="291"/>
      <c r="W413" s="291"/>
      <c r="X413" s="292"/>
      <c r="Y413" s="299"/>
      <c r="Z413" s="291"/>
      <c r="AA413" s="291"/>
      <c r="AB413" s="292"/>
      <c r="AC413" s="299"/>
      <c r="AD413" s="291"/>
      <c r="AE413" s="291"/>
      <c r="AF413" s="291"/>
      <c r="AG413" s="292"/>
      <c r="AH413" s="299"/>
      <c r="AI413" s="291"/>
      <c r="AJ413" s="292"/>
    </row>
    <row r="414" spans="1:36" ht="12.75">
      <c r="A414" s="299"/>
      <c r="B414" s="299"/>
      <c r="C414" s="291"/>
      <c r="D414" s="292"/>
      <c r="E414" s="299"/>
      <c r="F414" s="291"/>
      <c r="G414" s="291"/>
      <c r="H414" s="291"/>
      <c r="I414" s="292"/>
      <c r="J414" s="299"/>
      <c r="K414" s="291"/>
      <c r="L414" s="291"/>
      <c r="M414" s="291"/>
      <c r="N414" s="291"/>
      <c r="O414" s="292"/>
      <c r="P414" s="299"/>
      <c r="Q414" s="291"/>
      <c r="R414" s="291"/>
      <c r="S414" s="292"/>
      <c r="T414" s="299"/>
      <c r="U414" s="291"/>
      <c r="V414" s="291"/>
      <c r="W414" s="291"/>
      <c r="X414" s="292"/>
      <c r="Y414" s="299"/>
      <c r="Z414" s="291"/>
      <c r="AA414" s="291"/>
      <c r="AB414" s="292"/>
      <c r="AC414" s="299"/>
      <c r="AD414" s="291"/>
      <c r="AE414" s="291"/>
      <c r="AF414" s="291"/>
      <c r="AG414" s="292"/>
      <c r="AH414" s="299"/>
      <c r="AI414" s="291"/>
      <c r="AJ414" s="292"/>
    </row>
    <row r="415" spans="1:36" ht="12.75">
      <c r="A415" s="299"/>
      <c r="B415" s="299"/>
      <c r="C415" s="291"/>
      <c r="D415" s="292"/>
      <c r="E415" s="299"/>
      <c r="F415" s="291"/>
      <c r="G415" s="291"/>
      <c r="H415" s="291"/>
      <c r="I415" s="292"/>
      <c r="J415" s="299"/>
      <c r="K415" s="291"/>
      <c r="L415" s="291"/>
      <c r="M415" s="291"/>
      <c r="N415" s="291"/>
      <c r="O415" s="292"/>
      <c r="P415" s="299"/>
      <c r="Q415" s="291"/>
      <c r="R415" s="291"/>
      <c r="S415" s="292"/>
      <c r="T415" s="299"/>
      <c r="U415" s="291"/>
      <c r="V415" s="291"/>
      <c r="W415" s="291"/>
      <c r="X415" s="292"/>
      <c r="Y415" s="299"/>
      <c r="Z415" s="291"/>
      <c r="AA415" s="291"/>
      <c r="AB415" s="292"/>
      <c r="AC415" s="299"/>
      <c r="AD415" s="291"/>
      <c r="AE415" s="291"/>
      <c r="AF415" s="291"/>
      <c r="AG415" s="292"/>
      <c r="AH415" s="299"/>
      <c r="AI415" s="291"/>
      <c r="AJ415" s="292"/>
    </row>
    <row r="416" spans="1:36" ht="12.75">
      <c r="A416" s="299"/>
      <c r="B416" s="299"/>
      <c r="C416" s="291"/>
      <c r="D416" s="292"/>
      <c r="E416" s="299"/>
      <c r="F416" s="291"/>
      <c r="G416" s="291"/>
      <c r="H416" s="291"/>
      <c r="I416" s="292"/>
      <c r="J416" s="299"/>
      <c r="K416" s="291"/>
      <c r="L416" s="291"/>
      <c r="M416" s="291"/>
      <c r="N416" s="291"/>
      <c r="O416" s="292"/>
      <c r="P416" s="299"/>
      <c r="Q416" s="291"/>
      <c r="R416" s="291"/>
      <c r="S416" s="292"/>
      <c r="T416" s="299"/>
      <c r="U416" s="291"/>
      <c r="V416" s="291"/>
      <c r="W416" s="291"/>
      <c r="X416" s="292"/>
      <c r="Y416" s="299"/>
      <c r="Z416" s="291"/>
      <c r="AA416" s="291"/>
      <c r="AB416" s="292"/>
      <c r="AC416" s="299"/>
      <c r="AD416" s="291"/>
      <c r="AE416" s="291"/>
      <c r="AF416" s="291"/>
      <c r="AG416" s="292"/>
      <c r="AH416" s="299"/>
      <c r="AI416" s="291"/>
      <c r="AJ416" s="292"/>
    </row>
    <row r="417" spans="1:36" ht="12.75">
      <c r="A417" s="299"/>
      <c r="B417" s="299"/>
      <c r="C417" s="291"/>
      <c r="D417" s="292"/>
      <c r="E417" s="299"/>
      <c r="F417" s="291"/>
      <c r="G417" s="291"/>
      <c r="H417" s="291"/>
      <c r="I417" s="292"/>
      <c r="J417" s="299"/>
      <c r="K417" s="291"/>
      <c r="L417" s="291"/>
      <c r="M417" s="291"/>
      <c r="N417" s="291"/>
      <c r="O417" s="292"/>
      <c r="P417" s="299"/>
      <c r="Q417" s="291"/>
      <c r="R417" s="291"/>
      <c r="S417" s="292"/>
      <c r="T417" s="299"/>
      <c r="U417" s="291"/>
      <c r="V417" s="291"/>
      <c r="W417" s="291"/>
      <c r="X417" s="292"/>
      <c r="Y417" s="299"/>
      <c r="Z417" s="291"/>
      <c r="AA417" s="291"/>
      <c r="AB417" s="292"/>
      <c r="AC417" s="299"/>
      <c r="AD417" s="291"/>
      <c r="AE417" s="291"/>
      <c r="AF417" s="291"/>
      <c r="AG417" s="292"/>
      <c r="AH417" s="299"/>
      <c r="AI417" s="291"/>
      <c r="AJ417" s="292"/>
    </row>
    <row r="418" spans="1:36" ht="12.75">
      <c r="A418" s="299"/>
      <c r="B418" s="299"/>
      <c r="C418" s="291"/>
      <c r="D418" s="292"/>
      <c r="E418" s="299"/>
      <c r="F418" s="291"/>
      <c r="G418" s="291"/>
      <c r="H418" s="291"/>
      <c r="I418" s="292"/>
      <c r="J418" s="299"/>
      <c r="K418" s="291"/>
      <c r="L418" s="291"/>
      <c r="M418" s="291"/>
      <c r="N418" s="291"/>
      <c r="O418" s="292"/>
      <c r="P418" s="299"/>
      <c r="Q418" s="291"/>
      <c r="R418" s="291"/>
      <c r="S418" s="292"/>
      <c r="T418" s="299"/>
      <c r="U418" s="291"/>
      <c r="V418" s="291"/>
      <c r="W418" s="291"/>
      <c r="X418" s="292"/>
      <c r="Y418" s="299"/>
      <c r="Z418" s="291"/>
      <c r="AA418" s="291"/>
      <c r="AB418" s="292"/>
      <c r="AC418" s="299"/>
      <c r="AD418" s="291"/>
      <c r="AE418" s="291"/>
      <c r="AF418" s="291"/>
      <c r="AG418" s="292"/>
      <c r="AH418" s="299"/>
      <c r="AI418" s="291"/>
      <c r="AJ418" s="292"/>
    </row>
    <row r="419" spans="1:36" ht="12.75">
      <c r="A419" s="299"/>
      <c r="B419" s="299"/>
      <c r="C419" s="291"/>
      <c r="D419" s="292"/>
      <c r="E419" s="299"/>
      <c r="F419" s="291"/>
      <c r="G419" s="291"/>
      <c r="H419" s="291"/>
      <c r="I419" s="292"/>
      <c r="J419" s="299"/>
      <c r="K419" s="291"/>
      <c r="L419" s="291"/>
      <c r="M419" s="291"/>
      <c r="N419" s="291"/>
      <c r="O419" s="292"/>
      <c r="P419" s="299"/>
      <c r="Q419" s="291"/>
      <c r="R419" s="291"/>
      <c r="S419" s="292"/>
      <c r="T419" s="299"/>
      <c r="U419" s="291"/>
      <c r="V419" s="291"/>
      <c r="W419" s="291"/>
      <c r="X419" s="292"/>
      <c r="Y419" s="299"/>
      <c r="Z419" s="291"/>
      <c r="AA419" s="291"/>
      <c r="AB419" s="292"/>
      <c r="AC419" s="299"/>
      <c r="AD419" s="291"/>
      <c r="AE419" s="291"/>
      <c r="AF419" s="291"/>
      <c r="AG419" s="292"/>
      <c r="AH419" s="299"/>
      <c r="AI419" s="291"/>
      <c r="AJ419" s="292"/>
    </row>
    <row r="420" spans="1:36" ht="12.75">
      <c r="A420" s="299"/>
      <c r="B420" s="299"/>
      <c r="C420" s="291"/>
      <c r="D420" s="292"/>
      <c r="E420" s="299"/>
      <c r="F420" s="291"/>
      <c r="G420" s="291"/>
      <c r="H420" s="291"/>
      <c r="I420" s="292"/>
      <c r="J420" s="299"/>
      <c r="K420" s="291"/>
      <c r="L420" s="291"/>
      <c r="M420" s="291"/>
      <c r="N420" s="291"/>
      <c r="O420" s="292"/>
      <c r="P420" s="299"/>
      <c r="Q420" s="291"/>
      <c r="R420" s="291"/>
      <c r="S420" s="292"/>
      <c r="T420" s="299"/>
      <c r="U420" s="291"/>
      <c r="V420" s="291"/>
      <c r="W420" s="291"/>
      <c r="X420" s="292"/>
      <c r="Y420" s="299"/>
      <c r="Z420" s="291"/>
      <c r="AA420" s="291"/>
      <c r="AB420" s="292"/>
      <c r="AC420" s="299"/>
      <c r="AD420" s="291"/>
      <c r="AE420" s="291"/>
      <c r="AF420" s="291"/>
      <c r="AG420" s="292"/>
      <c r="AH420" s="299"/>
      <c r="AI420" s="291"/>
      <c r="AJ420" s="292"/>
    </row>
    <row r="421" spans="1:36" ht="12.75">
      <c r="A421" s="299"/>
      <c r="B421" s="299"/>
      <c r="C421" s="291"/>
      <c r="D421" s="292"/>
      <c r="E421" s="299"/>
      <c r="F421" s="291"/>
      <c r="G421" s="291"/>
      <c r="H421" s="291"/>
      <c r="I421" s="292"/>
      <c r="J421" s="299"/>
      <c r="K421" s="291"/>
      <c r="L421" s="291"/>
      <c r="M421" s="291"/>
      <c r="N421" s="291"/>
      <c r="O421" s="292"/>
      <c r="P421" s="299"/>
      <c r="Q421" s="291"/>
      <c r="R421" s="291"/>
      <c r="S421" s="292"/>
      <c r="T421" s="299"/>
      <c r="U421" s="291"/>
      <c r="V421" s="291"/>
      <c r="W421" s="291"/>
      <c r="X421" s="292"/>
      <c r="Y421" s="299"/>
      <c r="Z421" s="291"/>
      <c r="AA421" s="291"/>
      <c r="AB421" s="292"/>
      <c r="AC421" s="299"/>
      <c r="AD421" s="291"/>
      <c r="AE421" s="291"/>
      <c r="AF421" s="291"/>
      <c r="AG421" s="292"/>
      <c r="AH421" s="299"/>
      <c r="AI421" s="291"/>
      <c r="AJ421" s="292"/>
    </row>
    <row r="422" spans="1:36" ht="12.75">
      <c r="A422" s="299"/>
      <c r="B422" s="299"/>
      <c r="C422" s="291"/>
      <c r="D422" s="292"/>
      <c r="E422" s="299"/>
      <c r="F422" s="291"/>
      <c r="G422" s="291"/>
      <c r="H422" s="291"/>
      <c r="I422" s="292"/>
      <c r="J422" s="299"/>
      <c r="K422" s="291"/>
      <c r="L422" s="291"/>
      <c r="M422" s="291"/>
      <c r="N422" s="291"/>
      <c r="O422" s="292"/>
      <c r="P422" s="299"/>
      <c r="Q422" s="291"/>
      <c r="R422" s="291"/>
      <c r="S422" s="292"/>
      <c r="T422" s="299"/>
      <c r="U422" s="291"/>
      <c r="V422" s="291"/>
      <c r="W422" s="291"/>
      <c r="X422" s="292"/>
      <c r="Y422" s="299"/>
      <c r="Z422" s="291"/>
      <c r="AA422" s="291"/>
      <c r="AB422" s="292"/>
      <c r="AC422" s="299"/>
      <c r="AD422" s="291"/>
      <c r="AE422" s="291"/>
      <c r="AF422" s="291"/>
      <c r="AG422" s="292"/>
      <c r="AH422" s="299"/>
      <c r="AI422" s="291"/>
      <c r="AJ422" s="292"/>
    </row>
    <row r="423" spans="1:36" ht="12.75">
      <c r="A423" s="299"/>
      <c r="B423" s="299"/>
      <c r="C423" s="291"/>
      <c r="D423" s="292"/>
      <c r="E423" s="299"/>
      <c r="F423" s="291"/>
      <c r="G423" s="291"/>
      <c r="H423" s="291"/>
      <c r="I423" s="292"/>
      <c r="J423" s="299"/>
      <c r="K423" s="291"/>
      <c r="L423" s="291"/>
      <c r="M423" s="291"/>
      <c r="N423" s="291"/>
      <c r="O423" s="292"/>
      <c r="P423" s="299"/>
      <c r="Q423" s="291"/>
      <c r="R423" s="291"/>
      <c r="S423" s="292"/>
      <c r="T423" s="299"/>
      <c r="U423" s="291"/>
      <c r="V423" s="291"/>
      <c r="W423" s="291"/>
      <c r="X423" s="292"/>
      <c r="Y423" s="299"/>
      <c r="Z423" s="291"/>
      <c r="AA423" s="291"/>
      <c r="AB423" s="292"/>
      <c r="AC423" s="299"/>
      <c r="AD423" s="291"/>
      <c r="AE423" s="291"/>
      <c r="AF423" s="291"/>
      <c r="AG423" s="292"/>
      <c r="AH423" s="299"/>
      <c r="AI423" s="291"/>
      <c r="AJ423" s="292"/>
    </row>
    <row r="424" spans="1:36" ht="12.75">
      <c r="A424" s="299"/>
      <c r="B424" s="299"/>
      <c r="C424" s="291"/>
      <c r="D424" s="292"/>
      <c r="E424" s="299"/>
      <c r="F424" s="291"/>
      <c r="G424" s="291"/>
      <c r="H424" s="291"/>
      <c r="I424" s="292"/>
      <c r="J424" s="299"/>
      <c r="K424" s="291"/>
      <c r="L424" s="291"/>
      <c r="M424" s="291"/>
      <c r="N424" s="291"/>
      <c r="O424" s="292"/>
      <c r="P424" s="299"/>
      <c r="Q424" s="291"/>
      <c r="R424" s="291"/>
      <c r="S424" s="292"/>
      <c r="T424" s="299"/>
      <c r="U424" s="291"/>
      <c r="V424" s="291"/>
      <c r="W424" s="291"/>
      <c r="X424" s="292"/>
      <c r="Y424" s="299"/>
      <c r="Z424" s="291"/>
      <c r="AA424" s="291"/>
      <c r="AB424" s="292"/>
      <c r="AC424" s="299"/>
      <c r="AD424" s="291"/>
      <c r="AE424" s="291"/>
      <c r="AF424" s="291"/>
      <c r="AG424" s="292"/>
      <c r="AH424" s="299"/>
      <c r="AI424" s="291"/>
      <c r="AJ424" s="292"/>
    </row>
    <row r="425" spans="1:36" ht="12.75">
      <c r="A425" s="299"/>
      <c r="B425" s="299"/>
      <c r="C425" s="291"/>
      <c r="D425" s="292"/>
      <c r="E425" s="299"/>
      <c r="F425" s="291"/>
      <c r="G425" s="291"/>
      <c r="H425" s="291"/>
      <c r="I425" s="292"/>
      <c r="J425" s="299"/>
      <c r="K425" s="291"/>
      <c r="L425" s="291"/>
      <c r="M425" s="291"/>
      <c r="N425" s="291"/>
      <c r="O425" s="292"/>
      <c r="P425" s="299"/>
      <c r="Q425" s="291"/>
      <c r="R425" s="291"/>
      <c r="S425" s="292"/>
      <c r="T425" s="299"/>
      <c r="U425" s="291"/>
      <c r="V425" s="291"/>
      <c r="W425" s="291"/>
      <c r="X425" s="292"/>
      <c r="Y425" s="299"/>
      <c r="Z425" s="291"/>
      <c r="AA425" s="291"/>
      <c r="AB425" s="292"/>
      <c r="AC425" s="299"/>
      <c r="AD425" s="291"/>
      <c r="AE425" s="291"/>
      <c r="AF425" s="291"/>
      <c r="AG425" s="292"/>
      <c r="AH425" s="299"/>
      <c r="AI425" s="291"/>
      <c r="AJ425" s="292"/>
    </row>
    <row r="426" spans="1:36" ht="12.75">
      <c r="A426" s="299"/>
      <c r="B426" s="299"/>
      <c r="C426" s="291"/>
      <c r="D426" s="292"/>
      <c r="E426" s="299"/>
      <c r="F426" s="291"/>
      <c r="G426" s="291"/>
      <c r="H426" s="291"/>
      <c r="I426" s="292"/>
      <c r="J426" s="299"/>
      <c r="K426" s="291"/>
      <c r="L426" s="291"/>
      <c r="M426" s="291"/>
      <c r="N426" s="291"/>
      <c r="O426" s="292"/>
      <c r="P426" s="299"/>
      <c r="Q426" s="291"/>
      <c r="R426" s="291"/>
      <c r="S426" s="292"/>
      <c r="T426" s="299"/>
      <c r="U426" s="291"/>
      <c r="V426" s="291"/>
      <c r="W426" s="291"/>
      <c r="X426" s="292"/>
      <c r="Y426" s="299"/>
      <c r="Z426" s="291"/>
      <c r="AA426" s="291"/>
      <c r="AB426" s="292"/>
      <c r="AC426" s="299"/>
      <c r="AD426" s="291"/>
      <c r="AE426" s="291"/>
      <c r="AF426" s="291"/>
      <c r="AG426" s="292"/>
      <c r="AH426" s="299"/>
      <c r="AI426" s="291"/>
      <c r="AJ426" s="292"/>
    </row>
    <row r="427" spans="1:36" ht="12.75">
      <c r="A427" s="299"/>
      <c r="B427" s="299"/>
      <c r="C427" s="291"/>
      <c r="D427" s="292"/>
      <c r="E427" s="299"/>
      <c r="F427" s="291"/>
      <c r="G427" s="291"/>
      <c r="H427" s="291"/>
      <c r="I427" s="292"/>
      <c r="J427" s="299"/>
      <c r="K427" s="291"/>
      <c r="L427" s="291"/>
      <c r="M427" s="291"/>
      <c r="N427" s="291"/>
      <c r="O427" s="292"/>
      <c r="P427" s="299"/>
      <c r="Q427" s="291"/>
      <c r="R427" s="291"/>
      <c r="S427" s="292"/>
      <c r="T427" s="299"/>
      <c r="U427" s="291"/>
      <c r="V427" s="291"/>
      <c r="W427" s="291"/>
      <c r="X427" s="292"/>
      <c r="Y427" s="299"/>
      <c r="Z427" s="291"/>
      <c r="AA427" s="291"/>
      <c r="AB427" s="292"/>
      <c r="AC427" s="299"/>
      <c r="AD427" s="291"/>
      <c r="AE427" s="291"/>
      <c r="AF427" s="291"/>
      <c r="AG427" s="292"/>
      <c r="AH427" s="299"/>
      <c r="AI427" s="291"/>
      <c r="AJ427" s="292"/>
    </row>
    <row r="428" spans="1:36" ht="12.75">
      <c r="A428" s="299"/>
      <c r="B428" s="299"/>
      <c r="C428" s="291"/>
      <c r="D428" s="292"/>
      <c r="E428" s="299"/>
      <c r="F428" s="291"/>
      <c r="G428" s="291"/>
      <c r="H428" s="291"/>
      <c r="I428" s="292"/>
      <c r="J428" s="299"/>
      <c r="K428" s="291"/>
      <c r="L428" s="291"/>
      <c r="M428" s="291"/>
      <c r="N428" s="291"/>
      <c r="O428" s="292"/>
      <c r="P428" s="299"/>
      <c r="Q428" s="291"/>
      <c r="R428" s="291"/>
      <c r="S428" s="292"/>
      <c r="T428" s="299"/>
      <c r="U428" s="291"/>
      <c r="V428" s="291"/>
      <c r="W428" s="291"/>
      <c r="X428" s="292"/>
      <c r="Y428" s="299"/>
      <c r="Z428" s="291"/>
      <c r="AA428" s="291"/>
      <c r="AB428" s="292"/>
      <c r="AC428" s="299"/>
      <c r="AD428" s="291"/>
      <c r="AE428" s="291"/>
      <c r="AF428" s="291"/>
      <c r="AG428" s="292"/>
      <c r="AH428" s="299"/>
      <c r="AI428" s="291"/>
      <c r="AJ428" s="292"/>
    </row>
    <row r="429" spans="1:36" ht="12.75">
      <c r="A429" s="299"/>
      <c r="B429" s="299"/>
      <c r="C429" s="291"/>
      <c r="D429" s="292"/>
      <c r="E429" s="299"/>
      <c r="F429" s="291"/>
      <c r="G429" s="291"/>
      <c r="H429" s="291"/>
      <c r="I429" s="292"/>
      <c r="J429" s="299"/>
      <c r="K429" s="291"/>
      <c r="L429" s="291"/>
      <c r="M429" s="291"/>
      <c r="N429" s="291"/>
      <c r="O429" s="292"/>
      <c r="P429" s="299"/>
      <c r="Q429" s="291"/>
      <c r="R429" s="291"/>
      <c r="S429" s="292"/>
      <c r="T429" s="299"/>
      <c r="U429" s="291"/>
      <c r="V429" s="291"/>
      <c r="W429" s="291"/>
      <c r="X429" s="292"/>
      <c r="Y429" s="299"/>
      <c r="Z429" s="291"/>
      <c r="AA429" s="291"/>
      <c r="AB429" s="292"/>
      <c r="AC429" s="299"/>
      <c r="AD429" s="291"/>
      <c r="AE429" s="291"/>
      <c r="AF429" s="291"/>
      <c r="AG429" s="292"/>
      <c r="AH429" s="299"/>
      <c r="AI429" s="291"/>
      <c r="AJ429" s="292"/>
    </row>
    <row r="430" spans="1:36" ht="12.75">
      <c r="A430" s="299"/>
      <c r="B430" s="299"/>
      <c r="C430" s="291"/>
      <c r="D430" s="292"/>
      <c r="E430" s="299"/>
      <c r="F430" s="291"/>
      <c r="G430" s="291"/>
      <c r="H430" s="291"/>
      <c r="I430" s="292"/>
      <c r="J430" s="299"/>
      <c r="K430" s="291"/>
      <c r="L430" s="291"/>
      <c r="M430" s="291"/>
      <c r="N430" s="291"/>
      <c r="O430" s="292"/>
      <c r="P430" s="299"/>
      <c r="Q430" s="291"/>
      <c r="R430" s="291"/>
      <c r="S430" s="292"/>
      <c r="T430" s="299"/>
      <c r="U430" s="291"/>
      <c r="V430" s="291"/>
      <c r="W430" s="291"/>
      <c r="X430" s="292"/>
      <c r="Y430" s="299"/>
      <c r="Z430" s="291"/>
      <c r="AA430" s="291"/>
      <c r="AB430" s="292"/>
      <c r="AC430" s="299"/>
      <c r="AD430" s="291"/>
      <c r="AE430" s="291"/>
      <c r="AF430" s="291"/>
      <c r="AG430" s="292"/>
      <c r="AH430" s="299"/>
      <c r="AI430" s="291"/>
      <c r="AJ430" s="292"/>
    </row>
    <row r="431" spans="1:36" ht="12.75">
      <c r="A431" s="299"/>
      <c r="B431" s="299"/>
      <c r="C431" s="291"/>
      <c r="D431" s="292"/>
      <c r="E431" s="299"/>
      <c r="F431" s="291"/>
      <c r="G431" s="291"/>
      <c r="H431" s="291"/>
      <c r="I431" s="292"/>
      <c r="J431" s="299"/>
      <c r="K431" s="291"/>
      <c r="L431" s="291"/>
      <c r="M431" s="291"/>
      <c r="N431" s="291"/>
      <c r="O431" s="292"/>
      <c r="P431" s="299"/>
      <c r="Q431" s="291"/>
      <c r="R431" s="291"/>
      <c r="S431" s="292"/>
      <c r="T431" s="299"/>
      <c r="U431" s="291"/>
      <c r="V431" s="291"/>
      <c r="W431" s="291"/>
      <c r="X431" s="292"/>
      <c r="Y431" s="299"/>
      <c r="Z431" s="291"/>
      <c r="AA431" s="291"/>
      <c r="AB431" s="292"/>
      <c r="AC431" s="299"/>
      <c r="AD431" s="291"/>
      <c r="AE431" s="291"/>
      <c r="AF431" s="291"/>
      <c r="AG431" s="292"/>
      <c r="AH431" s="299"/>
      <c r="AI431" s="291"/>
      <c r="AJ431" s="292"/>
    </row>
    <row r="432" spans="1:36" ht="12.75">
      <c r="A432" s="299"/>
      <c r="B432" s="299"/>
      <c r="C432" s="291"/>
      <c r="D432" s="292"/>
      <c r="E432" s="299"/>
      <c r="F432" s="291"/>
      <c r="G432" s="291"/>
      <c r="H432" s="291"/>
      <c r="I432" s="292"/>
      <c r="J432" s="299"/>
      <c r="K432" s="291"/>
      <c r="L432" s="291"/>
      <c r="M432" s="291"/>
      <c r="N432" s="291"/>
      <c r="O432" s="292"/>
      <c r="P432" s="299"/>
      <c r="Q432" s="291"/>
      <c r="R432" s="291"/>
      <c r="S432" s="292"/>
      <c r="T432" s="299"/>
      <c r="U432" s="291"/>
      <c r="V432" s="291"/>
      <c r="W432" s="291"/>
      <c r="X432" s="292"/>
      <c r="Y432" s="299"/>
      <c r="Z432" s="291"/>
      <c r="AA432" s="291"/>
      <c r="AB432" s="292"/>
      <c r="AC432" s="299"/>
      <c r="AD432" s="291"/>
      <c r="AE432" s="291"/>
      <c r="AF432" s="291"/>
      <c r="AG432" s="292"/>
      <c r="AH432" s="299"/>
      <c r="AI432" s="291"/>
      <c r="AJ432" s="292"/>
    </row>
    <row r="433" spans="1:36" ht="12.75">
      <c r="A433" s="299"/>
      <c r="B433" s="299"/>
      <c r="C433" s="291"/>
      <c r="D433" s="292"/>
      <c r="E433" s="299"/>
      <c r="F433" s="291"/>
      <c r="G433" s="291"/>
      <c r="H433" s="291"/>
      <c r="I433" s="292"/>
      <c r="J433" s="299"/>
      <c r="K433" s="291"/>
      <c r="L433" s="291"/>
      <c r="M433" s="291"/>
      <c r="N433" s="291"/>
      <c r="O433" s="292"/>
      <c r="P433" s="299"/>
      <c r="Q433" s="291"/>
      <c r="R433" s="291"/>
      <c r="S433" s="292"/>
      <c r="T433" s="299"/>
      <c r="U433" s="291"/>
      <c r="V433" s="291"/>
      <c r="W433" s="291"/>
      <c r="X433" s="292"/>
      <c r="Y433" s="299"/>
      <c r="Z433" s="291"/>
      <c r="AA433" s="291"/>
      <c r="AB433" s="292"/>
      <c r="AC433" s="299"/>
      <c r="AD433" s="291"/>
      <c r="AE433" s="291"/>
      <c r="AF433" s="291"/>
      <c r="AG433" s="292"/>
      <c r="AH433" s="299"/>
      <c r="AI433" s="291"/>
      <c r="AJ433" s="292"/>
    </row>
    <row r="434" spans="1:36" ht="12.75">
      <c r="A434" s="299"/>
      <c r="B434" s="299"/>
      <c r="C434" s="291"/>
      <c r="D434" s="292"/>
      <c r="E434" s="299"/>
      <c r="F434" s="291"/>
      <c r="G434" s="291"/>
      <c r="H434" s="291"/>
      <c r="I434" s="292"/>
      <c r="J434" s="299"/>
      <c r="K434" s="291"/>
      <c r="L434" s="291"/>
      <c r="M434" s="291"/>
      <c r="N434" s="291"/>
      <c r="O434" s="292"/>
      <c r="P434" s="299"/>
      <c r="Q434" s="291"/>
      <c r="R434" s="291"/>
      <c r="S434" s="292"/>
      <c r="T434" s="299"/>
      <c r="U434" s="291"/>
      <c r="V434" s="291"/>
      <c r="W434" s="291"/>
      <c r="X434" s="292"/>
      <c r="Y434" s="299"/>
      <c r="Z434" s="291"/>
      <c r="AA434" s="291"/>
      <c r="AB434" s="292"/>
      <c r="AC434" s="299"/>
      <c r="AD434" s="291"/>
      <c r="AE434" s="291"/>
      <c r="AF434" s="291"/>
      <c r="AG434" s="292"/>
      <c r="AH434" s="299"/>
      <c r="AI434" s="291"/>
      <c r="AJ434" s="292"/>
    </row>
    <row r="435" spans="1:36" ht="12.75">
      <c r="A435" s="299"/>
      <c r="B435" s="299"/>
      <c r="C435" s="291"/>
      <c r="D435" s="292"/>
      <c r="E435" s="299"/>
      <c r="F435" s="291"/>
      <c r="G435" s="291"/>
      <c r="H435" s="291"/>
      <c r="I435" s="292"/>
      <c r="J435" s="299"/>
      <c r="K435" s="291"/>
      <c r="L435" s="291"/>
      <c r="M435" s="291"/>
      <c r="N435" s="291"/>
      <c r="O435" s="292"/>
      <c r="P435" s="299"/>
      <c r="Q435" s="291"/>
      <c r="R435" s="291"/>
      <c r="S435" s="292"/>
      <c r="T435" s="299"/>
      <c r="U435" s="291"/>
      <c r="V435" s="291"/>
      <c r="W435" s="291"/>
      <c r="X435" s="292"/>
      <c r="Y435" s="299"/>
      <c r="Z435" s="291"/>
      <c r="AA435" s="291"/>
      <c r="AB435" s="292"/>
      <c r="AC435" s="299"/>
      <c r="AD435" s="291"/>
      <c r="AE435" s="291"/>
      <c r="AF435" s="291"/>
      <c r="AG435" s="292"/>
      <c r="AH435" s="299"/>
      <c r="AI435" s="291"/>
      <c r="AJ435" s="292"/>
    </row>
    <row r="436" spans="1:36" ht="12.75">
      <c r="A436" s="299"/>
      <c r="B436" s="299"/>
      <c r="C436" s="291"/>
      <c r="D436" s="292"/>
      <c r="E436" s="299"/>
      <c r="F436" s="291"/>
      <c r="G436" s="291"/>
      <c r="H436" s="291"/>
      <c r="I436" s="292"/>
      <c r="J436" s="299"/>
      <c r="K436" s="291"/>
      <c r="L436" s="291"/>
      <c r="M436" s="291"/>
      <c r="N436" s="291"/>
      <c r="O436" s="292"/>
      <c r="P436" s="299"/>
      <c r="Q436" s="291"/>
      <c r="R436" s="291"/>
      <c r="S436" s="292"/>
      <c r="T436" s="299"/>
      <c r="U436" s="291"/>
      <c r="V436" s="291"/>
      <c r="W436" s="291"/>
      <c r="X436" s="292"/>
      <c r="Y436" s="299"/>
      <c r="Z436" s="291"/>
      <c r="AA436" s="291"/>
      <c r="AB436" s="292"/>
      <c r="AC436" s="299"/>
      <c r="AD436" s="291"/>
      <c r="AE436" s="291"/>
      <c r="AF436" s="291"/>
      <c r="AG436" s="292"/>
      <c r="AH436" s="299"/>
      <c r="AI436" s="291"/>
      <c r="AJ436" s="292"/>
    </row>
    <row r="437" spans="1:36" ht="12.75">
      <c r="A437" s="299"/>
      <c r="B437" s="299"/>
      <c r="C437" s="291"/>
      <c r="D437" s="292"/>
      <c r="E437" s="299"/>
      <c r="F437" s="291"/>
      <c r="G437" s="291"/>
      <c r="H437" s="291"/>
      <c r="I437" s="292"/>
      <c r="J437" s="299"/>
      <c r="K437" s="291"/>
      <c r="L437" s="291"/>
      <c r="M437" s="291"/>
      <c r="N437" s="291"/>
      <c r="O437" s="292"/>
      <c r="P437" s="299"/>
      <c r="Q437" s="291"/>
      <c r="R437" s="291"/>
      <c r="S437" s="292"/>
      <c r="T437" s="299"/>
      <c r="U437" s="291"/>
      <c r="V437" s="291"/>
      <c r="W437" s="291"/>
      <c r="X437" s="292"/>
      <c r="Y437" s="299"/>
      <c r="Z437" s="291"/>
      <c r="AA437" s="291"/>
      <c r="AB437" s="292"/>
      <c r="AC437" s="299"/>
      <c r="AD437" s="291"/>
      <c r="AE437" s="291"/>
      <c r="AF437" s="291"/>
      <c r="AG437" s="292"/>
      <c r="AH437" s="299"/>
      <c r="AI437" s="291"/>
      <c r="AJ437" s="292"/>
    </row>
    <row r="438" spans="1:36" ht="12.75">
      <c r="A438" s="299"/>
      <c r="B438" s="299"/>
      <c r="C438" s="291"/>
      <c r="D438" s="292"/>
      <c r="E438" s="299"/>
      <c r="F438" s="291"/>
      <c r="G438" s="291"/>
      <c r="H438" s="291"/>
      <c r="I438" s="292"/>
      <c r="J438" s="299"/>
      <c r="K438" s="291"/>
      <c r="L438" s="291"/>
      <c r="M438" s="291"/>
      <c r="N438" s="291"/>
      <c r="O438" s="292"/>
      <c r="P438" s="299"/>
      <c r="Q438" s="291"/>
      <c r="R438" s="291"/>
      <c r="S438" s="292"/>
      <c r="T438" s="299"/>
      <c r="U438" s="291"/>
      <c r="V438" s="291"/>
      <c r="W438" s="291"/>
      <c r="X438" s="292"/>
      <c r="Y438" s="299"/>
      <c r="Z438" s="291"/>
      <c r="AA438" s="291"/>
      <c r="AB438" s="292"/>
      <c r="AC438" s="299"/>
      <c r="AD438" s="291"/>
      <c r="AE438" s="291"/>
      <c r="AF438" s="291"/>
      <c r="AG438" s="292"/>
      <c r="AH438" s="299"/>
      <c r="AI438" s="291"/>
      <c r="AJ438" s="292"/>
    </row>
    <row r="439" spans="1:36" ht="12.75">
      <c r="A439" s="299"/>
      <c r="B439" s="299"/>
      <c r="C439" s="291"/>
      <c r="D439" s="292"/>
      <c r="E439" s="299"/>
      <c r="F439" s="291"/>
      <c r="G439" s="291"/>
      <c r="H439" s="291"/>
      <c r="I439" s="292"/>
      <c r="J439" s="299"/>
      <c r="K439" s="291"/>
      <c r="L439" s="291"/>
      <c r="M439" s="291"/>
      <c r="N439" s="291"/>
      <c r="O439" s="292"/>
      <c r="P439" s="299"/>
      <c r="Q439" s="291"/>
      <c r="R439" s="291"/>
      <c r="S439" s="292"/>
      <c r="T439" s="299"/>
      <c r="U439" s="291"/>
      <c r="V439" s="291"/>
      <c r="W439" s="291"/>
      <c r="X439" s="292"/>
      <c r="Y439" s="299"/>
      <c r="Z439" s="291"/>
      <c r="AA439" s="291"/>
      <c r="AB439" s="292"/>
      <c r="AC439" s="299"/>
      <c r="AD439" s="291"/>
      <c r="AE439" s="291"/>
      <c r="AF439" s="291"/>
      <c r="AG439" s="292"/>
      <c r="AH439" s="299"/>
      <c r="AI439" s="291"/>
      <c r="AJ439" s="292"/>
    </row>
    <row r="440" spans="1:36" ht="12.75">
      <c r="A440" s="299"/>
      <c r="B440" s="299"/>
      <c r="C440" s="291"/>
      <c r="D440" s="292"/>
      <c r="E440" s="299"/>
      <c r="F440" s="291"/>
      <c r="G440" s="291"/>
      <c r="H440" s="291"/>
      <c r="I440" s="292"/>
      <c r="J440" s="299"/>
      <c r="K440" s="291"/>
      <c r="L440" s="291"/>
      <c r="M440" s="291"/>
      <c r="N440" s="291"/>
      <c r="O440" s="292"/>
      <c r="P440" s="299"/>
      <c r="Q440" s="291"/>
      <c r="R440" s="291"/>
      <c r="S440" s="292"/>
      <c r="T440" s="299"/>
      <c r="U440" s="291"/>
      <c r="V440" s="291"/>
      <c r="W440" s="291"/>
      <c r="X440" s="292"/>
      <c r="Y440" s="299"/>
      <c r="Z440" s="291"/>
      <c r="AA440" s="291"/>
      <c r="AB440" s="292"/>
      <c r="AC440" s="299"/>
      <c r="AD440" s="291"/>
      <c r="AE440" s="291"/>
      <c r="AF440" s="291"/>
      <c r="AG440" s="292"/>
      <c r="AH440" s="299"/>
      <c r="AI440" s="291"/>
      <c r="AJ440" s="292"/>
    </row>
    <row r="441" spans="1:36" ht="12.75">
      <c r="A441" s="299"/>
      <c r="B441" s="299"/>
      <c r="C441" s="291"/>
      <c r="D441" s="292"/>
      <c r="E441" s="299"/>
      <c r="F441" s="291"/>
      <c r="G441" s="291"/>
      <c r="H441" s="291"/>
      <c r="I441" s="292"/>
      <c r="J441" s="299"/>
      <c r="K441" s="291"/>
      <c r="L441" s="291"/>
      <c r="M441" s="291"/>
      <c r="N441" s="291"/>
      <c r="O441" s="292"/>
      <c r="P441" s="299"/>
      <c r="Q441" s="291"/>
      <c r="R441" s="291"/>
      <c r="S441" s="292"/>
      <c r="T441" s="299"/>
      <c r="U441" s="291"/>
      <c r="V441" s="291"/>
      <c r="W441" s="291"/>
      <c r="X441" s="292"/>
      <c r="Y441" s="299"/>
      <c r="Z441" s="291"/>
      <c r="AA441" s="291"/>
      <c r="AB441" s="292"/>
      <c r="AC441" s="299"/>
      <c r="AD441" s="291"/>
      <c r="AE441" s="291"/>
      <c r="AF441" s="291"/>
      <c r="AG441" s="292"/>
      <c r="AH441" s="299"/>
      <c r="AI441" s="291"/>
      <c r="AJ441" s="292"/>
    </row>
    <row r="442" spans="1:36" ht="12.75">
      <c r="A442" s="299"/>
      <c r="B442" s="299"/>
      <c r="C442" s="291"/>
      <c r="D442" s="292"/>
      <c r="E442" s="299"/>
      <c r="F442" s="291"/>
      <c r="G442" s="291"/>
      <c r="H442" s="291"/>
      <c r="I442" s="292"/>
      <c r="J442" s="299"/>
      <c r="K442" s="291"/>
      <c r="L442" s="291"/>
      <c r="M442" s="291"/>
      <c r="N442" s="291"/>
      <c r="O442" s="292"/>
      <c r="P442" s="299"/>
      <c r="Q442" s="291"/>
      <c r="R442" s="291"/>
      <c r="S442" s="292"/>
      <c r="T442" s="299"/>
      <c r="U442" s="291"/>
      <c r="V442" s="291"/>
      <c r="W442" s="291"/>
      <c r="X442" s="292"/>
      <c r="Y442" s="299"/>
      <c r="Z442" s="291"/>
      <c r="AA442" s="291"/>
      <c r="AB442" s="292"/>
      <c r="AC442" s="299"/>
      <c r="AD442" s="291"/>
      <c r="AE442" s="291"/>
      <c r="AF442" s="291"/>
      <c r="AG442" s="292"/>
      <c r="AH442" s="299"/>
      <c r="AI442" s="291"/>
      <c r="AJ442" s="292"/>
    </row>
    <row r="443" spans="1:36" ht="12.75">
      <c r="A443" s="299"/>
      <c r="B443" s="299"/>
      <c r="C443" s="291"/>
      <c r="D443" s="292"/>
      <c r="E443" s="299"/>
      <c r="F443" s="291"/>
      <c r="G443" s="291"/>
      <c r="H443" s="291"/>
      <c r="I443" s="292"/>
      <c r="J443" s="299"/>
      <c r="K443" s="291"/>
      <c r="L443" s="291"/>
      <c r="M443" s="291"/>
      <c r="N443" s="291"/>
      <c r="O443" s="292"/>
      <c r="P443" s="299"/>
      <c r="Q443" s="291"/>
      <c r="R443" s="291"/>
      <c r="S443" s="292"/>
      <c r="T443" s="299"/>
      <c r="U443" s="291"/>
      <c r="V443" s="291"/>
      <c r="W443" s="291"/>
      <c r="X443" s="292"/>
      <c r="Y443" s="299"/>
      <c r="Z443" s="291"/>
      <c r="AA443" s="291"/>
      <c r="AB443" s="292"/>
      <c r="AC443" s="299"/>
      <c r="AD443" s="291"/>
      <c r="AE443" s="291"/>
      <c r="AF443" s="291"/>
      <c r="AG443" s="292"/>
      <c r="AH443" s="299"/>
      <c r="AI443" s="291"/>
      <c r="AJ443" s="292"/>
    </row>
    <row r="444" spans="1:36" ht="12.75">
      <c r="A444" s="299"/>
      <c r="B444" s="299"/>
      <c r="C444" s="291"/>
      <c r="D444" s="292"/>
      <c r="E444" s="299"/>
      <c r="F444" s="291"/>
      <c r="G444" s="291"/>
      <c r="H444" s="291"/>
      <c r="I444" s="292"/>
      <c r="J444" s="299"/>
      <c r="K444" s="291"/>
      <c r="L444" s="291"/>
      <c r="M444" s="291"/>
      <c r="N444" s="291"/>
      <c r="O444" s="292"/>
      <c r="P444" s="299"/>
      <c r="Q444" s="291"/>
      <c r="R444" s="291"/>
      <c r="S444" s="292"/>
      <c r="T444" s="299"/>
      <c r="U444" s="291"/>
      <c r="V444" s="291"/>
      <c r="W444" s="291"/>
      <c r="X444" s="292"/>
      <c r="Y444" s="299"/>
      <c r="Z444" s="291"/>
      <c r="AA444" s="291"/>
      <c r="AB444" s="292"/>
      <c r="AC444" s="299"/>
      <c r="AD444" s="291"/>
      <c r="AE444" s="291"/>
      <c r="AF444" s="291"/>
      <c r="AG444" s="292"/>
      <c r="AH444" s="299"/>
      <c r="AI444" s="291"/>
      <c r="AJ444" s="292"/>
    </row>
    <row r="445" spans="1:36" ht="12.75">
      <c r="A445" s="299"/>
      <c r="B445" s="299"/>
      <c r="C445" s="291"/>
      <c r="D445" s="292"/>
      <c r="E445" s="299"/>
      <c r="F445" s="291"/>
      <c r="G445" s="291"/>
      <c r="H445" s="291"/>
      <c r="I445" s="292"/>
      <c r="J445" s="299"/>
      <c r="K445" s="291"/>
      <c r="L445" s="291"/>
      <c r="M445" s="291"/>
      <c r="N445" s="291"/>
      <c r="O445" s="292"/>
      <c r="P445" s="299"/>
      <c r="Q445" s="291"/>
      <c r="R445" s="291"/>
      <c r="S445" s="292"/>
      <c r="T445" s="299"/>
      <c r="U445" s="291"/>
      <c r="V445" s="291"/>
      <c r="W445" s="291"/>
      <c r="X445" s="292"/>
      <c r="Y445" s="299"/>
      <c r="Z445" s="291"/>
      <c r="AA445" s="291"/>
      <c r="AB445" s="292"/>
      <c r="AC445" s="299"/>
      <c r="AD445" s="291"/>
      <c r="AE445" s="291"/>
      <c r="AF445" s="291"/>
      <c r="AG445" s="292"/>
      <c r="AH445" s="299"/>
      <c r="AI445" s="291"/>
      <c r="AJ445" s="292"/>
    </row>
    <row r="446" spans="1:36" ht="12.75">
      <c r="A446" s="299"/>
      <c r="B446" s="299"/>
      <c r="C446" s="291"/>
      <c r="D446" s="292"/>
      <c r="E446" s="299"/>
      <c r="F446" s="291"/>
      <c r="G446" s="291"/>
      <c r="H446" s="291"/>
      <c r="I446" s="292"/>
      <c r="J446" s="299"/>
      <c r="K446" s="291"/>
      <c r="L446" s="291"/>
      <c r="M446" s="291"/>
      <c r="N446" s="291"/>
      <c r="O446" s="292"/>
      <c r="P446" s="299"/>
      <c r="Q446" s="291"/>
      <c r="R446" s="291"/>
      <c r="S446" s="292"/>
      <c r="T446" s="299"/>
      <c r="U446" s="291"/>
      <c r="V446" s="291"/>
      <c r="W446" s="291"/>
      <c r="X446" s="292"/>
      <c r="Y446" s="299"/>
      <c r="Z446" s="291"/>
      <c r="AA446" s="291"/>
      <c r="AB446" s="292"/>
      <c r="AC446" s="299"/>
      <c r="AD446" s="291"/>
      <c r="AE446" s="291"/>
      <c r="AF446" s="291"/>
      <c r="AG446" s="292"/>
      <c r="AH446" s="299"/>
      <c r="AI446" s="291"/>
      <c r="AJ446" s="292"/>
    </row>
    <row r="447" spans="1:36" ht="12.75">
      <c r="A447" s="299"/>
      <c r="B447" s="299"/>
      <c r="C447" s="291"/>
      <c r="D447" s="292"/>
      <c r="E447" s="299"/>
      <c r="F447" s="291"/>
      <c r="G447" s="291"/>
      <c r="H447" s="291"/>
      <c r="I447" s="292"/>
      <c r="J447" s="299"/>
      <c r="K447" s="291"/>
      <c r="L447" s="291"/>
      <c r="M447" s="291"/>
      <c r="N447" s="291"/>
      <c r="O447" s="292"/>
      <c r="P447" s="299"/>
      <c r="Q447" s="291"/>
      <c r="R447" s="291"/>
      <c r="S447" s="292"/>
      <c r="T447" s="299"/>
      <c r="U447" s="291"/>
      <c r="V447" s="291"/>
      <c r="W447" s="291"/>
      <c r="X447" s="292"/>
      <c r="Y447" s="299"/>
      <c r="Z447" s="291"/>
      <c r="AA447" s="291"/>
      <c r="AB447" s="292"/>
      <c r="AC447" s="299"/>
      <c r="AD447" s="291"/>
      <c r="AE447" s="291"/>
      <c r="AF447" s="291"/>
      <c r="AG447" s="292"/>
      <c r="AH447" s="299"/>
      <c r="AI447" s="291"/>
      <c r="AJ447" s="292"/>
    </row>
    <row r="448" spans="1:36" ht="12.75">
      <c r="A448" s="299"/>
      <c r="B448" s="299"/>
      <c r="C448" s="291"/>
      <c r="D448" s="292"/>
      <c r="E448" s="299"/>
      <c r="F448" s="291"/>
      <c r="G448" s="291"/>
      <c r="H448" s="291"/>
      <c r="I448" s="292"/>
      <c r="J448" s="299"/>
      <c r="K448" s="291"/>
      <c r="L448" s="291"/>
      <c r="M448" s="291"/>
      <c r="N448" s="291"/>
      <c r="O448" s="292"/>
      <c r="P448" s="299"/>
      <c r="Q448" s="291"/>
      <c r="R448" s="291"/>
      <c r="S448" s="292"/>
      <c r="T448" s="299"/>
      <c r="U448" s="291"/>
      <c r="V448" s="291"/>
      <c r="W448" s="291"/>
      <c r="X448" s="292"/>
      <c r="Y448" s="299"/>
      <c r="Z448" s="291"/>
      <c r="AA448" s="291"/>
      <c r="AB448" s="292"/>
      <c r="AC448" s="299"/>
      <c r="AD448" s="291"/>
      <c r="AE448" s="291"/>
      <c r="AF448" s="291"/>
      <c r="AG448" s="292"/>
      <c r="AH448" s="299"/>
      <c r="AI448" s="291"/>
      <c r="AJ448" s="292"/>
    </row>
    <row r="449" spans="1:36" ht="12.75">
      <c r="A449" s="299"/>
      <c r="B449" s="299"/>
      <c r="C449" s="291"/>
      <c r="D449" s="292"/>
      <c r="E449" s="299"/>
      <c r="F449" s="291"/>
      <c r="G449" s="291"/>
      <c r="H449" s="291"/>
      <c r="I449" s="292"/>
      <c r="J449" s="299"/>
      <c r="K449" s="291"/>
      <c r="L449" s="291"/>
      <c r="M449" s="291"/>
      <c r="N449" s="291"/>
      <c r="O449" s="292"/>
      <c r="P449" s="299"/>
      <c r="Q449" s="291"/>
      <c r="R449" s="291"/>
      <c r="S449" s="292"/>
      <c r="T449" s="299"/>
      <c r="U449" s="291"/>
      <c r="V449" s="291"/>
      <c r="W449" s="291"/>
      <c r="X449" s="292"/>
      <c r="Y449" s="299"/>
      <c r="Z449" s="291"/>
      <c r="AA449" s="291"/>
      <c r="AB449" s="292"/>
      <c r="AC449" s="299"/>
      <c r="AD449" s="291"/>
      <c r="AE449" s="291"/>
      <c r="AF449" s="291"/>
      <c r="AG449" s="292"/>
      <c r="AH449" s="299"/>
      <c r="AI449" s="291"/>
      <c r="AJ449" s="292"/>
    </row>
    <row r="450" spans="1:36" ht="12.75">
      <c r="A450" s="299"/>
      <c r="B450" s="299"/>
      <c r="C450" s="291"/>
      <c r="D450" s="292"/>
      <c r="E450" s="299"/>
      <c r="F450" s="291"/>
      <c r="G450" s="291"/>
      <c r="H450" s="291"/>
      <c r="I450" s="292"/>
      <c r="J450" s="299"/>
      <c r="K450" s="291"/>
      <c r="L450" s="291"/>
      <c r="M450" s="291"/>
      <c r="N450" s="291"/>
      <c r="O450" s="292"/>
      <c r="P450" s="299"/>
      <c r="Q450" s="291"/>
      <c r="R450" s="291"/>
      <c r="S450" s="292"/>
      <c r="T450" s="299"/>
      <c r="U450" s="291"/>
      <c r="V450" s="291"/>
      <c r="W450" s="291"/>
      <c r="X450" s="292"/>
      <c r="Y450" s="299"/>
      <c r="Z450" s="291"/>
      <c r="AA450" s="291"/>
      <c r="AB450" s="292"/>
      <c r="AC450" s="299"/>
      <c r="AD450" s="291"/>
      <c r="AE450" s="291"/>
      <c r="AF450" s="291"/>
      <c r="AG450" s="292"/>
      <c r="AH450" s="299"/>
      <c r="AI450" s="291"/>
      <c r="AJ450" s="292"/>
    </row>
    <row r="451" spans="1:36" ht="12.75">
      <c r="A451" s="299"/>
      <c r="B451" s="299"/>
      <c r="C451" s="291"/>
      <c r="D451" s="292"/>
      <c r="E451" s="299"/>
      <c r="F451" s="291"/>
      <c r="G451" s="291"/>
      <c r="H451" s="291"/>
      <c r="I451" s="292"/>
      <c r="J451" s="299"/>
      <c r="K451" s="291"/>
      <c r="L451" s="291"/>
      <c r="M451" s="291"/>
      <c r="N451" s="291"/>
      <c r="O451" s="292"/>
      <c r="P451" s="299"/>
      <c r="Q451" s="291"/>
      <c r="R451" s="291"/>
      <c r="S451" s="292"/>
      <c r="T451" s="299"/>
      <c r="U451" s="291"/>
      <c r="V451" s="291"/>
      <c r="W451" s="291"/>
      <c r="X451" s="292"/>
      <c r="Y451" s="299"/>
      <c r="Z451" s="291"/>
      <c r="AA451" s="291"/>
      <c r="AB451" s="292"/>
      <c r="AC451" s="299"/>
      <c r="AD451" s="291"/>
      <c r="AE451" s="291"/>
      <c r="AF451" s="291"/>
      <c r="AG451" s="292"/>
      <c r="AH451" s="299"/>
      <c r="AI451" s="291"/>
      <c r="AJ451" s="292"/>
    </row>
    <row r="452" spans="1:36" ht="12.75">
      <c r="A452" s="299"/>
      <c r="B452" s="299"/>
      <c r="C452" s="291"/>
      <c r="D452" s="292"/>
      <c r="E452" s="299"/>
      <c r="F452" s="291"/>
      <c r="G452" s="291"/>
      <c r="H452" s="291"/>
      <c r="I452" s="292"/>
      <c r="J452" s="299"/>
      <c r="K452" s="291"/>
      <c r="L452" s="291"/>
      <c r="M452" s="291"/>
      <c r="N452" s="291"/>
      <c r="O452" s="292"/>
      <c r="P452" s="299"/>
      <c r="Q452" s="291"/>
      <c r="R452" s="291"/>
      <c r="S452" s="292"/>
      <c r="T452" s="299"/>
      <c r="U452" s="291"/>
      <c r="V452" s="291"/>
      <c r="W452" s="291"/>
      <c r="X452" s="292"/>
      <c r="Y452" s="299"/>
      <c r="Z452" s="291"/>
      <c r="AA452" s="291"/>
      <c r="AB452" s="292"/>
      <c r="AC452" s="299"/>
      <c r="AD452" s="291"/>
      <c r="AE452" s="291"/>
      <c r="AF452" s="291"/>
      <c r="AG452" s="292"/>
      <c r="AH452" s="299"/>
      <c r="AI452" s="291"/>
      <c r="AJ452" s="292"/>
    </row>
    <row r="453" spans="1:36" ht="12.75">
      <c r="A453" s="299"/>
      <c r="B453" s="299"/>
      <c r="C453" s="291"/>
      <c r="D453" s="292"/>
      <c r="E453" s="299"/>
      <c r="F453" s="291"/>
      <c r="G453" s="291"/>
      <c r="H453" s="291"/>
      <c r="I453" s="292"/>
      <c r="J453" s="299"/>
      <c r="K453" s="291"/>
      <c r="L453" s="291"/>
      <c r="M453" s="291"/>
      <c r="N453" s="291"/>
      <c r="O453" s="292"/>
      <c r="P453" s="299"/>
      <c r="Q453" s="291"/>
      <c r="R453" s="291"/>
      <c r="S453" s="292"/>
      <c r="T453" s="299"/>
      <c r="U453" s="291"/>
      <c r="V453" s="291"/>
      <c r="W453" s="291"/>
      <c r="X453" s="292"/>
      <c r="Y453" s="299"/>
      <c r="Z453" s="291"/>
      <c r="AA453" s="291"/>
      <c r="AB453" s="292"/>
      <c r="AC453" s="299"/>
      <c r="AD453" s="291"/>
      <c r="AE453" s="291"/>
      <c r="AF453" s="291"/>
      <c r="AG453" s="292"/>
      <c r="AH453" s="299"/>
      <c r="AI453" s="291"/>
      <c r="AJ453" s="292"/>
    </row>
    <row r="454" spans="1:36" ht="12.75">
      <c r="A454" s="299"/>
      <c r="B454" s="299"/>
      <c r="C454" s="291"/>
      <c r="D454" s="292"/>
      <c r="E454" s="299"/>
      <c r="F454" s="291"/>
      <c r="G454" s="291"/>
      <c r="H454" s="291"/>
      <c r="I454" s="292"/>
      <c r="J454" s="299"/>
      <c r="K454" s="291"/>
      <c r="L454" s="291"/>
      <c r="M454" s="291"/>
      <c r="N454" s="291"/>
      <c r="O454" s="292"/>
      <c r="P454" s="299"/>
      <c r="Q454" s="291"/>
      <c r="R454" s="291"/>
      <c r="S454" s="292"/>
      <c r="T454" s="299"/>
      <c r="U454" s="291"/>
      <c r="V454" s="291"/>
      <c r="W454" s="291"/>
      <c r="X454" s="292"/>
      <c r="Y454" s="299"/>
      <c r="Z454" s="291"/>
      <c r="AA454" s="291"/>
      <c r="AB454" s="292"/>
      <c r="AC454" s="299"/>
      <c r="AD454" s="291"/>
      <c r="AE454" s="291"/>
      <c r="AF454" s="291"/>
      <c r="AG454" s="292"/>
      <c r="AH454" s="299"/>
      <c r="AI454" s="291"/>
      <c r="AJ454" s="292"/>
    </row>
    <row r="455" spans="1:36" ht="12.75">
      <c r="A455" s="299"/>
      <c r="B455" s="299"/>
      <c r="C455" s="291"/>
      <c r="D455" s="292"/>
      <c r="E455" s="299"/>
      <c r="F455" s="291"/>
      <c r="G455" s="291"/>
      <c r="H455" s="291"/>
      <c r="I455" s="292"/>
      <c r="J455" s="299"/>
      <c r="K455" s="291"/>
      <c r="L455" s="291"/>
      <c r="M455" s="291"/>
      <c r="N455" s="291"/>
      <c r="O455" s="292"/>
      <c r="P455" s="299"/>
      <c r="Q455" s="291"/>
      <c r="R455" s="291"/>
      <c r="S455" s="292"/>
      <c r="T455" s="299"/>
      <c r="U455" s="291"/>
      <c r="V455" s="291"/>
      <c r="W455" s="291"/>
      <c r="X455" s="292"/>
      <c r="Y455" s="299"/>
      <c r="Z455" s="291"/>
      <c r="AA455" s="291"/>
      <c r="AB455" s="292"/>
      <c r="AC455" s="299"/>
      <c r="AD455" s="291"/>
      <c r="AE455" s="291"/>
      <c r="AF455" s="291"/>
      <c r="AG455" s="292"/>
      <c r="AH455" s="299"/>
      <c r="AI455" s="291"/>
      <c r="AJ455" s="292"/>
    </row>
    <row r="456" spans="1:36" ht="12.75">
      <c r="A456" s="299"/>
      <c r="B456" s="299"/>
      <c r="C456" s="291"/>
      <c r="D456" s="292"/>
      <c r="E456" s="299"/>
      <c r="F456" s="291"/>
      <c r="G456" s="291"/>
      <c r="H456" s="291"/>
      <c r="I456" s="292"/>
      <c r="J456" s="299"/>
      <c r="K456" s="291"/>
      <c r="L456" s="291"/>
      <c r="M456" s="291"/>
      <c r="N456" s="291"/>
      <c r="O456" s="292"/>
      <c r="P456" s="299"/>
      <c r="Q456" s="291"/>
      <c r="R456" s="291"/>
      <c r="S456" s="292"/>
      <c r="T456" s="299"/>
      <c r="U456" s="291"/>
      <c r="V456" s="291"/>
      <c r="W456" s="291"/>
      <c r="X456" s="292"/>
      <c r="Y456" s="299"/>
      <c r="Z456" s="291"/>
      <c r="AA456" s="291"/>
      <c r="AB456" s="292"/>
      <c r="AC456" s="299"/>
      <c r="AD456" s="291"/>
      <c r="AE456" s="291"/>
      <c r="AF456" s="291"/>
      <c r="AG456" s="292"/>
      <c r="AH456" s="299"/>
      <c r="AI456" s="291"/>
      <c r="AJ456" s="292"/>
    </row>
    <row r="457" spans="1:36" ht="12.75">
      <c r="A457" s="299"/>
      <c r="B457" s="299"/>
      <c r="C457" s="291"/>
      <c r="D457" s="292"/>
      <c r="E457" s="299"/>
      <c r="F457" s="291"/>
      <c r="G457" s="291"/>
      <c r="H457" s="291"/>
      <c r="I457" s="292"/>
      <c r="J457" s="299"/>
      <c r="K457" s="291"/>
      <c r="L457" s="291"/>
      <c r="M457" s="291"/>
      <c r="N457" s="291"/>
      <c r="O457" s="292"/>
      <c r="P457" s="299"/>
      <c r="Q457" s="291"/>
      <c r="R457" s="291"/>
      <c r="S457" s="292"/>
      <c r="T457" s="299"/>
      <c r="U457" s="291"/>
      <c r="V457" s="291"/>
      <c r="W457" s="291"/>
      <c r="X457" s="292"/>
      <c r="Y457" s="299"/>
      <c r="Z457" s="291"/>
      <c r="AA457" s="291"/>
      <c r="AB457" s="292"/>
      <c r="AC457" s="299"/>
      <c r="AD457" s="291"/>
      <c r="AE457" s="291"/>
      <c r="AF457" s="291"/>
      <c r="AG457" s="292"/>
      <c r="AH457" s="299"/>
      <c r="AI457" s="291"/>
      <c r="AJ457" s="292"/>
    </row>
    <row r="458" spans="1:36" ht="12.75">
      <c r="A458" s="299"/>
      <c r="B458" s="299"/>
      <c r="C458" s="291"/>
      <c r="D458" s="292"/>
      <c r="E458" s="299"/>
      <c r="F458" s="291"/>
      <c r="G458" s="291"/>
      <c r="H458" s="291"/>
      <c r="I458" s="292"/>
      <c r="J458" s="299"/>
      <c r="K458" s="291"/>
      <c r="L458" s="291"/>
      <c r="M458" s="291"/>
      <c r="N458" s="291"/>
      <c r="O458" s="292"/>
      <c r="P458" s="299"/>
      <c r="Q458" s="291"/>
      <c r="R458" s="291"/>
      <c r="S458" s="292"/>
      <c r="T458" s="299"/>
      <c r="U458" s="291"/>
      <c r="V458" s="291"/>
      <c r="W458" s="291"/>
      <c r="X458" s="292"/>
      <c r="Y458" s="299"/>
      <c r="Z458" s="291"/>
      <c r="AA458" s="291"/>
      <c r="AB458" s="292"/>
      <c r="AC458" s="299"/>
      <c r="AD458" s="291"/>
      <c r="AE458" s="291"/>
      <c r="AF458" s="291"/>
      <c r="AG458" s="292"/>
      <c r="AH458" s="299"/>
      <c r="AI458" s="291"/>
      <c r="AJ458" s="292"/>
    </row>
    <row r="459" spans="1:36" ht="12.75">
      <c r="A459" s="299"/>
      <c r="B459" s="299"/>
      <c r="C459" s="291"/>
      <c r="D459" s="292"/>
      <c r="E459" s="299"/>
      <c r="F459" s="291"/>
      <c r="G459" s="291"/>
      <c r="H459" s="291"/>
      <c r="I459" s="292"/>
      <c r="J459" s="299"/>
      <c r="K459" s="291"/>
      <c r="L459" s="291"/>
      <c r="M459" s="291"/>
      <c r="N459" s="291"/>
      <c r="O459" s="292"/>
      <c r="P459" s="299"/>
      <c r="Q459" s="291"/>
      <c r="R459" s="291"/>
      <c r="S459" s="292"/>
      <c r="T459" s="299"/>
      <c r="U459" s="291"/>
      <c r="V459" s="291"/>
      <c r="W459" s="291"/>
      <c r="X459" s="292"/>
      <c r="Y459" s="299"/>
      <c r="Z459" s="291"/>
      <c r="AA459" s="291"/>
      <c r="AB459" s="292"/>
      <c r="AC459" s="299"/>
      <c r="AD459" s="291"/>
      <c r="AE459" s="291"/>
      <c r="AF459" s="291"/>
      <c r="AG459" s="292"/>
      <c r="AH459" s="299"/>
      <c r="AI459" s="291"/>
      <c r="AJ459" s="292"/>
    </row>
    <row r="460" spans="1:36" ht="12.75">
      <c r="A460" s="299"/>
      <c r="B460" s="299"/>
      <c r="C460" s="291"/>
      <c r="D460" s="292"/>
      <c r="E460" s="299"/>
      <c r="F460" s="291"/>
      <c r="G460" s="291"/>
      <c r="H460" s="291"/>
      <c r="I460" s="292"/>
      <c r="J460" s="299"/>
      <c r="K460" s="291"/>
      <c r="L460" s="291"/>
      <c r="M460" s="291"/>
      <c r="N460" s="291"/>
      <c r="O460" s="292"/>
      <c r="P460" s="299"/>
      <c r="Q460" s="291"/>
      <c r="R460" s="291"/>
      <c r="S460" s="292"/>
      <c r="T460" s="299"/>
      <c r="U460" s="291"/>
      <c r="V460" s="291"/>
      <c r="W460" s="291"/>
      <c r="X460" s="292"/>
      <c r="Y460" s="299"/>
      <c r="Z460" s="291"/>
      <c r="AA460" s="291"/>
      <c r="AB460" s="292"/>
      <c r="AC460" s="299"/>
      <c r="AD460" s="291"/>
      <c r="AE460" s="291"/>
      <c r="AF460" s="291"/>
      <c r="AG460" s="292"/>
      <c r="AH460" s="299"/>
      <c r="AI460" s="291"/>
      <c r="AJ460" s="292"/>
    </row>
    <row r="461" spans="1:36" ht="12.75">
      <c r="A461" s="299"/>
      <c r="B461" s="299"/>
      <c r="C461" s="291"/>
      <c r="D461" s="292"/>
      <c r="E461" s="299"/>
      <c r="F461" s="291"/>
      <c r="G461" s="291"/>
      <c r="H461" s="291"/>
      <c r="I461" s="292"/>
      <c r="J461" s="299"/>
      <c r="K461" s="291"/>
      <c r="L461" s="291"/>
      <c r="M461" s="291"/>
      <c r="N461" s="291"/>
      <c r="O461" s="292"/>
      <c r="P461" s="299"/>
      <c r="Q461" s="291"/>
      <c r="R461" s="291"/>
      <c r="S461" s="292"/>
      <c r="T461" s="299"/>
      <c r="U461" s="291"/>
      <c r="V461" s="291"/>
      <c r="W461" s="291"/>
      <c r="X461" s="292"/>
      <c r="Y461" s="299"/>
      <c r="Z461" s="291"/>
      <c r="AA461" s="291"/>
      <c r="AB461" s="292"/>
      <c r="AC461" s="299"/>
      <c r="AD461" s="291"/>
      <c r="AE461" s="291"/>
      <c r="AF461" s="291"/>
      <c r="AG461" s="292"/>
      <c r="AH461" s="299"/>
      <c r="AI461" s="291"/>
      <c r="AJ461" s="292"/>
    </row>
    <row r="462" spans="1:36" ht="12.75">
      <c r="A462" s="299"/>
      <c r="B462" s="299"/>
      <c r="C462" s="291"/>
      <c r="D462" s="292"/>
      <c r="E462" s="299"/>
      <c r="F462" s="291"/>
      <c r="G462" s="291"/>
      <c r="H462" s="291"/>
      <c r="I462" s="292"/>
      <c r="J462" s="299"/>
      <c r="K462" s="291"/>
      <c r="L462" s="291"/>
      <c r="M462" s="291"/>
      <c r="N462" s="291"/>
      <c r="O462" s="292"/>
      <c r="P462" s="299"/>
      <c r="Q462" s="291"/>
      <c r="R462" s="291"/>
      <c r="S462" s="292"/>
      <c r="T462" s="299"/>
      <c r="U462" s="291"/>
      <c r="V462" s="291"/>
      <c r="W462" s="291"/>
      <c r="X462" s="292"/>
      <c r="Y462" s="299"/>
      <c r="Z462" s="291"/>
      <c r="AA462" s="291"/>
      <c r="AB462" s="292"/>
      <c r="AC462" s="299"/>
      <c r="AD462" s="291"/>
      <c r="AE462" s="291"/>
      <c r="AF462" s="291"/>
      <c r="AG462" s="292"/>
      <c r="AH462" s="299"/>
      <c r="AI462" s="291"/>
      <c r="AJ462" s="292"/>
    </row>
    <row r="463" spans="1:36" ht="12.75">
      <c r="A463" s="299"/>
      <c r="B463" s="299"/>
      <c r="C463" s="291"/>
      <c r="D463" s="292"/>
      <c r="E463" s="299"/>
      <c r="F463" s="291"/>
      <c r="G463" s="291"/>
      <c r="H463" s="291"/>
      <c r="I463" s="292"/>
      <c r="J463" s="299"/>
      <c r="K463" s="291"/>
      <c r="L463" s="291"/>
      <c r="M463" s="291"/>
      <c r="N463" s="291"/>
      <c r="O463" s="292"/>
      <c r="P463" s="299"/>
      <c r="Q463" s="291"/>
      <c r="R463" s="291"/>
      <c r="S463" s="292"/>
      <c r="T463" s="299"/>
      <c r="U463" s="291"/>
      <c r="V463" s="291"/>
      <c r="W463" s="291"/>
      <c r="X463" s="292"/>
      <c r="Y463" s="299"/>
      <c r="Z463" s="291"/>
      <c r="AA463" s="291"/>
      <c r="AB463" s="292"/>
      <c r="AC463" s="299"/>
      <c r="AD463" s="291"/>
      <c r="AE463" s="291"/>
      <c r="AF463" s="291"/>
      <c r="AG463" s="292"/>
      <c r="AH463" s="299"/>
      <c r="AI463" s="291"/>
      <c r="AJ463" s="292"/>
    </row>
    <row r="464" spans="1:36" ht="12.75">
      <c r="A464" s="299"/>
      <c r="B464" s="299"/>
      <c r="C464" s="291"/>
      <c r="D464" s="292"/>
      <c r="E464" s="299"/>
      <c r="F464" s="291"/>
      <c r="G464" s="291"/>
      <c r="H464" s="291"/>
      <c r="I464" s="292"/>
      <c r="J464" s="299"/>
      <c r="K464" s="291"/>
      <c r="L464" s="291"/>
      <c r="M464" s="291"/>
      <c r="N464" s="291"/>
      <c r="O464" s="292"/>
      <c r="P464" s="299"/>
      <c r="Q464" s="291"/>
      <c r="R464" s="291"/>
      <c r="S464" s="292"/>
      <c r="T464" s="299"/>
      <c r="U464" s="291"/>
      <c r="V464" s="291"/>
      <c r="W464" s="291"/>
      <c r="X464" s="292"/>
      <c r="Y464" s="299"/>
      <c r="Z464" s="291"/>
      <c r="AA464" s="291"/>
      <c r="AB464" s="292"/>
      <c r="AC464" s="299"/>
      <c r="AD464" s="291"/>
      <c r="AE464" s="291"/>
      <c r="AF464" s="291"/>
      <c r="AG464" s="292"/>
      <c r="AH464" s="299"/>
      <c r="AI464" s="291"/>
      <c r="AJ464" s="292"/>
    </row>
    <row r="465" spans="1:36" ht="12.75">
      <c r="A465" s="299"/>
      <c r="B465" s="299"/>
      <c r="C465" s="291"/>
      <c r="D465" s="292"/>
      <c r="E465" s="299"/>
      <c r="F465" s="291"/>
      <c r="G465" s="291"/>
      <c r="H465" s="291"/>
      <c r="I465" s="292"/>
      <c r="J465" s="299"/>
      <c r="K465" s="291"/>
      <c r="L465" s="291"/>
      <c r="M465" s="291"/>
      <c r="N465" s="291"/>
      <c r="O465" s="292"/>
      <c r="P465" s="299"/>
      <c r="Q465" s="291"/>
      <c r="R465" s="291"/>
      <c r="S465" s="292"/>
      <c r="T465" s="299"/>
      <c r="U465" s="291"/>
      <c r="V465" s="291"/>
      <c r="W465" s="291"/>
      <c r="X465" s="292"/>
      <c r="Y465" s="299"/>
      <c r="Z465" s="291"/>
      <c r="AA465" s="291"/>
      <c r="AB465" s="292"/>
      <c r="AC465" s="299"/>
      <c r="AD465" s="291"/>
      <c r="AE465" s="291"/>
      <c r="AF465" s="291"/>
      <c r="AG465" s="292"/>
      <c r="AH465" s="299"/>
      <c r="AI465" s="291"/>
      <c r="AJ465" s="292"/>
    </row>
    <row r="466" spans="1:36" ht="12.75">
      <c r="A466" s="299"/>
      <c r="B466" s="299"/>
      <c r="C466" s="291"/>
      <c r="D466" s="292"/>
      <c r="E466" s="299"/>
      <c r="F466" s="291"/>
      <c r="G466" s="291"/>
      <c r="H466" s="291"/>
      <c r="I466" s="292"/>
      <c r="J466" s="299"/>
      <c r="K466" s="291"/>
      <c r="L466" s="291"/>
      <c r="M466" s="291"/>
      <c r="N466" s="291"/>
      <c r="O466" s="292"/>
      <c r="P466" s="299"/>
      <c r="Q466" s="291"/>
      <c r="R466" s="291"/>
      <c r="S466" s="292"/>
      <c r="T466" s="299"/>
      <c r="U466" s="291"/>
      <c r="V466" s="291"/>
      <c r="W466" s="291"/>
      <c r="X466" s="292"/>
      <c r="Y466" s="299"/>
      <c r="Z466" s="291"/>
      <c r="AA466" s="291"/>
      <c r="AB466" s="292"/>
      <c r="AC466" s="299"/>
      <c r="AD466" s="291"/>
      <c r="AE466" s="291"/>
      <c r="AF466" s="291"/>
      <c r="AG466" s="292"/>
      <c r="AH466" s="299"/>
      <c r="AI466" s="291"/>
      <c r="AJ466" s="292"/>
    </row>
    <row r="467" spans="1:36" ht="12.75">
      <c r="A467" s="299"/>
      <c r="B467" s="299"/>
      <c r="C467" s="291"/>
      <c r="D467" s="292"/>
      <c r="E467" s="299"/>
      <c r="F467" s="291"/>
      <c r="G467" s="291"/>
      <c r="H467" s="291"/>
      <c r="I467" s="292"/>
      <c r="J467" s="299"/>
      <c r="K467" s="291"/>
      <c r="L467" s="291"/>
      <c r="M467" s="291"/>
      <c r="N467" s="291"/>
      <c r="O467" s="292"/>
      <c r="P467" s="299"/>
      <c r="Q467" s="291"/>
      <c r="R467" s="291"/>
      <c r="S467" s="292"/>
      <c r="T467" s="299"/>
      <c r="U467" s="291"/>
      <c r="V467" s="291"/>
      <c r="W467" s="291"/>
      <c r="X467" s="292"/>
      <c r="Y467" s="299"/>
      <c r="Z467" s="291"/>
      <c r="AA467" s="291"/>
      <c r="AB467" s="292"/>
      <c r="AC467" s="299"/>
      <c r="AD467" s="291"/>
      <c r="AE467" s="291"/>
      <c r="AF467" s="291"/>
      <c r="AG467" s="292"/>
      <c r="AH467" s="299"/>
      <c r="AI467" s="291"/>
      <c r="AJ467" s="292"/>
    </row>
    <row r="468" spans="1:36" ht="12.75">
      <c r="A468" s="299"/>
      <c r="B468" s="299"/>
      <c r="C468" s="291"/>
      <c r="D468" s="292"/>
      <c r="E468" s="299"/>
      <c r="F468" s="291"/>
      <c r="G468" s="291"/>
      <c r="H468" s="291"/>
      <c r="I468" s="292"/>
      <c r="J468" s="299"/>
      <c r="K468" s="291"/>
      <c r="L468" s="291"/>
      <c r="M468" s="291"/>
      <c r="N468" s="291"/>
      <c r="O468" s="292"/>
      <c r="P468" s="299"/>
      <c r="Q468" s="291"/>
      <c r="R468" s="291"/>
      <c r="S468" s="292"/>
      <c r="T468" s="299"/>
      <c r="U468" s="291"/>
      <c r="V468" s="291"/>
      <c r="W468" s="291"/>
      <c r="X468" s="292"/>
      <c r="Y468" s="299"/>
      <c r="Z468" s="291"/>
      <c r="AA468" s="291"/>
      <c r="AB468" s="292"/>
      <c r="AC468" s="299"/>
      <c r="AD468" s="291"/>
      <c r="AE468" s="291"/>
      <c r="AF468" s="291"/>
      <c r="AG468" s="292"/>
      <c r="AH468" s="299"/>
      <c r="AI468" s="291"/>
      <c r="AJ468" s="292"/>
    </row>
    <row r="469" spans="1:36" ht="12.75">
      <c r="A469" s="299"/>
      <c r="B469" s="299"/>
      <c r="C469" s="291"/>
      <c r="D469" s="292"/>
      <c r="E469" s="299"/>
      <c r="F469" s="291"/>
      <c r="G469" s="291"/>
      <c r="H469" s="291"/>
      <c r="I469" s="292"/>
      <c r="J469" s="299"/>
      <c r="K469" s="291"/>
      <c r="L469" s="291"/>
      <c r="M469" s="291"/>
      <c r="N469" s="291"/>
      <c r="O469" s="292"/>
      <c r="P469" s="299"/>
      <c r="Q469" s="291"/>
      <c r="R469" s="291"/>
      <c r="S469" s="292"/>
      <c r="T469" s="299"/>
      <c r="U469" s="291"/>
      <c r="V469" s="291"/>
      <c r="W469" s="291"/>
      <c r="X469" s="292"/>
      <c r="Y469" s="299"/>
      <c r="Z469" s="291"/>
      <c r="AA469" s="291"/>
      <c r="AB469" s="292"/>
      <c r="AC469" s="299"/>
      <c r="AD469" s="291"/>
      <c r="AE469" s="291"/>
      <c r="AF469" s="291"/>
      <c r="AG469" s="292"/>
      <c r="AH469" s="299"/>
      <c r="AI469" s="291"/>
      <c r="AJ469" s="292"/>
    </row>
    <row r="470" spans="1:36" ht="12.75">
      <c r="A470" s="299"/>
      <c r="B470" s="299"/>
      <c r="C470" s="291"/>
      <c r="D470" s="292"/>
      <c r="E470" s="299"/>
      <c r="F470" s="291"/>
      <c r="G470" s="291"/>
      <c r="H470" s="291"/>
      <c r="I470" s="292"/>
      <c r="J470" s="299"/>
      <c r="K470" s="291"/>
      <c r="L470" s="291"/>
      <c r="M470" s="291"/>
      <c r="N470" s="291"/>
      <c r="O470" s="292"/>
      <c r="P470" s="299"/>
      <c r="Q470" s="291"/>
      <c r="R470" s="291"/>
      <c r="S470" s="292"/>
      <c r="T470" s="299"/>
      <c r="U470" s="291"/>
      <c r="V470" s="291"/>
      <c r="W470" s="291"/>
      <c r="X470" s="292"/>
      <c r="Y470" s="299"/>
      <c r="Z470" s="291"/>
      <c r="AA470" s="291"/>
      <c r="AB470" s="292"/>
      <c r="AC470" s="299"/>
      <c r="AD470" s="291"/>
      <c r="AE470" s="291"/>
      <c r="AF470" s="291"/>
      <c r="AG470" s="292"/>
      <c r="AH470" s="299"/>
      <c r="AI470" s="291"/>
      <c r="AJ470" s="292"/>
    </row>
    <row r="471" spans="1:36" ht="12.75">
      <c r="A471" s="299"/>
      <c r="B471" s="299"/>
      <c r="C471" s="291"/>
      <c r="D471" s="292"/>
      <c r="E471" s="299"/>
      <c r="F471" s="291"/>
      <c r="G471" s="291"/>
      <c r="H471" s="291"/>
      <c r="I471" s="292"/>
      <c r="J471" s="299"/>
      <c r="K471" s="291"/>
      <c r="L471" s="291"/>
      <c r="M471" s="291"/>
      <c r="N471" s="291"/>
      <c r="O471" s="292"/>
      <c r="P471" s="299"/>
      <c r="Q471" s="291"/>
      <c r="R471" s="291"/>
      <c r="S471" s="292"/>
      <c r="T471" s="299"/>
      <c r="U471" s="291"/>
      <c r="V471" s="291"/>
      <c r="W471" s="291"/>
      <c r="X471" s="292"/>
      <c r="Y471" s="299"/>
      <c r="Z471" s="291"/>
      <c r="AA471" s="291"/>
      <c r="AB471" s="292"/>
      <c r="AC471" s="299"/>
      <c r="AD471" s="291"/>
      <c r="AE471" s="291"/>
      <c r="AF471" s="291"/>
      <c r="AG471" s="292"/>
      <c r="AH471" s="299"/>
      <c r="AI471" s="291"/>
      <c r="AJ471" s="292"/>
    </row>
    <row r="472" spans="1:36" ht="12.75">
      <c r="A472" s="299"/>
      <c r="B472" s="299"/>
      <c r="C472" s="291"/>
      <c r="D472" s="292"/>
      <c r="E472" s="299"/>
      <c r="F472" s="291"/>
      <c r="G472" s="291"/>
      <c r="H472" s="291"/>
      <c r="I472" s="292"/>
      <c r="J472" s="299"/>
      <c r="K472" s="291"/>
      <c r="L472" s="291"/>
      <c r="M472" s="291"/>
      <c r="N472" s="291"/>
      <c r="O472" s="292"/>
      <c r="P472" s="299"/>
      <c r="Q472" s="291"/>
      <c r="R472" s="291"/>
      <c r="S472" s="292"/>
      <c r="T472" s="299"/>
      <c r="U472" s="291"/>
      <c r="V472" s="291"/>
      <c r="W472" s="291"/>
      <c r="X472" s="292"/>
      <c r="Y472" s="299"/>
      <c r="Z472" s="291"/>
      <c r="AA472" s="291"/>
      <c r="AB472" s="292"/>
      <c r="AC472" s="299"/>
      <c r="AD472" s="291"/>
      <c r="AE472" s="291"/>
      <c r="AF472" s="291"/>
      <c r="AG472" s="292"/>
      <c r="AH472" s="299"/>
      <c r="AI472" s="291"/>
      <c r="AJ472" s="292"/>
    </row>
    <row r="473" spans="1:36" ht="12.75">
      <c r="A473" s="299"/>
      <c r="B473" s="299"/>
      <c r="C473" s="291"/>
      <c r="D473" s="292"/>
      <c r="E473" s="299"/>
      <c r="F473" s="291"/>
      <c r="G473" s="291"/>
      <c r="H473" s="291"/>
      <c r="I473" s="292"/>
      <c r="J473" s="299"/>
      <c r="K473" s="291"/>
      <c r="L473" s="291"/>
      <c r="M473" s="291"/>
      <c r="N473" s="291"/>
      <c r="O473" s="292"/>
      <c r="P473" s="299"/>
      <c r="Q473" s="291"/>
      <c r="R473" s="291"/>
      <c r="S473" s="292"/>
      <c r="T473" s="299"/>
      <c r="U473" s="291"/>
      <c r="V473" s="291"/>
      <c r="W473" s="291"/>
      <c r="X473" s="292"/>
      <c r="Y473" s="299"/>
      <c r="Z473" s="291"/>
      <c r="AA473" s="291"/>
      <c r="AB473" s="292"/>
      <c r="AC473" s="299"/>
      <c r="AD473" s="291"/>
      <c r="AE473" s="291"/>
      <c r="AF473" s="291"/>
      <c r="AG473" s="292"/>
      <c r="AH473" s="299"/>
      <c r="AI473" s="291"/>
      <c r="AJ473" s="292"/>
    </row>
    <row r="474" spans="1:36" ht="12.75">
      <c r="A474" s="299"/>
      <c r="B474" s="299"/>
      <c r="C474" s="291"/>
      <c r="D474" s="292"/>
      <c r="E474" s="299"/>
      <c r="F474" s="291"/>
      <c r="G474" s="291"/>
      <c r="H474" s="291"/>
      <c r="I474" s="292"/>
      <c r="J474" s="299"/>
      <c r="K474" s="291"/>
      <c r="L474" s="291"/>
      <c r="M474" s="291"/>
      <c r="N474" s="291"/>
      <c r="O474" s="292"/>
      <c r="P474" s="299"/>
      <c r="Q474" s="291"/>
      <c r="R474" s="291"/>
      <c r="S474" s="292"/>
      <c r="T474" s="299"/>
      <c r="U474" s="291"/>
      <c r="V474" s="291"/>
      <c r="W474" s="291"/>
      <c r="X474" s="292"/>
      <c r="Y474" s="299"/>
      <c r="Z474" s="291"/>
      <c r="AA474" s="291"/>
      <c r="AB474" s="292"/>
      <c r="AC474" s="299"/>
      <c r="AD474" s="291"/>
      <c r="AE474" s="291"/>
      <c r="AF474" s="291"/>
      <c r="AG474" s="292"/>
      <c r="AH474" s="299"/>
      <c r="AI474" s="291"/>
      <c r="AJ474" s="292"/>
    </row>
    <row r="475" spans="1:36" ht="12.75">
      <c r="A475" s="299"/>
      <c r="B475" s="299"/>
      <c r="C475" s="291"/>
      <c r="D475" s="292"/>
      <c r="E475" s="299"/>
      <c r="F475" s="291"/>
      <c r="G475" s="291"/>
      <c r="H475" s="291"/>
      <c r="I475" s="292"/>
      <c r="J475" s="299"/>
      <c r="K475" s="291"/>
      <c r="L475" s="291"/>
      <c r="M475" s="291"/>
      <c r="N475" s="291"/>
      <c r="O475" s="292"/>
      <c r="P475" s="299"/>
      <c r="Q475" s="291"/>
      <c r="R475" s="291"/>
      <c r="S475" s="292"/>
      <c r="T475" s="299"/>
      <c r="U475" s="291"/>
      <c r="V475" s="291"/>
      <c r="W475" s="291"/>
      <c r="X475" s="292"/>
      <c r="Y475" s="299"/>
      <c r="Z475" s="291"/>
      <c r="AA475" s="291"/>
      <c r="AB475" s="292"/>
      <c r="AC475" s="299"/>
      <c r="AD475" s="291"/>
      <c r="AE475" s="291"/>
      <c r="AF475" s="291"/>
      <c r="AG475" s="292"/>
      <c r="AH475" s="299"/>
      <c r="AI475" s="291"/>
      <c r="AJ475" s="292"/>
    </row>
    <row r="476" spans="1:36" ht="12.75">
      <c r="A476" s="299"/>
      <c r="B476" s="299"/>
      <c r="C476" s="291"/>
      <c r="D476" s="292"/>
      <c r="E476" s="299"/>
      <c r="F476" s="291"/>
      <c r="G476" s="291"/>
      <c r="H476" s="291"/>
      <c r="I476" s="292"/>
      <c r="J476" s="299"/>
      <c r="K476" s="291"/>
      <c r="L476" s="291"/>
      <c r="M476" s="291"/>
      <c r="N476" s="291"/>
      <c r="O476" s="292"/>
      <c r="P476" s="299"/>
      <c r="Q476" s="291"/>
      <c r="R476" s="291"/>
      <c r="S476" s="292"/>
      <c r="T476" s="299"/>
      <c r="U476" s="291"/>
      <c r="V476" s="291"/>
      <c r="W476" s="291"/>
      <c r="X476" s="292"/>
      <c r="Y476" s="299"/>
      <c r="Z476" s="291"/>
      <c r="AA476" s="291"/>
      <c r="AB476" s="292"/>
      <c r="AC476" s="299"/>
      <c r="AD476" s="291"/>
      <c r="AE476" s="291"/>
      <c r="AF476" s="291"/>
      <c r="AG476" s="292"/>
      <c r="AH476" s="299"/>
      <c r="AI476" s="291"/>
      <c r="AJ476" s="292"/>
    </row>
    <row r="477" spans="1:36" ht="12.75">
      <c r="A477" s="299"/>
      <c r="B477" s="299"/>
      <c r="C477" s="291"/>
      <c r="D477" s="292"/>
      <c r="E477" s="299"/>
      <c r="F477" s="291"/>
      <c r="G477" s="291"/>
      <c r="H477" s="291"/>
      <c r="I477" s="292"/>
      <c r="J477" s="299"/>
      <c r="K477" s="291"/>
      <c r="L477" s="291"/>
      <c r="M477" s="291"/>
      <c r="N477" s="291"/>
      <c r="O477" s="292"/>
      <c r="P477" s="299"/>
      <c r="Q477" s="291"/>
      <c r="R477" s="291"/>
      <c r="S477" s="292"/>
      <c r="T477" s="299"/>
      <c r="U477" s="291"/>
      <c r="V477" s="291"/>
      <c r="W477" s="291"/>
      <c r="X477" s="292"/>
      <c r="Y477" s="299"/>
      <c r="Z477" s="291"/>
      <c r="AA477" s="291"/>
      <c r="AB477" s="292"/>
      <c r="AC477" s="299"/>
      <c r="AD477" s="291"/>
      <c r="AE477" s="291"/>
      <c r="AF477" s="291"/>
      <c r="AG477" s="292"/>
      <c r="AH477" s="299"/>
      <c r="AI477" s="291"/>
      <c r="AJ477" s="292"/>
    </row>
    <row r="478" spans="1:36" ht="12.75">
      <c r="A478" s="299"/>
      <c r="B478" s="299"/>
      <c r="C478" s="291"/>
      <c r="D478" s="292"/>
      <c r="E478" s="299"/>
      <c r="F478" s="291"/>
      <c r="G478" s="291"/>
      <c r="H478" s="291"/>
      <c r="I478" s="292"/>
      <c r="J478" s="299"/>
      <c r="K478" s="291"/>
      <c r="L478" s="291"/>
      <c r="M478" s="291"/>
      <c r="N478" s="291"/>
      <c r="O478" s="292"/>
      <c r="P478" s="299"/>
      <c r="Q478" s="291"/>
      <c r="R478" s="291"/>
      <c r="S478" s="292"/>
      <c r="T478" s="299"/>
      <c r="U478" s="291"/>
      <c r="V478" s="291"/>
      <c r="W478" s="291"/>
      <c r="X478" s="292"/>
      <c r="Y478" s="299"/>
      <c r="Z478" s="291"/>
      <c r="AA478" s="291"/>
      <c r="AB478" s="292"/>
      <c r="AC478" s="299"/>
      <c r="AD478" s="291"/>
      <c r="AE478" s="291"/>
      <c r="AF478" s="291"/>
      <c r="AG478" s="292"/>
      <c r="AH478" s="299"/>
      <c r="AI478" s="291"/>
      <c r="AJ478" s="292"/>
    </row>
    <row r="479" spans="1:36" ht="12.75">
      <c r="A479" s="299"/>
      <c r="B479" s="299"/>
      <c r="C479" s="291"/>
      <c r="D479" s="292"/>
      <c r="E479" s="299"/>
      <c r="F479" s="291"/>
      <c r="G479" s="291"/>
      <c r="H479" s="291"/>
      <c r="I479" s="292"/>
      <c r="J479" s="299"/>
      <c r="K479" s="291"/>
      <c r="L479" s="291"/>
      <c r="M479" s="291"/>
      <c r="N479" s="291"/>
      <c r="O479" s="292"/>
      <c r="P479" s="299"/>
      <c r="Q479" s="291"/>
      <c r="R479" s="291"/>
      <c r="S479" s="292"/>
      <c r="T479" s="299"/>
      <c r="U479" s="291"/>
      <c r="V479" s="291"/>
      <c r="W479" s="291"/>
      <c r="X479" s="292"/>
      <c r="Y479" s="299"/>
      <c r="Z479" s="291"/>
      <c r="AA479" s="291"/>
      <c r="AB479" s="292"/>
      <c r="AC479" s="299"/>
      <c r="AD479" s="291"/>
      <c r="AE479" s="291"/>
      <c r="AF479" s="291"/>
      <c r="AG479" s="292"/>
      <c r="AH479" s="299"/>
      <c r="AI479" s="291"/>
      <c r="AJ479" s="292"/>
    </row>
    <row r="480" spans="1:36" ht="12.75">
      <c r="A480" s="299"/>
      <c r="B480" s="299"/>
      <c r="C480" s="291"/>
      <c r="D480" s="292"/>
      <c r="E480" s="299"/>
      <c r="F480" s="291"/>
      <c r="G480" s="291"/>
      <c r="H480" s="291"/>
      <c r="I480" s="292"/>
      <c r="J480" s="299"/>
      <c r="K480" s="291"/>
      <c r="L480" s="291"/>
      <c r="M480" s="291"/>
      <c r="N480" s="291"/>
      <c r="O480" s="292"/>
      <c r="P480" s="299"/>
      <c r="Q480" s="291"/>
      <c r="R480" s="291"/>
      <c r="S480" s="292"/>
      <c r="T480" s="299"/>
      <c r="U480" s="291"/>
      <c r="V480" s="291"/>
      <c r="W480" s="291"/>
      <c r="X480" s="292"/>
      <c r="Y480" s="299"/>
      <c r="Z480" s="291"/>
      <c r="AA480" s="291"/>
      <c r="AB480" s="292"/>
      <c r="AC480" s="299"/>
      <c r="AD480" s="291"/>
      <c r="AE480" s="291"/>
      <c r="AF480" s="291"/>
      <c r="AG480" s="292"/>
      <c r="AH480" s="299"/>
      <c r="AI480" s="291"/>
      <c r="AJ480" s="292"/>
    </row>
    <row r="481" spans="1:36" ht="12.75">
      <c r="A481" s="299"/>
      <c r="B481" s="299"/>
      <c r="C481" s="291"/>
      <c r="D481" s="292"/>
      <c r="E481" s="299"/>
      <c r="F481" s="291"/>
      <c r="G481" s="291"/>
      <c r="H481" s="291"/>
      <c r="I481" s="292"/>
      <c r="J481" s="299"/>
      <c r="K481" s="291"/>
      <c r="L481" s="291"/>
      <c r="M481" s="291"/>
      <c r="N481" s="291"/>
      <c r="O481" s="292"/>
      <c r="P481" s="299"/>
      <c r="Q481" s="291"/>
      <c r="R481" s="291"/>
      <c r="S481" s="292"/>
      <c r="T481" s="299"/>
      <c r="U481" s="291"/>
      <c r="V481" s="291"/>
      <c r="W481" s="291"/>
      <c r="X481" s="292"/>
      <c r="Y481" s="299"/>
      <c r="Z481" s="291"/>
      <c r="AA481" s="291"/>
      <c r="AB481" s="292"/>
      <c r="AC481" s="299"/>
      <c r="AD481" s="291"/>
      <c r="AE481" s="291"/>
      <c r="AF481" s="291"/>
      <c r="AG481" s="292"/>
      <c r="AH481" s="299"/>
      <c r="AI481" s="291"/>
      <c r="AJ481" s="292"/>
    </row>
    <row r="482" spans="1:36" ht="12.75">
      <c r="A482" s="299"/>
      <c r="B482" s="299"/>
      <c r="C482" s="291"/>
      <c r="D482" s="292"/>
      <c r="E482" s="299"/>
      <c r="F482" s="291"/>
      <c r="G482" s="291"/>
      <c r="H482" s="291"/>
      <c r="I482" s="292"/>
      <c r="J482" s="299"/>
      <c r="K482" s="291"/>
      <c r="L482" s="291"/>
      <c r="M482" s="291"/>
      <c r="N482" s="291"/>
      <c r="O482" s="292"/>
      <c r="P482" s="299"/>
      <c r="Q482" s="291"/>
      <c r="R482" s="291"/>
      <c r="S482" s="292"/>
      <c r="T482" s="299"/>
      <c r="U482" s="291"/>
      <c r="V482" s="291"/>
      <c r="W482" s="291"/>
      <c r="X482" s="292"/>
      <c r="Y482" s="299"/>
      <c r="Z482" s="291"/>
      <c r="AA482" s="291"/>
      <c r="AB482" s="292"/>
      <c r="AC482" s="299"/>
      <c r="AD482" s="291"/>
      <c r="AE482" s="291"/>
      <c r="AF482" s="291"/>
      <c r="AG482" s="292"/>
      <c r="AH482" s="299"/>
      <c r="AI482" s="291"/>
      <c r="AJ482" s="292"/>
    </row>
    <row r="483" spans="1:36" ht="12.75">
      <c r="A483" s="299"/>
      <c r="B483" s="299"/>
      <c r="C483" s="291"/>
      <c r="D483" s="292"/>
      <c r="E483" s="299"/>
      <c r="F483" s="291"/>
      <c r="G483" s="291"/>
      <c r="H483" s="291"/>
      <c r="I483" s="292"/>
      <c r="J483" s="299"/>
      <c r="K483" s="291"/>
      <c r="L483" s="291"/>
      <c r="M483" s="291"/>
      <c r="N483" s="291"/>
      <c r="O483" s="292"/>
      <c r="P483" s="299"/>
      <c r="Q483" s="291"/>
      <c r="R483" s="291"/>
      <c r="S483" s="292"/>
      <c r="T483" s="299"/>
      <c r="U483" s="291"/>
      <c r="V483" s="291"/>
      <c r="W483" s="291"/>
      <c r="X483" s="292"/>
      <c r="Y483" s="299"/>
      <c r="Z483" s="291"/>
      <c r="AA483" s="291"/>
      <c r="AB483" s="292"/>
      <c r="AC483" s="299"/>
      <c r="AD483" s="291"/>
      <c r="AE483" s="291"/>
      <c r="AF483" s="291"/>
      <c r="AG483" s="292"/>
      <c r="AH483" s="299"/>
      <c r="AI483" s="291"/>
      <c r="AJ483" s="292"/>
    </row>
    <row r="484" spans="1:36" ht="12.75">
      <c r="A484" s="299"/>
      <c r="B484" s="299"/>
      <c r="C484" s="291"/>
      <c r="D484" s="292"/>
      <c r="E484" s="299"/>
      <c r="F484" s="291"/>
      <c r="G484" s="291"/>
      <c r="H484" s="291"/>
      <c r="I484" s="292"/>
      <c r="J484" s="299"/>
      <c r="K484" s="291"/>
      <c r="L484" s="291"/>
      <c r="M484" s="291"/>
      <c r="N484" s="291"/>
      <c r="O484" s="292"/>
      <c r="P484" s="299"/>
      <c r="Q484" s="291"/>
      <c r="R484" s="291"/>
      <c r="S484" s="292"/>
      <c r="T484" s="299"/>
      <c r="U484" s="291"/>
      <c r="V484" s="291"/>
      <c r="W484" s="291"/>
      <c r="X484" s="292"/>
      <c r="Y484" s="299"/>
      <c r="Z484" s="291"/>
      <c r="AA484" s="291"/>
      <c r="AB484" s="292"/>
      <c r="AC484" s="299"/>
      <c r="AD484" s="291"/>
      <c r="AE484" s="291"/>
      <c r="AF484" s="291"/>
      <c r="AG484" s="292"/>
      <c r="AH484" s="299"/>
      <c r="AI484" s="291"/>
      <c r="AJ484" s="292"/>
    </row>
    <row r="485" spans="1:36" ht="12.75">
      <c r="A485" s="299"/>
      <c r="B485" s="299"/>
      <c r="C485" s="291"/>
      <c r="D485" s="292"/>
      <c r="E485" s="299"/>
      <c r="F485" s="291"/>
      <c r="G485" s="291"/>
      <c r="H485" s="291"/>
      <c r="I485" s="292"/>
      <c r="J485" s="299"/>
      <c r="K485" s="291"/>
      <c r="L485" s="291"/>
      <c r="M485" s="291"/>
      <c r="N485" s="291"/>
      <c r="O485" s="292"/>
      <c r="P485" s="299"/>
      <c r="Q485" s="291"/>
      <c r="R485" s="291"/>
      <c r="S485" s="292"/>
      <c r="T485" s="299"/>
      <c r="U485" s="291"/>
      <c r="V485" s="291"/>
      <c r="W485" s="291"/>
      <c r="X485" s="292"/>
      <c r="Y485" s="299"/>
      <c r="Z485" s="291"/>
      <c r="AA485" s="291"/>
      <c r="AB485" s="292"/>
      <c r="AC485" s="299"/>
      <c r="AD485" s="291"/>
      <c r="AE485" s="291"/>
      <c r="AF485" s="291"/>
      <c r="AG485" s="292"/>
      <c r="AH485" s="299"/>
      <c r="AI485" s="291"/>
      <c r="AJ485" s="292"/>
    </row>
    <row r="486" spans="1:36" ht="12.75">
      <c r="A486" s="299"/>
      <c r="B486" s="299"/>
      <c r="C486" s="291"/>
      <c r="D486" s="292"/>
      <c r="E486" s="299"/>
      <c r="F486" s="291"/>
      <c r="G486" s="291"/>
      <c r="H486" s="291"/>
      <c r="I486" s="292"/>
      <c r="J486" s="299"/>
      <c r="K486" s="291"/>
      <c r="L486" s="291"/>
      <c r="M486" s="291"/>
      <c r="N486" s="291"/>
      <c r="O486" s="292"/>
      <c r="P486" s="299"/>
      <c r="Q486" s="291"/>
      <c r="R486" s="291"/>
      <c r="S486" s="292"/>
      <c r="T486" s="299"/>
      <c r="U486" s="291"/>
      <c r="V486" s="291"/>
      <c r="W486" s="291"/>
      <c r="X486" s="292"/>
      <c r="Y486" s="299"/>
      <c r="Z486" s="291"/>
      <c r="AA486" s="291"/>
      <c r="AB486" s="292"/>
      <c r="AC486" s="299"/>
      <c r="AD486" s="291"/>
      <c r="AE486" s="291"/>
      <c r="AF486" s="291"/>
      <c r="AG486" s="292"/>
      <c r="AH486" s="299"/>
      <c r="AI486" s="291"/>
      <c r="AJ486" s="292"/>
    </row>
    <row r="487" spans="1:36" ht="12.75">
      <c r="A487" s="299"/>
      <c r="B487" s="299"/>
      <c r="C487" s="291"/>
      <c r="D487" s="292"/>
      <c r="E487" s="299"/>
      <c r="F487" s="291"/>
      <c r="G487" s="291"/>
      <c r="H487" s="291"/>
      <c r="I487" s="292"/>
      <c r="J487" s="299"/>
      <c r="K487" s="291"/>
      <c r="L487" s="291"/>
      <c r="M487" s="291"/>
      <c r="N487" s="291"/>
      <c r="O487" s="292"/>
      <c r="P487" s="299"/>
      <c r="Q487" s="291"/>
      <c r="R487" s="291"/>
      <c r="S487" s="292"/>
      <c r="T487" s="299"/>
      <c r="U487" s="291"/>
      <c r="V487" s="291"/>
      <c r="W487" s="291"/>
      <c r="X487" s="292"/>
      <c r="Y487" s="299"/>
      <c r="Z487" s="291"/>
      <c r="AA487" s="291"/>
      <c r="AB487" s="292"/>
      <c r="AC487" s="299"/>
      <c r="AD487" s="291"/>
      <c r="AE487" s="291"/>
      <c r="AF487" s="291"/>
      <c r="AG487" s="292"/>
      <c r="AH487" s="299"/>
      <c r="AI487" s="291"/>
      <c r="AJ487" s="292"/>
    </row>
    <row r="488" spans="1:36" ht="12.75">
      <c r="A488" s="299"/>
      <c r="B488" s="299"/>
      <c r="C488" s="291"/>
      <c r="D488" s="292"/>
      <c r="E488" s="299"/>
      <c r="F488" s="291"/>
      <c r="G488" s="291"/>
      <c r="H488" s="291"/>
      <c r="I488" s="292"/>
      <c r="J488" s="299"/>
      <c r="K488" s="291"/>
      <c r="L488" s="291"/>
      <c r="M488" s="291"/>
      <c r="N488" s="291"/>
      <c r="O488" s="292"/>
      <c r="P488" s="299"/>
      <c r="Q488" s="291"/>
      <c r="R488" s="291"/>
      <c r="S488" s="292"/>
      <c r="T488" s="299"/>
      <c r="U488" s="291"/>
      <c r="V488" s="291"/>
      <c r="W488" s="291"/>
      <c r="X488" s="292"/>
      <c r="Y488" s="299"/>
      <c r="Z488" s="291"/>
      <c r="AA488" s="291"/>
      <c r="AB488" s="292"/>
      <c r="AC488" s="299"/>
      <c r="AD488" s="291"/>
      <c r="AE488" s="291"/>
      <c r="AF488" s="291"/>
      <c r="AG488" s="292"/>
      <c r="AH488" s="299"/>
      <c r="AI488" s="291"/>
      <c r="AJ488" s="292"/>
    </row>
    <row r="489" spans="1:36" ht="12.75">
      <c r="A489" s="299"/>
      <c r="B489" s="299"/>
      <c r="C489" s="291"/>
      <c r="D489" s="292"/>
      <c r="E489" s="299"/>
      <c r="F489" s="291"/>
      <c r="G489" s="291"/>
      <c r="H489" s="291"/>
      <c r="I489" s="292"/>
      <c r="J489" s="299"/>
      <c r="K489" s="291"/>
      <c r="L489" s="291"/>
      <c r="M489" s="291"/>
      <c r="N489" s="291"/>
      <c r="O489" s="292"/>
      <c r="P489" s="299"/>
      <c r="Q489" s="291"/>
      <c r="R489" s="291"/>
      <c r="S489" s="292"/>
      <c r="T489" s="299"/>
      <c r="U489" s="291"/>
      <c r="V489" s="291"/>
      <c r="W489" s="291"/>
      <c r="X489" s="292"/>
      <c r="Y489" s="299"/>
      <c r="Z489" s="291"/>
      <c r="AA489" s="291"/>
      <c r="AB489" s="292"/>
      <c r="AC489" s="299"/>
      <c r="AD489" s="291"/>
      <c r="AE489" s="291"/>
      <c r="AF489" s="291"/>
      <c r="AG489" s="292"/>
      <c r="AH489" s="299"/>
      <c r="AI489" s="291"/>
      <c r="AJ489" s="292"/>
    </row>
    <row r="490" spans="1:36" ht="12.75">
      <c r="A490" s="299"/>
      <c r="B490" s="299"/>
      <c r="C490" s="291"/>
      <c r="D490" s="292"/>
      <c r="E490" s="299"/>
      <c r="F490" s="291"/>
      <c r="G490" s="291"/>
      <c r="H490" s="291"/>
      <c r="I490" s="292"/>
      <c r="J490" s="299"/>
      <c r="K490" s="291"/>
      <c r="L490" s="291"/>
      <c r="M490" s="291"/>
      <c r="N490" s="291"/>
      <c r="O490" s="292"/>
      <c r="P490" s="299"/>
      <c r="Q490" s="291"/>
      <c r="R490" s="291"/>
      <c r="S490" s="292"/>
      <c r="T490" s="299"/>
      <c r="U490" s="291"/>
      <c r="V490" s="291"/>
      <c r="W490" s="291"/>
      <c r="X490" s="292"/>
      <c r="Y490" s="299"/>
      <c r="Z490" s="291"/>
      <c r="AA490" s="291"/>
      <c r="AB490" s="292"/>
      <c r="AC490" s="299"/>
      <c r="AD490" s="291"/>
      <c r="AE490" s="291"/>
      <c r="AF490" s="291"/>
      <c r="AG490" s="292"/>
      <c r="AH490" s="299"/>
      <c r="AI490" s="291"/>
      <c r="AJ490" s="292"/>
    </row>
    <row r="491" spans="1:36" ht="12.75">
      <c r="A491" s="299"/>
      <c r="B491" s="299"/>
      <c r="C491" s="291"/>
      <c r="D491" s="292"/>
      <c r="E491" s="299"/>
      <c r="F491" s="291"/>
      <c r="G491" s="291"/>
      <c r="H491" s="291"/>
      <c r="I491" s="292"/>
      <c r="J491" s="299"/>
      <c r="K491" s="291"/>
      <c r="L491" s="291"/>
      <c r="M491" s="291"/>
      <c r="N491" s="291"/>
      <c r="O491" s="292"/>
      <c r="P491" s="299"/>
      <c r="Q491" s="291"/>
      <c r="R491" s="291"/>
      <c r="S491" s="292"/>
      <c r="T491" s="299"/>
      <c r="U491" s="291"/>
      <c r="V491" s="291"/>
      <c r="W491" s="291"/>
      <c r="X491" s="292"/>
      <c r="Y491" s="299"/>
      <c r="Z491" s="291"/>
      <c r="AA491" s="291"/>
      <c r="AB491" s="292"/>
      <c r="AC491" s="299"/>
      <c r="AD491" s="291"/>
      <c r="AE491" s="291"/>
      <c r="AF491" s="291"/>
      <c r="AG491" s="292"/>
      <c r="AH491" s="299"/>
      <c r="AI491" s="291"/>
      <c r="AJ491" s="292"/>
    </row>
    <row r="492" spans="1:36" ht="12.75">
      <c r="A492" s="299"/>
      <c r="B492" s="299"/>
      <c r="C492" s="291"/>
      <c r="D492" s="292"/>
      <c r="E492" s="299"/>
      <c r="F492" s="291"/>
      <c r="G492" s="291"/>
      <c r="H492" s="291"/>
      <c r="I492" s="292"/>
      <c r="J492" s="299"/>
      <c r="K492" s="291"/>
      <c r="L492" s="291"/>
      <c r="M492" s="291"/>
      <c r="N492" s="291"/>
      <c r="O492" s="292"/>
      <c r="P492" s="299"/>
      <c r="Q492" s="291"/>
      <c r="R492" s="291"/>
      <c r="S492" s="292"/>
      <c r="T492" s="299"/>
      <c r="U492" s="291"/>
      <c r="V492" s="291"/>
      <c r="W492" s="291"/>
      <c r="X492" s="292"/>
      <c r="Y492" s="299"/>
      <c r="Z492" s="291"/>
      <c r="AA492" s="291"/>
      <c r="AB492" s="292"/>
      <c r="AC492" s="299"/>
      <c r="AD492" s="291"/>
      <c r="AE492" s="291"/>
      <c r="AF492" s="291"/>
      <c r="AG492" s="292"/>
      <c r="AH492" s="299"/>
      <c r="AI492" s="291"/>
      <c r="AJ492" s="292"/>
    </row>
    <row r="493" spans="1:36" ht="12.75">
      <c r="A493" s="299"/>
      <c r="B493" s="299"/>
      <c r="C493" s="291"/>
      <c r="D493" s="292"/>
      <c r="E493" s="299"/>
      <c r="F493" s="291"/>
      <c r="G493" s="291"/>
      <c r="H493" s="291"/>
      <c r="I493" s="292"/>
      <c r="J493" s="299"/>
      <c r="K493" s="291"/>
      <c r="L493" s="291"/>
      <c r="M493" s="291"/>
      <c r="N493" s="291"/>
      <c r="O493" s="292"/>
      <c r="P493" s="299"/>
      <c r="Q493" s="291"/>
      <c r="R493" s="291"/>
      <c r="S493" s="292"/>
      <c r="T493" s="299"/>
      <c r="U493" s="291"/>
      <c r="V493" s="291"/>
      <c r="W493" s="291"/>
      <c r="X493" s="292"/>
      <c r="Y493" s="299"/>
      <c r="Z493" s="291"/>
      <c r="AA493" s="291"/>
      <c r="AB493" s="292"/>
      <c r="AC493" s="299"/>
      <c r="AD493" s="291"/>
      <c r="AE493" s="291"/>
      <c r="AF493" s="291"/>
      <c r="AG493" s="292"/>
      <c r="AH493" s="299"/>
      <c r="AI493" s="291"/>
      <c r="AJ493" s="292"/>
    </row>
    <row r="494" spans="1:36" ht="12.75">
      <c r="A494" s="299"/>
      <c r="B494" s="299"/>
      <c r="C494" s="291"/>
      <c r="D494" s="292"/>
      <c r="E494" s="299"/>
      <c r="F494" s="291"/>
      <c r="G494" s="291"/>
      <c r="H494" s="291"/>
      <c r="I494" s="292"/>
      <c r="J494" s="299"/>
      <c r="K494" s="291"/>
      <c r="L494" s="291"/>
      <c r="M494" s="291"/>
      <c r="N494" s="291"/>
      <c r="O494" s="292"/>
      <c r="P494" s="299"/>
      <c r="Q494" s="291"/>
      <c r="R494" s="291"/>
      <c r="S494" s="292"/>
      <c r="T494" s="299"/>
      <c r="U494" s="291"/>
      <c r="V494" s="291"/>
      <c r="W494" s="291"/>
      <c r="X494" s="292"/>
      <c r="Y494" s="299"/>
      <c r="Z494" s="291"/>
      <c r="AA494" s="291"/>
      <c r="AB494" s="292"/>
      <c r="AC494" s="299"/>
      <c r="AD494" s="291"/>
      <c r="AE494" s="291"/>
      <c r="AF494" s="291"/>
      <c r="AG494" s="292"/>
      <c r="AH494" s="299"/>
      <c r="AI494" s="291"/>
      <c r="AJ494" s="292"/>
    </row>
    <row r="495" spans="1:36" ht="12.75">
      <c r="A495" s="299"/>
      <c r="B495" s="299"/>
      <c r="C495" s="291"/>
      <c r="D495" s="292"/>
      <c r="E495" s="299"/>
      <c r="F495" s="291"/>
      <c r="G495" s="291"/>
      <c r="H495" s="291"/>
      <c r="I495" s="292"/>
      <c r="J495" s="299"/>
      <c r="K495" s="291"/>
      <c r="L495" s="291"/>
      <c r="M495" s="291"/>
      <c r="N495" s="291"/>
      <c r="O495" s="292"/>
      <c r="P495" s="299"/>
      <c r="Q495" s="291"/>
      <c r="R495" s="291"/>
      <c r="S495" s="292"/>
      <c r="T495" s="299"/>
      <c r="U495" s="291"/>
      <c r="V495" s="291"/>
      <c r="W495" s="291"/>
      <c r="X495" s="292"/>
      <c r="Y495" s="299"/>
      <c r="Z495" s="291"/>
      <c r="AA495" s="291"/>
      <c r="AB495" s="292"/>
      <c r="AC495" s="299"/>
      <c r="AD495" s="291"/>
      <c r="AE495" s="291"/>
      <c r="AF495" s="291"/>
      <c r="AG495" s="292"/>
      <c r="AH495" s="299"/>
      <c r="AI495" s="291"/>
      <c r="AJ495" s="292"/>
    </row>
    <row r="496" spans="1:36" ht="12.75">
      <c r="A496" s="299"/>
      <c r="B496" s="299"/>
      <c r="C496" s="291"/>
      <c r="D496" s="292"/>
      <c r="E496" s="299"/>
      <c r="F496" s="291"/>
      <c r="G496" s="291"/>
      <c r="H496" s="291"/>
      <c r="I496" s="292"/>
      <c r="J496" s="299"/>
      <c r="K496" s="291"/>
      <c r="L496" s="291"/>
      <c r="M496" s="291"/>
      <c r="N496" s="291"/>
      <c r="O496" s="292"/>
      <c r="P496" s="299"/>
      <c r="Q496" s="291"/>
      <c r="R496" s="291"/>
      <c r="S496" s="292"/>
      <c r="T496" s="299"/>
      <c r="U496" s="291"/>
      <c r="V496" s="291"/>
      <c r="W496" s="291"/>
      <c r="X496" s="292"/>
      <c r="Y496" s="299"/>
      <c r="Z496" s="291"/>
      <c r="AA496" s="291"/>
      <c r="AB496" s="292"/>
      <c r="AC496" s="299"/>
      <c r="AD496" s="291"/>
      <c r="AE496" s="291"/>
      <c r="AF496" s="291"/>
      <c r="AG496" s="292"/>
      <c r="AH496" s="299"/>
      <c r="AI496" s="291"/>
      <c r="AJ496" s="292"/>
    </row>
    <row r="497" spans="1:36" ht="12.75">
      <c r="A497" s="299"/>
      <c r="B497" s="299"/>
      <c r="C497" s="291"/>
      <c r="D497" s="292"/>
      <c r="E497" s="299"/>
      <c r="F497" s="291"/>
      <c r="G497" s="291"/>
      <c r="H497" s="291"/>
      <c r="I497" s="292"/>
      <c r="J497" s="299"/>
      <c r="K497" s="291"/>
      <c r="L497" s="291"/>
      <c r="M497" s="291"/>
      <c r="N497" s="291"/>
      <c r="O497" s="292"/>
      <c r="P497" s="299"/>
      <c r="Q497" s="291"/>
      <c r="R497" s="291"/>
      <c r="S497" s="292"/>
      <c r="T497" s="299"/>
      <c r="U497" s="291"/>
      <c r="V497" s="291"/>
      <c r="W497" s="291"/>
      <c r="X497" s="292"/>
      <c r="Y497" s="299"/>
      <c r="Z497" s="291"/>
      <c r="AA497" s="291"/>
      <c r="AB497" s="292"/>
      <c r="AC497" s="299"/>
      <c r="AD497" s="291"/>
      <c r="AE497" s="291"/>
      <c r="AF497" s="291"/>
      <c r="AG497" s="292"/>
      <c r="AH497" s="299"/>
      <c r="AI497" s="291"/>
      <c r="AJ497" s="292"/>
    </row>
    <row r="498" spans="1:36" ht="12.75">
      <c r="A498" s="299"/>
      <c r="B498" s="299"/>
      <c r="C498" s="291"/>
      <c r="D498" s="292"/>
      <c r="E498" s="299"/>
      <c r="F498" s="291"/>
      <c r="G498" s="291"/>
      <c r="H498" s="291"/>
      <c r="I498" s="292"/>
      <c r="J498" s="299"/>
      <c r="K498" s="291"/>
      <c r="L498" s="291"/>
      <c r="M498" s="291"/>
      <c r="N498" s="291"/>
      <c r="O498" s="292"/>
      <c r="P498" s="299"/>
      <c r="Q498" s="291"/>
      <c r="R498" s="291"/>
      <c r="S498" s="292"/>
      <c r="T498" s="299"/>
      <c r="U498" s="291"/>
      <c r="V498" s="291"/>
      <c r="W498" s="291"/>
      <c r="X498" s="292"/>
      <c r="Y498" s="299"/>
      <c r="Z498" s="291"/>
      <c r="AA498" s="291"/>
      <c r="AB498" s="292"/>
      <c r="AC498" s="299"/>
      <c r="AD498" s="291"/>
      <c r="AE498" s="291"/>
      <c r="AF498" s="291"/>
      <c r="AG498" s="292"/>
      <c r="AH498" s="299"/>
      <c r="AI498" s="291"/>
      <c r="AJ498" s="292"/>
    </row>
    <row r="499" spans="1:36" ht="12.75">
      <c r="A499" s="299"/>
      <c r="B499" s="299"/>
      <c r="C499" s="291"/>
      <c r="D499" s="292"/>
      <c r="E499" s="299"/>
      <c r="F499" s="291"/>
      <c r="G499" s="291"/>
      <c r="H499" s="291"/>
      <c r="I499" s="292"/>
      <c r="J499" s="299"/>
      <c r="K499" s="291"/>
      <c r="L499" s="291"/>
      <c r="M499" s="291"/>
      <c r="N499" s="291"/>
      <c r="O499" s="292"/>
      <c r="P499" s="299"/>
      <c r="Q499" s="291"/>
      <c r="R499" s="291"/>
      <c r="S499" s="292"/>
      <c r="T499" s="299"/>
      <c r="U499" s="291"/>
      <c r="V499" s="291"/>
      <c r="W499" s="291"/>
      <c r="X499" s="292"/>
      <c r="Y499" s="299"/>
      <c r="Z499" s="291"/>
      <c r="AA499" s="291"/>
      <c r="AB499" s="292"/>
      <c r="AC499" s="299"/>
      <c r="AD499" s="291"/>
      <c r="AE499" s="291"/>
      <c r="AF499" s="291"/>
      <c r="AG499" s="292"/>
      <c r="AH499" s="299"/>
      <c r="AI499" s="291"/>
      <c r="AJ499" s="292"/>
    </row>
    <row r="500" spans="1:36" ht="12.75">
      <c r="A500" s="299"/>
      <c r="B500" s="299"/>
      <c r="C500" s="291"/>
      <c r="D500" s="292"/>
      <c r="E500" s="299"/>
      <c r="F500" s="291"/>
      <c r="G500" s="291"/>
      <c r="H500" s="291"/>
      <c r="I500" s="292"/>
      <c r="J500" s="299"/>
      <c r="K500" s="291"/>
      <c r="L500" s="291"/>
      <c r="M500" s="291"/>
      <c r="N500" s="291"/>
      <c r="O500" s="292"/>
      <c r="P500" s="299"/>
      <c r="Q500" s="291"/>
      <c r="R500" s="291"/>
      <c r="S500" s="292"/>
      <c r="T500" s="299"/>
      <c r="U500" s="291"/>
      <c r="V500" s="291"/>
      <c r="W500" s="291"/>
      <c r="X500" s="292"/>
      <c r="Y500" s="299"/>
      <c r="Z500" s="291"/>
      <c r="AA500" s="291"/>
      <c r="AB500" s="292"/>
      <c r="AC500" s="299"/>
      <c r="AD500" s="291"/>
      <c r="AE500" s="291"/>
      <c r="AF500" s="291"/>
      <c r="AG500" s="292"/>
      <c r="AH500" s="299"/>
      <c r="AI500" s="291"/>
      <c r="AJ500" s="292"/>
    </row>
    <row r="501" spans="1:36" ht="12.75">
      <c r="A501" s="299"/>
      <c r="B501" s="299"/>
      <c r="C501" s="291"/>
      <c r="D501" s="292"/>
      <c r="E501" s="299"/>
      <c r="F501" s="291"/>
      <c r="G501" s="291"/>
      <c r="H501" s="291"/>
      <c r="I501" s="292"/>
      <c r="J501" s="299"/>
      <c r="K501" s="291"/>
      <c r="L501" s="291"/>
      <c r="M501" s="291"/>
      <c r="N501" s="291"/>
      <c r="O501" s="292"/>
      <c r="P501" s="299"/>
      <c r="Q501" s="291"/>
      <c r="R501" s="291"/>
      <c r="S501" s="292"/>
      <c r="T501" s="299"/>
      <c r="U501" s="291"/>
      <c r="V501" s="291"/>
      <c r="W501" s="291"/>
      <c r="X501" s="292"/>
      <c r="Y501" s="299"/>
      <c r="Z501" s="291"/>
      <c r="AA501" s="291"/>
      <c r="AB501" s="292"/>
      <c r="AC501" s="299"/>
      <c r="AD501" s="291"/>
      <c r="AE501" s="291"/>
      <c r="AF501" s="291"/>
      <c r="AG501" s="292"/>
      <c r="AH501" s="299"/>
      <c r="AI501" s="291"/>
      <c r="AJ501" s="292"/>
    </row>
    <row r="502" spans="1:36" ht="12.75">
      <c r="A502" s="299"/>
      <c r="B502" s="299"/>
      <c r="C502" s="291"/>
      <c r="D502" s="292"/>
      <c r="E502" s="299"/>
      <c r="F502" s="291"/>
      <c r="G502" s="291"/>
      <c r="H502" s="291"/>
      <c r="I502" s="292"/>
      <c r="J502" s="299"/>
      <c r="K502" s="291"/>
      <c r="L502" s="291"/>
      <c r="M502" s="291"/>
      <c r="N502" s="291"/>
      <c r="O502" s="292"/>
      <c r="P502" s="299"/>
      <c r="Q502" s="291"/>
      <c r="R502" s="291"/>
      <c r="S502" s="292"/>
      <c r="T502" s="299"/>
      <c r="U502" s="291"/>
      <c r="V502" s="291"/>
      <c r="W502" s="291"/>
      <c r="X502" s="292"/>
      <c r="Y502" s="299"/>
      <c r="Z502" s="291"/>
      <c r="AA502" s="291"/>
      <c r="AB502" s="292"/>
      <c r="AC502" s="299"/>
      <c r="AD502" s="291"/>
      <c r="AE502" s="291"/>
      <c r="AF502" s="291"/>
      <c r="AG502" s="292"/>
      <c r="AH502" s="299"/>
      <c r="AI502" s="291"/>
      <c r="AJ502" s="292"/>
    </row>
    <row r="503" spans="1:36" ht="12.75">
      <c r="A503" s="299"/>
      <c r="B503" s="299"/>
      <c r="C503" s="291"/>
      <c r="D503" s="292"/>
      <c r="E503" s="299"/>
      <c r="F503" s="291"/>
      <c r="G503" s="291"/>
      <c r="H503" s="291"/>
      <c r="I503" s="292"/>
      <c r="J503" s="299"/>
      <c r="K503" s="291"/>
      <c r="L503" s="291"/>
      <c r="M503" s="291"/>
      <c r="N503" s="291"/>
      <c r="O503" s="292"/>
      <c r="P503" s="299"/>
      <c r="Q503" s="291"/>
      <c r="R503" s="291"/>
      <c r="S503" s="292"/>
      <c r="T503" s="299"/>
      <c r="U503" s="291"/>
      <c r="V503" s="291"/>
      <c r="W503" s="291"/>
      <c r="X503" s="292"/>
      <c r="Y503" s="299"/>
      <c r="Z503" s="291"/>
      <c r="AA503" s="291"/>
      <c r="AB503" s="292"/>
      <c r="AC503" s="299"/>
      <c r="AD503" s="291"/>
      <c r="AE503" s="291"/>
      <c r="AF503" s="291"/>
      <c r="AG503" s="292"/>
      <c r="AH503" s="299"/>
      <c r="AI503" s="291"/>
      <c r="AJ503" s="292"/>
    </row>
    <row r="504" spans="1:36" ht="12.75">
      <c r="A504" s="299"/>
      <c r="B504" s="299"/>
      <c r="C504" s="291"/>
      <c r="D504" s="292"/>
      <c r="E504" s="299"/>
      <c r="F504" s="291"/>
      <c r="G504" s="291"/>
      <c r="H504" s="291"/>
      <c r="I504" s="292"/>
      <c r="J504" s="299"/>
      <c r="K504" s="291"/>
      <c r="L504" s="291"/>
      <c r="M504" s="291"/>
      <c r="N504" s="291"/>
      <c r="O504" s="292"/>
      <c r="P504" s="299"/>
      <c r="Q504" s="291"/>
      <c r="R504" s="291"/>
      <c r="S504" s="292"/>
      <c r="T504" s="299"/>
      <c r="U504" s="291"/>
      <c r="V504" s="291"/>
      <c r="W504" s="291"/>
      <c r="X504" s="292"/>
      <c r="Y504" s="299"/>
      <c r="Z504" s="291"/>
      <c r="AA504" s="291"/>
      <c r="AB504" s="292"/>
      <c r="AC504" s="299"/>
      <c r="AD504" s="291"/>
      <c r="AE504" s="291"/>
      <c r="AF504" s="291"/>
      <c r="AG504" s="292"/>
      <c r="AH504" s="299"/>
      <c r="AI504" s="291"/>
      <c r="AJ504" s="292"/>
    </row>
    <row r="505" spans="1:36" ht="12.75">
      <c r="A505" s="299"/>
      <c r="B505" s="299"/>
      <c r="C505" s="291"/>
      <c r="D505" s="292"/>
      <c r="E505" s="299"/>
      <c r="F505" s="291"/>
      <c r="G505" s="291"/>
      <c r="H505" s="291"/>
      <c r="I505" s="292"/>
      <c r="J505" s="299"/>
      <c r="K505" s="291"/>
      <c r="L505" s="291"/>
      <c r="M505" s="291"/>
      <c r="N505" s="291"/>
      <c r="O505" s="292"/>
      <c r="P505" s="299"/>
      <c r="Q505" s="291"/>
      <c r="R505" s="291"/>
      <c r="S505" s="292"/>
      <c r="T505" s="299"/>
      <c r="U505" s="291"/>
      <c r="V505" s="291"/>
      <c r="W505" s="291"/>
      <c r="X505" s="292"/>
      <c r="Y505" s="299"/>
      <c r="Z505" s="291"/>
      <c r="AA505" s="291"/>
      <c r="AB505" s="292"/>
      <c r="AC505" s="299"/>
      <c r="AD505" s="291"/>
      <c r="AE505" s="291"/>
      <c r="AF505" s="291"/>
      <c r="AG505" s="292"/>
      <c r="AH505" s="299"/>
      <c r="AI505" s="291"/>
      <c r="AJ505" s="292"/>
    </row>
    <row r="506" spans="1:36" ht="12.75">
      <c r="A506" s="299"/>
      <c r="B506" s="299"/>
      <c r="C506" s="291"/>
      <c r="D506" s="292"/>
      <c r="E506" s="299"/>
      <c r="F506" s="291"/>
      <c r="G506" s="291"/>
      <c r="H506" s="291"/>
      <c r="I506" s="292"/>
      <c r="J506" s="299"/>
      <c r="K506" s="291"/>
      <c r="L506" s="291"/>
      <c r="M506" s="291"/>
      <c r="N506" s="291"/>
      <c r="O506" s="292"/>
      <c r="P506" s="299"/>
      <c r="Q506" s="291"/>
      <c r="R506" s="291"/>
      <c r="S506" s="292"/>
      <c r="T506" s="299"/>
      <c r="U506" s="291"/>
      <c r="V506" s="291"/>
      <c r="W506" s="291"/>
      <c r="X506" s="292"/>
      <c r="Y506" s="299"/>
      <c r="Z506" s="291"/>
      <c r="AA506" s="291"/>
      <c r="AB506" s="292"/>
      <c r="AC506" s="299"/>
      <c r="AD506" s="291"/>
      <c r="AE506" s="291"/>
      <c r="AF506" s="291"/>
      <c r="AG506" s="292"/>
      <c r="AH506" s="299"/>
      <c r="AI506" s="291"/>
      <c r="AJ506" s="292"/>
    </row>
    <row r="507" spans="1:36" ht="12.75">
      <c r="A507" s="299"/>
      <c r="B507" s="299"/>
      <c r="C507" s="291"/>
      <c r="D507" s="292"/>
      <c r="E507" s="299"/>
      <c r="F507" s="291"/>
      <c r="G507" s="291"/>
      <c r="H507" s="291"/>
      <c r="I507" s="292"/>
      <c r="J507" s="299"/>
      <c r="K507" s="291"/>
      <c r="L507" s="291"/>
      <c r="M507" s="291"/>
      <c r="N507" s="291"/>
      <c r="O507" s="292"/>
      <c r="P507" s="299"/>
      <c r="Q507" s="291"/>
      <c r="R507" s="291"/>
      <c r="S507" s="292"/>
      <c r="T507" s="299"/>
      <c r="U507" s="291"/>
      <c r="V507" s="291"/>
      <c r="W507" s="291"/>
      <c r="X507" s="292"/>
      <c r="Y507" s="299"/>
      <c r="Z507" s="291"/>
      <c r="AA507" s="291"/>
      <c r="AB507" s="292"/>
      <c r="AC507" s="299"/>
      <c r="AD507" s="291"/>
      <c r="AE507" s="291"/>
      <c r="AF507" s="291"/>
      <c r="AG507" s="292"/>
      <c r="AH507" s="299"/>
      <c r="AI507" s="291"/>
      <c r="AJ507" s="292"/>
    </row>
    <row r="508" spans="1:36" ht="12.75">
      <c r="A508" s="299"/>
      <c r="B508" s="299"/>
      <c r="C508" s="291"/>
      <c r="D508" s="292"/>
      <c r="E508" s="299"/>
      <c r="F508" s="291"/>
      <c r="G508" s="291"/>
      <c r="H508" s="291"/>
      <c r="I508" s="292"/>
      <c r="J508" s="299"/>
      <c r="K508" s="291"/>
      <c r="L508" s="291"/>
      <c r="M508" s="291"/>
      <c r="N508" s="291"/>
      <c r="O508" s="292"/>
      <c r="P508" s="299"/>
      <c r="Q508" s="291"/>
      <c r="R508" s="291"/>
      <c r="S508" s="292"/>
      <c r="T508" s="299"/>
      <c r="U508" s="291"/>
      <c r="V508" s="291"/>
      <c r="W508" s="291"/>
      <c r="X508" s="292"/>
      <c r="Y508" s="299"/>
      <c r="Z508" s="291"/>
      <c r="AA508" s="291"/>
      <c r="AB508" s="292"/>
      <c r="AC508" s="299"/>
      <c r="AD508" s="291"/>
      <c r="AE508" s="291"/>
      <c r="AF508" s="291"/>
      <c r="AG508" s="292"/>
      <c r="AH508" s="299"/>
      <c r="AI508" s="291"/>
      <c r="AJ508" s="292"/>
    </row>
    <row r="509" spans="1:36" ht="12.75">
      <c r="A509" s="299"/>
      <c r="B509" s="299"/>
      <c r="C509" s="291"/>
      <c r="D509" s="292"/>
      <c r="E509" s="299"/>
      <c r="F509" s="291"/>
      <c r="G509" s="291"/>
      <c r="H509" s="291"/>
      <c r="I509" s="292"/>
      <c r="J509" s="299"/>
      <c r="K509" s="291"/>
      <c r="L509" s="291"/>
      <c r="M509" s="291"/>
      <c r="N509" s="291"/>
      <c r="O509" s="292"/>
      <c r="P509" s="299"/>
      <c r="Q509" s="291"/>
      <c r="R509" s="291"/>
      <c r="S509" s="292"/>
      <c r="T509" s="299"/>
      <c r="U509" s="291"/>
      <c r="V509" s="291"/>
      <c r="W509" s="291"/>
      <c r="X509" s="292"/>
      <c r="Y509" s="299"/>
      <c r="Z509" s="291"/>
      <c r="AA509" s="291"/>
      <c r="AB509" s="292"/>
      <c r="AC509" s="299"/>
      <c r="AD509" s="291"/>
      <c r="AE509" s="291"/>
      <c r="AF509" s="291"/>
      <c r="AG509" s="292"/>
      <c r="AH509" s="299"/>
      <c r="AI509" s="291"/>
      <c r="AJ509" s="292"/>
    </row>
    <row r="510" spans="1:36" ht="12.75">
      <c r="A510" s="299"/>
      <c r="B510" s="299"/>
      <c r="C510" s="291"/>
      <c r="D510" s="292"/>
      <c r="E510" s="299"/>
      <c r="F510" s="291"/>
      <c r="G510" s="291"/>
      <c r="H510" s="291"/>
      <c r="I510" s="292"/>
      <c r="J510" s="299"/>
      <c r="K510" s="291"/>
      <c r="L510" s="291"/>
      <c r="M510" s="291"/>
      <c r="N510" s="291"/>
      <c r="O510" s="292"/>
      <c r="P510" s="299"/>
      <c r="Q510" s="291"/>
      <c r="R510" s="291"/>
      <c r="S510" s="292"/>
      <c r="T510" s="299"/>
      <c r="U510" s="291"/>
      <c r="V510" s="291"/>
      <c r="W510" s="291"/>
      <c r="X510" s="292"/>
      <c r="Y510" s="299"/>
      <c r="Z510" s="291"/>
      <c r="AA510" s="291"/>
      <c r="AB510" s="292"/>
      <c r="AC510" s="299"/>
      <c r="AD510" s="291"/>
      <c r="AE510" s="291"/>
      <c r="AF510" s="291"/>
      <c r="AG510" s="292"/>
      <c r="AH510" s="299"/>
      <c r="AI510" s="291"/>
      <c r="AJ510" s="292"/>
    </row>
    <row r="511" spans="1:36" ht="12.75">
      <c r="A511" s="299"/>
      <c r="B511" s="299"/>
      <c r="C511" s="291"/>
      <c r="D511" s="292"/>
      <c r="E511" s="299"/>
      <c r="F511" s="291"/>
      <c r="G511" s="291"/>
      <c r="H511" s="291"/>
      <c r="I511" s="292"/>
      <c r="J511" s="299"/>
      <c r="K511" s="291"/>
      <c r="L511" s="291"/>
      <c r="M511" s="291"/>
      <c r="N511" s="291"/>
      <c r="O511" s="292"/>
      <c r="P511" s="299"/>
      <c r="Q511" s="291"/>
      <c r="R511" s="291"/>
      <c r="S511" s="292"/>
      <c r="T511" s="299"/>
      <c r="U511" s="291"/>
      <c r="V511" s="291"/>
      <c r="W511" s="291"/>
      <c r="X511" s="292"/>
      <c r="Y511" s="299"/>
      <c r="Z511" s="291"/>
      <c r="AA511" s="291"/>
      <c r="AB511" s="292"/>
      <c r="AC511" s="299"/>
      <c r="AD511" s="291"/>
      <c r="AE511" s="291"/>
      <c r="AF511" s="291"/>
      <c r="AG511" s="292"/>
      <c r="AH511" s="299"/>
      <c r="AI511" s="291"/>
      <c r="AJ511" s="292"/>
    </row>
    <row r="512" spans="1:36" ht="12.75">
      <c r="A512" s="299"/>
      <c r="B512" s="299"/>
      <c r="C512" s="291"/>
      <c r="D512" s="292"/>
      <c r="E512" s="299"/>
      <c r="F512" s="291"/>
      <c r="G512" s="291"/>
      <c r="H512" s="291"/>
      <c r="I512" s="292"/>
      <c r="J512" s="299"/>
      <c r="K512" s="291"/>
      <c r="L512" s="291"/>
      <c r="M512" s="291"/>
      <c r="N512" s="291"/>
      <c r="O512" s="292"/>
      <c r="P512" s="299"/>
      <c r="Q512" s="291"/>
      <c r="R512" s="291"/>
      <c r="S512" s="292"/>
      <c r="T512" s="299"/>
      <c r="U512" s="291"/>
      <c r="V512" s="291"/>
      <c r="W512" s="291"/>
      <c r="X512" s="292"/>
      <c r="Y512" s="299"/>
      <c r="Z512" s="291"/>
      <c r="AA512" s="291"/>
      <c r="AB512" s="292"/>
      <c r="AC512" s="299"/>
      <c r="AD512" s="291"/>
      <c r="AE512" s="291"/>
      <c r="AF512" s="291"/>
      <c r="AG512" s="292"/>
      <c r="AH512" s="299"/>
      <c r="AI512" s="291"/>
      <c r="AJ512" s="292"/>
    </row>
    <row r="513" spans="1:36" ht="12.75">
      <c r="A513" s="299"/>
      <c r="B513" s="299"/>
      <c r="C513" s="291"/>
      <c r="D513" s="292"/>
      <c r="E513" s="299"/>
      <c r="F513" s="291"/>
      <c r="G513" s="291"/>
      <c r="H513" s="291"/>
      <c r="I513" s="292"/>
      <c r="J513" s="299"/>
      <c r="K513" s="291"/>
      <c r="L513" s="291"/>
      <c r="M513" s="291"/>
      <c r="N513" s="291"/>
      <c r="O513" s="292"/>
      <c r="P513" s="299"/>
      <c r="Q513" s="291"/>
      <c r="R513" s="291"/>
      <c r="S513" s="292"/>
      <c r="T513" s="299"/>
      <c r="U513" s="291"/>
      <c r="V513" s="291"/>
      <c r="W513" s="291"/>
      <c r="X513" s="292"/>
      <c r="Y513" s="299"/>
      <c r="Z513" s="291"/>
      <c r="AA513" s="291"/>
      <c r="AB513" s="292"/>
      <c r="AC513" s="299"/>
      <c r="AD513" s="291"/>
      <c r="AE513" s="291"/>
      <c r="AF513" s="291"/>
      <c r="AG513" s="292"/>
      <c r="AH513" s="299"/>
      <c r="AI513" s="291"/>
      <c r="AJ513" s="292"/>
    </row>
    <row r="514" spans="1:36" ht="12.75">
      <c r="A514" s="299"/>
      <c r="B514" s="299"/>
      <c r="C514" s="291"/>
      <c r="D514" s="292"/>
      <c r="E514" s="299"/>
      <c r="F514" s="291"/>
      <c r="G514" s="291"/>
      <c r="H514" s="291"/>
      <c r="I514" s="292"/>
      <c r="J514" s="299"/>
      <c r="K514" s="291"/>
      <c r="L514" s="291"/>
      <c r="M514" s="291"/>
      <c r="N514" s="291"/>
      <c r="O514" s="292"/>
      <c r="P514" s="299"/>
      <c r="Q514" s="291"/>
      <c r="R514" s="291"/>
      <c r="S514" s="292"/>
      <c r="T514" s="299"/>
      <c r="U514" s="291"/>
      <c r="V514" s="291"/>
      <c r="W514" s="291"/>
      <c r="X514" s="292"/>
      <c r="Y514" s="299"/>
      <c r="Z514" s="291"/>
      <c r="AA514" s="291"/>
      <c r="AB514" s="292"/>
      <c r="AC514" s="299"/>
      <c r="AD514" s="291"/>
      <c r="AE514" s="291"/>
      <c r="AF514" s="291"/>
      <c r="AG514" s="292"/>
      <c r="AH514" s="299"/>
      <c r="AI514" s="291"/>
      <c r="AJ514" s="292"/>
    </row>
    <row r="515" spans="1:36" ht="12.75">
      <c r="A515" s="299"/>
      <c r="B515" s="299"/>
      <c r="C515" s="291"/>
      <c r="D515" s="292"/>
      <c r="E515" s="299"/>
      <c r="F515" s="291"/>
      <c r="G515" s="291"/>
      <c r="H515" s="291"/>
      <c r="I515" s="292"/>
      <c r="J515" s="299"/>
      <c r="K515" s="291"/>
      <c r="L515" s="291"/>
      <c r="M515" s="291"/>
      <c r="N515" s="291"/>
      <c r="O515" s="292"/>
      <c r="P515" s="299"/>
      <c r="Q515" s="291"/>
      <c r="R515" s="291"/>
      <c r="S515" s="292"/>
      <c r="T515" s="299"/>
      <c r="U515" s="291"/>
      <c r="V515" s="291"/>
      <c r="W515" s="291"/>
      <c r="X515" s="292"/>
      <c r="Y515" s="299"/>
      <c r="Z515" s="291"/>
      <c r="AA515" s="291"/>
      <c r="AB515" s="292"/>
      <c r="AC515" s="299"/>
      <c r="AD515" s="291"/>
      <c r="AE515" s="291"/>
      <c r="AF515" s="291"/>
      <c r="AG515" s="292"/>
      <c r="AH515" s="299"/>
      <c r="AI515" s="291"/>
      <c r="AJ515" s="292"/>
    </row>
    <row r="516" spans="1:36" ht="12.75">
      <c r="A516" s="299"/>
      <c r="B516" s="299"/>
      <c r="C516" s="291"/>
      <c r="D516" s="292"/>
      <c r="E516" s="299"/>
      <c r="F516" s="291"/>
      <c r="G516" s="291"/>
      <c r="H516" s="291"/>
      <c r="I516" s="292"/>
      <c r="J516" s="299"/>
      <c r="K516" s="291"/>
      <c r="L516" s="291"/>
      <c r="M516" s="291"/>
      <c r="N516" s="291"/>
      <c r="O516" s="292"/>
      <c r="P516" s="299"/>
      <c r="Q516" s="291"/>
      <c r="R516" s="291"/>
      <c r="S516" s="292"/>
      <c r="T516" s="299"/>
      <c r="U516" s="291"/>
      <c r="V516" s="291"/>
      <c r="W516" s="291"/>
      <c r="X516" s="292"/>
      <c r="Y516" s="299"/>
      <c r="Z516" s="291"/>
      <c r="AA516" s="291"/>
      <c r="AB516" s="292"/>
      <c r="AC516" s="299"/>
      <c r="AD516" s="291"/>
      <c r="AE516" s="291"/>
      <c r="AF516" s="291"/>
      <c r="AG516" s="292"/>
      <c r="AH516" s="299"/>
      <c r="AI516" s="291"/>
      <c r="AJ516" s="292"/>
    </row>
    <row r="517" spans="1:36" ht="12.75">
      <c r="A517" s="299"/>
      <c r="B517" s="299"/>
      <c r="C517" s="291"/>
      <c r="D517" s="292"/>
      <c r="E517" s="299"/>
      <c r="F517" s="291"/>
      <c r="G517" s="291"/>
      <c r="H517" s="291"/>
      <c r="I517" s="292"/>
      <c r="J517" s="299"/>
      <c r="K517" s="291"/>
      <c r="L517" s="291"/>
      <c r="M517" s="291"/>
      <c r="N517" s="291"/>
      <c r="O517" s="292"/>
      <c r="P517" s="299"/>
      <c r="Q517" s="291"/>
      <c r="R517" s="291"/>
      <c r="S517" s="292"/>
      <c r="T517" s="299"/>
      <c r="U517" s="291"/>
      <c r="V517" s="291"/>
      <c r="W517" s="291"/>
      <c r="X517" s="292"/>
      <c r="Y517" s="299"/>
      <c r="Z517" s="291"/>
      <c r="AA517" s="291"/>
      <c r="AB517" s="292"/>
      <c r="AC517" s="299"/>
      <c r="AD517" s="291"/>
      <c r="AE517" s="291"/>
      <c r="AF517" s="291"/>
      <c r="AG517" s="292"/>
      <c r="AH517" s="299"/>
      <c r="AI517" s="291"/>
      <c r="AJ517" s="292"/>
    </row>
    <row r="518" spans="1:36" ht="12.75">
      <c r="A518" s="299"/>
      <c r="B518" s="299"/>
      <c r="C518" s="291"/>
      <c r="D518" s="292"/>
      <c r="E518" s="299"/>
      <c r="F518" s="291"/>
      <c r="G518" s="291"/>
      <c r="H518" s="291"/>
      <c r="I518" s="292"/>
      <c r="J518" s="299"/>
      <c r="K518" s="291"/>
      <c r="L518" s="291"/>
      <c r="M518" s="291"/>
      <c r="N518" s="291"/>
      <c r="O518" s="292"/>
      <c r="P518" s="299"/>
      <c r="Q518" s="291"/>
      <c r="R518" s="291"/>
      <c r="S518" s="292"/>
      <c r="T518" s="299"/>
      <c r="U518" s="291"/>
      <c r="V518" s="291"/>
      <c r="W518" s="291"/>
      <c r="X518" s="292"/>
      <c r="Y518" s="299"/>
      <c r="Z518" s="291"/>
      <c r="AA518" s="291"/>
      <c r="AB518" s="292"/>
      <c r="AC518" s="299"/>
      <c r="AD518" s="291"/>
      <c r="AE518" s="291"/>
      <c r="AF518" s="291"/>
      <c r="AG518" s="292"/>
      <c r="AH518" s="299"/>
      <c r="AI518" s="291"/>
      <c r="AJ518" s="292"/>
    </row>
    <row r="519" spans="1:36" ht="12.75">
      <c r="A519" s="299"/>
      <c r="B519" s="299"/>
      <c r="C519" s="291"/>
      <c r="D519" s="292"/>
      <c r="E519" s="299"/>
      <c r="F519" s="291"/>
      <c r="G519" s="291"/>
      <c r="H519" s="291"/>
      <c r="I519" s="292"/>
      <c r="J519" s="299"/>
      <c r="K519" s="291"/>
      <c r="L519" s="291"/>
      <c r="M519" s="291"/>
      <c r="N519" s="291"/>
      <c r="O519" s="292"/>
      <c r="P519" s="299"/>
      <c r="Q519" s="291"/>
      <c r="R519" s="291"/>
      <c r="S519" s="292"/>
      <c r="T519" s="299"/>
      <c r="U519" s="291"/>
      <c r="V519" s="291"/>
      <c r="W519" s="291"/>
      <c r="X519" s="292"/>
      <c r="Y519" s="299"/>
      <c r="Z519" s="291"/>
      <c r="AA519" s="291"/>
      <c r="AB519" s="292"/>
      <c r="AC519" s="299"/>
      <c r="AD519" s="291"/>
      <c r="AE519" s="291"/>
      <c r="AF519" s="291"/>
      <c r="AG519" s="292"/>
      <c r="AH519" s="299"/>
      <c r="AI519" s="291"/>
      <c r="AJ519" s="292"/>
    </row>
    <row r="520" spans="1:36" ht="12.75">
      <c r="A520" s="299"/>
      <c r="B520" s="299"/>
      <c r="C520" s="291"/>
      <c r="D520" s="292"/>
      <c r="E520" s="299"/>
      <c r="F520" s="291"/>
      <c r="G520" s="291"/>
      <c r="H520" s="291"/>
      <c r="I520" s="292"/>
      <c r="J520" s="299"/>
      <c r="K520" s="291"/>
      <c r="L520" s="291"/>
      <c r="M520" s="291"/>
      <c r="N520" s="291"/>
      <c r="O520" s="292"/>
      <c r="P520" s="299"/>
      <c r="Q520" s="291"/>
      <c r="R520" s="291"/>
      <c r="S520" s="292"/>
      <c r="T520" s="299"/>
      <c r="U520" s="291"/>
      <c r="V520" s="291"/>
      <c r="W520" s="291"/>
      <c r="X520" s="292"/>
      <c r="Y520" s="299"/>
      <c r="Z520" s="291"/>
      <c r="AA520" s="291"/>
      <c r="AB520" s="292"/>
      <c r="AC520" s="299"/>
      <c r="AD520" s="291"/>
      <c r="AE520" s="291"/>
      <c r="AF520" s="291"/>
      <c r="AG520" s="292"/>
      <c r="AH520" s="299"/>
      <c r="AI520" s="291"/>
      <c r="AJ520" s="292"/>
    </row>
    <row r="521" spans="1:36" ht="12.75">
      <c r="A521" s="299"/>
      <c r="B521" s="299"/>
      <c r="C521" s="291"/>
      <c r="D521" s="292"/>
      <c r="E521" s="299"/>
      <c r="F521" s="291"/>
      <c r="G521" s="291"/>
      <c r="H521" s="291"/>
      <c r="I521" s="292"/>
      <c r="J521" s="299"/>
      <c r="K521" s="291"/>
      <c r="L521" s="291"/>
      <c r="M521" s="291"/>
      <c r="N521" s="291"/>
      <c r="O521" s="292"/>
      <c r="P521" s="299"/>
      <c r="Q521" s="291"/>
      <c r="R521" s="291"/>
      <c r="S521" s="292"/>
      <c r="T521" s="299"/>
      <c r="U521" s="291"/>
      <c r="V521" s="291"/>
      <c r="W521" s="291"/>
      <c r="X521" s="292"/>
      <c r="Y521" s="299"/>
      <c r="Z521" s="291"/>
      <c r="AA521" s="291"/>
      <c r="AB521" s="292"/>
      <c r="AC521" s="299"/>
      <c r="AD521" s="291"/>
      <c r="AE521" s="291"/>
      <c r="AF521" s="291"/>
      <c r="AG521" s="292"/>
      <c r="AH521" s="299"/>
      <c r="AI521" s="291"/>
      <c r="AJ521" s="292"/>
    </row>
    <row r="522" spans="1:36" ht="12.75">
      <c r="A522" s="299"/>
      <c r="B522" s="299"/>
      <c r="C522" s="291"/>
      <c r="D522" s="292"/>
      <c r="E522" s="299"/>
      <c r="F522" s="291"/>
      <c r="G522" s="291"/>
      <c r="H522" s="291"/>
      <c r="I522" s="292"/>
      <c r="J522" s="299"/>
      <c r="K522" s="291"/>
      <c r="L522" s="291"/>
      <c r="M522" s="291"/>
      <c r="N522" s="291"/>
      <c r="O522" s="292"/>
      <c r="P522" s="299"/>
      <c r="Q522" s="291"/>
      <c r="R522" s="291"/>
      <c r="S522" s="292"/>
      <c r="T522" s="299"/>
      <c r="U522" s="291"/>
      <c r="V522" s="291"/>
      <c r="W522" s="291"/>
      <c r="X522" s="292"/>
      <c r="Y522" s="299"/>
      <c r="Z522" s="291"/>
      <c r="AA522" s="291"/>
      <c r="AB522" s="292"/>
      <c r="AC522" s="299"/>
      <c r="AD522" s="291"/>
      <c r="AE522" s="291"/>
      <c r="AF522" s="291"/>
      <c r="AG522" s="292"/>
      <c r="AH522" s="299"/>
      <c r="AI522" s="291"/>
      <c r="AJ522" s="292"/>
    </row>
    <row r="523" spans="1:36" ht="12.75">
      <c r="A523" s="299"/>
      <c r="B523" s="299"/>
      <c r="C523" s="291"/>
      <c r="D523" s="292"/>
      <c r="E523" s="299"/>
      <c r="F523" s="291"/>
      <c r="G523" s="291"/>
      <c r="H523" s="291"/>
      <c r="I523" s="292"/>
      <c r="J523" s="299"/>
      <c r="K523" s="291"/>
      <c r="L523" s="291"/>
      <c r="M523" s="291"/>
      <c r="N523" s="291"/>
      <c r="O523" s="292"/>
      <c r="P523" s="299"/>
      <c r="Q523" s="291"/>
      <c r="R523" s="291"/>
      <c r="S523" s="292"/>
      <c r="T523" s="299"/>
      <c r="U523" s="291"/>
      <c r="V523" s="291"/>
      <c r="W523" s="291"/>
      <c r="X523" s="292"/>
      <c r="Y523" s="299"/>
      <c r="Z523" s="291"/>
      <c r="AA523" s="291"/>
      <c r="AB523" s="292"/>
      <c r="AC523" s="299"/>
      <c r="AD523" s="291"/>
      <c r="AE523" s="291"/>
      <c r="AF523" s="291"/>
      <c r="AG523" s="292"/>
      <c r="AH523" s="299"/>
      <c r="AI523" s="291"/>
      <c r="AJ523" s="292"/>
    </row>
    <row r="524" spans="1:36" ht="12.75">
      <c r="A524" s="299"/>
      <c r="B524" s="299"/>
      <c r="C524" s="291"/>
      <c r="D524" s="292"/>
      <c r="E524" s="299"/>
      <c r="F524" s="291"/>
      <c r="G524" s="291"/>
      <c r="H524" s="291"/>
      <c r="I524" s="292"/>
      <c r="J524" s="299"/>
      <c r="K524" s="291"/>
      <c r="L524" s="291"/>
      <c r="M524" s="291"/>
      <c r="N524" s="291"/>
      <c r="O524" s="292"/>
      <c r="P524" s="299"/>
      <c r="Q524" s="291"/>
      <c r="R524" s="291"/>
      <c r="S524" s="292"/>
      <c r="T524" s="299"/>
      <c r="U524" s="291"/>
      <c r="V524" s="291"/>
      <c r="W524" s="291"/>
      <c r="X524" s="292"/>
      <c r="Y524" s="299"/>
      <c r="Z524" s="291"/>
      <c r="AA524" s="291"/>
      <c r="AB524" s="292"/>
      <c r="AC524" s="299"/>
      <c r="AD524" s="291"/>
      <c r="AE524" s="291"/>
      <c r="AF524" s="291"/>
      <c r="AG524" s="292"/>
      <c r="AH524" s="299"/>
      <c r="AI524" s="291"/>
      <c r="AJ524" s="292"/>
    </row>
    <row r="525" spans="1:36" ht="12.75">
      <c r="A525" s="299"/>
      <c r="B525" s="299"/>
      <c r="C525" s="291"/>
      <c r="D525" s="292"/>
      <c r="E525" s="299"/>
      <c r="F525" s="291"/>
      <c r="G525" s="291"/>
      <c r="H525" s="291"/>
      <c r="I525" s="292"/>
      <c r="J525" s="299"/>
      <c r="K525" s="291"/>
      <c r="L525" s="291"/>
      <c r="M525" s="291"/>
      <c r="N525" s="291"/>
      <c r="O525" s="292"/>
      <c r="P525" s="299"/>
      <c r="Q525" s="291"/>
      <c r="R525" s="291"/>
      <c r="S525" s="292"/>
      <c r="T525" s="299"/>
      <c r="U525" s="291"/>
      <c r="V525" s="291"/>
      <c r="W525" s="291"/>
      <c r="X525" s="292"/>
      <c r="Y525" s="299"/>
      <c r="Z525" s="291"/>
      <c r="AA525" s="291"/>
      <c r="AB525" s="292"/>
      <c r="AC525" s="299"/>
      <c r="AD525" s="291"/>
      <c r="AE525" s="291"/>
      <c r="AF525" s="291"/>
      <c r="AG525" s="292"/>
      <c r="AH525" s="299"/>
      <c r="AI525" s="291"/>
      <c r="AJ525" s="292"/>
    </row>
    <row r="526" spans="1:36" ht="12.75">
      <c r="A526" s="299"/>
      <c r="B526" s="299"/>
      <c r="C526" s="291"/>
      <c r="D526" s="292"/>
      <c r="E526" s="299"/>
      <c r="F526" s="291"/>
      <c r="G526" s="291"/>
      <c r="H526" s="291"/>
      <c r="I526" s="292"/>
      <c r="J526" s="299"/>
      <c r="K526" s="291"/>
      <c r="L526" s="291"/>
      <c r="M526" s="291"/>
      <c r="N526" s="291"/>
      <c r="O526" s="292"/>
      <c r="P526" s="299"/>
      <c r="Q526" s="291"/>
      <c r="R526" s="291"/>
      <c r="S526" s="292"/>
      <c r="T526" s="299"/>
      <c r="U526" s="291"/>
      <c r="V526" s="291"/>
      <c r="W526" s="291"/>
      <c r="X526" s="292"/>
      <c r="Y526" s="299"/>
      <c r="Z526" s="291"/>
      <c r="AA526" s="291"/>
      <c r="AB526" s="292"/>
      <c r="AC526" s="299"/>
      <c r="AD526" s="291"/>
      <c r="AE526" s="291"/>
      <c r="AF526" s="291"/>
      <c r="AG526" s="292"/>
      <c r="AH526" s="299"/>
      <c r="AI526" s="291"/>
      <c r="AJ526" s="292"/>
    </row>
    <row r="527" spans="1:36" ht="12.75">
      <c r="A527" s="299"/>
      <c r="B527" s="299"/>
      <c r="C527" s="291"/>
      <c r="D527" s="292"/>
      <c r="E527" s="299"/>
      <c r="F527" s="291"/>
      <c r="G527" s="291"/>
      <c r="H527" s="291"/>
      <c r="I527" s="292"/>
      <c r="J527" s="299"/>
      <c r="K527" s="291"/>
      <c r="L527" s="291"/>
      <c r="M527" s="291"/>
      <c r="N527" s="291"/>
      <c r="O527" s="292"/>
      <c r="P527" s="299"/>
      <c r="Q527" s="291"/>
      <c r="R527" s="291"/>
      <c r="S527" s="292"/>
      <c r="T527" s="299"/>
      <c r="U527" s="291"/>
      <c r="V527" s="291"/>
      <c r="W527" s="291"/>
      <c r="X527" s="292"/>
      <c r="Y527" s="299"/>
      <c r="Z527" s="291"/>
      <c r="AA527" s="291"/>
      <c r="AB527" s="292"/>
      <c r="AC527" s="299"/>
      <c r="AD527" s="291"/>
      <c r="AE527" s="291"/>
      <c r="AF527" s="291"/>
      <c r="AG527" s="292"/>
      <c r="AH527" s="299"/>
      <c r="AI527" s="291"/>
      <c r="AJ527" s="292"/>
    </row>
    <row r="528" spans="1:36" ht="12.75">
      <c r="A528" s="299"/>
      <c r="B528" s="299"/>
      <c r="C528" s="291"/>
      <c r="D528" s="292"/>
      <c r="E528" s="299"/>
      <c r="F528" s="291"/>
      <c r="G528" s="291"/>
      <c r="H528" s="291"/>
      <c r="I528" s="292"/>
      <c r="J528" s="299"/>
      <c r="K528" s="291"/>
      <c r="L528" s="291"/>
      <c r="M528" s="291"/>
      <c r="N528" s="291"/>
      <c r="O528" s="292"/>
      <c r="P528" s="299"/>
      <c r="Q528" s="291"/>
      <c r="R528" s="291"/>
      <c r="S528" s="292"/>
      <c r="T528" s="299"/>
      <c r="U528" s="291"/>
      <c r="V528" s="291"/>
      <c r="W528" s="291"/>
      <c r="X528" s="292"/>
      <c r="Y528" s="299"/>
      <c r="Z528" s="291"/>
      <c r="AA528" s="291"/>
      <c r="AB528" s="292"/>
      <c r="AC528" s="299"/>
      <c r="AD528" s="291"/>
      <c r="AE528" s="291"/>
      <c r="AF528" s="291"/>
      <c r="AG528" s="292"/>
      <c r="AH528" s="299"/>
      <c r="AI528" s="291"/>
      <c r="AJ528" s="292"/>
    </row>
    <row r="529" spans="1:36" ht="12.75">
      <c r="A529" s="299"/>
      <c r="B529" s="299"/>
      <c r="C529" s="291"/>
      <c r="D529" s="292"/>
      <c r="E529" s="299"/>
      <c r="F529" s="291"/>
      <c r="G529" s="291"/>
      <c r="H529" s="291"/>
      <c r="I529" s="292"/>
      <c r="J529" s="299"/>
      <c r="K529" s="291"/>
      <c r="L529" s="291"/>
      <c r="M529" s="291"/>
      <c r="N529" s="291"/>
      <c r="O529" s="292"/>
      <c r="P529" s="299"/>
      <c r="Q529" s="291"/>
      <c r="R529" s="291"/>
      <c r="S529" s="292"/>
      <c r="T529" s="299"/>
      <c r="U529" s="291"/>
      <c r="V529" s="291"/>
      <c r="W529" s="291"/>
      <c r="X529" s="292"/>
      <c r="Y529" s="299"/>
      <c r="Z529" s="291"/>
      <c r="AA529" s="291"/>
      <c r="AB529" s="292"/>
      <c r="AC529" s="299"/>
      <c r="AD529" s="291"/>
      <c r="AE529" s="291"/>
      <c r="AF529" s="291"/>
      <c r="AG529" s="292"/>
      <c r="AH529" s="299"/>
      <c r="AI529" s="291"/>
      <c r="AJ529" s="292"/>
    </row>
    <row r="530" spans="1:36" ht="12.75">
      <c r="A530" s="299"/>
      <c r="B530" s="299"/>
      <c r="C530" s="291"/>
      <c r="D530" s="292"/>
      <c r="E530" s="299"/>
      <c r="F530" s="291"/>
      <c r="G530" s="291"/>
      <c r="H530" s="291"/>
      <c r="I530" s="292"/>
      <c r="J530" s="299"/>
      <c r="K530" s="291"/>
      <c r="L530" s="291"/>
      <c r="M530" s="291"/>
      <c r="N530" s="291"/>
      <c r="O530" s="292"/>
      <c r="P530" s="299"/>
      <c r="Q530" s="291"/>
      <c r="R530" s="291"/>
      <c r="S530" s="292"/>
      <c r="T530" s="299"/>
      <c r="U530" s="291"/>
      <c r="V530" s="291"/>
      <c r="W530" s="291"/>
      <c r="X530" s="292"/>
      <c r="Y530" s="299"/>
      <c r="Z530" s="291"/>
      <c r="AA530" s="291"/>
      <c r="AB530" s="292"/>
      <c r="AC530" s="299"/>
      <c r="AD530" s="291"/>
      <c r="AE530" s="291"/>
      <c r="AF530" s="291"/>
      <c r="AG530" s="292"/>
      <c r="AH530" s="299"/>
      <c r="AI530" s="291"/>
      <c r="AJ530" s="292"/>
    </row>
    <row r="531" spans="1:36" ht="12.75">
      <c r="A531" s="299"/>
      <c r="B531" s="299"/>
      <c r="C531" s="291"/>
      <c r="D531" s="292"/>
      <c r="E531" s="299"/>
      <c r="F531" s="291"/>
      <c r="G531" s="291"/>
      <c r="H531" s="291"/>
      <c r="I531" s="292"/>
      <c r="J531" s="299"/>
      <c r="K531" s="291"/>
      <c r="L531" s="291"/>
      <c r="M531" s="291"/>
      <c r="N531" s="291"/>
      <c r="O531" s="292"/>
      <c r="P531" s="299"/>
      <c r="Q531" s="291"/>
      <c r="R531" s="291"/>
      <c r="S531" s="292"/>
      <c r="T531" s="299"/>
      <c r="U531" s="291"/>
      <c r="V531" s="291"/>
      <c r="W531" s="291"/>
      <c r="X531" s="292"/>
      <c r="Y531" s="299"/>
      <c r="Z531" s="291"/>
      <c r="AA531" s="291"/>
      <c r="AB531" s="292"/>
      <c r="AC531" s="299"/>
      <c r="AD531" s="291"/>
      <c r="AE531" s="291"/>
      <c r="AF531" s="291"/>
      <c r="AG531" s="292"/>
      <c r="AH531" s="299"/>
      <c r="AI531" s="291"/>
      <c r="AJ531" s="292"/>
    </row>
    <row r="532" spans="1:36" ht="12.75">
      <c r="A532" s="299"/>
      <c r="B532" s="299"/>
      <c r="C532" s="291"/>
      <c r="D532" s="292"/>
      <c r="E532" s="299"/>
      <c r="F532" s="291"/>
      <c r="G532" s="291"/>
      <c r="H532" s="291"/>
      <c r="I532" s="292"/>
      <c r="J532" s="299"/>
      <c r="K532" s="291"/>
      <c r="L532" s="291"/>
      <c r="M532" s="291"/>
      <c r="N532" s="291"/>
      <c r="O532" s="292"/>
      <c r="P532" s="299"/>
      <c r="Q532" s="291"/>
      <c r="R532" s="291"/>
      <c r="S532" s="292"/>
      <c r="T532" s="299"/>
      <c r="U532" s="291"/>
      <c r="V532" s="291"/>
      <c r="W532" s="291"/>
      <c r="X532" s="292"/>
      <c r="Y532" s="299"/>
      <c r="Z532" s="291"/>
      <c r="AA532" s="291"/>
      <c r="AB532" s="292"/>
      <c r="AC532" s="299"/>
      <c r="AD532" s="291"/>
      <c r="AE532" s="291"/>
      <c r="AF532" s="291"/>
      <c r="AG532" s="292"/>
      <c r="AH532" s="299"/>
      <c r="AI532" s="291"/>
      <c r="AJ532" s="292"/>
    </row>
    <row r="533" spans="1:36" ht="12.75">
      <c r="A533" s="299"/>
      <c r="B533" s="299"/>
      <c r="C533" s="291"/>
      <c r="D533" s="292"/>
      <c r="E533" s="299"/>
      <c r="F533" s="291"/>
      <c r="G533" s="291"/>
      <c r="H533" s="291"/>
      <c r="I533" s="292"/>
      <c r="J533" s="299"/>
      <c r="K533" s="291"/>
      <c r="L533" s="291"/>
      <c r="M533" s="291"/>
      <c r="N533" s="291"/>
      <c r="O533" s="292"/>
      <c r="P533" s="299"/>
      <c r="Q533" s="291"/>
      <c r="R533" s="291"/>
      <c r="S533" s="292"/>
      <c r="T533" s="299"/>
      <c r="U533" s="291"/>
      <c r="V533" s="291"/>
      <c r="W533" s="291"/>
      <c r="X533" s="292"/>
      <c r="Y533" s="299"/>
      <c r="Z533" s="291"/>
      <c r="AA533" s="291"/>
      <c r="AB533" s="292"/>
      <c r="AC533" s="299"/>
      <c r="AD533" s="291"/>
      <c r="AE533" s="291"/>
      <c r="AF533" s="291"/>
      <c r="AG533" s="292"/>
      <c r="AH533" s="299"/>
      <c r="AI533" s="291"/>
      <c r="AJ533" s="292"/>
    </row>
    <row r="534" spans="1:36" ht="12.75">
      <c r="A534" s="299"/>
      <c r="B534" s="299"/>
      <c r="C534" s="291"/>
      <c r="D534" s="292"/>
      <c r="E534" s="299"/>
      <c r="F534" s="291"/>
      <c r="G534" s="291"/>
      <c r="H534" s="291"/>
      <c r="I534" s="292"/>
      <c r="J534" s="299"/>
      <c r="K534" s="291"/>
      <c r="L534" s="291"/>
      <c r="M534" s="291"/>
      <c r="N534" s="291"/>
      <c r="O534" s="292"/>
      <c r="P534" s="299"/>
      <c r="Q534" s="291"/>
      <c r="R534" s="291"/>
      <c r="S534" s="292"/>
      <c r="T534" s="299"/>
      <c r="U534" s="291"/>
      <c r="V534" s="291"/>
      <c r="W534" s="291"/>
      <c r="X534" s="292"/>
      <c r="Y534" s="299"/>
      <c r="Z534" s="291"/>
      <c r="AA534" s="291"/>
      <c r="AB534" s="292"/>
      <c r="AC534" s="299"/>
      <c r="AD534" s="291"/>
      <c r="AE534" s="291"/>
      <c r="AF534" s="291"/>
      <c r="AG534" s="292"/>
      <c r="AH534" s="299"/>
      <c r="AI534" s="291"/>
      <c r="AJ534" s="292"/>
    </row>
    <row r="535" spans="1:36" ht="12.75">
      <c r="A535" s="299"/>
      <c r="B535" s="299"/>
      <c r="C535" s="291"/>
      <c r="D535" s="292"/>
      <c r="E535" s="299"/>
      <c r="F535" s="291"/>
      <c r="G535" s="291"/>
      <c r="H535" s="291"/>
      <c r="I535" s="292"/>
      <c r="J535" s="299"/>
      <c r="K535" s="291"/>
      <c r="L535" s="291"/>
      <c r="M535" s="291"/>
      <c r="N535" s="291"/>
      <c r="O535" s="292"/>
      <c r="P535" s="299"/>
      <c r="Q535" s="291"/>
      <c r="R535" s="291"/>
      <c r="S535" s="292"/>
      <c r="T535" s="299"/>
      <c r="U535" s="291"/>
      <c r="V535" s="291"/>
      <c r="W535" s="291"/>
      <c r="X535" s="292"/>
      <c r="Y535" s="299"/>
      <c r="Z535" s="291"/>
      <c r="AA535" s="291"/>
      <c r="AB535" s="292"/>
      <c r="AC535" s="299"/>
      <c r="AD535" s="291"/>
      <c r="AE535" s="291"/>
      <c r="AF535" s="291"/>
      <c r="AG535" s="292"/>
      <c r="AH535" s="299"/>
      <c r="AI535" s="291"/>
      <c r="AJ535" s="292"/>
    </row>
    <row r="536" spans="1:36" ht="12.75">
      <c r="A536" s="299"/>
      <c r="B536" s="299"/>
      <c r="C536" s="291"/>
      <c r="D536" s="292"/>
      <c r="E536" s="299"/>
      <c r="F536" s="291"/>
      <c r="G536" s="291"/>
      <c r="H536" s="291"/>
      <c r="I536" s="292"/>
      <c r="J536" s="299"/>
      <c r="K536" s="291"/>
      <c r="L536" s="291"/>
      <c r="M536" s="291"/>
      <c r="N536" s="291"/>
      <c r="O536" s="292"/>
      <c r="P536" s="299"/>
      <c r="Q536" s="291"/>
      <c r="R536" s="291"/>
      <c r="S536" s="292"/>
      <c r="T536" s="299"/>
      <c r="U536" s="291"/>
      <c r="V536" s="291"/>
      <c r="W536" s="291"/>
      <c r="X536" s="292"/>
      <c r="Y536" s="299"/>
      <c r="Z536" s="291"/>
      <c r="AA536" s="291"/>
      <c r="AB536" s="292"/>
      <c r="AC536" s="299"/>
      <c r="AD536" s="291"/>
      <c r="AE536" s="291"/>
      <c r="AF536" s="291"/>
      <c r="AG536" s="292"/>
      <c r="AH536" s="299"/>
      <c r="AI536" s="291"/>
      <c r="AJ536" s="292"/>
    </row>
    <row r="537" spans="1:36" ht="12.75">
      <c r="A537" s="299"/>
      <c r="B537" s="299"/>
      <c r="C537" s="291"/>
      <c r="D537" s="292"/>
      <c r="E537" s="299"/>
      <c r="F537" s="291"/>
      <c r="G537" s="291"/>
      <c r="H537" s="291"/>
      <c r="I537" s="292"/>
      <c r="J537" s="299"/>
      <c r="K537" s="291"/>
      <c r="L537" s="291"/>
      <c r="M537" s="291"/>
      <c r="N537" s="291"/>
      <c r="O537" s="292"/>
      <c r="P537" s="299"/>
      <c r="Q537" s="291"/>
      <c r="R537" s="291"/>
      <c r="S537" s="292"/>
      <c r="T537" s="299"/>
      <c r="U537" s="291"/>
      <c r="V537" s="291"/>
      <c r="W537" s="291"/>
      <c r="X537" s="292"/>
      <c r="Y537" s="299"/>
      <c r="Z537" s="291"/>
      <c r="AA537" s="291"/>
      <c r="AB537" s="292"/>
      <c r="AC537" s="299"/>
      <c r="AD537" s="291"/>
      <c r="AE537" s="291"/>
      <c r="AF537" s="291"/>
      <c r="AG537" s="292"/>
      <c r="AH537" s="299"/>
      <c r="AI537" s="291"/>
      <c r="AJ537" s="292"/>
    </row>
    <row r="538" spans="1:36" ht="12.75">
      <c r="A538" s="299"/>
      <c r="B538" s="299"/>
      <c r="C538" s="291"/>
      <c r="D538" s="292"/>
      <c r="E538" s="299"/>
      <c r="F538" s="291"/>
      <c r="G538" s="291"/>
      <c r="H538" s="291"/>
      <c r="I538" s="292"/>
      <c r="J538" s="299"/>
      <c r="K538" s="291"/>
      <c r="L538" s="291"/>
      <c r="M538" s="291"/>
      <c r="N538" s="291"/>
      <c r="O538" s="292"/>
      <c r="P538" s="299"/>
      <c r="Q538" s="291"/>
      <c r="R538" s="291"/>
      <c r="S538" s="292"/>
      <c r="T538" s="299"/>
      <c r="U538" s="291"/>
      <c r="V538" s="291"/>
      <c r="W538" s="291"/>
      <c r="X538" s="292"/>
      <c r="Y538" s="299"/>
      <c r="Z538" s="291"/>
      <c r="AA538" s="291"/>
      <c r="AB538" s="292"/>
      <c r="AC538" s="299"/>
      <c r="AD538" s="291"/>
      <c r="AE538" s="291"/>
      <c r="AF538" s="291"/>
      <c r="AG538" s="292"/>
      <c r="AH538" s="299"/>
      <c r="AI538" s="291"/>
      <c r="AJ538" s="292"/>
    </row>
    <row r="539" spans="1:36" ht="12.75">
      <c r="A539" s="299"/>
      <c r="B539" s="299"/>
      <c r="C539" s="291"/>
      <c r="D539" s="292"/>
      <c r="E539" s="299"/>
      <c r="F539" s="291"/>
      <c r="G539" s="291"/>
      <c r="H539" s="291"/>
      <c r="I539" s="292"/>
      <c r="J539" s="299"/>
      <c r="K539" s="291"/>
      <c r="L539" s="291"/>
      <c r="M539" s="291"/>
      <c r="N539" s="291"/>
      <c r="O539" s="292"/>
      <c r="P539" s="299"/>
      <c r="Q539" s="291"/>
      <c r="R539" s="291"/>
      <c r="S539" s="292"/>
      <c r="T539" s="299"/>
      <c r="U539" s="291"/>
      <c r="V539" s="291"/>
      <c r="W539" s="291"/>
      <c r="X539" s="292"/>
      <c r="Y539" s="299"/>
      <c r="Z539" s="291"/>
      <c r="AA539" s="291"/>
      <c r="AB539" s="292"/>
      <c r="AC539" s="299"/>
      <c r="AD539" s="291"/>
      <c r="AE539" s="291"/>
      <c r="AF539" s="291"/>
      <c r="AG539" s="292"/>
      <c r="AH539" s="299"/>
      <c r="AI539" s="291"/>
      <c r="AJ539" s="292"/>
    </row>
    <row r="540" spans="1:36" ht="12.75">
      <c r="A540" s="299"/>
      <c r="B540" s="299"/>
      <c r="C540" s="291"/>
      <c r="D540" s="292"/>
      <c r="E540" s="299"/>
      <c r="F540" s="291"/>
      <c r="G540" s="291"/>
      <c r="H540" s="291"/>
      <c r="I540" s="292"/>
      <c r="J540" s="299"/>
      <c r="K540" s="291"/>
      <c r="L540" s="291"/>
      <c r="M540" s="291"/>
      <c r="N540" s="291"/>
      <c r="O540" s="292"/>
      <c r="P540" s="299"/>
      <c r="Q540" s="291"/>
      <c r="R540" s="291"/>
      <c r="S540" s="292"/>
      <c r="T540" s="299"/>
      <c r="U540" s="291"/>
      <c r="V540" s="291"/>
      <c r="W540" s="291"/>
      <c r="X540" s="292"/>
      <c r="Y540" s="299"/>
      <c r="Z540" s="291"/>
      <c r="AA540" s="291"/>
      <c r="AB540" s="292"/>
      <c r="AC540" s="299"/>
      <c r="AD540" s="291"/>
      <c r="AE540" s="291"/>
      <c r="AF540" s="291"/>
      <c r="AG540" s="292"/>
      <c r="AH540" s="299"/>
      <c r="AI540" s="291"/>
      <c r="AJ540" s="292"/>
    </row>
    <row r="541" spans="1:36" ht="12.75">
      <c r="A541" s="299"/>
      <c r="B541" s="299"/>
      <c r="C541" s="291"/>
      <c r="D541" s="292"/>
      <c r="E541" s="299"/>
      <c r="F541" s="291"/>
      <c r="G541" s="291"/>
      <c r="H541" s="291"/>
      <c r="I541" s="292"/>
      <c r="J541" s="299"/>
      <c r="K541" s="291"/>
      <c r="L541" s="291"/>
      <c r="M541" s="291"/>
      <c r="N541" s="291"/>
      <c r="O541" s="292"/>
      <c r="P541" s="299"/>
      <c r="Q541" s="291"/>
      <c r="R541" s="291"/>
      <c r="S541" s="292"/>
      <c r="T541" s="299"/>
      <c r="U541" s="291"/>
      <c r="V541" s="291"/>
      <c r="W541" s="291"/>
      <c r="X541" s="292"/>
      <c r="Y541" s="299"/>
      <c r="Z541" s="291"/>
      <c r="AA541" s="291"/>
      <c r="AB541" s="292"/>
      <c r="AC541" s="299"/>
      <c r="AD541" s="291"/>
      <c r="AE541" s="291"/>
      <c r="AF541" s="291"/>
      <c r="AG541" s="292"/>
      <c r="AH541" s="299"/>
      <c r="AI541" s="291"/>
      <c r="AJ541" s="292"/>
    </row>
    <row r="542" spans="1:36" ht="12.75">
      <c r="A542" s="299"/>
      <c r="B542" s="299"/>
      <c r="C542" s="291"/>
      <c r="D542" s="292"/>
      <c r="E542" s="299"/>
      <c r="F542" s="291"/>
      <c r="G542" s="291"/>
      <c r="H542" s="291"/>
      <c r="I542" s="292"/>
      <c r="J542" s="299"/>
      <c r="K542" s="291"/>
      <c r="L542" s="291"/>
      <c r="M542" s="291"/>
      <c r="N542" s="291"/>
      <c r="O542" s="292"/>
      <c r="P542" s="299"/>
      <c r="Q542" s="291"/>
      <c r="R542" s="291"/>
      <c r="S542" s="292"/>
      <c r="T542" s="299"/>
      <c r="U542" s="291"/>
      <c r="V542" s="291"/>
      <c r="W542" s="291"/>
      <c r="X542" s="292"/>
      <c r="Y542" s="299"/>
      <c r="Z542" s="291"/>
      <c r="AA542" s="291"/>
      <c r="AB542" s="292"/>
      <c r="AC542" s="299"/>
      <c r="AD542" s="291"/>
      <c r="AE542" s="291"/>
      <c r="AF542" s="291"/>
      <c r="AG542" s="292"/>
      <c r="AH542" s="299"/>
      <c r="AI542" s="291"/>
      <c r="AJ542" s="292"/>
    </row>
    <row r="543" spans="1:36" ht="12.75">
      <c r="A543" s="299"/>
      <c r="B543" s="299"/>
      <c r="C543" s="291"/>
      <c r="D543" s="292"/>
      <c r="E543" s="299"/>
      <c r="F543" s="291"/>
      <c r="G543" s="291"/>
      <c r="H543" s="291"/>
      <c r="I543" s="292"/>
      <c r="J543" s="299"/>
      <c r="K543" s="291"/>
      <c r="L543" s="291"/>
      <c r="M543" s="291"/>
      <c r="N543" s="291"/>
      <c r="O543" s="292"/>
      <c r="P543" s="299"/>
      <c r="Q543" s="291"/>
      <c r="R543" s="291"/>
      <c r="S543" s="292"/>
      <c r="T543" s="299"/>
      <c r="U543" s="291"/>
      <c r="V543" s="291"/>
      <c r="W543" s="291"/>
      <c r="X543" s="292"/>
      <c r="Y543" s="299"/>
      <c r="Z543" s="291"/>
      <c r="AA543" s="291"/>
      <c r="AB543" s="292"/>
      <c r="AC543" s="299"/>
      <c r="AD543" s="291"/>
      <c r="AE543" s="291"/>
      <c r="AF543" s="291"/>
      <c r="AG543" s="292"/>
      <c r="AH543" s="299"/>
      <c r="AI543" s="291"/>
      <c r="AJ543" s="292"/>
    </row>
    <row r="544" spans="1:36" ht="12.75">
      <c r="A544" s="299"/>
      <c r="B544" s="299"/>
      <c r="C544" s="291"/>
      <c r="D544" s="292"/>
      <c r="E544" s="299"/>
      <c r="F544" s="291"/>
      <c r="G544" s="291"/>
      <c r="H544" s="291"/>
      <c r="I544" s="292"/>
      <c r="J544" s="299"/>
      <c r="K544" s="291"/>
      <c r="L544" s="291"/>
      <c r="M544" s="291"/>
      <c r="N544" s="291"/>
      <c r="O544" s="292"/>
      <c r="P544" s="299"/>
      <c r="Q544" s="291"/>
      <c r="R544" s="291"/>
      <c r="S544" s="292"/>
      <c r="T544" s="299"/>
      <c r="U544" s="291"/>
      <c r="V544" s="291"/>
      <c r="W544" s="291"/>
      <c r="X544" s="292"/>
      <c r="Y544" s="299"/>
      <c r="Z544" s="291"/>
      <c r="AA544" s="291"/>
      <c r="AB544" s="292"/>
      <c r="AC544" s="299"/>
      <c r="AD544" s="291"/>
      <c r="AE544" s="291"/>
      <c r="AF544" s="291"/>
      <c r="AG544" s="292"/>
      <c r="AH544" s="299"/>
      <c r="AI544" s="291"/>
      <c r="AJ544" s="292"/>
    </row>
    <row r="545" spans="1:36" ht="12.75">
      <c r="A545" s="299"/>
      <c r="B545" s="299"/>
      <c r="C545" s="291"/>
      <c r="D545" s="292"/>
      <c r="E545" s="299"/>
      <c r="F545" s="291"/>
      <c r="G545" s="291"/>
      <c r="H545" s="291"/>
      <c r="I545" s="292"/>
      <c r="J545" s="299"/>
      <c r="K545" s="291"/>
      <c r="L545" s="291"/>
      <c r="M545" s="291"/>
      <c r="N545" s="291"/>
      <c r="O545" s="292"/>
      <c r="P545" s="299"/>
      <c r="Q545" s="291"/>
      <c r="R545" s="291"/>
      <c r="S545" s="292"/>
      <c r="T545" s="299"/>
      <c r="U545" s="291"/>
      <c r="V545" s="291"/>
      <c r="W545" s="291"/>
      <c r="X545" s="292"/>
      <c r="Y545" s="299"/>
      <c r="Z545" s="291"/>
      <c r="AA545" s="291"/>
      <c r="AB545" s="292"/>
      <c r="AC545" s="299"/>
      <c r="AD545" s="291"/>
      <c r="AE545" s="291"/>
      <c r="AF545" s="291"/>
      <c r="AG545" s="292"/>
      <c r="AH545" s="299"/>
      <c r="AI545" s="291"/>
      <c r="AJ545" s="292"/>
    </row>
    <row r="546" spans="1:36" ht="12.75">
      <c r="A546" s="299"/>
      <c r="B546" s="299"/>
      <c r="C546" s="291"/>
      <c r="D546" s="292"/>
      <c r="E546" s="299"/>
      <c r="F546" s="291"/>
      <c r="G546" s="291"/>
      <c r="H546" s="291"/>
      <c r="I546" s="292"/>
      <c r="J546" s="299"/>
      <c r="K546" s="291"/>
      <c r="L546" s="291"/>
      <c r="M546" s="291"/>
      <c r="N546" s="291"/>
      <c r="O546" s="292"/>
      <c r="P546" s="299"/>
      <c r="Q546" s="291"/>
      <c r="R546" s="291"/>
      <c r="S546" s="292"/>
      <c r="T546" s="299"/>
      <c r="U546" s="291"/>
      <c r="V546" s="291"/>
      <c r="W546" s="291"/>
      <c r="X546" s="292"/>
      <c r="Y546" s="299"/>
      <c r="Z546" s="291"/>
      <c r="AA546" s="291"/>
      <c r="AB546" s="292"/>
      <c r="AC546" s="299"/>
      <c r="AD546" s="291"/>
      <c r="AE546" s="291"/>
      <c r="AF546" s="291"/>
      <c r="AG546" s="292"/>
      <c r="AH546" s="299"/>
      <c r="AI546" s="291"/>
      <c r="AJ546" s="292"/>
    </row>
    <row r="547" spans="1:36" ht="12.75">
      <c r="A547" s="299"/>
      <c r="B547" s="299"/>
      <c r="C547" s="291"/>
      <c r="D547" s="292"/>
      <c r="E547" s="299"/>
      <c r="F547" s="291"/>
      <c r="G547" s="291"/>
      <c r="H547" s="291"/>
      <c r="I547" s="292"/>
      <c r="J547" s="299"/>
      <c r="K547" s="291"/>
      <c r="L547" s="291"/>
      <c r="M547" s="291"/>
      <c r="N547" s="291"/>
      <c r="O547" s="292"/>
      <c r="P547" s="299"/>
      <c r="Q547" s="291"/>
      <c r="R547" s="291"/>
      <c r="S547" s="292"/>
      <c r="T547" s="299"/>
      <c r="U547" s="291"/>
      <c r="V547" s="291"/>
      <c r="W547" s="291"/>
      <c r="X547" s="292"/>
      <c r="Y547" s="299"/>
      <c r="Z547" s="291"/>
      <c r="AA547" s="291"/>
      <c r="AB547" s="292"/>
      <c r="AC547" s="299"/>
      <c r="AD547" s="291"/>
      <c r="AE547" s="291"/>
      <c r="AF547" s="291"/>
      <c r="AG547" s="292"/>
      <c r="AH547" s="299"/>
      <c r="AI547" s="291"/>
      <c r="AJ547" s="292"/>
    </row>
    <row r="548" spans="1:36" ht="12.75">
      <c r="A548" s="299"/>
      <c r="B548" s="299"/>
      <c r="C548" s="291"/>
      <c r="D548" s="292"/>
      <c r="E548" s="299"/>
      <c r="F548" s="291"/>
      <c r="G548" s="291"/>
      <c r="H548" s="291"/>
      <c r="I548" s="292"/>
      <c r="J548" s="299"/>
      <c r="K548" s="291"/>
      <c r="L548" s="291"/>
      <c r="M548" s="291"/>
      <c r="N548" s="291"/>
      <c r="O548" s="292"/>
      <c r="P548" s="299"/>
      <c r="Q548" s="291"/>
      <c r="R548" s="291"/>
      <c r="S548" s="292"/>
      <c r="T548" s="299"/>
      <c r="U548" s="291"/>
      <c r="V548" s="291"/>
      <c r="W548" s="291"/>
      <c r="X548" s="292"/>
      <c r="Y548" s="299"/>
      <c r="Z548" s="291"/>
      <c r="AA548" s="291"/>
      <c r="AB548" s="292"/>
      <c r="AC548" s="299"/>
      <c r="AD548" s="291"/>
      <c r="AE548" s="291"/>
      <c r="AF548" s="291"/>
      <c r="AG548" s="292"/>
      <c r="AH548" s="299"/>
      <c r="AI548" s="291"/>
      <c r="AJ548" s="292"/>
    </row>
    <row r="549" spans="1:36" ht="12.75">
      <c r="A549" s="299"/>
      <c r="B549" s="299"/>
      <c r="C549" s="291"/>
      <c r="D549" s="292"/>
      <c r="E549" s="299"/>
      <c r="F549" s="291"/>
      <c r="G549" s="291"/>
      <c r="H549" s="291"/>
      <c r="I549" s="292"/>
      <c r="J549" s="299"/>
      <c r="K549" s="291"/>
      <c r="L549" s="291"/>
      <c r="M549" s="291"/>
      <c r="N549" s="291"/>
      <c r="O549" s="292"/>
      <c r="P549" s="299"/>
      <c r="Q549" s="291"/>
      <c r="R549" s="291"/>
      <c r="S549" s="292"/>
      <c r="T549" s="299"/>
      <c r="U549" s="291"/>
      <c r="V549" s="291"/>
      <c r="W549" s="291"/>
      <c r="X549" s="292"/>
      <c r="Y549" s="299"/>
      <c r="Z549" s="291"/>
      <c r="AA549" s="291"/>
      <c r="AB549" s="292"/>
      <c r="AC549" s="299"/>
      <c r="AD549" s="291"/>
      <c r="AE549" s="291"/>
      <c r="AF549" s="291"/>
      <c r="AG549" s="292"/>
      <c r="AH549" s="299"/>
      <c r="AI549" s="291"/>
      <c r="AJ549" s="292"/>
    </row>
    <row r="550" spans="1:36" ht="12.75">
      <c r="A550" s="299"/>
      <c r="B550" s="299"/>
      <c r="C550" s="291"/>
      <c r="D550" s="292"/>
      <c r="E550" s="299"/>
      <c r="F550" s="291"/>
      <c r="G550" s="291"/>
      <c r="H550" s="291"/>
      <c r="I550" s="292"/>
      <c r="J550" s="299"/>
      <c r="K550" s="291"/>
      <c r="L550" s="291"/>
      <c r="M550" s="291"/>
      <c r="N550" s="291"/>
      <c r="O550" s="292"/>
      <c r="P550" s="299"/>
      <c r="Q550" s="291"/>
      <c r="R550" s="291"/>
      <c r="S550" s="292"/>
      <c r="T550" s="299"/>
      <c r="U550" s="291"/>
      <c r="V550" s="291"/>
      <c r="W550" s="291"/>
      <c r="X550" s="292"/>
      <c r="Y550" s="299"/>
      <c r="Z550" s="291"/>
      <c r="AA550" s="291"/>
      <c r="AB550" s="292"/>
      <c r="AC550" s="299"/>
      <c r="AD550" s="291"/>
      <c r="AE550" s="291"/>
      <c r="AF550" s="291"/>
      <c r="AG550" s="292"/>
      <c r="AH550" s="299"/>
      <c r="AI550" s="291"/>
      <c r="AJ550" s="292"/>
    </row>
    <row r="551" spans="1:36" ht="12.75">
      <c r="A551" s="299"/>
      <c r="B551" s="299"/>
      <c r="C551" s="291"/>
      <c r="D551" s="292"/>
      <c r="E551" s="299"/>
      <c r="F551" s="291"/>
      <c r="G551" s="291"/>
      <c r="H551" s="291"/>
      <c r="I551" s="292"/>
      <c r="J551" s="299"/>
      <c r="K551" s="291"/>
      <c r="L551" s="291"/>
      <c r="M551" s="291"/>
      <c r="N551" s="291"/>
      <c r="O551" s="292"/>
      <c r="P551" s="299"/>
      <c r="Q551" s="291"/>
      <c r="R551" s="291"/>
      <c r="S551" s="292"/>
      <c r="T551" s="299"/>
      <c r="U551" s="291"/>
      <c r="V551" s="291"/>
      <c r="W551" s="291"/>
      <c r="X551" s="292"/>
      <c r="Y551" s="299"/>
      <c r="Z551" s="291"/>
      <c r="AA551" s="291"/>
      <c r="AB551" s="292"/>
      <c r="AC551" s="299"/>
      <c r="AD551" s="291"/>
      <c r="AE551" s="291"/>
      <c r="AF551" s="291"/>
      <c r="AG551" s="292"/>
      <c r="AH551" s="299"/>
      <c r="AI551" s="291"/>
      <c r="AJ551" s="292"/>
    </row>
    <row r="552" spans="1:36" ht="12.75">
      <c r="A552" s="299"/>
      <c r="B552" s="299"/>
      <c r="C552" s="291"/>
      <c r="D552" s="292"/>
      <c r="E552" s="299"/>
      <c r="F552" s="291"/>
      <c r="G552" s="291"/>
      <c r="H552" s="291"/>
      <c r="I552" s="292"/>
      <c r="J552" s="299"/>
      <c r="K552" s="291"/>
      <c r="L552" s="291"/>
      <c r="M552" s="291"/>
      <c r="N552" s="291"/>
      <c r="O552" s="292"/>
      <c r="P552" s="299"/>
      <c r="Q552" s="291"/>
      <c r="R552" s="291"/>
      <c r="S552" s="292"/>
      <c r="T552" s="299"/>
      <c r="U552" s="291"/>
      <c r="V552" s="291"/>
      <c r="W552" s="291"/>
      <c r="X552" s="292"/>
      <c r="Y552" s="299"/>
      <c r="Z552" s="291"/>
      <c r="AA552" s="291"/>
      <c r="AB552" s="292"/>
      <c r="AC552" s="299"/>
      <c r="AD552" s="291"/>
      <c r="AE552" s="291"/>
      <c r="AF552" s="291"/>
      <c r="AG552" s="292"/>
      <c r="AH552" s="299"/>
      <c r="AI552" s="291"/>
      <c r="AJ552" s="292"/>
    </row>
    <row r="553" spans="1:36" ht="12.75">
      <c r="A553" s="299"/>
      <c r="B553" s="299"/>
      <c r="C553" s="291"/>
      <c r="D553" s="292"/>
      <c r="E553" s="299"/>
      <c r="F553" s="291"/>
      <c r="G553" s="291"/>
      <c r="H553" s="291"/>
      <c r="I553" s="292"/>
      <c r="J553" s="299"/>
      <c r="K553" s="291"/>
      <c r="L553" s="291"/>
      <c r="M553" s="291"/>
      <c r="N553" s="291"/>
      <c r="O553" s="292"/>
      <c r="P553" s="299"/>
      <c r="Q553" s="291"/>
      <c r="R553" s="291"/>
      <c r="S553" s="292"/>
      <c r="T553" s="299"/>
      <c r="U553" s="291"/>
      <c r="V553" s="291"/>
      <c r="W553" s="291"/>
      <c r="X553" s="292"/>
      <c r="Y553" s="299"/>
      <c r="Z553" s="291"/>
      <c r="AA553" s="291"/>
      <c r="AB553" s="292"/>
      <c r="AC553" s="299"/>
      <c r="AD553" s="291"/>
      <c r="AE553" s="291"/>
      <c r="AF553" s="291"/>
      <c r="AG553" s="292"/>
      <c r="AH553" s="299"/>
      <c r="AI553" s="291"/>
      <c r="AJ553" s="292"/>
    </row>
    <row r="554" spans="1:36" ht="12.75">
      <c r="A554" s="299"/>
      <c r="B554" s="299"/>
      <c r="C554" s="291"/>
      <c r="D554" s="292"/>
      <c r="E554" s="299"/>
      <c r="F554" s="291"/>
      <c r="G554" s="291"/>
      <c r="H554" s="291"/>
      <c r="I554" s="292"/>
      <c r="J554" s="299"/>
      <c r="K554" s="291"/>
      <c r="L554" s="291"/>
      <c r="M554" s="291"/>
      <c r="N554" s="291"/>
      <c r="O554" s="292"/>
      <c r="P554" s="299"/>
      <c r="Q554" s="291"/>
      <c r="R554" s="291"/>
      <c r="S554" s="292"/>
      <c r="T554" s="299"/>
      <c r="U554" s="291"/>
      <c r="V554" s="291"/>
      <c r="W554" s="291"/>
      <c r="X554" s="292"/>
      <c r="Y554" s="299"/>
      <c r="Z554" s="291"/>
      <c r="AA554" s="291"/>
      <c r="AB554" s="292"/>
      <c r="AC554" s="299"/>
      <c r="AD554" s="291"/>
      <c r="AE554" s="291"/>
      <c r="AF554" s="291"/>
      <c r="AG554" s="292"/>
      <c r="AH554" s="299"/>
      <c r="AI554" s="291"/>
      <c r="AJ554" s="292"/>
    </row>
    <row r="555" spans="1:36" ht="12.75">
      <c r="A555" s="299"/>
      <c r="B555" s="299"/>
      <c r="C555" s="291"/>
      <c r="D555" s="292"/>
      <c r="E555" s="299"/>
      <c r="F555" s="291"/>
      <c r="G555" s="291"/>
      <c r="H555" s="291"/>
      <c r="I555" s="292"/>
      <c r="J555" s="299"/>
      <c r="K555" s="291"/>
      <c r="L555" s="291"/>
      <c r="M555" s="291"/>
      <c r="N555" s="291"/>
      <c r="O555" s="292"/>
      <c r="P555" s="299"/>
      <c r="Q555" s="291"/>
      <c r="R555" s="291"/>
      <c r="S555" s="292"/>
      <c r="T555" s="299"/>
      <c r="U555" s="291"/>
      <c r="V555" s="291"/>
      <c r="W555" s="291"/>
      <c r="X555" s="292"/>
      <c r="Y555" s="299"/>
      <c r="Z555" s="291"/>
      <c r="AA555" s="291"/>
      <c r="AB555" s="292"/>
      <c r="AC555" s="299"/>
      <c r="AD555" s="291"/>
      <c r="AE555" s="291"/>
      <c r="AF555" s="291"/>
      <c r="AG555" s="292"/>
      <c r="AH555" s="299"/>
      <c r="AI555" s="291"/>
      <c r="AJ555" s="292"/>
    </row>
    <row r="556" spans="1:36" ht="12.75">
      <c r="A556" s="299"/>
      <c r="B556" s="299"/>
      <c r="C556" s="291"/>
      <c r="D556" s="292"/>
      <c r="E556" s="299"/>
      <c r="F556" s="291"/>
      <c r="G556" s="291"/>
      <c r="H556" s="291"/>
      <c r="I556" s="292"/>
      <c r="J556" s="299"/>
      <c r="K556" s="291"/>
      <c r="L556" s="291"/>
      <c r="M556" s="291"/>
      <c r="N556" s="291"/>
      <c r="O556" s="292"/>
      <c r="P556" s="299"/>
      <c r="Q556" s="291"/>
      <c r="R556" s="291"/>
      <c r="S556" s="292"/>
      <c r="T556" s="299"/>
      <c r="U556" s="291"/>
      <c r="V556" s="291"/>
      <c r="W556" s="291"/>
      <c r="X556" s="292"/>
      <c r="Y556" s="299"/>
      <c r="Z556" s="291"/>
      <c r="AA556" s="291"/>
      <c r="AB556" s="292"/>
      <c r="AC556" s="299"/>
      <c r="AD556" s="291"/>
      <c r="AE556" s="291"/>
      <c r="AF556" s="291"/>
      <c r="AG556" s="292"/>
      <c r="AH556" s="299"/>
      <c r="AI556" s="291"/>
      <c r="AJ556" s="292"/>
    </row>
    <row r="557" spans="1:36" ht="12.75">
      <c r="A557" s="299"/>
      <c r="B557" s="299"/>
      <c r="C557" s="291"/>
      <c r="D557" s="292"/>
      <c r="E557" s="299"/>
      <c r="F557" s="291"/>
      <c r="G557" s="291"/>
      <c r="H557" s="291"/>
      <c r="I557" s="292"/>
      <c r="J557" s="299"/>
      <c r="K557" s="291"/>
      <c r="L557" s="291"/>
      <c r="M557" s="291"/>
      <c r="N557" s="291"/>
      <c r="O557" s="292"/>
      <c r="P557" s="299"/>
      <c r="Q557" s="291"/>
      <c r="R557" s="291"/>
      <c r="S557" s="292"/>
      <c r="T557" s="299"/>
      <c r="U557" s="291"/>
      <c r="V557" s="291"/>
      <c r="W557" s="291"/>
      <c r="X557" s="292"/>
      <c r="Y557" s="299"/>
      <c r="Z557" s="291"/>
      <c r="AA557" s="291"/>
      <c r="AB557" s="292"/>
      <c r="AC557" s="299"/>
      <c r="AD557" s="291"/>
      <c r="AE557" s="291"/>
      <c r="AF557" s="291"/>
      <c r="AG557" s="292"/>
      <c r="AH557" s="299"/>
      <c r="AI557" s="291"/>
      <c r="AJ557" s="292"/>
    </row>
    <row r="558" spans="1:36" ht="12.75">
      <c r="A558" s="299"/>
      <c r="B558" s="299"/>
      <c r="C558" s="291"/>
      <c r="D558" s="292"/>
      <c r="E558" s="299"/>
      <c r="F558" s="291"/>
      <c r="G558" s="291"/>
      <c r="H558" s="291"/>
      <c r="I558" s="292"/>
      <c r="J558" s="299"/>
      <c r="K558" s="291"/>
      <c r="L558" s="291"/>
      <c r="M558" s="291"/>
      <c r="N558" s="291"/>
      <c r="O558" s="292"/>
      <c r="P558" s="299"/>
      <c r="Q558" s="291"/>
      <c r="R558" s="291"/>
      <c r="S558" s="292"/>
      <c r="T558" s="299"/>
      <c r="U558" s="291"/>
      <c r="V558" s="291"/>
      <c r="W558" s="291"/>
      <c r="X558" s="292"/>
      <c r="Y558" s="299"/>
      <c r="Z558" s="291"/>
      <c r="AA558" s="291"/>
      <c r="AB558" s="292"/>
      <c r="AC558" s="299"/>
      <c r="AD558" s="291"/>
      <c r="AE558" s="291"/>
      <c r="AF558" s="291"/>
      <c r="AG558" s="292"/>
      <c r="AH558" s="299"/>
      <c r="AI558" s="291"/>
      <c r="AJ558" s="292"/>
    </row>
    <row r="559" spans="1:36" ht="12.75">
      <c r="A559" s="299"/>
      <c r="B559" s="299"/>
      <c r="C559" s="291"/>
      <c r="D559" s="292"/>
      <c r="E559" s="299"/>
      <c r="F559" s="291"/>
      <c r="G559" s="291"/>
      <c r="H559" s="291"/>
      <c r="I559" s="292"/>
      <c r="J559" s="299"/>
      <c r="K559" s="291"/>
      <c r="L559" s="291"/>
      <c r="M559" s="291"/>
      <c r="N559" s="291"/>
      <c r="O559" s="292"/>
      <c r="P559" s="299"/>
      <c r="Q559" s="291"/>
      <c r="R559" s="291"/>
      <c r="S559" s="292"/>
      <c r="T559" s="299"/>
      <c r="U559" s="291"/>
      <c r="V559" s="291"/>
      <c r="W559" s="291"/>
      <c r="X559" s="292"/>
      <c r="Y559" s="299"/>
      <c r="Z559" s="291"/>
      <c r="AA559" s="291"/>
      <c r="AB559" s="292"/>
      <c r="AC559" s="299"/>
      <c r="AD559" s="291"/>
      <c r="AE559" s="291"/>
      <c r="AF559" s="291"/>
      <c r="AG559" s="292"/>
      <c r="AH559" s="299"/>
      <c r="AI559" s="291"/>
      <c r="AJ559" s="292"/>
    </row>
    <row r="560" spans="1:36" ht="12.75">
      <c r="A560" s="299"/>
      <c r="B560" s="299"/>
      <c r="C560" s="291"/>
      <c r="D560" s="292"/>
      <c r="E560" s="299"/>
      <c r="F560" s="291"/>
      <c r="G560" s="291"/>
      <c r="H560" s="291"/>
      <c r="I560" s="292"/>
      <c r="J560" s="299"/>
      <c r="K560" s="291"/>
      <c r="L560" s="291"/>
      <c r="M560" s="291"/>
      <c r="N560" s="291"/>
      <c r="O560" s="292"/>
      <c r="P560" s="299"/>
      <c r="Q560" s="291"/>
      <c r="R560" s="291"/>
      <c r="S560" s="292"/>
      <c r="T560" s="299"/>
      <c r="U560" s="291"/>
      <c r="V560" s="291"/>
      <c r="W560" s="291"/>
      <c r="X560" s="292"/>
      <c r="Y560" s="299"/>
      <c r="Z560" s="291"/>
      <c r="AA560" s="291"/>
      <c r="AB560" s="292"/>
      <c r="AC560" s="299"/>
      <c r="AD560" s="291"/>
      <c r="AE560" s="291"/>
      <c r="AF560" s="291"/>
      <c r="AG560" s="292"/>
      <c r="AH560" s="299"/>
      <c r="AI560" s="291"/>
      <c r="AJ560" s="292"/>
    </row>
    <row r="561" spans="1:36" ht="12.75">
      <c r="A561" s="299"/>
      <c r="B561" s="299"/>
      <c r="C561" s="291"/>
      <c r="D561" s="292"/>
      <c r="E561" s="299"/>
      <c r="F561" s="291"/>
      <c r="G561" s="291"/>
      <c r="H561" s="291"/>
      <c r="I561" s="292"/>
      <c r="J561" s="299"/>
      <c r="K561" s="291"/>
      <c r="L561" s="291"/>
      <c r="M561" s="291"/>
      <c r="N561" s="291"/>
      <c r="O561" s="292"/>
      <c r="P561" s="299"/>
      <c r="Q561" s="291"/>
      <c r="R561" s="291"/>
      <c r="S561" s="292"/>
      <c r="T561" s="299"/>
      <c r="U561" s="291"/>
      <c r="V561" s="291"/>
      <c r="W561" s="291"/>
      <c r="X561" s="292"/>
      <c r="Y561" s="299"/>
      <c r="Z561" s="291"/>
      <c r="AA561" s="291"/>
      <c r="AB561" s="292"/>
      <c r="AC561" s="299"/>
      <c r="AD561" s="291"/>
      <c r="AE561" s="291"/>
      <c r="AF561" s="291"/>
      <c r="AG561" s="292"/>
      <c r="AH561" s="299"/>
      <c r="AI561" s="291"/>
      <c r="AJ561" s="292"/>
    </row>
    <row r="562" spans="1:36" ht="12.75">
      <c r="A562" s="299"/>
      <c r="B562" s="299"/>
      <c r="C562" s="291"/>
      <c r="D562" s="292"/>
      <c r="E562" s="299"/>
      <c r="F562" s="291"/>
      <c r="G562" s="291"/>
      <c r="H562" s="291"/>
      <c r="I562" s="292"/>
      <c r="J562" s="299"/>
      <c r="K562" s="291"/>
      <c r="L562" s="291"/>
      <c r="M562" s="291"/>
      <c r="N562" s="291"/>
      <c r="O562" s="292"/>
      <c r="P562" s="299"/>
      <c r="Q562" s="291"/>
      <c r="R562" s="291"/>
      <c r="S562" s="292"/>
      <c r="T562" s="299"/>
      <c r="U562" s="291"/>
      <c r="V562" s="291"/>
      <c r="W562" s="291"/>
      <c r="X562" s="292"/>
      <c r="Y562" s="299"/>
      <c r="Z562" s="291"/>
      <c r="AA562" s="291"/>
      <c r="AB562" s="292"/>
      <c r="AC562" s="299"/>
      <c r="AD562" s="291"/>
      <c r="AE562" s="291"/>
      <c r="AF562" s="291"/>
      <c r="AG562" s="292"/>
      <c r="AH562" s="299"/>
      <c r="AI562" s="291"/>
      <c r="AJ562" s="292"/>
    </row>
    <row r="563" spans="1:36" ht="12.75">
      <c r="A563" s="299"/>
      <c r="B563" s="299"/>
      <c r="C563" s="291"/>
      <c r="D563" s="292"/>
      <c r="E563" s="299"/>
      <c r="F563" s="291"/>
      <c r="G563" s="291"/>
      <c r="H563" s="291"/>
      <c r="I563" s="292"/>
      <c r="J563" s="299"/>
      <c r="K563" s="291"/>
      <c r="L563" s="291"/>
      <c r="M563" s="291"/>
      <c r="N563" s="291"/>
      <c r="O563" s="292"/>
      <c r="P563" s="299"/>
      <c r="Q563" s="291"/>
      <c r="R563" s="291"/>
      <c r="S563" s="292"/>
      <c r="T563" s="299"/>
      <c r="U563" s="291"/>
      <c r="V563" s="291"/>
      <c r="W563" s="291"/>
      <c r="X563" s="292"/>
      <c r="Y563" s="299"/>
      <c r="Z563" s="291"/>
      <c r="AA563" s="291"/>
      <c r="AB563" s="292"/>
      <c r="AC563" s="299"/>
      <c r="AD563" s="291"/>
      <c r="AE563" s="291"/>
      <c r="AF563" s="291"/>
      <c r="AG563" s="292"/>
      <c r="AH563" s="299"/>
      <c r="AI563" s="291"/>
      <c r="AJ563" s="292"/>
    </row>
    <row r="564" spans="1:36" ht="12.75">
      <c r="A564" s="299"/>
      <c r="B564" s="299"/>
      <c r="C564" s="291"/>
      <c r="D564" s="292"/>
      <c r="E564" s="299"/>
      <c r="F564" s="291"/>
      <c r="G564" s="291"/>
      <c r="H564" s="291"/>
      <c r="I564" s="292"/>
      <c r="J564" s="299"/>
      <c r="K564" s="291"/>
      <c r="L564" s="291"/>
      <c r="M564" s="291"/>
      <c r="N564" s="291"/>
      <c r="O564" s="292"/>
      <c r="P564" s="299"/>
      <c r="Q564" s="291"/>
      <c r="R564" s="291"/>
      <c r="S564" s="292"/>
      <c r="T564" s="299"/>
      <c r="U564" s="291"/>
      <c r="V564" s="291"/>
      <c r="W564" s="291"/>
      <c r="X564" s="292"/>
      <c r="Y564" s="299"/>
      <c r="Z564" s="291"/>
      <c r="AA564" s="291"/>
      <c r="AB564" s="292"/>
      <c r="AC564" s="299"/>
      <c r="AD564" s="291"/>
      <c r="AE564" s="291"/>
      <c r="AF564" s="291"/>
      <c r="AG564" s="292"/>
      <c r="AH564" s="299"/>
      <c r="AI564" s="291"/>
      <c r="AJ564" s="292"/>
    </row>
    <row r="565" spans="1:36" ht="12.75">
      <c r="A565" s="299"/>
      <c r="B565" s="299"/>
      <c r="C565" s="291"/>
      <c r="D565" s="292"/>
      <c r="E565" s="299"/>
      <c r="F565" s="291"/>
      <c r="G565" s="291"/>
      <c r="H565" s="291"/>
      <c r="I565" s="292"/>
      <c r="J565" s="299"/>
      <c r="K565" s="291"/>
      <c r="L565" s="291"/>
      <c r="M565" s="291"/>
      <c r="N565" s="291"/>
      <c r="O565" s="292"/>
      <c r="P565" s="299"/>
      <c r="Q565" s="291"/>
      <c r="R565" s="291"/>
      <c r="S565" s="292"/>
      <c r="T565" s="299"/>
      <c r="U565" s="291"/>
      <c r="V565" s="291"/>
      <c r="W565" s="291"/>
      <c r="X565" s="292"/>
      <c r="Y565" s="299"/>
      <c r="Z565" s="291"/>
      <c r="AA565" s="291"/>
      <c r="AB565" s="292"/>
      <c r="AC565" s="299"/>
      <c r="AD565" s="291"/>
      <c r="AE565" s="291"/>
      <c r="AF565" s="291"/>
      <c r="AG565" s="292"/>
      <c r="AH565" s="299"/>
      <c r="AI565" s="291"/>
      <c r="AJ565" s="292"/>
    </row>
    <row r="566" spans="1:36" ht="12.75">
      <c r="A566" s="299"/>
      <c r="B566" s="299"/>
      <c r="C566" s="291"/>
      <c r="D566" s="292"/>
      <c r="E566" s="299"/>
      <c r="F566" s="291"/>
      <c r="G566" s="291"/>
      <c r="H566" s="291"/>
      <c r="I566" s="292"/>
      <c r="J566" s="299"/>
      <c r="K566" s="291"/>
      <c r="L566" s="291"/>
      <c r="M566" s="291"/>
      <c r="N566" s="291"/>
      <c r="O566" s="292"/>
      <c r="P566" s="299"/>
      <c r="Q566" s="291"/>
      <c r="R566" s="291"/>
      <c r="S566" s="292"/>
      <c r="T566" s="299"/>
      <c r="U566" s="291"/>
      <c r="V566" s="291"/>
      <c r="W566" s="291"/>
      <c r="X566" s="292"/>
      <c r="Y566" s="299"/>
      <c r="Z566" s="291"/>
      <c r="AA566" s="291"/>
      <c r="AB566" s="292"/>
      <c r="AC566" s="299"/>
      <c r="AD566" s="291"/>
      <c r="AE566" s="291"/>
      <c r="AF566" s="291"/>
      <c r="AG566" s="292"/>
      <c r="AH566" s="299"/>
      <c r="AI566" s="291"/>
      <c r="AJ566" s="292"/>
    </row>
    <row r="567" spans="1:36" ht="12.75">
      <c r="A567" s="299"/>
      <c r="B567" s="299"/>
      <c r="C567" s="291"/>
      <c r="D567" s="292"/>
      <c r="E567" s="299"/>
      <c r="F567" s="291"/>
      <c r="G567" s="291"/>
      <c r="H567" s="291"/>
      <c r="I567" s="292"/>
      <c r="J567" s="299"/>
      <c r="K567" s="291"/>
      <c r="L567" s="291"/>
      <c r="M567" s="291"/>
      <c r="N567" s="291"/>
      <c r="O567" s="292"/>
      <c r="P567" s="299"/>
      <c r="Q567" s="291"/>
      <c r="R567" s="291"/>
      <c r="S567" s="292"/>
      <c r="T567" s="299"/>
      <c r="U567" s="291"/>
      <c r="V567" s="291"/>
      <c r="W567" s="291"/>
      <c r="X567" s="292"/>
      <c r="Y567" s="299"/>
      <c r="Z567" s="291"/>
      <c r="AA567" s="291"/>
      <c r="AB567" s="292"/>
      <c r="AC567" s="299"/>
      <c r="AD567" s="291"/>
      <c r="AE567" s="291"/>
      <c r="AF567" s="291"/>
      <c r="AG567" s="292"/>
      <c r="AH567" s="299"/>
      <c r="AI567" s="291"/>
      <c r="AJ567" s="292"/>
    </row>
    <row r="568" spans="1:36" ht="12.75">
      <c r="A568" s="299"/>
      <c r="B568" s="299"/>
      <c r="C568" s="291"/>
      <c r="D568" s="292"/>
      <c r="E568" s="299"/>
      <c r="F568" s="291"/>
      <c r="G568" s="291"/>
      <c r="H568" s="291"/>
      <c r="I568" s="292"/>
      <c r="J568" s="299"/>
      <c r="K568" s="291"/>
      <c r="L568" s="291"/>
      <c r="M568" s="291"/>
      <c r="N568" s="291"/>
      <c r="O568" s="292"/>
      <c r="P568" s="299"/>
      <c r="Q568" s="291"/>
      <c r="R568" s="291"/>
      <c r="S568" s="292"/>
      <c r="T568" s="299"/>
      <c r="U568" s="291"/>
      <c r="V568" s="291"/>
      <c r="W568" s="291"/>
      <c r="X568" s="292"/>
      <c r="Y568" s="299"/>
      <c r="Z568" s="291"/>
      <c r="AA568" s="291"/>
      <c r="AB568" s="292"/>
      <c r="AC568" s="299"/>
      <c r="AD568" s="291"/>
      <c r="AE568" s="291"/>
      <c r="AF568" s="291"/>
      <c r="AG568" s="292"/>
      <c r="AH568" s="299"/>
      <c r="AI568" s="291"/>
      <c r="AJ568" s="292"/>
    </row>
    <row r="569" spans="1:36" ht="12.75">
      <c r="A569" s="299"/>
      <c r="B569" s="299"/>
      <c r="C569" s="291"/>
      <c r="D569" s="292"/>
      <c r="E569" s="299"/>
      <c r="F569" s="291"/>
      <c r="G569" s="291"/>
      <c r="H569" s="291"/>
      <c r="I569" s="292"/>
      <c r="J569" s="299"/>
      <c r="K569" s="291"/>
      <c r="L569" s="291"/>
      <c r="M569" s="291"/>
      <c r="N569" s="291"/>
      <c r="O569" s="292"/>
      <c r="P569" s="299"/>
      <c r="Q569" s="291"/>
      <c r="R569" s="291"/>
      <c r="S569" s="292"/>
      <c r="T569" s="299"/>
      <c r="U569" s="291"/>
      <c r="V569" s="291"/>
      <c r="W569" s="291"/>
      <c r="X569" s="292"/>
      <c r="Y569" s="299"/>
      <c r="Z569" s="291"/>
      <c r="AA569" s="291"/>
      <c r="AB569" s="292"/>
      <c r="AC569" s="299"/>
      <c r="AD569" s="291"/>
      <c r="AE569" s="291"/>
      <c r="AF569" s="291"/>
      <c r="AG569" s="292"/>
      <c r="AH569" s="299"/>
      <c r="AI569" s="291"/>
      <c r="AJ569" s="292"/>
    </row>
    <row r="570" spans="1:36" ht="12.75">
      <c r="A570" s="299"/>
      <c r="B570" s="299"/>
      <c r="C570" s="291"/>
      <c r="D570" s="292"/>
      <c r="E570" s="299"/>
      <c r="F570" s="291"/>
      <c r="G570" s="291"/>
      <c r="H570" s="291"/>
      <c r="I570" s="292"/>
      <c r="J570" s="299"/>
      <c r="K570" s="291"/>
      <c r="L570" s="291"/>
      <c r="M570" s="291"/>
      <c r="N570" s="291"/>
      <c r="O570" s="292"/>
      <c r="P570" s="299"/>
      <c r="Q570" s="291"/>
      <c r="R570" s="291"/>
      <c r="S570" s="292"/>
      <c r="T570" s="299"/>
      <c r="U570" s="291"/>
      <c r="V570" s="291"/>
      <c r="W570" s="291"/>
      <c r="X570" s="292"/>
      <c r="Y570" s="299"/>
      <c r="Z570" s="291"/>
      <c r="AA570" s="291"/>
      <c r="AB570" s="292"/>
      <c r="AC570" s="299"/>
      <c r="AD570" s="291"/>
      <c r="AE570" s="291"/>
      <c r="AF570" s="291"/>
      <c r="AG570" s="292"/>
      <c r="AH570" s="299"/>
      <c r="AI570" s="291"/>
      <c r="AJ570" s="292"/>
    </row>
    <row r="571" spans="1:36" ht="12.75">
      <c r="A571" s="299"/>
      <c r="B571" s="299"/>
      <c r="C571" s="291"/>
      <c r="D571" s="292"/>
      <c r="E571" s="299"/>
      <c r="F571" s="291"/>
      <c r="G571" s="291"/>
      <c r="H571" s="291"/>
      <c r="I571" s="292"/>
      <c r="J571" s="299"/>
      <c r="K571" s="291"/>
      <c r="L571" s="291"/>
      <c r="M571" s="291"/>
      <c r="N571" s="291"/>
      <c r="O571" s="292"/>
      <c r="P571" s="299"/>
      <c r="Q571" s="291"/>
      <c r="R571" s="291"/>
      <c r="S571" s="292"/>
      <c r="T571" s="299"/>
      <c r="U571" s="291"/>
      <c r="V571" s="291"/>
      <c r="W571" s="291"/>
      <c r="X571" s="292"/>
      <c r="Y571" s="299"/>
      <c r="Z571" s="291"/>
      <c r="AA571" s="291"/>
      <c r="AB571" s="292"/>
      <c r="AC571" s="299"/>
      <c r="AD571" s="291"/>
      <c r="AE571" s="291"/>
      <c r="AF571" s="291"/>
      <c r="AG571" s="292"/>
      <c r="AH571" s="299"/>
      <c r="AI571" s="291"/>
      <c r="AJ571" s="292"/>
    </row>
    <row r="572" spans="1:36" ht="12.75">
      <c r="A572" s="299"/>
      <c r="B572" s="299"/>
      <c r="C572" s="291"/>
      <c r="D572" s="292"/>
      <c r="E572" s="299"/>
      <c r="F572" s="291"/>
      <c r="G572" s="291"/>
      <c r="H572" s="291"/>
      <c r="I572" s="292"/>
      <c r="J572" s="299"/>
      <c r="K572" s="291"/>
      <c r="L572" s="291"/>
      <c r="M572" s="291"/>
      <c r="N572" s="291"/>
      <c r="O572" s="292"/>
      <c r="P572" s="299"/>
      <c r="Q572" s="291"/>
      <c r="R572" s="291"/>
      <c r="S572" s="292"/>
      <c r="T572" s="299"/>
      <c r="U572" s="291"/>
      <c r="V572" s="291"/>
      <c r="W572" s="291"/>
      <c r="X572" s="292"/>
      <c r="Y572" s="299"/>
      <c r="Z572" s="291"/>
      <c r="AA572" s="291"/>
      <c r="AB572" s="292"/>
      <c r="AC572" s="299"/>
      <c r="AD572" s="291"/>
      <c r="AE572" s="291"/>
      <c r="AF572" s="291"/>
      <c r="AG572" s="292"/>
      <c r="AH572" s="299"/>
      <c r="AI572" s="291"/>
      <c r="AJ572" s="292"/>
    </row>
    <row r="573" spans="1:36" ht="12.75">
      <c r="A573" s="299"/>
      <c r="B573" s="299"/>
      <c r="C573" s="291"/>
      <c r="D573" s="292"/>
      <c r="E573" s="299"/>
      <c r="F573" s="291"/>
      <c r="G573" s="291"/>
      <c r="H573" s="291"/>
      <c r="I573" s="292"/>
      <c r="J573" s="299"/>
      <c r="K573" s="291"/>
      <c r="L573" s="291"/>
      <c r="M573" s="291"/>
      <c r="N573" s="291"/>
      <c r="O573" s="292"/>
      <c r="P573" s="299"/>
      <c r="Q573" s="291"/>
      <c r="R573" s="291"/>
      <c r="S573" s="292"/>
      <c r="T573" s="299"/>
      <c r="U573" s="291"/>
      <c r="V573" s="291"/>
      <c r="W573" s="291"/>
      <c r="X573" s="292"/>
      <c r="Y573" s="299"/>
      <c r="Z573" s="291"/>
      <c r="AA573" s="291"/>
      <c r="AB573" s="292"/>
      <c r="AC573" s="299"/>
      <c r="AD573" s="291"/>
      <c r="AE573" s="291"/>
      <c r="AF573" s="291"/>
      <c r="AG573" s="292"/>
      <c r="AH573" s="299"/>
      <c r="AI573" s="291"/>
      <c r="AJ573" s="292"/>
    </row>
    <row r="574" spans="1:36" ht="12.75">
      <c r="A574" s="299"/>
      <c r="B574" s="299"/>
      <c r="C574" s="291"/>
      <c r="D574" s="292"/>
      <c r="E574" s="299"/>
      <c r="F574" s="291"/>
      <c r="G574" s="291"/>
      <c r="H574" s="291"/>
      <c r="I574" s="292"/>
      <c r="J574" s="299"/>
      <c r="K574" s="291"/>
      <c r="L574" s="291"/>
      <c r="M574" s="291"/>
      <c r="N574" s="291"/>
      <c r="O574" s="292"/>
      <c r="P574" s="299"/>
      <c r="Q574" s="291"/>
      <c r="R574" s="291"/>
      <c r="S574" s="292"/>
      <c r="T574" s="299"/>
      <c r="U574" s="291"/>
      <c r="V574" s="291"/>
      <c r="W574" s="291"/>
      <c r="X574" s="292"/>
      <c r="Y574" s="299"/>
      <c r="Z574" s="291"/>
      <c r="AA574" s="291"/>
      <c r="AB574" s="292"/>
      <c r="AC574" s="299"/>
      <c r="AD574" s="291"/>
      <c r="AE574" s="291"/>
      <c r="AF574" s="291"/>
      <c r="AG574" s="292"/>
      <c r="AH574" s="299"/>
      <c r="AI574" s="291"/>
      <c r="AJ574" s="292"/>
    </row>
    <row r="575" spans="1:36" ht="12.75">
      <c r="A575" s="299"/>
      <c r="B575" s="299"/>
      <c r="C575" s="291"/>
      <c r="D575" s="292"/>
      <c r="E575" s="299"/>
      <c r="F575" s="291"/>
      <c r="G575" s="291"/>
      <c r="H575" s="291"/>
      <c r="I575" s="292"/>
      <c r="J575" s="299"/>
      <c r="K575" s="291"/>
      <c r="L575" s="291"/>
      <c r="M575" s="291"/>
      <c r="N575" s="291"/>
      <c r="O575" s="292"/>
      <c r="P575" s="299"/>
      <c r="Q575" s="291"/>
      <c r="R575" s="291"/>
      <c r="S575" s="292"/>
      <c r="T575" s="299"/>
      <c r="U575" s="291"/>
      <c r="V575" s="291"/>
      <c r="W575" s="291"/>
      <c r="X575" s="292"/>
      <c r="Y575" s="299"/>
      <c r="Z575" s="291"/>
      <c r="AA575" s="291"/>
      <c r="AB575" s="292"/>
      <c r="AC575" s="299"/>
      <c r="AD575" s="291"/>
      <c r="AE575" s="291"/>
      <c r="AF575" s="291"/>
      <c r="AG575" s="292"/>
      <c r="AH575" s="299"/>
      <c r="AI575" s="291"/>
      <c r="AJ575" s="292"/>
    </row>
    <row r="576" spans="1:36" ht="12.75">
      <c r="A576" s="299"/>
      <c r="B576" s="299"/>
      <c r="C576" s="291"/>
      <c r="D576" s="292"/>
      <c r="E576" s="299"/>
      <c r="F576" s="291"/>
      <c r="G576" s="291"/>
      <c r="H576" s="291"/>
      <c r="I576" s="292"/>
      <c r="J576" s="299"/>
      <c r="K576" s="291"/>
      <c r="L576" s="291"/>
      <c r="M576" s="291"/>
      <c r="N576" s="291"/>
      <c r="O576" s="292"/>
      <c r="P576" s="299"/>
      <c r="Q576" s="291"/>
      <c r="R576" s="291"/>
      <c r="S576" s="292"/>
      <c r="T576" s="299"/>
      <c r="U576" s="291"/>
      <c r="V576" s="291"/>
      <c r="W576" s="291"/>
      <c r="X576" s="292"/>
      <c r="Y576" s="299"/>
      <c r="Z576" s="291"/>
      <c r="AA576" s="291"/>
      <c r="AB576" s="292"/>
      <c r="AC576" s="299"/>
      <c r="AD576" s="291"/>
      <c r="AE576" s="291"/>
      <c r="AF576" s="291"/>
      <c r="AG576" s="292"/>
      <c r="AH576" s="299"/>
      <c r="AI576" s="291"/>
      <c r="AJ576" s="292"/>
    </row>
    <row r="577" spans="1:36" ht="12.75">
      <c r="A577" s="299"/>
      <c r="B577" s="299"/>
      <c r="C577" s="291"/>
      <c r="D577" s="292"/>
      <c r="E577" s="299"/>
      <c r="F577" s="291"/>
      <c r="G577" s="291"/>
      <c r="H577" s="291"/>
      <c r="I577" s="292"/>
      <c r="J577" s="299"/>
      <c r="K577" s="291"/>
      <c r="L577" s="291"/>
      <c r="M577" s="291"/>
      <c r="N577" s="291"/>
      <c r="O577" s="292"/>
      <c r="P577" s="299"/>
      <c r="Q577" s="291"/>
      <c r="R577" s="291"/>
      <c r="S577" s="292"/>
      <c r="T577" s="299"/>
      <c r="U577" s="291"/>
      <c r="V577" s="291"/>
      <c r="W577" s="291"/>
      <c r="X577" s="292"/>
      <c r="Y577" s="299"/>
      <c r="Z577" s="291"/>
      <c r="AA577" s="291"/>
      <c r="AB577" s="292"/>
      <c r="AC577" s="299"/>
      <c r="AD577" s="291"/>
      <c r="AE577" s="291"/>
      <c r="AF577" s="291"/>
      <c r="AG577" s="292"/>
      <c r="AH577" s="299"/>
      <c r="AI577" s="291"/>
      <c r="AJ577" s="292"/>
    </row>
    <row r="578" spans="1:36" ht="12.75">
      <c r="A578" s="299"/>
      <c r="B578" s="299"/>
      <c r="C578" s="291"/>
      <c r="D578" s="292"/>
      <c r="E578" s="299"/>
      <c r="F578" s="291"/>
      <c r="G578" s="291"/>
      <c r="H578" s="291"/>
      <c r="I578" s="292"/>
      <c r="J578" s="299"/>
      <c r="K578" s="291"/>
      <c r="L578" s="291"/>
      <c r="M578" s="291"/>
      <c r="N578" s="291"/>
      <c r="O578" s="292"/>
      <c r="P578" s="299"/>
      <c r="Q578" s="291"/>
      <c r="R578" s="291"/>
      <c r="S578" s="292"/>
      <c r="T578" s="299"/>
      <c r="U578" s="291"/>
      <c r="V578" s="291"/>
      <c r="W578" s="291"/>
      <c r="X578" s="292"/>
      <c r="Y578" s="299"/>
      <c r="Z578" s="291"/>
      <c r="AA578" s="291"/>
      <c r="AB578" s="292"/>
      <c r="AC578" s="299"/>
      <c r="AD578" s="291"/>
      <c r="AE578" s="291"/>
      <c r="AF578" s="291"/>
      <c r="AG578" s="292"/>
      <c r="AH578" s="299"/>
      <c r="AI578" s="291"/>
      <c r="AJ578" s="292"/>
    </row>
    <row r="579" spans="1:36" ht="12.75">
      <c r="A579" s="299"/>
      <c r="B579" s="299"/>
      <c r="C579" s="291"/>
      <c r="D579" s="292"/>
      <c r="E579" s="299"/>
      <c r="F579" s="291"/>
      <c r="G579" s="291"/>
      <c r="H579" s="291"/>
      <c r="I579" s="292"/>
      <c r="J579" s="299"/>
      <c r="K579" s="291"/>
      <c r="L579" s="291"/>
      <c r="M579" s="291"/>
      <c r="N579" s="291"/>
      <c r="O579" s="292"/>
      <c r="P579" s="299"/>
      <c r="Q579" s="291"/>
      <c r="R579" s="291"/>
      <c r="S579" s="292"/>
      <c r="T579" s="299"/>
      <c r="U579" s="291"/>
      <c r="V579" s="291"/>
      <c r="W579" s="291"/>
      <c r="X579" s="292"/>
      <c r="Y579" s="299"/>
      <c r="Z579" s="291"/>
      <c r="AA579" s="291"/>
      <c r="AB579" s="292"/>
      <c r="AC579" s="299"/>
      <c r="AD579" s="291"/>
      <c r="AE579" s="291"/>
      <c r="AF579" s="291"/>
      <c r="AG579" s="292"/>
      <c r="AH579" s="299"/>
      <c r="AI579" s="291"/>
      <c r="AJ579" s="292"/>
    </row>
    <row r="580" spans="1:36" ht="12.75">
      <c r="A580" s="299"/>
      <c r="B580" s="299"/>
      <c r="C580" s="291"/>
      <c r="D580" s="292"/>
      <c r="E580" s="299"/>
      <c r="F580" s="291"/>
      <c r="G580" s="291"/>
      <c r="H580" s="291"/>
      <c r="I580" s="292"/>
      <c r="J580" s="299"/>
      <c r="K580" s="291"/>
      <c r="L580" s="291"/>
      <c r="M580" s="291"/>
      <c r="N580" s="291"/>
      <c r="O580" s="292"/>
      <c r="P580" s="299"/>
      <c r="Q580" s="291"/>
      <c r="R580" s="291"/>
      <c r="S580" s="292"/>
      <c r="T580" s="299"/>
      <c r="U580" s="291"/>
      <c r="V580" s="291"/>
      <c r="W580" s="291"/>
      <c r="X580" s="292"/>
      <c r="Y580" s="299"/>
      <c r="Z580" s="291"/>
      <c r="AA580" s="291"/>
      <c r="AB580" s="292"/>
      <c r="AC580" s="299"/>
      <c r="AD580" s="291"/>
      <c r="AE580" s="291"/>
      <c r="AF580" s="291"/>
      <c r="AG580" s="292"/>
      <c r="AH580" s="299"/>
      <c r="AI580" s="291"/>
      <c r="AJ580" s="292"/>
    </row>
    <row r="581" spans="1:36" ht="12.75">
      <c r="A581" s="299"/>
      <c r="B581" s="299"/>
      <c r="C581" s="291"/>
      <c r="D581" s="292"/>
      <c r="E581" s="299"/>
      <c r="F581" s="291"/>
      <c r="G581" s="291"/>
      <c r="H581" s="291"/>
      <c r="I581" s="292"/>
      <c r="J581" s="299"/>
      <c r="K581" s="291"/>
      <c r="L581" s="291"/>
      <c r="M581" s="291"/>
      <c r="N581" s="291"/>
      <c r="O581" s="292"/>
      <c r="P581" s="299"/>
      <c r="Q581" s="291"/>
      <c r="R581" s="291"/>
      <c r="S581" s="292"/>
      <c r="T581" s="299"/>
      <c r="U581" s="291"/>
      <c r="V581" s="291"/>
      <c r="W581" s="291"/>
      <c r="X581" s="292"/>
      <c r="Y581" s="299"/>
      <c r="Z581" s="291"/>
      <c r="AA581" s="291"/>
      <c r="AB581" s="292"/>
      <c r="AC581" s="299"/>
      <c r="AD581" s="291"/>
      <c r="AE581" s="291"/>
      <c r="AF581" s="291"/>
      <c r="AG581" s="292"/>
      <c r="AH581" s="299"/>
      <c r="AI581" s="291"/>
      <c r="AJ581" s="292"/>
    </row>
    <row r="582" spans="1:36" ht="12.75">
      <c r="A582" s="299"/>
      <c r="B582" s="299"/>
      <c r="C582" s="291"/>
      <c r="D582" s="292"/>
      <c r="E582" s="299"/>
      <c r="F582" s="291"/>
      <c r="G582" s="291"/>
      <c r="H582" s="291"/>
      <c r="I582" s="292"/>
      <c r="J582" s="299"/>
      <c r="K582" s="291"/>
      <c r="L582" s="291"/>
      <c r="M582" s="291"/>
      <c r="N582" s="291"/>
      <c r="O582" s="292"/>
      <c r="P582" s="299"/>
      <c r="Q582" s="291"/>
      <c r="R582" s="291"/>
      <c r="S582" s="292"/>
      <c r="T582" s="299"/>
      <c r="U582" s="291"/>
      <c r="V582" s="291"/>
      <c r="W582" s="291"/>
      <c r="X582" s="292"/>
      <c r="Y582" s="299"/>
      <c r="Z582" s="291"/>
      <c r="AA582" s="291"/>
      <c r="AB582" s="292"/>
      <c r="AC582" s="299"/>
      <c r="AD582" s="291"/>
      <c r="AE582" s="291"/>
      <c r="AF582" s="291"/>
      <c r="AG582" s="292"/>
      <c r="AH582" s="299"/>
      <c r="AI582" s="291"/>
      <c r="AJ582" s="292"/>
    </row>
    <row r="583" spans="1:36" ht="12.75">
      <c r="A583" s="299"/>
      <c r="B583" s="299"/>
      <c r="C583" s="291"/>
      <c r="D583" s="292"/>
      <c r="E583" s="299"/>
      <c r="F583" s="291"/>
      <c r="G583" s="291"/>
      <c r="H583" s="291"/>
      <c r="I583" s="292"/>
      <c r="J583" s="299"/>
      <c r="K583" s="291"/>
      <c r="L583" s="291"/>
      <c r="M583" s="291"/>
      <c r="N583" s="291"/>
      <c r="O583" s="292"/>
      <c r="P583" s="299"/>
      <c r="Q583" s="291"/>
      <c r="R583" s="291"/>
      <c r="S583" s="292"/>
      <c r="T583" s="299"/>
      <c r="U583" s="291"/>
      <c r="V583" s="291"/>
      <c r="W583" s="291"/>
      <c r="X583" s="292"/>
      <c r="Y583" s="299"/>
      <c r="Z583" s="291"/>
      <c r="AA583" s="291"/>
      <c r="AB583" s="292"/>
      <c r="AC583" s="299"/>
      <c r="AD583" s="291"/>
      <c r="AE583" s="291"/>
      <c r="AF583" s="291"/>
      <c r="AG583" s="292"/>
      <c r="AH583" s="299"/>
      <c r="AI583" s="291"/>
      <c r="AJ583" s="292"/>
    </row>
    <row r="584" spans="1:36" ht="12.75">
      <c r="A584" s="299"/>
      <c r="B584" s="299"/>
      <c r="C584" s="291"/>
      <c r="D584" s="292"/>
      <c r="E584" s="299"/>
      <c r="F584" s="291"/>
      <c r="G584" s="291"/>
      <c r="H584" s="291"/>
      <c r="I584" s="292"/>
      <c r="J584" s="299"/>
      <c r="K584" s="291"/>
      <c r="L584" s="291"/>
      <c r="M584" s="291"/>
      <c r="N584" s="291"/>
      <c r="O584" s="292"/>
      <c r="P584" s="299"/>
      <c r="Q584" s="291"/>
      <c r="R584" s="291"/>
      <c r="S584" s="292"/>
      <c r="T584" s="299"/>
      <c r="U584" s="291"/>
      <c r="V584" s="291"/>
      <c r="W584" s="291"/>
      <c r="X584" s="292"/>
      <c r="Y584" s="299"/>
      <c r="Z584" s="291"/>
      <c r="AA584" s="291"/>
      <c r="AB584" s="292"/>
      <c r="AC584" s="299"/>
      <c r="AD584" s="291"/>
      <c r="AE584" s="291"/>
      <c r="AF584" s="291"/>
      <c r="AG584" s="292"/>
      <c r="AH584" s="299"/>
      <c r="AI584" s="291"/>
      <c r="AJ584" s="292"/>
    </row>
    <row r="585" spans="1:36" ht="12.75">
      <c r="A585" s="299"/>
      <c r="B585" s="299"/>
      <c r="C585" s="291"/>
      <c r="D585" s="292"/>
      <c r="E585" s="299"/>
      <c r="F585" s="291"/>
      <c r="G585" s="291"/>
      <c r="H585" s="291"/>
      <c r="I585" s="292"/>
      <c r="J585" s="299"/>
      <c r="K585" s="291"/>
      <c r="L585" s="291"/>
      <c r="M585" s="291"/>
      <c r="N585" s="291"/>
      <c r="O585" s="292"/>
      <c r="P585" s="299"/>
      <c r="Q585" s="291"/>
      <c r="R585" s="291"/>
      <c r="S585" s="292"/>
      <c r="T585" s="299"/>
      <c r="U585" s="291"/>
      <c r="V585" s="291"/>
      <c r="W585" s="291"/>
      <c r="X585" s="292"/>
      <c r="Y585" s="299"/>
      <c r="Z585" s="291"/>
      <c r="AA585" s="291"/>
      <c r="AB585" s="292"/>
      <c r="AC585" s="299"/>
      <c r="AD585" s="291"/>
      <c r="AE585" s="291"/>
      <c r="AF585" s="291"/>
      <c r="AG585" s="292"/>
      <c r="AH585" s="299"/>
      <c r="AI585" s="291"/>
      <c r="AJ585" s="292"/>
    </row>
    <row r="586" spans="1:36" ht="12.75">
      <c r="A586" s="299"/>
      <c r="B586" s="299"/>
      <c r="C586" s="291"/>
      <c r="D586" s="292"/>
      <c r="E586" s="299"/>
      <c r="F586" s="291"/>
      <c r="G586" s="291"/>
      <c r="H586" s="291"/>
      <c r="I586" s="292"/>
      <c r="J586" s="299"/>
      <c r="K586" s="291"/>
      <c r="L586" s="291"/>
      <c r="M586" s="291"/>
      <c r="N586" s="291"/>
      <c r="O586" s="292"/>
      <c r="P586" s="299"/>
      <c r="Q586" s="291"/>
      <c r="R586" s="291"/>
      <c r="S586" s="292"/>
      <c r="T586" s="299"/>
      <c r="U586" s="291"/>
      <c r="V586" s="291"/>
      <c r="W586" s="291"/>
      <c r="X586" s="292"/>
      <c r="Y586" s="299"/>
      <c r="Z586" s="291"/>
      <c r="AA586" s="291"/>
      <c r="AB586" s="292"/>
      <c r="AC586" s="299"/>
      <c r="AD586" s="291"/>
      <c r="AE586" s="291"/>
      <c r="AF586" s="291"/>
      <c r="AG586" s="292"/>
      <c r="AH586" s="299"/>
      <c r="AI586" s="291"/>
      <c r="AJ586" s="292"/>
    </row>
    <row r="587" spans="1:36" ht="12.75">
      <c r="A587" s="299"/>
      <c r="B587" s="299"/>
      <c r="C587" s="291"/>
      <c r="D587" s="292"/>
      <c r="E587" s="299"/>
      <c r="F587" s="291"/>
      <c r="G587" s="291"/>
      <c r="H587" s="291"/>
      <c r="I587" s="292"/>
      <c r="J587" s="299"/>
      <c r="K587" s="291"/>
      <c r="L587" s="291"/>
      <c r="M587" s="291"/>
      <c r="N587" s="291"/>
      <c r="O587" s="292"/>
      <c r="P587" s="299"/>
      <c r="Q587" s="291"/>
      <c r="R587" s="291"/>
      <c r="S587" s="292"/>
      <c r="T587" s="299"/>
      <c r="U587" s="291"/>
      <c r="V587" s="291"/>
      <c r="W587" s="291"/>
      <c r="X587" s="292"/>
      <c r="Y587" s="299"/>
      <c r="Z587" s="291"/>
      <c r="AA587" s="291"/>
      <c r="AB587" s="292"/>
      <c r="AC587" s="299"/>
      <c r="AD587" s="291"/>
      <c r="AE587" s="291"/>
      <c r="AF587" s="291"/>
      <c r="AG587" s="292"/>
      <c r="AH587" s="299"/>
      <c r="AI587" s="291"/>
      <c r="AJ587" s="292"/>
    </row>
    <row r="588" spans="1:36" ht="12.75">
      <c r="A588" s="299"/>
      <c r="B588" s="299"/>
      <c r="C588" s="291"/>
      <c r="D588" s="292"/>
      <c r="E588" s="299"/>
      <c r="F588" s="291"/>
      <c r="G588" s="291"/>
      <c r="H588" s="291"/>
      <c r="I588" s="292"/>
      <c r="J588" s="299"/>
      <c r="K588" s="291"/>
      <c r="L588" s="291"/>
      <c r="M588" s="291"/>
      <c r="N588" s="291"/>
      <c r="O588" s="292"/>
      <c r="P588" s="299"/>
      <c r="Q588" s="291"/>
      <c r="R588" s="291"/>
      <c r="S588" s="292"/>
      <c r="T588" s="299"/>
      <c r="U588" s="291"/>
      <c r="V588" s="291"/>
      <c r="W588" s="291"/>
      <c r="X588" s="292"/>
      <c r="Y588" s="299"/>
      <c r="Z588" s="291"/>
      <c r="AA588" s="291"/>
      <c r="AB588" s="292"/>
      <c r="AC588" s="299"/>
      <c r="AD588" s="291"/>
      <c r="AE588" s="291"/>
      <c r="AF588" s="291"/>
      <c r="AG588" s="292"/>
      <c r="AH588" s="299"/>
      <c r="AI588" s="291"/>
      <c r="AJ588" s="292"/>
    </row>
    <row r="589" spans="1:36" ht="12.75">
      <c r="A589" s="299"/>
      <c r="B589" s="299"/>
      <c r="C589" s="291"/>
      <c r="D589" s="292"/>
      <c r="E589" s="299"/>
      <c r="F589" s="291"/>
      <c r="G589" s="291"/>
      <c r="H589" s="291"/>
      <c r="I589" s="292"/>
      <c r="J589" s="299"/>
      <c r="K589" s="291"/>
      <c r="L589" s="291"/>
      <c r="M589" s="291"/>
      <c r="N589" s="291"/>
      <c r="O589" s="292"/>
      <c r="P589" s="299"/>
      <c r="Q589" s="291"/>
      <c r="R589" s="291"/>
      <c r="S589" s="292"/>
      <c r="T589" s="299"/>
      <c r="U589" s="291"/>
      <c r="V589" s="291"/>
      <c r="W589" s="291"/>
      <c r="X589" s="292"/>
      <c r="Y589" s="299"/>
      <c r="Z589" s="291"/>
      <c r="AA589" s="291"/>
      <c r="AB589" s="292"/>
      <c r="AC589" s="299"/>
      <c r="AD589" s="291"/>
      <c r="AE589" s="291"/>
      <c r="AF589" s="291"/>
      <c r="AG589" s="292"/>
      <c r="AH589" s="299"/>
      <c r="AI589" s="291"/>
      <c r="AJ589" s="292"/>
    </row>
    <row r="590" spans="1:36" ht="12.75">
      <c r="A590" s="299"/>
      <c r="B590" s="299"/>
      <c r="C590" s="291"/>
      <c r="D590" s="292"/>
      <c r="E590" s="299"/>
      <c r="F590" s="291"/>
      <c r="G590" s="291"/>
      <c r="H590" s="291"/>
      <c r="I590" s="292"/>
      <c r="J590" s="299"/>
      <c r="K590" s="291"/>
      <c r="L590" s="291"/>
      <c r="M590" s="291"/>
      <c r="N590" s="291"/>
      <c r="O590" s="292"/>
      <c r="P590" s="299"/>
      <c r="Q590" s="291"/>
      <c r="R590" s="291"/>
      <c r="S590" s="292"/>
      <c r="T590" s="299"/>
      <c r="U590" s="291"/>
      <c r="V590" s="291"/>
      <c r="W590" s="291"/>
      <c r="X590" s="292"/>
      <c r="Y590" s="299"/>
      <c r="Z590" s="291"/>
      <c r="AA590" s="291"/>
      <c r="AB590" s="292"/>
      <c r="AC590" s="299"/>
      <c r="AD590" s="291"/>
      <c r="AE590" s="291"/>
      <c r="AF590" s="291"/>
      <c r="AG590" s="292"/>
      <c r="AH590" s="299"/>
      <c r="AI590" s="291"/>
      <c r="AJ590" s="292"/>
    </row>
    <row r="591" spans="1:36" ht="12.75">
      <c r="A591" s="299"/>
      <c r="B591" s="299"/>
      <c r="C591" s="291"/>
      <c r="D591" s="292"/>
      <c r="E591" s="299"/>
      <c r="F591" s="291"/>
      <c r="G591" s="291"/>
      <c r="H591" s="291"/>
      <c r="I591" s="292"/>
      <c r="J591" s="299"/>
      <c r="K591" s="291"/>
      <c r="L591" s="291"/>
      <c r="M591" s="291"/>
      <c r="N591" s="291"/>
      <c r="O591" s="292"/>
      <c r="P591" s="299"/>
      <c r="Q591" s="291"/>
      <c r="R591" s="291"/>
      <c r="S591" s="292"/>
      <c r="T591" s="299"/>
      <c r="U591" s="291"/>
      <c r="V591" s="291"/>
      <c r="W591" s="291"/>
      <c r="X591" s="292"/>
      <c r="Y591" s="299"/>
      <c r="Z591" s="291"/>
      <c r="AA591" s="291"/>
      <c r="AB591" s="292"/>
      <c r="AC591" s="299"/>
      <c r="AD591" s="291"/>
      <c r="AE591" s="291"/>
      <c r="AF591" s="291"/>
      <c r="AG591" s="292"/>
      <c r="AH591" s="299"/>
      <c r="AI591" s="291"/>
      <c r="AJ591" s="292"/>
    </row>
    <row r="592" spans="1:36" ht="12.75">
      <c r="A592" s="299"/>
      <c r="B592" s="299"/>
      <c r="C592" s="291"/>
      <c r="D592" s="292"/>
      <c r="E592" s="299"/>
      <c r="F592" s="291"/>
      <c r="G592" s="291"/>
      <c r="H592" s="291"/>
      <c r="I592" s="292"/>
      <c r="J592" s="299"/>
      <c r="K592" s="291"/>
      <c r="L592" s="291"/>
      <c r="M592" s="291"/>
      <c r="N592" s="291"/>
      <c r="O592" s="292"/>
      <c r="P592" s="299"/>
      <c r="Q592" s="291"/>
      <c r="R592" s="291"/>
      <c r="S592" s="292"/>
      <c r="T592" s="299"/>
      <c r="U592" s="291"/>
      <c r="V592" s="291"/>
      <c r="W592" s="291"/>
      <c r="X592" s="292"/>
      <c r="Y592" s="299"/>
      <c r="Z592" s="291"/>
      <c r="AA592" s="291"/>
      <c r="AB592" s="292"/>
      <c r="AC592" s="299"/>
      <c r="AD592" s="291"/>
      <c r="AE592" s="291"/>
      <c r="AF592" s="291"/>
      <c r="AG592" s="292"/>
      <c r="AH592" s="299"/>
      <c r="AI592" s="291"/>
      <c r="AJ592" s="292"/>
    </row>
    <row r="593" spans="1:36" ht="12.75">
      <c r="A593" s="299"/>
      <c r="B593" s="299"/>
      <c r="C593" s="291"/>
      <c r="D593" s="292"/>
      <c r="E593" s="299"/>
      <c r="F593" s="291"/>
      <c r="G593" s="291"/>
      <c r="H593" s="291"/>
      <c r="I593" s="292"/>
      <c r="J593" s="299"/>
      <c r="K593" s="291"/>
      <c r="L593" s="291"/>
      <c r="M593" s="291"/>
      <c r="N593" s="291"/>
      <c r="O593" s="292"/>
      <c r="P593" s="299"/>
      <c r="Q593" s="291"/>
      <c r="R593" s="291"/>
      <c r="S593" s="292"/>
      <c r="T593" s="299"/>
      <c r="U593" s="291"/>
      <c r="V593" s="291"/>
      <c r="W593" s="291"/>
      <c r="X593" s="292"/>
      <c r="Y593" s="299"/>
      <c r="Z593" s="291"/>
      <c r="AA593" s="291"/>
      <c r="AB593" s="292"/>
      <c r="AC593" s="299"/>
      <c r="AD593" s="291"/>
      <c r="AE593" s="291"/>
      <c r="AF593" s="291"/>
      <c r="AG593" s="292"/>
      <c r="AH593" s="299"/>
      <c r="AI593" s="291"/>
      <c r="AJ593" s="292"/>
    </row>
    <row r="594" spans="1:36" ht="12.75">
      <c r="A594" s="299"/>
      <c r="B594" s="299"/>
      <c r="C594" s="291"/>
      <c r="D594" s="292"/>
      <c r="E594" s="299"/>
      <c r="F594" s="291"/>
      <c r="G594" s="291"/>
      <c r="H594" s="291"/>
      <c r="I594" s="292"/>
      <c r="J594" s="299"/>
      <c r="K594" s="291"/>
      <c r="L594" s="291"/>
      <c r="M594" s="291"/>
      <c r="N594" s="291"/>
      <c r="O594" s="292"/>
      <c r="P594" s="299"/>
      <c r="Q594" s="291"/>
      <c r="R594" s="291"/>
      <c r="S594" s="292"/>
      <c r="T594" s="299"/>
      <c r="U594" s="291"/>
      <c r="V594" s="291"/>
      <c r="W594" s="291"/>
      <c r="X594" s="292"/>
      <c r="Y594" s="299"/>
      <c r="Z594" s="291"/>
      <c r="AA594" s="291"/>
      <c r="AB594" s="292"/>
      <c r="AC594" s="299"/>
      <c r="AD594" s="291"/>
      <c r="AE594" s="291"/>
      <c r="AF594" s="291"/>
      <c r="AG594" s="292"/>
      <c r="AH594" s="299"/>
      <c r="AI594" s="291"/>
      <c r="AJ594" s="292"/>
    </row>
    <row r="595" spans="1:36" ht="12.75">
      <c r="A595" s="299"/>
      <c r="B595" s="299"/>
      <c r="C595" s="291"/>
      <c r="D595" s="292"/>
      <c r="E595" s="299"/>
      <c r="F595" s="291"/>
      <c r="G595" s="291"/>
      <c r="H595" s="291"/>
      <c r="I595" s="292"/>
      <c r="J595" s="299"/>
      <c r="K595" s="291"/>
      <c r="L595" s="291"/>
      <c r="M595" s="291"/>
      <c r="N595" s="291"/>
      <c r="O595" s="292"/>
      <c r="P595" s="299"/>
      <c r="Q595" s="291"/>
      <c r="R595" s="291"/>
      <c r="S595" s="292"/>
      <c r="T595" s="299"/>
      <c r="U595" s="291"/>
      <c r="V595" s="291"/>
      <c r="W595" s="291"/>
      <c r="X595" s="292"/>
      <c r="Y595" s="299"/>
      <c r="Z595" s="291"/>
      <c r="AA595" s="291"/>
      <c r="AB595" s="292"/>
      <c r="AC595" s="299"/>
      <c r="AD595" s="291"/>
      <c r="AE595" s="291"/>
      <c r="AF595" s="291"/>
      <c r="AG595" s="292"/>
      <c r="AH595" s="299"/>
      <c r="AI595" s="291"/>
      <c r="AJ595" s="292"/>
    </row>
    <row r="596" spans="1:36" ht="12.75">
      <c r="A596" s="299"/>
      <c r="B596" s="299"/>
      <c r="C596" s="291"/>
      <c r="D596" s="292"/>
      <c r="E596" s="299"/>
      <c r="F596" s="291"/>
      <c r="G596" s="291"/>
      <c r="H596" s="291"/>
      <c r="I596" s="292"/>
      <c r="J596" s="299"/>
      <c r="K596" s="291"/>
      <c r="L596" s="291"/>
      <c r="M596" s="291"/>
      <c r="N596" s="291"/>
      <c r="O596" s="292"/>
      <c r="P596" s="299"/>
      <c r="Q596" s="291"/>
      <c r="R596" s="291"/>
      <c r="S596" s="292"/>
      <c r="T596" s="299"/>
      <c r="U596" s="291"/>
      <c r="V596" s="291"/>
      <c r="W596" s="291"/>
      <c r="X596" s="292"/>
      <c r="Y596" s="299"/>
      <c r="Z596" s="291"/>
      <c r="AA596" s="291"/>
      <c r="AB596" s="292"/>
      <c r="AC596" s="299"/>
      <c r="AD596" s="291"/>
      <c r="AE596" s="291"/>
      <c r="AF596" s="291"/>
      <c r="AG596" s="292"/>
      <c r="AH596" s="299"/>
      <c r="AI596" s="291"/>
      <c r="AJ596" s="292"/>
    </row>
    <row r="597" spans="1:36" ht="12.75">
      <c r="A597" s="299"/>
      <c r="B597" s="299"/>
      <c r="C597" s="291"/>
      <c r="D597" s="292"/>
      <c r="E597" s="299"/>
      <c r="F597" s="291"/>
      <c r="G597" s="291"/>
      <c r="H597" s="291"/>
      <c r="I597" s="292"/>
      <c r="J597" s="299"/>
      <c r="K597" s="291"/>
      <c r="L597" s="291"/>
      <c r="M597" s="291"/>
      <c r="N597" s="291"/>
      <c r="O597" s="292"/>
      <c r="P597" s="299"/>
      <c r="Q597" s="291"/>
      <c r="R597" s="291"/>
      <c r="S597" s="292"/>
      <c r="T597" s="299"/>
      <c r="U597" s="291"/>
      <c r="V597" s="291"/>
      <c r="W597" s="291"/>
      <c r="X597" s="292"/>
      <c r="Y597" s="299"/>
      <c r="Z597" s="291"/>
      <c r="AA597" s="291"/>
      <c r="AB597" s="292"/>
      <c r="AC597" s="299"/>
      <c r="AD597" s="291"/>
      <c r="AE597" s="291"/>
      <c r="AF597" s="291"/>
      <c r="AG597" s="292"/>
      <c r="AH597" s="299"/>
      <c r="AI597" s="291"/>
      <c r="AJ597" s="292"/>
    </row>
    <row r="598" spans="1:36" ht="12.75">
      <c r="A598" s="299"/>
      <c r="B598" s="299"/>
      <c r="C598" s="291"/>
      <c r="D598" s="292"/>
      <c r="E598" s="299"/>
      <c r="F598" s="291"/>
      <c r="G598" s="291"/>
      <c r="H598" s="291"/>
      <c r="I598" s="292"/>
      <c r="J598" s="299"/>
      <c r="K598" s="291"/>
      <c r="L598" s="291"/>
      <c r="M598" s="291"/>
      <c r="N598" s="291"/>
      <c r="O598" s="292"/>
      <c r="P598" s="299"/>
      <c r="Q598" s="291"/>
      <c r="R598" s="291"/>
      <c r="S598" s="292"/>
      <c r="T598" s="299"/>
      <c r="U598" s="291"/>
      <c r="V598" s="291"/>
      <c r="W598" s="291"/>
      <c r="X598" s="292"/>
      <c r="Y598" s="299"/>
      <c r="Z598" s="291"/>
      <c r="AA598" s="291"/>
      <c r="AB598" s="292"/>
      <c r="AC598" s="299"/>
      <c r="AD598" s="291"/>
      <c r="AE598" s="291"/>
      <c r="AF598" s="291"/>
      <c r="AG598" s="292"/>
      <c r="AH598" s="299"/>
      <c r="AI598" s="291"/>
      <c r="AJ598" s="292"/>
    </row>
    <row r="599" spans="1:36" ht="12.75">
      <c r="A599" s="299"/>
      <c r="B599" s="299"/>
      <c r="C599" s="291"/>
      <c r="D599" s="292"/>
      <c r="E599" s="299"/>
      <c r="F599" s="291"/>
      <c r="G599" s="291"/>
      <c r="H599" s="291"/>
      <c r="I599" s="292"/>
      <c r="J599" s="299"/>
      <c r="K599" s="291"/>
      <c r="L599" s="291"/>
      <c r="M599" s="291"/>
      <c r="N599" s="291"/>
      <c r="O599" s="292"/>
      <c r="P599" s="299"/>
      <c r="Q599" s="291"/>
      <c r="R599" s="291"/>
      <c r="S599" s="292"/>
      <c r="T599" s="299"/>
      <c r="U599" s="291"/>
      <c r="V599" s="291"/>
      <c r="W599" s="291"/>
      <c r="X599" s="292"/>
      <c r="Y599" s="299"/>
      <c r="Z599" s="291"/>
      <c r="AA599" s="291"/>
      <c r="AB599" s="292"/>
      <c r="AC599" s="299"/>
      <c r="AD599" s="291"/>
      <c r="AE599" s="291"/>
      <c r="AF599" s="291"/>
      <c r="AG599" s="292"/>
      <c r="AH599" s="299"/>
      <c r="AI599" s="291"/>
      <c r="AJ599" s="292"/>
    </row>
    <row r="600" spans="1:36" ht="12.75">
      <c r="A600" s="299"/>
      <c r="B600" s="299"/>
      <c r="C600" s="291"/>
      <c r="D600" s="292"/>
      <c r="E600" s="299"/>
      <c r="F600" s="291"/>
      <c r="G600" s="291"/>
      <c r="H600" s="291"/>
      <c r="I600" s="292"/>
      <c r="J600" s="299"/>
      <c r="K600" s="291"/>
      <c r="L600" s="291"/>
      <c r="M600" s="291"/>
      <c r="N600" s="291"/>
      <c r="O600" s="292"/>
      <c r="P600" s="299"/>
      <c r="Q600" s="291"/>
      <c r="R600" s="291"/>
      <c r="S600" s="292"/>
      <c r="T600" s="299"/>
      <c r="U600" s="291"/>
      <c r="V600" s="291"/>
      <c r="W600" s="291"/>
      <c r="X600" s="292"/>
      <c r="Y600" s="299"/>
      <c r="Z600" s="291"/>
      <c r="AA600" s="291"/>
      <c r="AB600" s="292"/>
      <c r="AC600" s="299"/>
      <c r="AD600" s="291"/>
      <c r="AE600" s="291"/>
      <c r="AF600" s="291"/>
      <c r="AG600" s="292"/>
      <c r="AH600" s="299"/>
      <c r="AI600" s="291"/>
      <c r="AJ600" s="292"/>
    </row>
    <row r="601" spans="1:36" ht="12.75">
      <c r="A601" s="299"/>
      <c r="B601" s="299"/>
      <c r="C601" s="291"/>
      <c r="D601" s="292"/>
      <c r="E601" s="299"/>
      <c r="F601" s="291"/>
      <c r="G601" s="291"/>
      <c r="H601" s="291"/>
      <c r="I601" s="292"/>
      <c r="J601" s="299"/>
      <c r="K601" s="291"/>
      <c r="L601" s="291"/>
      <c r="M601" s="291"/>
      <c r="N601" s="291"/>
      <c r="O601" s="292"/>
      <c r="P601" s="299"/>
      <c r="Q601" s="291"/>
      <c r="R601" s="291"/>
      <c r="S601" s="292"/>
      <c r="T601" s="299"/>
      <c r="U601" s="291"/>
      <c r="V601" s="291"/>
      <c r="W601" s="291"/>
      <c r="X601" s="292"/>
      <c r="Y601" s="299"/>
      <c r="Z601" s="291"/>
      <c r="AA601" s="291"/>
      <c r="AB601" s="292"/>
      <c r="AC601" s="299"/>
      <c r="AD601" s="291"/>
      <c r="AE601" s="291"/>
      <c r="AF601" s="291"/>
      <c r="AG601" s="292"/>
      <c r="AH601" s="299"/>
      <c r="AI601" s="291"/>
      <c r="AJ601" s="292"/>
    </row>
    <row r="602" spans="1:36" ht="12.75">
      <c r="A602" s="299"/>
      <c r="B602" s="299"/>
      <c r="C602" s="291"/>
      <c r="D602" s="292"/>
      <c r="E602" s="299"/>
      <c r="F602" s="291"/>
      <c r="G602" s="291"/>
      <c r="H602" s="291"/>
      <c r="I602" s="292"/>
      <c r="J602" s="299"/>
      <c r="K602" s="291"/>
      <c r="L602" s="291"/>
      <c r="M602" s="291"/>
      <c r="N602" s="291"/>
      <c r="O602" s="292"/>
      <c r="P602" s="299"/>
      <c r="Q602" s="291"/>
      <c r="R602" s="291"/>
      <c r="S602" s="292"/>
      <c r="T602" s="299"/>
      <c r="U602" s="291"/>
      <c r="V602" s="291"/>
      <c r="W602" s="291"/>
      <c r="X602" s="292"/>
      <c r="Y602" s="299"/>
      <c r="Z602" s="291"/>
      <c r="AA602" s="291"/>
      <c r="AB602" s="292"/>
      <c r="AC602" s="299"/>
      <c r="AD602" s="291"/>
      <c r="AE602" s="291"/>
      <c r="AF602" s="291"/>
      <c r="AG602" s="292"/>
      <c r="AH602" s="299"/>
      <c r="AI602" s="291"/>
      <c r="AJ602" s="292"/>
    </row>
    <row r="603" spans="1:36" ht="12.75">
      <c r="A603" s="299"/>
      <c r="B603" s="299"/>
      <c r="C603" s="291"/>
      <c r="D603" s="292"/>
      <c r="E603" s="299"/>
      <c r="F603" s="291"/>
      <c r="G603" s="291"/>
      <c r="H603" s="291"/>
      <c r="I603" s="292"/>
      <c r="J603" s="299"/>
      <c r="K603" s="291"/>
      <c r="L603" s="291"/>
      <c r="M603" s="291"/>
      <c r="N603" s="291"/>
      <c r="O603" s="292"/>
      <c r="P603" s="299"/>
      <c r="Q603" s="291"/>
      <c r="R603" s="291"/>
      <c r="S603" s="292"/>
      <c r="T603" s="299"/>
      <c r="U603" s="291"/>
      <c r="V603" s="291"/>
      <c r="W603" s="291"/>
      <c r="X603" s="292"/>
      <c r="Y603" s="299"/>
      <c r="Z603" s="291"/>
      <c r="AA603" s="291"/>
      <c r="AB603" s="292"/>
      <c r="AC603" s="299"/>
      <c r="AD603" s="291"/>
      <c r="AE603" s="291"/>
      <c r="AF603" s="291"/>
      <c r="AG603" s="292"/>
      <c r="AH603" s="299"/>
      <c r="AI603" s="291"/>
      <c r="AJ603" s="292"/>
    </row>
    <row r="604" spans="1:36" ht="12.75">
      <c r="A604" s="299"/>
      <c r="B604" s="299"/>
      <c r="C604" s="291"/>
      <c r="D604" s="292"/>
      <c r="E604" s="299"/>
      <c r="F604" s="291"/>
      <c r="G604" s="291"/>
      <c r="H604" s="291"/>
      <c r="I604" s="292"/>
      <c r="J604" s="299"/>
      <c r="K604" s="291"/>
      <c r="L604" s="291"/>
      <c r="M604" s="291"/>
      <c r="N604" s="291"/>
      <c r="O604" s="292"/>
      <c r="P604" s="299"/>
      <c r="Q604" s="291"/>
      <c r="R604" s="291"/>
      <c r="S604" s="292"/>
      <c r="T604" s="299"/>
      <c r="U604" s="291"/>
      <c r="V604" s="291"/>
      <c r="W604" s="291"/>
      <c r="X604" s="292"/>
      <c r="Y604" s="299"/>
      <c r="Z604" s="291"/>
      <c r="AA604" s="291"/>
      <c r="AB604" s="292"/>
      <c r="AC604" s="299"/>
      <c r="AD604" s="291"/>
      <c r="AE604" s="291"/>
      <c r="AF604" s="291"/>
      <c r="AG604" s="292"/>
      <c r="AH604" s="299"/>
      <c r="AI604" s="291"/>
      <c r="AJ604" s="292"/>
    </row>
    <row r="605" spans="1:36" ht="12.75">
      <c r="A605" s="299"/>
      <c r="B605" s="299"/>
      <c r="C605" s="291"/>
      <c r="D605" s="292"/>
      <c r="E605" s="299"/>
      <c r="F605" s="291"/>
      <c r="G605" s="291"/>
      <c r="H605" s="291"/>
      <c r="I605" s="292"/>
      <c r="J605" s="299"/>
      <c r="K605" s="291"/>
      <c r="L605" s="291"/>
      <c r="M605" s="291"/>
      <c r="N605" s="291"/>
      <c r="O605" s="292"/>
      <c r="P605" s="299"/>
      <c r="Q605" s="291"/>
      <c r="R605" s="291"/>
      <c r="S605" s="292"/>
      <c r="T605" s="299"/>
      <c r="U605" s="291"/>
      <c r="V605" s="291"/>
      <c r="W605" s="291"/>
      <c r="X605" s="292"/>
      <c r="Y605" s="299"/>
      <c r="Z605" s="291"/>
      <c r="AA605" s="291"/>
      <c r="AB605" s="292"/>
      <c r="AC605" s="299"/>
      <c r="AD605" s="291"/>
      <c r="AE605" s="291"/>
      <c r="AF605" s="291"/>
      <c r="AG605" s="292"/>
      <c r="AH605" s="299"/>
      <c r="AI605" s="291"/>
      <c r="AJ605" s="292"/>
    </row>
    <row r="606" spans="1:36" ht="12.75">
      <c r="A606" s="299"/>
      <c r="B606" s="299"/>
      <c r="C606" s="291"/>
      <c r="D606" s="292"/>
      <c r="E606" s="299"/>
      <c r="F606" s="291"/>
      <c r="G606" s="291"/>
      <c r="H606" s="291"/>
      <c r="I606" s="292"/>
      <c r="J606" s="299"/>
      <c r="K606" s="291"/>
      <c r="L606" s="291"/>
      <c r="M606" s="291"/>
      <c r="N606" s="291"/>
      <c r="O606" s="292"/>
      <c r="P606" s="299"/>
      <c r="Q606" s="291"/>
      <c r="R606" s="291"/>
      <c r="S606" s="292"/>
      <c r="T606" s="299"/>
      <c r="U606" s="291"/>
      <c r="V606" s="291"/>
      <c r="W606" s="291"/>
      <c r="X606" s="292"/>
      <c r="Y606" s="299"/>
      <c r="Z606" s="291"/>
      <c r="AA606" s="291"/>
      <c r="AB606" s="292"/>
      <c r="AC606" s="299"/>
      <c r="AD606" s="291"/>
      <c r="AE606" s="291"/>
      <c r="AF606" s="291"/>
      <c r="AG606" s="292"/>
      <c r="AH606" s="299"/>
      <c r="AI606" s="291"/>
      <c r="AJ606" s="292"/>
    </row>
    <row r="607" spans="1:36" ht="12.75">
      <c r="A607" s="299"/>
      <c r="B607" s="299"/>
      <c r="C607" s="291"/>
      <c r="D607" s="292"/>
      <c r="E607" s="299"/>
      <c r="F607" s="291"/>
      <c r="G607" s="291"/>
      <c r="H607" s="291"/>
      <c r="I607" s="292"/>
      <c r="J607" s="299"/>
      <c r="K607" s="291"/>
      <c r="L607" s="291"/>
      <c r="M607" s="291"/>
      <c r="N607" s="291"/>
      <c r="O607" s="292"/>
      <c r="P607" s="299"/>
      <c r="Q607" s="291"/>
      <c r="R607" s="291"/>
      <c r="S607" s="292"/>
      <c r="T607" s="299"/>
      <c r="U607" s="291"/>
      <c r="V607" s="291"/>
      <c r="W607" s="291"/>
      <c r="X607" s="292"/>
      <c r="Y607" s="299"/>
      <c r="Z607" s="291"/>
      <c r="AA607" s="291"/>
      <c r="AB607" s="292"/>
      <c r="AC607" s="299"/>
      <c r="AD607" s="291"/>
      <c r="AE607" s="291"/>
      <c r="AF607" s="291"/>
      <c r="AG607" s="292"/>
      <c r="AH607" s="299"/>
      <c r="AI607" s="291"/>
      <c r="AJ607" s="292"/>
    </row>
    <row r="608" spans="1:36" ht="12.75">
      <c r="A608" s="299"/>
      <c r="B608" s="299"/>
      <c r="C608" s="291"/>
      <c r="D608" s="292"/>
      <c r="E608" s="299"/>
      <c r="F608" s="291"/>
      <c r="G608" s="291"/>
      <c r="H608" s="291"/>
      <c r="I608" s="292"/>
      <c r="J608" s="299"/>
      <c r="K608" s="291"/>
      <c r="L608" s="291"/>
      <c r="M608" s="291"/>
      <c r="N608" s="291"/>
      <c r="O608" s="292"/>
      <c r="P608" s="299"/>
      <c r="Q608" s="291"/>
      <c r="R608" s="291"/>
      <c r="S608" s="292"/>
      <c r="T608" s="299"/>
      <c r="U608" s="291"/>
      <c r="V608" s="291"/>
      <c r="W608" s="291"/>
      <c r="X608" s="292"/>
      <c r="Y608" s="299"/>
      <c r="Z608" s="291"/>
      <c r="AA608" s="291"/>
      <c r="AB608" s="292"/>
      <c r="AC608" s="299"/>
      <c r="AD608" s="291"/>
      <c r="AE608" s="291"/>
      <c r="AF608" s="291"/>
      <c r="AG608" s="292"/>
      <c r="AH608" s="299"/>
      <c r="AI608" s="291"/>
      <c r="AJ608" s="292"/>
    </row>
    <row r="609" spans="1:36" ht="12.75">
      <c r="A609" s="299"/>
      <c r="B609" s="299"/>
      <c r="C609" s="291"/>
      <c r="D609" s="292"/>
      <c r="E609" s="299"/>
      <c r="F609" s="291"/>
      <c r="G609" s="291"/>
      <c r="H609" s="291"/>
      <c r="I609" s="292"/>
      <c r="J609" s="299"/>
      <c r="K609" s="291"/>
      <c r="L609" s="291"/>
      <c r="M609" s="291"/>
      <c r="N609" s="291"/>
      <c r="O609" s="292"/>
      <c r="P609" s="299"/>
      <c r="Q609" s="291"/>
      <c r="R609" s="291"/>
      <c r="S609" s="292"/>
      <c r="T609" s="299"/>
      <c r="U609" s="291"/>
      <c r="V609" s="291"/>
      <c r="W609" s="291"/>
      <c r="X609" s="292"/>
      <c r="Y609" s="299"/>
      <c r="Z609" s="291"/>
      <c r="AA609" s="291"/>
      <c r="AB609" s="292"/>
      <c r="AC609" s="299"/>
      <c r="AD609" s="291"/>
      <c r="AE609" s="291"/>
      <c r="AF609" s="291"/>
      <c r="AG609" s="292"/>
      <c r="AH609" s="299"/>
      <c r="AI609" s="291"/>
      <c r="AJ609" s="292"/>
    </row>
    <row r="610" spans="1:36" ht="12.75">
      <c r="A610" s="299"/>
      <c r="B610" s="299"/>
      <c r="C610" s="291"/>
      <c r="D610" s="292"/>
      <c r="E610" s="299"/>
      <c r="F610" s="291"/>
      <c r="G610" s="291"/>
      <c r="H610" s="291"/>
      <c r="I610" s="292"/>
      <c r="J610" s="299"/>
      <c r="K610" s="291"/>
      <c r="L610" s="291"/>
      <c r="M610" s="291"/>
      <c r="N610" s="291"/>
      <c r="O610" s="292"/>
      <c r="P610" s="299"/>
      <c r="Q610" s="291"/>
      <c r="R610" s="291"/>
      <c r="S610" s="292"/>
      <c r="T610" s="299"/>
      <c r="U610" s="291"/>
      <c r="V610" s="291"/>
      <c r="W610" s="291"/>
      <c r="X610" s="292"/>
      <c r="Y610" s="299"/>
      <c r="Z610" s="291"/>
      <c r="AA610" s="291"/>
      <c r="AB610" s="292"/>
      <c r="AC610" s="299"/>
      <c r="AD610" s="291"/>
      <c r="AE610" s="291"/>
      <c r="AF610" s="291"/>
      <c r="AG610" s="292"/>
      <c r="AH610" s="299"/>
      <c r="AI610" s="291"/>
      <c r="AJ610" s="292"/>
    </row>
    <row r="611" spans="1:36" ht="12.75">
      <c r="A611" s="299"/>
      <c r="B611" s="299"/>
      <c r="C611" s="291"/>
      <c r="D611" s="292"/>
      <c r="E611" s="299"/>
      <c r="F611" s="291"/>
      <c r="G611" s="291"/>
      <c r="H611" s="291"/>
      <c r="I611" s="292"/>
      <c r="J611" s="299"/>
      <c r="K611" s="291"/>
      <c r="L611" s="291"/>
      <c r="M611" s="291"/>
      <c r="N611" s="291"/>
      <c r="O611" s="292"/>
      <c r="P611" s="299"/>
      <c r="Q611" s="291"/>
      <c r="R611" s="291"/>
      <c r="S611" s="292"/>
      <c r="T611" s="299"/>
      <c r="U611" s="291"/>
      <c r="V611" s="291"/>
      <c r="W611" s="291"/>
      <c r="X611" s="292"/>
      <c r="Y611" s="299"/>
      <c r="Z611" s="291"/>
      <c r="AA611" s="291"/>
      <c r="AB611" s="292"/>
      <c r="AC611" s="299"/>
      <c r="AD611" s="291"/>
      <c r="AE611" s="291"/>
      <c r="AF611" s="291"/>
      <c r="AG611" s="292"/>
      <c r="AH611" s="299"/>
      <c r="AI611" s="291"/>
      <c r="AJ611" s="292"/>
    </row>
    <row r="612" spans="1:36" ht="12.75">
      <c r="A612" s="299"/>
      <c r="B612" s="299"/>
      <c r="C612" s="291"/>
      <c r="D612" s="292"/>
      <c r="E612" s="299"/>
      <c r="F612" s="291"/>
      <c r="G612" s="291"/>
      <c r="H612" s="291"/>
      <c r="I612" s="292"/>
      <c r="J612" s="299"/>
      <c r="K612" s="291"/>
      <c r="L612" s="291"/>
      <c r="M612" s="291"/>
      <c r="N612" s="291"/>
      <c r="O612" s="292"/>
      <c r="P612" s="299"/>
      <c r="Q612" s="291"/>
      <c r="R612" s="291"/>
      <c r="S612" s="292"/>
      <c r="T612" s="299"/>
      <c r="U612" s="291"/>
      <c r="V612" s="291"/>
      <c r="W612" s="291"/>
      <c r="X612" s="292"/>
      <c r="Y612" s="299"/>
      <c r="Z612" s="291"/>
      <c r="AA612" s="291"/>
      <c r="AB612" s="292"/>
      <c r="AC612" s="299"/>
      <c r="AD612" s="291"/>
      <c r="AE612" s="291"/>
      <c r="AF612" s="291"/>
      <c r="AG612" s="292"/>
      <c r="AH612" s="299"/>
      <c r="AI612" s="291"/>
      <c r="AJ612" s="292"/>
    </row>
    <row r="613" spans="1:36" ht="12.75">
      <c r="A613" s="299"/>
      <c r="B613" s="299"/>
      <c r="C613" s="291"/>
      <c r="D613" s="292"/>
      <c r="E613" s="299"/>
      <c r="F613" s="291"/>
      <c r="G613" s="291"/>
      <c r="H613" s="291"/>
      <c r="I613" s="292"/>
      <c r="J613" s="299"/>
      <c r="K613" s="291"/>
      <c r="L613" s="291"/>
      <c r="M613" s="291"/>
      <c r="N613" s="291"/>
      <c r="O613" s="292"/>
      <c r="P613" s="299"/>
      <c r="Q613" s="291"/>
      <c r="R613" s="291"/>
      <c r="S613" s="292"/>
      <c r="T613" s="299"/>
      <c r="U613" s="291"/>
      <c r="V613" s="291"/>
      <c r="W613" s="291"/>
      <c r="X613" s="292"/>
      <c r="Y613" s="299"/>
      <c r="Z613" s="291"/>
      <c r="AA613" s="291"/>
      <c r="AB613" s="292"/>
      <c r="AC613" s="299"/>
      <c r="AD613" s="291"/>
      <c r="AE613" s="291"/>
      <c r="AF613" s="291"/>
      <c r="AG613" s="292"/>
      <c r="AH613" s="299"/>
      <c r="AI613" s="291"/>
      <c r="AJ613" s="292"/>
    </row>
    <row r="614" spans="1:36" ht="12.75">
      <c r="A614" s="299"/>
      <c r="B614" s="299"/>
      <c r="C614" s="291"/>
      <c r="D614" s="292"/>
      <c r="E614" s="299"/>
      <c r="F614" s="291"/>
      <c r="G614" s="291"/>
      <c r="H614" s="291"/>
      <c r="I614" s="292"/>
      <c r="J614" s="299"/>
      <c r="K614" s="291"/>
      <c r="L614" s="291"/>
      <c r="M614" s="291"/>
      <c r="N614" s="291"/>
      <c r="O614" s="292"/>
      <c r="P614" s="299"/>
      <c r="Q614" s="291"/>
      <c r="R614" s="291"/>
      <c r="S614" s="292"/>
      <c r="T614" s="299"/>
      <c r="U614" s="291"/>
      <c r="V614" s="291"/>
      <c r="W614" s="291"/>
      <c r="X614" s="292"/>
      <c r="Y614" s="299"/>
      <c r="Z614" s="291"/>
      <c r="AA614" s="291"/>
      <c r="AB614" s="292"/>
      <c r="AC614" s="299"/>
      <c r="AD614" s="291"/>
      <c r="AE614" s="291"/>
      <c r="AF614" s="291"/>
      <c r="AG614" s="292"/>
      <c r="AH614" s="299"/>
      <c r="AI614" s="291"/>
      <c r="AJ614" s="292"/>
    </row>
    <row r="615" spans="1:36" ht="12.75">
      <c r="A615" s="299"/>
      <c r="B615" s="299"/>
      <c r="C615" s="291"/>
      <c r="D615" s="292"/>
      <c r="E615" s="299"/>
      <c r="F615" s="291"/>
      <c r="G615" s="291"/>
      <c r="H615" s="291"/>
      <c r="I615" s="292"/>
      <c r="J615" s="299"/>
      <c r="K615" s="291"/>
      <c r="L615" s="291"/>
      <c r="M615" s="291"/>
      <c r="N615" s="291"/>
      <c r="O615" s="292"/>
      <c r="P615" s="299"/>
      <c r="Q615" s="291"/>
      <c r="R615" s="291"/>
      <c r="S615" s="292"/>
      <c r="T615" s="299"/>
      <c r="U615" s="291"/>
      <c r="V615" s="291"/>
      <c r="W615" s="291"/>
      <c r="X615" s="292"/>
      <c r="Y615" s="299"/>
      <c r="Z615" s="291"/>
      <c r="AA615" s="291"/>
      <c r="AB615" s="292"/>
      <c r="AC615" s="299"/>
      <c r="AD615" s="291"/>
      <c r="AE615" s="291"/>
      <c r="AF615" s="291"/>
      <c r="AG615" s="292"/>
      <c r="AH615" s="299"/>
      <c r="AI615" s="291"/>
      <c r="AJ615" s="292"/>
    </row>
    <row r="616" spans="1:36" ht="12.75">
      <c r="A616" s="299"/>
      <c r="B616" s="299"/>
      <c r="C616" s="291"/>
      <c r="D616" s="292"/>
      <c r="E616" s="299"/>
      <c r="F616" s="291"/>
      <c r="G616" s="291"/>
      <c r="H616" s="291"/>
      <c r="I616" s="292"/>
      <c r="J616" s="299"/>
      <c r="K616" s="291"/>
      <c r="L616" s="291"/>
      <c r="M616" s="291"/>
      <c r="N616" s="291"/>
      <c r="O616" s="292"/>
      <c r="P616" s="299"/>
      <c r="Q616" s="291"/>
      <c r="R616" s="291"/>
      <c r="S616" s="292"/>
      <c r="T616" s="299"/>
      <c r="U616" s="291"/>
      <c r="V616" s="291"/>
      <c r="W616" s="291"/>
      <c r="X616" s="292"/>
      <c r="Y616" s="299"/>
      <c r="Z616" s="291"/>
      <c r="AA616" s="291"/>
      <c r="AB616" s="292"/>
      <c r="AC616" s="299"/>
      <c r="AD616" s="291"/>
      <c r="AE616" s="291"/>
      <c r="AF616" s="291"/>
      <c r="AG616" s="292"/>
      <c r="AH616" s="299"/>
      <c r="AI616" s="291"/>
      <c r="AJ616" s="292"/>
    </row>
    <row r="617" spans="1:36" ht="12.75">
      <c r="A617" s="299"/>
      <c r="B617" s="299"/>
      <c r="C617" s="291"/>
      <c r="D617" s="292"/>
      <c r="E617" s="299"/>
      <c r="F617" s="291"/>
      <c r="G617" s="291"/>
      <c r="H617" s="291"/>
      <c r="I617" s="292"/>
      <c r="J617" s="299"/>
      <c r="K617" s="291"/>
      <c r="L617" s="291"/>
      <c r="M617" s="291"/>
      <c r="N617" s="291"/>
      <c r="O617" s="292"/>
      <c r="P617" s="299"/>
      <c r="Q617" s="291"/>
      <c r="R617" s="291"/>
      <c r="S617" s="292"/>
      <c r="T617" s="299"/>
      <c r="U617" s="291"/>
      <c r="V617" s="291"/>
      <c r="W617" s="291"/>
      <c r="X617" s="292"/>
      <c r="Y617" s="299"/>
      <c r="Z617" s="291"/>
      <c r="AA617" s="291"/>
      <c r="AB617" s="292"/>
      <c r="AC617" s="299"/>
      <c r="AD617" s="291"/>
      <c r="AE617" s="291"/>
      <c r="AF617" s="291"/>
      <c r="AG617" s="292"/>
      <c r="AH617" s="299"/>
      <c r="AI617" s="291"/>
      <c r="AJ617" s="292"/>
    </row>
    <row r="618" spans="1:36" ht="12.75">
      <c r="A618" s="299"/>
      <c r="B618" s="299"/>
      <c r="C618" s="291"/>
      <c r="D618" s="292"/>
      <c r="E618" s="299"/>
      <c r="F618" s="291"/>
      <c r="G618" s="291"/>
      <c r="H618" s="291"/>
      <c r="I618" s="292"/>
      <c r="J618" s="299"/>
      <c r="K618" s="291"/>
      <c r="L618" s="291"/>
      <c r="M618" s="291"/>
      <c r="N618" s="291"/>
      <c r="O618" s="292"/>
      <c r="P618" s="299"/>
      <c r="Q618" s="291"/>
      <c r="R618" s="291"/>
      <c r="S618" s="292"/>
      <c r="T618" s="299"/>
      <c r="U618" s="291"/>
      <c r="V618" s="291"/>
      <c r="W618" s="291"/>
      <c r="X618" s="292"/>
      <c r="Y618" s="299"/>
      <c r="Z618" s="291"/>
      <c r="AA618" s="291"/>
      <c r="AB618" s="292"/>
      <c r="AC618" s="299"/>
      <c r="AD618" s="291"/>
      <c r="AE618" s="291"/>
      <c r="AF618" s="291"/>
      <c r="AG618" s="292"/>
      <c r="AH618" s="299"/>
      <c r="AI618" s="291"/>
      <c r="AJ618" s="292"/>
    </row>
    <row r="619" spans="1:36" ht="12.75">
      <c r="A619" s="299"/>
      <c r="B619" s="299"/>
      <c r="C619" s="291"/>
      <c r="D619" s="292"/>
      <c r="E619" s="299"/>
      <c r="F619" s="291"/>
      <c r="G619" s="291"/>
      <c r="H619" s="291"/>
      <c r="I619" s="292"/>
      <c r="J619" s="299"/>
      <c r="K619" s="291"/>
      <c r="L619" s="291"/>
      <c r="M619" s="291"/>
      <c r="N619" s="291"/>
      <c r="O619" s="292"/>
      <c r="P619" s="299"/>
      <c r="Q619" s="291"/>
      <c r="R619" s="291"/>
      <c r="S619" s="292"/>
      <c r="T619" s="299"/>
      <c r="U619" s="291"/>
      <c r="V619" s="291"/>
      <c r="W619" s="291"/>
      <c r="X619" s="292"/>
      <c r="Y619" s="299"/>
      <c r="Z619" s="291"/>
      <c r="AA619" s="291"/>
      <c r="AB619" s="292"/>
      <c r="AC619" s="299"/>
      <c r="AD619" s="291"/>
      <c r="AE619" s="291"/>
      <c r="AF619" s="291"/>
      <c r="AG619" s="292"/>
      <c r="AH619" s="299"/>
      <c r="AI619" s="291"/>
      <c r="AJ619" s="292"/>
    </row>
    <row r="620" spans="1:36" ht="12.75">
      <c r="A620" s="299"/>
      <c r="B620" s="299"/>
      <c r="C620" s="291"/>
      <c r="D620" s="292"/>
      <c r="E620" s="299"/>
      <c r="F620" s="291"/>
      <c r="G620" s="291"/>
      <c r="H620" s="291"/>
      <c r="I620" s="292"/>
      <c r="J620" s="299"/>
      <c r="K620" s="291"/>
      <c r="L620" s="291"/>
      <c r="M620" s="291"/>
      <c r="N620" s="291"/>
      <c r="O620" s="292"/>
      <c r="P620" s="299"/>
      <c r="Q620" s="291"/>
      <c r="R620" s="291"/>
      <c r="S620" s="292"/>
      <c r="T620" s="299"/>
      <c r="U620" s="291"/>
      <c r="V620" s="291"/>
      <c r="W620" s="291"/>
      <c r="X620" s="292"/>
      <c r="Y620" s="299"/>
      <c r="Z620" s="291"/>
      <c r="AA620" s="291"/>
      <c r="AB620" s="292"/>
      <c r="AC620" s="299"/>
      <c r="AD620" s="291"/>
      <c r="AE620" s="291"/>
      <c r="AF620" s="291"/>
      <c r="AG620" s="292"/>
      <c r="AH620" s="299"/>
      <c r="AI620" s="291"/>
      <c r="AJ620" s="292"/>
    </row>
    <row r="621" spans="1:36" ht="12.75">
      <c r="A621" s="299"/>
      <c r="B621" s="299"/>
      <c r="C621" s="291"/>
      <c r="D621" s="292"/>
      <c r="E621" s="299"/>
      <c r="F621" s="291"/>
      <c r="G621" s="291"/>
      <c r="H621" s="291"/>
      <c r="I621" s="292"/>
      <c r="J621" s="299"/>
      <c r="K621" s="291"/>
      <c r="L621" s="291"/>
      <c r="M621" s="291"/>
      <c r="N621" s="291"/>
      <c r="O621" s="292"/>
      <c r="P621" s="299"/>
      <c r="Q621" s="291"/>
      <c r="R621" s="291"/>
      <c r="S621" s="292"/>
      <c r="T621" s="299"/>
      <c r="U621" s="291"/>
      <c r="V621" s="291"/>
      <c r="W621" s="291"/>
      <c r="X621" s="292"/>
      <c r="Y621" s="299"/>
      <c r="Z621" s="291"/>
      <c r="AA621" s="291"/>
      <c r="AB621" s="292"/>
      <c r="AC621" s="299"/>
      <c r="AD621" s="291"/>
      <c r="AE621" s="291"/>
      <c r="AF621" s="291"/>
      <c r="AG621" s="292"/>
      <c r="AH621" s="299"/>
      <c r="AI621" s="291"/>
      <c r="AJ621" s="292"/>
    </row>
    <row r="622" spans="1:36" ht="12.75">
      <c r="A622" s="299"/>
      <c r="B622" s="299"/>
      <c r="C622" s="291"/>
      <c r="D622" s="292"/>
      <c r="E622" s="299"/>
      <c r="F622" s="291"/>
      <c r="G622" s="291"/>
      <c r="H622" s="291"/>
      <c r="I622" s="292"/>
      <c r="J622" s="299"/>
      <c r="K622" s="291"/>
      <c r="L622" s="291"/>
      <c r="M622" s="291"/>
      <c r="N622" s="291"/>
      <c r="O622" s="292"/>
      <c r="P622" s="299"/>
      <c r="Q622" s="291"/>
      <c r="R622" s="291"/>
      <c r="S622" s="292"/>
      <c r="T622" s="299"/>
      <c r="U622" s="291"/>
      <c r="V622" s="291"/>
      <c r="W622" s="291"/>
      <c r="X622" s="292"/>
      <c r="Y622" s="299"/>
      <c r="Z622" s="291"/>
      <c r="AA622" s="291"/>
      <c r="AB622" s="292"/>
      <c r="AC622" s="299"/>
      <c r="AD622" s="291"/>
      <c r="AE622" s="291"/>
      <c r="AF622" s="291"/>
      <c r="AG622" s="292"/>
      <c r="AH622" s="299"/>
      <c r="AI622" s="291"/>
      <c r="AJ622" s="292"/>
    </row>
    <row r="623" spans="1:36" ht="12.75">
      <c r="A623" s="299"/>
      <c r="B623" s="299"/>
      <c r="C623" s="291"/>
      <c r="D623" s="292"/>
      <c r="E623" s="299"/>
      <c r="F623" s="291"/>
      <c r="G623" s="291"/>
      <c r="H623" s="291"/>
      <c r="I623" s="292"/>
      <c r="J623" s="299"/>
      <c r="K623" s="291"/>
      <c r="L623" s="291"/>
      <c r="M623" s="291"/>
      <c r="N623" s="291"/>
      <c r="O623" s="292"/>
      <c r="P623" s="299"/>
      <c r="Q623" s="291"/>
      <c r="R623" s="291"/>
      <c r="S623" s="292"/>
      <c r="T623" s="299"/>
      <c r="U623" s="291"/>
      <c r="V623" s="291"/>
      <c r="W623" s="291"/>
      <c r="X623" s="292"/>
      <c r="Y623" s="299"/>
      <c r="Z623" s="291"/>
      <c r="AA623" s="291"/>
      <c r="AB623" s="292"/>
      <c r="AC623" s="299"/>
      <c r="AD623" s="291"/>
      <c r="AE623" s="291"/>
      <c r="AF623" s="291"/>
      <c r="AG623" s="292"/>
      <c r="AH623" s="299"/>
      <c r="AI623" s="291"/>
      <c r="AJ623" s="292"/>
    </row>
    <row r="624" spans="1:36" ht="12.75">
      <c r="A624" s="299"/>
      <c r="B624" s="299"/>
      <c r="C624" s="291"/>
      <c r="D624" s="292"/>
      <c r="E624" s="299"/>
      <c r="F624" s="291"/>
      <c r="G624" s="291"/>
      <c r="H624" s="291"/>
      <c r="I624" s="292"/>
      <c r="J624" s="299"/>
      <c r="K624" s="291"/>
      <c r="L624" s="291"/>
      <c r="M624" s="291"/>
      <c r="N624" s="291"/>
      <c r="O624" s="292"/>
      <c r="P624" s="299"/>
      <c r="Q624" s="291"/>
      <c r="R624" s="291"/>
      <c r="S624" s="292"/>
      <c r="T624" s="299"/>
      <c r="U624" s="291"/>
      <c r="V624" s="291"/>
      <c r="W624" s="291"/>
      <c r="X624" s="292"/>
      <c r="Y624" s="299"/>
      <c r="Z624" s="291"/>
      <c r="AA624" s="291"/>
      <c r="AB624" s="292"/>
      <c r="AC624" s="299"/>
      <c r="AD624" s="291"/>
      <c r="AE624" s="291"/>
      <c r="AF624" s="291"/>
      <c r="AG624" s="292"/>
      <c r="AH624" s="299"/>
      <c r="AI624" s="291"/>
      <c r="AJ624" s="292"/>
    </row>
    <row r="625" spans="1:36" ht="12.75">
      <c r="A625" s="299"/>
      <c r="B625" s="299"/>
      <c r="C625" s="291"/>
      <c r="D625" s="292"/>
      <c r="E625" s="299"/>
      <c r="F625" s="291"/>
      <c r="G625" s="291"/>
      <c r="H625" s="291"/>
      <c r="I625" s="292"/>
      <c r="J625" s="299"/>
      <c r="K625" s="291"/>
      <c r="L625" s="291"/>
      <c r="M625" s="291"/>
      <c r="N625" s="291"/>
      <c r="O625" s="292"/>
      <c r="P625" s="299"/>
      <c r="Q625" s="291"/>
      <c r="R625" s="291"/>
      <c r="S625" s="292"/>
      <c r="T625" s="299"/>
      <c r="U625" s="291"/>
      <c r="V625" s="291"/>
      <c r="W625" s="291"/>
      <c r="X625" s="292"/>
      <c r="Y625" s="299"/>
      <c r="Z625" s="291"/>
      <c r="AA625" s="291"/>
      <c r="AB625" s="292"/>
      <c r="AC625" s="299"/>
      <c r="AD625" s="291"/>
      <c r="AE625" s="291"/>
      <c r="AF625" s="291"/>
      <c r="AG625" s="292"/>
      <c r="AH625" s="299"/>
      <c r="AI625" s="291"/>
      <c r="AJ625" s="292"/>
    </row>
    <row r="626" spans="1:36" ht="12.75">
      <c r="A626" s="299"/>
      <c r="B626" s="299"/>
      <c r="C626" s="291"/>
      <c r="D626" s="292"/>
      <c r="E626" s="299"/>
      <c r="F626" s="291"/>
      <c r="G626" s="291"/>
      <c r="H626" s="291"/>
      <c r="I626" s="292"/>
      <c r="J626" s="299"/>
      <c r="K626" s="291"/>
      <c r="L626" s="291"/>
      <c r="M626" s="291"/>
      <c r="N626" s="291"/>
      <c r="O626" s="292"/>
      <c r="P626" s="299"/>
      <c r="Q626" s="291"/>
      <c r="R626" s="291"/>
      <c r="S626" s="292"/>
      <c r="T626" s="299"/>
      <c r="U626" s="291"/>
      <c r="V626" s="291"/>
      <c r="W626" s="291"/>
      <c r="X626" s="292"/>
      <c r="Y626" s="299"/>
      <c r="Z626" s="291"/>
      <c r="AA626" s="291"/>
      <c r="AB626" s="292"/>
      <c r="AC626" s="299"/>
      <c r="AD626" s="291"/>
      <c r="AE626" s="291"/>
      <c r="AF626" s="291"/>
      <c r="AG626" s="292"/>
      <c r="AH626" s="299"/>
      <c r="AI626" s="291"/>
      <c r="AJ626" s="292"/>
    </row>
    <row r="627" spans="1:36" ht="12.75">
      <c r="A627" s="299"/>
      <c r="B627" s="299"/>
      <c r="C627" s="291"/>
      <c r="D627" s="292"/>
      <c r="E627" s="299"/>
      <c r="F627" s="291"/>
      <c r="G627" s="291"/>
      <c r="H627" s="291"/>
      <c r="I627" s="292"/>
      <c r="J627" s="299"/>
      <c r="K627" s="291"/>
      <c r="L627" s="291"/>
      <c r="M627" s="291"/>
      <c r="N627" s="291"/>
      <c r="O627" s="292"/>
      <c r="P627" s="299"/>
      <c r="Q627" s="291"/>
      <c r="R627" s="291"/>
      <c r="S627" s="292"/>
      <c r="T627" s="299"/>
      <c r="U627" s="291"/>
      <c r="V627" s="291"/>
      <c r="W627" s="291"/>
      <c r="X627" s="292"/>
      <c r="Y627" s="299"/>
      <c r="Z627" s="291"/>
      <c r="AA627" s="291"/>
      <c r="AB627" s="292"/>
      <c r="AC627" s="299"/>
      <c r="AD627" s="291"/>
      <c r="AE627" s="291"/>
      <c r="AF627" s="291"/>
      <c r="AG627" s="292"/>
      <c r="AH627" s="299"/>
      <c r="AI627" s="291"/>
      <c r="AJ627" s="292"/>
    </row>
    <row r="628" spans="1:36" ht="12.75">
      <c r="A628" s="299"/>
      <c r="B628" s="299"/>
      <c r="C628" s="291"/>
      <c r="D628" s="292"/>
      <c r="E628" s="299"/>
      <c r="F628" s="291"/>
      <c r="G628" s="291"/>
      <c r="H628" s="291"/>
      <c r="I628" s="292"/>
      <c r="J628" s="299"/>
      <c r="K628" s="291"/>
      <c r="L628" s="291"/>
      <c r="M628" s="291"/>
      <c r="N628" s="291"/>
      <c r="O628" s="292"/>
      <c r="P628" s="299"/>
      <c r="Q628" s="291"/>
      <c r="R628" s="291"/>
      <c r="S628" s="292"/>
      <c r="T628" s="299"/>
      <c r="U628" s="291"/>
      <c r="V628" s="291"/>
      <c r="W628" s="291"/>
      <c r="X628" s="292"/>
      <c r="Y628" s="299"/>
      <c r="Z628" s="291"/>
      <c r="AA628" s="291"/>
      <c r="AB628" s="292"/>
      <c r="AC628" s="299"/>
      <c r="AD628" s="291"/>
      <c r="AE628" s="291"/>
      <c r="AF628" s="291"/>
      <c r="AG628" s="292"/>
      <c r="AH628" s="299"/>
      <c r="AI628" s="291"/>
      <c r="AJ628" s="292"/>
    </row>
    <row r="629" spans="1:36" ht="12.75">
      <c r="A629" s="299"/>
      <c r="B629" s="299"/>
      <c r="C629" s="291"/>
      <c r="D629" s="292"/>
      <c r="E629" s="299"/>
      <c r="F629" s="291"/>
      <c r="G629" s="291"/>
      <c r="H629" s="291"/>
      <c r="I629" s="292"/>
      <c r="J629" s="299"/>
      <c r="K629" s="291"/>
      <c r="L629" s="291"/>
      <c r="M629" s="291"/>
      <c r="N629" s="291"/>
      <c r="O629" s="292"/>
      <c r="P629" s="299"/>
      <c r="Q629" s="291"/>
      <c r="R629" s="291"/>
      <c r="S629" s="292"/>
      <c r="T629" s="299"/>
      <c r="U629" s="291"/>
      <c r="V629" s="291"/>
      <c r="W629" s="291"/>
      <c r="X629" s="292"/>
      <c r="Y629" s="299"/>
      <c r="Z629" s="291"/>
      <c r="AA629" s="291"/>
      <c r="AB629" s="292"/>
      <c r="AC629" s="299"/>
      <c r="AD629" s="291"/>
      <c r="AE629" s="291"/>
      <c r="AF629" s="291"/>
      <c r="AG629" s="292"/>
      <c r="AH629" s="299"/>
      <c r="AI629" s="291"/>
      <c r="AJ629" s="292"/>
    </row>
    <row r="630" spans="1:36" ht="12.75">
      <c r="A630" s="299"/>
      <c r="B630" s="299"/>
      <c r="C630" s="291"/>
      <c r="D630" s="292"/>
      <c r="E630" s="299"/>
      <c r="F630" s="291"/>
      <c r="G630" s="291"/>
      <c r="H630" s="291"/>
      <c r="I630" s="292"/>
      <c r="J630" s="299"/>
      <c r="K630" s="291"/>
      <c r="L630" s="291"/>
      <c r="M630" s="291"/>
      <c r="N630" s="291"/>
      <c r="O630" s="292"/>
      <c r="P630" s="299"/>
      <c r="Q630" s="291"/>
      <c r="R630" s="291"/>
      <c r="S630" s="292"/>
      <c r="T630" s="299"/>
      <c r="U630" s="291"/>
      <c r="V630" s="291"/>
      <c r="W630" s="291"/>
      <c r="X630" s="292"/>
      <c r="Y630" s="299"/>
      <c r="Z630" s="291"/>
      <c r="AA630" s="291"/>
      <c r="AB630" s="292"/>
      <c r="AC630" s="299"/>
      <c r="AD630" s="291"/>
      <c r="AE630" s="291"/>
      <c r="AF630" s="291"/>
      <c r="AG630" s="292"/>
      <c r="AH630" s="299"/>
      <c r="AI630" s="291"/>
      <c r="AJ630" s="292"/>
    </row>
    <row r="631" spans="1:36" ht="12.75">
      <c r="A631" s="299"/>
      <c r="B631" s="299"/>
      <c r="C631" s="291"/>
      <c r="D631" s="292"/>
      <c r="E631" s="299"/>
      <c r="F631" s="291"/>
      <c r="G631" s="291"/>
      <c r="H631" s="291"/>
      <c r="I631" s="292"/>
      <c r="J631" s="299"/>
      <c r="K631" s="291"/>
      <c r="L631" s="291"/>
      <c r="M631" s="291"/>
      <c r="N631" s="291"/>
      <c r="O631" s="292"/>
      <c r="P631" s="299"/>
      <c r="Q631" s="291"/>
      <c r="R631" s="291"/>
      <c r="S631" s="292"/>
      <c r="T631" s="299"/>
      <c r="U631" s="291"/>
      <c r="V631" s="291"/>
      <c r="W631" s="291"/>
      <c r="X631" s="292"/>
      <c r="Y631" s="299"/>
      <c r="Z631" s="291"/>
      <c r="AA631" s="291"/>
      <c r="AB631" s="292"/>
      <c r="AC631" s="299"/>
      <c r="AD631" s="291"/>
      <c r="AE631" s="291"/>
      <c r="AF631" s="291"/>
      <c r="AG631" s="292"/>
      <c r="AH631" s="299"/>
      <c r="AI631" s="291"/>
      <c r="AJ631" s="292"/>
    </row>
    <row r="632" spans="1:36" ht="12.75">
      <c r="A632" s="299"/>
      <c r="B632" s="299"/>
      <c r="C632" s="291"/>
      <c r="D632" s="292"/>
      <c r="E632" s="299"/>
      <c r="F632" s="291"/>
      <c r="G632" s="291"/>
      <c r="H632" s="291"/>
      <c r="I632" s="292"/>
      <c r="J632" s="299"/>
      <c r="K632" s="291"/>
      <c r="L632" s="291"/>
      <c r="M632" s="291"/>
      <c r="N632" s="291"/>
      <c r="O632" s="292"/>
      <c r="P632" s="299"/>
      <c r="Q632" s="291"/>
      <c r="R632" s="291"/>
      <c r="S632" s="292"/>
      <c r="T632" s="299"/>
      <c r="U632" s="291"/>
      <c r="V632" s="291"/>
      <c r="W632" s="291"/>
      <c r="X632" s="292"/>
      <c r="Y632" s="299"/>
      <c r="Z632" s="291"/>
      <c r="AA632" s="291"/>
      <c r="AB632" s="292"/>
      <c r="AC632" s="299"/>
      <c r="AD632" s="291"/>
      <c r="AE632" s="291"/>
      <c r="AF632" s="291"/>
      <c r="AG632" s="292"/>
      <c r="AH632" s="299"/>
      <c r="AI632" s="291"/>
      <c r="AJ632" s="292"/>
    </row>
    <row r="633" spans="1:36" ht="12.75">
      <c r="A633" s="299"/>
      <c r="B633" s="299"/>
      <c r="C633" s="291"/>
      <c r="D633" s="292"/>
      <c r="E633" s="299"/>
      <c r="F633" s="291"/>
      <c r="G633" s="291"/>
      <c r="H633" s="291"/>
      <c r="I633" s="292"/>
      <c r="J633" s="299"/>
      <c r="K633" s="291"/>
      <c r="L633" s="291"/>
      <c r="M633" s="291"/>
      <c r="N633" s="291"/>
      <c r="O633" s="292"/>
      <c r="P633" s="299"/>
      <c r="Q633" s="291"/>
      <c r="R633" s="291"/>
      <c r="S633" s="292"/>
      <c r="T633" s="299"/>
      <c r="U633" s="291"/>
      <c r="V633" s="291"/>
      <c r="W633" s="291"/>
      <c r="X633" s="292"/>
      <c r="Y633" s="299"/>
      <c r="Z633" s="291"/>
      <c r="AA633" s="291"/>
      <c r="AB633" s="292"/>
      <c r="AC633" s="299"/>
      <c r="AD633" s="291"/>
      <c r="AE633" s="291"/>
      <c r="AF633" s="291"/>
      <c r="AG633" s="292"/>
      <c r="AH633" s="299"/>
      <c r="AI633" s="291"/>
      <c r="AJ633" s="292"/>
    </row>
    <row r="634" spans="1:36" ht="12.75">
      <c r="A634" s="299"/>
      <c r="B634" s="299"/>
      <c r="C634" s="291"/>
      <c r="D634" s="292"/>
      <c r="E634" s="299"/>
      <c r="F634" s="291"/>
      <c r="G634" s="291"/>
      <c r="H634" s="291"/>
      <c r="I634" s="292"/>
      <c r="J634" s="299"/>
      <c r="K634" s="291"/>
      <c r="L634" s="291"/>
      <c r="M634" s="291"/>
      <c r="N634" s="291"/>
      <c r="O634" s="292"/>
      <c r="P634" s="299"/>
      <c r="Q634" s="291"/>
      <c r="R634" s="291"/>
      <c r="S634" s="292"/>
      <c r="T634" s="299"/>
      <c r="U634" s="291"/>
      <c r="V634" s="291"/>
      <c r="W634" s="291"/>
      <c r="X634" s="292"/>
      <c r="Y634" s="299"/>
      <c r="Z634" s="291"/>
      <c r="AA634" s="291"/>
      <c r="AB634" s="292"/>
      <c r="AC634" s="299"/>
      <c r="AD634" s="291"/>
      <c r="AE634" s="291"/>
      <c r="AF634" s="291"/>
      <c r="AG634" s="292"/>
      <c r="AH634" s="299"/>
      <c r="AI634" s="291"/>
      <c r="AJ634" s="292"/>
    </row>
    <row r="635" spans="1:36" ht="12.75">
      <c r="A635" s="299"/>
      <c r="B635" s="299"/>
      <c r="C635" s="291"/>
      <c r="D635" s="292"/>
      <c r="E635" s="299"/>
      <c r="F635" s="291"/>
      <c r="G635" s="291"/>
      <c r="H635" s="291"/>
      <c r="I635" s="292"/>
      <c r="J635" s="299"/>
      <c r="K635" s="291"/>
      <c r="L635" s="291"/>
      <c r="M635" s="291"/>
      <c r="N635" s="291"/>
      <c r="O635" s="292"/>
      <c r="P635" s="299"/>
      <c r="Q635" s="291"/>
      <c r="R635" s="291"/>
      <c r="S635" s="292"/>
      <c r="T635" s="299"/>
      <c r="U635" s="291"/>
      <c r="V635" s="291"/>
      <c r="W635" s="291"/>
      <c r="X635" s="292"/>
      <c r="Y635" s="299"/>
      <c r="Z635" s="291"/>
      <c r="AA635" s="291"/>
      <c r="AB635" s="292"/>
      <c r="AC635" s="299"/>
      <c r="AD635" s="291"/>
      <c r="AE635" s="291"/>
      <c r="AF635" s="291"/>
      <c r="AG635" s="292"/>
      <c r="AH635" s="299"/>
      <c r="AI635" s="291"/>
      <c r="AJ635" s="292"/>
    </row>
    <row r="636" spans="1:36" ht="12.75">
      <c r="A636" s="299"/>
      <c r="B636" s="299"/>
      <c r="C636" s="291"/>
      <c r="D636" s="292"/>
      <c r="E636" s="299"/>
      <c r="F636" s="291"/>
      <c r="G636" s="291"/>
      <c r="H636" s="291"/>
      <c r="I636" s="292"/>
      <c r="J636" s="299"/>
      <c r="K636" s="291"/>
      <c r="L636" s="291"/>
      <c r="M636" s="291"/>
      <c r="N636" s="291"/>
      <c r="O636" s="292"/>
      <c r="P636" s="299"/>
      <c r="Q636" s="291"/>
      <c r="R636" s="291"/>
      <c r="S636" s="292"/>
      <c r="T636" s="299"/>
      <c r="U636" s="291"/>
      <c r="V636" s="291"/>
      <c r="W636" s="291"/>
      <c r="X636" s="292"/>
      <c r="Y636" s="299"/>
      <c r="Z636" s="291"/>
      <c r="AA636" s="291"/>
      <c r="AB636" s="292"/>
      <c r="AC636" s="299"/>
      <c r="AD636" s="291"/>
      <c r="AE636" s="291"/>
      <c r="AF636" s="291"/>
      <c r="AG636" s="292"/>
      <c r="AH636" s="299"/>
      <c r="AI636" s="291"/>
      <c r="AJ636" s="292"/>
    </row>
    <row r="637" spans="1:36" ht="12.75">
      <c r="A637" s="299"/>
      <c r="B637" s="299"/>
      <c r="C637" s="291"/>
      <c r="D637" s="292"/>
      <c r="E637" s="299"/>
      <c r="F637" s="291"/>
      <c r="G637" s="291"/>
      <c r="H637" s="291"/>
      <c r="I637" s="292"/>
      <c r="J637" s="299"/>
      <c r="K637" s="291"/>
      <c r="L637" s="291"/>
      <c r="M637" s="291"/>
      <c r="N637" s="291"/>
      <c r="O637" s="292"/>
      <c r="P637" s="299"/>
      <c r="Q637" s="291"/>
      <c r="R637" s="291"/>
      <c r="S637" s="292"/>
      <c r="T637" s="299"/>
      <c r="U637" s="291"/>
      <c r="V637" s="291"/>
      <c r="W637" s="291"/>
      <c r="X637" s="292"/>
      <c r="Y637" s="299"/>
      <c r="Z637" s="291"/>
      <c r="AA637" s="291"/>
      <c r="AB637" s="292"/>
      <c r="AC637" s="299"/>
      <c r="AD637" s="291"/>
      <c r="AE637" s="291"/>
      <c r="AF637" s="291"/>
      <c r="AG637" s="292"/>
      <c r="AH637" s="299"/>
      <c r="AI637" s="291"/>
      <c r="AJ637" s="292"/>
    </row>
    <row r="638" spans="1:36" ht="12.75">
      <c r="A638" s="299"/>
      <c r="B638" s="299"/>
      <c r="C638" s="291"/>
      <c r="D638" s="292"/>
      <c r="E638" s="299"/>
      <c r="F638" s="291"/>
      <c r="G638" s="291"/>
      <c r="H638" s="291"/>
      <c r="I638" s="292"/>
      <c r="J638" s="299"/>
      <c r="K638" s="291"/>
      <c r="L638" s="291"/>
      <c r="M638" s="291"/>
      <c r="N638" s="291"/>
      <c r="O638" s="292"/>
      <c r="P638" s="299"/>
      <c r="Q638" s="291"/>
      <c r="R638" s="291"/>
      <c r="S638" s="292"/>
      <c r="T638" s="299"/>
      <c r="U638" s="291"/>
      <c r="V638" s="291"/>
      <c r="W638" s="291"/>
      <c r="X638" s="292"/>
      <c r="Y638" s="299"/>
      <c r="Z638" s="291"/>
      <c r="AA638" s="291"/>
      <c r="AB638" s="292"/>
      <c r="AC638" s="299"/>
      <c r="AD638" s="291"/>
      <c r="AE638" s="291"/>
      <c r="AF638" s="291"/>
      <c r="AG638" s="292"/>
      <c r="AH638" s="299"/>
      <c r="AI638" s="291"/>
      <c r="AJ638" s="292"/>
    </row>
    <row r="639" spans="1:36" ht="12.75">
      <c r="A639" s="299"/>
      <c r="B639" s="299"/>
      <c r="C639" s="291"/>
      <c r="D639" s="292"/>
      <c r="E639" s="299"/>
      <c r="F639" s="291"/>
      <c r="G639" s="291"/>
      <c r="H639" s="291"/>
      <c r="I639" s="292"/>
      <c r="J639" s="299"/>
      <c r="K639" s="291"/>
      <c r="L639" s="291"/>
      <c r="M639" s="291"/>
      <c r="N639" s="291"/>
      <c r="O639" s="292"/>
      <c r="P639" s="299"/>
      <c r="Q639" s="291"/>
      <c r="R639" s="291"/>
      <c r="S639" s="292"/>
      <c r="T639" s="299"/>
      <c r="U639" s="291"/>
      <c r="V639" s="291"/>
      <c r="W639" s="291"/>
      <c r="X639" s="292"/>
      <c r="Y639" s="299"/>
      <c r="Z639" s="291"/>
      <c r="AA639" s="291"/>
      <c r="AB639" s="292"/>
      <c r="AC639" s="299"/>
      <c r="AD639" s="291"/>
      <c r="AE639" s="291"/>
      <c r="AF639" s="291"/>
      <c r="AG639" s="292"/>
      <c r="AH639" s="299"/>
      <c r="AI639" s="291"/>
      <c r="AJ639" s="292"/>
    </row>
    <row r="640" spans="1:36" ht="12.75">
      <c r="A640" s="299"/>
      <c r="B640" s="299"/>
      <c r="C640" s="291"/>
      <c r="D640" s="292"/>
      <c r="E640" s="299"/>
      <c r="F640" s="291"/>
      <c r="G640" s="291"/>
      <c r="H640" s="291"/>
      <c r="I640" s="292"/>
      <c r="J640" s="299"/>
      <c r="K640" s="291"/>
      <c r="L640" s="291"/>
      <c r="M640" s="291"/>
      <c r="N640" s="291"/>
      <c r="O640" s="292"/>
      <c r="P640" s="299"/>
      <c r="Q640" s="291"/>
      <c r="R640" s="291"/>
      <c r="S640" s="292"/>
      <c r="T640" s="299"/>
      <c r="U640" s="291"/>
      <c r="V640" s="291"/>
      <c r="W640" s="291"/>
      <c r="X640" s="292"/>
      <c r="Y640" s="299"/>
      <c r="Z640" s="291"/>
      <c r="AA640" s="291"/>
      <c r="AB640" s="292"/>
      <c r="AC640" s="299"/>
      <c r="AD640" s="291"/>
      <c r="AE640" s="291"/>
      <c r="AF640" s="291"/>
      <c r="AG640" s="292"/>
      <c r="AH640" s="299"/>
      <c r="AI640" s="291"/>
      <c r="AJ640" s="292"/>
    </row>
    <row r="641" spans="1:36" ht="12.75">
      <c r="A641" s="299"/>
      <c r="B641" s="299"/>
      <c r="C641" s="291"/>
      <c r="D641" s="292"/>
      <c r="E641" s="299"/>
      <c r="F641" s="291"/>
      <c r="G641" s="291"/>
      <c r="H641" s="291"/>
      <c r="I641" s="292"/>
      <c r="J641" s="299"/>
      <c r="K641" s="291"/>
      <c r="L641" s="291"/>
      <c r="M641" s="291"/>
      <c r="N641" s="291"/>
      <c r="O641" s="292"/>
      <c r="P641" s="299"/>
      <c r="Q641" s="291"/>
      <c r="R641" s="291"/>
      <c r="S641" s="292"/>
      <c r="T641" s="299"/>
      <c r="U641" s="291"/>
      <c r="V641" s="291"/>
      <c r="W641" s="291"/>
      <c r="X641" s="292"/>
      <c r="Y641" s="299"/>
      <c r="Z641" s="291"/>
      <c r="AA641" s="291"/>
      <c r="AB641" s="292"/>
      <c r="AC641" s="299"/>
      <c r="AD641" s="291"/>
      <c r="AE641" s="291"/>
      <c r="AF641" s="291"/>
      <c r="AG641" s="292"/>
      <c r="AH641" s="299"/>
      <c r="AI641" s="291"/>
      <c r="AJ641" s="292"/>
    </row>
    <row r="642" spans="1:36" ht="12.75">
      <c r="A642" s="299"/>
      <c r="B642" s="299"/>
      <c r="C642" s="291"/>
      <c r="D642" s="292"/>
      <c r="E642" s="299"/>
      <c r="F642" s="291"/>
      <c r="G642" s="291"/>
      <c r="H642" s="291"/>
      <c r="I642" s="292"/>
      <c r="J642" s="299"/>
      <c r="K642" s="291"/>
      <c r="L642" s="291"/>
      <c r="M642" s="291"/>
      <c r="N642" s="291"/>
      <c r="O642" s="292"/>
      <c r="P642" s="299"/>
      <c r="Q642" s="291"/>
      <c r="R642" s="291"/>
      <c r="S642" s="292"/>
      <c r="T642" s="299"/>
      <c r="U642" s="291"/>
      <c r="V642" s="291"/>
      <c r="W642" s="291"/>
      <c r="X642" s="292"/>
      <c r="Y642" s="299"/>
      <c r="Z642" s="291"/>
      <c r="AA642" s="291"/>
      <c r="AB642" s="292"/>
      <c r="AC642" s="299"/>
      <c r="AD642" s="291"/>
      <c r="AE642" s="291"/>
      <c r="AF642" s="291"/>
      <c r="AG642" s="292"/>
      <c r="AH642" s="299"/>
      <c r="AI642" s="291"/>
      <c r="AJ642" s="292"/>
    </row>
    <row r="643" spans="1:36" ht="12.75">
      <c r="A643" s="299"/>
      <c r="B643" s="299"/>
      <c r="C643" s="291"/>
      <c r="D643" s="292"/>
      <c r="E643" s="299"/>
      <c r="F643" s="291"/>
      <c r="G643" s="291"/>
      <c r="H643" s="291"/>
      <c r="I643" s="292"/>
      <c r="J643" s="299"/>
      <c r="K643" s="291"/>
      <c r="L643" s="291"/>
      <c r="M643" s="291"/>
      <c r="N643" s="291"/>
      <c r="O643" s="292"/>
      <c r="P643" s="299"/>
      <c r="Q643" s="291"/>
      <c r="R643" s="291"/>
      <c r="S643" s="292"/>
      <c r="T643" s="299"/>
      <c r="U643" s="291"/>
      <c r="V643" s="291"/>
      <c r="W643" s="291"/>
      <c r="X643" s="292"/>
      <c r="Y643" s="299"/>
      <c r="Z643" s="291"/>
      <c r="AA643" s="291"/>
      <c r="AB643" s="292"/>
      <c r="AC643" s="299"/>
      <c r="AD643" s="291"/>
      <c r="AE643" s="291"/>
      <c r="AF643" s="291"/>
      <c r="AG643" s="292"/>
      <c r="AH643" s="299"/>
      <c r="AI643" s="291"/>
      <c r="AJ643" s="292"/>
    </row>
    <row r="644" spans="1:36" ht="12.75">
      <c r="A644" s="299"/>
      <c r="B644" s="299"/>
      <c r="C644" s="291"/>
      <c r="D644" s="292"/>
      <c r="E644" s="299"/>
      <c r="F644" s="291"/>
      <c r="G644" s="291"/>
      <c r="H644" s="291"/>
      <c r="I644" s="292"/>
      <c r="J644" s="299"/>
      <c r="K644" s="291"/>
      <c r="L644" s="291"/>
      <c r="M644" s="291"/>
      <c r="N644" s="291"/>
      <c r="O644" s="292"/>
      <c r="P644" s="299"/>
      <c r="Q644" s="291"/>
      <c r="R644" s="291"/>
      <c r="S644" s="292"/>
      <c r="T644" s="299"/>
      <c r="U644" s="291"/>
      <c r="V644" s="291"/>
      <c r="W644" s="291"/>
      <c r="X644" s="292"/>
      <c r="Y644" s="299"/>
      <c r="Z644" s="291"/>
      <c r="AA644" s="291"/>
      <c r="AB644" s="292"/>
      <c r="AC644" s="299"/>
      <c r="AD644" s="291"/>
      <c r="AE644" s="291"/>
      <c r="AF644" s="291"/>
      <c r="AG644" s="292"/>
      <c r="AH644" s="299"/>
      <c r="AI644" s="291"/>
      <c r="AJ644" s="292"/>
    </row>
    <row r="645" spans="1:36" ht="12.75">
      <c r="A645" s="299"/>
      <c r="B645" s="299"/>
      <c r="C645" s="291"/>
      <c r="D645" s="292"/>
      <c r="E645" s="299"/>
      <c r="F645" s="291"/>
      <c r="G645" s="291"/>
      <c r="H645" s="291"/>
      <c r="I645" s="292"/>
      <c r="J645" s="299"/>
      <c r="K645" s="291"/>
      <c r="L645" s="291"/>
      <c r="M645" s="291"/>
      <c r="N645" s="291"/>
      <c r="O645" s="292"/>
      <c r="P645" s="299"/>
      <c r="Q645" s="291"/>
      <c r="R645" s="291"/>
      <c r="S645" s="292"/>
      <c r="T645" s="299"/>
      <c r="U645" s="291"/>
      <c r="V645" s="291"/>
      <c r="W645" s="291"/>
      <c r="X645" s="292"/>
      <c r="Y645" s="299"/>
      <c r="Z645" s="291"/>
      <c r="AA645" s="291"/>
      <c r="AB645" s="292"/>
      <c r="AC645" s="299"/>
      <c r="AD645" s="291"/>
      <c r="AE645" s="291"/>
      <c r="AF645" s="291"/>
      <c r="AG645" s="292"/>
      <c r="AH645" s="299"/>
      <c r="AI645" s="291"/>
      <c r="AJ645" s="292"/>
    </row>
    <row r="646" spans="1:36" ht="12.75">
      <c r="A646" s="299"/>
      <c r="B646" s="299"/>
      <c r="C646" s="291"/>
      <c r="D646" s="292"/>
      <c r="E646" s="299"/>
      <c r="F646" s="291"/>
      <c r="G646" s="291"/>
      <c r="H646" s="291"/>
      <c r="I646" s="292"/>
      <c r="J646" s="299"/>
      <c r="K646" s="291"/>
      <c r="L646" s="291"/>
      <c r="M646" s="291"/>
      <c r="N646" s="291"/>
      <c r="O646" s="292"/>
      <c r="P646" s="299"/>
      <c r="Q646" s="291"/>
      <c r="R646" s="291"/>
      <c r="S646" s="292"/>
      <c r="T646" s="299"/>
      <c r="U646" s="291"/>
      <c r="V646" s="291"/>
      <c r="W646" s="291"/>
      <c r="X646" s="292"/>
      <c r="Y646" s="299"/>
      <c r="Z646" s="291"/>
      <c r="AA646" s="291"/>
      <c r="AB646" s="292"/>
      <c r="AC646" s="299"/>
      <c r="AD646" s="291"/>
      <c r="AE646" s="291"/>
      <c r="AF646" s="291"/>
      <c r="AG646" s="292"/>
      <c r="AH646" s="299"/>
      <c r="AI646" s="291"/>
      <c r="AJ646" s="292"/>
    </row>
    <row r="647" spans="1:36" ht="12.75">
      <c r="A647" s="299"/>
      <c r="B647" s="299"/>
      <c r="C647" s="291"/>
      <c r="D647" s="292"/>
      <c r="E647" s="299"/>
      <c r="F647" s="291"/>
      <c r="G647" s="291"/>
      <c r="H647" s="291"/>
      <c r="I647" s="292"/>
      <c r="J647" s="299"/>
      <c r="K647" s="291"/>
      <c r="L647" s="291"/>
      <c r="M647" s="291"/>
      <c r="N647" s="291"/>
      <c r="O647" s="292"/>
      <c r="P647" s="299"/>
      <c r="Q647" s="291"/>
      <c r="R647" s="291"/>
      <c r="S647" s="292"/>
      <c r="T647" s="299"/>
      <c r="U647" s="291"/>
      <c r="V647" s="291"/>
      <c r="W647" s="291"/>
      <c r="X647" s="292"/>
      <c r="Y647" s="299"/>
      <c r="Z647" s="291"/>
      <c r="AA647" s="291"/>
      <c r="AB647" s="292"/>
      <c r="AC647" s="299"/>
      <c r="AD647" s="291"/>
      <c r="AE647" s="291"/>
      <c r="AF647" s="291"/>
      <c r="AG647" s="292"/>
      <c r="AH647" s="299"/>
      <c r="AI647" s="291"/>
      <c r="AJ647" s="292"/>
    </row>
    <row r="648" spans="1:36" ht="12.75">
      <c r="A648" s="299"/>
      <c r="B648" s="299"/>
      <c r="C648" s="291"/>
      <c r="D648" s="292"/>
      <c r="E648" s="299"/>
      <c r="F648" s="291"/>
      <c r="G648" s="291"/>
      <c r="H648" s="291"/>
      <c r="I648" s="292"/>
      <c r="J648" s="299"/>
      <c r="K648" s="291"/>
      <c r="L648" s="291"/>
      <c r="M648" s="291"/>
      <c r="N648" s="291"/>
      <c r="O648" s="292"/>
      <c r="P648" s="299"/>
      <c r="Q648" s="291"/>
      <c r="R648" s="291"/>
      <c r="S648" s="292"/>
      <c r="T648" s="299"/>
      <c r="U648" s="291"/>
      <c r="V648" s="291"/>
      <c r="W648" s="291"/>
      <c r="X648" s="292"/>
      <c r="Y648" s="299"/>
      <c r="Z648" s="291"/>
      <c r="AA648" s="291"/>
      <c r="AB648" s="292"/>
      <c r="AC648" s="299"/>
      <c r="AD648" s="291"/>
      <c r="AE648" s="291"/>
      <c r="AF648" s="291"/>
      <c r="AG648" s="292"/>
      <c r="AH648" s="299"/>
      <c r="AI648" s="291"/>
      <c r="AJ648" s="292"/>
    </row>
    <row r="649" spans="1:36" ht="12.75">
      <c r="A649" s="299"/>
      <c r="B649" s="299"/>
      <c r="C649" s="291"/>
      <c r="D649" s="292"/>
      <c r="E649" s="299"/>
      <c r="F649" s="291"/>
      <c r="G649" s="291"/>
      <c r="H649" s="291"/>
      <c r="I649" s="292"/>
      <c r="J649" s="299"/>
      <c r="K649" s="291"/>
      <c r="L649" s="291"/>
      <c r="M649" s="291"/>
      <c r="N649" s="291"/>
      <c r="O649" s="292"/>
      <c r="P649" s="299"/>
      <c r="Q649" s="291"/>
      <c r="R649" s="291"/>
      <c r="S649" s="292"/>
      <c r="T649" s="299"/>
      <c r="U649" s="291"/>
      <c r="V649" s="291"/>
      <c r="W649" s="291"/>
      <c r="X649" s="292"/>
      <c r="Y649" s="299"/>
      <c r="Z649" s="291"/>
      <c r="AA649" s="291"/>
      <c r="AB649" s="292"/>
      <c r="AC649" s="299"/>
      <c r="AD649" s="291"/>
      <c r="AE649" s="291"/>
      <c r="AF649" s="291"/>
      <c r="AG649" s="292"/>
      <c r="AH649" s="299"/>
      <c r="AI649" s="291"/>
      <c r="AJ649" s="292"/>
    </row>
    <row r="650" spans="1:36" ht="12.75">
      <c r="A650" s="299"/>
      <c r="B650" s="299"/>
      <c r="C650" s="291"/>
      <c r="D650" s="292"/>
      <c r="E650" s="299"/>
      <c r="F650" s="291"/>
      <c r="G650" s="291"/>
      <c r="H650" s="291"/>
      <c r="I650" s="292"/>
      <c r="J650" s="299"/>
      <c r="K650" s="291"/>
      <c r="L650" s="291"/>
      <c r="M650" s="291"/>
      <c r="N650" s="291"/>
      <c r="O650" s="292"/>
      <c r="P650" s="299"/>
      <c r="Q650" s="291"/>
      <c r="R650" s="291"/>
      <c r="S650" s="292"/>
      <c r="T650" s="299"/>
      <c r="U650" s="291"/>
      <c r="V650" s="291"/>
      <c r="W650" s="291"/>
      <c r="X650" s="292"/>
      <c r="Y650" s="299"/>
      <c r="Z650" s="291"/>
      <c r="AA650" s="291"/>
      <c r="AB650" s="292"/>
      <c r="AC650" s="299"/>
      <c r="AD650" s="291"/>
      <c r="AE650" s="291"/>
      <c r="AF650" s="291"/>
      <c r="AG650" s="292"/>
      <c r="AH650" s="299"/>
      <c r="AI650" s="291"/>
      <c r="AJ650" s="292"/>
    </row>
    <row r="651" spans="1:36" ht="12.75">
      <c r="A651" s="299"/>
      <c r="B651" s="299"/>
      <c r="C651" s="291"/>
      <c r="D651" s="292"/>
      <c r="E651" s="299"/>
      <c r="F651" s="291"/>
      <c r="G651" s="291"/>
      <c r="H651" s="291"/>
      <c r="I651" s="292"/>
      <c r="J651" s="299"/>
      <c r="K651" s="291"/>
      <c r="L651" s="291"/>
      <c r="M651" s="291"/>
      <c r="N651" s="291"/>
      <c r="O651" s="292"/>
      <c r="P651" s="299"/>
      <c r="Q651" s="291"/>
      <c r="R651" s="291"/>
      <c r="S651" s="292"/>
      <c r="T651" s="299"/>
      <c r="U651" s="291"/>
      <c r="V651" s="291"/>
      <c r="W651" s="291"/>
      <c r="X651" s="292"/>
      <c r="Y651" s="299"/>
      <c r="Z651" s="291"/>
      <c r="AA651" s="291"/>
      <c r="AB651" s="292"/>
      <c r="AC651" s="299"/>
      <c r="AD651" s="291"/>
      <c r="AE651" s="291"/>
      <c r="AF651" s="291"/>
      <c r="AG651" s="292"/>
      <c r="AH651" s="299"/>
      <c r="AI651" s="291"/>
      <c r="AJ651" s="292"/>
    </row>
    <row r="652" spans="1:36" ht="12.75">
      <c r="A652" s="299"/>
      <c r="B652" s="299"/>
      <c r="C652" s="291"/>
      <c r="D652" s="292"/>
      <c r="E652" s="299"/>
      <c r="F652" s="291"/>
      <c r="G652" s="291"/>
      <c r="H652" s="291"/>
      <c r="I652" s="292"/>
      <c r="J652" s="299"/>
      <c r="K652" s="291"/>
      <c r="L652" s="291"/>
      <c r="M652" s="291"/>
      <c r="N652" s="291"/>
      <c r="O652" s="292"/>
      <c r="P652" s="299"/>
      <c r="Q652" s="291"/>
      <c r="R652" s="291"/>
      <c r="S652" s="292"/>
      <c r="T652" s="299"/>
      <c r="U652" s="291"/>
      <c r="V652" s="291"/>
      <c r="W652" s="291"/>
      <c r="X652" s="292"/>
      <c r="Y652" s="299"/>
      <c r="Z652" s="291"/>
      <c r="AA652" s="291"/>
      <c r="AB652" s="292"/>
      <c r="AC652" s="299"/>
      <c r="AD652" s="291"/>
      <c r="AE652" s="291"/>
      <c r="AF652" s="291"/>
      <c r="AG652" s="292"/>
      <c r="AH652" s="299"/>
      <c r="AI652" s="291"/>
      <c r="AJ652" s="292"/>
    </row>
    <row r="653" spans="1:36" ht="12.75">
      <c r="A653" s="299"/>
      <c r="B653" s="299"/>
      <c r="C653" s="291"/>
      <c r="D653" s="292"/>
      <c r="E653" s="299"/>
      <c r="F653" s="291"/>
      <c r="G653" s="291"/>
      <c r="H653" s="291"/>
      <c r="I653" s="292"/>
      <c r="J653" s="299"/>
      <c r="K653" s="291"/>
      <c r="L653" s="291"/>
      <c r="M653" s="291"/>
      <c r="N653" s="291"/>
      <c r="O653" s="292"/>
      <c r="P653" s="299"/>
      <c r="Q653" s="291"/>
      <c r="R653" s="291"/>
      <c r="S653" s="292"/>
      <c r="T653" s="299"/>
      <c r="U653" s="291"/>
      <c r="V653" s="291"/>
      <c r="W653" s="291"/>
      <c r="X653" s="292"/>
      <c r="Y653" s="299"/>
      <c r="Z653" s="291"/>
      <c r="AA653" s="291"/>
      <c r="AB653" s="292"/>
      <c r="AC653" s="299"/>
      <c r="AD653" s="291"/>
      <c r="AE653" s="291"/>
      <c r="AF653" s="291"/>
      <c r="AG653" s="292"/>
      <c r="AH653" s="299"/>
      <c r="AI653" s="291"/>
      <c r="AJ653" s="292"/>
    </row>
    <row r="654" spans="1:36" ht="12.75">
      <c r="A654" s="299"/>
      <c r="B654" s="299"/>
      <c r="C654" s="291"/>
      <c r="D654" s="292"/>
      <c r="E654" s="299"/>
      <c r="F654" s="291"/>
      <c r="G654" s="291"/>
      <c r="H654" s="291"/>
      <c r="I654" s="292"/>
      <c r="J654" s="299"/>
      <c r="K654" s="291"/>
      <c r="L654" s="291"/>
      <c r="M654" s="291"/>
      <c r="N654" s="291"/>
      <c r="O654" s="292"/>
      <c r="P654" s="299"/>
      <c r="Q654" s="291"/>
      <c r="R654" s="291"/>
      <c r="S654" s="292"/>
      <c r="T654" s="299"/>
      <c r="U654" s="291"/>
      <c r="V654" s="291"/>
      <c r="W654" s="291"/>
      <c r="X654" s="292"/>
      <c r="Y654" s="299"/>
      <c r="Z654" s="291"/>
      <c r="AA654" s="291"/>
      <c r="AB654" s="292"/>
      <c r="AC654" s="299"/>
      <c r="AD654" s="291"/>
      <c r="AE654" s="291"/>
      <c r="AF654" s="291"/>
      <c r="AG654" s="292"/>
      <c r="AH654" s="299"/>
      <c r="AI654" s="291"/>
      <c r="AJ654" s="292"/>
    </row>
    <row r="655" spans="1:36" ht="12.75">
      <c r="A655" s="299"/>
      <c r="B655" s="299"/>
      <c r="C655" s="291"/>
      <c r="D655" s="292"/>
      <c r="E655" s="299"/>
      <c r="F655" s="291"/>
      <c r="G655" s="291"/>
      <c r="H655" s="291"/>
      <c r="I655" s="292"/>
      <c r="J655" s="299"/>
      <c r="K655" s="291"/>
      <c r="L655" s="291"/>
      <c r="M655" s="291"/>
      <c r="N655" s="291"/>
      <c r="O655" s="292"/>
      <c r="P655" s="299"/>
      <c r="Q655" s="291"/>
      <c r="R655" s="291"/>
      <c r="S655" s="292"/>
      <c r="T655" s="299"/>
      <c r="U655" s="291"/>
      <c r="V655" s="291"/>
      <c r="W655" s="291"/>
      <c r="X655" s="292"/>
      <c r="Y655" s="299"/>
      <c r="Z655" s="291"/>
      <c r="AA655" s="291"/>
      <c r="AB655" s="292"/>
      <c r="AC655" s="299"/>
      <c r="AD655" s="291"/>
      <c r="AE655" s="291"/>
      <c r="AF655" s="291"/>
      <c r="AG655" s="292"/>
      <c r="AH655" s="299"/>
      <c r="AI655" s="291"/>
      <c r="AJ655" s="292"/>
    </row>
    <row r="656" spans="1:36" ht="12.75">
      <c r="A656" s="299"/>
      <c r="B656" s="299"/>
      <c r="C656" s="291"/>
      <c r="D656" s="292"/>
      <c r="E656" s="299"/>
      <c r="F656" s="291"/>
      <c r="G656" s="291"/>
      <c r="H656" s="291"/>
      <c r="I656" s="292"/>
      <c r="J656" s="299"/>
      <c r="K656" s="291"/>
      <c r="L656" s="291"/>
      <c r="M656" s="291"/>
      <c r="N656" s="291"/>
      <c r="O656" s="292"/>
      <c r="P656" s="299"/>
      <c r="Q656" s="291"/>
      <c r="R656" s="291"/>
      <c r="S656" s="292"/>
      <c r="T656" s="299"/>
      <c r="U656" s="291"/>
      <c r="V656" s="291"/>
      <c r="W656" s="291"/>
      <c r="X656" s="292"/>
      <c r="Y656" s="299"/>
      <c r="Z656" s="291"/>
      <c r="AA656" s="291"/>
      <c r="AB656" s="292"/>
      <c r="AC656" s="299"/>
      <c r="AD656" s="291"/>
      <c r="AE656" s="291"/>
      <c r="AF656" s="291"/>
      <c r="AG656" s="292"/>
      <c r="AH656" s="299"/>
      <c r="AI656" s="291"/>
      <c r="AJ656" s="292"/>
    </row>
    <row r="657" spans="1:36" ht="12.75">
      <c r="A657" s="299"/>
      <c r="B657" s="299"/>
      <c r="C657" s="291"/>
      <c r="D657" s="292"/>
      <c r="E657" s="299"/>
      <c r="F657" s="291"/>
      <c r="G657" s="291"/>
      <c r="H657" s="291"/>
      <c r="I657" s="292"/>
      <c r="J657" s="299"/>
      <c r="K657" s="291"/>
      <c r="L657" s="291"/>
      <c r="M657" s="291"/>
      <c r="N657" s="291"/>
      <c r="O657" s="292"/>
      <c r="P657" s="299"/>
      <c r="Q657" s="291"/>
      <c r="R657" s="291"/>
      <c r="S657" s="292"/>
      <c r="T657" s="299"/>
      <c r="U657" s="291"/>
      <c r="V657" s="291"/>
      <c r="W657" s="291"/>
      <c r="X657" s="292"/>
      <c r="Y657" s="299"/>
      <c r="Z657" s="291"/>
      <c r="AA657" s="291"/>
      <c r="AB657" s="292"/>
      <c r="AC657" s="299"/>
      <c r="AD657" s="291"/>
      <c r="AE657" s="291"/>
      <c r="AF657" s="291"/>
      <c r="AG657" s="292"/>
      <c r="AH657" s="299"/>
      <c r="AI657" s="291"/>
      <c r="AJ657" s="292"/>
    </row>
    <row r="658" spans="1:36" ht="12.75">
      <c r="A658" s="299"/>
      <c r="B658" s="299"/>
      <c r="C658" s="291"/>
      <c r="D658" s="292"/>
      <c r="E658" s="299"/>
      <c r="F658" s="291"/>
      <c r="G658" s="291"/>
      <c r="H658" s="291"/>
      <c r="I658" s="292"/>
      <c r="J658" s="299"/>
      <c r="K658" s="291"/>
      <c r="L658" s="291"/>
      <c r="M658" s="291"/>
      <c r="N658" s="291"/>
      <c r="O658" s="292"/>
      <c r="P658" s="299"/>
      <c r="Q658" s="291"/>
      <c r="R658" s="291"/>
      <c r="S658" s="292"/>
      <c r="T658" s="299"/>
      <c r="U658" s="291"/>
      <c r="V658" s="291"/>
      <c r="W658" s="291"/>
      <c r="X658" s="292"/>
      <c r="Y658" s="299"/>
      <c r="Z658" s="291"/>
      <c r="AA658" s="291"/>
      <c r="AB658" s="292"/>
      <c r="AC658" s="299"/>
      <c r="AD658" s="291"/>
      <c r="AE658" s="291"/>
      <c r="AF658" s="291"/>
      <c r="AG658" s="292"/>
      <c r="AH658" s="299"/>
      <c r="AI658" s="291"/>
      <c r="AJ658" s="292"/>
    </row>
    <row r="659" spans="1:36" ht="12.75">
      <c r="A659" s="299"/>
      <c r="B659" s="299"/>
      <c r="C659" s="291"/>
      <c r="D659" s="292"/>
      <c r="E659" s="299"/>
      <c r="F659" s="291"/>
      <c r="G659" s="291"/>
      <c r="H659" s="291"/>
      <c r="I659" s="292"/>
      <c r="J659" s="299"/>
      <c r="K659" s="291"/>
      <c r="L659" s="291"/>
      <c r="M659" s="291"/>
      <c r="N659" s="291"/>
      <c r="O659" s="292"/>
      <c r="P659" s="299"/>
      <c r="Q659" s="291"/>
      <c r="R659" s="291"/>
      <c r="S659" s="292"/>
      <c r="T659" s="299"/>
      <c r="U659" s="291"/>
      <c r="V659" s="291"/>
      <c r="W659" s="291"/>
      <c r="X659" s="292"/>
      <c r="Y659" s="299"/>
      <c r="Z659" s="291"/>
      <c r="AA659" s="291"/>
      <c r="AB659" s="292"/>
      <c r="AC659" s="299"/>
      <c r="AD659" s="291"/>
      <c r="AE659" s="291"/>
      <c r="AF659" s="291"/>
      <c r="AG659" s="292"/>
      <c r="AH659" s="299"/>
      <c r="AI659" s="291"/>
      <c r="AJ659" s="292"/>
    </row>
    <row r="660" spans="1:36" ht="12.75">
      <c r="A660" s="299"/>
      <c r="B660" s="299"/>
      <c r="C660" s="291"/>
      <c r="D660" s="292"/>
      <c r="E660" s="299"/>
      <c r="F660" s="291"/>
      <c r="G660" s="291"/>
      <c r="H660" s="291"/>
      <c r="I660" s="292"/>
      <c r="J660" s="299"/>
      <c r="K660" s="291"/>
      <c r="L660" s="291"/>
      <c r="M660" s="291"/>
      <c r="N660" s="291"/>
      <c r="O660" s="292"/>
      <c r="P660" s="299"/>
      <c r="Q660" s="291"/>
      <c r="R660" s="291"/>
      <c r="S660" s="292"/>
      <c r="T660" s="299"/>
      <c r="U660" s="291"/>
      <c r="V660" s="291"/>
      <c r="W660" s="291"/>
      <c r="X660" s="292"/>
      <c r="Y660" s="299"/>
      <c r="Z660" s="291"/>
      <c r="AA660" s="291"/>
      <c r="AB660" s="292"/>
      <c r="AC660" s="299"/>
      <c r="AD660" s="291"/>
      <c r="AE660" s="291"/>
      <c r="AF660" s="291"/>
      <c r="AG660" s="292"/>
      <c r="AH660" s="299"/>
      <c r="AI660" s="291"/>
      <c r="AJ660" s="292"/>
    </row>
    <row r="661" spans="1:36" ht="12.75">
      <c r="A661" s="299"/>
      <c r="B661" s="299"/>
      <c r="C661" s="291"/>
      <c r="D661" s="292"/>
      <c r="E661" s="299"/>
      <c r="F661" s="291"/>
      <c r="G661" s="291"/>
      <c r="H661" s="291"/>
      <c r="I661" s="292"/>
      <c r="J661" s="299"/>
      <c r="K661" s="291"/>
      <c r="L661" s="291"/>
      <c r="M661" s="291"/>
      <c r="N661" s="291"/>
      <c r="O661" s="292"/>
      <c r="P661" s="299"/>
      <c r="Q661" s="291"/>
      <c r="R661" s="291"/>
      <c r="S661" s="292"/>
      <c r="T661" s="299"/>
      <c r="U661" s="291"/>
      <c r="V661" s="291"/>
      <c r="W661" s="291"/>
      <c r="X661" s="292"/>
      <c r="Y661" s="299"/>
      <c r="Z661" s="291"/>
      <c r="AA661" s="291"/>
      <c r="AB661" s="292"/>
      <c r="AC661" s="299"/>
      <c r="AD661" s="291"/>
      <c r="AE661" s="291"/>
      <c r="AF661" s="291"/>
      <c r="AG661" s="292"/>
      <c r="AH661" s="299"/>
      <c r="AI661" s="291"/>
      <c r="AJ661" s="292"/>
    </row>
    <row r="662" spans="1:36" ht="12.75">
      <c r="A662" s="299"/>
      <c r="B662" s="299"/>
      <c r="C662" s="291"/>
      <c r="D662" s="292"/>
      <c r="E662" s="299"/>
      <c r="F662" s="291"/>
      <c r="G662" s="291"/>
      <c r="H662" s="291"/>
      <c r="I662" s="292"/>
      <c r="J662" s="299"/>
      <c r="K662" s="291"/>
      <c r="L662" s="291"/>
      <c r="M662" s="291"/>
      <c r="N662" s="291"/>
      <c r="O662" s="292"/>
      <c r="P662" s="299"/>
      <c r="Q662" s="291"/>
      <c r="R662" s="291"/>
      <c r="S662" s="292"/>
      <c r="T662" s="299"/>
      <c r="U662" s="291"/>
      <c r="V662" s="291"/>
      <c r="W662" s="291"/>
      <c r="X662" s="292"/>
      <c r="Y662" s="299"/>
      <c r="Z662" s="291"/>
      <c r="AA662" s="291"/>
      <c r="AB662" s="292"/>
      <c r="AC662" s="299"/>
      <c r="AD662" s="291"/>
      <c r="AE662" s="291"/>
      <c r="AF662" s="291"/>
      <c r="AG662" s="292"/>
      <c r="AH662" s="299"/>
      <c r="AI662" s="291"/>
      <c r="AJ662" s="292"/>
    </row>
    <row r="663" spans="1:36" ht="12.75">
      <c r="A663" s="299"/>
      <c r="B663" s="299"/>
      <c r="C663" s="291"/>
      <c r="D663" s="292"/>
      <c r="E663" s="299"/>
      <c r="F663" s="291"/>
      <c r="G663" s="291"/>
      <c r="H663" s="291"/>
      <c r="I663" s="292"/>
      <c r="J663" s="299"/>
      <c r="K663" s="291"/>
      <c r="L663" s="291"/>
      <c r="M663" s="291"/>
      <c r="N663" s="291"/>
      <c r="O663" s="292"/>
      <c r="P663" s="299"/>
      <c r="Q663" s="291"/>
      <c r="R663" s="291"/>
      <c r="S663" s="292"/>
      <c r="T663" s="299"/>
      <c r="U663" s="291"/>
      <c r="V663" s="291"/>
      <c r="W663" s="291"/>
      <c r="X663" s="292"/>
      <c r="Y663" s="299"/>
      <c r="Z663" s="291"/>
      <c r="AA663" s="291"/>
      <c r="AB663" s="292"/>
      <c r="AC663" s="299"/>
      <c r="AD663" s="291"/>
      <c r="AE663" s="291"/>
      <c r="AF663" s="291"/>
      <c r="AG663" s="292"/>
      <c r="AH663" s="299"/>
      <c r="AI663" s="291"/>
      <c r="AJ663" s="292"/>
    </row>
    <row r="664" spans="1:36" ht="12.75">
      <c r="A664" s="299"/>
      <c r="B664" s="299"/>
      <c r="C664" s="291"/>
      <c r="D664" s="292"/>
      <c r="E664" s="299"/>
      <c r="F664" s="291"/>
      <c r="G664" s="291"/>
      <c r="H664" s="291"/>
      <c r="I664" s="292"/>
      <c r="J664" s="299"/>
      <c r="K664" s="291"/>
      <c r="L664" s="291"/>
      <c r="M664" s="291"/>
      <c r="N664" s="291"/>
      <c r="O664" s="292"/>
      <c r="P664" s="299"/>
      <c r="Q664" s="291"/>
      <c r="R664" s="291"/>
      <c r="S664" s="292"/>
      <c r="T664" s="299"/>
      <c r="U664" s="291"/>
      <c r="V664" s="291"/>
      <c r="W664" s="291"/>
      <c r="X664" s="292"/>
      <c r="Y664" s="299"/>
      <c r="Z664" s="291"/>
      <c r="AA664" s="291"/>
      <c r="AB664" s="292"/>
      <c r="AC664" s="299"/>
      <c r="AD664" s="291"/>
      <c r="AE664" s="291"/>
      <c r="AF664" s="291"/>
      <c r="AG664" s="292"/>
      <c r="AH664" s="299"/>
      <c r="AI664" s="291"/>
      <c r="AJ664" s="292"/>
    </row>
    <row r="665" spans="1:36" ht="12.75">
      <c r="A665" s="299"/>
      <c r="B665" s="299"/>
      <c r="C665" s="291"/>
      <c r="D665" s="292"/>
      <c r="E665" s="299"/>
      <c r="F665" s="291"/>
      <c r="G665" s="291"/>
      <c r="H665" s="291"/>
      <c r="I665" s="292"/>
      <c r="J665" s="299"/>
      <c r="K665" s="291"/>
      <c r="L665" s="291"/>
      <c r="M665" s="291"/>
      <c r="N665" s="291"/>
      <c r="O665" s="292"/>
      <c r="P665" s="299"/>
      <c r="Q665" s="291"/>
      <c r="R665" s="291"/>
      <c r="S665" s="292"/>
      <c r="T665" s="299"/>
      <c r="U665" s="291"/>
      <c r="V665" s="291"/>
      <c r="W665" s="291"/>
      <c r="X665" s="292"/>
      <c r="Y665" s="299"/>
      <c r="Z665" s="291"/>
      <c r="AA665" s="291"/>
      <c r="AB665" s="292"/>
      <c r="AC665" s="299"/>
      <c r="AD665" s="291"/>
      <c r="AE665" s="291"/>
      <c r="AF665" s="291"/>
      <c r="AG665" s="292"/>
      <c r="AH665" s="299"/>
      <c r="AI665" s="291"/>
      <c r="AJ665" s="292"/>
    </row>
    <row r="666" spans="1:36" ht="12.75">
      <c r="A666" s="299"/>
      <c r="B666" s="299"/>
      <c r="C666" s="291"/>
      <c r="D666" s="292"/>
      <c r="E666" s="299"/>
      <c r="F666" s="291"/>
      <c r="G666" s="291"/>
      <c r="H666" s="291"/>
      <c r="I666" s="292"/>
      <c r="J666" s="299"/>
      <c r="K666" s="291"/>
      <c r="L666" s="291"/>
      <c r="M666" s="291"/>
      <c r="N666" s="291"/>
      <c r="O666" s="292"/>
      <c r="P666" s="299"/>
      <c r="Q666" s="291"/>
      <c r="R666" s="291"/>
      <c r="S666" s="292"/>
      <c r="T666" s="299"/>
      <c r="U666" s="291"/>
      <c r="V666" s="291"/>
      <c r="W666" s="291"/>
      <c r="X666" s="292"/>
      <c r="Y666" s="299"/>
      <c r="Z666" s="291"/>
      <c r="AA666" s="291"/>
      <c r="AB666" s="292"/>
      <c r="AC666" s="299"/>
      <c r="AD666" s="291"/>
      <c r="AE666" s="291"/>
      <c r="AF666" s="291"/>
      <c r="AG666" s="292"/>
      <c r="AH666" s="299"/>
      <c r="AI666" s="291"/>
      <c r="AJ666" s="292"/>
    </row>
    <row r="667" spans="1:36" ht="12.75">
      <c r="A667" s="299"/>
      <c r="B667" s="299"/>
      <c r="C667" s="291"/>
      <c r="D667" s="292"/>
      <c r="E667" s="299"/>
      <c r="F667" s="291"/>
      <c r="G667" s="291"/>
      <c r="H667" s="291"/>
      <c r="I667" s="292"/>
      <c r="J667" s="299"/>
      <c r="K667" s="291"/>
      <c r="L667" s="291"/>
      <c r="M667" s="291"/>
      <c r="N667" s="291"/>
      <c r="O667" s="292"/>
      <c r="P667" s="299"/>
      <c r="Q667" s="291"/>
      <c r="R667" s="291"/>
      <c r="S667" s="292"/>
      <c r="T667" s="299"/>
      <c r="U667" s="291"/>
      <c r="V667" s="291"/>
      <c r="W667" s="291"/>
      <c r="X667" s="292"/>
      <c r="Y667" s="299"/>
      <c r="Z667" s="291"/>
      <c r="AA667" s="291"/>
      <c r="AB667" s="292"/>
      <c r="AC667" s="299"/>
      <c r="AD667" s="291"/>
      <c r="AE667" s="291"/>
      <c r="AF667" s="291"/>
      <c r="AG667" s="292"/>
      <c r="AH667" s="299"/>
      <c r="AI667" s="291"/>
      <c r="AJ667" s="292"/>
    </row>
    <row r="668" spans="1:36" ht="12.75">
      <c r="A668" s="299"/>
      <c r="B668" s="299"/>
      <c r="C668" s="291"/>
      <c r="D668" s="292"/>
      <c r="E668" s="299"/>
      <c r="F668" s="291"/>
      <c r="G668" s="291"/>
      <c r="H668" s="291"/>
      <c r="I668" s="292"/>
      <c r="J668" s="299"/>
      <c r="K668" s="291"/>
      <c r="L668" s="291"/>
      <c r="M668" s="291"/>
      <c r="N668" s="291"/>
      <c r="O668" s="292"/>
      <c r="P668" s="299"/>
      <c r="Q668" s="291"/>
      <c r="R668" s="291"/>
      <c r="S668" s="292"/>
      <c r="T668" s="299"/>
      <c r="U668" s="291"/>
      <c r="V668" s="291"/>
      <c r="W668" s="291"/>
      <c r="X668" s="292"/>
      <c r="Y668" s="299"/>
      <c r="Z668" s="291"/>
      <c r="AA668" s="291"/>
      <c r="AB668" s="292"/>
      <c r="AC668" s="299"/>
      <c r="AD668" s="291"/>
      <c r="AE668" s="291"/>
      <c r="AF668" s="291"/>
      <c r="AG668" s="292"/>
      <c r="AH668" s="299"/>
      <c r="AI668" s="291"/>
      <c r="AJ668" s="292"/>
    </row>
    <row r="669" spans="1:36" ht="12.75">
      <c r="A669" s="299"/>
      <c r="B669" s="299"/>
      <c r="C669" s="291"/>
      <c r="D669" s="292"/>
      <c r="E669" s="299"/>
      <c r="F669" s="291"/>
      <c r="G669" s="291"/>
      <c r="H669" s="291"/>
      <c r="I669" s="292"/>
      <c r="J669" s="299"/>
      <c r="K669" s="291"/>
      <c r="L669" s="291"/>
      <c r="M669" s="291"/>
      <c r="N669" s="291"/>
      <c r="O669" s="292"/>
      <c r="P669" s="299"/>
      <c r="Q669" s="291"/>
      <c r="R669" s="291"/>
      <c r="S669" s="292"/>
      <c r="T669" s="299"/>
      <c r="U669" s="291"/>
      <c r="V669" s="291"/>
      <c r="W669" s="291"/>
      <c r="X669" s="292"/>
      <c r="Y669" s="299"/>
      <c r="Z669" s="291"/>
      <c r="AA669" s="291"/>
      <c r="AB669" s="292"/>
      <c r="AC669" s="299"/>
      <c r="AD669" s="291"/>
      <c r="AE669" s="291"/>
      <c r="AF669" s="291"/>
      <c r="AG669" s="292"/>
      <c r="AH669" s="299"/>
      <c r="AI669" s="291"/>
      <c r="AJ669" s="292"/>
    </row>
    <row r="670" spans="1:36" ht="12.75">
      <c r="A670" s="299"/>
      <c r="B670" s="299"/>
      <c r="C670" s="291"/>
      <c r="D670" s="292"/>
      <c r="E670" s="299"/>
      <c r="F670" s="291"/>
      <c r="G670" s="291"/>
      <c r="H670" s="291"/>
      <c r="I670" s="292"/>
      <c r="J670" s="299"/>
      <c r="K670" s="291"/>
      <c r="L670" s="291"/>
      <c r="M670" s="291"/>
      <c r="N670" s="291"/>
      <c r="O670" s="292"/>
      <c r="P670" s="299"/>
      <c r="Q670" s="291"/>
      <c r="R670" s="291"/>
      <c r="S670" s="292"/>
      <c r="T670" s="299"/>
      <c r="U670" s="291"/>
      <c r="V670" s="291"/>
      <c r="W670" s="291"/>
      <c r="X670" s="292"/>
      <c r="Y670" s="299"/>
      <c r="Z670" s="291"/>
      <c r="AA670" s="291"/>
      <c r="AB670" s="292"/>
      <c r="AC670" s="299"/>
      <c r="AD670" s="291"/>
      <c r="AE670" s="291"/>
      <c r="AF670" s="291"/>
      <c r="AG670" s="292"/>
      <c r="AH670" s="299"/>
      <c r="AI670" s="291"/>
      <c r="AJ670" s="292"/>
    </row>
    <row r="671" spans="1:36" ht="12.75">
      <c r="A671" s="299"/>
      <c r="B671" s="299"/>
      <c r="C671" s="291"/>
      <c r="D671" s="292"/>
      <c r="E671" s="299"/>
      <c r="F671" s="291"/>
      <c r="G671" s="291"/>
      <c r="H671" s="291"/>
      <c r="I671" s="292"/>
      <c r="J671" s="299"/>
      <c r="K671" s="291"/>
      <c r="L671" s="291"/>
      <c r="M671" s="291"/>
      <c r="N671" s="291"/>
      <c r="O671" s="292"/>
      <c r="P671" s="299"/>
      <c r="Q671" s="291"/>
      <c r="R671" s="291"/>
      <c r="S671" s="292"/>
      <c r="T671" s="299"/>
      <c r="U671" s="291"/>
      <c r="V671" s="291"/>
      <c r="W671" s="291"/>
      <c r="X671" s="292"/>
      <c r="Y671" s="299"/>
      <c r="Z671" s="291"/>
      <c r="AA671" s="291"/>
      <c r="AB671" s="292"/>
      <c r="AC671" s="299"/>
      <c r="AD671" s="291"/>
      <c r="AE671" s="291"/>
      <c r="AF671" s="291"/>
      <c r="AG671" s="292"/>
      <c r="AH671" s="299"/>
      <c r="AI671" s="291"/>
      <c r="AJ671" s="292"/>
    </row>
    <row r="672" spans="1:36" ht="12.75">
      <c r="A672" s="299"/>
      <c r="B672" s="299"/>
      <c r="C672" s="291"/>
      <c r="D672" s="292"/>
      <c r="E672" s="299"/>
      <c r="F672" s="291"/>
      <c r="G672" s="291"/>
      <c r="H672" s="291"/>
      <c r="I672" s="292"/>
      <c r="J672" s="299"/>
      <c r="K672" s="291"/>
      <c r="L672" s="291"/>
      <c r="M672" s="291"/>
      <c r="N672" s="291"/>
      <c r="O672" s="292"/>
      <c r="P672" s="299"/>
      <c r="Q672" s="291"/>
      <c r="R672" s="291"/>
      <c r="S672" s="292"/>
      <c r="T672" s="299"/>
      <c r="U672" s="291"/>
      <c r="V672" s="291"/>
      <c r="W672" s="291"/>
      <c r="X672" s="292"/>
      <c r="Y672" s="299"/>
      <c r="Z672" s="291"/>
      <c r="AA672" s="291"/>
      <c r="AB672" s="292"/>
      <c r="AC672" s="299"/>
      <c r="AD672" s="291"/>
      <c r="AE672" s="291"/>
      <c r="AF672" s="291"/>
      <c r="AG672" s="292"/>
      <c r="AH672" s="299"/>
      <c r="AI672" s="291"/>
      <c r="AJ672" s="292"/>
    </row>
    <row r="673" spans="1:36" ht="12.75">
      <c r="A673" s="299"/>
      <c r="B673" s="299"/>
      <c r="C673" s="291"/>
      <c r="D673" s="292"/>
      <c r="E673" s="299"/>
      <c r="F673" s="291"/>
      <c r="G673" s="291"/>
      <c r="H673" s="291"/>
      <c r="I673" s="292"/>
      <c r="J673" s="299"/>
      <c r="K673" s="291"/>
      <c r="L673" s="291"/>
      <c r="M673" s="291"/>
      <c r="N673" s="291"/>
      <c r="O673" s="292"/>
      <c r="P673" s="299"/>
      <c r="Q673" s="291"/>
      <c r="R673" s="291"/>
      <c r="S673" s="292"/>
      <c r="T673" s="299"/>
      <c r="U673" s="291"/>
      <c r="V673" s="291"/>
      <c r="W673" s="291"/>
      <c r="X673" s="292"/>
      <c r="Y673" s="299"/>
      <c r="Z673" s="291"/>
      <c r="AA673" s="291"/>
      <c r="AB673" s="292"/>
      <c r="AC673" s="299"/>
      <c r="AD673" s="291"/>
      <c r="AE673" s="291"/>
      <c r="AF673" s="291"/>
      <c r="AG673" s="292"/>
      <c r="AH673" s="299"/>
      <c r="AI673" s="291"/>
      <c r="AJ673" s="292"/>
    </row>
    <row r="674" spans="1:36" ht="12.75">
      <c r="A674" s="299"/>
      <c r="B674" s="299"/>
      <c r="C674" s="291"/>
      <c r="D674" s="292"/>
      <c r="E674" s="299"/>
      <c r="F674" s="291"/>
      <c r="G674" s="291"/>
      <c r="H674" s="291"/>
      <c r="I674" s="292"/>
      <c r="J674" s="299"/>
      <c r="K674" s="291"/>
      <c r="L674" s="291"/>
      <c r="M674" s="291"/>
      <c r="N674" s="291"/>
      <c r="O674" s="292"/>
      <c r="P674" s="299"/>
      <c r="Q674" s="291"/>
      <c r="R674" s="291"/>
      <c r="S674" s="292"/>
      <c r="T674" s="299"/>
      <c r="U674" s="291"/>
      <c r="V674" s="291"/>
      <c r="W674" s="291"/>
      <c r="X674" s="292"/>
      <c r="Y674" s="299"/>
      <c r="Z674" s="291"/>
      <c r="AA674" s="291"/>
      <c r="AB674" s="292"/>
      <c r="AC674" s="299"/>
      <c r="AD674" s="291"/>
      <c r="AE674" s="291"/>
      <c r="AF674" s="291"/>
      <c r="AG674" s="292"/>
      <c r="AH674" s="299"/>
      <c r="AI674" s="291"/>
      <c r="AJ674" s="292"/>
    </row>
    <row r="675" spans="1:36" ht="12.75">
      <c r="A675" s="299"/>
      <c r="B675" s="299"/>
      <c r="C675" s="291"/>
      <c r="D675" s="292"/>
      <c r="E675" s="299"/>
      <c r="F675" s="291"/>
      <c r="G675" s="291"/>
      <c r="H675" s="291"/>
      <c r="I675" s="292"/>
      <c r="J675" s="299"/>
      <c r="K675" s="291"/>
      <c r="L675" s="291"/>
      <c r="M675" s="291"/>
      <c r="N675" s="291"/>
      <c r="O675" s="292"/>
      <c r="P675" s="299"/>
      <c r="Q675" s="291"/>
      <c r="R675" s="291"/>
      <c r="S675" s="292"/>
      <c r="T675" s="299"/>
      <c r="U675" s="291"/>
      <c r="V675" s="291"/>
      <c r="W675" s="291"/>
      <c r="X675" s="292"/>
      <c r="Y675" s="299"/>
      <c r="Z675" s="291"/>
      <c r="AA675" s="291"/>
      <c r="AB675" s="292"/>
      <c r="AC675" s="299"/>
      <c r="AD675" s="291"/>
      <c r="AE675" s="291"/>
      <c r="AF675" s="291"/>
      <c r="AG675" s="292"/>
      <c r="AH675" s="299"/>
      <c r="AI675" s="291"/>
      <c r="AJ675" s="292"/>
    </row>
    <row r="676" spans="1:36" ht="12.75">
      <c r="A676" s="299"/>
      <c r="B676" s="299"/>
      <c r="C676" s="291"/>
      <c r="D676" s="292"/>
      <c r="E676" s="299"/>
      <c r="F676" s="291"/>
      <c r="G676" s="291"/>
      <c r="H676" s="291"/>
      <c r="I676" s="292"/>
      <c r="J676" s="299"/>
      <c r="K676" s="291"/>
      <c r="L676" s="291"/>
      <c r="M676" s="291"/>
      <c r="N676" s="291"/>
      <c r="O676" s="292"/>
      <c r="P676" s="299"/>
      <c r="Q676" s="291"/>
      <c r="R676" s="291"/>
      <c r="S676" s="292"/>
      <c r="T676" s="299"/>
      <c r="U676" s="291"/>
      <c r="V676" s="291"/>
      <c r="W676" s="291"/>
      <c r="X676" s="292"/>
      <c r="Y676" s="299"/>
      <c r="Z676" s="291"/>
      <c r="AA676" s="291"/>
      <c r="AB676" s="292"/>
      <c r="AC676" s="299"/>
      <c r="AD676" s="291"/>
      <c r="AE676" s="291"/>
      <c r="AF676" s="291"/>
      <c r="AG676" s="292"/>
      <c r="AH676" s="299"/>
      <c r="AI676" s="291"/>
      <c r="AJ676" s="292"/>
    </row>
    <row r="677" spans="1:36" ht="12.75">
      <c r="A677" s="299"/>
      <c r="B677" s="299"/>
      <c r="C677" s="291"/>
      <c r="D677" s="292"/>
      <c r="E677" s="299"/>
      <c r="F677" s="291"/>
      <c r="G677" s="291"/>
      <c r="H677" s="291"/>
      <c r="I677" s="292"/>
      <c r="J677" s="299"/>
      <c r="K677" s="291"/>
      <c r="L677" s="291"/>
      <c r="M677" s="291"/>
      <c r="N677" s="291"/>
      <c r="O677" s="292"/>
      <c r="P677" s="299"/>
      <c r="Q677" s="291"/>
      <c r="R677" s="291"/>
      <c r="S677" s="292"/>
      <c r="T677" s="299"/>
      <c r="U677" s="291"/>
      <c r="V677" s="291"/>
      <c r="W677" s="291"/>
      <c r="X677" s="292"/>
      <c r="Y677" s="299"/>
      <c r="Z677" s="291"/>
      <c r="AA677" s="291"/>
      <c r="AB677" s="292"/>
      <c r="AC677" s="299"/>
      <c r="AD677" s="291"/>
      <c r="AE677" s="291"/>
      <c r="AF677" s="291"/>
      <c r="AG677" s="292"/>
      <c r="AH677" s="299"/>
      <c r="AI677" s="291"/>
      <c r="AJ677" s="292"/>
    </row>
    <row r="678" spans="1:36" ht="12.75">
      <c r="A678" s="299"/>
      <c r="B678" s="299"/>
      <c r="C678" s="291"/>
      <c r="D678" s="292"/>
      <c r="E678" s="299"/>
      <c r="F678" s="291"/>
      <c r="G678" s="291"/>
      <c r="H678" s="291"/>
      <c r="I678" s="292"/>
      <c r="J678" s="299"/>
      <c r="K678" s="291"/>
      <c r="L678" s="291"/>
      <c r="M678" s="291"/>
      <c r="N678" s="291"/>
      <c r="O678" s="292"/>
      <c r="P678" s="299"/>
      <c r="Q678" s="291"/>
      <c r="R678" s="291"/>
      <c r="S678" s="292"/>
      <c r="T678" s="299"/>
      <c r="U678" s="291"/>
      <c r="V678" s="291"/>
      <c r="W678" s="291"/>
      <c r="X678" s="292"/>
      <c r="Y678" s="299"/>
      <c r="Z678" s="291"/>
      <c r="AA678" s="291"/>
      <c r="AB678" s="292"/>
      <c r="AC678" s="299"/>
      <c r="AD678" s="291"/>
      <c r="AE678" s="291"/>
      <c r="AF678" s="291"/>
      <c r="AG678" s="292"/>
      <c r="AH678" s="299"/>
      <c r="AI678" s="291"/>
      <c r="AJ678" s="292"/>
    </row>
    <row r="679" spans="1:36" ht="12.75">
      <c r="A679" s="299"/>
      <c r="B679" s="299"/>
      <c r="C679" s="291"/>
      <c r="D679" s="292"/>
      <c r="E679" s="299"/>
      <c r="F679" s="291"/>
      <c r="G679" s="291"/>
      <c r="H679" s="291"/>
      <c r="I679" s="292"/>
      <c r="J679" s="299"/>
      <c r="K679" s="291"/>
      <c r="L679" s="291"/>
      <c r="M679" s="291"/>
      <c r="N679" s="291"/>
      <c r="O679" s="292"/>
      <c r="P679" s="299"/>
      <c r="Q679" s="291"/>
      <c r="R679" s="291"/>
      <c r="S679" s="292"/>
      <c r="T679" s="299"/>
      <c r="U679" s="291"/>
      <c r="V679" s="291"/>
      <c r="W679" s="291"/>
      <c r="X679" s="292"/>
      <c r="Y679" s="299"/>
      <c r="Z679" s="291"/>
      <c r="AA679" s="291"/>
      <c r="AB679" s="292"/>
      <c r="AC679" s="299"/>
      <c r="AD679" s="291"/>
      <c r="AE679" s="291"/>
      <c r="AF679" s="291"/>
      <c r="AG679" s="292"/>
      <c r="AH679" s="299"/>
      <c r="AI679" s="291"/>
      <c r="AJ679" s="292"/>
    </row>
    <row r="680" spans="1:36" ht="12.75">
      <c r="A680" s="299"/>
      <c r="B680" s="299"/>
      <c r="C680" s="291"/>
      <c r="D680" s="292"/>
      <c r="E680" s="299"/>
      <c r="F680" s="291"/>
      <c r="G680" s="291"/>
      <c r="H680" s="291"/>
      <c r="I680" s="292"/>
      <c r="J680" s="299"/>
      <c r="K680" s="291"/>
      <c r="L680" s="291"/>
      <c r="M680" s="291"/>
      <c r="N680" s="291"/>
      <c r="O680" s="292"/>
      <c r="P680" s="299"/>
      <c r="Q680" s="291"/>
      <c r="R680" s="291"/>
      <c r="S680" s="292"/>
      <c r="T680" s="299"/>
      <c r="U680" s="291"/>
      <c r="V680" s="291"/>
      <c r="W680" s="291"/>
      <c r="X680" s="292"/>
      <c r="Y680" s="299"/>
      <c r="Z680" s="291"/>
      <c r="AA680" s="291"/>
      <c r="AB680" s="292"/>
      <c r="AC680" s="299"/>
      <c r="AD680" s="291"/>
      <c r="AE680" s="291"/>
      <c r="AF680" s="291"/>
      <c r="AG680" s="292"/>
      <c r="AH680" s="299"/>
      <c r="AI680" s="291"/>
      <c r="AJ680" s="292"/>
    </row>
    <row r="681" spans="1:36" ht="12.75">
      <c r="A681" s="299"/>
      <c r="B681" s="299"/>
      <c r="C681" s="291"/>
      <c r="D681" s="292"/>
      <c r="E681" s="299"/>
      <c r="F681" s="291"/>
      <c r="G681" s="291"/>
      <c r="H681" s="291"/>
      <c r="I681" s="292"/>
      <c r="J681" s="299"/>
      <c r="K681" s="291"/>
      <c r="L681" s="291"/>
      <c r="M681" s="291"/>
      <c r="N681" s="291"/>
      <c r="O681" s="292"/>
      <c r="P681" s="299"/>
      <c r="Q681" s="291"/>
      <c r="R681" s="291"/>
      <c r="S681" s="292"/>
      <c r="T681" s="299"/>
      <c r="U681" s="291"/>
      <c r="V681" s="291"/>
      <c r="W681" s="291"/>
      <c r="X681" s="292"/>
      <c r="Y681" s="299"/>
      <c r="Z681" s="291"/>
      <c r="AA681" s="291"/>
      <c r="AB681" s="292"/>
      <c r="AC681" s="299"/>
      <c r="AD681" s="291"/>
      <c r="AE681" s="291"/>
      <c r="AF681" s="291"/>
      <c r="AG681" s="292"/>
      <c r="AH681" s="299"/>
      <c r="AI681" s="291"/>
      <c r="AJ681" s="292"/>
    </row>
    <row r="682" spans="1:36" ht="12.75">
      <c r="A682" s="299"/>
      <c r="B682" s="299"/>
      <c r="C682" s="291"/>
      <c r="D682" s="292"/>
      <c r="E682" s="299"/>
      <c r="F682" s="291"/>
      <c r="G682" s="291"/>
      <c r="H682" s="291"/>
      <c r="I682" s="292"/>
      <c r="J682" s="299"/>
      <c r="K682" s="291"/>
      <c r="L682" s="291"/>
      <c r="M682" s="291"/>
      <c r="N682" s="291"/>
      <c r="O682" s="292"/>
      <c r="P682" s="299"/>
      <c r="Q682" s="291"/>
      <c r="R682" s="291"/>
      <c r="S682" s="292"/>
      <c r="T682" s="299"/>
      <c r="U682" s="291"/>
      <c r="V682" s="291"/>
      <c r="W682" s="291"/>
      <c r="X682" s="292"/>
      <c r="Y682" s="299"/>
      <c r="Z682" s="291"/>
      <c r="AA682" s="291"/>
      <c r="AB682" s="292"/>
      <c r="AC682" s="299"/>
      <c r="AD682" s="291"/>
      <c r="AE682" s="291"/>
      <c r="AF682" s="291"/>
      <c r="AG682" s="292"/>
      <c r="AH682" s="299"/>
      <c r="AI682" s="291"/>
      <c r="AJ682" s="292"/>
    </row>
    <row r="683" spans="1:36" ht="12.75">
      <c r="A683" s="299"/>
      <c r="B683" s="299"/>
      <c r="C683" s="291"/>
      <c r="D683" s="292"/>
      <c r="E683" s="299"/>
      <c r="F683" s="291"/>
      <c r="G683" s="291"/>
      <c r="H683" s="291"/>
      <c r="I683" s="292"/>
      <c r="J683" s="299"/>
      <c r="K683" s="291"/>
      <c r="L683" s="291"/>
      <c r="M683" s="291"/>
      <c r="N683" s="291"/>
      <c r="O683" s="292"/>
      <c r="P683" s="299"/>
      <c r="Q683" s="291"/>
      <c r="R683" s="291"/>
      <c r="S683" s="292"/>
      <c r="T683" s="299"/>
      <c r="U683" s="291"/>
      <c r="V683" s="291"/>
      <c r="W683" s="291"/>
      <c r="X683" s="292"/>
      <c r="Y683" s="299"/>
      <c r="Z683" s="291"/>
      <c r="AA683" s="291"/>
      <c r="AB683" s="292"/>
      <c r="AC683" s="299"/>
      <c r="AD683" s="291"/>
      <c r="AE683" s="291"/>
      <c r="AF683" s="291"/>
      <c r="AG683" s="292"/>
      <c r="AH683" s="299"/>
      <c r="AI683" s="291"/>
      <c r="AJ683" s="292"/>
    </row>
    <row r="684" spans="1:36" ht="12.75">
      <c r="A684" s="299"/>
      <c r="B684" s="299"/>
      <c r="C684" s="291"/>
      <c r="D684" s="292"/>
      <c r="E684" s="299"/>
      <c r="F684" s="291"/>
      <c r="G684" s="291"/>
      <c r="H684" s="291"/>
      <c r="I684" s="292"/>
      <c r="J684" s="299"/>
      <c r="K684" s="291"/>
      <c r="L684" s="291"/>
      <c r="M684" s="291"/>
      <c r="N684" s="291"/>
      <c r="O684" s="292"/>
      <c r="P684" s="299"/>
      <c r="Q684" s="291"/>
      <c r="R684" s="291"/>
      <c r="S684" s="292"/>
      <c r="T684" s="299"/>
      <c r="U684" s="291"/>
      <c r="V684" s="291"/>
      <c r="W684" s="291"/>
      <c r="X684" s="292"/>
      <c r="Y684" s="299"/>
      <c r="Z684" s="291"/>
      <c r="AA684" s="291"/>
      <c r="AB684" s="292"/>
      <c r="AC684" s="299"/>
      <c r="AD684" s="291"/>
      <c r="AE684" s="291"/>
      <c r="AF684" s="291"/>
      <c r="AG684" s="292"/>
      <c r="AH684" s="299"/>
      <c r="AI684" s="291"/>
      <c r="AJ684" s="292"/>
    </row>
    <row r="685" spans="1:36" ht="12.75">
      <c r="A685" s="299"/>
      <c r="B685" s="299"/>
      <c r="C685" s="291"/>
      <c r="D685" s="292"/>
      <c r="E685" s="299"/>
      <c r="F685" s="291"/>
      <c r="G685" s="291"/>
      <c r="H685" s="291"/>
      <c r="I685" s="292"/>
      <c r="J685" s="299"/>
      <c r="K685" s="291"/>
      <c r="L685" s="291"/>
      <c r="M685" s="291"/>
      <c r="N685" s="291"/>
      <c r="O685" s="292"/>
      <c r="P685" s="299"/>
      <c r="Q685" s="291"/>
      <c r="R685" s="291"/>
      <c r="S685" s="292"/>
      <c r="T685" s="299"/>
      <c r="U685" s="291"/>
      <c r="V685" s="291"/>
      <c r="W685" s="291"/>
      <c r="X685" s="292"/>
      <c r="Y685" s="299"/>
      <c r="Z685" s="291"/>
      <c r="AA685" s="291"/>
      <c r="AB685" s="292"/>
      <c r="AC685" s="299"/>
      <c r="AD685" s="291"/>
      <c r="AE685" s="291"/>
      <c r="AF685" s="291"/>
      <c r="AG685" s="292"/>
      <c r="AH685" s="299"/>
      <c r="AI685" s="291"/>
      <c r="AJ685" s="292"/>
    </row>
    <row r="686" spans="1:36" ht="12.75">
      <c r="A686" s="299"/>
      <c r="B686" s="299"/>
      <c r="C686" s="291"/>
      <c r="D686" s="292"/>
      <c r="E686" s="299"/>
      <c r="F686" s="291"/>
      <c r="G686" s="291"/>
      <c r="H686" s="291"/>
      <c r="I686" s="292"/>
      <c r="J686" s="299"/>
      <c r="K686" s="291"/>
      <c r="L686" s="291"/>
      <c r="M686" s="291"/>
      <c r="N686" s="291"/>
      <c r="O686" s="292"/>
      <c r="P686" s="299"/>
      <c r="Q686" s="291"/>
      <c r="R686" s="291"/>
      <c r="S686" s="292"/>
      <c r="T686" s="299"/>
      <c r="U686" s="291"/>
      <c r="V686" s="291"/>
      <c r="W686" s="291"/>
      <c r="X686" s="292"/>
      <c r="Y686" s="299"/>
      <c r="Z686" s="291"/>
      <c r="AA686" s="291"/>
      <c r="AB686" s="292"/>
      <c r="AC686" s="299"/>
      <c r="AD686" s="291"/>
      <c r="AE686" s="291"/>
      <c r="AF686" s="291"/>
      <c r="AG686" s="292"/>
      <c r="AH686" s="299"/>
      <c r="AI686" s="291"/>
      <c r="AJ686" s="292"/>
    </row>
    <row r="687" spans="1:36" ht="12.75">
      <c r="A687" s="299"/>
      <c r="B687" s="299"/>
      <c r="C687" s="291"/>
      <c r="D687" s="292"/>
      <c r="E687" s="299"/>
      <c r="F687" s="291"/>
      <c r="G687" s="291"/>
      <c r="H687" s="291"/>
      <c r="I687" s="292"/>
      <c r="J687" s="299"/>
      <c r="K687" s="291"/>
      <c r="L687" s="291"/>
      <c r="M687" s="291"/>
      <c r="N687" s="291"/>
      <c r="O687" s="292"/>
      <c r="P687" s="299"/>
      <c r="Q687" s="291"/>
      <c r="R687" s="291"/>
      <c r="S687" s="292"/>
      <c r="T687" s="299"/>
      <c r="U687" s="291"/>
      <c r="V687" s="291"/>
      <c r="W687" s="291"/>
      <c r="X687" s="292"/>
      <c r="Y687" s="299"/>
      <c r="Z687" s="291"/>
      <c r="AA687" s="291"/>
      <c r="AB687" s="292"/>
      <c r="AC687" s="299"/>
      <c r="AD687" s="291"/>
      <c r="AE687" s="291"/>
      <c r="AF687" s="291"/>
      <c r="AG687" s="292"/>
      <c r="AH687" s="299"/>
      <c r="AI687" s="291"/>
      <c r="AJ687" s="292"/>
    </row>
    <row r="688" spans="1:36" ht="12.75">
      <c r="A688" s="299"/>
      <c r="B688" s="299"/>
      <c r="C688" s="291"/>
      <c r="D688" s="292"/>
      <c r="E688" s="299"/>
      <c r="F688" s="291"/>
      <c r="G688" s="291"/>
      <c r="H688" s="291"/>
      <c r="I688" s="292"/>
      <c r="J688" s="299"/>
      <c r="K688" s="291"/>
      <c r="L688" s="291"/>
      <c r="M688" s="291"/>
      <c r="N688" s="291"/>
      <c r="O688" s="292"/>
      <c r="P688" s="299"/>
      <c r="Q688" s="291"/>
      <c r="R688" s="291"/>
      <c r="S688" s="292"/>
      <c r="T688" s="299"/>
      <c r="U688" s="291"/>
      <c r="V688" s="291"/>
      <c r="W688" s="291"/>
      <c r="X688" s="292"/>
      <c r="Y688" s="299"/>
      <c r="Z688" s="291"/>
      <c r="AA688" s="291"/>
      <c r="AB688" s="292"/>
      <c r="AC688" s="299"/>
      <c r="AD688" s="291"/>
      <c r="AE688" s="291"/>
      <c r="AF688" s="291"/>
      <c r="AG688" s="292"/>
      <c r="AH688" s="299"/>
      <c r="AI688" s="291"/>
      <c r="AJ688" s="292"/>
    </row>
    <row r="689" spans="1:36" ht="12.75">
      <c r="A689" s="299"/>
      <c r="B689" s="299"/>
      <c r="C689" s="291"/>
      <c r="D689" s="292"/>
      <c r="E689" s="299"/>
      <c r="F689" s="291"/>
      <c r="G689" s="291"/>
      <c r="H689" s="291"/>
      <c r="I689" s="292"/>
      <c r="J689" s="299"/>
      <c r="K689" s="291"/>
      <c r="L689" s="291"/>
      <c r="M689" s="291"/>
      <c r="N689" s="291"/>
      <c r="O689" s="292"/>
      <c r="P689" s="299"/>
      <c r="Q689" s="291"/>
      <c r="R689" s="291"/>
      <c r="S689" s="292"/>
      <c r="T689" s="299"/>
      <c r="U689" s="291"/>
      <c r="V689" s="291"/>
      <c r="W689" s="291"/>
      <c r="X689" s="292"/>
      <c r="Y689" s="299"/>
      <c r="Z689" s="291"/>
      <c r="AA689" s="291"/>
      <c r="AB689" s="292"/>
      <c r="AC689" s="299"/>
      <c r="AD689" s="291"/>
      <c r="AE689" s="291"/>
      <c r="AF689" s="291"/>
      <c r="AG689" s="292"/>
      <c r="AH689" s="299"/>
      <c r="AI689" s="291"/>
      <c r="AJ689" s="292"/>
    </row>
    <row r="690" spans="1:36" ht="12.75">
      <c r="A690" s="299"/>
      <c r="B690" s="299"/>
      <c r="C690" s="291"/>
      <c r="D690" s="292"/>
      <c r="E690" s="299"/>
      <c r="F690" s="291"/>
      <c r="G690" s="291"/>
      <c r="H690" s="291"/>
      <c r="I690" s="292"/>
      <c r="J690" s="299"/>
      <c r="K690" s="291"/>
      <c r="L690" s="291"/>
      <c r="M690" s="291"/>
      <c r="N690" s="291"/>
      <c r="O690" s="292"/>
      <c r="P690" s="299"/>
      <c r="Q690" s="291"/>
      <c r="R690" s="291"/>
      <c r="S690" s="292"/>
      <c r="T690" s="299"/>
      <c r="U690" s="291"/>
      <c r="V690" s="291"/>
      <c r="W690" s="291"/>
      <c r="X690" s="292"/>
      <c r="Y690" s="299"/>
      <c r="Z690" s="291"/>
      <c r="AA690" s="291"/>
      <c r="AB690" s="292"/>
      <c r="AC690" s="299"/>
      <c r="AD690" s="291"/>
      <c r="AE690" s="291"/>
      <c r="AF690" s="291"/>
      <c r="AG690" s="292"/>
      <c r="AH690" s="299"/>
      <c r="AI690" s="291"/>
      <c r="AJ690" s="292"/>
    </row>
    <row r="691" spans="1:36" ht="12.75">
      <c r="A691" s="299"/>
      <c r="B691" s="299"/>
      <c r="C691" s="291"/>
      <c r="D691" s="292"/>
      <c r="E691" s="299"/>
      <c r="F691" s="291"/>
      <c r="G691" s="291"/>
      <c r="H691" s="291"/>
      <c r="I691" s="292"/>
      <c r="J691" s="299"/>
      <c r="K691" s="291"/>
      <c r="L691" s="291"/>
      <c r="M691" s="291"/>
      <c r="N691" s="291"/>
      <c r="O691" s="292"/>
      <c r="P691" s="299"/>
      <c r="Q691" s="291"/>
      <c r="R691" s="291"/>
      <c r="S691" s="292"/>
      <c r="T691" s="299"/>
      <c r="U691" s="291"/>
      <c r="V691" s="291"/>
      <c r="W691" s="291"/>
      <c r="X691" s="292"/>
      <c r="Y691" s="299"/>
      <c r="Z691" s="291"/>
      <c r="AA691" s="291"/>
      <c r="AB691" s="292"/>
      <c r="AC691" s="299"/>
      <c r="AD691" s="291"/>
      <c r="AE691" s="291"/>
      <c r="AF691" s="291"/>
      <c r="AG691" s="292"/>
      <c r="AH691" s="299"/>
      <c r="AI691" s="291"/>
      <c r="AJ691" s="292"/>
    </row>
    <row r="692" spans="1:36" ht="12.75">
      <c r="A692" s="299"/>
      <c r="B692" s="299"/>
      <c r="C692" s="291"/>
      <c r="D692" s="292"/>
      <c r="E692" s="299"/>
      <c r="F692" s="291"/>
      <c r="G692" s="291"/>
      <c r="H692" s="291"/>
      <c r="I692" s="292"/>
      <c r="J692" s="299"/>
      <c r="K692" s="291"/>
      <c r="L692" s="291"/>
      <c r="M692" s="291"/>
      <c r="N692" s="291"/>
      <c r="O692" s="292"/>
      <c r="P692" s="299"/>
      <c r="Q692" s="291"/>
      <c r="R692" s="291"/>
      <c r="S692" s="292"/>
      <c r="T692" s="299"/>
      <c r="U692" s="291"/>
      <c r="V692" s="291"/>
      <c r="W692" s="291"/>
      <c r="X692" s="292"/>
      <c r="Y692" s="299"/>
      <c r="Z692" s="291"/>
      <c r="AA692" s="291"/>
      <c r="AB692" s="292"/>
      <c r="AC692" s="299"/>
      <c r="AD692" s="291"/>
      <c r="AE692" s="291"/>
      <c r="AF692" s="291"/>
      <c r="AG692" s="292"/>
      <c r="AH692" s="299"/>
      <c r="AI692" s="291"/>
      <c r="AJ692" s="292"/>
    </row>
    <row r="693" spans="1:36" ht="12.75">
      <c r="A693" s="299"/>
      <c r="B693" s="299"/>
      <c r="C693" s="291"/>
      <c r="D693" s="292"/>
      <c r="E693" s="299"/>
      <c r="F693" s="291"/>
      <c r="G693" s="291"/>
      <c r="H693" s="291"/>
      <c r="I693" s="292"/>
      <c r="J693" s="299"/>
      <c r="K693" s="291"/>
      <c r="L693" s="291"/>
      <c r="M693" s="291"/>
      <c r="N693" s="291"/>
      <c r="O693" s="292"/>
      <c r="P693" s="299"/>
      <c r="Q693" s="291"/>
      <c r="R693" s="291"/>
      <c r="S693" s="292"/>
      <c r="T693" s="299"/>
      <c r="U693" s="291"/>
      <c r="V693" s="291"/>
      <c r="W693" s="291"/>
      <c r="X693" s="292"/>
      <c r="Y693" s="299"/>
      <c r="Z693" s="291"/>
      <c r="AA693" s="291"/>
      <c r="AB693" s="292"/>
      <c r="AC693" s="299"/>
      <c r="AD693" s="291"/>
      <c r="AE693" s="291"/>
      <c r="AF693" s="291"/>
      <c r="AG693" s="292"/>
      <c r="AH693" s="299"/>
      <c r="AI693" s="291"/>
      <c r="AJ693" s="292"/>
    </row>
    <row r="694" spans="1:36" ht="12.75">
      <c r="A694" s="299"/>
      <c r="B694" s="299"/>
      <c r="C694" s="291"/>
      <c r="D694" s="292"/>
      <c r="E694" s="299"/>
      <c r="F694" s="291"/>
      <c r="G694" s="291"/>
      <c r="H694" s="291"/>
      <c r="I694" s="292"/>
      <c r="J694" s="299"/>
      <c r="K694" s="291"/>
      <c r="L694" s="291"/>
      <c r="M694" s="291"/>
      <c r="N694" s="291"/>
      <c r="O694" s="292"/>
      <c r="P694" s="299"/>
      <c r="Q694" s="291"/>
      <c r="R694" s="291"/>
      <c r="S694" s="292"/>
      <c r="T694" s="299"/>
      <c r="U694" s="291"/>
      <c r="V694" s="291"/>
      <c r="W694" s="291"/>
      <c r="X694" s="292"/>
      <c r="Y694" s="299"/>
      <c r="Z694" s="291"/>
      <c r="AA694" s="291"/>
      <c r="AB694" s="292"/>
      <c r="AC694" s="299"/>
      <c r="AD694" s="291"/>
      <c r="AE694" s="291"/>
      <c r="AF694" s="291"/>
      <c r="AG694" s="292"/>
      <c r="AH694" s="299"/>
      <c r="AI694" s="291"/>
      <c r="AJ694" s="292"/>
    </row>
    <row r="695" spans="1:36" ht="12.75">
      <c r="A695" s="299"/>
      <c r="B695" s="299"/>
      <c r="C695" s="291"/>
      <c r="D695" s="292"/>
      <c r="E695" s="299"/>
      <c r="F695" s="291"/>
      <c r="G695" s="291"/>
      <c r="H695" s="291"/>
      <c r="I695" s="292"/>
      <c r="J695" s="299"/>
      <c r="K695" s="291"/>
      <c r="L695" s="291"/>
      <c r="M695" s="291"/>
      <c r="N695" s="291"/>
      <c r="O695" s="292"/>
      <c r="P695" s="299"/>
      <c r="Q695" s="291"/>
      <c r="R695" s="291"/>
      <c r="S695" s="292"/>
      <c r="T695" s="299"/>
      <c r="U695" s="291"/>
      <c r="V695" s="291"/>
      <c r="W695" s="291"/>
      <c r="X695" s="292"/>
      <c r="Y695" s="299"/>
      <c r="Z695" s="291"/>
      <c r="AA695" s="291"/>
      <c r="AB695" s="292"/>
      <c r="AC695" s="299"/>
      <c r="AD695" s="291"/>
      <c r="AE695" s="291"/>
      <c r="AF695" s="291"/>
      <c r="AG695" s="292"/>
      <c r="AH695" s="299"/>
      <c r="AI695" s="291"/>
      <c r="AJ695" s="292"/>
    </row>
    <row r="696" spans="1:36" ht="12.75">
      <c r="A696" s="299"/>
      <c r="B696" s="299"/>
      <c r="C696" s="291"/>
      <c r="D696" s="292"/>
      <c r="E696" s="299"/>
      <c r="F696" s="291"/>
      <c r="G696" s="291"/>
      <c r="H696" s="291"/>
      <c r="I696" s="292"/>
      <c r="J696" s="299"/>
      <c r="K696" s="291"/>
      <c r="L696" s="291"/>
      <c r="M696" s="291"/>
      <c r="N696" s="291"/>
      <c r="O696" s="292"/>
      <c r="P696" s="299"/>
      <c r="Q696" s="291"/>
      <c r="R696" s="291"/>
      <c r="S696" s="292"/>
      <c r="T696" s="299"/>
      <c r="U696" s="291"/>
      <c r="V696" s="291"/>
      <c r="W696" s="291"/>
      <c r="X696" s="292"/>
      <c r="Y696" s="299"/>
      <c r="Z696" s="291"/>
      <c r="AA696" s="291"/>
      <c r="AB696" s="292"/>
      <c r="AC696" s="299"/>
      <c r="AD696" s="291"/>
      <c r="AE696" s="291"/>
      <c r="AF696" s="291"/>
      <c r="AG696" s="292"/>
      <c r="AH696" s="299"/>
      <c r="AI696" s="291"/>
      <c r="AJ696" s="292"/>
    </row>
    <row r="697" spans="1:36" ht="12.75">
      <c r="A697" s="299"/>
      <c r="B697" s="299"/>
      <c r="C697" s="291"/>
      <c r="D697" s="292"/>
      <c r="E697" s="299"/>
      <c r="F697" s="291"/>
      <c r="G697" s="291"/>
      <c r="H697" s="291"/>
      <c r="I697" s="292"/>
      <c r="J697" s="299"/>
      <c r="K697" s="291"/>
      <c r="L697" s="291"/>
      <c r="M697" s="291"/>
      <c r="N697" s="291"/>
      <c r="O697" s="292"/>
      <c r="P697" s="299"/>
      <c r="Q697" s="291"/>
      <c r="R697" s="291"/>
      <c r="S697" s="292"/>
      <c r="T697" s="299"/>
      <c r="U697" s="291"/>
      <c r="V697" s="291"/>
      <c r="W697" s="291"/>
      <c r="X697" s="292"/>
      <c r="Y697" s="299"/>
      <c r="Z697" s="291"/>
      <c r="AA697" s="291"/>
      <c r="AB697" s="292"/>
      <c r="AC697" s="299"/>
      <c r="AD697" s="291"/>
      <c r="AE697" s="291"/>
      <c r="AF697" s="291"/>
      <c r="AG697" s="292"/>
      <c r="AH697" s="299"/>
      <c r="AI697" s="291"/>
      <c r="AJ697" s="292"/>
    </row>
    <row r="698" spans="1:36" ht="12.75">
      <c r="A698" s="299"/>
      <c r="B698" s="299"/>
      <c r="C698" s="291"/>
      <c r="D698" s="292"/>
      <c r="E698" s="299"/>
      <c r="F698" s="291"/>
      <c r="G698" s="291"/>
      <c r="H698" s="291"/>
      <c r="I698" s="292"/>
      <c r="J698" s="299"/>
      <c r="K698" s="291"/>
      <c r="L698" s="291"/>
      <c r="M698" s="291"/>
      <c r="N698" s="291"/>
      <c r="O698" s="292"/>
      <c r="P698" s="299"/>
      <c r="Q698" s="291"/>
      <c r="R698" s="291"/>
      <c r="S698" s="292"/>
      <c r="T698" s="299"/>
      <c r="U698" s="291"/>
      <c r="V698" s="291"/>
      <c r="W698" s="291"/>
      <c r="X698" s="292"/>
      <c r="Y698" s="299"/>
      <c r="Z698" s="291"/>
      <c r="AA698" s="291"/>
      <c r="AB698" s="292"/>
      <c r="AC698" s="299"/>
      <c r="AD698" s="291"/>
      <c r="AE698" s="291"/>
      <c r="AF698" s="291"/>
      <c r="AG698" s="292"/>
      <c r="AH698" s="299"/>
      <c r="AI698" s="291"/>
      <c r="AJ698" s="292"/>
    </row>
    <row r="699" spans="1:36" ht="12.75">
      <c r="A699" s="299"/>
      <c r="B699" s="299"/>
      <c r="C699" s="291"/>
      <c r="D699" s="292"/>
      <c r="E699" s="299"/>
      <c r="F699" s="291"/>
      <c r="G699" s="291"/>
      <c r="H699" s="291"/>
      <c r="I699" s="292"/>
      <c r="J699" s="299"/>
      <c r="K699" s="291"/>
      <c r="L699" s="291"/>
      <c r="M699" s="291"/>
      <c r="N699" s="291"/>
      <c r="O699" s="292"/>
      <c r="P699" s="299"/>
      <c r="Q699" s="291"/>
      <c r="R699" s="291"/>
      <c r="S699" s="292"/>
      <c r="T699" s="299"/>
      <c r="U699" s="291"/>
      <c r="V699" s="291"/>
      <c r="W699" s="291"/>
      <c r="X699" s="292"/>
      <c r="Y699" s="299"/>
      <c r="Z699" s="291"/>
      <c r="AA699" s="291"/>
      <c r="AB699" s="292"/>
      <c r="AC699" s="299"/>
      <c r="AD699" s="291"/>
      <c r="AE699" s="291"/>
      <c r="AF699" s="291"/>
      <c r="AG699" s="292"/>
      <c r="AH699" s="299"/>
      <c r="AI699" s="291"/>
      <c r="AJ699" s="292"/>
    </row>
    <row r="700" spans="1:36" ht="12.75">
      <c r="A700" s="299"/>
      <c r="B700" s="299"/>
      <c r="C700" s="291"/>
      <c r="D700" s="292"/>
      <c r="E700" s="299"/>
      <c r="F700" s="291"/>
      <c r="G700" s="291"/>
      <c r="H700" s="291"/>
      <c r="I700" s="292"/>
      <c r="J700" s="299"/>
      <c r="K700" s="291"/>
      <c r="L700" s="291"/>
      <c r="M700" s="291"/>
      <c r="N700" s="291"/>
      <c r="O700" s="292"/>
      <c r="P700" s="299"/>
      <c r="Q700" s="291"/>
      <c r="R700" s="291"/>
      <c r="S700" s="292"/>
      <c r="T700" s="299"/>
      <c r="U700" s="291"/>
      <c r="V700" s="291"/>
      <c r="W700" s="291"/>
      <c r="X700" s="292"/>
      <c r="Y700" s="299"/>
      <c r="Z700" s="291"/>
      <c r="AA700" s="291"/>
      <c r="AB700" s="292"/>
      <c r="AC700" s="299"/>
      <c r="AD700" s="291"/>
      <c r="AE700" s="291"/>
      <c r="AF700" s="291"/>
      <c r="AG700" s="292"/>
      <c r="AH700" s="299"/>
      <c r="AI700" s="291"/>
      <c r="AJ700" s="292"/>
    </row>
    <row r="701" spans="1:36" ht="12.75">
      <c r="A701" s="299"/>
      <c r="B701" s="299"/>
      <c r="C701" s="291"/>
      <c r="D701" s="292"/>
      <c r="E701" s="299"/>
      <c r="F701" s="291"/>
      <c r="G701" s="291"/>
      <c r="H701" s="291"/>
      <c r="I701" s="292"/>
      <c r="J701" s="299"/>
      <c r="K701" s="291"/>
      <c r="L701" s="291"/>
      <c r="M701" s="291"/>
      <c r="N701" s="291"/>
      <c r="O701" s="292"/>
      <c r="P701" s="299"/>
      <c r="Q701" s="291"/>
      <c r="R701" s="291"/>
      <c r="S701" s="292"/>
      <c r="T701" s="299"/>
      <c r="U701" s="291"/>
      <c r="V701" s="291"/>
      <c r="W701" s="291"/>
      <c r="X701" s="292"/>
      <c r="Y701" s="299"/>
      <c r="Z701" s="291"/>
      <c r="AA701" s="291"/>
      <c r="AB701" s="292"/>
      <c r="AC701" s="299"/>
      <c r="AD701" s="291"/>
      <c r="AE701" s="291"/>
      <c r="AF701" s="291"/>
      <c r="AG701" s="292"/>
      <c r="AH701" s="299"/>
      <c r="AI701" s="291"/>
      <c r="AJ701" s="292"/>
    </row>
    <row r="702" spans="1:36" ht="12.75">
      <c r="A702" s="299"/>
      <c r="B702" s="299"/>
      <c r="C702" s="291"/>
      <c r="D702" s="292"/>
      <c r="E702" s="299"/>
      <c r="F702" s="291"/>
      <c r="G702" s="291"/>
      <c r="H702" s="291"/>
      <c r="I702" s="292"/>
      <c r="J702" s="299"/>
      <c r="K702" s="291"/>
      <c r="L702" s="291"/>
      <c r="M702" s="291"/>
      <c r="N702" s="291"/>
      <c r="O702" s="292"/>
      <c r="P702" s="299"/>
      <c r="Q702" s="291"/>
      <c r="R702" s="291"/>
      <c r="S702" s="292"/>
      <c r="T702" s="299"/>
      <c r="U702" s="291"/>
      <c r="V702" s="291"/>
      <c r="W702" s="291"/>
      <c r="X702" s="292"/>
      <c r="Y702" s="299"/>
      <c r="Z702" s="291"/>
      <c r="AA702" s="291"/>
      <c r="AB702" s="292"/>
      <c r="AC702" s="299"/>
      <c r="AD702" s="291"/>
      <c r="AE702" s="291"/>
      <c r="AF702" s="291"/>
      <c r="AG702" s="292"/>
      <c r="AH702" s="299"/>
      <c r="AI702" s="291"/>
      <c r="AJ702" s="292"/>
    </row>
    <row r="703" spans="1:36" ht="12.75">
      <c r="A703" s="299"/>
      <c r="B703" s="299"/>
      <c r="C703" s="291"/>
      <c r="D703" s="292"/>
      <c r="E703" s="299"/>
      <c r="F703" s="291"/>
      <c r="G703" s="291"/>
      <c r="H703" s="291"/>
      <c r="I703" s="292"/>
      <c r="J703" s="299"/>
      <c r="K703" s="291"/>
      <c r="L703" s="291"/>
      <c r="M703" s="291"/>
      <c r="N703" s="291"/>
      <c r="O703" s="292"/>
      <c r="P703" s="299"/>
      <c r="Q703" s="291"/>
      <c r="R703" s="291"/>
      <c r="S703" s="292"/>
      <c r="T703" s="299"/>
      <c r="U703" s="291"/>
      <c r="V703" s="291"/>
      <c r="W703" s="291"/>
      <c r="X703" s="292"/>
      <c r="Y703" s="299"/>
      <c r="Z703" s="291"/>
      <c r="AA703" s="291"/>
      <c r="AB703" s="292"/>
      <c r="AC703" s="299"/>
      <c r="AD703" s="291"/>
      <c r="AE703" s="291"/>
      <c r="AF703" s="291"/>
      <c r="AG703" s="292"/>
      <c r="AH703" s="299"/>
      <c r="AI703" s="291"/>
      <c r="AJ703" s="292"/>
    </row>
    <row r="704" spans="1:36" ht="12.75">
      <c r="A704" s="299"/>
      <c r="B704" s="299"/>
      <c r="C704" s="291"/>
      <c r="D704" s="292"/>
      <c r="E704" s="299"/>
      <c r="F704" s="291"/>
      <c r="G704" s="291"/>
      <c r="H704" s="291"/>
      <c r="I704" s="292"/>
      <c r="J704" s="299"/>
      <c r="K704" s="291"/>
      <c r="L704" s="291"/>
      <c r="M704" s="291"/>
      <c r="N704" s="291"/>
      <c r="O704" s="292"/>
      <c r="P704" s="299"/>
      <c r="Q704" s="291"/>
      <c r="R704" s="291"/>
      <c r="S704" s="292"/>
      <c r="T704" s="299"/>
      <c r="U704" s="291"/>
      <c r="V704" s="291"/>
      <c r="W704" s="291"/>
      <c r="X704" s="292"/>
      <c r="Y704" s="299"/>
      <c r="Z704" s="291"/>
      <c r="AA704" s="291"/>
      <c r="AB704" s="292"/>
      <c r="AC704" s="299"/>
      <c r="AD704" s="291"/>
      <c r="AE704" s="291"/>
      <c r="AF704" s="291"/>
      <c r="AG704" s="292"/>
      <c r="AH704" s="299"/>
      <c r="AI704" s="291"/>
      <c r="AJ704" s="292"/>
    </row>
    <row r="705" spans="1:36" ht="12.75">
      <c r="A705" s="299"/>
      <c r="B705" s="299"/>
      <c r="C705" s="291"/>
      <c r="D705" s="292"/>
      <c r="E705" s="299"/>
      <c r="F705" s="291"/>
      <c r="G705" s="291"/>
      <c r="H705" s="291"/>
      <c r="I705" s="292"/>
      <c r="J705" s="299"/>
      <c r="K705" s="291"/>
      <c r="L705" s="291"/>
      <c r="M705" s="291"/>
      <c r="N705" s="291"/>
      <c r="O705" s="292"/>
      <c r="P705" s="299"/>
      <c r="Q705" s="291"/>
      <c r="R705" s="291"/>
      <c r="S705" s="292"/>
      <c r="T705" s="299"/>
      <c r="U705" s="291"/>
      <c r="V705" s="291"/>
      <c r="W705" s="291"/>
      <c r="X705" s="292"/>
      <c r="Y705" s="299"/>
      <c r="Z705" s="291"/>
      <c r="AA705" s="291"/>
      <c r="AB705" s="292"/>
      <c r="AC705" s="299"/>
      <c r="AD705" s="291"/>
      <c r="AE705" s="291"/>
      <c r="AF705" s="291"/>
      <c r="AG705" s="292"/>
      <c r="AH705" s="299"/>
      <c r="AI705" s="291"/>
      <c r="AJ705" s="292"/>
    </row>
    <row r="706" spans="1:36" ht="12.75">
      <c r="A706" s="299"/>
      <c r="B706" s="299"/>
      <c r="C706" s="291"/>
      <c r="D706" s="292"/>
      <c r="E706" s="299"/>
      <c r="F706" s="291"/>
      <c r="G706" s="291"/>
      <c r="H706" s="291"/>
      <c r="I706" s="292"/>
      <c r="J706" s="299"/>
      <c r="K706" s="291"/>
      <c r="L706" s="291"/>
      <c r="M706" s="291"/>
      <c r="N706" s="291"/>
      <c r="O706" s="292"/>
      <c r="P706" s="299"/>
      <c r="Q706" s="291"/>
      <c r="R706" s="291"/>
      <c r="S706" s="292"/>
      <c r="T706" s="299"/>
      <c r="U706" s="291"/>
      <c r="V706" s="291"/>
      <c r="W706" s="291"/>
      <c r="X706" s="292"/>
      <c r="Y706" s="299"/>
      <c r="Z706" s="291"/>
      <c r="AA706" s="291"/>
      <c r="AB706" s="292"/>
      <c r="AC706" s="299"/>
      <c r="AD706" s="291"/>
      <c r="AE706" s="291"/>
      <c r="AF706" s="291"/>
      <c r="AG706" s="292"/>
      <c r="AH706" s="299"/>
      <c r="AI706" s="291"/>
      <c r="AJ706" s="292"/>
    </row>
    <row r="707" spans="1:36" ht="12.75">
      <c r="A707" s="299"/>
      <c r="B707" s="299"/>
      <c r="C707" s="291"/>
      <c r="D707" s="292"/>
      <c r="E707" s="299"/>
      <c r="F707" s="291"/>
      <c r="G707" s="291"/>
      <c r="H707" s="291"/>
      <c r="I707" s="292"/>
      <c r="J707" s="299"/>
      <c r="K707" s="291"/>
      <c r="L707" s="291"/>
      <c r="M707" s="291"/>
      <c r="N707" s="291"/>
      <c r="O707" s="292"/>
      <c r="P707" s="299"/>
      <c r="Q707" s="291"/>
      <c r="R707" s="291"/>
      <c r="S707" s="292"/>
      <c r="T707" s="299"/>
      <c r="U707" s="291"/>
      <c r="V707" s="291"/>
      <c r="W707" s="291"/>
      <c r="X707" s="292"/>
      <c r="Y707" s="299"/>
      <c r="Z707" s="291"/>
      <c r="AA707" s="291"/>
      <c r="AB707" s="292"/>
      <c r="AC707" s="299"/>
      <c r="AD707" s="291"/>
      <c r="AE707" s="291"/>
      <c r="AF707" s="291"/>
      <c r="AG707" s="292"/>
      <c r="AH707" s="299"/>
      <c r="AI707" s="291"/>
      <c r="AJ707" s="292"/>
    </row>
    <row r="708" spans="1:36" ht="12.75">
      <c r="A708" s="299"/>
      <c r="B708" s="299"/>
      <c r="C708" s="291"/>
      <c r="D708" s="292"/>
      <c r="E708" s="299"/>
      <c r="F708" s="291"/>
      <c r="G708" s="291"/>
      <c r="H708" s="291"/>
      <c r="I708" s="292"/>
      <c r="J708" s="299"/>
      <c r="K708" s="291"/>
      <c r="L708" s="291"/>
      <c r="M708" s="291"/>
      <c r="N708" s="291"/>
      <c r="O708" s="292"/>
      <c r="P708" s="299"/>
      <c r="Q708" s="291"/>
      <c r="R708" s="291"/>
      <c r="S708" s="292"/>
      <c r="T708" s="299"/>
      <c r="U708" s="291"/>
      <c r="V708" s="291"/>
      <c r="W708" s="291"/>
      <c r="X708" s="292"/>
      <c r="Y708" s="299"/>
      <c r="Z708" s="291"/>
      <c r="AA708" s="291"/>
      <c r="AB708" s="292"/>
      <c r="AC708" s="299"/>
      <c r="AD708" s="291"/>
      <c r="AE708" s="291"/>
      <c r="AF708" s="291"/>
      <c r="AG708" s="292"/>
      <c r="AH708" s="299"/>
      <c r="AI708" s="291"/>
      <c r="AJ708" s="292"/>
    </row>
    <row r="709" spans="1:36" ht="12.75">
      <c r="A709" s="299"/>
      <c r="B709" s="299"/>
      <c r="C709" s="291"/>
      <c r="D709" s="292"/>
      <c r="E709" s="299"/>
      <c r="F709" s="291"/>
      <c r="G709" s="291"/>
      <c r="H709" s="291"/>
      <c r="I709" s="292"/>
      <c r="J709" s="299"/>
      <c r="K709" s="291"/>
      <c r="L709" s="291"/>
      <c r="M709" s="291"/>
      <c r="N709" s="291"/>
      <c r="O709" s="292"/>
      <c r="P709" s="299"/>
      <c r="Q709" s="291"/>
      <c r="R709" s="291"/>
      <c r="S709" s="292"/>
      <c r="T709" s="299"/>
      <c r="U709" s="291"/>
      <c r="V709" s="291"/>
      <c r="W709" s="291"/>
      <c r="X709" s="292"/>
      <c r="Y709" s="299"/>
      <c r="Z709" s="291"/>
      <c r="AA709" s="291"/>
      <c r="AB709" s="292"/>
      <c r="AC709" s="299"/>
      <c r="AD709" s="291"/>
      <c r="AE709" s="291"/>
      <c r="AF709" s="291"/>
      <c r="AG709" s="292"/>
      <c r="AH709" s="299"/>
      <c r="AI709" s="291"/>
      <c r="AJ709" s="292"/>
    </row>
    <row r="710" spans="1:36" ht="12.75">
      <c r="A710" s="299"/>
      <c r="B710" s="299"/>
      <c r="C710" s="291"/>
      <c r="D710" s="292"/>
      <c r="E710" s="299"/>
      <c r="F710" s="291"/>
      <c r="G710" s="291"/>
      <c r="H710" s="291"/>
      <c r="I710" s="292"/>
      <c r="J710" s="299"/>
      <c r="K710" s="291"/>
      <c r="L710" s="291"/>
      <c r="M710" s="291"/>
      <c r="N710" s="291"/>
      <c r="O710" s="292"/>
      <c r="P710" s="299"/>
      <c r="Q710" s="291"/>
      <c r="R710" s="291"/>
      <c r="S710" s="292"/>
      <c r="T710" s="299"/>
      <c r="U710" s="291"/>
      <c r="V710" s="291"/>
      <c r="W710" s="291"/>
      <c r="X710" s="292"/>
      <c r="Y710" s="299"/>
      <c r="Z710" s="291"/>
      <c r="AA710" s="291"/>
      <c r="AB710" s="292"/>
      <c r="AC710" s="299"/>
      <c r="AD710" s="291"/>
      <c r="AE710" s="291"/>
      <c r="AF710" s="291"/>
      <c r="AG710" s="292"/>
      <c r="AH710" s="299"/>
      <c r="AI710" s="291"/>
      <c r="AJ710" s="292"/>
    </row>
    <row r="711" spans="1:36" ht="12.75">
      <c r="A711" s="299"/>
      <c r="B711" s="299"/>
      <c r="C711" s="291"/>
      <c r="D711" s="292"/>
      <c r="E711" s="299"/>
      <c r="F711" s="291"/>
      <c r="G711" s="291"/>
      <c r="H711" s="291"/>
      <c r="I711" s="292"/>
      <c r="J711" s="299"/>
      <c r="K711" s="291"/>
      <c r="L711" s="291"/>
      <c r="M711" s="291"/>
      <c r="N711" s="291"/>
      <c r="O711" s="292"/>
      <c r="P711" s="299"/>
      <c r="Q711" s="291"/>
      <c r="R711" s="291"/>
      <c r="S711" s="292"/>
      <c r="T711" s="299"/>
      <c r="U711" s="291"/>
      <c r="V711" s="291"/>
      <c r="W711" s="291"/>
      <c r="X711" s="292"/>
      <c r="Y711" s="299"/>
      <c r="Z711" s="291"/>
      <c r="AA711" s="291"/>
      <c r="AB711" s="292"/>
      <c r="AC711" s="299"/>
      <c r="AD711" s="291"/>
      <c r="AE711" s="291"/>
      <c r="AF711" s="291"/>
      <c r="AG711" s="292"/>
      <c r="AH711" s="299"/>
      <c r="AI711" s="291"/>
      <c r="AJ711" s="292"/>
    </row>
    <row r="712" spans="1:36" ht="12.75">
      <c r="A712" s="299"/>
      <c r="B712" s="299"/>
      <c r="C712" s="291"/>
      <c r="D712" s="292"/>
      <c r="E712" s="299"/>
      <c r="F712" s="291"/>
      <c r="G712" s="291"/>
      <c r="H712" s="291"/>
      <c r="I712" s="292"/>
      <c r="J712" s="299"/>
      <c r="K712" s="291"/>
      <c r="L712" s="291"/>
      <c r="M712" s="291"/>
      <c r="N712" s="291"/>
      <c r="O712" s="292"/>
      <c r="P712" s="299"/>
      <c r="Q712" s="291"/>
      <c r="R712" s="291"/>
      <c r="S712" s="292"/>
      <c r="T712" s="299"/>
      <c r="U712" s="291"/>
      <c r="V712" s="291"/>
      <c r="W712" s="291"/>
      <c r="X712" s="292"/>
      <c r="Y712" s="299"/>
      <c r="Z712" s="291"/>
      <c r="AA712" s="291"/>
      <c r="AB712" s="292"/>
      <c r="AC712" s="299"/>
      <c r="AD712" s="291"/>
      <c r="AE712" s="291"/>
      <c r="AF712" s="291"/>
      <c r="AG712" s="292"/>
      <c r="AH712" s="299"/>
      <c r="AI712" s="291"/>
      <c r="AJ712" s="292"/>
    </row>
    <row r="713" spans="1:36" ht="12.75">
      <c r="A713" s="299"/>
      <c r="B713" s="299"/>
      <c r="C713" s="291"/>
      <c r="D713" s="292"/>
      <c r="E713" s="299"/>
      <c r="F713" s="291"/>
      <c r="G713" s="291"/>
      <c r="H713" s="291"/>
      <c r="I713" s="292"/>
      <c r="J713" s="299"/>
      <c r="K713" s="291"/>
      <c r="L713" s="291"/>
      <c r="M713" s="291"/>
      <c r="N713" s="291"/>
      <c r="O713" s="292"/>
      <c r="P713" s="299"/>
      <c r="Q713" s="291"/>
      <c r="R713" s="291"/>
      <c r="S713" s="292"/>
      <c r="T713" s="299"/>
      <c r="U713" s="291"/>
      <c r="V713" s="291"/>
      <c r="W713" s="291"/>
      <c r="X713" s="292"/>
      <c r="Y713" s="299"/>
      <c r="Z713" s="291"/>
      <c r="AA713" s="291"/>
      <c r="AB713" s="292"/>
      <c r="AC713" s="299"/>
      <c r="AD713" s="291"/>
      <c r="AE713" s="291"/>
      <c r="AF713" s="291"/>
      <c r="AG713" s="292"/>
      <c r="AH713" s="299"/>
      <c r="AI713" s="291"/>
      <c r="AJ713" s="292"/>
    </row>
    <row r="714" spans="1:36" ht="12.75">
      <c r="A714" s="299"/>
      <c r="B714" s="299"/>
      <c r="C714" s="291"/>
      <c r="D714" s="292"/>
      <c r="E714" s="299"/>
      <c r="F714" s="291"/>
      <c r="G714" s="291"/>
      <c r="H714" s="291"/>
      <c r="I714" s="292"/>
      <c r="J714" s="299"/>
      <c r="K714" s="291"/>
      <c r="L714" s="291"/>
      <c r="M714" s="291"/>
      <c r="N714" s="291"/>
      <c r="O714" s="292"/>
      <c r="P714" s="299"/>
      <c r="Q714" s="291"/>
      <c r="R714" s="291"/>
      <c r="S714" s="292"/>
      <c r="T714" s="299"/>
      <c r="U714" s="291"/>
      <c r="V714" s="291"/>
      <c r="W714" s="291"/>
      <c r="X714" s="292"/>
      <c r="Y714" s="299"/>
      <c r="Z714" s="291"/>
      <c r="AA714" s="291"/>
      <c r="AB714" s="292"/>
      <c r="AC714" s="299"/>
      <c r="AD714" s="291"/>
      <c r="AE714" s="291"/>
      <c r="AF714" s="291"/>
      <c r="AG714" s="292"/>
      <c r="AH714" s="299"/>
      <c r="AI714" s="291"/>
      <c r="AJ714" s="292"/>
    </row>
    <row r="715" spans="1:36" ht="12.75">
      <c r="A715" s="299"/>
      <c r="B715" s="299"/>
      <c r="C715" s="291"/>
      <c r="D715" s="292"/>
      <c r="E715" s="299"/>
      <c r="F715" s="291"/>
      <c r="G715" s="291"/>
      <c r="H715" s="291"/>
      <c r="I715" s="292"/>
      <c r="J715" s="299"/>
      <c r="K715" s="291"/>
      <c r="L715" s="291"/>
      <c r="M715" s="291"/>
      <c r="N715" s="291"/>
      <c r="O715" s="292"/>
      <c r="P715" s="299"/>
      <c r="Q715" s="291"/>
      <c r="R715" s="291"/>
      <c r="S715" s="292"/>
      <c r="T715" s="299"/>
      <c r="U715" s="291"/>
      <c r="V715" s="291"/>
      <c r="W715" s="291"/>
      <c r="X715" s="292"/>
      <c r="Y715" s="299"/>
      <c r="Z715" s="291"/>
      <c r="AA715" s="291"/>
      <c r="AB715" s="292"/>
      <c r="AC715" s="299"/>
      <c r="AD715" s="291"/>
      <c r="AE715" s="291"/>
      <c r="AF715" s="291"/>
      <c r="AG715" s="292"/>
      <c r="AH715" s="299"/>
      <c r="AI715" s="291"/>
      <c r="AJ715" s="292"/>
    </row>
    <row r="716" spans="1:36" ht="12.75">
      <c r="A716" s="299"/>
      <c r="B716" s="299"/>
      <c r="C716" s="291"/>
      <c r="D716" s="292"/>
      <c r="E716" s="299"/>
      <c r="F716" s="291"/>
      <c r="G716" s="291"/>
      <c r="H716" s="291"/>
      <c r="I716" s="292"/>
      <c r="J716" s="299"/>
      <c r="K716" s="291"/>
      <c r="L716" s="291"/>
      <c r="M716" s="291"/>
      <c r="N716" s="291"/>
      <c r="O716" s="292"/>
      <c r="P716" s="299"/>
      <c r="Q716" s="291"/>
      <c r="R716" s="291"/>
      <c r="S716" s="292"/>
      <c r="T716" s="299"/>
      <c r="U716" s="291"/>
      <c r="V716" s="291"/>
      <c r="W716" s="291"/>
      <c r="X716" s="292"/>
      <c r="Y716" s="299"/>
      <c r="Z716" s="291"/>
      <c r="AA716" s="291"/>
      <c r="AB716" s="292"/>
      <c r="AC716" s="299"/>
      <c r="AD716" s="291"/>
      <c r="AE716" s="291"/>
      <c r="AF716" s="291"/>
      <c r="AG716" s="292"/>
      <c r="AH716" s="299"/>
      <c r="AI716" s="291"/>
      <c r="AJ716" s="292"/>
    </row>
    <row r="717" spans="1:36" ht="12.75">
      <c r="A717" s="299"/>
      <c r="B717" s="299"/>
      <c r="C717" s="291"/>
      <c r="D717" s="292"/>
      <c r="E717" s="299"/>
      <c r="F717" s="291"/>
      <c r="G717" s="291"/>
      <c r="H717" s="291"/>
      <c r="I717" s="292"/>
      <c r="J717" s="299"/>
      <c r="K717" s="291"/>
      <c r="L717" s="291"/>
      <c r="M717" s="291"/>
      <c r="N717" s="291"/>
      <c r="O717" s="292"/>
      <c r="P717" s="299"/>
      <c r="Q717" s="291"/>
      <c r="R717" s="291"/>
      <c r="S717" s="292"/>
      <c r="T717" s="299"/>
      <c r="U717" s="291"/>
      <c r="V717" s="291"/>
      <c r="W717" s="291"/>
      <c r="X717" s="292"/>
      <c r="Y717" s="299"/>
      <c r="Z717" s="291"/>
      <c r="AA717" s="291"/>
      <c r="AB717" s="292"/>
      <c r="AC717" s="299"/>
      <c r="AD717" s="291"/>
      <c r="AE717" s="291"/>
      <c r="AF717" s="291"/>
      <c r="AG717" s="292"/>
      <c r="AH717" s="299"/>
      <c r="AI717" s="291"/>
      <c r="AJ717" s="292"/>
    </row>
    <row r="718" spans="1:36" ht="12.75">
      <c r="A718" s="299"/>
      <c r="B718" s="299"/>
      <c r="C718" s="291"/>
      <c r="D718" s="292"/>
      <c r="E718" s="299"/>
      <c r="F718" s="291"/>
      <c r="G718" s="291"/>
      <c r="H718" s="291"/>
      <c r="I718" s="292"/>
      <c r="J718" s="299"/>
      <c r="K718" s="291"/>
      <c r="L718" s="291"/>
      <c r="M718" s="291"/>
      <c r="N718" s="291"/>
      <c r="O718" s="292"/>
      <c r="P718" s="299"/>
      <c r="Q718" s="291"/>
      <c r="R718" s="291"/>
      <c r="S718" s="292"/>
      <c r="T718" s="299"/>
      <c r="U718" s="291"/>
      <c r="V718" s="291"/>
      <c r="W718" s="291"/>
      <c r="X718" s="292"/>
      <c r="Y718" s="299"/>
      <c r="Z718" s="291"/>
      <c r="AA718" s="291"/>
      <c r="AB718" s="292"/>
      <c r="AC718" s="299"/>
      <c r="AD718" s="291"/>
      <c r="AE718" s="291"/>
      <c r="AF718" s="291"/>
      <c r="AG718" s="292"/>
      <c r="AH718" s="299"/>
      <c r="AI718" s="291"/>
      <c r="AJ718" s="292"/>
    </row>
    <row r="719" spans="1:36" ht="12.75">
      <c r="A719" s="299"/>
      <c r="B719" s="299"/>
      <c r="C719" s="291"/>
      <c r="D719" s="292"/>
      <c r="E719" s="299"/>
      <c r="F719" s="291"/>
      <c r="G719" s="291"/>
      <c r="H719" s="291"/>
      <c r="I719" s="292"/>
      <c r="J719" s="299"/>
      <c r="K719" s="291"/>
      <c r="L719" s="291"/>
      <c r="M719" s="291"/>
      <c r="N719" s="291"/>
      <c r="O719" s="292"/>
      <c r="P719" s="299"/>
      <c r="Q719" s="291"/>
      <c r="R719" s="291"/>
      <c r="S719" s="292"/>
      <c r="T719" s="299"/>
      <c r="U719" s="291"/>
      <c r="V719" s="291"/>
      <c r="W719" s="291"/>
      <c r="X719" s="292"/>
      <c r="Y719" s="299"/>
      <c r="Z719" s="291"/>
      <c r="AA719" s="291"/>
      <c r="AB719" s="292"/>
      <c r="AC719" s="299"/>
      <c r="AD719" s="291"/>
      <c r="AE719" s="291"/>
      <c r="AF719" s="291"/>
      <c r="AG719" s="292"/>
      <c r="AH719" s="299"/>
      <c r="AI719" s="291"/>
      <c r="AJ719" s="292"/>
    </row>
    <row r="720" spans="1:36" ht="12.75">
      <c r="A720" s="299"/>
      <c r="B720" s="299"/>
      <c r="C720" s="291"/>
      <c r="D720" s="292"/>
      <c r="E720" s="299"/>
      <c r="F720" s="291"/>
      <c r="G720" s="291"/>
      <c r="H720" s="291"/>
      <c r="I720" s="292"/>
      <c r="J720" s="299"/>
      <c r="K720" s="291"/>
      <c r="L720" s="291"/>
      <c r="M720" s="291"/>
      <c r="N720" s="291"/>
      <c r="O720" s="292"/>
      <c r="P720" s="299"/>
      <c r="Q720" s="291"/>
      <c r="R720" s="291"/>
      <c r="S720" s="292"/>
      <c r="T720" s="299"/>
      <c r="U720" s="291"/>
      <c r="V720" s="291"/>
      <c r="W720" s="291"/>
      <c r="X720" s="292"/>
      <c r="Y720" s="299"/>
      <c r="Z720" s="291"/>
      <c r="AA720" s="291"/>
      <c r="AB720" s="292"/>
      <c r="AC720" s="299"/>
      <c r="AD720" s="291"/>
      <c r="AE720" s="291"/>
      <c r="AF720" s="291"/>
      <c r="AG720" s="292"/>
      <c r="AH720" s="299"/>
      <c r="AI720" s="291"/>
      <c r="AJ720" s="292"/>
    </row>
    <row r="721" spans="1:36" ht="12.75">
      <c r="A721" s="299"/>
      <c r="B721" s="299"/>
      <c r="C721" s="291"/>
      <c r="D721" s="292"/>
      <c r="E721" s="299"/>
      <c r="F721" s="291"/>
      <c r="G721" s="291"/>
      <c r="H721" s="291"/>
      <c r="I721" s="292"/>
      <c r="J721" s="299"/>
      <c r="K721" s="291"/>
      <c r="L721" s="291"/>
      <c r="M721" s="291"/>
      <c r="N721" s="291"/>
      <c r="O721" s="292"/>
      <c r="P721" s="299"/>
      <c r="Q721" s="291"/>
      <c r="R721" s="291"/>
      <c r="S721" s="292"/>
      <c r="T721" s="299"/>
      <c r="U721" s="291"/>
      <c r="V721" s="291"/>
      <c r="W721" s="291"/>
      <c r="X721" s="292"/>
      <c r="Y721" s="299"/>
      <c r="Z721" s="291"/>
      <c r="AA721" s="291"/>
      <c r="AB721" s="292"/>
      <c r="AC721" s="299"/>
      <c r="AD721" s="291"/>
      <c r="AE721" s="291"/>
      <c r="AF721" s="291"/>
      <c r="AG721" s="292"/>
      <c r="AH721" s="299"/>
      <c r="AI721" s="291"/>
      <c r="AJ721" s="292"/>
    </row>
    <row r="722" spans="1:36" ht="12.75">
      <c r="A722" s="299"/>
      <c r="B722" s="299"/>
      <c r="C722" s="291"/>
      <c r="D722" s="292"/>
      <c r="E722" s="299"/>
      <c r="F722" s="291"/>
      <c r="G722" s="291"/>
      <c r="H722" s="291"/>
      <c r="I722" s="292"/>
      <c r="J722" s="299"/>
      <c r="K722" s="291"/>
      <c r="L722" s="291"/>
      <c r="M722" s="291"/>
      <c r="N722" s="291"/>
      <c r="O722" s="292"/>
      <c r="P722" s="299"/>
      <c r="Q722" s="291"/>
      <c r="R722" s="291"/>
      <c r="S722" s="292"/>
      <c r="T722" s="299"/>
      <c r="U722" s="291"/>
      <c r="V722" s="291"/>
      <c r="W722" s="291"/>
      <c r="X722" s="292"/>
      <c r="Y722" s="299"/>
      <c r="Z722" s="291"/>
      <c r="AA722" s="291"/>
      <c r="AB722" s="292"/>
      <c r="AC722" s="299"/>
      <c r="AD722" s="291"/>
      <c r="AE722" s="291"/>
      <c r="AF722" s="291"/>
      <c r="AG722" s="292"/>
      <c r="AH722" s="299"/>
      <c r="AI722" s="291"/>
      <c r="AJ722" s="292"/>
    </row>
    <row r="723" spans="1:36" ht="12.75">
      <c r="A723" s="299"/>
      <c r="B723" s="299"/>
      <c r="C723" s="291"/>
      <c r="D723" s="292"/>
      <c r="E723" s="299"/>
      <c r="F723" s="291"/>
      <c r="G723" s="291"/>
      <c r="H723" s="291"/>
      <c r="I723" s="292"/>
      <c r="J723" s="299"/>
      <c r="K723" s="291"/>
      <c r="L723" s="291"/>
      <c r="M723" s="291"/>
      <c r="N723" s="291"/>
      <c r="O723" s="292"/>
      <c r="P723" s="299"/>
      <c r="Q723" s="291"/>
      <c r="R723" s="291"/>
      <c r="S723" s="292"/>
      <c r="T723" s="299"/>
      <c r="U723" s="291"/>
      <c r="V723" s="291"/>
      <c r="W723" s="291"/>
      <c r="X723" s="292"/>
      <c r="Y723" s="299"/>
      <c r="Z723" s="291"/>
      <c r="AA723" s="291"/>
      <c r="AB723" s="292"/>
      <c r="AC723" s="299"/>
      <c r="AD723" s="291"/>
      <c r="AE723" s="291"/>
      <c r="AF723" s="291"/>
      <c r="AG723" s="292"/>
      <c r="AH723" s="299"/>
      <c r="AI723" s="291"/>
      <c r="AJ723" s="292"/>
    </row>
    <row r="724" spans="1:36" ht="12.75">
      <c r="A724" s="299"/>
      <c r="B724" s="299"/>
      <c r="C724" s="291"/>
      <c r="D724" s="292"/>
      <c r="E724" s="299"/>
      <c r="F724" s="291"/>
      <c r="G724" s="291"/>
      <c r="H724" s="291"/>
      <c r="I724" s="292"/>
      <c r="J724" s="299"/>
      <c r="K724" s="291"/>
      <c r="L724" s="291"/>
      <c r="M724" s="291"/>
      <c r="N724" s="291"/>
      <c r="O724" s="292"/>
      <c r="P724" s="299"/>
      <c r="Q724" s="291"/>
      <c r="R724" s="291"/>
      <c r="S724" s="292"/>
      <c r="T724" s="299"/>
      <c r="U724" s="291"/>
      <c r="V724" s="291"/>
      <c r="W724" s="291"/>
      <c r="X724" s="292"/>
      <c r="Y724" s="299"/>
      <c r="Z724" s="291"/>
      <c r="AA724" s="291"/>
      <c r="AB724" s="292"/>
      <c r="AC724" s="299"/>
      <c r="AD724" s="291"/>
      <c r="AE724" s="291"/>
      <c r="AF724" s="291"/>
      <c r="AG724" s="292"/>
      <c r="AH724" s="299"/>
      <c r="AI724" s="291"/>
      <c r="AJ724" s="292"/>
    </row>
    <row r="725" spans="1:36" ht="12.75">
      <c r="A725" s="299"/>
      <c r="B725" s="299"/>
      <c r="C725" s="291"/>
      <c r="D725" s="292"/>
      <c r="E725" s="299"/>
      <c r="F725" s="291"/>
      <c r="G725" s="291"/>
      <c r="H725" s="291"/>
      <c r="I725" s="292"/>
      <c r="J725" s="299"/>
      <c r="K725" s="291"/>
      <c r="L725" s="291"/>
      <c r="M725" s="291"/>
      <c r="N725" s="291"/>
      <c r="O725" s="292"/>
      <c r="P725" s="299"/>
      <c r="Q725" s="291"/>
      <c r="R725" s="291"/>
      <c r="S725" s="292"/>
      <c r="T725" s="299"/>
      <c r="U725" s="291"/>
      <c r="V725" s="291"/>
      <c r="W725" s="291"/>
      <c r="X725" s="292"/>
      <c r="Y725" s="299"/>
      <c r="Z725" s="291"/>
      <c r="AA725" s="291"/>
      <c r="AB725" s="292"/>
      <c r="AC725" s="299"/>
      <c r="AD725" s="291"/>
      <c r="AE725" s="291"/>
      <c r="AF725" s="291"/>
      <c r="AG725" s="292"/>
      <c r="AH725" s="299"/>
      <c r="AI725" s="291"/>
      <c r="AJ725" s="292"/>
    </row>
    <row r="726" spans="1:36" ht="12.75">
      <c r="A726" s="299"/>
      <c r="B726" s="299"/>
      <c r="C726" s="291"/>
      <c r="D726" s="292"/>
      <c r="E726" s="299"/>
      <c r="F726" s="291"/>
      <c r="G726" s="291"/>
      <c r="H726" s="291"/>
      <c r="I726" s="292"/>
      <c r="J726" s="299"/>
      <c r="K726" s="291"/>
      <c r="L726" s="291"/>
      <c r="M726" s="291"/>
      <c r="N726" s="291"/>
      <c r="O726" s="292"/>
      <c r="P726" s="299"/>
      <c r="Q726" s="291"/>
      <c r="R726" s="291"/>
      <c r="S726" s="292"/>
      <c r="T726" s="299"/>
      <c r="U726" s="291"/>
      <c r="V726" s="291"/>
      <c r="W726" s="291"/>
      <c r="X726" s="292"/>
      <c r="Y726" s="299"/>
      <c r="Z726" s="291"/>
      <c r="AA726" s="291"/>
      <c r="AB726" s="292"/>
      <c r="AC726" s="299"/>
      <c r="AD726" s="291"/>
      <c r="AE726" s="291"/>
      <c r="AF726" s="291"/>
      <c r="AG726" s="292"/>
      <c r="AH726" s="299"/>
      <c r="AI726" s="291"/>
      <c r="AJ726" s="292"/>
    </row>
    <row r="727" spans="1:36" ht="12.75">
      <c r="A727" s="299"/>
      <c r="B727" s="299"/>
      <c r="C727" s="291"/>
      <c r="D727" s="292"/>
      <c r="E727" s="299"/>
      <c r="F727" s="291"/>
      <c r="G727" s="291"/>
      <c r="H727" s="291"/>
      <c r="I727" s="292"/>
      <c r="J727" s="299"/>
      <c r="K727" s="291"/>
      <c r="L727" s="291"/>
      <c r="M727" s="291"/>
      <c r="N727" s="291"/>
      <c r="O727" s="292"/>
      <c r="P727" s="299"/>
      <c r="Q727" s="291"/>
      <c r="R727" s="291"/>
      <c r="S727" s="292"/>
      <c r="T727" s="299"/>
      <c r="U727" s="291"/>
      <c r="V727" s="291"/>
      <c r="W727" s="291"/>
      <c r="X727" s="292"/>
      <c r="Y727" s="299"/>
      <c r="Z727" s="291"/>
      <c r="AA727" s="291"/>
      <c r="AB727" s="292"/>
      <c r="AC727" s="299"/>
      <c r="AD727" s="291"/>
      <c r="AE727" s="291"/>
      <c r="AF727" s="291"/>
      <c r="AG727" s="292"/>
      <c r="AH727" s="299"/>
      <c r="AI727" s="291"/>
      <c r="AJ727" s="292"/>
    </row>
    <row r="728" spans="1:36" ht="12.75">
      <c r="A728" s="299"/>
      <c r="B728" s="299"/>
      <c r="C728" s="291"/>
      <c r="D728" s="292"/>
      <c r="E728" s="299"/>
      <c r="F728" s="291"/>
      <c r="G728" s="291"/>
      <c r="H728" s="291"/>
      <c r="I728" s="292"/>
      <c r="J728" s="299"/>
      <c r="K728" s="291"/>
      <c r="L728" s="291"/>
      <c r="M728" s="291"/>
      <c r="N728" s="291"/>
      <c r="O728" s="292"/>
      <c r="P728" s="299"/>
      <c r="Q728" s="291"/>
      <c r="R728" s="291"/>
      <c r="S728" s="292"/>
      <c r="T728" s="299"/>
      <c r="U728" s="291"/>
      <c r="V728" s="291"/>
      <c r="W728" s="291"/>
      <c r="X728" s="292"/>
      <c r="Y728" s="299"/>
      <c r="Z728" s="291"/>
      <c r="AA728" s="291"/>
      <c r="AB728" s="292"/>
      <c r="AC728" s="299"/>
      <c r="AD728" s="291"/>
      <c r="AE728" s="291"/>
      <c r="AF728" s="291"/>
      <c r="AG728" s="292"/>
      <c r="AH728" s="299"/>
      <c r="AI728" s="291"/>
      <c r="AJ728" s="292"/>
    </row>
    <row r="729" spans="1:36" ht="12.75">
      <c r="A729" s="299"/>
      <c r="B729" s="299"/>
      <c r="C729" s="291"/>
      <c r="D729" s="292"/>
      <c r="E729" s="299"/>
      <c r="F729" s="291"/>
      <c r="G729" s="291"/>
      <c r="H729" s="291"/>
      <c r="I729" s="292"/>
      <c r="J729" s="299"/>
      <c r="K729" s="291"/>
      <c r="L729" s="291"/>
      <c r="M729" s="291"/>
      <c r="N729" s="291"/>
      <c r="O729" s="292"/>
      <c r="P729" s="299"/>
      <c r="Q729" s="291"/>
      <c r="R729" s="291"/>
      <c r="S729" s="292"/>
      <c r="T729" s="299"/>
      <c r="U729" s="291"/>
      <c r="V729" s="291"/>
      <c r="W729" s="291"/>
      <c r="X729" s="292"/>
      <c r="Y729" s="299"/>
      <c r="Z729" s="291"/>
      <c r="AA729" s="291"/>
      <c r="AB729" s="292"/>
      <c r="AC729" s="299"/>
      <c r="AD729" s="291"/>
      <c r="AE729" s="291"/>
      <c r="AF729" s="291"/>
      <c r="AG729" s="292"/>
      <c r="AH729" s="299"/>
      <c r="AI729" s="291"/>
      <c r="AJ729" s="292"/>
    </row>
    <row r="730" spans="1:36" ht="12.75">
      <c r="A730" s="299"/>
      <c r="B730" s="299"/>
      <c r="C730" s="291"/>
      <c r="D730" s="292"/>
      <c r="E730" s="299"/>
      <c r="F730" s="291"/>
      <c r="G730" s="291"/>
      <c r="H730" s="291"/>
      <c r="I730" s="292"/>
      <c r="J730" s="299"/>
      <c r="K730" s="291"/>
      <c r="L730" s="291"/>
      <c r="M730" s="291"/>
      <c r="N730" s="291"/>
      <c r="O730" s="292"/>
      <c r="P730" s="299"/>
      <c r="Q730" s="291"/>
      <c r="R730" s="291"/>
      <c r="S730" s="292"/>
      <c r="T730" s="299"/>
      <c r="U730" s="291"/>
      <c r="V730" s="291"/>
      <c r="W730" s="291"/>
      <c r="X730" s="292"/>
      <c r="Y730" s="299"/>
      <c r="Z730" s="291"/>
      <c r="AA730" s="291"/>
      <c r="AB730" s="292"/>
      <c r="AC730" s="299"/>
      <c r="AD730" s="291"/>
      <c r="AE730" s="291"/>
      <c r="AF730" s="291"/>
      <c r="AG730" s="292"/>
      <c r="AH730" s="299"/>
      <c r="AI730" s="291"/>
      <c r="AJ730" s="292"/>
    </row>
    <row r="731" spans="1:36" ht="12.75">
      <c r="A731" s="299"/>
      <c r="B731" s="299"/>
      <c r="C731" s="291"/>
      <c r="D731" s="292"/>
      <c r="E731" s="299"/>
      <c r="F731" s="291"/>
      <c r="G731" s="291"/>
      <c r="H731" s="291"/>
      <c r="I731" s="292"/>
      <c r="J731" s="299"/>
      <c r="K731" s="291"/>
      <c r="L731" s="291"/>
      <c r="M731" s="291"/>
      <c r="N731" s="291"/>
      <c r="O731" s="292"/>
      <c r="P731" s="299"/>
      <c r="Q731" s="291"/>
      <c r="R731" s="291"/>
      <c r="S731" s="292"/>
      <c r="T731" s="299"/>
      <c r="U731" s="291"/>
      <c r="V731" s="291"/>
      <c r="W731" s="291"/>
      <c r="X731" s="292"/>
      <c r="Y731" s="299"/>
      <c r="Z731" s="291"/>
      <c r="AA731" s="291"/>
      <c r="AB731" s="292"/>
      <c r="AC731" s="299"/>
      <c r="AD731" s="291"/>
      <c r="AE731" s="291"/>
      <c r="AF731" s="291"/>
      <c r="AG731" s="292"/>
      <c r="AH731" s="299"/>
      <c r="AI731" s="291"/>
      <c r="AJ731" s="292"/>
    </row>
    <row r="732" spans="1:36" ht="12.75">
      <c r="A732" s="299"/>
      <c r="B732" s="299"/>
      <c r="C732" s="291"/>
      <c r="D732" s="292"/>
      <c r="E732" s="299"/>
      <c r="F732" s="291"/>
      <c r="G732" s="291"/>
      <c r="H732" s="291"/>
      <c r="I732" s="292"/>
      <c r="J732" s="299"/>
      <c r="K732" s="291"/>
      <c r="L732" s="291"/>
      <c r="M732" s="291"/>
      <c r="N732" s="291"/>
      <c r="O732" s="292"/>
      <c r="P732" s="299"/>
      <c r="Q732" s="291"/>
      <c r="R732" s="291"/>
      <c r="S732" s="292"/>
      <c r="T732" s="299"/>
      <c r="U732" s="291"/>
      <c r="V732" s="291"/>
      <c r="W732" s="291"/>
      <c r="X732" s="292"/>
      <c r="Y732" s="299"/>
      <c r="Z732" s="291"/>
      <c r="AA732" s="291"/>
      <c r="AB732" s="292"/>
      <c r="AC732" s="299"/>
      <c r="AD732" s="291"/>
      <c r="AE732" s="291"/>
      <c r="AF732" s="291"/>
      <c r="AG732" s="292"/>
      <c r="AH732" s="299"/>
      <c r="AI732" s="291"/>
      <c r="AJ732" s="292"/>
    </row>
    <row r="733" spans="1:36" ht="12.75">
      <c r="A733" s="299"/>
      <c r="B733" s="299"/>
      <c r="C733" s="291"/>
      <c r="D733" s="292"/>
      <c r="E733" s="299"/>
      <c r="F733" s="291"/>
      <c r="G733" s="291"/>
      <c r="H733" s="291"/>
      <c r="I733" s="292"/>
      <c r="J733" s="299"/>
      <c r="K733" s="291"/>
      <c r="L733" s="291"/>
      <c r="M733" s="291"/>
      <c r="N733" s="291"/>
      <c r="O733" s="292"/>
      <c r="P733" s="299"/>
      <c r="Q733" s="291"/>
      <c r="R733" s="291"/>
      <c r="S733" s="292"/>
      <c r="T733" s="299"/>
      <c r="U733" s="291"/>
      <c r="V733" s="291"/>
      <c r="W733" s="291"/>
      <c r="X733" s="292"/>
      <c r="Y733" s="299"/>
      <c r="Z733" s="291"/>
      <c r="AA733" s="291"/>
      <c r="AB733" s="292"/>
      <c r="AC733" s="299"/>
      <c r="AD733" s="291"/>
      <c r="AE733" s="291"/>
      <c r="AF733" s="291"/>
      <c r="AG733" s="292"/>
      <c r="AH733" s="299"/>
      <c r="AI733" s="291"/>
      <c r="AJ733" s="292"/>
    </row>
    <row r="734" spans="1:36" ht="12.75">
      <c r="A734" s="299"/>
      <c r="B734" s="299"/>
      <c r="C734" s="291"/>
      <c r="D734" s="292"/>
      <c r="E734" s="299"/>
      <c r="F734" s="291"/>
      <c r="G734" s="291"/>
      <c r="H734" s="291"/>
      <c r="I734" s="292"/>
      <c r="J734" s="299"/>
      <c r="K734" s="291"/>
      <c r="L734" s="291"/>
      <c r="M734" s="291"/>
      <c r="N734" s="291"/>
      <c r="O734" s="292"/>
      <c r="P734" s="299"/>
      <c r="Q734" s="291"/>
      <c r="R734" s="291"/>
      <c r="S734" s="292"/>
      <c r="T734" s="299"/>
      <c r="U734" s="291"/>
      <c r="V734" s="291"/>
      <c r="W734" s="291"/>
      <c r="X734" s="292"/>
      <c r="Y734" s="299"/>
      <c r="Z734" s="291"/>
      <c r="AA734" s="291"/>
      <c r="AB734" s="292"/>
      <c r="AC734" s="299"/>
      <c r="AD734" s="291"/>
      <c r="AE734" s="291"/>
      <c r="AF734" s="291"/>
      <c r="AG734" s="292"/>
      <c r="AH734" s="299"/>
      <c r="AI734" s="291"/>
      <c r="AJ734" s="292"/>
    </row>
    <row r="735" spans="1:36" ht="12.75">
      <c r="A735" s="299"/>
      <c r="B735" s="299"/>
      <c r="C735" s="291"/>
      <c r="D735" s="292"/>
      <c r="E735" s="299"/>
      <c r="F735" s="291"/>
      <c r="G735" s="291"/>
      <c r="H735" s="291"/>
      <c r="I735" s="292"/>
      <c r="J735" s="299"/>
      <c r="K735" s="291"/>
      <c r="L735" s="291"/>
      <c r="M735" s="291"/>
      <c r="N735" s="291"/>
      <c r="O735" s="292"/>
      <c r="P735" s="299"/>
      <c r="Q735" s="291"/>
      <c r="R735" s="291"/>
      <c r="S735" s="292"/>
      <c r="T735" s="299"/>
      <c r="U735" s="291"/>
      <c r="V735" s="291"/>
      <c r="W735" s="291"/>
      <c r="X735" s="292"/>
      <c r="Y735" s="299"/>
      <c r="Z735" s="291"/>
      <c r="AA735" s="291"/>
      <c r="AB735" s="292"/>
      <c r="AC735" s="299"/>
      <c r="AD735" s="291"/>
      <c r="AE735" s="291"/>
      <c r="AF735" s="291"/>
      <c r="AG735" s="292"/>
      <c r="AH735" s="299"/>
      <c r="AI735" s="291"/>
      <c r="AJ735" s="292"/>
    </row>
    <row r="736" spans="1:36" ht="12.75">
      <c r="A736" s="299"/>
      <c r="B736" s="299"/>
      <c r="C736" s="291"/>
      <c r="D736" s="292"/>
      <c r="E736" s="299"/>
      <c r="F736" s="291"/>
      <c r="G736" s="291"/>
      <c r="H736" s="291"/>
      <c r="I736" s="292"/>
      <c r="J736" s="299"/>
      <c r="K736" s="291"/>
      <c r="L736" s="291"/>
      <c r="M736" s="291"/>
      <c r="N736" s="291"/>
      <c r="O736" s="292"/>
      <c r="P736" s="299"/>
      <c r="Q736" s="291"/>
      <c r="R736" s="291"/>
      <c r="S736" s="292"/>
      <c r="T736" s="299"/>
      <c r="U736" s="291"/>
      <c r="V736" s="291"/>
      <c r="W736" s="291"/>
      <c r="X736" s="292"/>
      <c r="Y736" s="299"/>
      <c r="Z736" s="291"/>
      <c r="AA736" s="291"/>
      <c r="AB736" s="292"/>
      <c r="AC736" s="299"/>
      <c r="AD736" s="291"/>
      <c r="AE736" s="291"/>
      <c r="AF736" s="291"/>
      <c r="AG736" s="292"/>
      <c r="AH736" s="299"/>
      <c r="AI736" s="291"/>
      <c r="AJ736" s="292"/>
    </row>
    <row r="737" spans="1:36" ht="12.75">
      <c r="A737" s="299"/>
      <c r="B737" s="299"/>
      <c r="C737" s="291"/>
      <c r="D737" s="292"/>
      <c r="E737" s="299"/>
      <c r="F737" s="291"/>
      <c r="G737" s="291"/>
      <c r="H737" s="291"/>
      <c r="I737" s="292"/>
      <c r="J737" s="299"/>
      <c r="K737" s="291"/>
      <c r="L737" s="291"/>
      <c r="M737" s="291"/>
      <c r="N737" s="291"/>
      <c r="O737" s="292"/>
      <c r="P737" s="299"/>
      <c r="Q737" s="291"/>
      <c r="R737" s="291"/>
      <c r="S737" s="292"/>
      <c r="T737" s="299"/>
      <c r="U737" s="291"/>
      <c r="V737" s="291"/>
      <c r="W737" s="291"/>
      <c r="X737" s="292"/>
      <c r="Y737" s="299"/>
      <c r="Z737" s="291"/>
      <c r="AA737" s="291"/>
      <c r="AB737" s="292"/>
      <c r="AC737" s="299"/>
      <c r="AD737" s="291"/>
      <c r="AE737" s="291"/>
      <c r="AF737" s="291"/>
      <c r="AG737" s="292"/>
      <c r="AH737" s="299"/>
      <c r="AI737" s="291"/>
      <c r="AJ737" s="292"/>
    </row>
    <row r="738" spans="1:36" ht="12.75">
      <c r="A738" s="299"/>
      <c r="B738" s="299"/>
      <c r="C738" s="291"/>
      <c r="D738" s="292"/>
      <c r="E738" s="299"/>
      <c r="F738" s="291"/>
      <c r="G738" s="291"/>
      <c r="H738" s="291"/>
      <c r="I738" s="292"/>
      <c r="J738" s="299"/>
      <c r="K738" s="291"/>
      <c r="L738" s="291"/>
      <c r="M738" s="291"/>
      <c r="N738" s="291"/>
      <c r="O738" s="292"/>
      <c r="P738" s="299"/>
      <c r="Q738" s="291"/>
      <c r="R738" s="291"/>
      <c r="S738" s="292"/>
      <c r="T738" s="299"/>
      <c r="U738" s="291"/>
      <c r="V738" s="291"/>
      <c r="W738" s="291"/>
      <c r="X738" s="292"/>
      <c r="Y738" s="299"/>
      <c r="Z738" s="291"/>
      <c r="AA738" s="291"/>
      <c r="AB738" s="292"/>
      <c r="AC738" s="299"/>
      <c r="AD738" s="291"/>
      <c r="AE738" s="291"/>
      <c r="AF738" s="291"/>
      <c r="AG738" s="292"/>
      <c r="AH738" s="299"/>
      <c r="AI738" s="291"/>
      <c r="AJ738" s="292"/>
    </row>
    <row r="739" spans="1:36" ht="12.75">
      <c r="A739" s="299"/>
      <c r="B739" s="299"/>
      <c r="C739" s="291"/>
      <c r="D739" s="292"/>
      <c r="E739" s="299"/>
      <c r="F739" s="291"/>
      <c r="G739" s="291"/>
      <c r="H739" s="291"/>
      <c r="I739" s="292"/>
      <c r="J739" s="299"/>
      <c r="K739" s="291"/>
      <c r="L739" s="291"/>
      <c r="M739" s="291"/>
      <c r="N739" s="291"/>
      <c r="O739" s="292"/>
      <c r="P739" s="299"/>
      <c r="Q739" s="291"/>
      <c r="R739" s="291"/>
      <c r="S739" s="292"/>
      <c r="T739" s="299"/>
      <c r="U739" s="291"/>
      <c r="V739" s="291"/>
      <c r="W739" s="291"/>
      <c r="X739" s="292"/>
      <c r="Y739" s="299"/>
      <c r="Z739" s="291"/>
      <c r="AA739" s="291"/>
      <c r="AB739" s="292"/>
      <c r="AC739" s="299"/>
      <c r="AD739" s="291"/>
      <c r="AE739" s="291"/>
      <c r="AF739" s="291"/>
      <c r="AG739" s="292"/>
      <c r="AH739" s="299"/>
      <c r="AI739" s="291"/>
      <c r="AJ739" s="292"/>
    </row>
    <row r="740" spans="1:36" ht="12.75">
      <c r="A740" s="299"/>
      <c r="B740" s="299"/>
      <c r="C740" s="291"/>
      <c r="D740" s="292"/>
      <c r="E740" s="299"/>
      <c r="F740" s="291"/>
      <c r="G740" s="291"/>
      <c r="H740" s="291"/>
      <c r="I740" s="292"/>
      <c r="J740" s="299"/>
      <c r="K740" s="291"/>
      <c r="L740" s="291"/>
      <c r="M740" s="291"/>
      <c r="N740" s="291"/>
      <c r="O740" s="292"/>
      <c r="P740" s="299"/>
      <c r="Q740" s="291"/>
      <c r="R740" s="291"/>
      <c r="S740" s="292"/>
      <c r="T740" s="299"/>
      <c r="U740" s="291"/>
      <c r="V740" s="291"/>
      <c r="W740" s="291"/>
      <c r="X740" s="292"/>
      <c r="Y740" s="299"/>
      <c r="Z740" s="291"/>
      <c r="AA740" s="291"/>
      <c r="AB740" s="292"/>
      <c r="AC740" s="299"/>
      <c r="AD740" s="291"/>
      <c r="AE740" s="291"/>
      <c r="AF740" s="291"/>
      <c r="AG740" s="292"/>
      <c r="AH740" s="299"/>
      <c r="AI740" s="291"/>
      <c r="AJ740" s="292"/>
    </row>
    <row r="741" spans="1:36" ht="12.75">
      <c r="A741" s="299"/>
      <c r="B741" s="299"/>
      <c r="C741" s="291"/>
      <c r="D741" s="292"/>
      <c r="E741" s="299"/>
      <c r="F741" s="291"/>
      <c r="G741" s="291"/>
      <c r="H741" s="291"/>
      <c r="I741" s="292"/>
      <c r="J741" s="299"/>
      <c r="K741" s="291"/>
      <c r="L741" s="291"/>
      <c r="M741" s="291"/>
      <c r="N741" s="291"/>
      <c r="O741" s="292"/>
      <c r="P741" s="299"/>
      <c r="Q741" s="291"/>
      <c r="R741" s="291"/>
      <c r="S741" s="292"/>
      <c r="T741" s="299"/>
      <c r="U741" s="291"/>
      <c r="V741" s="291"/>
      <c r="W741" s="291"/>
      <c r="X741" s="292"/>
      <c r="Y741" s="299"/>
      <c r="Z741" s="291"/>
      <c r="AA741" s="291"/>
      <c r="AB741" s="292"/>
      <c r="AC741" s="299"/>
      <c r="AD741" s="291"/>
      <c r="AE741" s="291"/>
      <c r="AF741" s="291"/>
      <c r="AG741" s="292"/>
      <c r="AH741" s="299"/>
      <c r="AI741" s="291"/>
      <c r="AJ741" s="292"/>
    </row>
    <row r="742" spans="1:36" ht="12.75">
      <c r="A742" s="299"/>
      <c r="B742" s="299"/>
      <c r="C742" s="291"/>
      <c r="D742" s="292"/>
      <c r="E742" s="299"/>
      <c r="F742" s="291"/>
      <c r="G742" s="291"/>
      <c r="H742" s="291"/>
      <c r="I742" s="292"/>
      <c r="J742" s="299"/>
      <c r="K742" s="291"/>
      <c r="L742" s="291"/>
      <c r="M742" s="291"/>
      <c r="N742" s="291"/>
      <c r="O742" s="292"/>
      <c r="P742" s="299"/>
      <c r="Q742" s="291"/>
      <c r="R742" s="291"/>
      <c r="S742" s="292"/>
      <c r="T742" s="299"/>
      <c r="U742" s="291"/>
      <c r="V742" s="291"/>
      <c r="W742" s="291"/>
      <c r="X742" s="292"/>
      <c r="Y742" s="299"/>
      <c r="Z742" s="291"/>
      <c r="AA742" s="291"/>
      <c r="AB742" s="292"/>
      <c r="AC742" s="299"/>
      <c r="AD742" s="291"/>
      <c r="AE742" s="291"/>
      <c r="AF742" s="291"/>
      <c r="AG742" s="292"/>
      <c r="AH742" s="299"/>
      <c r="AI742" s="291"/>
      <c r="AJ742" s="292"/>
    </row>
    <row r="743" spans="1:36" ht="12.75">
      <c r="A743" s="299"/>
      <c r="B743" s="299"/>
      <c r="C743" s="291"/>
      <c r="D743" s="292"/>
      <c r="E743" s="299"/>
      <c r="F743" s="291"/>
      <c r="G743" s="291"/>
      <c r="H743" s="291"/>
      <c r="I743" s="292"/>
      <c r="J743" s="299"/>
      <c r="K743" s="291"/>
      <c r="L743" s="291"/>
      <c r="M743" s="291"/>
      <c r="N743" s="291"/>
      <c r="O743" s="292"/>
      <c r="P743" s="299"/>
      <c r="Q743" s="291"/>
      <c r="R743" s="291"/>
      <c r="S743" s="292"/>
      <c r="T743" s="299"/>
      <c r="U743" s="291"/>
      <c r="V743" s="291"/>
      <c r="W743" s="291"/>
      <c r="X743" s="292"/>
      <c r="Y743" s="299"/>
      <c r="Z743" s="291"/>
      <c r="AA743" s="291"/>
      <c r="AB743" s="292"/>
      <c r="AC743" s="299"/>
      <c r="AD743" s="291"/>
      <c r="AE743" s="291"/>
      <c r="AF743" s="291"/>
      <c r="AG743" s="292"/>
      <c r="AH743" s="299"/>
      <c r="AI743" s="291"/>
      <c r="AJ743" s="292"/>
    </row>
    <row r="744" spans="1:36" ht="12.75">
      <c r="A744" s="299"/>
      <c r="B744" s="299"/>
      <c r="C744" s="291"/>
      <c r="D744" s="292"/>
      <c r="E744" s="299"/>
      <c r="F744" s="291"/>
      <c r="G744" s="291"/>
      <c r="H744" s="291"/>
      <c r="I744" s="292"/>
      <c r="J744" s="299"/>
      <c r="K744" s="291"/>
      <c r="L744" s="291"/>
      <c r="M744" s="291"/>
      <c r="N744" s="291"/>
      <c r="O744" s="292"/>
      <c r="P744" s="299"/>
      <c r="Q744" s="291"/>
      <c r="R744" s="291"/>
      <c r="S744" s="292"/>
      <c r="T744" s="299"/>
      <c r="U744" s="291"/>
      <c r="V744" s="291"/>
      <c r="W744" s="291"/>
      <c r="X744" s="292"/>
      <c r="Y744" s="299"/>
      <c r="Z744" s="291"/>
      <c r="AA744" s="291"/>
      <c r="AB744" s="292"/>
      <c r="AC744" s="299"/>
      <c r="AD744" s="291"/>
      <c r="AE744" s="291"/>
      <c r="AF744" s="291"/>
      <c r="AG744" s="292"/>
      <c r="AH744" s="299"/>
      <c r="AI744" s="291"/>
      <c r="AJ744" s="292"/>
    </row>
    <row r="745" spans="1:36" ht="12.75">
      <c r="A745" s="299"/>
      <c r="B745" s="299"/>
      <c r="C745" s="291"/>
      <c r="D745" s="292"/>
      <c r="E745" s="299"/>
      <c r="F745" s="291"/>
      <c r="G745" s="291"/>
      <c r="H745" s="291"/>
      <c r="I745" s="292"/>
      <c r="J745" s="299"/>
      <c r="K745" s="291"/>
      <c r="L745" s="291"/>
      <c r="M745" s="291"/>
      <c r="N745" s="291"/>
      <c r="O745" s="292"/>
      <c r="P745" s="299"/>
      <c r="Q745" s="291"/>
      <c r="R745" s="291"/>
      <c r="S745" s="292"/>
      <c r="T745" s="299"/>
      <c r="U745" s="291"/>
      <c r="V745" s="291"/>
      <c r="W745" s="291"/>
      <c r="X745" s="292"/>
      <c r="Y745" s="299"/>
      <c r="Z745" s="291"/>
      <c r="AA745" s="291"/>
      <c r="AB745" s="292"/>
      <c r="AC745" s="299"/>
      <c r="AD745" s="291"/>
      <c r="AE745" s="291"/>
      <c r="AF745" s="291"/>
      <c r="AG745" s="292"/>
      <c r="AH745" s="299"/>
      <c r="AI745" s="291"/>
      <c r="AJ745" s="292"/>
    </row>
    <row r="746" spans="1:36" ht="12.75">
      <c r="A746" s="299"/>
      <c r="B746" s="299"/>
      <c r="C746" s="291"/>
      <c r="D746" s="292"/>
      <c r="E746" s="299"/>
      <c r="F746" s="291"/>
      <c r="G746" s="291"/>
      <c r="H746" s="291"/>
      <c r="I746" s="292"/>
      <c r="J746" s="299"/>
      <c r="K746" s="291"/>
      <c r="L746" s="291"/>
      <c r="M746" s="291"/>
      <c r="N746" s="291"/>
      <c r="O746" s="292"/>
      <c r="P746" s="299"/>
      <c r="Q746" s="291"/>
      <c r="R746" s="291"/>
      <c r="S746" s="292"/>
      <c r="T746" s="299"/>
      <c r="U746" s="291"/>
      <c r="V746" s="291"/>
      <c r="W746" s="291"/>
      <c r="X746" s="292"/>
      <c r="Y746" s="299"/>
      <c r="Z746" s="291"/>
      <c r="AA746" s="291"/>
      <c r="AB746" s="292"/>
      <c r="AC746" s="299"/>
      <c r="AD746" s="291"/>
      <c r="AE746" s="291"/>
      <c r="AF746" s="291"/>
      <c r="AG746" s="292"/>
      <c r="AH746" s="299"/>
      <c r="AI746" s="291"/>
      <c r="AJ746" s="292"/>
    </row>
    <row r="747" spans="1:36" ht="12.75">
      <c r="A747" s="299"/>
      <c r="B747" s="299"/>
      <c r="C747" s="291"/>
      <c r="D747" s="292"/>
      <c r="E747" s="299"/>
      <c r="F747" s="291"/>
      <c r="G747" s="291"/>
      <c r="H747" s="291"/>
      <c r="I747" s="292"/>
      <c r="J747" s="299"/>
      <c r="K747" s="291"/>
      <c r="L747" s="291"/>
      <c r="M747" s="291"/>
      <c r="N747" s="291"/>
      <c r="O747" s="292"/>
      <c r="P747" s="299"/>
      <c r="Q747" s="291"/>
      <c r="R747" s="291"/>
      <c r="S747" s="292"/>
      <c r="T747" s="299"/>
      <c r="U747" s="291"/>
      <c r="V747" s="291"/>
      <c r="W747" s="291"/>
      <c r="X747" s="292"/>
      <c r="Y747" s="299"/>
      <c r="Z747" s="291"/>
      <c r="AA747" s="291"/>
      <c r="AB747" s="292"/>
      <c r="AC747" s="299"/>
      <c r="AD747" s="291"/>
      <c r="AE747" s="291"/>
      <c r="AF747" s="291"/>
      <c r="AG747" s="292"/>
      <c r="AH747" s="299"/>
      <c r="AI747" s="291"/>
      <c r="AJ747" s="292"/>
    </row>
    <row r="748" spans="1:36" ht="12.75">
      <c r="A748" s="299"/>
      <c r="B748" s="299"/>
      <c r="C748" s="291"/>
      <c r="D748" s="292"/>
      <c r="E748" s="299"/>
      <c r="F748" s="291"/>
      <c r="G748" s="291"/>
      <c r="H748" s="291"/>
      <c r="I748" s="292"/>
      <c r="J748" s="299"/>
      <c r="K748" s="291"/>
      <c r="L748" s="291"/>
      <c r="M748" s="291"/>
      <c r="N748" s="291"/>
      <c r="O748" s="292"/>
      <c r="P748" s="299"/>
      <c r="Q748" s="291"/>
      <c r="R748" s="291"/>
      <c r="S748" s="292"/>
      <c r="T748" s="299"/>
      <c r="U748" s="291"/>
      <c r="V748" s="291"/>
      <c r="W748" s="291"/>
      <c r="X748" s="292"/>
      <c r="Y748" s="299"/>
      <c r="Z748" s="291"/>
      <c r="AA748" s="291"/>
      <c r="AB748" s="292"/>
      <c r="AC748" s="299"/>
      <c r="AD748" s="291"/>
      <c r="AE748" s="291"/>
      <c r="AF748" s="291"/>
      <c r="AG748" s="292"/>
      <c r="AH748" s="299"/>
      <c r="AI748" s="291"/>
      <c r="AJ748" s="292"/>
    </row>
    <row r="749" spans="1:36" ht="12.75">
      <c r="A749" s="299"/>
      <c r="B749" s="299"/>
      <c r="C749" s="291"/>
      <c r="D749" s="292"/>
      <c r="E749" s="299"/>
      <c r="F749" s="291"/>
      <c r="G749" s="291"/>
      <c r="H749" s="291"/>
      <c r="I749" s="292"/>
      <c r="J749" s="299"/>
      <c r="K749" s="291"/>
      <c r="L749" s="291"/>
      <c r="M749" s="291"/>
      <c r="N749" s="291"/>
      <c r="O749" s="292"/>
      <c r="P749" s="299"/>
      <c r="Q749" s="291"/>
      <c r="R749" s="291"/>
      <c r="S749" s="292"/>
      <c r="T749" s="299"/>
      <c r="U749" s="291"/>
      <c r="V749" s="291"/>
      <c r="W749" s="291"/>
      <c r="X749" s="292"/>
      <c r="Y749" s="299"/>
      <c r="Z749" s="291"/>
      <c r="AA749" s="291"/>
      <c r="AB749" s="292"/>
      <c r="AC749" s="299"/>
      <c r="AD749" s="291"/>
      <c r="AE749" s="291"/>
      <c r="AF749" s="291"/>
      <c r="AG749" s="292"/>
      <c r="AH749" s="299"/>
      <c r="AI749" s="291"/>
      <c r="AJ749" s="292"/>
    </row>
    <row r="750" spans="1:36" ht="12.75">
      <c r="A750" s="299"/>
      <c r="B750" s="299"/>
      <c r="C750" s="291"/>
      <c r="D750" s="292"/>
      <c r="E750" s="299"/>
      <c r="F750" s="291"/>
      <c r="G750" s="291"/>
      <c r="H750" s="291"/>
      <c r="I750" s="292"/>
      <c r="J750" s="299"/>
      <c r="K750" s="291"/>
      <c r="L750" s="291"/>
      <c r="M750" s="291"/>
      <c r="N750" s="291"/>
      <c r="O750" s="292"/>
      <c r="P750" s="299"/>
      <c r="Q750" s="291"/>
      <c r="R750" s="291"/>
      <c r="S750" s="292"/>
      <c r="T750" s="299"/>
      <c r="U750" s="291"/>
      <c r="V750" s="291"/>
      <c r="W750" s="291"/>
      <c r="X750" s="292"/>
      <c r="Y750" s="299"/>
      <c r="Z750" s="291"/>
      <c r="AA750" s="291"/>
      <c r="AB750" s="292"/>
      <c r="AC750" s="299"/>
      <c r="AD750" s="291"/>
      <c r="AE750" s="291"/>
      <c r="AF750" s="291"/>
      <c r="AG750" s="292"/>
      <c r="AH750" s="299"/>
      <c r="AI750" s="291"/>
      <c r="AJ750" s="292"/>
    </row>
    <row r="751" spans="1:36" ht="12.75">
      <c r="A751" s="299"/>
      <c r="B751" s="299"/>
      <c r="C751" s="291"/>
      <c r="D751" s="292"/>
      <c r="E751" s="299"/>
      <c r="F751" s="291"/>
      <c r="G751" s="291"/>
      <c r="H751" s="291"/>
      <c r="I751" s="292"/>
      <c r="J751" s="299"/>
      <c r="K751" s="291"/>
      <c r="L751" s="291"/>
      <c r="M751" s="291"/>
      <c r="N751" s="291"/>
      <c r="O751" s="292"/>
      <c r="P751" s="299"/>
      <c r="Q751" s="291"/>
      <c r="R751" s="291"/>
      <c r="S751" s="292"/>
      <c r="T751" s="299"/>
      <c r="U751" s="291"/>
      <c r="V751" s="291"/>
      <c r="W751" s="291"/>
      <c r="X751" s="292"/>
      <c r="Y751" s="299"/>
      <c r="Z751" s="291"/>
      <c r="AA751" s="291"/>
      <c r="AB751" s="292"/>
      <c r="AC751" s="299"/>
      <c r="AD751" s="291"/>
      <c r="AE751" s="291"/>
      <c r="AF751" s="291"/>
      <c r="AG751" s="292"/>
      <c r="AH751" s="299"/>
      <c r="AI751" s="291"/>
      <c r="AJ751" s="292"/>
    </row>
    <row r="752" spans="1:36" ht="12.75">
      <c r="A752" s="299"/>
      <c r="B752" s="299"/>
      <c r="C752" s="291"/>
      <c r="D752" s="292"/>
      <c r="E752" s="299"/>
      <c r="F752" s="291"/>
      <c r="G752" s="291"/>
      <c r="H752" s="291"/>
      <c r="I752" s="292"/>
      <c r="J752" s="299"/>
      <c r="K752" s="291"/>
      <c r="L752" s="291"/>
      <c r="M752" s="291"/>
      <c r="N752" s="291"/>
      <c r="O752" s="292"/>
      <c r="P752" s="299"/>
      <c r="Q752" s="291"/>
      <c r="R752" s="291"/>
      <c r="S752" s="292"/>
      <c r="T752" s="299"/>
      <c r="U752" s="291"/>
      <c r="V752" s="291"/>
      <c r="W752" s="291"/>
      <c r="X752" s="292"/>
      <c r="Y752" s="299"/>
      <c r="Z752" s="291"/>
      <c r="AA752" s="291"/>
      <c r="AB752" s="292"/>
      <c r="AC752" s="299"/>
      <c r="AD752" s="291"/>
      <c r="AE752" s="291"/>
      <c r="AF752" s="291"/>
      <c r="AG752" s="292"/>
      <c r="AH752" s="299"/>
      <c r="AI752" s="291"/>
      <c r="AJ752" s="292"/>
    </row>
    <row r="753" spans="1:36" ht="12.75">
      <c r="A753" s="299"/>
      <c r="B753" s="299"/>
      <c r="C753" s="291"/>
      <c r="D753" s="292"/>
      <c r="E753" s="299"/>
      <c r="F753" s="291"/>
      <c r="G753" s="291"/>
      <c r="H753" s="291"/>
      <c r="I753" s="292"/>
      <c r="J753" s="299"/>
      <c r="K753" s="291"/>
      <c r="L753" s="291"/>
      <c r="M753" s="291"/>
      <c r="N753" s="291"/>
      <c r="O753" s="292"/>
      <c r="P753" s="299"/>
      <c r="Q753" s="291"/>
      <c r="R753" s="291"/>
      <c r="S753" s="292"/>
      <c r="T753" s="299"/>
      <c r="U753" s="291"/>
      <c r="V753" s="291"/>
      <c r="W753" s="291"/>
      <c r="X753" s="292"/>
      <c r="Y753" s="299"/>
      <c r="Z753" s="291"/>
      <c r="AA753" s="291"/>
      <c r="AB753" s="292"/>
      <c r="AC753" s="299"/>
      <c r="AD753" s="291"/>
      <c r="AE753" s="291"/>
      <c r="AF753" s="291"/>
      <c r="AG753" s="292"/>
      <c r="AH753" s="299"/>
      <c r="AI753" s="291"/>
      <c r="AJ753" s="292"/>
    </row>
    <row r="754" spans="1:36" ht="12.75">
      <c r="A754" s="299"/>
      <c r="B754" s="299"/>
      <c r="C754" s="291"/>
      <c r="D754" s="292"/>
      <c r="E754" s="299"/>
      <c r="F754" s="291"/>
      <c r="G754" s="291"/>
      <c r="H754" s="291"/>
      <c r="I754" s="292"/>
      <c r="J754" s="299"/>
      <c r="K754" s="291"/>
      <c r="L754" s="291"/>
      <c r="M754" s="291"/>
      <c r="N754" s="291"/>
      <c r="O754" s="292"/>
      <c r="P754" s="299"/>
      <c r="Q754" s="291"/>
      <c r="R754" s="291"/>
      <c r="S754" s="292"/>
      <c r="T754" s="299"/>
      <c r="U754" s="291"/>
      <c r="V754" s="291"/>
      <c r="W754" s="291"/>
      <c r="X754" s="292"/>
      <c r="Y754" s="299"/>
      <c r="Z754" s="291"/>
      <c r="AA754" s="291"/>
      <c r="AB754" s="292"/>
      <c r="AC754" s="299"/>
      <c r="AD754" s="291"/>
      <c r="AE754" s="291"/>
      <c r="AF754" s="291"/>
      <c r="AG754" s="292"/>
      <c r="AH754" s="299"/>
      <c r="AI754" s="291"/>
      <c r="AJ754" s="292"/>
    </row>
    <row r="755" spans="1:36" ht="12.75">
      <c r="A755" s="299"/>
      <c r="B755" s="299"/>
      <c r="C755" s="291"/>
      <c r="D755" s="292"/>
      <c r="E755" s="299"/>
      <c r="F755" s="291"/>
      <c r="G755" s="291"/>
      <c r="H755" s="291"/>
      <c r="I755" s="292"/>
      <c r="J755" s="299"/>
      <c r="K755" s="291"/>
      <c r="L755" s="291"/>
      <c r="M755" s="291"/>
      <c r="N755" s="291"/>
      <c r="O755" s="292"/>
      <c r="P755" s="299"/>
      <c r="Q755" s="291"/>
      <c r="R755" s="291"/>
      <c r="S755" s="292"/>
      <c r="T755" s="299"/>
      <c r="U755" s="291"/>
      <c r="V755" s="291"/>
      <c r="W755" s="291"/>
      <c r="X755" s="292"/>
      <c r="Y755" s="299"/>
      <c r="Z755" s="291"/>
      <c r="AA755" s="291"/>
      <c r="AB755" s="292"/>
      <c r="AC755" s="299"/>
      <c r="AD755" s="291"/>
      <c r="AE755" s="291"/>
      <c r="AF755" s="291"/>
      <c r="AG755" s="292"/>
      <c r="AH755" s="299"/>
      <c r="AI755" s="291"/>
      <c r="AJ755" s="292"/>
    </row>
    <row r="756" spans="1:36" ht="12.75">
      <c r="A756" s="299"/>
      <c r="B756" s="299"/>
      <c r="C756" s="291"/>
      <c r="D756" s="292"/>
      <c r="E756" s="299"/>
      <c r="F756" s="291"/>
      <c r="G756" s="291"/>
      <c r="H756" s="291"/>
      <c r="I756" s="292"/>
      <c r="J756" s="299"/>
      <c r="K756" s="291"/>
      <c r="L756" s="291"/>
      <c r="M756" s="291"/>
      <c r="N756" s="291"/>
      <c r="O756" s="292"/>
      <c r="P756" s="299"/>
      <c r="Q756" s="291"/>
      <c r="R756" s="291"/>
      <c r="S756" s="292"/>
      <c r="T756" s="299"/>
      <c r="U756" s="291"/>
      <c r="V756" s="291"/>
      <c r="W756" s="291"/>
      <c r="X756" s="292"/>
      <c r="Y756" s="299"/>
      <c r="Z756" s="291"/>
      <c r="AA756" s="291"/>
      <c r="AB756" s="292"/>
      <c r="AC756" s="299"/>
      <c r="AD756" s="291"/>
      <c r="AE756" s="291"/>
      <c r="AF756" s="291"/>
      <c r="AG756" s="292"/>
      <c r="AH756" s="299"/>
      <c r="AI756" s="291"/>
      <c r="AJ756" s="292"/>
    </row>
    <row r="757" spans="1:36" ht="12.75">
      <c r="A757" s="299"/>
      <c r="B757" s="299"/>
      <c r="C757" s="291"/>
      <c r="D757" s="292"/>
      <c r="E757" s="299"/>
      <c r="F757" s="291"/>
      <c r="G757" s="291"/>
      <c r="H757" s="291"/>
      <c r="I757" s="292"/>
      <c r="J757" s="299"/>
      <c r="K757" s="291"/>
      <c r="L757" s="291"/>
      <c r="M757" s="291"/>
      <c r="N757" s="291"/>
      <c r="O757" s="292"/>
      <c r="P757" s="299"/>
      <c r="Q757" s="291"/>
      <c r="R757" s="291"/>
      <c r="S757" s="292"/>
      <c r="T757" s="299"/>
      <c r="U757" s="291"/>
      <c r="V757" s="291"/>
      <c r="W757" s="291"/>
      <c r="X757" s="292"/>
      <c r="Y757" s="299"/>
      <c r="Z757" s="291"/>
      <c r="AA757" s="291"/>
      <c r="AB757" s="292"/>
      <c r="AC757" s="299"/>
      <c r="AD757" s="291"/>
      <c r="AE757" s="291"/>
      <c r="AF757" s="291"/>
      <c r="AG757" s="292"/>
      <c r="AH757" s="299"/>
      <c r="AI757" s="291"/>
      <c r="AJ757" s="292"/>
    </row>
    <row r="758" spans="1:36" ht="12.75">
      <c r="A758" s="299"/>
      <c r="B758" s="299"/>
      <c r="C758" s="291"/>
      <c r="D758" s="292"/>
      <c r="E758" s="299"/>
      <c r="F758" s="291"/>
      <c r="G758" s="291"/>
      <c r="H758" s="291"/>
      <c r="I758" s="292"/>
      <c r="J758" s="299"/>
      <c r="K758" s="291"/>
      <c r="L758" s="291"/>
      <c r="M758" s="291"/>
      <c r="N758" s="291"/>
      <c r="O758" s="292"/>
      <c r="P758" s="299"/>
      <c r="Q758" s="291"/>
      <c r="R758" s="291"/>
      <c r="S758" s="292"/>
      <c r="T758" s="299"/>
      <c r="U758" s="291"/>
      <c r="V758" s="291"/>
      <c r="W758" s="291"/>
      <c r="X758" s="292"/>
      <c r="Y758" s="299"/>
      <c r="Z758" s="291"/>
      <c r="AA758" s="291"/>
      <c r="AB758" s="292"/>
      <c r="AC758" s="299"/>
      <c r="AD758" s="291"/>
      <c r="AE758" s="291"/>
      <c r="AF758" s="291"/>
      <c r="AG758" s="292"/>
      <c r="AH758" s="299"/>
      <c r="AI758" s="291"/>
      <c r="AJ758" s="292"/>
    </row>
    <row r="759" spans="1:36" ht="12.75">
      <c r="A759" s="299"/>
      <c r="B759" s="299"/>
      <c r="C759" s="291"/>
      <c r="D759" s="292"/>
      <c r="E759" s="299"/>
      <c r="F759" s="291"/>
      <c r="G759" s="291"/>
      <c r="H759" s="291"/>
      <c r="I759" s="292"/>
      <c r="J759" s="299"/>
      <c r="K759" s="291"/>
      <c r="L759" s="291"/>
      <c r="M759" s="291"/>
      <c r="N759" s="291"/>
      <c r="O759" s="292"/>
      <c r="P759" s="299"/>
      <c r="Q759" s="291"/>
      <c r="R759" s="291"/>
      <c r="S759" s="292"/>
      <c r="T759" s="299"/>
      <c r="U759" s="291"/>
      <c r="V759" s="291"/>
      <c r="W759" s="291"/>
      <c r="X759" s="292"/>
      <c r="Y759" s="299"/>
      <c r="Z759" s="291"/>
      <c r="AA759" s="291"/>
      <c r="AB759" s="292"/>
      <c r="AC759" s="299"/>
      <c r="AD759" s="291"/>
      <c r="AE759" s="291"/>
      <c r="AF759" s="291"/>
      <c r="AG759" s="292"/>
      <c r="AH759" s="299"/>
      <c r="AI759" s="291"/>
      <c r="AJ759" s="292"/>
    </row>
    <row r="760" spans="1:36" ht="12.75">
      <c r="A760" s="299"/>
      <c r="B760" s="299"/>
      <c r="C760" s="291"/>
      <c r="D760" s="292"/>
      <c r="E760" s="299"/>
      <c r="F760" s="291"/>
      <c r="G760" s="291"/>
      <c r="H760" s="291"/>
      <c r="I760" s="292"/>
      <c r="J760" s="299"/>
      <c r="K760" s="291"/>
      <c r="L760" s="291"/>
      <c r="M760" s="291"/>
      <c r="N760" s="291"/>
      <c r="O760" s="292"/>
      <c r="P760" s="299"/>
      <c r="Q760" s="291"/>
      <c r="R760" s="291"/>
      <c r="S760" s="292"/>
      <c r="T760" s="299"/>
      <c r="U760" s="291"/>
      <c r="V760" s="291"/>
      <c r="W760" s="291"/>
      <c r="X760" s="292"/>
      <c r="Y760" s="299"/>
      <c r="Z760" s="291"/>
      <c r="AA760" s="291"/>
      <c r="AB760" s="292"/>
      <c r="AC760" s="299"/>
      <c r="AD760" s="291"/>
      <c r="AE760" s="291"/>
      <c r="AF760" s="291"/>
      <c r="AG760" s="292"/>
      <c r="AH760" s="299"/>
      <c r="AI760" s="291"/>
      <c r="AJ760" s="292"/>
    </row>
    <row r="761" spans="1:36" ht="12.75">
      <c r="A761" s="299"/>
      <c r="B761" s="299"/>
      <c r="C761" s="291"/>
      <c r="D761" s="292"/>
      <c r="E761" s="299"/>
      <c r="F761" s="291"/>
      <c r="G761" s="291"/>
      <c r="H761" s="291"/>
      <c r="I761" s="292"/>
      <c r="J761" s="299"/>
      <c r="K761" s="291"/>
      <c r="L761" s="291"/>
      <c r="M761" s="291"/>
      <c r="N761" s="291"/>
      <c r="O761" s="292"/>
      <c r="P761" s="299"/>
      <c r="Q761" s="291"/>
      <c r="R761" s="291"/>
      <c r="S761" s="292"/>
      <c r="T761" s="299"/>
      <c r="U761" s="291"/>
      <c r="V761" s="291"/>
      <c r="W761" s="291"/>
      <c r="X761" s="292"/>
      <c r="Y761" s="299"/>
      <c r="Z761" s="291"/>
      <c r="AA761" s="291"/>
      <c r="AB761" s="292"/>
      <c r="AC761" s="299"/>
      <c r="AD761" s="291"/>
      <c r="AE761" s="291"/>
      <c r="AF761" s="291"/>
      <c r="AG761" s="292"/>
      <c r="AH761" s="299"/>
      <c r="AI761" s="291"/>
      <c r="AJ761" s="292"/>
    </row>
    <row r="762" spans="1:36" ht="12.75">
      <c r="A762" s="299"/>
      <c r="B762" s="299"/>
      <c r="C762" s="291"/>
      <c r="D762" s="292"/>
      <c r="E762" s="299"/>
      <c r="F762" s="291"/>
      <c r="G762" s="291"/>
      <c r="H762" s="291"/>
      <c r="I762" s="292"/>
      <c r="J762" s="299"/>
      <c r="K762" s="291"/>
      <c r="L762" s="291"/>
      <c r="M762" s="291"/>
      <c r="N762" s="291"/>
      <c r="O762" s="292"/>
      <c r="P762" s="299"/>
      <c r="Q762" s="291"/>
      <c r="R762" s="291"/>
      <c r="S762" s="292"/>
      <c r="T762" s="299"/>
      <c r="U762" s="291"/>
      <c r="V762" s="291"/>
      <c r="W762" s="291"/>
      <c r="X762" s="292"/>
      <c r="Y762" s="299"/>
      <c r="Z762" s="291"/>
      <c r="AA762" s="291"/>
      <c r="AB762" s="292"/>
      <c r="AC762" s="299"/>
      <c r="AD762" s="291"/>
      <c r="AE762" s="291"/>
      <c r="AF762" s="291"/>
      <c r="AG762" s="292"/>
      <c r="AH762" s="299"/>
      <c r="AI762" s="291"/>
      <c r="AJ762" s="292"/>
    </row>
    <row r="763" spans="1:36" ht="12.75">
      <c r="A763" s="299"/>
      <c r="B763" s="299"/>
      <c r="C763" s="291"/>
      <c r="D763" s="292"/>
      <c r="E763" s="299"/>
      <c r="F763" s="291"/>
      <c r="G763" s="291"/>
      <c r="H763" s="291"/>
      <c r="I763" s="292"/>
      <c r="J763" s="299"/>
      <c r="K763" s="291"/>
      <c r="L763" s="291"/>
      <c r="M763" s="291"/>
      <c r="N763" s="291"/>
      <c r="O763" s="292"/>
      <c r="P763" s="299"/>
      <c r="Q763" s="291"/>
      <c r="R763" s="291"/>
      <c r="S763" s="292"/>
      <c r="T763" s="299"/>
      <c r="U763" s="291"/>
      <c r="V763" s="291"/>
      <c r="W763" s="291"/>
      <c r="X763" s="292"/>
      <c r="Y763" s="299"/>
      <c r="Z763" s="291"/>
      <c r="AA763" s="291"/>
      <c r="AB763" s="292"/>
      <c r="AC763" s="299"/>
      <c r="AD763" s="291"/>
      <c r="AE763" s="291"/>
      <c r="AF763" s="291"/>
      <c r="AG763" s="292"/>
      <c r="AH763" s="299"/>
      <c r="AI763" s="291"/>
      <c r="AJ763" s="292"/>
    </row>
    <row r="764" spans="1:36" ht="12.75">
      <c r="A764" s="299"/>
      <c r="B764" s="299"/>
      <c r="C764" s="291"/>
      <c r="D764" s="292"/>
      <c r="E764" s="299"/>
      <c r="F764" s="291"/>
      <c r="G764" s="291"/>
      <c r="H764" s="291"/>
      <c r="I764" s="292"/>
      <c r="J764" s="299"/>
      <c r="K764" s="291"/>
      <c r="L764" s="291"/>
      <c r="M764" s="291"/>
      <c r="N764" s="291"/>
      <c r="O764" s="292"/>
      <c r="P764" s="299"/>
      <c r="Q764" s="291"/>
      <c r="R764" s="291"/>
      <c r="S764" s="292"/>
      <c r="T764" s="299"/>
      <c r="U764" s="291"/>
      <c r="V764" s="291"/>
      <c r="W764" s="291"/>
      <c r="X764" s="292"/>
      <c r="Y764" s="299"/>
      <c r="Z764" s="291"/>
      <c r="AA764" s="291"/>
      <c r="AB764" s="292"/>
      <c r="AC764" s="299"/>
      <c r="AD764" s="291"/>
      <c r="AE764" s="291"/>
      <c r="AF764" s="291"/>
      <c r="AG764" s="292"/>
      <c r="AH764" s="299"/>
      <c r="AI764" s="291"/>
      <c r="AJ764" s="292"/>
    </row>
    <row r="765" spans="1:36" ht="12.75">
      <c r="A765" s="299"/>
      <c r="B765" s="299"/>
      <c r="C765" s="291"/>
      <c r="D765" s="292"/>
      <c r="E765" s="299"/>
      <c r="F765" s="291"/>
      <c r="G765" s="291"/>
      <c r="H765" s="291"/>
      <c r="I765" s="292"/>
      <c r="J765" s="299"/>
      <c r="K765" s="291"/>
      <c r="L765" s="291"/>
      <c r="M765" s="291"/>
      <c r="N765" s="291"/>
      <c r="O765" s="292"/>
      <c r="P765" s="299"/>
      <c r="Q765" s="291"/>
      <c r="R765" s="291"/>
      <c r="S765" s="292"/>
      <c r="T765" s="299"/>
      <c r="U765" s="291"/>
      <c r="V765" s="291"/>
      <c r="W765" s="291"/>
      <c r="X765" s="292"/>
      <c r="Y765" s="299"/>
      <c r="Z765" s="291"/>
      <c r="AA765" s="291"/>
      <c r="AB765" s="292"/>
      <c r="AC765" s="299"/>
      <c r="AD765" s="291"/>
      <c r="AE765" s="291"/>
      <c r="AF765" s="291"/>
      <c r="AG765" s="292"/>
      <c r="AH765" s="299"/>
      <c r="AI765" s="291"/>
      <c r="AJ765" s="292"/>
    </row>
    <row r="766" spans="1:36" ht="12.75">
      <c r="A766" s="299"/>
      <c r="B766" s="299"/>
      <c r="C766" s="291"/>
      <c r="D766" s="292"/>
      <c r="E766" s="299"/>
      <c r="F766" s="291"/>
      <c r="G766" s="291"/>
      <c r="H766" s="291"/>
      <c r="I766" s="292"/>
      <c r="J766" s="299"/>
      <c r="K766" s="291"/>
      <c r="L766" s="291"/>
      <c r="M766" s="291"/>
      <c r="N766" s="291"/>
      <c r="O766" s="292"/>
      <c r="P766" s="299"/>
      <c r="Q766" s="291"/>
      <c r="R766" s="291"/>
      <c r="S766" s="292"/>
      <c r="T766" s="299"/>
      <c r="U766" s="291"/>
      <c r="V766" s="291"/>
      <c r="W766" s="291"/>
      <c r="X766" s="292"/>
      <c r="Y766" s="299"/>
      <c r="Z766" s="291"/>
      <c r="AA766" s="291"/>
      <c r="AB766" s="292"/>
      <c r="AC766" s="299"/>
      <c r="AD766" s="291"/>
      <c r="AE766" s="291"/>
      <c r="AF766" s="291"/>
      <c r="AG766" s="292"/>
      <c r="AH766" s="299"/>
      <c r="AI766" s="291"/>
      <c r="AJ766" s="292"/>
    </row>
    <row r="767" spans="1:36" ht="12.75">
      <c r="A767" s="299"/>
      <c r="B767" s="299"/>
      <c r="C767" s="291"/>
      <c r="D767" s="292"/>
      <c r="E767" s="299"/>
      <c r="F767" s="291"/>
      <c r="G767" s="291"/>
      <c r="H767" s="291"/>
      <c r="I767" s="292"/>
      <c r="J767" s="299"/>
      <c r="K767" s="291"/>
      <c r="L767" s="291"/>
      <c r="M767" s="291"/>
      <c r="N767" s="291"/>
      <c r="O767" s="292"/>
      <c r="P767" s="299"/>
      <c r="Q767" s="291"/>
      <c r="R767" s="291"/>
      <c r="S767" s="292"/>
      <c r="T767" s="299"/>
      <c r="U767" s="291"/>
      <c r="V767" s="291"/>
      <c r="W767" s="291"/>
      <c r="X767" s="292"/>
      <c r="Y767" s="299"/>
      <c r="Z767" s="291"/>
      <c r="AA767" s="291"/>
      <c r="AB767" s="292"/>
      <c r="AC767" s="299"/>
      <c r="AD767" s="291"/>
      <c r="AE767" s="291"/>
      <c r="AF767" s="291"/>
      <c r="AG767" s="292"/>
      <c r="AH767" s="299"/>
      <c r="AI767" s="291"/>
      <c r="AJ767" s="292"/>
    </row>
    <row r="768" spans="1:36" ht="12.75">
      <c r="A768" s="299"/>
      <c r="B768" s="299"/>
      <c r="C768" s="291"/>
      <c r="D768" s="292"/>
      <c r="E768" s="299"/>
      <c r="F768" s="291"/>
      <c r="G768" s="291"/>
      <c r="H768" s="291"/>
      <c r="I768" s="292"/>
      <c r="J768" s="299"/>
      <c r="K768" s="291"/>
      <c r="L768" s="291"/>
      <c r="M768" s="291"/>
      <c r="N768" s="291"/>
      <c r="O768" s="292"/>
      <c r="P768" s="299"/>
      <c r="Q768" s="291"/>
      <c r="R768" s="291"/>
      <c r="S768" s="292"/>
      <c r="T768" s="299"/>
      <c r="U768" s="291"/>
      <c r="V768" s="291"/>
      <c r="W768" s="291"/>
      <c r="X768" s="292"/>
      <c r="Y768" s="299"/>
      <c r="Z768" s="291"/>
      <c r="AA768" s="291"/>
      <c r="AB768" s="292"/>
      <c r="AC768" s="299"/>
      <c r="AD768" s="291"/>
      <c r="AE768" s="291"/>
      <c r="AF768" s="291"/>
      <c r="AG768" s="292"/>
      <c r="AH768" s="299"/>
      <c r="AI768" s="291"/>
      <c r="AJ768" s="292"/>
    </row>
    <row r="769" spans="1:36" ht="12.75">
      <c r="A769" s="299"/>
      <c r="B769" s="299"/>
      <c r="C769" s="291"/>
      <c r="D769" s="292"/>
      <c r="E769" s="299"/>
      <c r="F769" s="291"/>
      <c r="G769" s="291"/>
      <c r="H769" s="291"/>
      <c r="I769" s="292"/>
      <c r="J769" s="299"/>
      <c r="K769" s="291"/>
      <c r="L769" s="291"/>
      <c r="M769" s="291"/>
      <c r="N769" s="291"/>
      <c r="O769" s="292"/>
      <c r="P769" s="299"/>
      <c r="Q769" s="291"/>
      <c r="R769" s="291"/>
      <c r="S769" s="292"/>
      <c r="T769" s="299"/>
      <c r="U769" s="291"/>
      <c r="V769" s="291"/>
      <c r="W769" s="291"/>
      <c r="X769" s="292"/>
      <c r="Y769" s="299"/>
      <c r="Z769" s="291"/>
      <c r="AA769" s="291"/>
      <c r="AB769" s="292"/>
      <c r="AC769" s="299"/>
      <c r="AD769" s="291"/>
      <c r="AE769" s="291"/>
      <c r="AF769" s="291"/>
      <c r="AG769" s="292"/>
      <c r="AH769" s="299"/>
      <c r="AI769" s="291"/>
      <c r="AJ769" s="292"/>
    </row>
    <row r="770" spans="1:36" ht="12.75">
      <c r="A770" s="299"/>
      <c r="B770" s="299"/>
      <c r="C770" s="291"/>
      <c r="D770" s="292"/>
      <c r="E770" s="299"/>
      <c r="F770" s="291"/>
      <c r="G770" s="291"/>
      <c r="H770" s="291"/>
      <c r="I770" s="292"/>
      <c r="J770" s="299"/>
      <c r="K770" s="291"/>
      <c r="L770" s="291"/>
      <c r="M770" s="291"/>
      <c r="N770" s="291"/>
      <c r="O770" s="292"/>
      <c r="P770" s="299"/>
      <c r="Q770" s="291"/>
      <c r="R770" s="291"/>
      <c r="S770" s="292"/>
      <c r="T770" s="299"/>
      <c r="U770" s="291"/>
      <c r="V770" s="291"/>
      <c r="W770" s="291"/>
      <c r="X770" s="292"/>
      <c r="Y770" s="299"/>
      <c r="Z770" s="291"/>
      <c r="AA770" s="291"/>
      <c r="AB770" s="292"/>
      <c r="AC770" s="299"/>
      <c r="AD770" s="291"/>
      <c r="AE770" s="291"/>
      <c r="AF770" s="291"/>
      <c r="AG770" s="292"/>
      <c r="AH770" s="299"/>
      <c r="AI770" s="291"/>
      <c r="AJ770" s="292"/>
    </row>
    <row r="771" spans="1:36" ht="12.75">
      <c r="A771" s="299"/>
      <c r="B771" s="299"/>
      <c r="C771" s="291"/>
      <c r="D771" s="292"/>
      <c r="E771" s="299"/>
      <c r="F771" s="291"/>
      <c r="G771" s="291"/>
      <c r="H771" s="291"/>
      <c r="I771" s="292"/>
      <c r="J771" s="299"/>
      <c r="K771" s="291"/>
      <c r="L771" s="291"/>
      <c r="M771" s="291"/>
      <c r="N771" s="291"/>
      <c r="O771" s="292"/>
      <c r="P771" s="299"/>
      <c r="Q771" s="291"/>
      <c r="R771" s="291"/>
      <c r="S771" s="292"/>
      <c r="T771" s="299"/>
      <c r="U771" s="291"/>
      <c r="V771" s="291"/>
      <c r="W771" s="291"/>
      <c r="X771" s="292"/>
      <c r="Y771" s="299"/>
      <c r="Z771" s="291"/>
      <c r="AA771" s="291"/>
      <c r="AB771" s="292"/>
      <c r="AC771" s="299"/>
      <c r="AD771" s="291"/>
      <c r="AE771" s="291"/>
      <c r="AF771" s="291"/>
      <c r="AG771" s="292"/>
      <c r="AH771" s="299"/>
      <c r="AI771" s="291"/>
      <c r="AJ771" s="292"/>
    </row>
    <row r="772" spans="1:36" ht="12.75">
      <c r="A772" s="299"/>
      <c r="B772" s="299"/>
      <c r="C772" s="291"/>
      <c r="D772" s="292"/>
      <c r="E772" s="299"/>
      <c r="F772" s="291"/>
      <c r="G772" s="291"/>
      <c r="H772" s="291"/>
      <c r="I772" s="292"/>
      <c r="J772" s="299"/>
      <c r="K772" s="291"/>
      <c r="L772" s="291"/>
      <c r="M772" s="291"/>
      <c r="N772" s="291"/>
      <c r="O772" s="292"/>
      <c r="P772" s="299"/>
      <c r="Q772" s="291"/>
      <c r="R772" s="291"/>
      <c r="S772" s="292"/>
      <c r="T772" s="299"/>
      <c r="U772" s="291"/>
      <c r="V772" s="291"/>
      <c r="W772" s="291"/>
      <c r="X772" s="292"/>
      <c r="Y772" s="299"/>
      <c r="Z772" s="291"/>
      <c r="AA772" s="291"/>
      <c r="AB772" s="292"/>
      <c r="AC772" s="299"/>
      <c r="AD772" s="291"/>
      <c r="AE772" s="291"/>
      <c r="AF772" s="291"/>
      <c r="AG772" s="292"/>
      <c r="AH772" s="299"/>
      <c r="AI772" s="291"/>
      <c r="AJ772" s="292"/>
    </row>
    <row r="773" spans="1:36" ht="12.75">
      <c r="A773" s="299"/>
      <c r="B773" s="299"/>
      <c r="C773" s="291"/>
      <c r="D773" s="292"/>
      <c r="E773" s="299"/>
      <c r="F773" s="291"/>
      <c r="G773" s="291"/>
      <c r="H773" s="291"/>
      <c r="I773" s="292"/>
      <c r="J773" s="299"/>
      <c r="K773" s="291"/>
      <c r="L773" s="291"/>
      <c r="M773" s="291"/>
      <c r="N773" s="291"/>
      <c r="O773" s="292"/>
      <c r="P773" s="299"/>
      <c r="Q773" s="291"/>
      <c r="R773" s="291"/>
      <c r="S773" s="292"/>
      <c r="T773" s="299"/>
      <c r="U773" s="291"/>
      <c r="V773" s="291"/>
      <c r="W773" s="291"/>
      <c r="X773" s="292"/>
      <c r="Y773" s="299"/>
      <c r="Z773" s="291"/>
      <c r="AA773" s="291"/>
      <c r="AB773" s="292"/>
      <c r="AC773" s="299"/>
      <c r="AD773" s="291"/>
      <c r="AE773" s="291"/>
      <c r="AF773" s="291"/>
      <c r="AG773" s="292"/>
      <c r="AH773" s="299"/>
      <c r="AI773" s="291"/>
      <c r="AJ773" s="292"/>
    </row>
    <row r="774" spans="1:36" ht="12.75">
      <c r="A774" s="299"/>
      <c r="B774" s="299"/>
      <c r="C774" s="291"/>
      <c r="D774" s="292"/>
      <c r="E774" s="299"/>
      <c r="F774" s="291"/>
      <c r="G774" s="291"/>
      <c r="H774" s="291"/>
      <c r="I774" s="292"/>
      <c r="J774" s="299"/>
      <c r="K774" s="291"/>
      <c r="L774" s="291"/>
      <c r="M774" s="291"/>
      <c r="N774" s="291"/>
      <c r="O774" s="292"/>
      <c r="P774" s="299"/>
      <c r="Q774" s="291"/>
      <c r="R774" s="291"/>
      <c r="S774" s="292"/>
      <c r="T774" s="299"/>
      <c r="U774" s="291"/>
      <c r="V774" s="291"/>
      <c r="W774" s="291"/>
      <c r="X774" s="292"/>
      <c r="Y774" s="299"/>
      <c r="Z774" s="291"/>
      <c r="AA774" s="291"/>
      <c r="AB774" s="292"/>
      <c r="AC774" s="299"/>
      <c r="AD774" s="291"/>
      <c r="AE774" s="291"/>
      <c r="AF774" s="291"/>
      <c r="AG774" s="292"/>
      <c r="AH774" s="299"/>
      <c r="AI774" s="291"/>
      <c r="AJ774" s="292"/>
    </row>
    <row r="775" spans="1:36" ht="12.75">
      <c r="A775" s="299"/>
      <c r="B775" s="299"/>
      <c r="C775" s="291"/>
      <c r="D775" s="292"/>
      <c r="E775" s="299"/>
      <c r="F775" s="291"/>
      <c r="G775" s="291"/>
      <c r="H775" s="291"/>
      <c r="I775" s="292"/>
      <c r="J775" s="299"/>
      <c r="K775" s="291"/>
      <c r="L775" s="291"/>
      <c r="M775" s="291"/>
      <c r="N775" s="291"/>
      <c r="O775" s="292"/>
      <c r="P775" s="299"/>
      <c r="Q775" s="291"/>
      <c r="R775" s="291"/>
      <c r="S775" s="292"/>
      <c r="T775" s="299"/>
      <c r="U775" s="291"/>
      <c r="V775" s="291"/>
      <c r="W775" s="291"/>
      <c r="X775" s="292"/>
      <c r="Y775" s="299"/>
      <c r="Z775" s="291"/>
      <c r="AA775" s="291"/>
      <c r="AB775" s="292"/>
      <c r="AC775" s="299"/>
      <c r="AD775" s="291"/>
      <c r="AE775" s="291"/>
      <c r="AF775" s="291"/>
      <c r="AG775" s="292"/>
      <c r="AH775" s="299"/>
      <c r="AI775" s="291"/>
      <c r="AJ775" s="292"/>
    </row>
    <row r="776" spans="1:36" ht="12.75">
      <c r="A776" s="299"/>
      <c r="B776" s="299"/>
      <c r="C776" s="291"/>
      <c r="D776" s="292"/>
      <c r="E776" s="299"/>
      <c r="F776" s="291"/>
      <c r="G776" s="291"/>
      <c r="H776" s="291"/>
      <c r="I776" s="292"/>
      <c r="J776" s="299"/>
      <c r="K776" s="291"/>
      <c r="L776" s="291"/>
      <c r="M776" s="291"/>
      <c r="N776" s="291"/>
      <c r="O776" s="292"/>
      <c r="P776" s="299"/>
      <c r="Q776" s="291"/>
      <c r="R776" s="291"/>
      <c r="S776" s="292"/>
      <c r="T776" s="299"/>
      <c r="U776" s="291"/>
      <c r="V776" s="291"/>
      <c r="W776" s="291"/>
      <c r="X776" s="292"/>
      <c r="Y776" s="299"/>
      <c r="Z776" s="291"/>
      <c r="AA776" s="291"/>
      <c r="AB776" s="292"/>
      <c r="AC776" s="299"/>
      <c r="AD776" s="291"/>
      <c r="AE776" s="291"/>
      <c r="AF776" s="291"/>
      <c r="AG776" s="292"/>
      <c r="AH776" s="299"/>
      <c r="AI776" s="291"/>
      <c r="AJ776" s="292"/>
    </row>
    <row r="777" spans="1:36" ht="12.75">
      <c r="A777" s="299"/>
      <c r="B777" s="299"/>
      <c r="C777" s="291"/>
      <c r="D777" s="292"/>
      <c r="E777" s="299"/>
      <c r="F777" s="291"/>
      <c r="G777" s="291"/>
      <c r="H777" s="291"/>
      <c r="I777" s="292"/>
      <c r="J777" s="299"/>
      <c r="K777" s="291"/>
      <c r="L777" s="291"/>
      <c r="M777" s="291"/>
      <c r="N777" s="291"/>
      <c r="O777" s="292"/>
      <c r="P777" s="299"/>
      <c r="Q777" s="291"/>
      <c r="R777" s="291"/>
      <c r="S777" s="292"/>
      <c r="T777" s="299"/>
      <c r="U777" s="291"/>
      <c r="V777" s="291"/>
      <c r="W777" s="291"/>
      <c r="X777" s="292"/>
      <c r="Y777" s="299"/>
      <c r="Z777" s="291"/>
      <c r="AA777" s="291"/>
      <c r="AB777" s="292"/>
      <c r="AC777" s="299"/>
      <c r="AD777" s="291"/>
      <c r="AE777" s="291"/>
      <c r="AF777" s="291"/>
      <c r="AG777" s="292"/>
      <c r="AH777" s="299"/>
      <c r="AI777" s="291"/>
      <c r="AJ777" s="292"/>
    </row>
    <row r="778" spans="1:36" ht="12.75">
      <c r="A778" s="299"/>
      <c r="B778" s="299"/>
      <c r="C778" s="291"/>
      <c r="D778" s="292"/>
      <c r="E778" s="299"/>
      <c r="F778" s="291"/>
      <c r="G778" s="291"/>
      <c r="H778" s="291"/>
      <c r="I778" s="292"/>
      <c r="J778" s="299"/>
      <c r="K778" s="291"/>
      <c r="L778" s="291"/>
      <c r="M778" s="291"/>
      <c r="N778" s="291"/>
      <c r="O778" s="292"/>
      <c r="P778" s="299"/>
      <c r="Q778" s="291"/>
      <c r="R778" s="291"/>
      <c r="S778" s="292"/>
      <c r="T778" s="299"/>
      <c r="U778" s="291"/>
      <c r="V778" s="291"/>
      <c r="W778" s="291"/>
      <c r="X778" s="292"/>
      <c r="Y778" s="299"/>
      <c r="Z778" s="291"/>
      <c r="AA778" s="291"/>
      <c r="AB778" s="292"/>
      <c r="AC778" s="299"/>
      <c r="AD778" s="291"/>
      <c r="AE778" s="291"/>
      <c r="AF778" s="291"/>
      <c r="AG778" s="292"/>
      <c r="AH778" s="299"/>
      <c r="AI778" s="291"/>
      <c r="AJ778" s="292"/>
    </row>
    <row r="779" spans="1:36" ht="12.75">
      <c r="A779" s="299"/>
      <c r="B779" s="299"/>
      <c r="C779" s="291"/>
      <c r="D779" s="292"/>
      <c r="E779" s="299"/>
      <c r="F779" s="291"/>
      <c r="G779" s="291"/>
      <c r="H779" s="291"/>
      <c r="I779" s="292"/>
      <c r="J779" s="299"/>
      <c r="K779" s="291"/>
      <c r="L779" s="291"/>
      <c r="M779" s="291"/>
      <c r="N779" s="291"/>
      <c r="O779" s="292"/>
      <c r="P779" s="299"/>
      <c r="Q779" s="291"/>
      <c r="R779" s="291"/>
      <c r="S779" s="292"/>
      <c r="T779" s="299"/>
      <c r="U779" s="291"/>
      <c r="V779" s="291"/>
      <c r="W779" s="291"/>
      <c r="X779" s="292"/>
      <c r="Y779" s="299"/>
      <c r="Z779" s="291"/>
      <c r="AA779" s="291"/>
      <c r="AB779" s="292"/>
      <c r="AC779" s="299"/>
      <c r="AD779" s="291"/>
      <c r="AE779" s="291"/>
      <c r="AF779" s="291"/>
      <c r="AG779" s="292"/>
      <c r="AH779" s="299"/>
      <c r="AI779" s="291"/>
      <c r="AJ779" s="292"/>
    </row>
    <row r="780" spans="1:36" ht="12.75">
      <c r="A780" s="299"/>
      <c r="B780" s="299"/>
      <c r="C780" s="291"/>
      <c r="D780" s="292"/>
      <c r="E780" s="299"/>
      <c r="F780" s="291"/>
      <c r="G780" s="291"/>
      <c r="H780" s="291"/>
      <c r="I780" s="292"/>
      <c r="J780" s="299"/>
      <c r="K780" s="291"/>
      <c r="L780" s="291"/>
      <c r="M780" s="291"/>
      <c r="N780" s="291"/>
      <c r="O780" s="292"/>
      <c r="P780" s="299"/>
      <c r="Q780" s="291"/>
      <c r="R780" s="291"/>
      <c r="S780" s="292"/>
      <c r="T780" s="299"/>
      <c r="U780" s="291"/>
      <c r="V780" s="291"/>
      <c r="W780" s="291"/>
      <c r="X780" s="292"/>
      <c r="Y780" s="299"/>
      <c r="Z780" s="291"/>
      <c r="AA780" s="291"/>
      <c r="AB780" s="292"/>
      <c r="AC780" s="299"/>
      <c r="AD780" s="291"/>
      <c r="AE780" s="291"/>
      <c r="AF780" s="291"/>
      <c r="AG780" s="292"/>
      <c r="AH780" s="299"/>
      <c r="AI780" s="291"/>
      <c r="AJ780" s="292"/>
    </row>
    <row r="781" spans="1:36" ht="12.75">
      <c r="A781" s="299"/>
      <c r="B781" s="299"/>
      <c r="C781" s="291"/>
      <c r="D781" s="292"/>
      <c r="E781" s="299"/>
      <c r="F781" s="291"/>
      <c r="G781" s="291"/>
      <c r="H781" s="291"/>
      <c r="I781" s="292"/>
      <c r="J781" s="299"/>
      <c r="K781" s="291"/>
      <c r="L781" s="291"/>
      <c r="M781" s="291"/>
      <c r="N781" s="291"/>
      <c r="O781" s="292"/>
      <c r="P781" s="299"/>
      <c r="Q781" s="291"/>
      <c r="R781" s="291"/>
      <c r="S781" s="292"/>
      <c r="T781" s="299"/>
      <c r="U781" s="291"/>
      <c r="V781" s="291"/>
      <c r="W781" s="291"/>
      <c r="X781" s="292"/>
      <c r="Y781" s="299"/>
      <c r="Z781" s="291"/>
      <c r="AA781" s="291"/>
      <c r="AB781" s="292"/>
      <c r="AC781" s="299"/>
      <c r="AD781" s="291"/>
      <c r="AE781" s="291"/>
      <c r="AF781" s="291"/>
      <c r="AG781" s="292"/>
      <c r="AH781" s="299"/>
      <c r="AI781" s="291"/>
      <c r="AJ781" s="292"/>
    </row>
    <row r="782" spans="1:36" ht="12.75">
      <c r="A782" s="299"/>
      <c r="B782" s="299"/>
      <c r="C782" s="291"/>
      <c r="D782" s="292"/>
      <c r="E782" s="299"/>
      <c r="F782" s="291"/>
      <c r="G782" s="291"/>
      <c r="H782" s="291"/>
      <c r="I782" s="292"/>
      <c r="J782" s="299"/>
      <c r="K782" s="291"/>
      <c r="L782" s="291"/>
      <c r="M782" s="291"/>
      <c r="N782" s="291"/>
      <c r="O782" s="292"/>
      <c r="P782" s="299"/>
      <c r="Q782" s="291"/>
      <c r="R782" s="291"/>
      <c r="S782" s="292"/>
      <c r="T782" s="299"/>
      <c r="U782" s="291"/>
      <c r="V782" s="291"/>
      <c r="W782" s="291"/>
      <c r="X782" s="292"/>
      <c r="Y782" s="299"/>
      <c r="Z782" s="291"/>
      <c r="AA782" s="291"/>
      <c r="AB782" s="292"/>
      <c r="AC782" s="299"/>
      <c r="AD782" s="291"/>
      <c r="AE782" s="291"/>
      <c r="AF782" s="291"/>
      <c r="AG782" s="292"/>
      <c r="AH782" s="299"/>
      <c r="AI782" s="291"/>
      <c r="AJ782" s="292"/>
    </row>
    <row r="783" spans="1:36" ht="12.75">
      <c r="A783" s="299"/>
      <c r="B783" s="299"/>
      <c r="C783" s="291"/>
      <c r="D783" s="292"/>
      <c r="E783" s="299"/>
      <c r="F783" s="291"/>
      <c r="G783" s="291"/>
      <c r="H783" s="291"/>
      <c r="I783" s="292"/>
      <c r="J783" s="299"/>
      <c r="K783" s="291"/>
      <c r="L783" s="291"/>
      <c r="M783" s="291"/>
      <c r="N783" s="291"/>
      <c r="O783" s="292"/>
      <c r="P783" s="299"/>
      <c r="Q783" s="291"/>
      <c r="R783" s="291"/>
      <c r="S783" s="292"/>
      <c r="T783" s="299"/>
      <c r="U783" s="291"/>
      <c r="V783" s="291"/>
      <c r="W783" s="291"/>
      <c r="X783" s="292"/>
      <c r="Y783" s="299"/>
      <c r="Z783" s="291"/>
      <c r="AA783" s="291"/>
      <c r="AB783" s="292"/>
      <c r="AC783" s="299"/>
      <c r="AD783" s="291"/>
      <c r="AE783" s="291"/>
      <c r="AF783" s="291"/>
      <c r="AG783" s="292"/>
      <c r="AH783" s="299"/>
      <c r="AI783" s="291"/>
      <c r="AJ783" s="292"/>
    </row>
    <row r="784" spans="1:36" ht="12.75">
      <c r="A784" s="299"/>
      <c r="B784" s="299"/>
      <c r="C784" s="291"/>
      <c r="D784" s="292"/>
      <c r="E784" s="299"/>
      <c r="F784" s="291"/>
      <c r="G784" s="291"/>
      <c r="H784" s="291"/>
      <c r="I784" s="292"/>
      <c r="J784" s="299"/>
      <c r="K784" s="291"/>
      <c r="L784" s="291"/>
      <c r="M784" s="291"/>
      <c r="N784" s="291"/>
      <c r="O784" s="292"/>
      <c r="P784" s="299"/>
      <c r="Q784" s="291"/>
      <c r="R784" s="291"/>
      <c r="S784" s="292"/>
      <c r="T784" s="299"/>
      <c r="U784" s="291"/>
      <c r="V784" s="291"/>
      <c r="W784" s="291"/>
      <c r="X784" s="292"/>
      <c r="Y784" s="299"/>
      <c r="Z784" s="291"/>
      <c r="AA784" s="291"/>
      <c r="AB784" s="292"/>
      <c r="AC784" s="299"/>
      <c r="AD784" s="291"/>
      <c r="AE784" s="291"/>
      <c r="AF784" s="291"/>
      <c r="AG784" s="292"/>
      <c r="AH784" s="299"/>
      <c r="AI784" s="291"/>
      <c r="AJ784" s="292"/>
    </row>
    <row r="785" spans="1:36" ht="12.75">
      <c r="A785" s="299"/>
      <c r="B785" s="299"/>
      <c r="C785" s="291"/>
      <c r="D785" s="292"/>
      <c r="E785" s="299"/>
      <c r="F785" s="291"/>
      <c r="G785" s="291"/>
      <c r="H785" s="291"/>
      <c r="I785" s="292"/>
      <c r="J785" s="299"/>
      <c r="K785" s="291"/>
      <c r="L785" s="291"/>
      <c r="M785" s="291"/>
      <c r="N785" s="291"/>
      <c r="O785" s="292"/>
      <c r="P785" s="299"/>
      <c r="Q785" s="291"/>
      <c r="R785" s="291"/>
      <c r="S785" s="292"/>
      <c r="T785" s="299"/>
      <c r="U785" s="291"/>
      <c r="V785" s="291"/>
      <c r="W785" s="291"/>
      <c r="X785" s="292"/>
      <c r="Y785" s="299"/>
      <c r="Z785" s="291"/>
      <c r="AA785" s="291"/>
      <c r="AB785" s="292"/>
      <c r="AC785" s="299"/>
      <c r="AD785" s="291"/>
      <c r="AE785" s="291"/>
      <c r="AF785" s="291"/>
      <c r="AG785" s="292"/>
      <c r="AH785" s="299"/>
      <c r="AI785" s="291"/>
      <c r="AJ785" s="292"/>
    </row>
    <row r="786" spans="1:36" ht="12.75">
      <c r="A786" s="299"/>
      <c r="B786" s="299"/>
      <c r="C786" s="291"/>
      <c r="D786" s="292"/>
      <c r="E786" s="299"/>
      <c r="F786" s="291"/>
      <c r="G786" s="291"/>
      <c r="H786" s="291"/>
      <c r="I786" s="292"/>
      <c r="J786" s="299"/>
      <c r="K786" s="291"/>
      <c r="L786" s="291"/>
      <c r="M786" s="291"/>
      <c r="N786" s="291"/>
      <c r="O786" s="292"/>
      <c r="P786" s="299"/>
      <c r="Q786" s="291"/>
      <c r="R786" s="291"/>
      <c r="S786" s="292"/>
      <c r="T786" s="299"/>
      <c r="U786" s="291"/>
      <c r="V786" s="291"/>
      <c r="W786" s="291"/>
      <c r="X786" s="292"/>
      <c r="Y786" s="299"/>
      <c r="Z786" s="291"/>
      <c r="AA786" s="291"/>
      <c r="AB786" s="292"/>
      <c r="AC786" s="299"/>
      <c r="AD786" s="291"/>
      <c r="AE786" s="291"/>
      <c r="AF786" s="291"/>
      <c r="AG786" s="292"/>
      <c r="AH786" s="299"/>
      <c r="AI786" s="291"/>
      <c r="AJ786" s="292"/>
    </row>
    <row r="787" spans="1:36" ht="12.75">
      <c r="A787" s="299"/>
      <c r="B787" s="299"/>
      <c r="C787" s="291"/>
      <c r="D787" s="292"/>
      <c r="E787" s="299"/>
      <c r="F787" s="291"/>
      <c r="G787" s="291"/>
      <c r="H787" s="291"/>
      <c r="I787" s="292"/>
      <c r="J787" s="299"/>
      <c r="K787" s="291"/>
      <c r="L787" s="291"/>
      <c r="M787" s="291"/>
      <c r="N787" s="291"/>
      <c r="O787" s="292"/>
      <c r="P787" s="299"/>
      <c r="Q787" s="291"/>
      <c r="R787" s="291"/>
      <c r="S787" s="292"/>
      <c r="T787" s="299"/>
      <c r="U787" s="291"/>
      <c r="V787" s="291"/>
      <c r="W787" s="291"/>
      <c r="X787" s="292"/>
      <c r="Y787" s="299"/>
      <c r="Z787" s="291"/>
      <c r="AA787" s="291"/>
      <c r="AB787" s="292"/>
      <c r="AC787" s="299"/>
      <c r="AD787" s="291"/>
      <c r="AE787" s="291"/>
      <c r="AF787" s="291"/>
      <c r="AG787" s="292"/>
      <c r="AH787" s="299"/>
      <c r="AI787" s="291"/>
      <c r="AJ787" s="292"/>
    </row>
    <row r="788" spans="1:36" ht="12.75">
      <c r="A788" s="299"/>
      <c r="B788" s="299"/>
      <c r="C788" s="291"/>
      <c r="D788" s="292"/>
      <c r="E788" s="299"/>
      <c r="F788" s="291"/>
      <c r="G788" s="291"/>
      <c r="H788" s="291"/>
      <c r="I788" s="292"/>
      <c r="J788" s="299"/>
      <c r="K788" s="291"/>
      <c r="L788" s="291"/>
      <c r="M788" s="291"/>
      <c r="N788" s="291"/>
      <c r="O788" s="292"/>
      <c r="P788" s="299"/>
      <c r="Q788" s="291"/>
      <c r="R788" s="291"/>
      <c r="S788" s="292"/>
      <c r="T788" s="299"/>
      <c r="U788" s="291"/>
      <c r="V788" s="291"/>
      <c r="W788" s="291"/>
      <c r="X788" s="292"/>
      <c r="Y788" s="299"/>
      <c r="Z788" s="291"/>
      <c r="AA788" s="291"/>
      <c r="AB788" s="292"/>
      <c r="AC788" s="299"/>
      <c r="AD788" s="291"/>
      <c r="AE788" s="291"/>
      <c r="AF788" s="291"/>
      <c r="AG788" s="292"/>
      <c r="AH788" s="299"/>
      <c r="AI788" s="291"/>
      <c r="AJ788" s="292"/>
    </row>
    <row r="789" spans="1:36" ht="12.75">
      <c r="A789" s="299"/>
      <c r="B789" s="299"/>
      <c r="C789" s="291"/>
      <c r="D789" s="292"/>
      <c r="E789" s="299"/>
      <c r="F789" s="291"/>
      <c r="G789" s="291"/>
      <c r="H789" s="291"/>
      <c r="I789" s="292"/>
      <c r="J789" s="299"/>
      <c r="K789" s="291"/>
      <c r="L789" s="291"/>
      <c r="M789" s="291"/>
      <c r="N789" s="291"/>
      <c r="O789" s="292"/>
      <c r="P789" s="299"/>
      <c r="Q789" s="291"/>
      <c r="R789" s="291"/>
      <c r="S789" s="292"/>
      <c r="T789" s="299"/>
      <c r="U789" s="291"/>
      <c r="V789" s="291"/>
      <c r="W789" s="291"/>
      <c r="X789" s="292"/>
      <c r="Y789" s="299"/>
      <c r="Z789" s="291"/>
      <c r="AA789" s="291"/>
      <c r="AB789" s="292"/>
      <c r="AC789" s="299"/>
      <c r="AD789" s="291"/>
      <c r="AE789" s="291"/>
      <c r="AF789" s="291"/>
      <c r="AG789" s="292"/>
      <c r="AH789" s="299"/>
      <c r="AI789" s="291"/>
      <c r="AJ789" s="292"/>
    </row>
    <row r="790" spans="1:36" ht="12.75">
      <c r="A790" s="299"/>
      <c r="B790" s="299"/>
      <c r="C790" s="291"/>
      <c r="D790" s="292"/>
      <c r="E790" s="299"/>
      <c r="F790" s="291"/>
      <c r="G790" s="291"/>
      <c r="H790" s="291"/>
      <c r="I790" s="292"/>
      <c r="J790" s="299"/>
      <c r="K790" s="291"/>
      <c r="L790" s="291"/>
      <c r="M790" s="291"/>
      <c r="N790" s="291"/>
      <c r="O790" s="292"/>
      <c r="P790" s="299"/>
      <c r="Q790" s="291"/>
      <c r="R790" s="291"/>
      <c r="S790" s="292"/>
      <c r="T790" s="299"/>
      <c r="U790" s="291"/>
      <c r="V790" s="291"/>
      <c r="W790" s="291"/>
      <c r="X790" s="292"/>
      <c r="Y790" s="299"/>
      <c r="Z790" s="291"/>
      <c r="AA790" s="291"/>
      <c r="AB790" s="292"/>
      <c r="AC790" s="299"/>
      <c r="AD790" s="291"/>
      <c r="AE790" s="291"/>
      <c r="AF790" s="291"/>
      <c r="AG790" s="292"/>
      <c r="AH790" s="299"/>
      <c r="AI790" s="291"/>
      <c r="AJ790" s="292"/>
    </row>
    <row r="791" spans="1:36" ht="12.75">
      <c r="A791" s="299"/>
      <c r="B791" s="299"/>
      <c r="C791" s="291"/>
      <c r="D791" s="292"/>
      <c r="E791" s="299"/>
      <c r="F791" s="291"/>
      <c r="G791" s="291"/>
      <c r="H791" s="291"/>
      <c r="I791" s="292"/>
      <c r="J791" s="299"/>
      <c r="K791" s="291"/>
      <c r="L791" s="291"/>
      <c r="M791" s="291"/>
      <c r="N791" s="291"/>
      <c r="O791" s="292"/>
      <c r="P791" s="299"/>
      <c r="Q791" s="291"/>
      <c r="R791" s="291"/>
      <c r="S791" s="292"/>
      <c r="T791" s="299"/>
      <c r="U791" s="291"/>
      <c r="V791" s="291"/>
      <c r="W791" s="291"/>
      <c r="X791" s="292"/>
      <c r="Y791" s="299"/>
      <c r="Z791" s="291"/>
      <c r="AA791" s="291"/>
      <c r="AB791" s="292"/>
      <c r="AC791" s="299"/>
      <c r="AD791" s="291"/>
      <c r="AE791" s="291"/>
      <c r="AF791" s="291"/>
      <c r="AG791" s="292"/>
      <c r="AH791" s="299"/>
      <c r="AI791" s="291"/>
      <c r="AJ791" s="292"/>
    </row>
    <row r="792" spans="1:36" ht="12.75">
      <c r="A792" s="299"/>
      <c r="B792" s="299"/>
      <c r="C792" s="291"/>
      <c r="D792" s="292"/>
      <c r="E792" s="299"/>
      <c r="F792" s="291"/>
      <c r="G792" s="291"/>
      <c r="H792" s="291"/>
      <c r="I792" s="292"/>
      <c r="J792" s="299"/>
      <c r="K792" s="291"/>
      <c r="L792" s="291"/>
      <c r="M792" s="291"/>
      <c r="N792" s="291"/>
      <c r="O792" s="292"/>
      <c r="P792" s="299"/>
      <c r="Q792" s="291"/>
      <c r="R792" s="291"/>
      <c r="S792" s="292"/>
      <c r="T792" s="299"/>
      <c r="U792" s="291"/>
      <c r="V792" s="291"/>
      <c r="W792" s="291"/>
      <c r="X792" s="292"/>
      <c r="Y792" s="299"/>
      <c r="Z792" s="291"/>
      <c r="AA792" s="291"/>
      <c r="AB792" s="292"/>
      <c r="AC792" s="299"/>
      <c r="AD792" s="291"/>
      <c r="AE792" s="291"/>
      <c r="AF792" s="291"/>
      <c r="AG792" s="292"/>
      <c r="AH792" s="299"/>
      <c r="AI792" s="291"/>
      <c r="AJ792" s="292"/>
    </row>
    <row r="793" spans="1:36" ht="12.75">
      <c r="A793" s="299"/>
      <c r="B793" s="299"/>
      <c r="C793" s="291"/>
      <c r="D793" s="292"/>
      <c r="E793" s="299"/>
      <c r="F793" s="291"/>
      <c r="G793" s="291"/>
      <c r="H793" s="291"/>
      <c r="I793" s="292"/>
      <c r="J793" s="299"/>
      <c r="K793" s="291"/>
      <c r="L793" s="291"/>
      <c r="M793" s="291"/>
      <c r="N793" s="291"/>
      <c r="O793" s="292"/>
      <c r="P793" s="299"/>
      <c r="Q793" s="291"/>
      <c r="R793" s="291"/>
      <c r="S793" s="292"/>
      <c r="T793" s="299"/>
      <c r="U793" s="291"/>
      <c r="V793" s="291"/>
      <c r="W793" s="291"/>
      <c r="X793" s="292"/>
      <c r="Y793" s="299"/>
      <c r="Z793" s="291"/>
      <c r="AA793" s="291"/>
      <c r="AB793" s="292"/>
      <c r="AC793" s="299"/>
      <c r="AD793" s="291"/>
      <c r="AE793" s="291"/>
      <c r="AF793" s="291"/>
      <c r="AG793" s="292"/>
      <c r="AH793" s="299"/>
      <c r="AI793" s="291"/>
      <c r="AJ793" s="292"/>
    </row>
    <row r="794" spans="1:36" ht="12.75">
      <c r="A794" s="299"/>
      <c r="B794" s="299"/>
      <c r="C794" s="291"/>
      <c r="D794" s="292"/>
      <c r="E794" s="299"/>
      <c r="F794" s="291"/>
      <c r="G794" s="291"/>
      <c r="H794" s="291"/>
      <c r="I794" s="292"/>
      <c r="J794" s="299"/>
      <c r="K794" s="291"/>
      <c r="L794" s="291"/>
      <c r="M794" s="291"/>
      <c r="N794" s="291"/>
      <c r="O794" s="292"/>
      <c r="P794" s="299"/>
      <c r="Q794" s="291"/>
      <c r="R794" s="291"/>
      <c r="S794" s="292"/>
      <c r="T794" s="299"/>
      <c r="U794" s="291"/>
      <c r="V794" s="291"/>
      <c r="W794" s="291"/>
      <c r="X794" s="292"/>
      <c r="Y794" s="299"/>
      <c r="Z794" s="291"/>
      <c r="AA794" s="291"/>
      <c r="AB794" s="292"/>
      <c r="AC794" s="299"/>
      <c r="AD794" s="291"/>
      <c r="AE794" s="291"/>
      <c r="AF794" s="291"/>
      <c r="AG794" s="292"/>
      <c r="AH794" s="299"/>
      <c r="AI794" s="291"/>
      <c r="AJ794" s="292"/>
    </row>
    <row r="795" spans="1:36" ht="12.75">
      <c r="A795" s="299"/>
      <c r="B795" s="299"/>
      <c r="C795" s="291"/>
      <c r="D795" s="292"/>
      <c r="E795" s="299"/>
      <c r="F795" s="291"/>
      <c r="G795" s="291"/>
      <c r="H795" s="291"/>
      <c r="I795" s="292"/>
      <c r="J795" s="299"/>
      <c r="K795" s="291"/>
      <c r="L795" s="291"/>
      <c r="M795" s="291"/>
      <c r="N795" s="291"/>
      <c r="O795" s="292"/>
      <c r="P795" s="299"/>
      <c r="Q795" s="291"/>
      <c r="R795" s="291"/>
      <c r="S795" s="292"/>
      <c r="T795" s="299"/>
      <c r="U795" s="291"/>
      <c r="V795" s="291"/>
      <c r="W795" s="291"/>
      <c r="X795" s="292"/>
      <c r="Y795" s="299"/>
      <c r="Z795" s="291"/>
      <c r="AA795" s="291"/>
      <c r="AB795" s="292"/>
      <c r="AC795" s="299"/>
      <c r="AD795" s="291"/>
      <c r="AE795" s="291"/>
      <c r="AF795" s="291"/>
      <c r="AG795" s="292"/>
      <c r="AH795" s="299"/>
      <c r="AI795" s="291"/>
      <c r="AJ795" s="292"/>
    </row>
    <row r="796" spans="1:36" ht="12.75">
      <c r="A796" s="299"/>
      <c r="B796" s="299"/>
      <c r="C796" s="291"/>
      <c r="D796" s="292"/>
      <c r="E796" s="299"/>
      <c r="F796" s="291"/>
      <c r="G796" s="291"/>
      <c r="H796" s="291"/>
      <c r="I796" s="292"/>
      <c r="J796" s="299"/>
      <c r="K796" s="291"/>
      <c r="L796" s="291"/>
      <c r="M796" s="291"/>
      <c r="N796" s="291"/>
      <c r="O796" s="292"/>
      <c r="P796" s="299"/>
      <c r="Q796" s="291"/>
      <c r="R796" s="291"/>
      <c r="S796" s="292"/>
      <c r="T796" s="299"/>
      <c r="U796" s="291"/>
      <c r="V796" s="291"/>
      <c r="W796" s="291"/>
      <c r="X796" s="292"/>
      <c r="Y796" s="299"/>
      <c r="Z796" s="291"/>
      <c r="AA796" s="291"/>
      <c r="AB796" s="292"/>
      <c r="AC796" s="299"/>
      <c r="AD796" s="291"/>
      <c r="AE796" s="291"/>
      <c r="AF796" s="291"/>
      <c r="AG796" s="292"/>
      <c r="AH796" s="299"/>
      <c r="AI796" s="291"/>
      <c r="AJ796" s="292"/>
    </row>
    <row r="797" spans="1:36" ht="12.75">
      <c r="A797" s="299"/>
      <c r="B797" s="299"/>
      <c r="C797" s="291"/>
      <c r="D797" s="292"/>
      <c r="E797" s="299"/>
      <c r="F797" s="291"/>
      <c r="G797" s="291"/>
      <c r="H797" s="291"/>
      <c r="I797" s="292"/>
      <c r="J797" s="299"/>
      <c r="K797" s="291"/>
      <c r="L797" s="291"/>
      <c r="M797" s="291"/>
      <c r="N797" s="291"/>
      <c r="O797" s="292"/>
      <c r="P797" s="299"/>
      <c r="Q797" s="291"/>
      <c r="R797" s="291"/>
      <c r="S797" s="292"/>
      <c r="T797" s="299"/>
      <c r="U797" s="291"/>
      <c r="V797" s="291"/>
      <c r="W797" s="291"/>
      <c r="X797" s="292"/>
      <c r="Y797" s="299"/>
      <c r="Z797" s="291"/>
      <c r="AA797" s="291"/>
      <c r="AB797" s="292"/>
      <c r="AC797" s="299"/>
      <c r="AD797" s="291"/>
      <c r="AE797" s="291"/>
      <c r="AF797" s="291"/>
      <c r="AG797" s="292"/>
      <c r="AH797" s="299"/>
      <c r="AI797" s="291"/>
      <c r="AJ797" s="292"/>
    </row>
    <row r="798" spans="1:36" ht="12.75">
      <c r="A798" s="299"/>
      <c r="B798" s="299"/>
      <c r="C798" s="291"/>
      <c r="D798" s="292"/>
      <c r="E798" s="299"/>
      <c r="F798" s="291"/>
      <c r="G798" s="291"/>
      <c r="H798" s="291"/>
      <c r="I798" s="292"/>
      <c r="J798" s="299"/>
      <c r="K798" s="291"/>
      <c r="L798" s="291"/>
      <c r="M798" s="291"/>
      <c r="N798" s="291"/>
      <c r="O798" s="292"/>
      <c r="P798" s="299"/>
      <c r="Q798" s="291"/>
      <c r="R798" s="291"/>
      <c r="S798" s="292"/>
      <c r="T798" s="299"/>
      <c r="U798" s="291"/>
      <c r="V798" s="291"/>
      <c r="W798" s="291"/>
      <c r="X798" s="292"/>
      <c r="Y798" s="299"/>
      <c r="Z798" s="291"/>
      <c r="AA798" s="291"/>
      <c r="AB798" s="292"/>
      <c r="AC798" s="299"/>
      <c r="AD798" s="291"/>
      <c r="AE798" s="291"/>
      <c r="AF798" s="291"/>
      <c r="AG798" s="292"/>
      <c r="AH798" s="299"/>
      <c r="AI798" s="291"/>
      <c r="AJ798" s="292"/>
    </row>
    <row r="799" spans="1:36" ht="12.75">
      <c r="A799" s="299"/>
      <c r="B799" s="299"/>
      <c r="C799" s="291"/>
      <c r="D799" s="292"/>
      <c r="E799" s="299"/>
      <c r="F799" s="291"/>
      <c r="G799" s="291"/>
      <c r="H799" s="291"/>
      <c r="I799" s="292"/>
      <c r="J799" s="299"/>
      <c r="K799" s="291"/>
      <c r="L799" s="291"/>
      <c r="M799" s="291"/>
      <c r="N799" s="291"/>
      <c r="O799" s="292"/>
      <c r="P799" s="299"/>
      <c r="Q799" s="291"/>
      <c r="R799" s="291"/>
      <c r="S799" s="292"/>
      <c r="T799" s="299"/>
      <c r="U799" s="291"/>
      <c r="V799" s="291"/>
      <c r="W799" s="291"/>
      <c r="X799" s="292"/>
      <c r="Y799" s="299"/>
      <c r="Z799" s="291"/>
      <c r="AA799" s="291"/>
      <c r="AB799" s="292"/>
      <c r="AC799" s="299"/>
      <c r="AD799" s="291"/>
      <c r="AE799" s="291"/>
      <c r="AF799" s="291"/>
      <c r="AG799" s="292"/>
      <c r="AH799" s="299"/>
      <c r="AI799" s="291"/>
      <c r="AJ799" s="292"/>
    </row>
    <row r="800" spans="1:36" ht="12.75">
      <c r="A800" s="299"/>
      <c r="B800" s="299"/>
      <c r="C800" s="291"/>
      <c r="D800" s="292"/>
      <c r="E800" s="299"/>
      <c r="F800" s="291"/>
      <c r="G800" s="291"/>
      <c r="H800" s="291"/>
      <c r="I800" s="292"/>
      <c r="J800" s="299"/>
      <c r="K800" s="291"/>
      <c r="L800" s="291"/>
      <c r="M800" s="291"/>
      <c r="N800" s="291"/>
      <c r="O800" s="292"/>
      <c r="P800" s="299"/>
      <c r="Q800" s="291"/>
      <c r="R800" s="291"/>
      <c r="S800" s="292"/>
      <c r="T800" s="299"/>
      <c r="U800" s="291"/>
      <c r="V800" s="291"/>
      <c r="W800" s="291"/>
      <c r="X800" s="292"/>
      <c r="Y800" s="299"/>
      <c r="Z800" s="291"/>
      <c r="AA800" s="291"/>
      <c r="AB800" s="292"/>
      <c r="AC800" s="299"/>
      <c r="AD800" s="291"/>
      <c r="AE800" s="291"/>
      <c r="AF800" s="291"/>
      <c r="AG800" s="292"/>
      <c r="AH800" s="299"/>
      <c r="AI800" s="291"/>
      <c r="AJ800" s="292"/>
    </row>
    <row r="801" spans="1:36" ht="12.75">
      <c r="A801" s="299"/>
      <c r="B801" s="299"/>
      <c r="C801" s="291"/>
      <c r="D801" s="292"/>
      <c r="E801" s="299"/>
      <c r="F801" s="291"/>
      <c r="G801" s="291"/>
      <c r="H801" s="291"/>
      <c r="I801" s="292"/>
      <c r="J801" s="299"/>
      <c r="K801" s="291"/>
      <c r="L801" s="291"/>
      <c r="M801" s="291"/>
      <c r="N801" s="291"/>
      <c r="O801" s="292"/>
      <c r="P801" s="299"/>
      <c r="Q801" s="291"/>
      <c r="R801" s="291"/>
      <c r="S801" s="292"/>
      <c r="T801" s="299"/>
      <c r="U801" s="291"/>
      <c r="V801" s="291"/>
      <c r="W801" s="291"/>
      <c r="X801" s="292"/>
      <c r="Y801" s="299"/>
      <c r="Z801" s="291"/>
      <c r="AA801" s="291"/>
      <c r="AB801" s="292"/>
      <c r="AC801" s="299"/>
      <c r="AD801" s="291"/>
      <c r="AE801" s="291"/>
      <c r="AF801" s="291"/>
      <c r="AG801" s="292"/>
      <c r="AH801" s="299"/>
      <c r="AI801" s="291"/>
      <c r="AJ801" s="292"/>
    </row>
    <row r="802" spans="1:36" ht="12.75">
      <c r="A802" s="299"/>
      <c r="B802" s="299"/>
      <c r="C802" s="291"/>
      <c r="D802" s="292"/>
      <c r="E802" s="299"/>
      <c r="F802" s="291"/>
      <c r="G802" s="291"/>
      <c r="H802" s="291"/>
      <c r="I802" s="292"/>
      <c r="J802" s="299"/>
      <c r="K802" s="291"/>
      <c r="L802" s="291"/>
      <c r="M802" s="291"/>
      <c r="N802" s="291"/>
      <c r="O802" s="292"/>
      <c r="P802" s="299"/>
      <c r="Q802" s="291"/>
      <c r="R802" s="291"/>
      <c r="S802" s="292"/>
      <c r="T802" s="299"/>
      <c r="U802" s="291"/>
      <c r="V802" s="291"/>
      <c r="W802" s="291"/>
      <c r="X802" s="292"/>
      <c r="Y802" s="299"/>
      <c r="Z802" s="291"/>
      <c r="AA802" s="291"/>
      <c r="AB802" s="292"/>
      <c r="AC802" s="299"/>
      <c r="AD802" s="291"/>
      <c r="AE802" s="291"/>
      <c r="AF802" s="291"/>
      <c r="AG802" s="292"/>
      <c r="AH802" s="299"/>
      <c r="AI802" s="291"/>
      <c r="AJ802" s="292"/>
    </row>
    <row r="803" spans="1:36" ht="12.75">
      <c r="A803" s="299"/>
      <c r="B803" s="299"/>
      <c r="C803" s="291"/>
      <c r="D803" s="292"/>
      <c r="E803" s="299"/>
      <c r="F803" s="291"/>
      <c r="G803" s="291"/>
      <c r="H803" s="291"/>
      <c r="I803" s="292"/>
      <c r="J803" s="299"/>
      <c r="K803" s="291"/>
      <c r="L803" s="291"/>
      <c r="M803" s="291"/>
      <c r="N803" s="291"/>
      <c r="O803" s="292"/>
      <c r="P803" s="299"/>
      <c r="Q803" s="291"/>
      <c r="R803" s="291"/>
      <c r="S803" s="292"/>
      <c r="T803" s="299"/>
      <c r="U803" s="291"/>
      <c r="V803" s="291"/>
      <c r="W803" s="291"/>
      <c r="X803" s="292"/>
      <c r="Y803" s="299"/>
      <c r="Z803" s="291"/>
      <c r="AA803" s="291"/>
      <c r="AB803" s="292"/>
      <c r="AC803" s="299"/>
      <c r="AD803" s="291"/>
      <c r="AE803" s="291"/>
      <c r="AF803" s="291"/>
      <c r="AG803" s="292"/>
      <c r="AH803" s="299"/>
      <c r="AI803" s="291"/>
      <c r="AJ803" s="292"/>
    </row>
    <row r="804" spans="1:36" ht="12.75">
      <c r="A804" s="299"/>
      <c r="B804" s="299"/>
      <c r="C804" s="291"/>
      <c r="D804" s="292"/>
      <c r="E804" s="299"/>
      <c r="F804" s="291"/>
      <c r="G804" s="291"/>
      <c r="H804" s="291"/>
      <c r="I804" s="292"/>
      <c r="J804" s="299"/>
      <c r="K804" s="291"/>
      <c r="L804" s="291"/>
      <c r="M804" s="291"/>
      <c r="N804" s="291"/>
      <c r="O804" s="292"/>
      <c r="P804" s="299"/>
      <c r="Q804" s="291"/>
      <c r="R804" s="291"/>
      <c r="S804" s="292"/>
      <c r="T804" s="299"/>
      <c r="U804" s="291"/>
      <c r="V804" s="291"/>
      <c r="W804" s="291"/>
      <c r="X804" s="292"/>
      <c r="Y804" s="299"/>
      <c r="Z804" s="291"/>
      <c r="AA804" s="291"/>
      <c r="AB804" s="292"/>
      <c r="AC804" s="299"/>
      <c r="AD804" s="291"/>
      <c r="AE804" s="291"/>
      <c r="AF804" s="291"/>
      <c r="AG804" s="292"/>
      <c r="AH804" s="299"/>
      <c r="AI804" s="291"/>
      <c r="AJ804" s="292"/>
    </row>
    <row r="805" spans="1:36" ht="12.75">
      <c r="A805" s="299"/>
      <c r="B805" s="299"/>
      <c r="C805" s="291"/>
      <c r="D805" s="292"/>
      <c r="E805" s="299"/>
      <c r="F805" s="291"/>
      <c r="G805" s="291"/>
      <c r="H805" s="291"/>
      <c r="I805" s="292"/>
      <c r="J805" s="299"/>
      <c r="K805" s="291"/>
      <c r="L805" s="291"/>
      <c r="M805" s="291"/>
      <c r="N805" s="291"/>
      <c r="O805" s="292"/>
      <c r="P805" s="299"/>
      <c r="Q805" s="291"/>
      <c r="R805" s="291"/>
      <c r="S805" s="292"/>
      <c r="T805" s="299"/>
      <c r="U805" s="291"/>
      <c r="V805" s="291"/>
      <c r="W805" s="291"/>
      <c r="X805" s="292"/>
      <c r="Y805" s="299"/>
      <c r="Z805" s="291"/>
      <c r="AA805" s="291"/>
      <c r="AB805" s="292"/>
      <c r="AC805" s="299"/>
      <c r="AD805" s="291"/>
      <c r="AE805" s="291"/>
      <c r="AF805" s="291"/>
      <c r="AG805" s="292"/>
      <c r="AH805" s="299"/>
      <c r="AI805" s="291"/>
      <c r="AJ805" s="292"/>
    </row>
    <row r="806" spans="1:36" ht="12.75">
      <c r="A806" s="299"/>
      <c r="B806" s="299"/>
      <c r="C806" s="291"/>
      <c r="D806" s="292"/>
      <c r="E806" s="299"/>
      <c r="F806" s="291"/>
      <c r="G806" s="291"/>
      <c r="H806" s="291"/>
      <c r="I806" s="292"/>
      <c r="J806" s="299"/>
      <c r="K806" s="291"/>
      <c r="L806" s="291"/>
      <c r="M806" s="291"/>
      <c r="N806" s="291"/>
      <c r="O806" s="292"/>
      <c r="P806" s="299"/>
      <c r="Q806" s="291"/>
      <c r="R806" s="291"/>
      <c r="S806" s="292"/>
      <c r="T806" s="299"/>
      <c r="U806" s="291"/>
      <c r="V806" s="291"/>
      <c r="W806" s="291"/>
      <c r="X806" s="292"/>
      <c r="Y806" s="299"/>
      <c r="Z806" s="291"/>
      <c r="AA806" s="291"/>
      <c r="AB806" s="292"/>
      <c r="AC806" s="299"/>
      <c r="AD806" s="291"/>
      <c r="AE806" s="291"/>
      <c r="AF806" s="291"/>
      <c r="AG806" s="292"/>
      <c r="AH806" s="299"/>
      <c r="AI806" s="291"/>
      <c r="AJ806" s="292"/>
    </row>
    <row r="807" spans="1:36" ht="12.75">
      <c r="A807" s="299"/>
      <c r="B807" s="299"/>
      <c r="C807" s="291"/>
      <c r="D807" s="292"/>
      <c r="E807" s="299"/>
      <c r="F807" s="291"/>
      <c r="G807" s="291"/>
      <c r="H807" s="291"/>
      <c r="I807" s="292"/>
      <c r="J807" s="299"/>
      <c r="K807" s="291"/>
      <c r="L807" s="291"/>
      <c r="M807" s="291"/>
      <c r="N807" s="291"/>
      <c r="O807" s="292"/>
      <c r="P807" s="299"/>
      <c r="Q807" s="291"/>
      <c r="R807" s="291"/>
      <c r="S807" s="292"/>
      <c r="T807" s="299"/>
      <c r="U807" s="291"/>
      <c r="V807" s="291"/>
      <c r="W807" s="291"/>
      <c r="X807" s="292"/>
      <c r="Y807" s="299"/>
      <c r="Z807" s="291"/>
      <c r="AA807" s="291"/>
      <c r="AB807" s="292"/>
      <c r="AC807" s="299"/>
      <c r="AD807" s="291"/>
      <c r="AE807" s="291"/>
      <c r="AF807" s="291"/>
      <c r="AG807" s="292"/>
      <c r="AH807" s="299"/>
      <c r="AI807" s="291"/>
      <c r="AJ807" s="292"/>
    </row>
    <row r="808" spans="1:36" ht="12.75">
      <c r="A808" s="299"/>
      <c r="B808" s="299"/>
      <c r="C808" s="291"/>
      <c r="D808" s="292"/>
      <c r="E808" s="299"/>
      <c r="F808" s="291"/>
      <c r="G808" s="291"/>
      <c r="H808" s="291"/>
      <c r="I808" s="292"/>
      <c r="J808" s="299"/>
      <c r="K808" s="291"/>
      <c r="L808" s="291"/>
      <c r="M808" s="291"/>
      <c r="N808" s="291"/>
      <c r="O808" s="292"/>
      <c r="P808" s="299"/>
      <c r="Q808" s="291"/>
      <c r="R808" s="291"/>
      <c r="S808" s="292"/>
      <c r="T808" s="299"/>
      <c r="U808" s="291"/>
      <c r="V808" s="291"/>
      <c r="W808" s="291"/>
      <c r="X808" s="292"/>
      <c r="Y808" s="299"/>
      <c r="Z808" s="291"/>
      <c r="AA808" s="291"/>
      <c r="AB808" s="292"/>
      <c r="AC808" s="299"/>
      <c r="AD808" s="291"/>
      <c r="AE808" s="291"/>
      <c r="AF808" s="291"/>
      <c r="AG808" s="292"/>
      <c r="AH808" s="299"/>
      <c r="AI808" s="291"/>
      <c r="AJ808" s="292"/>
    </row>
    <row r="809" spans="1:36" ht="12.75">
      <c r="A809" s="299"/>
      <c r="B809" s="299"/>
      <c r="C809" s="291"/>
      <c r="D809" s="292"/>
      <c r="E809" s="299"/>
      <c r="F809" s="291"/>
      <c r="G809" s="291"/>
      <c r="H809" s="291"/>
      <c r="I809" s="292"/>
      <c r="J809" s="299"/>
      <c r="K809" s="291"/>
      <c r="L809" s="291"/>
      <c r="M809" s="291"/>
      <c r="N809" s="291"/>
      <c r="O809" s="292"/>
      <c r="P809" s="299"/>
      <c r="Q809" s="291"/>
      <c r="R809" s="291"/>
      <c r="S809" s="292"/>
      <c r="T809" s="299"/>
      <c r="U809" s="291"/>
      <c r="V809" s="291"/>
      <c r="W809" s="291"/>
      <c r="X809" s="292"/>
      <c r="Y809" s="299"/>
      <c r="Z809" s="291"/>
      <c r="AA809" s="291"/>
      <c r="AB809" s="292"/>
      <c r="AC809" s="299"/>
      <c r="AD809" s="291"/>
      <c r="AE809" s="291"/>
      <c r="AF809" s="291"/>
      <c r="AG809" s="292"/>
      <c r="AH809" s="299"/>
      <c r="AI809" s="291"/>
      <c r="AJ809" s="292"/>
    </row>
    <row r="810" spans="1:36" ht="12.75">
      <c r="A810" s="299"/>
      <c r="B810" s="299"/>
      <c r="C810" s="291"/>
      <c r="D810" s="292"/>
      <c r="E810" s="299"/>
      <c r="F810" s="291"/>
      <c r="G810" s="291"/>
      <c r="H810" s="291"/>
      <c r="I810" s="292"/>
      <c r="J810" s="299"/>
      <c r="K810" s="291"/>
      <c r="L810" s="291"/>
      <c r="M810" s="291"/>
      <c r="N810" s="291"/>
      <c r="O810" s="292"/>
      <c r="P810" s="299"/>
      <c r="Q810" s="291"/>
      <c r="R810" s="291"/>
      <c r="S810" s="292"/>
      <c r="T810" s="299"/>
      <c r="U810" s="291"/>
      <c r="V810" s="291"/>
      <c r="W810" s="291"/>
      <c r="X810" s="292"/>
      <c r="Y810" s="299"/>
      <c r="Z810" s="291"/>
      <c r="AA810" s="291"/>
      <c r="AB810" s="292"/>
      <c r="AC810" s="299"/>
      <c r="AD810" s="291"/>
      <c r="AE810" s="291"/>
      <c r="AF810" s="291"/>
      <c r="AG810" s="292"/>
      <c r="AH810" s="299"/>
      <c r="AI810" s="291"/>
      <c r="AJ810" s="292"/>
    </row>
    <row r="811" spans="1:36" ht="12.75">
      <c r="A811" s="299"/>
      <c r="B811" s="299"/>
      <c r="C811" s="291"/>
      <c r="D811" s="292"/>
      <c r="E811" s="299"/>
      <c r="F811" s="291"/>
      <c r="G811" s="291"/>
      <c r="H811" s="291"/>
      <c r="I811" s="292"/>
      <c r="J811" s="299"/>
      <c r="K811" s="291"/>
      <c r="L811" s="291"/>
      <c r="M811" s="291"/>
      <c r="N811" s="291"/>
      <c r="O811" s="292"/>
      <c r="P811" s="299"/>
      <c r="Q811" s="291"/>
      <c r="R811" s="291"/>
      <c r="S811" s="292"/>
      <c r="T811" s="299"/>
      <c r="U811" s="291"/>
      <c r="V811" s="291"/>
      <c r="W811" s="291"/>
      <c r="X811" s="292"/>
      <c r="Y811" s="299"/>
      <c r="Z811" s="291"/>
      <c r="AA811" s="291"/>
      <c r="AB811" s="292"/>
      <c r="AC811" s="299"/>
      <c r="AD811" s="291"/>
      <c r="AE811" s="291"/>
      <c r="AF811" s="291"/>
      <c r="AG811" s="292"/>
      <c r="AH811" s="299"/>
      <c r="AI811" s="291"/>
      <c r="AJ811" s="292"/>
    </row>
    <row r="812" spans="1:36" ht="12.75">
      <c r="A812" s="299"/>
      <c r="B812" s="299"/>
      <c r="C812" s="291"/>
      <c r="D812" s="292"/>
      <c r="E812" s="299"/>
      <c r="F812" s="291"/>
      <c r="G812" s="291"/>
      <c r="H812" s="291"/>
      <c r="I812" s="292"/>
      <c r="J812" s="299"/>
      <c r="K812" s="291"/>
      <c r="L812" s="291"/>
      <c r="M812" s="291"/>
      <c r="N812" s="291"/>
      <c r="O812" s="292"/>
      <c r="P812" s="299"/>
      <c r="Q812" s="291"/>
      <c r="R812" s="291"/>
      <c r="S812" s="292"/>
      <c r="T812" s="299"/>
      <c r="U812" s="291"/>
      <c r="V812" s="291"/>
      <c r="W812" s="291"/>
      <c r="X812" s="292"/>
      <c r="Y812" s="299"/>
      <c r="Z812" s="291"/>
      <c r="AA812" s="291"/>
      <c r="AB812" s="292"/>
      <c r="AC812" s="299"/>
      <c r="AD812" s="291"/>
      <c r="AE812" s="291"/>
      <c r="AF812" s="291"/>
      <c r="AG812" s="292"/>
      <c r="AH812" s="299"/>
      <c r="AI812" s="291"/>
      <c r="AJ812" s="292"/>
    </row>
    <row r="813" spans="1:36" ht="12.75">
      <c r="A813" s="299"/>
      <c r="B813" s="299"/>
      <c r="C813" s="291"/>
      <c r="D813" s="292"/>
      <c r="E813" s="299"/>
      <c r="F813" s="291"/>
      <c r="G813" s="291"/>
      <c r="H813" s="291"/>
      <c r="I813" s="292"/>
      <c r="J813" s="299"/>
      <c r="K813" s="291"/>
      <c r="L813" s="291"/>
      <c r="M813" s="291"/>
      <c r="N813" s="291"/>
      <c r="O813" s="292"/>
      <c r="P813" s="299"/>
      <c r="Q813" s="291"/>
      <c r="R813" s="291"/>
      <c r="S813" s="292"/>
      <c r="T813" s="299"/>
      <c r="U813" s="291"/>
      <c r="V813" s="291"/>
      <c r="W813" s="291"/>
      <c r="X813" s="292"/>
      <c r="Y813" s="299"/>
      <c r="Z813" s="291"/>
      <c r="AA813" s="291"/>
      <c r="AB813" s="292"/>
      <c r="AC813" s="299"/>
      <c r="AD813" s="291"/>
      <c r="AE813" s="291"/>
      <c r="AF813" s="291"/>
      <c r="AG813" s="292"/>
      <c r="AH813" s="299"/>
      <c r="AI813" s="291"/>
      <c r="AJ813" s="292"/>
    </row>
    <row r="814" spans="1:36" ht="12.75">
      <c r="A814" s="299"/>
      <c r="B814" s="299"/>
      <c r="C814" s="291"/>
      <c r="D814" s="292"/>
      <c r="E814" s="299"/>
      <c r="F814" s="291"/>
      <c r="G814" s="291"/>
      <c r="H814" s="291"/>
      <c r="I814" s="292"/>
      <c r="J814" s="299"/>
      <c r="K814" s="291"/>
      <c r="L814" s="291"/>
      <c r="M814" s="291"/>
      <c r="N814" s="291"/>
      <c r="O814" s="292"/>
      <c r="P814" s="299"/>
      <c r="Q814" s="291"/>
      <c r="R814" s="291"/>
      <c r="S814" s="292"/>
      <c r="T814" s="299"/>
      <c r="U814" s="291"/>
      <c r="V814" s="291"/>
      <c r="W814" s="291"/>
      <c r="X814" s="292"/>
      <c r="Y814" s="299"/>
      <c r="Z814" s="291"/>
      <c r="AA814" s="291"/>
      <c r="AB814" s="292"/>
      <c r="AC814" s="299"/>
      <c r="AD814" s="291"/>
      <c r="AE814" s="291"/>
      <c r="AF814" s="291"/>
      <c r="AG814" s="292"/>
      <c r="AH814" s="299"/>
      <c r="AI814" s="291"/>
      <c r="AJ814" s="292"/>
    </row>
    <row r="815" spans="1:36" ht="12.75">
      <c r="A815" s="299"/>
      <c r="B815" s="299"/>
      <c r="C815" s="291"/>
      <c r="D815" s="292"/>
      <c r="E815" s="299"/>
      <c r="F815" s="291"/>
      <c r="G815" s="291"/>
      <c r="H815" s="291"/>
      <c r="I815" s="292"/>
      <c r="J815" s="299"/>
      <c r="K815" s="291"/>
      <c r="L815" s="291"/>
      <c r="M815" s="291"/>
      <c r="N815" s="291"/>
      <c r="O815" s="292"/>
      <c r="P815" s="299"/>
      <c r="Q815" s="291"/>
      <c r="R815" s="291"/>
      <c r="S815" s="292"/>
      <c r="T815" s="299"/>
      <c r="U815" s="291"/>
      <c r="V815" s="291"/>
      <c r="W815" s="291"/>
      <c r="X815" s="292"/>
      <c r="Y815" s="299"/>
      <c r="Z815" s="291"/>
      <c r="AA815" s="291"/>
      <c r="AB815" s="292"/>
      <c r="AC815" s="299"/>
      <c r="AD815" s="291"/>
      <c r="AE815" s="291"/>
      <c r="AF815" s="291"/>
      <c r="AG815" s="292"/>
      <c r="AH815" s="299"/>
      <c r="AI815" s="291"/>
      <c r="AJ815" s="292"/>
    </row>
    <row r="816" spans="1:36" ht="12.75">
      <c r="A816" s="299"/>
      <c r="B816" s="299"/>
      <c r="C816" s="291"/>
      <c r="D816" s="292"/>
      <c r="E816" s="299"/>
      <c r="F816" s="291"/>
      <c r="G816" s="291"/>
      <c r="H816" s="291"/>
      <c r="I816" s="292"/>
      <c r="J816" s="299"/>
      <c r="K816" s="291"/>
      <c r="L816" s="291"/>
      <c r="M816" s="291"/>
      <c r="N816" s="291"/>
      <c r="O816" s="292"/>
      <c r="P816" s="299"/>
      <c r="Q816" s="291"/>
      <c r="R816" s="291"/>
      <c r="S816" s="292"/>
      <c r="T816" s="299"/>
      <c r="U816" s="291"/>
      <c r="V816" s="291"/>
      <c r="W816" s="291"/>
      <c r="X816" s="292"/>
      <c r="Y816" s="299"/>
      <c r="Z816" s="291"/>
      <c r="AA816" s="291"/>
      <c r="AB816" s="292"/>
      <c r="AC816" s="299"/>
      <c r="AD816" s="291"/>
      <c r="AE816" s="291"/>
      <c r="AF816" s="291"/>
      <c r="AG816" s="292"/>
      <c r="AH816" s="299"/>
      <c r="AI816" s="291"/>
      <c r="AJ816" s="292"/>
    </row>
    <row r="817" spans="1:36" ht="12.75">
      <c r="A817" s="299"/>
      <c r="B817" s="299"/>
      <c r="C817" s="291"/>
      <c r="D817" s="292"/>
      <c r="E817" s="299"/>
      <c r="F817" s="291"/>
      <c r="G817" s="291"/>
      <c r="H817" s="291"/>
      <c r="I817" s="292"/>
      <c r="J817" s="299"/>
      <c r="K817" s="291"/>
      <c r="L817" s="291"/>
      <c r="M817" s="291"/>
      <c r="N817" s="291"/>
      <c r="O817" s="292"/>
      <c r="P817" s="299"/>
      <c r="Q817" s="291"/>
      <c r="R817" s="291"/>
      <c r="S817" s="292"/>
      <c r="T817" s="299"/>
      <c r="U817" s="291"/>
      <c r="V817" s="291"/>
      <c r="W817" s="291"/>
      <c r="X817" s="292"/>
      <c r="Y817" s="299"/>
      <c r="Z817" s="291"/>
      <c r="AA817" s="291"/>
      <c r="AB817" s="292"/>
      <c r="AC817" s="299"/>
      <c r="AD817" s="291"/>
      <c r="AE817" s="291"/>
      <c r="AF817" s="291"/>
      <c r="AG817" s="292"/>
      <c r="AH817" s="299"/>
      <c r="AI817" s="291"/>
      <c r="AJ817" s="292"/>
    </row>
    <row r="818" spans="1:36" ht="12.75">
      <c r="A818" s="299"/>
      <c r="B818" s="299"/>
      <c r="C818" s="291"/>
      <c r="D818" s="292"/>
      <c r="E818" s="299"/>
      <c r="F818" s="291"/>
      <c r="G818" s="291"/>
      <c r="H818" s="291"/>
      <c r="I818" s="292"/>
      <c r="J818" s="299"/>
      <c r="K818" s="291"/>
      <c r="L818" s="291"/>
      <c r="M818" s="291"/>
      <c r="N818" s="291"/>
      <c r="O818" s="292"/>
      <c r="P818" s="299"/>
      <c r="Q818" s="291"/>
      <c r="R818" s="291"/>
      <c r="S818" s="292"/>
      <c r="T818" s="299"/>
      <c r="U818" s="291"/>
      <c r="V818" s="291"/>
      <c r="W818" s="291"/>
      <c r="X818" s="292"/>
      <c r="Y818" s="299"/>
      <c r="Z818" s="291"/>
      <c r="AA818" s="291"/>
      <c r="AB818" s="292"/>
      <c r="AC818" s="299"/>
      <c r="AD818" s="291"/>
      <c r="AE818" s="291"/>
      <c r="AF818" s="291"/>
      <c r="AG818" s="292"/>
      <c r="AH818" s="299"/>
      <c r="AI818" s="291"/>
      <c r="AJ818" s="292"/>
    </row>
    <row r="819" spans="1:36" ht="12.75">
      <c r="A819" s="299"/>
      <c r="B819" s="299"/>
      <c r="C819" s="291"/>
      <c r="D819" s="292"/>
      <c r="E819" s="299"/>
      <c r="F819" s="291"/>
      <c r="G819" s="291"/>
      <c r="H819" s="291"/>
      <c r="I819" s="292"/>
      <c r="J819" s="299"/>
      <c r="K819" s="291"/>
      <c r="L819" s="291"/>
      <c r="M819" s="291"/>
      <c r="N819" s="291"/>
      <c r="O819" s="292"/>
      <c r="P819" s="299"/>
      <c r="Q819" s="291"/>
      <c r="R819" s="291"/>
      <c r="S819" s="292"/>
      <c r="T819" s="299"/>
      <c r="U819" s="291"/>
      <c r="V819" s="291"/>
      <c r="W819" s="291"/>
      <c r="X819" s="292"/>
      <c r="Y819" s="299"/>
      <c r="Z819" s="291"/>
      <c r="AA819" s="291"/>
      <c r="AB819" s="292"/>
      <c r="AC819" s="299"/>
      <c r="AD819" s="291"/>
      <c r="AE819" s="291"/>
      <c r="AF819" s="291"/>
      <c r="AG819" s="292"/>
      <c r="AH819" s="299"/>
      <c r="AI819" s="291"/>
      <c r="AJ819" s="292"/>
    </row>
    <row r="820" spans="1:36" ht="12.75">
      <c r="A820" s="299"/>
      <c r="B820" s="299"/>
      <c r="C820" s="291"/>
      <c r="D820" s="292"/>
      <c r="E820" s="299"/>
      <c r="F820" s="291"/>
      <c r="G820" s="291"/>
      <c r="H820" s="291"/>
      <c r="I820" s="292"/>
      <c r="J820" s="299"/>
      <c r="K820" s="291"/>
      <c r="L820" s="291"/>
      <c r="M820" s="291"/>
      <c r="N820" s="291"/>
      <c r="O820" s="292"/>
      <c r="P820" s="299"/>
      <c r="Q820" s="291"/>
      <c r="R820" s="291"/>
      <c r="S820" s="292"/>
      <c r="T820" s="299"/>
      <c r="U820" s="291"/>
      <c r="V820" s="291"/>
      <c r="W820" s="291"/>
      <c r="X820" s="292"/>
      <c r="Y820" s="299"/>
      <c r="Z820" s="291"/>
      <c r="AA820" s="291"/>
      <c r="AB820" s="292"/>
      <c r="AC820" s="299"/>
      <c r="AD820" s="291"/>
      <c r="AE820" s="291"/>
      <c r="AF820" s="291"/>
      <c r="AG820" s="292"/>
      <c r="AH820" s="299"/>
      <c r="AI820" s="291"/>
      <c r="AJ820" s="292"/>
    </row>
    <row r="821" spans="1:36" ht="12.75">
      <c r="A821" s="299"/>
      <c r="B821" s="299"/>
      <c r="C821" s="291"/>
      <c r="D821" s="292"/>
      <c r="E821" s="299"/>
      <c r="F821" s="291"/>
      <c r="G821" s="291"/>
      <c r="H821" s="291"/>
      <c r="I821" s="292"/>
      <c r="J821" s="299"/>
      <c r="K821" s="291"/>
      <c r="L821" s="291"/>
      <c r="M821" s="291"/>
      <c r="N821" s="291"/>
      <c r="O821" s="292"/>
      <c r="P821" s="299"/>
      <c r="Q821" s="291"/>
      <c r="R821" s="291"/>
      <c r="S821" s="292"/>
      <c r="T821" s="299"/>
      <c r="U821" s="291"/>
      <c r="V821" s="291"/>
      <c r="W821" s="291"/>
      <c r="X821" s="292"/>
      <c r="Y821" s="299"/>
      <c r="Z821" s="291"/>
      <c r="AA821" s="291"/>
      <c r="AB821" s="292"/>
      <c r="AC821" s="299"/>
      <c r="AD821" s="291"/>
      <c r="AE821" s="291"/>
      <c r="AF821" s="291"/>
      <c r="AG821" s="292"/>
      <c r="AH821" s="299"/>
      <c r="AI821" s="291"/>
      <c r="AJ821" s="292"/>
    </row>
    <row r="822" spans="1:36" ht="12.75">
      <c r="A822" s="299"/>
      <c r="B822" s="299"/>
      <c r="C822" s="291"/>
      <c r="D822" s="292"/>
      <c r="E822" s="299"/>
      <c r="F822" s="291"/>
      <c r="G822" s="291"/>
      <c r="H822" s="291"/>
      <c r="I822" s="292"/>
      <c r="J822" s="299"/>
      <c r="K822" s="291"/>
      <c r="L822" s="291"/>
      <c r="M822" s="291"/>
      <c r="N822" s="291"/>
      <c r="O822" s="292"/>
      <c r="P822" s="299"/>
      <c r="Q822" s="291"/>
      <c r="R822" s="291"/>
      <c r="S822" s="292"/>
      <c r="T822" s="299"/>
      <c r="U822" s="291"/>
      <c r="V822" s="291"/>
      <c r="W822" s="291"/>
      <c r="X822" s="292"/>
      <c r="Y822" s="299"/>
      <c r="Z822" s="291"/>
      <c r="AA822" s="291"/>
      <c r="AB822" s="292"/>
      <c r="AC822" s="299"/>
      <c r="AD822" s="291"/>
      <c r="AE822" s="291"/>
      <c r="AF822" s="291"/>
      <c r="AG822" s="292"/>
      <c r="AH822" s="299"/>
      <c r="AI822" s="291"/>
      <c r="AJ822" s="292"/>
    </row>
    <row r="823" spans="1:36" ht="12.75">
      <c r="A823" s="299"/>
      <c r="B823" s="299"/>
      <c r="C823" s="291"/>
      <c r="D823" s="292"/>
      <c r="E823" s="299"/>
      <c r="F823" s="291"/>
      <c r="G823" s="291"/>
      <c r="H823" s="291"/>
      <c r="I823" s="292"/>
      <c r="J823" s="299"/>
      <c r="K823" s="291"/>
      <c r="L823" s="291"/>
      <c r="M823" s="291"/>
      <c r="N823" s="291"/>
      <c r="O823" s="292"/>
      <c r="P823" s="299"/>
      <c r="Q823" s="291"/>
      <c r="R823" s="291"/>
      <c r="S823" s="292"/>
      <c r="T823" s="299"/>
      <c r="U823" s="291"/>
      <c r="V823" s="291"/>
      <c r="W823" s="291"/>
      <c r="X823" s="292"/>
      <c r="Y823" s="299"/>
      <c r="Z823" s="291"/>
      <c r="AA823" s="291"/>
      <c r="AB823" s="292"/>
      <c r="AC823" s="299"/>
      <c r="AD823" s="291"/>
      <c r="AE823" s="291"/>
      <c r="AF823" s="291"/>
      <c r="AG823" s="292"/>
      <c r="AH823" s="299"/>
      <c r="AI823" s="291"/>
      <c r="AJ823" s="292"/>
    </row>
    <row r="824" spans="1:36" ht="12.75">
      <c r="A824" s="299"/>
      <c r="B824" s="299"/>
      <c r="C824" s="291"/>
      <c r="D824" s="292"/>
      <c r="E824" s="299"/>
      <c r="F824" s="291"/>
      <c r="G824" s="291"/>
      <c r="H824" s="291"/>
      <c r="I824" s="292"/>
      <c r="J824" s="299"/>
      <c r="K824" s="291"/>
      <c r="L824" s="291"/>
      <c r="M824" s="291"/>
      <c r="N824" s="291"/>
      <c r="O824" s="292"/>
      <c r="P824" s="299"/>
      <c r="Q824" s="291"/>
      <c r="R824" s="291"/>
      <c r="S824" s="292"/>
      <c r="T824" s="299"/>
      <c r="U824" s="291"/>
      <c r="V824" s="291"/>
      <c r="W824" s="291"/>
      <c r="X824" s="292"/>
      <c r="Y824" s="299"/>
      <c r="Z824" s="291"/>
      <c r="AA824" s="291"/>
      <c r="AB824" s="292"/>
      <c r="AC824" s="299"/>
      <c r="AD824" s="291"/>
      <c r="AE824" s="291"/>
      <c r="AF824" s="291"/>
      <c r="AG824" s="292"/>
      <c r="AH824" s="299"/>
      <c r="AI824" s="291"/>
      <c r="AJ824" s="292"/>
    </row>
    <row r="825" spans="1:36" ht="12.75">
      <c r="A825" s="299"/>
      <c r="B825" s="299"/>
      <c r="C825" s="291"/>
      <c r="D825" s="292"/>
      <c r="E825" s="299"/>
      <c r="F825" s="291"/>
      <c r="G825" s="291"/>
      <c r="H825" s="291"/>
      <c r="I825" s="292"/>
      <c r="J825" s="299"/>
      <c r="K825" s="291"/>
      <c r="L825" s="291"/>
      <c r="M825" s="291"/>
      <c r="N825" s="291"/>
      <c r="O825" s="292"/>
      <c r="P825" s="299"/>
      <c r="Q825" s="291"/>
      <c r="R825" s="291"/>
      <c r="S825" s="292"/>
      <c r="T825" s="299"/>
      <c r="U825" s="291"/>
      <c r="V825" s="291"/>
      <c r="W825" s="291"/>
      <c r="X825" s="292"/>
      <c r="Y825" s="299"/>
      <c r="Z825" s="291"/>
      <c r="AA825" s="291"/>
      <c r="AB825" s="292"/>
      <c r="AC825" s="299"/>
      <c r="AD825" s="291"/>
      <c r="AE825" s="291"/>
      <c r="AF825" s="291"/>
      <c r="AG825" s="292"/>
      <c r="AH825" s="299"/>
      <c r="AI825" s="291"/>
      <c r="AJ825" s="292"/>
    </row>
    <row r="826" spans="1:36" ht="12.75">
      <c r="A826" s="299"/>
      <c r="B826" s="299"/>
      <c r="C826" s="291"/>
      <c r="D826" s="292"/>
      <c r="E826" s="299"/>
      <c r="F826" s="291"/>
      <c r="G826" s="291"/>
      <c r="H826" s="291"/>
      <c r="I826" s="292"/>
      <c r="J826" s="299"/>
      <c r="K826" s="291"/>
      <c r="L826" s="291"/>
      <c r="M826" s="291"/>
      <c r="N826" s="291"/>
      <c r="O826" s="292"/>
      <c r="P826" s="299"/>
      <c r="Q826" s="291"/>
      <c r="R826" s="291"/>
      <c r="S826" s="292"/>
      <c r="T826" s="299"/>
      <c r="U826" s="291"/>
      <c r="V826" s="291"/>
      <c r="W826" s="291"/>
      <c r="X826" s="292"/>
      <c r="Y826" s="299"/>
      <c r="Z826" s="291"/>
      <c r="AA826" s="291"/>
      <c r="AB826" s="292"/>
      <c r="AC826" s="299"/>
      <c r="AD826" s="291"/>
      <c r="AE826" s="291"/>
      <c r="AF826" s="291"/>
      <c r="AG826" s="292"/>
      <c r="AH826" s="299"/>
      <c r="AI826" s="291"/>
      <c r="AJ826" s="292"/>
    </row>
    <row r="827" spans="1:36" ht="12.75">
      <c r="A827" s="299"/>
      <c r="B827" s="299"/>
      <c r="C827" s="291"/>
      <c r="D827" s="292"/>
      <c r="E827" s="299"/>
      <c r="F827" s="291"/>
      <c r="G827" s="291"/>
      <c r="H827" s="291"/>
      <c r="I827" s="292"/>
      <c r="J827" s="299"/>
      <c r="K827" s="291"/>
      <c r="L827" s="291"/>
      <c r="M827" s="291"/>
      <c r="N827" s="291"/>
      <c r="O827" s="292"/>
      <c r="P827" s="299"/>
      <c r="Q827" s="291"/>
      <c r="R827" s="291"/>
      <c r="S827" s="292"/>
      <c r="T827" s="299"/>
      <c r="U827" s="291"/>
      <c r="V827" s="291"/>
      <c r="W827" s="291"/>
      <c r="X827" s="292"/>
      <c r="Y827" s="299"/>
      <c r="Z827" s="291"/>
      <c r="AA827" s="291"/>
      <c r="AB827" s="292"/>
      <c r="AC827" s="299"/>
      <c r="AD827" s="291"/>
      <c r="AE827" s="291"/>
      <c r="AF827" s="291"/>
      <c r="AG827" s="292"/>
      <c r="AH827" s="299"/>
      <c r="AI827" s="291"/>
      <c r="AJ827" s="292"/>
    </row>
    <row r="828" spans="1:36" ht="12.75">
      <c r="A828" s="299"/>
      <c r="B828" s="299"/>
      <c r="C828" s="291"/>
      <c r="D828" s="292"/>
      <c r="E828" s="299"/>
      <c r="F828" s="291"/>
      <c r="G828" s="291"/>
      <c r="H828" s="291"/>
      <c r="I828" s="292"/>
      <c r="J828" s="299"/>
      <c r="K828" s="291"/>
      <c r="L828" s="291"/>
      <c r="M828" s="291"/>
      <c r="N828" s="291"/>
      <c r="O828" s="292"/>
      <c r="P828" s="299"/>
      <c r="Q828" s="291"/>
      <c r="R828" s="291"/>
      <c r="S828" s="292"/>
      <c r="T828" s="299"/>
      <c r="U828" s="291"/>
      <c r="V828" s="291"/>
      <c r="W828" s="291"/>
      <c r="X828" s="292"/>
      <c r="Y828" s="299"/>
      <c r="Z828" s="291"/>
      <c r="AA828" s="291"/>
      <c r="AB828" s="292"/>
      <c r="AC828" s="299"/>
      <c r="AD828" s="291"/>
      <c r="AE828" s="291"/>
      <c r="AF828" s="291"/>
      <c r="AG828" s="292"/>
      <c r="AH828" s="299"/>
      <c r="AI828" s="291"/>
      <c r="AJ828" s="292"/>
    </row>
    <row r="829" spans="1:36" ht="12.75">
      <c r="A829" s="299"/>
      <c r="B829" s="299"/>
      <c r="C829" s="291"/>
      <c r="D829" s="292"/>
      <c r="E829" s="299"/>
      <c r="F829" s="291"/>
      <c r="G829" s="291"/>
      <c r="H829" s="291"/>
      <c r="I829" s="292"/>
      <c r="J829" s="299"/>
      <c r="K829" s="291"/>
      <c r="L829" s="291"/>
      <c r="M829" s="291"/>
      <c r="N829" s="291"/>
      <c r="O829" s="292"/>
      <c r="P829" s="299"/>
      <c r="Q829" s="291"/>
      <c r="R829" s="291"/>
      <c r="S829" s="292"/>
      <c r="T829" s="299"/>
      <c r="U829" s="291"/>
      <c r="V829" s="291"/>
      <c r="W829" s="291"/>
      <c r="X829" s="292"/>
      <c r="Y829" s="299"/>
      <c r="Z829" s="291"/>
      <c r="AA829" s="291"/>
      <c r="AB829" s="292"/>
      <c r="AC829" s="299"/>
      <c r="AD829" s="291"/>
      <c r="AE829" s="291"/>
      <c r="AF829" s="291"/>
      <c r="AG829" s="292"/>
      <c r="AH829" s="299"/>
      <c r="AI829" s="291"/>
      <c r="AJ829" s="292"/>
    </row>
    <row r="830" spans="1:36" ht="12.75">
      <c r="A830" s="299"/>
      <c r="B830" s="299"/>
      <c r="C830" s="291"/>
      <c r="D830" s="292"/>
      <c r="E830" s="299"/>
      <c r="F830" s="291"/>
      <c r="G830" s="291"/>
      <c r="H830" s="291"/>
      <c r="I830" s="292"/>
      <c r="J830" s="299"/>
      <c r="K830" s="291"/>
      <c r="L830" s="291"/>
      <c r="M830" s="291"/>
      <c r="N830" s="291"/>
      <c r="O830" s="292"/>
      <c r="P830" s="299"/>
      <c r="Q830" s="291"/>
      <c r="R830" s="291"/>
      <c r="S830" s="292"/>
      <c r="T830" s="299"/>
      <c r="U830" s="291"/>
      <c r="V830" s="291"/>
      <c r="W830" s="291"/>
      <c r="X830" s="292"/>
      <c r="Y830" s="299"/>
      <c r="Z830" s="291"/>
      <c r="AA830" s="291"/>
      <c r="AB830" s="292"/>
      <c r="AC830" s="299"/>
      <c r="AD830" s="291"/>
      <c r="AE830" s="291"/>
      <c r="AF830" s="291"/>
      <c r="AG830" s="292"/>
      <c r="AH830" s="299"/>
      <c r="AI830" s="291"/>
      <c r="AJ830" s="292"/>
    </row>
    <row r="831" spans="1:36" ht="12.75">
      <c r="A831" s="299"/>
      <c r="B831" s="299"/>
      <c r="C831" s="291"/>
      <c r="D831" s="292"/>
      <c r="E831" s="299"/>
      <c r="F831" s="291"/>
      <c r="G831" s="291"/>
      <c r="H831" s="291"/>
      <c r="I831" s="292"/>
      <c r="J831" s="299"/>
      <c r="K831" s="291"/>
      <c r="L831" s="291"/>
      <c r="M831" s="291"/>
      <c r="N831" s="291"/>
      <c r="O831" s="292"/>
      <c r="P831" s="299"/>
      <c r="Q831" s="291"/>
      <c r="R831" s="291"/>
      <c r="S831" s="292"/>
      <c r="T831" s="299"/>
      <c r="U831" s="291"/>
      <c r="V831" s="291"/>
      <c r="W831" s="291"/>
      <c r="X831" s="292"/>
      <c r="Y831" s="299"/>
      <c r="Z831" s="291"/>
      <c r="AA831" s="291"/>
      <c r="AB831" s="292"/>
      <c r="AC831" s="299"/>
      <c r="AD831" s="291"/>
      <c r="AE831" s="291"/>
      <c r="AF831" s="291"/>
      <c r="AG831" s="292"/>
      <c r="AH831" s="299"/>
      <c r="AI831" s="291"/>
      <c r="AJ831" s="292"/>
    </row>
    <row r="832" spans="1:36" ht="12.75">
      <c r="A832" s="299"/>
      <c r="B832" s="299"/>
      <c r="C832" s="291"/>
      <c r="D832" s="292"/>
      <c r="E832" s="299"/>
      <c r="F832" s="291"/>
      <c r="G832" s="291"/>
      <c r="H832" s="291"/>
      <c r="I832" s="292"/>
      <c r="J832" s="299"/>
      <c r="K832" s="291"/>
      <c r="L832" s="291"/>
      <c r="M832" s="291"/>
      <c r="N832" s="291"/>
      <c r="O832" s="292"/>
      <c r="P832" s="299"/>
      <c r="Q832" s="291"/>
      <c r="R832" s="291"/>
      <c r="S832" s="292"/>
      <c r="T832" s="299"/>
      <c r="U832" s="291"/>
      <c r="V832" s="291"/>
      <c r="W832" s="291"/>
      <c r="X832" s="292"/>
      <c r="Y832" s="299"/>
      <c r="Z832" s="291"/>
      <c r="AA832" s="291"/>
      <c r="AB832" s="292"/>
      <c r="AC832" s="299"/>
      <c r="AD832" s="291"/>
      <c r="AE832" s="291"/>
      <c r="AF832" s="291"/>
      <c r="AG832" s="292"/>
      <c r="AH832" s="299"/>
      <c r="AI832" s="291"/>
      <c r="AJ832" s="292"/>
    </row>
    <row r="833" spans="1:36" ht="12.75">
      <c r="A833" s="299"/>
      <c r="B833" s="299"/>
      <c r="C833" s="291"/>
      <c r="D833" s="292"/>
      <c r="E833" s="299"/>
      <c r="F833" s="291"/>
      <c r="G833" s="291"/>
      <c r="H833" s="291"/>
      <c r="I833" s="292"/>
      <c r="J833" s="299"/>
      <c r="K833" s="291"/>
      <c r="L833" s="291"/>
      <c r="M833" s="291"/>
      <c r="N833" s="291"/>
      <c r="O833" s="292"/>
      <c r="P833" s="299"/>
      <c r="Q833" s="291"/>
      <c r="R833" s="291"/>
      <c r="S833" s="292"/>
      <c r="T833" s="299"/>
      <c r="U833" s="291"/>
      <c r="V833" s="291"/>
      <c r="W833" s="291"/>
      <c r="X833" s="292"/>
      <c r="Y833" s="299"/>
      <c r="Z833" s="291"/>
      <c r="AA833" s="291"/>
      <c r="AB833" s="292"/>
      <c r="AC833" s="299"/>
      <c r="AD833" s="291"/>
      <c r="AE833" s="291"/>
      <c r="AF833" s="291"/>
      <c r="AG833" s="292"/>
      <c r="AH833" s="299"/>
      <c r="AI833" s="291"/>
      <c r="AJ833" s="292"/>
    </row>
    <row r="834" spans="1:36" ht="12.75">
      <c r="A834" s="299"/>
      <c r="B834" s="299"/>
      <c r="C834" s="291"/>
      <c r="D834" s="292"/>
      <c r="E834" s="299"/>
      <c r="F834" s="291"/>
      <c r="G834" s="291"/>
      <c r="H834" s="291"/>
      <c r="I834" s="292"/>
      <c r="J834" s="299"/>
      <c r="K834" s="291"/>
      <c r="L834" s="291"/>
      <c r="M834" s="291"/>
      <c r="N834" s="291"/>
      <c r="O834" s="292"/>
      <c r="P834" s="299"/>
      <c r="Q834" s="291"/>
      <c r="R834" s="291"/>
      <c r="S834" s="292"/>
      <c r="T834" s="299"/>
      <c r="U834" s="291"/>
      <c r="V834" s="291"/>
      <c r="W834" s="291"/>
      <c r="X834" s="292"/>
      <c r="Y834" s="299"/>
      <c r="Z834" s="291"/>
      <c r="AA834" s="291"/>
      <c r="AB834" s="292"/>
      <c r="AC834" s="299"/>
      <c r="AD834" s="291"/>
      <c r="AE834" s="291"/>
      <c r="AF834" s="291"/>
      <c r="AG834" s="292"/>
      <c r="AH834" s="299"/>
      <c r="AI834" s="291"/>
      <c r="AJ834" s="292"/>
    </row>
    <row r="835" spans="1:36" ht="12.75">
      <c r="A835" s="299"/>
      <c r="B835" s="299"/>
      <c r="C835" s="291"/>
      <c r="D835" s="292"/>
      <c r="E835" s="299"/>
      <c r="F835" s="291"/>
      <c r="G835" s="291"/>
      <c r="H835" s="291"/>
      <c r="I835" s="292"/>
      <c r="J835" s="299"/>
      <c r="K835" s="291"/>
      <c r="L835" s="291"/>
      <c r="M835" s="291"/>
      <c r="N835" s="291"/>
      <c r="O835" s="292"/>
      <c r="P835" s="299"/>
      <c r="Q835" s="291"/>
      <c r="R835" s="291"/>
      <c r="S835" s="292"/>
      <c r="T835" s="299"/>
      <c r="U835" s="291"/>
      <c r="V835" s="291"/>
      <c r="W835" s="291"/>
      <c r="X835" s="292"/>
      <c r="Y835" s="299"/>
      <c r="Z835" s="291"/>
      <c r="AA835" s="291"/>
      <c r="AB835" s="292"/>
      <c r="AC835" s="299"/>
      <c r="AD835" s="291"/>
      <c r="AE835" s="291"/>
      <c r="AF835" s="291"/>
      <c r="AG835" s="292"/>
      <c r="AH835" s="299"/>
      <c r="AI835" s="291"/>
      <c r="AJ835" s="292"/>
    </row>
    <row r="836" spans="1:36" ht="12.75">
      <c r="A836" s="299"/>
      <c r="B836" s="299"/>
      <c r="C836" s="291"/>
      <c r="D836" s="292"/>
      <c r="E836" s="299"/>
      <c r="F836" s="291"/>
      <c r="G836" s="291"/>
      <c r="H836" s="291"/>
      <c r="I836" s="292"/>
      <c r="J836" s="299"/>
      <c r="K836" s="291"/>
      <c r="L836" s="291"/>
      <c r="M836" s="291"/>
      <c r="N836" s="291"/>
      <c r="O836" s="292"/>
      <c r="P836" s="299"/>
      <c r="Q836" s="291"/>
      <c r="R836" s="291"/>
      <c r="S836" s="292"/>
      <c r="T836" s="299"/>
      <c r="U836" s="291"/>
      <c r="V836" s="291"/>
      <c r="W836" s="291"/>
      <c r="X836" s="292"/>
      <c r="Y836" s="299"/>
      <c r="Z836" s="291"/>
      <c r="AA836" s="291"/>
      <c r="AB836" s="292"/>
      <c r="AC836" s="299"/>
      <c r="AD836" s="291"/>
      <c r="AE836" s="291"/>
      <c r="AF836" s="291"/>
      <c r="AG836" s="292"/>
      <c r="AH836" s="299"/>
      <c r="AI836" s="291"/>
      <c r="AJ836" s="292"/>
    </row>
    <row r="837" spans="1:36" ht="12.75">
      <c r="A837" s="299"/>
      <c r="B837" s="299"/>
      <c r="C837" s="291"/>
      <c r="D837" s="292"/>
      <c r="E837" s="299"/>
      <c r="F837" s="291"/>
      <c r="G837" s="291"/>
      <c r="H837" s="291"/>
      <c r="I837" s="292"/>
      <c r="J837" s="299"/>
      <c r="K837" s="291"/>
      <c r="L837" s="291"/>
      <c r="M837" s="291"/>
      <c r="N837" s="291"/>
      <c r="O837" s="292"/>
      <c r="P837" s="299"/>
      <c r="Q837" s="291"/>
      <c r="R837" s="291"/>
      <c r="S837" s="292"/>
      <c r="T837" s="299"/>
      <c r="U837" s="291"/>
      <c r="V837" s="291"/>
      <c r="W837" s="291"/>
      <c r="X837" s="292"/>
      <c r="Y837" s="299"/>
      <c r="Z837" s="291"/>
      <c r="AA837" s="291"/>
      <c r="AB837" s="292"/>
      <c r="AC837" s="299"/>
      <c r="AD837" s="291"/>
      <c r="AE837" s="291"/>
      <c r="AF837" s="291"/>
      <c r="AG837" s="292"/>
      <c r="AH837" s="299"/>
      <c r="AI837" s="291"/>
      <c r="AJ837" s="292"/>
    </row>
    <row r="838" spans="1:36" ht="12.75">
      <c r="A838" s="299"/>
      <c r="B838" s="299"/>
      <c r="C838" s="291"/>
      <c r="D838" s="292"/>
      <c r="E838" s="299"/>
      <c r="F838" s="291"/>
      <c r="G838" s="291"/>
      <c r="H838" s="291"/>
      <c r="I838" s="292"/>
      <c r="J838" s="299"/>
      <c r="K838" s="291"/>
      <c r="L838" s="291"/>
      <c r="M838" s="291"/>
      <c r="N838" s="291"/>
      <c r="O838" s="292"/>
      <c r="P838" s="299"/>
      <c r="Q838" s="291"/>
      <c r="R838" s="291"/>
      <c r="S838" s="292"/>
      <c r="T838" s="299"/>
      <c r="U838" s="291"/>
      <c r="V838" s="291"/>
      <c r="W838" s="291"/>
      <c r="X838" s="292"/>
      <c r="Y838" s="299"/>
      <c r="Z838" s="291"/>
      <c r="AA838" s="291"/>
      <c r="AB838" s="292"/>
      <c r="AC838" s="299"/>
      <c r="AD838" s="291"/>
      <c r="AE838" s="291"/>
      <c r="AF838" s="291"/>
      <c r="AG838" s="292"/>
      <c r="AH838" s="299"/>
      <c r="AI838" s="291"/>
      <c r="AJ838" s="292"/>
    </row>
    <row r="839" spans="1:36" ht="12.75">
      <c r="A839" s="299"/>
      <c r="B839" s="299"/>
      <c r="C839" s="291"/>
      <c r="D839" s="292"/>
      <c r="E839" s="299"/>
      <c r="F839" s="291"/>
      <c r="G839" s="291"/>
      <c r="H839" s="291"/>
      <c r="I839" s="292"/>
      <c r="J839" s="299"/>
      <c r="K839" s="291"/>
      <c r="L839" s="291"/>
      <c r="M839" s="291"/>
      <c r="N839" s="291"/>
      <c r="O839" s="292"/>
      <c r="P839" s="299"/>
      <c r="Q839" s="291"/>
      <c r="R839" s="291"/>
      <c r="S839" s="292"/>
      <c r="T839" s="299"/>
      <c r="U839" s="291"/>
      <c r="V839" s="291"/>
      <c r="W839" s="291"/>
      <c r="X839" s="292"/>
      <c r="Y839" s="299"/>
      <c r="Z839" s="291"/>
      <c r="AA839" s="291"/>
      <c r="AB839" s="292"/>
      <c r="AC839" s="299"/>
      <c r="AD839" s="291"/>
      <c r="AE839" s="291"/>
      <c r="AF839" s="291"/>
      <c r="AG839" s="292"/>
      <c r="AH839" s="299"/>
      <c r="AI839" s="291"/>
      <c r="AJ839" s="292"/>
    </row>
    <row r="840" spans="1:36" ht="12.75">
      <c r="A840" s="299"/>
      <c r="B840" s="299"/>
      <c r="C840" s="291"/>
      <c r="D840" s="292"/>
      <c r="E840" s="299"/>
      <c r="F840" s="291"/>
      <c r="G840" s="291"/>
      <c r="H840" s="291"/>
      <c r="I840" s="292"/>
      <c r="J840" s="299"/>
      <c r="K840" s="291"/>
      <c r="L840" s="291"/>
      <c r="M840" s="291"/>
      <c r="N840" s="291"/>
      <c r="O840" s="292"/>
      <c r="P840" s="299"/>
      <c r="Q840" s="291"/>
      <c r="R840" s="291"/>
      <c r="S840" s="292"/>
      <c r="T840" s="299"/>
      <c r="U840" s="291"/>
      <c r="V840" s="291"/>
      <c r="W840" s="291"/>
      <c r="X840" s="292"/>
      <c r="Y840" s="299"/>
      <c r="Z840" s="291"/>
      <c r="AA840" s="291"/>
      <c r="AB840" s="292"/>
      <c r="AC840" s="299"/>
      <c r="AD840" s="291"/>
      <c r="AE840" s="291"/>
      <c r="AF840" s="291"/>
      <c r="AG840" s="292"/>
      <c r="AH840" s="299"/>
      <c r="AI840" s="291"/>
      <c r="AJ840" s="292"/>
    </row>
    <row r="841" spans="1:36" ht="12.75">
      <c r="A841" s="299"/>
      <c r="B841" s="299"/>
      <c r="C841" s="291"/>
      <c r="D841" s="292"/>
      <c r="E841" s="299"/>
      <c r="F841" s="291"/>
      <c r="G841" s="291"/>
      <c r="H841" s="291"/>
      <c r="I841" s="292"/>
      <c r="J841" s="299"/>
      <c r="K841" s="291"/>
      <c r="L841" s="291"/>
      <c r="M841" s="291"/>
      <c r="N841" s="291"/>
      <c r="O841" s="292"/>
      <c r="P841" s="299"/>
      <c r="Q841" s="291"/>
      <c r="R841" s="291"/>
      <c r="S841" s="292"/>
      <c r="T841" s="299"/>
      <c r="U841" s="291"/>
      <c r="V841" s="291"/>
      <c r="W841" s="291"/>
      <c r="X841" s="292"/>
      <c r="Y841" s="299"/>
      <c r="Z841" s="291"/>
      <c r="AA841" s="291"/>
      <c r="AB841" s="292"/>
      <c r="AC841" s="299"/>
      <c r="AD841" s="291"/>
      <c r="AE841" s="291"/>
      <c r="AF841" s="291"/>
      <c r="AG841" s="292"/>
      <c r="AH841" s="299"/>
      <c r="AI841" s="291"/>
      <c r="AJ841" s="292"/>
    </row>
    <row r="842" spans="1:36" ht="12.75">
      <c r="A842" s="299"/>
      <c r="B842" s="299"/>
      <c r="C842" s="291"/>
      <c r="D842" s="292"/>
      <c r="E842" s="299"/>
      <c r="F842" s="291"/>
      <c r="G842" s="291"/>
      <c r="H842" s="291"/>
      <c r="I842" s="292"/>
      <c r="J842" s="299"/>
      <c r="K842" s="291"/>
      <c r="L842" s="291"/>
      <c r="M842" s="291"/>
      <c r="N842" s="291"/>
      <c r="O842" s="292"/>
      <c r="P842" s="299"/>
      <c r="Q842" s="291"/>
      <c r="R842" s="291"/>
      <c r="S842" s="292"/>
      <c r="T842" s="299"/>
      <c r="U842" s="291"/>
      <c r="V842" s="291"/>
      <c r="W842" s="291"/>
      <c r="X842" s="292"/>
      <c r="Y842" s="299"/>
      <c r="Z842" s="291"/>
      <c r="AA842" s="291"/>
      <c r="AB842" s="292"/>
      <c r="AC842" s="299"/>
      <c r="AD842" s="291"/>
      <c r="AE842" s="291"/>
      <c r="AF842" s="291"/>
      <c r="AG842" s="292"/>
      <c r="AH842" s="299"/>
      <c r="AI842" s="291"/>
      <c r="AJ842" s="292"/>
    </row>
    <row r="843" spans="1:36" ht="12.75">
      <c r="A843" s="299"/>
      <c r="B843" s="299"/>
      <c r="C843" s="291"/>
      <c r="D843" s="292"/>
      <c r="E843" s="299"/>
      <c r="F843" s="291"/>
      <c r="G843" s="291"/>
      <c r="H843" s="291"/>
      <c r="I843" s="292"/>
      <c r="J843" s="299"/>
      <c r="K843" s="291"/>
      <c r="L843" s="291"/>
      <c r="M843" s="291"/>
      <c r="N843" s="291"/>
      <c r="O843" s="292"/>
      <c r="P843" s="299"/>
      <c r="Q843" s="291"/>
      <c r="R843" s="291"/>
      <c r="S843" s="292"/>
      <c r="T843" s="299"/>
      <c r="U843" s="291"/>
      <c r="V843" s="291"/>
      <c r="W843" s="291"/>
      <c r="X843" s="292"/>
      <c r="Y843" s="299"/>
      <c r="Z843" s="291"/>
      <c r="AA843" s="291"/>
      <c r="AB843" s="292"/>
      <c r="AC843" s="299"/>
      <c r="AD843" s="291"/>
      <c r="AE843" s="291"/>
      <c r="AF843" s="291"/>
      <c r="AG843" s="292"/>
      <c r="AH843" s="299"/>
      <c r="AI843" s="291"/>
      <c r="AJ843" s="292"/>
    </row>
    <row r="844" spans="1:36" ht="12.75">
      <c r="A844" s="299"/>
      <c r="B844" s="299"/>
      <c r="C844" s="291"/>
      <c r="D844" s="292"/>
      <c r="E844" s="299"/>
      <c r="F844" s="291"/>
      <c r="G844" s="291"/>
      <c r="H844" s="291"/>
      <c r="I844" s="292"/>
      <c r="J844" s="299"/>
      <c r="K844" s="291"/>
      <c r="L844" s="291"/>
      <c r="M844" s="291"/>
      <c r="N844" s="291"/>
      <c r="O844" s="292"/>
      <c r="P844" s="299"/>
      <c r="Q844" s="291"/>
      <c r="R844" s="291"/>
      <c r="S844" s="292"/>
      <c r="T844" s="299"/>
      <c r="U844" s="291"/>
      <c r="V844" s="291"/>
      <c r="W844" s="291"/>
      <c r="X844" s="292"/>
      <c r="Y844" s="299"/>
      <c r="Z844" s="291"/>
      <c r="AA844" s="291"/>
      <c r="AB844" s="292"/>
      <c r="AC844" s="299"/>
      <c r="AD844" s="291"/>
      <c r="AE844" s="291"/>
      <c r="AF844" s="291"/>
      <c r="AG844" s="292"/>
      <c r="AH844" s="299"/>
      <c r="AI844" s="291"/>
      <c r="AJ844" s="292"/>
    </row>
    <row r="845" spans="1:36" ht="12.75">
      <c r="A845" s="299"/>
      <c r="B845" s="299"/>
      <c r="C845" s="291"/>
      <c r="D845" s="292"/>
      <c r="E845" s="299"/>
      <c r="F845" s="291"/>
      <c r="G845" s="291"/>
      <c r="H845" s="291"/>
      <c r="I845" s="292"/>
      <c r="J845" s="299"/>
      <c r="K845" s="291"/>
      <c r="L845" s="291"/>
      <c r="M845" s="291"/>
      <c r="N845" s="291"/>
      <c r="O845" s="292"/>
      <c r="P845" s="299"/>
      <c r="Q845" s="291"/>
      <c r="R845" s="291"/>
      <c r="S845" s="292"/>
      <c r="T845" s="299"/>
      <c r="U845" s="291"/>
      <c r="V845" s="291"/>
      <c r="W845" s="291"/>
      <c r="X845" s="292"/>
      <c r="Y845" s="299"/>
      <c r="Z845" s="291"/>
      <c r="AA845" s="291"/>
      <c r="AB845" s="292"/>
      <c r="AC845" s="299"/>
      <c r="AD845" s="291"/>
      <c r="AE845" s="291"/>
      <c r="AF845" s="291"/>
      <c r="AG845" s="292"/>
      <c r="AH845" s="299"/>
      <c r="AI845" s="291"/>
      <c r="AJ845" s="292"/>
    </row>
    <row r="846" spans="1:36" ht="12.75">
      <c r="A846" s="299"/>
      <c r="B846" s="299"/>
      <c r="C846" s="291"/>
      <c r="D846" s="292"/>
      <c r="E846" s="299"/>
      <c r="F846" s="291"/>
      <c r="G846" s="291"/>
      <c r="H846" s="291"/>
      <c r="I846" s="292"/>
      <c r="J846" s="299"/>
      <c r="K846" s="291"/>
      <c r="L846" s="291"/>
      <c r="M846" s="291"/>
      <c r="N846" s="291"/>
      <c r="O846" s="292"/>
      <c r="P846" s="299"/>
      <c r="Q846" s="291"/>
      <c r="R846" s="291"/>
      <c r="S846" s="292"/>
      <c r="T846" s="299"/>
      <c r="U846" s="291"/>
      <c r="V846" s="291"/>
      <c r="W846" s="291"/>
      <c r="X846" s="292"/>
      <c r="Y846" s="299"/>
      <c r="Z846" s="291"/>
      <c r="AA846" s="291"/>
      <c r="AB846" s="292"/>
      <c r="AC846" s="299"/>
      <c r="AD846" s="291"/>
      <c r="AE846" s="291"/>
      <c r="AF846" s="291"/>
      <c r="AG846" s="292"/>
      <c r="AH846" s="299"/>
      <c r="AI846" s="291"/>
      <c r="AJ846" s="292"/>
    </row>
    <row r="847" spans="1:36" ht="12.75">
      <c r="A847" s="299"/>
      <c r="B847" s="299"/>
      <c r="C847" s="291"/>
      <c r="D847" s="292"/>
      <c r="E847" s="299"/>
      <c r="F847" s="291"/>
      <c r="G847" s="291"/>
      <c r="H847" s="291"/>
      <c r="I847" s="292"/>
      <c r="J847" s="299"/>
      <c r="K847" s="291"/>
      <c r="L847" s="291"/>
      <c r="M847" s="291"/>
      <c r="N847" s="291"/>
      <c r="O847" s="292"/>
      <c r="P847" s="299"/>
      <c r="Q847" s="291"/>
      <c r="R847" s="291"/>
      <c r="S847" s="292"/>
      <c r="T847" s="299"/>
      <c r="U847" s="291"/>
      <c r="V847" s="291"/>
      <c r="W847" s="291"/>
      <c r="X847" s="292"/>
      <c r="Y847" s="299"/>
      <c r="Z847" s="291"/>
      <c r="AA847" s="291"/>
      <c r="AB847" s="292"/>
      <c r="AC847" s="299"/>
      <c r="AD847" s="291"/>
      <c r="AE847" s="291"/>
      <c r="AF847" s="291"/>
      <c r="AG847" s="292"/>
      <c r="AH847" s="299"/>
      <c r="AI847" s="291"/>
      <c r="AJ847" s="292"/>
    </row>
    <row r="848" spans="1:36" ht="12.75">
      <c r="A848" s="299"/>
      <c r="B848" s="299"/>
      <c r="C848" s="291"/>
      <c r="D848" s="292"/>
      <c r="E848" s="299"/>
      <c r="F848" s="291"/>
      <c r="G848" s="291"/>
      <c r="H848" s="291"/>
      <c r="I848" s="292"/>
      <c r="J848" s="299"/>
      <c r="K848" s="291"/>
      <c r="L848" s="291"/>
      <c r="M848" s="291"/>
      <c r="N848" s="291"/>
      <c r="O848" s="292"/>
      <c r="P848" s="299"/>
      <c r="Q848" s="291"/>
      <c r="R848" s="291"/>
      <c r="S848" s="292"/>
      <c r="T848" s="299"/>
      <c r="U848" s="291"/>
      <c r="V848" s="291"/>
      <c r="W848" s="291"/>
      <c r="X848" s="292"/>
      <c r="Y848" s="299"/>
      <c r="Z848" s="291"/>
      <c r="AA848" s="291"/>
      <c r="AB848" s="292"/>
      <c r="AC848" s="299"/>
      <c r="AD848" s="291"/>
      <c r="AE848" s="291"/>
      <c r="AF848" s="291"/>
      <c r="AG848" s="292"/>
      <c r="AH848" s="299"/>
      <c r="AI848" s="291"/>
      <c r="AJ848" s="292"/>
    </row>
    <row r="849" spans="1:36" ht="12.75">
      <c r="A849" s="299"/>
      <c r="B849" s="299"/>
      <c r="C849" s="291"/>
      <c r="D849" s="292"/>
      <c r="E849" s="299"/>
      <c r="F849" s="291"/>
      <c r="G849" s="291"/>
      <c r="H849" s="291"/>
      <c r="I849" s="292"/>
      <c r="J849" s="299"/>
      <c r="K849" s="291"/>
      <c r="L849" s="291"/>
      <c r="M849" s="291"/>
      <c r="N849" s="291"/>
      <c r="O849" s="292"/>
      <c r="P849" s="299"/>
      <c r="Q849" s="291"/>
      <c r="R849" s="291"/>
      <c r="S849" s="292"/>
      <c r="T849" s="299"/>
      <c r="U849" s="291"/>
      <c r="V849" s="291"/>
      <c r="W849" s="291"/>
      <c r="X849" s="292"/>
      <c r="Y849" s="299"/>
      <c r="Z849" s="291"/>
      <c r="AA849" s="291"/>
      <c r="AB849" s="292"/>
      <c r="AC849" s="299"/>
      <c r="AD849" s="291"/>
      <c r="AE849" s="291"/>
      <c r="AF849" s="291"/>
      <c r="AG849" s="292"/>
      <c r="AH849" s="299"/>
      <c r="AI849" s="291"/>
      <c r="AJ849" s="292"/>
    </row>
    <row r="850" spans="1:36" ht="12.75">
      <c r="A850" s="299"/>
      <c r="B850" s="299"/>
      <c r="C850" s="291"/>
      <c r="D850" s="292"/>
      <c r="E850" s="299"/>
      <c r="F850" s="291"/>
      <c r="G850" s="291"/>
      <c r="H850" s="291"/>
      <c r="I850" s="292"/>
      <c r="J850" s="299"/>
      <c r="K850" s="291"/>
      <c r="L850" s="291"/>
      <c r="M850" s="291"/>
      <c r="N850" s="291"/>
      <c r="O850" s="292"/>
      <c r="P850" s="299"/>
      <c r="Q850" s="291"/>
      <c r="R850" s="291"/>
      <c r="S850" s="292"/>
      <c r="T850" s="299"/>
      <c r="U850" s="291"/>
      <c r="V850" s="291"/>
      <c r="W850" s="291"/>
      <c r="X850" s="292"/>
      <c r="Y850" s="299"/>
      <c r="Z850" s="291"/>
      <c r="AA850" s="291"/>
      <c r="AB850" s="292"/>
      <c r="AC850" s="299"/>
      <c r="AD850" s="291"/>
      <c r="AE850" s="291"/>
      <c r="AF850" s="291"/>
      <c r="AG850" s="292"/>
      <c r="AH850" s="299"/>
      <c r="AI850" s="291"/>
      <c r="AJ850" s="292"/>
    </row>
    <row r="851" spans="1:36" ht="12.75">
      <c r="A851" s="299"/>
      <c r="B851" s="299"/>
      <c r="C851" s="291"/>
      <c r="D851" s="292"/>
      <c r="E851" s="299"/>
      <c r="F851" s="291"/>
      <c r="G851" s="291"/>
      <c r="H851" s="291"/>
      <c r="I851" s="292"/>
      <c r="J851" s="299"/>
      <c r="K851" s="291"/>
      <c r="L851" s="291"/>
      <c r="M851" s="291"/>
      <c r="N851" s="291"/>
      <c r="O851" s="292"/>
      <c r="P851" s="299"/>
      <c r="Q851" s="291"/>
      <c r="R851" s="291"/>
      <c r="S851" s="292"/>
      <c r="T851" s="299"/>
      <c r="U851" s="291"/>
      <c r="V851" s="291"/>
      <c r="W851" s="291"/>
      <c r="X851" s="292"/>
      <c r="Y851" s="299"/>
      <c r="Z851" s="291"/>
      <c r="AA851" s="291"/>
      <c r="AB851" s="292"/>
      <c r="AC851" s="299"/>
      <c r="AD851" s="291"/>
      <c r="AE851" s="291"/>
      <c r="AF851" s="291"/>
      <c r="AG851" s="292"/>
      <c r="AH851" s="299"/>
      <c r="AI851" s="291"/>
      <c r="AJ851" s="292"/>
    </row>
    <row r="852" spans="1:36" ht="12.75">
      <c r="A852" s="299"/>
      <c r="B852" s="299"/>
      <c r="C852" s="291"/>
      <c r="D852" s="292"/>
      <c r="E852" s="299"/>
      <c r="F852" s="291"/>
      <c r="G852" s="291"/>
      <c r="H852" s="291"/>
      <c r="I852" s="292"/>
      <c r="J852" s="299"/>
      <c r="K852" s="291"/>
      <c r="L852" s="291"/>
      <c r="M852" s="291"/>
      <c r="N852" s="291"/>
      <c r="O852" s="292"/>
      <c r="P852" s="299"/>
      <c r="Q852" s="291"/>
      <c r="R852" s="291"/>
      <c r="S852" s="292"/>
      <c r="T852" s="299"/>
      <c r="U852" s="291"/>
      <c r="V852" s="291"/>
      <c r="W852" s="291"/>
      <c r="X852" s="292"/>
      <c r="Y852" s="299"/>
      <c r="Z852" s="291"/>
      <c r="AA852" s="291"/>
      <c r="AB852" s="292"/>
      <c r="AC852" s="299"/>
      <c r="AD852" s="291"/>
      <c r="AE852" s="291"/>
      <c r="AF852" s="291"/>
      <c r="AG852" s="292"/>
      <c r="AH852" s="299"/>
      <c r="AI852" s="291"/>
      <c r="AJ852" s="292"/>
    </row>
    <row r="853" spans="1:36" ht="12.75">
      <c r="A853" s="299"/>
      <c r="B853" s="299"/>
      <c r="C853" s="291"/>
      <c r="D853" s="292"/>
      <c r="E853" s="299"/>
      <c r="F853" s="291"/>
      <c r="G853" s="291"/>
      <c r="H853" s="291"/>
      <c r="I853" s="292"/>
      <c r="J853" s="299"/>
      <c r="K853" s="291"/>
      <c r="L853" s="291"/>
      <c r="M853" s="291"/>
      <c r="N853" s="291"/>
      <c r="O853" s="292"/>
      <c r="P853" s="299"/>
      <c r="Q853" s="291"/>
      <c r="R853" s="291"/>
      <c r="S853" s="292"/>
      <c r="T853" s="299"/>
      <c r="U853" s="291"/>
      <c r="V853" s="291"/>
      <c r="W853" s="291"/>
      <c r="X853" s="292"/>
      <c r="Y853" s="299"/>
      <c r="Z853" s="291"/>
      <c r="AA853" s="291"/>
      <c r="AB853" s="292"/>
      <c r="AC853" s="299"/>
      <c r="AD853" s="291"/>
      <c r="AE853" s="291"/>
      <c r="AF853" s="291"/>
      <c r="AG853" s="292"/>
      <c r="AH853" s="299"/>
      <c r="AI853" s="291"/>
      <c r="AJ853" s="292"/>
    </row>
    <row r="854" spans="1:36" ht="12.75">
      <c r="A854" s="299"/>
      <c r="B854" s="299"/>
      <c r="C854" s="291"/>
      <c r="D854" s="292"/>
      <c r="E854" s="299"/>
      <c r="F854" s="291"/>
      <c r="G854" s="291"/>
      <c r="H854" s="291"/>
      <c r="I854" s="292"/>
      <c r="J854" s="299"/>
      <c r="K854" s="291"/>
      <c r="L854" s="291"/>
      <c r="M854" s="291"/>
      <c r="N854" s="291"/>
      <c r="O854" s="292"/>
      <c r="P854" s="299"/>
      <c r="Q854" s="291"/>
      <c r="R854" s="291"/>
      <c r="S854" s="292"/>
      <c r="T854" s="299"/>
      <c r="U854" s="291"/>
      <c r="V854" s="291"/>
      <c r="W854" s="291"/>
      <c r="X854" s="292"/>
      <c r="Y854" s="299"/>
      <c r="Z854" s="291"/>
      <c r="AA854" s="291"/>
      <c r="AB854" s="292"/>
      <c r="AC854" s="299"/>
      <c r="AD854" s="291"/>
      <c r="AE854" s="291"/>
      <c r="AF854" s="291"/>
      <c r="AG854" s="292"/>
      <c r="AH854" s="299"/>
      <c r="AI854" s="291"/>
      <c r="AJ854" s="292"/>
    </row>
    <row r="855" spans="1:36" ht="12.75">
      <c r="A855" s="299"/>
      <c r="B855" s="299"/>
      <c r="C855" s="291"/>
      <c r="D855" s="292"/>
      <c r="E855" s="299"/>
      <c r="F855" s="291"/>
      <c r="G855" s="291"/>
      <c r="H855" s="291"/>
      <c r="I855" s="292"/>
      <c r="J855" s="299"/>
      <c r="K855" s="291"/>
      <c r="L855" s="291"/>
      <c r="M855" s="291"/>
      <c r="N855" s="291"/>
      <c r="O855" s="292"/>
      <c r="P855" s="299"/>
      <c r="Q855" s="291"/>
      <c r="R855" s="291"/>
      <c r="S855" s="292"/>
      <c r="T855" s="299"/>
      <c r="U855" s="291"/>
      <c r="V855" s="291"/>
      <c r="W855" s="291"/>
      <c r="X855" s="292"/>
      <c r="Y855" s="299"/>
      <c r="Z855" s="291"/>
      <c r="AA855" s="291"/>
      <c r="AB855" s="292"/>
      <c r="AC855" s="299"/>
      <c r="AD855" s="291"/>
      <c r="AE855" s="291"/>
      <c r="AF855" s="291"/>
      <c r="AG855" s="292"/>
      <c r="AH855" s="299"/>
      <c r="AI855" s="291"/>
      <c r="AJ855" s="292"/>
    </row>
    <row r="856" spans="1:36" ht="12.75">
      <c r="A856" s="299"/>
      <c r="B856" s="299"/>
      <c r="C856" s="291"/>
      <c r="D856" s="292"/>
      <c r="E856" s="299"/>
      <c r="F856" s="291"/>
      <c r="G856" s="291"/>
      <c r="H856" s="291"/>
      <c r="I856" s="292"/>
      <c r="J856" s="299"/>
      <c r="K856" s="291"/>
      <c r="L856" s="291"/>
      <c r="M856" s="291"/>
      <c r="N856" s="291"/>
      <c r="O856" s="292"/>
      <c r="P856" s="299"/>
      <c r="Q856" s="291"/>
      <c r="R856" s="291"/>
      <c r="S856" s="292"/>
      <c r="T856" s="299"/>
      <c r="U856" s="291"/>
      <c r="V856" s="291"/>
      <c r="W856" s="291"/>
      <c r="X856" s="292"/>
      <c r="Y856" s="299"/>
      <c r="Z856" s="291"/>
      <c r="AA856" s="291"/>
      <c r="AB856" s="292"/>
      <c r="AC856" s="299"/>
      <c r="AD856" s="291"/>
      <c r="AE856" s="291"/>
      <c r="AF856" s="291"/>
      <c r="AG856" s="292"/>
      <c r="AH856" s="299"/>
      <c r="AI856" s="291"/>
      <c r="AJ856" s="292"/>
    </row>
    <row r="857" spans="1:36" ht="12.75">
      <c r="A857" s="299"/>
      <c r="B857" s="299"/>
      <c r="C857" s="291"/>
      <c r="D857" s="292"/>
      <c r="E857" s="299"/>
      <c r="F857" s="291"/>
      <c r="G857" s="291"/>
      <c r="H857" s="291"/>
      <c r="I857" s="292"/>
      <c r="J857" s="299"/>
      <c r="K857" s="291"/>
      <c r="L857" s="291"/>
      <c r="M857" s="291"/>
      <c r="N857" s="291"/>
      <c r="O857" s="292"/>
      <c r="P857" s="299"/>
      <c r="Q857" s="291"/>
      <c r="R857" s="291"/>
      <c r="S857" s="292"/>
      <c r="T857" s="299"/>
      <c r="U857" s="291"/>
      <c r="V857" s="291"/>
      <c r="W857" s="291"/>
      <c r="X857" s="292"/>
      <c r="Y857" s="299"/>
      <c r="Z857" s="291"/>
      <c r="AA857" s="291"/>
      <c r="AB857" s="292"/>
      <c r="AC857" s="299"/>
      <c r="AD857" s="291"/>
      <c r="AE857" s="291"/>
      <c r="AF857" s="291"/>
      <c r="AG857" s="292"/>
      <c r="AH857" s="299"/>
      <c r="AI857" s="291"/>
      <c r="AJ857" s="292"/>
    </row>
    <row r="858" spans="1:36" ht="12.75">
      <c r="A858" s="299"/>
      <c r="B858" s="299"/>
      <c r="C858" s="291"/>
      <c r="D858" s="292"/>
      <c r="E858" s="299"/>
      <c r="F858" s="291"/>
      <c r="G858" s="291"/>
      <c r="H858" s="291"/>
      <c r="I858" s="292"/>
      <c r="J858" s="299"/>
      <c r="K858" s="291"/>
      <c r="L858" s="291"/>
      <c r="M858" s="291"/>
      <c r="N858" s="291"/>
      <c r="O858" s="292"/>
      <c r="P858" s="299"/>
      <c r="Q858" s="291"/>
      <c r="R858" s="291"/>
      <c r="S858" s="292"/>
      <c r="T858" s="299"/>
      <c r="U858" s="291"/>
      <c r="V858" s="291"/>
      <c r="W858" s="291"/>
      <c r="X858" s="292"/>
      <c r="Y858" s="299"/>
      <c r="Z858" s="291"/>
      <c r="AA858" s="291"/>
      <c r="AB858" s="292"/>
      <c r="AC858" s="299"/>
      <c r="AD858" s="291"/>
      <c r="AE858" s="291"/>
      <c r="AF858" s="291"/>
      <c r="AG858" s="292"/>
      <c r="AH858" s="299"/>
      <c r="AI858" s="291"/>
      <c r="AJ858" s="292"/>
    </row>
    <row r="859" spans="1:36" ht="12.75">
      <c r="A859" s="299"/>
      <c r="B859" s="299"/>
      <c r="C859" s="291"/>
      <c r="D859" s="292"/>
      <c r="E859" s="299"/>
      <c r="F859" s="291"/>
      <c r="G859" s="291"/>
      <c r="H859" s="291"/>
      <c r="I859" s="292"/>
      <c r="J859" s="299"/>
      <c r="K859" s="291"/>
      <c r="L859" s="291"/>
      <c r="M859" s="291"/>
      <c r="N859" s="291"/>
      <c r="O859" s="292"/>
      <c r="P859" s="299"/>
      <c r="Q859" s="291"/>
      <c r="R859" s="291"/>
      <c r="S859" s="292"/>
      <c r="T859" s="299"/>
      <c r="U859" s="291"/>
      <c r="V859" s="291"/>
      <c r="W859" s="291"/>
      <c r="X859" s="292"/>
      <c r="Y859" s="299"/>
      <c r="Z859" s="291"/>
      <c r="AA859" s="291"/>
      <c r="AB859" s="292"/>
      <c r="AC859" s="299"/>
      <c r="AD859" s="291"/>
      <c r="AE859" s="291"/>
      <c r="AF859" s="291"/>
      <c r="AG859" s="292"/>
      <c r="AH859" s="299"/>
      <c r="AI859" s="291"/>
      <c r="AJ859" s="292"/>
    </row>
    <row r="860" spans="1:36" ht="12.75">
      <c r="A860" s="299"/>
      <c r="B860" s="299"/>
      <c r="C860" s="291"/>
      <c r="D860" s="292"/>
      <c r="E860" s="299"/>
      <c r="F860" s="291"/>
      <c r="G860" s="291"/>
      <c r="H860" s="291"/>
      <c r="I860" s="292"/>
      <c r="J860" s="299"/>
      <c r="K860" s="291"/>
      <c r="L860" s="291"/>
      <c r="M860" s="291"/>
      <c r="N860" s="291"/>
      <c r="O860" s="292"/>
      <c r="P860" s="299"/>
      <c r="Q860" s="291"/>
      <c r="R860" s="291"/>
      <c r="S860" s="292"/>
      <c r="T860" s="299"/>
      <c r="U860" s="291"/>
      <c r="V860" s="291"/>
      <c r="W860" s="291"/>
      <c r="X860" s="292"/>
      <c r="Y860" s="299"/>
      <c r="Z860" s="291"/>
      <c r="AA860" s="291"/>
      <c r="AB860" s="292"/>
      <c r="AC860" s="299"/>
      <c r="AD860" s="291"/>
      <c r="AE860" s="291"/>
      <c r="AF860" s="291"/>
      <c r="AG860" s="292"/>
      <c r="AH860" s="299"/>
      <c r="AI860" s="291"/>
      <c r="AJ860" s="292"/>
    </row>
    <row r="861" spans="1:36" ht="12.75">
      <c r="A861" s="299"/>
      <c r="B861" s="299"/>
      <c r="C861" s="291"/>
      <c r="D861" s="292"/>
      <c r="E861" s="299"/>
      <c r="F861" s="291"/>
      <c r="G861" s="291"/>
      <c r="H861" s="291"/>
      <c r="I861" s="292"/>
      <c r="J861" s="299"/>
      <c r="K861" s="291"/>
      <c r="L861" s="291"/>
      <c r="M861" s="291"/>
      <c r="N861" s="291"/>
      <c r="O861" s="292"/>
      <c r="P861" s="299"/>
      <c r="Q861" s="291"/>
      <c r="R861" s="291"/>
      <c r="S861" s="292"/>
      <c r="T861" s="299"/>
      <c r="U861" s="291"/>
      <c r="V861" s="291"/>
      <c r="W861" s="291"/>
      <c r="X861" s="292"/>
      <c r="Y861" s="299"/>
      <c r="Z861" s="291"/>
      <c r="AA861" s="291"/>
      <c r="AB861" s="292"/>
      <c r="AC861" s="299"/>
      <c r="AD861" s="291"/>
      <c r="AE861" s="291"/>
      <c r="AF861" s="291"/>
      <c r="AG861" s="292"/>
      <c r="AH861" s="299"/>
      <c r="AI861" s="291"/>
      <c r="AJ861" s="292"/>
    </row>
    <row r="862" spans="1:36" ht="12.75">
      <c r="A862" s="299"/>
      <c r="B862" s="299"/>
      <c r="C862" s="291"/>
      <c r="D862" s="292"/>
      <c r="E862" s="299"/>
      <c r="F862" s="291"/>
      <c r="G862" s="291"/>
      <c r="H862" s="291"/>
      <c r="I862" s="292"/>
      <c r="J862" s="299"/>
      <c r="K862" s="291"/>
      <c r="L862" s="291"/>
      <c r="M862" s="291"/>
      <c r="N862" s="291"/>
      <c r="O862" s="292"/>
      <c r="P862" s="299"/>
      <c r="Q862" s="291"/>
      <c r="R862" s="291"/>
      <c r="S862" s="292"/>
      <c r="T862" s="299"/>
      <c r="U862" s="291"/>
      <c r="V862" s="291"/>
      <c r="W862" s="291"/>
      <c r="X862" s="292"/>
      <c r="Y862" s="299"/>
      <c r="Z862" s="291"/>
      <c r="AA862" s="291"/>
      <c r="AB862" s="292"/>
      <c r="AC862" s="299"/>
      <c r="AD862" s="291"/>
      <c r="AE862" s="291"/>
      <c r="AF862" s="291"/>
      <c r="AG862" s="292"/>
      <c r="AH862" s="299"/>
      <c r="AI862" s="291"/>
      <c r="AJ862" s="292"/>
    </row>
    <row r="863" spans="1:36" ht="12.75">
      <c r="A863" s="299"/>
      <c r="B863" s="299"/>
      <c r="C863" s="291"/>
      <c r="D863" s="292"/>
      <c r="E863" s="299"/>
      <c r="F863" s="291"/>
      <c r="G863" s="291"/>
      <c r="H863" s="291"/>
      <c r="I863" s="292"/>
      <c r="J863" s="299"/>
      <c r="K863" s="291"/>
      <c r="L863" s="291"/>
      <c r="M863" s="291"/>
      <c r="N863" s="291"/>
      <c r="O863" s="292"/>
      <c r="P863" s="299"/>
      <c r="Q863" s="291"/>
      <c r="R863" s="291"/>
      <c r="S863" s="292"/>
      <c r="T863" s="299"/>
      <c r="U863" s="291"/>
      <c r="V863" s="291"/>
      <c r="W863" s="291"/>
      <c r="X863" s="292"/>
      <c r="Y863" s="299"/>
      <c r="Z863" s="291"/>
      <c r="AA863" s="291"/>
      <c r="AB863" s="292"/>
      <c r="AC863" s="299"/>
      <c r="AD863" s="291"/>
      <c r="AE863" s="291"/>
      <c r="AF863" s="291"/>
      <c r="AG863" s="292"/>
      <c r="AH863" s="299"/>
      <c r="AI863" s="291"/>
      <c r="AJ863" s="292"/>
    </row>
    <row r="864" spans="1:36" ht="12.75">
      <c r="A864" s="299"/>
      <c r="B864" s="299"/>
      <c r="C864" s="291"/>
      <c r="D864" s="292"/>
      <c r="E864" s="299"/>
      <c r="F864" s="291"/>
      <c r="G864" s="291"/>
      <c r="H864" s="291"/>
      <c r="I864" s="292"/>
      <c r="J864" s="299"/>
      <c r="K864" s="291"/>
      <c r="L864" s="291"/>
      <c r="M864" s="291"/>
      <c r="N864" s="291"/>
      <c r="O864" s="292"/>
      <c r="P864" s="299"/>
      <c r="Q864" s="291"/>
      <c r="R864" s="291"/>
      <c r="S864" s="292"/>
      <c r="T864" s="299"/>
      <c r="U864" s="291"/>
      <c r="V864" s="291"/>
      <c r="W864" s="291"/>
      <c r="X864" s="292"/>
      <c r="Y864" s="299"/>
      <c r="Z864" s="291"/>
      <c r="AA864" s="291"/>
      <c r="AB864" s="292"/>
      <c r="AC864" s="299"/>
      <c r="AD864" s="291"/>
      <c r="AE864" s="291"/>
      <c r="AF864" s="291"/>
      <c r="AG864" s="292"/>
      <c r="AH864" s="299"/>
      <c r="AI864" s="291"/>
      <c r="AJ864" s="292"/>
    </row>
    <row r="865" spans="1:36" ht="12.75">
      <c r="A865" s="299"/>
      <c r="B865" s="299"/>
      <c r="C865" s="291"/>
      <c r="D865" s="292"/>
      <c r="E865" s="299"/>
      <c r="F865" s="291"/>
      <c r="G865" s="291"/>
      <c r="H865" s="291"/>
      <c r="I865" s="292"/>
      <c r="J865" s="299"/>
      <c r="K865" s="291"/>
      <c r="L865" s="291"/>
      <c r="M865" s="291"/>
      <c r="N865" s="291"/>
      <c r="O865" s="292"/>
      <c r="P865" s="299"/>
      <c r="Q865" s="291"/>
      <c r="R865" s="291"/>
      <c r="S865" s="292"/>
      <c r="T865" s="299"/>
      <c r="U865" s="291"/>
      <c r="V865" s="291"/>
      <c r="W865" s="291"/>
      <c r="X865" s="292"/>
      <c r="Y865" s="299"/>
      <c r="Z865" s="291"/>
      <c r="AA865" s="291"/>
      <c r="AB865" s="292"/>
      <c r="AC865" s="299"/>
      <c r="AD865" s="291"/>
      <c r="AE865" s="291"/>
      <c r="AF865" s="291"/>
      <c r="AG865" s="292"/>
      <c r="AH865" s="299"/>
      <c r="AI865" s="291"/>
      <c r="AJ865" s="292"/>
    </row>
    <row r="866" spans="1:36" ht="12.75">
      <c r="A866" s="299"/>
      <c r="B866" s="299"/>
      <c r="C866" s="291"/>
      <c r="D866" s="292"/>
      <c r="E866" s="299"/>
      <c r="F866" s="291"/>
      <c r="G866" s="291"/>
      <c r="H866" s="291"/>
      <c r="I866" s="292"/>
      <c r="J866" s="299"/>
      <c r="K866" s="291"/>
      <c r="L866" s="291"/>
      <c r="M866" s="291"/>
      <c r="N866" s="291"/>
      <c r="O866" s="292"/>
      <c r="P866" s="299"/>
      <c r="Q866" s="291"/>
      <c r="R866" s="291"/>
      <c r="S866" s="292"/>
      <c r="T866" s="299"/>
      <c r="U866" s="291"/>
      <c r="V866" s="291"/>
      <c r="W866" s="291"/>
      <c r="X866" s="292"/>
      <c r="Y866" s="299"/>
      <c r="Z866" s="291"/>
      <c r="AA866" s="291"/>
      <c r="AB866" s="292"/>
      <c r="AC866" s="299"/>
      <c r="AD866" s="291"/>
      <c r="AE866" s="291"/>
      <c r="AF866" s="291"/>
      <c r="AG866" s="292"/>
      <c r="AH866" s="299"/>
      <c r="AI866" s="291"/>
      <c r="AJ866" s="292"/>
    </row>
    <row r="867" spans="1:36" ht="12.75">
      <c r="A867" s="299"/>
      <c r="B867" s="299"/>
      <c r="C867" s="291"/>
      <c r="D867" s="292"/>
      <c r="E867" s="299"/>
      <c r="F867" s="291"/>
      <c r="G867" s="291"/>
      <c r="H867" s="291"/>
      <c r="I867" s="292"/>
      <c r="J867" s="299"/>
      <c r="K867" s="291"/>
      <c r="L867" s="291"/>
      <c r="M867" s="291"/>
      <c r="N867" s="291"/>
      <c r="O867" s="292"/>
      <c r="P867" s="299"/>
      <c r="Q867" s="291"/>
      <c r="R867" s="291"/>
      <c r="S867" s="292"/>
      <c r="T867" s="299"/>
      <c r="U867" s="291"/>
      <c r="V867" s="291"/>
      <c r="W867" s="291"/>
      <c r="X867" s="292"/>
      <c r="Y867" s="299"/>
      <c r="Z867" s="291"/>
      <c r="AA867" s="291"/>
      <c r="AB867" s="292"/>
      <c r="AC867" s="299"/>
      <c r="AD867" s="291"/>
      <c r="AE867" s="291"/>
      <c r="AF867" s="291"/>
      <c r="AG867" s="292"/>
      <c r="AH867" s="299"/>
      <c r="AI867" s="291"/>
      <c r="AJ867" s="292"/>
    </row>
    <row r="868" spans="1:36" ht="12.75">
      <c r="A868" s="299"/>
      <c r="B868" s="299"/>
      <c r="C868" s="291"/>
      <c r="D868" s="292"/>
      <c r="E868" s="299"/>
      <c r="F868" s="291"/>
      <c r="G868" s="291"/>
      <c r="H868" s="291"/>
      <c r="I868" s="292"/>
      <c r="J868" s="299"/>
      <c r="K868" s="291"/>
      <c r="L868" s="291"/>
      <c r="M868" s="291"/>
      <c r="N868" s="291"/>
      <c r="O868" s="292"/>
      <c r="P868" s="299"/>
      <c r="Q868" s="291"/>
      <c r="R868" s="291"/>
      <c r="S868" s="292"/>
      <c r="T868" s="299"/>
      <c r="U868" s="291"/>
      <c r="V868" s="291"/>
      <c r="W868" s="291"/>
      <c r="X868" s="292"/>
      <c r="Y868" s="299"/>
      <c r="Z868" s="291"/>
      <c r="AA868" s="291"/>
      <c r="AB868" s="292"/>
      <c r="AC868" s="299"/>
      <c r="AD868" s="291"/>
      <c r="AE868" s="291"/>
      <c r="AF868" s="291"/>
      <c r="AG868" s="292"/>
      <c r="AH868" s="299"/>
      <c r="AI868" s="291"/>
      <c r="AJ868" s="292"/>
    </row>
    <row r="869" spans="1:36" ht="12.75">
      <c r="A869" s="299"/>
      <c r="B869" s="299"/>
      <c r="C869" s="291"/>
      <c r="D869" s="292"/>
      <c r="E869" s="299"/>
      <c r="F869" s="291"/>
      <c r="G869" s="291"/>
      <c r="H869" s="291"/>
      <c r="I869" s="292"/>
      <c r="J869" s="299"/>
      <c r="K869" s="291"/>
      <c r="L869" s="291"/>
      <c r="M869" s="291"/>
      <c r="N869" s="291"/>
      <c r="O869" s="292"/>
      <c r="P869" s="299"/>
      <c r="Q869" s="291"/>
      <c r="R869" s="291"/>
      <c r="S869" s="292"/>
      <c r="T869" s="299"/>
      <c r="U869" s="291"/>
      <c r="V869" s="291"/>
      <c r="W869" s="291"/>
      <c r="X869" s="292"/>
      <c r="Y869" s="299"/>
      <c r="Z869" s="291"/>
      <c r="AA869" s="291"/>
      <c r="AB869" s="292"/>
      <c r="AC869" s="299"/>
      <c r="AD869" s="291"/>
      <c r="AE869" s="291"/>
      <c r="AF869" s="291"/>
      <c r="AG869" s="292"/>
      <c r="AH869" s="299"/>
      <c r="AI869" s="291"/>
      <c r="AJ869" s="292"/>
    </row>
    <row r="870" spans="1:36" ht="12.75">
      <c r="A870" s="299"/>
      <c r="B870" s="299"/>
      <c r="C870" s="291"/>
      <c r="D870" s="292"/>
      <c r="E870" s="299"/>
      <c r="F870" s="291"/>
      <c r="G870" s="291"/>
      <c r="H870" s="291"/>
      <c r="I870" s="292"/>
      <c r="J870" s="299"/>
      <c r="K870" s="291"/>
      <c r="L870" s="291"/>
      <c r="M870" s="291"/>
      <c r="N870" s="291"/>
      <c r="O870" s="292"/>
      <c r="P870" s="299"/>
      <c r="Q870" s="291"/>
      <c r="R870" s="291"/>
      <c r="S870" s="292"/>
      <c r="T870" s="299"/>
      <c r="U870" s="291"/>
      <c r="V870" s="291"/>
      <c r="W870" s="291"/>
      <c r="X870" s="292"/>
      <c r="Y870" s="299"/>
      <c r="Z870" s="291"/>
      <c r="AA870" s="291"/>
      <c r="AB870" s="292"/>
      <c r="AC870" s="299"/>
      <c r="AD870" s="291"/>
      <c r="AE870" s="291"/>
      <c r="AF870" s="291"/>
      <c r="AG870" s="292"/>
      <c r="AH870" s="299"/>
      <c r="AI870" s="291"/>
      <c r="AJ870" s="292"/>
    </row>
    <row r="871" spans="1:36" ht="12.75">
      <c r="A871" s="299"/>
      <c r="B871" s="299"/>
      <c r="C871" s="291"/>
      <c r="D871" s="292"/>
      <c r="E871" s="299"/>
      <c r="F871" s="291"/>
      <c r="G871" s="291"/>
      <c r="H871" s="291"/>
      <c r="I871" s="292"/>
      <c r="J871" s="299"/>
      <c r="K871" s="291"/>
      <c r="L871" s="291"/>
      <c r="M871" s="291"/>
      <c r="N871" s="291"/>
      <c r="O871" s="292"/>
      <c r="P871" s="299"/>
      <c r="Q871" s="291"/>
      <c r="R871" s="291"/>
      <c r="S871" s="292"/>
      <c r="T871" s="299"/>
      <c r="U871" s="291"/>
      <c r="V871" s="291"/>
      <c r="W871" s="291"/>
      <c r="X871" s="292"/>
      <c r="Y871" s="299"/>
      <c r="Z871" s="291"/>
      <c r="AA871" s="291"/>
      <c r="AB871" s="292"/>
      <c r="AC871" s="299"/>
      <c r="AD871" s="291"/>
      <c r="AE871" s="291"/>
      <c r="AF871" s="291"/>
      <c r="AG871" s="292"/>
      <c r="AH871" s="299"/>
      <c r="AI871" s="291"/>
      <c r="AJ871" s="292"/>
    </row>
    <row r="872" spans="1:36" ht="12.75">
      <c r="A872" s="299"/>
      <c r="B872" s="299"/>
      <c r="C872" s="291"/>
      <c r="D872" s="292"/>
      <c r="E872" s="299"/>
      <c r="F872" s="291"/>
      <c r="G872" s="291"/>
      <c r="H872" s="291"/>
      <c r="I872" s="292"/>
      <c r="J872" s="299"/>
      <c r="K872" s="291"/>
      <c r="L872" s="291"/>
      <c r="M872" s="291"/>
      <c r="N872" s="291"/>
      <c r="O872" s="292"/>
      <c r="P872" s="299"/>
      <c r="Q872" s="291"/>
      <c r="R872" s="291"/>
      <c r="S872" s="292"/>
      <c r="T872" s="299"/>
      <c r="U872" s="291"/>
      <c r="V872" s="291"/>
      <c r="W872" s="291"/>
      <c r="X872" s="292"/>
      <c r="Y872" s="299"/>
      <c r="Z872" s="291"/>
      <c r="AA872" s="291"/>
      <c r="AB872" s="292"/>
      <c r="AC872" s="299"/>
      <c r="AD872" s="291"/>
      <c r="AE872" s="291"/>
      <c r="AF872" s="291"/>
      <c r="AG872" s="292"/>
      <c r="AH872" s="299"/>
      <c r="AI872" s="291"/>
      <c r="AJ872" s="292"/>
    </row>
    <row r="873" spans="1:36" ht="12.75">
      <c r="A873" s="299"/>
      <c r="B873" s="299"/>
      <c r="C873" s="291"/>
      <c r="D873" s="292"/>
      <c r="E873" s="299"/>
      <c r="F873" s="291"/>
      <c r="G873" s="291"/>
      <c r="H873" s="291"/>
      <c r="I873" s="292"/>
      <c r="J873" s="299"/>
      <c r="K873" s="291"/>
      <c r="L873" s="291"/>
      <c r="M873" s="291"/>
      <c r="N873" s="291"/>
      <c r="O873" s="292"/>
      <c r="P873" s="299"/>
      <c r="Q873" s="291"/>
      <c r="R873" s="291"/>
      <c r="S873" s="292"/>
      <c r="T873" s="299"/>
      <c r="U873" s="291"/>
      <c r="V873" s="291"/>
      <c r="W873" s="291"/>
      <c r="X873" s="292"/>
      <c r="Y873" s="299"/>
      <c r="Z873" s="291"/>
      <c r="AA873" s="291"/>
      <c r="AB873" s="292"/>
      <c r="AC873" s="299"/>
      <c r="AD873" s="291"/>
      <c r="AE873" s="291"/>
      <c r="AF873" s="291"/>
      <c r="AG873" s="292"/>
      <c r="AH873" s="299"/>
      <c r="AI873" s="291"/>
      <c r="AJ873" s="292"/>
    </row>
    <row r="874" spans="1:36" ht="12.75">
      <c r="A874" s="299"/>
      <c r="B874" s="299"/>
      <c r="C874" s="291"/>
      <c r="D874" s="292"/>
      <c r="E874" s="299"/>
      <c r="F874" s="291"/>
      <c r="G874" s="291"/>
      <c r="H874" s="291"/>
      <c r="I874" s="292"/>
      <c r="J874" s="299"/>
      <c r="K874" s="291"/>
      <c r="L874" s="291"/>
      <c r="M874" s="291"/>
      <c r="N874" s="291"/>
      <c r="O874" s="292"/>
      <c r="P874" s="299"/>
      <c r="Q874" s="291"/>
      <c r="R874" s="291"/>
      <c r="S874" s="292"/>
      <c r="T874" s="299"/>
      <c r="U874" s="291"/>
      <c r="V874" s="291"/>
      <c r="W874" s="291"/>
      <c r="X874" s="292"/>
      <c r="Y874" s="299"/>
      <c r="Z874" s="291"/>
      <c r="AA874" s="291"/>
      <c r="AB874" s="292"/>
      <c r="AC874" s="299"/>
      <c r="AD874" s="291"/>
      <c r="AE874" s="291"/>
      <c r="AF874" s="291"/>
      <c r="AG874" s="292"/>
      <c r="AH874" s="299"/>
      <c r="AI874" s="291"/>
      <c r="AJ874" s="292"/>
    </row>
    <row r="875" spans="1:36" ht="12.75">
      <c r="A875" s="299"/>
      <c r="B875" s="299"/>
      <c r="C875" s="291"/>
      <c r="D875" s="292"/>
      <c r="E875" s="299"/>
      <c r="F875" s="291"/>
      <c r="G875" s="291"/>
      <c r="H875" s="291"/>
      <c r="I875" s="292"/>
      <c r="J875" s="299"/>
      <c r="K875" s="291"/>
      <c r="L875" s="291"/>
      <c r="M875" s="291"/>
      <c r="N875" s="291"/>
      <c r="O875" s="292"/>
      <c r="P875" s="299"/>
      <c r="Q875" s="291"/>
      <c r="R875" s="291"/>
      <c r="S875" s="292"/>
      <c r="T875" s="299"/>
      <c r="U875" s="291"/>
      <c r="V875" s="291"/>
      <c r="W875" s="291"/>
      <c r="X875" s="292"/>
      <c r="Y875" s="299"/>
      <c r="Z875" s="291"/>
      <c r="AA875" s="291"/>
      <c r="AB875" s="292"/>
      <c r="AC875" s="299"/>
      <c r="AD875" s="291"/>
      <c r="AE875" s="291"/>
      <c r="AF875" s="291"/>
      <c r="AG875" s="292"/>
      <c r="AH875" s="299"/>
      <c r="AI875" s="291"/>
      <c r="AJ875" s="292"/>
    </row>
    <row r="876" spans="1:36" ht="12.75">
      <c r="A876" s="299"/>
      <c r="B876" s="299"/>
      <c r="C876" s="291"/>
      <c r="D876" s="292"/>
      <c r="E876" s="299"/>
      <c r="F876" s="291"/>
      <c r="G876" s="291"/>
      <c r="H876" s="291"/>
      <c r="I876" s="292"/>
      <c r="J876" s="299"/>
      <c r="K876" s="291"/>
      <c r="L876" s="291"/>
      <c r="M876" s="291"/>
      <c r="N876" s="291"/>
      <c r="O876" s="292"/>
      <c r="P876" s="299"/>
      <c r="Q876" s="291"/>
      <c r="R876" s="291"/>
      <c r="S876" s="292"/>
      <c r="T876" s="299"/>
      <c r="U876" s="291"/>
      <c r="V876" s="291"/>
      <c r="W876" s="291"/>
      <c r="X876" s="292"/>
      <c r="Y876" s="299"/>
      <c r="Z876" s="291"/>
      <c r="AA876" s="291"/>
      <c r="AB876" s="292"/>
      <c r="AC876" s="299"/>
      <c r="AD876" s="291"/>
      <c r="AE876" s="291"/>
      <c r="AF876" s="291"/>
      <c r="AG876" s="292"/>
      <c r="AH876" s="299"/>
      <c r="AI876" s="291"/>
      <c r="AJ876" s="292"/>
    </row>
    <row r="877" spans="1:36" ht="12.75">
      <c r="A877" s="299"/>
      <c r="B877" s="299"/>
      <c r="C877" s="291"/>
      <c r="D877" s="292"/>
      <c r="E877" s="299"/>
      <c r="F877" s="291"/>
      <c r="G877" s="291"/>
      <c r="H877" s="291"/>
      <c r="I877" s="292"/>
      <c r="J877" s="299"/>
      <c r="K877" s="291"/>
      <c r="L877" s="291"/>
      <c r="M877" s="291"/>
      <c r="N877" s="291"/>
      <c r="O877" s="292"/>
      <c r="P877" s="299"/>
      <c r="Q877" s="291"/>
      <c r="R877" s="291"/>
      <c r="S877" s="292"/>
      <c r="T877" s="299"/>
      <c r="U877" s="291"/>
      <c r="V877" s="291"/>
      <c r="W877" s="291"/>
      <c r="X877" s="292"/>
      <c r="Y877" s="299"/>
      <c r="Z877" s="291"/>
      <c r="AA877" s="291"/>
      <c r="AB877" s="292"/>
      <c r="AC877" s="299"/>
      <c r="AD877" s="291"/>
      <c r="AE877" s="291"/>
      <c r="AF877" s="291"/>
      <c r="AG877" s="292"/>
      <c r="AH877" s="299"/>
      <c r="AI877" s="291"/>
      <c r="AJ877" s="292"/>
    </row>
    <row r="878" spans="1:36" ht="12.75">
      <c r="A878" s="299"/>
      <c r="B878" s="299"/>
      <c r="C878" s="291"/>
      <c r="D878" s="292"/>
      <c r="E878" s="299"/>
      <c r="F878" s="291"/>
      <c r="G878" s="291"/>
      <c r="H878" s="291"/>
      <c r="I878" s="292"/>
      <c r="J878" s="299"/>
      <c r="K878" s="291"/>
      <c r="L878" s="291"/>
      <c r="M878" s="291"/>
      <c r="N878" s="291"/>
      <c r="O878" s="292"/>
      <c r="P878" s="299"/>
      <c r="Q878" s="291"/>
      <c r="R878" s="291"/>
      <c r="S878" s="292"/>
      <c r="T878" s="299"/>
      <c r="U878" s="291"/>
      <c r="V878" s="291"/>
      <c r="W878" s="291"/>
      <c r="X878" s="292"/>
      <c r="Y878" s="299"/>
      <c r="Z878" s="291"/>
      <c r="AA878" s="291"/>
      <c r="AB878" s="292"/>
      <c r="AC878" s="299"/>
      <c r="AD878" s="291"/>
      <c r="AE878" s="291"/>
      <c r="AF878" s="291"/>
      <c r="AG878" s="292"/>
      <c r="AH878" s="299"/>
      <c r="AI878" s="291"/>
      <c r="AJ878" s="292"/>
    </row>
    <row r="879" spans="1:36" ht="12.75">
      <c r="A879" s="299"/>
      <c r="B879" s="299"/>
      <c r="C879" s="291"/>
      <c r="D879" s="292"/>
      <c r="E879" s="299"/>
      <c r="F879" s="291"/>
      <c r="G879" s="291"/>
      <c r="H879" s="291"/>
      <c r="I879" s="292"/>
      <c r="J879" s="299"/>
      <c r="K879" s="291"/>
      <c r="L879" s="291"/>
      <c r="M879" s="291"/>
      <c r="N879" s="291"/>
      <c r="O879" s="292"/>
      <c r="P879" s="299"/>
      <c r="Q879" s="291"/>
      <c r="R879" s="291"/>
      <c r="S879" s="292"/>
      <c r="T879" s="299"/>
      <c r="U879" s="291"/>
      <c r="V879" s="291"/>
      <c r="W879" s="291"/>
      <c r="X879" s="292"/>
      <c r="Y879" s="299"/>
      <c r="Z879" s="291"/>
      <c r="AA879" s="291"/>
      <c r="AB879" s="292"/>
      <c r="AC879" s="299"/>
      <c r="AD879" s="291"/>
      <c r="AE879" s="291"/>
      <c r="AF879" s="291"/>
      <c r="AG879" s="292"/>
      <c r="AH879" s="299"/>
      <c r="AI879" s="291"/>
      <c r="AJ879" s="292"/>
    </row>
    <row r="880" spans="1:36" ht="12.75">
      <c r="A880" s="299"/>
      <c r="B880" s="299"/>
      <c r="C880" s="291"/>
      <c r="D880" s="292"/>
      <c r="E880" s="299"/>
      <c r="F880" s="291"/>
      <c r="G880" s="291"/>
      <c r="H880" s="291"/>
      <c r="I880" s="292"/>
      <c r="J880" s="299"/>
      <c r="K880" s="291"/>
      <c r="L880" s="291"/>
      <c r="M880" s="291"/>
      <c r="N880" s="291"/>
      <c r="O880" s="292"/>
      <c r="P880" s="299"/>
      <c r="Q880" s="291"/>
      <c r="R880" s="291"/>
      <c r="S880" s="292"/>
      <c r="T880" s="299"/>
      <c r="U880" s="291"/>
      <c r="V880" s="291"/>
      <c r="W880" s="291"/>
      <c r="X880" s="292"/>
      <c r="Y880" s="299"/>
      <c r="Z880" s="291"/>
      <c r="AA880" s="291"/>
      <c r="AB880" s="292"/>
      <c r="AC880" s="299"/>
      <c r="AD880" s="291"/>
      <c r="AE880" s="291"/>
      <c r="AF880" s="291"/>
      <c r="AG880" s="292"/>
      <c r="AH880" s="299"/>
      <c r="AI880" s="291"/>
      <c r="AJ880" s="292"/>
    </row>
    <row r="881" spans="1:36" ht="12.75">
      <c r="A881" s="299"/>
      <c r="B881" s="299"/>
      <c r="C881" s="291"/>
      <c r="D881" s="292"/>
      <c r="E881" s="299"/>
      <c r="F881" s="291"/>
      <c r="G881" s="291"/>
      <c r="H881" s="291"/>
      <c r="I881" s="292"/>
      <c r="J881" s="299"/>
      <c r="K881" s="291"/>
      <c r="L881" s="291"/>
      <c r="M881" s="291"/>
      <c r="N881" s="291"/>
      <c r="O881" s="292"/>
      <c r="P881" s="299"/>
      <c r="Q881" s="291"/>
      <c r="R881" s="291"/>
      <c r="S881" s="292"/>
      <c r="T881" s="299"/>
      <c r="U881" s="291"/>
      <c r="V881" s="291"/>
      <c r="W881" s="291"/>
      <c r="X881" s="292"/>
      <c r="Y881" s="299"/>
      <c r="Z881" s="291"/>
      <c r="AA881" s="291"/>
      <c r="AB881" s="292"/>
      <c r="AC881" s="299"/>
      <c r="AD881" s="291"/>
      <c r="AE881" s="291"/>
      <c r="AF881" s="291"/>
      <c r="AG881" s="292"/>
      <c r="AH881" s="299"/>
      <c r="AI881" s="291"/>
      <c r="AJ881" s="292"/>
    </row>
    <row r="882" spans="1:36" ht="12.75">
      <c r="A882" s="299"/>
      <c r="B882" s="299"/>
      <c r="C882" s="291"/>
      <c r="D882" s="292"/>
      <c r="E882" s="299"/>
      <c r="F882" s="291"/>
      <c r="G882" s="291"/>
      <c r="H882" s="291"/>
      <c r="I882" s="292"/>
      <c r="J882" s="299"/>
      <c r="K882" s="291"/>
      <c r="L882" s="291"/>
      <c r="M882" s="291"/>
      <c r="N882" s="291"/>
      <c r="O882" s="292"/>
      <c r="P882" s="299"/>
      <c r="Q882" s="291"/>
      <c r="R882" s="291"/>
      <c r="S882" s="292"/>
      <c r="T882" s="299"/>
      <c r="U882" s="291"/>
      <c r="V882" s="291"/>
      <c r="W882" s="291"/>
      <c r="X882" s="292"/>
      <c r="Y882" s="299"/>
      <c r="Z882" s="291"/>
      <c r="AA882" s="291"/>
      <c r="AB882" s="292"/>
      <c r="AC882" s="299"/>
      <c r="AD882" s="291"/>
      <c r="AE882" s="291"/>
      <c r="AF882" s="291"/>
      <c r="AG882" s="292"/>
      <c r="AH882" s="299"/>
      <c r="AI882" s="291"/>
      <c r="AJ882" s="292"/>
    </row>
    <row r="883" spans="1:36" ht="12.75">
      <c r="A883" s="299"/>
      <c r="B883" s="299"/>
      <c r="C883" s="291"/>
      <c r="D883" s="292"/>
      <c r="E883" s="299"/>
      <c r="F883" s="291"/>
      <c r="G883" s="291"/>
      <c r="H883" s="291"/>
      <c r="I883" s="292"/>
      <c r="J883" s="299"/>
      <c r="K883" s="291"/>
      <c r="L883" s="291"/>
      <c r="M883" s="291"/>
      <c r="N883" s="291"/>
      <c r="O883" s="292"/>
      <c r="P883" s="299"/>
      <c r="Q883" s="291"/>
      <c r="R883" s="291"/>
      <c r="S883" s="292"/>
      <c r="T883" s="299"/>
      <c r="U883" s="291"/>
      <c r="V883" s="291"/>
      <c r="W883" s="291"/>
      <c r="X883" s="292"/>
      <c r="Y883" s="299"/>
      <c r="Z883" s="291"/>
      <c r="AA883" s="291"/>
      <c r="AB883" s="292"/>
      <c r="AC883" s="299"/>
      <c r="AD883" s="291"/>
      <c r="AE883" s="291"/>
      <c r="AF883" s="291"/>
      <c r="AG883" s="292"/>
      <c r="AH883" s="299"/>
      <c r="AI883" s="291"/>
      <c r="AJ883" s="292"/>
    </row>
    <row r="884" spans="1:36" ht="12.75">
      <c r="A884" s="299"/>
      <c r="B884" s="299"/>
      <c r="C884" s="291"/>
      <c r="D884" s="292"/>
      <c r="E884" s="299"/>
      <c r="F884" s="291"/>
      <c r="G884" s="291"/>
      <c r="H884" s="291"/>
      <c r="I884" s="292"/>
      <c r="J884" s="299"/>
      <c r="K884" s="291"/>
      <c r="L884" s="291"/>
      <c r="M884" s="291"/>
      <c r="N884" s="291"/>
      <c r="O884" s="292"/>
      <c r="P884" s="299"/>
      <c r="Q884" s="291"/>
      <c r="R884" s="291"/>
      <c r="S884" s="292"/>
      <c r="T884" s="299"/>
      <c r="U884" s="291"/>
      <c r="V884" s="291"/>
      <c r="W884" s="291"/>
      <c r="X884" s="292"/>
      <c r="Y884" s="299"/>
      <c r="Z884" s="291"/>
      <c r="AA884" s="291"/>
      <c r="AB884" s="292"/>
      <c r="AC884" s="299"/>
      <c r="AD884" s="291"/>
      <c r="AE884" s="291"/>
      <c r="AF884" s="291"/>
      <c r="AG884" s="292"/>
      <c r="AH884" s="299"/>
      <c r="AI884" s="291"/>
      <c r="AJ884" s="292"/>
    </row>
    <row r="885" spans="1:36" ht="12.75">
      <c r="A885" s="299"/>
      <c r="B885" s="299"/>
      <c r="C885" s="291"/>
      <c r="D885" s="292"/>
      <c r="E885" s="299"/>
      <c r="F885" s="291"/>
      <c r="G885" s="291"/>
      <c r="H885" s="291"/>
      <c r="I885" s="292"/>
      <c r="J885" s="299"/>
      <c r="K885" s="291"/>
      <c r="L885" s="291"/>
      <c r="M885" s="291"/>
      <c r="N885" s="291"/>
      <c r="O885" s="292"/>
      <c r="P885" s="299"/>
      <c r="Q885" s="291"/>
      <c r="R885" s="291"/>
      <c r="S885" s="292"/>
      <c r="T885" s="299"/>
      <c r="U885" s="291"/>
      <c r="V885" s="291"/>
      <c r="W885" s="291"/>
      <c r="X885" s="292"/>
      <c r="Y885" s="299"/>
      <c r="Z885" s="291"/>
      <c r="AA885" s="291"/>
      <c r="AB885" s="292"/>
      <c r="AC885" s="299"/>
      <c r="AD885" s="291"/>
      <c r="AE885" s="291"/>
      <c r="AF885" s="291"/>
      <c r="AG885" s="292"/>
      <c r="AH885" s="299"/>
      <c r="AI885" s="291"/>
      <c r="AJ885" s="292"/>
    </row>
    <row r="886" spans="1:36" ht="12.75">
      <c r="A886" s="299"/>
      <c r="B886" s="299"/>
      <c r="C886" s="291"/>
      <c r="D886" s="292"/>
      <c r="E886" s="299"/>
      <c r="F886" s="291"/>
      <c r="G886" s="291"/>
      <c r="H886" s="291"/>
      <c r="I886" s="292"/>
      <c r="J886" s="299"/>
      <c r="K886" s="291"/>
      <c r="L886" s="291"/>
      <c r="M886" s="291"/>
      <c r="N886" s="291"/>
      <c r="O886" s="292"/>
      <c r="P886" s="299"/>
      <c r="Q886" s="291"/>
      <c r="R886" s="291"/>
      <c r="S886" s="292"/>
      <c r="T886" s="299"/>
      <c r="U886" s="291"/>
      <c r="V886" s="291"/>
      <c r="W886" s="291"/>
      <c r="X886" s="292"/>
      <c r="Y886" s="299"/>
      <c r="Z886" s="291"/>
      <c r="AA886" s="291"/>
      <c r="AB886" s="292"/>
      <c r="AC886" s="299"/>
      <c r="AD886" s="291"/>
      <c r="AE886" s="291"/>
      <c r="AF886" s="291"/>
      <c r="AG886" s="292"/>
      <c r="AH886" s="299"/>
      <c r="AI886" s="291"/>
      <c r="AJ886" s="292"/>
    </row>
    <row r="887" spans="1:36" ht="12.75">
      <c r="A887" s="299"/>
      <c r="B887" s="299"/>
      <c r="C887" s="291"/>
      <c r="D887" s="292"/>
      <c r="E887" s="299"/>
      <c r="F887" s="291"/>
      <c r="G887" s="291"/>
      <c r="H887" s="291"/>
      <c r="I887" s="292"/>
      <c r="J887" s="299"/>
      <c r="K887" s="291"/>
      <c r="L887" s="291"/>
      <c r="M887" s="291"/>
      <c r="N887" s="291"/>
      <c r="O887" s="292"/>
      <c r="P887" s="299"/>
      <c r="Q887" s="291"/>
      <c r="R887" s="291"/>
      <c r="S887" s="292"/>
      <c r="T887" s="299"/>
      <c r="U887" s="291"/>
      <c r="V887" s="291"/>
      <c r="W887" s="291"/>
      <c r="X887" s="292"/>
      <c r="Y887" s="299"/>
      <c r="Z887" s="291"/>
      <c r="AA887" s="291"/>
      <c r="AB887" s="292"/>
      <c r="AC887" s="299"/>
      <c r="AD887" s="291"/>
      <c r="AE887" s="291"/>
      <c r="AF887" s="291"/>
      <c r="AG887" s="292"/>
      <c r="AH887" s="299"/>
      <c r="AI887" s="291"/>
      <c r="AJ887" s="292"/>
    </row>
    <row r="888" spans="1:36" ht="12.75">
      <c r="A888" s="299"/>
      <c r="B888" s="299"/>
      <c r="C888" s="291"/>
      <c r="D888" s="292"/>
      <c r="E888" s="299"/>
      <c r="F888" s="291"/>
      <c r="G888" s="291"/>
      <c r="H888" s="291"/>
      <c r="I888" s="292"/>
      <c r="J888" s="299"/>
      <c r="K888" s="291"/>
      <c r="L888" s="291"/>
      <c r="M888" s="291"/>
      <c r="N888" s="291"/>
      <c r="O888" s="292"/>
      <c r="P888" s="299"/>
      <c r="Q888" s="291"/>
      <c r="R888" s="291"/>
      <c r="S888" s="292"/>
      <c r="T888" s="299"/>
      <c r="U888" s="291"/>
      <c r="V888" s="291"/>
      <c r="W888" s="291"/>
      <c r="X888" s="292"/>
      <c r="Y888" s="299"/>
      <c r="Z888" s="291"/>
      <c r="AA888" s="291"/>
      <c r="AB888" s="292"/>
      <c r="AC888" s="299"/>
      <c r="AD888" s="291"/>
      <c r="AE888" s="291"/>
      <c r="AF888" s="291"/>
      <c r="AG888" s="292"/>
      <c r="AH888" s="299"/>
      <c r="AI888" s="291"/>
      <c r="AJ888" s="292"/>
    </row>
    <row r="889" spans="1:36" ht="12.75">
      <c r="A889" s="299"/>
      <c r="B889" s="299"/>
      <c r="C889" s="291"/>
      <c r="D889" s="292"/>
      <c r="E889" s="299"/>
      <c r="F889" s="291"/>
      <c r="G889" s="291"/>
      <c r="H889" s="291"/>
      <c r="I889" s="292"/>
      <c r="J889" s="299"/>
      <c r="K889" s="291"/>
      <c r="L889" s="291"/>
      <c r="M889" s="291"/>
      <c r="N889" s="291"/>
      <c r="O889" s="292"/>
      <c r="P889" s="299"/>
      <c r="Q889" s="291"/>
      <c r="R889" s="291"/>
      <c r="S889" s="292"/>
      <c r="T889" s="299"/>
      <c r="U889" s="291"/>
      <c r="V889" s="291"/>
      <c r="W889" s="291"/>
      <c r="X889" s="292"/>
      <c r="Y889" s="299"/>
      <c r="Z889" s="291"/>
      <c r="AA889" s="291"/>
      <c r="AB889" s="292"/>
      <c r="AC889" s="299"/>
      <c r="AD889" s="291"/>
      <c r="AE889" s="291"/>
      <c r="AF889" s="291"/>
      <c r="AG889" s="292"/>
      <c r="AH889" s="299"/>
      <c r="AI889" s="291"/>
      <c r="AJ889" s="292"/>
    </row>
    <row r="890" spans="1:36" ht="12.75">
      <c r="A890" s="299"/>
      <c r="B890" s="299"/>
      <c r="C890" s="291"/>
      <c r="D890" s="292"/>
      <c r="E890" s="299"/>
      <c r="F890" s="291"/>
      <c r="G890" s="291"/>
      <c r="H890" s="291"/>
      <c r="I890" s="292"/>
      <c r="J890" s="299"/>
      <c r="K890" s="291"/>
      <c r="L890" s="291"/>
      <c r="M890" s="291"/>
      <c r="N890" s="291"/>
      <c r="O890" s="292"/>
      <c r="P890" s="299"/>
      <c r="Q890" s="291"/>
      <c r="R890" s="291"/>
      <c r="S890" s="292"/>
      <c r="T890" s="299"/>
      <c r="U890" s="291"/>
      <c r="V890" s="291"/>
      <c r="W890" s="291"/>
      <c r="X890" s="292"/>
      <c r="Y890" s="299"/>
      <c r="Z890" s="291"/>
      <c r="AA890" s="291"/>
      <c r="AB890" s="292"/>
      <c r="AC890" s="299"/>
      <c r="AD890" s="291"/>
      <c r="AE890" s="291"/>
      <c r="AF890" s="291"/>
      <c r="AG890" s="292"/>
      <c r="AH890" s="299"/>
      <c r="AI890" s="291"/>
      <c r="AJ890" s="292"/>
    </row>
    <row r="891" spans="1:36" ht="12.75">
      <c r="A891" s="299"/>
      <c r="B891" s="299"/>
      <c r="C891" s="291"/>
      <c r="D891" s="292"/>
      <c r="E891" s="299"/>
      <c r="F891" s="291"/>
      <c r="G891" s="291"/>
      <c r="H891" s="291"/>
      <c r="I891" s="292"/>
      <c r="J891" s="299"/>
      <c r="K891" s="291"/>
      <c r="L891" s="291"/>
      <c r="M891" s="291"/>
      <c r="N891" s="291"/>
      <c r="O891" s="292"/>
      <c r="P891" s="299"/>
      <c r="Q891" s="291"/>
      <c r="R891" s="291"/>
      <c r="S891" s="292"/>
      <c r="T891" s="299"/>
      <c r="U891" s="291"/>
      <c r="V891" s="291"/>
      <c r="W891" s="291"/>
      <c r="X891" s="292"/>
      <c r="Y891" s="299"/>
      <c r="Z891" s="291"/>
      <c r="AA891" s="291"/>
      <c r="AB891" s="292"/>
      <c r="AC891" s="299"/>
      <c r="AD891" s="291"/>
      <c r="AE891" s="291"/>
      <c r="AF891" s="291"/>
      <c r="AG891" s="292"/>
      <c r="AH891" s="299"/>
      <c r="AI891" s="291"/>
      <c r="AJ891" s="292"/>
    </row>
    <row r="892" spans="1:36" ht="12.75">
      <c r="A892" s="299"/>
      <c r="B892" s="299"/>
      <c r="C892" s="291"/>
      <c r="D892" s="292"/>
      <c r="E892" s="299"/>
      <c r="F892" s="291"/>
      <c r="G892" s="291"/>
      <c r="H892" s="291"/>
      <c r="I892" s="292"/>
      <c r="J892" s="299"/>
      <c r="K892" s="291"/>
      <c r="L892" s="291"/>
      <c r="M892" s="291"/>
      <c r="N892" s="291"/>
      <c r="O892" s="292"/>
      <c r="P892" s="299"/>
      <c r="Q892" s="291"/>
      <c r="R892" s="291"/>
      <c r="S892" s="292"/>
      <c r="T892" s="299"/>
      <c r="U892" s="291"/>
      <c r="V892" s="291"/>
      <c r="W892" s="291"/>
      <c r="X892" s="292"/>
      <c r="Y892" s="299"/>
      <c r="Z892" s="291"/>
      <c r="AA892" s="291"/>
      <c r="AB892" s="292"/>
      <c r="AC892" s="299"/>
      <c r="AD892" s="291"/>
      <c r="AE892" s="291"/>
      <c r="AF892" s="291"/>
      <c r="AG892" s="292"/>
      <c r="AH892" s="299"/>
      <c r="AI892" s="291"/>
      <c r="AJ892" s="292"/>
    </row>
    <row r="893" spans="1:36" ht="12.75">
      <c r="A893" s="299"/>
      <c r="B893" s="299"/>
      <c r="C893" s="291"/>
      <c r="D893" s="292"/>
      <c r="E893" s="299"/>
      <c r="F893" s="291"/>
      <c r="G893" s="291"/>
      <c r="H893" s="291"/>
      <c r="I893" s="292"/>
      <c r="J893" s="299"/>
      <c r="K893" s="291"/>
      <c r="L893" s="291"/>
      <c r="M893" s="291"/>
      <c r="N893" s="291"/>
      <c r="O893" s="292"/>
      <c r="P893" s="299"/>
      <c r="Q893" s="291"/>
      <c r="R893" s="291"/>
      <c r="S893" s="292"/>
      <c r="T893" s="299"/>
      <c r="U893" s="291"/>
      <c r="V893" s="291"/>
      <c r="W893" s="291"/>
      <c r="X893" s="292"/>
      <c r="Y893" s="299"/>
      <c r="Z893" s="291"/>
      <c r="AA893" s="291"/>
      <c r="AB893" s="292"/>
      <c r="AC893" s="299"/>
      <c r="AD893" s="291"/>
      <c r="AE893" s="291"/>
      <c r="AF893" s="291"/>
      <c r="AG893" s="292"/>
      <c r="AH893" s="299"/>
      <c r="AI893" s="291"/>
      <c r="AJ893" s="292"/>
    </row>
    <row r="894" spans="1:36" ht="12.75">
      <c r="A894" s="299"/>
      <c r="B894" s="299"/>
      <c r="C894" s="291"/>
      <c r="D894" s="292"/>
      <c r="E894" s="299"/>
      <c r="F894" s="291"/>
      <c r="G894" s="291"/>
      <c r="H894" s="291"/>
      <c r="I894" s="292"/>
      <c r="J894" s="299"/>
      <c r="K894" s="291"/>
      <c r="L894" s="291"/>
      <c r="M894" s="291"/>
      <c r="N894" s="291"/>
      <c r="O894" s="292"/>
      <c r="P894" s="299"/>
      <c r="Q894" s="291"/>
      <c r="R894" s="291"/>
      <c r="S894" s="292"/>
      <c r="T894" s="299"/>
      <c r="U894" s="291"/>
      <c r="V894" s="291"/>
      <c r="W894" s="291"/>
      <c r="X894" s="292"/>
      <c r="Y894" s="299"/>
      <c r="Z894" s="291"/>
      <c r="AA894" s="291"/>
      <c r="AB894" s="292"/>
      <c r="AC894" s="299"/>
      <c r="AD894" s="291"/>
      <c r="AE894" s="291"/>
      <c r="AF894" s="291"/>
      <c r="AG894" s="292"/>
      <c r="AH894" s="299"/>
      <c r="AI894" s="291"/>
      <c r="AJ894" s="292"/>
    </row>
    <row r="895" spans="1:36" ht="12.75">
      <c r="A895" s="299"/>
      <c r="B895" s="299"/>
      <c r="C895" s="291"/>
      <c r="D895" s="292"/>
      <c r="E895" s="299"/>
      <c r="F895" s="291"/>
      <c r="G895" s="291"/>
      <c r="H895" s="291"/>
      <c r="I895" s="292"/>
      <c r="J895" s="299"/>
      <c r="K895" s="291"/>
      <c r="L895" s="291"/>
      <c r="M895" s="291"/>
      <c r="N895" s="291"/>
      <c r="O895" s="292"/>
      <c r="P895" s="299"/>
      <c r="Q895" s="291"/>
      <c r="R895" s="291"/>
      <c r="S895" s="292"/>
      <c r="T895" s="299"/>
      <c r="U895" s="291"/>
      <c r="V895" s="291"/>
      <c r="W895" s="291"/>
      <c r="X895" s="292"/>
      <c r="Y895" s="299"/>
      <c r="Z895" s="291"/>
      <c r="AA895" s="291"/>
      <c r="AB895" s="292"/>
      <c r="AC895" s="299"/>
      <c r="AD895" s="291"/>
      <c r="AE895" s="291"/>
      <c r="AF895" s="291"/>
      <c r="AG895" s="292"/>
      <c r="AH895" s="299"/>
      <c r="AI895" s="291"/>
      <c r="AJ895" s="292"/>
    </row>
    <row r="896" spans="1:36" ht="12.75">
      <c r="A896" s="299"/>
      <c r="B896" s="299"/>
      <c r="C896" s="291"/>
      <c r="D896" s="292"/>
      <c r="E896" s="299"/>
      <c r="F896" s="291"/>
      <c r="G896" s="291"/>
      <c r="H896" s="291"/>
      <c r="I896" s="292"/>
      <c r="J896" s="299"/>
      <c r="K896" s="291"/>
      <c r="L896" s="291"/>
      <c r="M896" s="291"/>
      <c r="N896" s="291"/>
      <c r="O896" s="292"/>
      <c r="P896" s="299"/>
      <c r="Q896" s="291"/>
      <c r="R896" s="291"/>
      <c r="S896" s="292"/>
      <c r="T896" s="299"/>
      <c r="U896" s="291"/>
      <c r="V896" s="291"/>
      <c r="W896" s="291"/>
      <c r="X896" s="292"/>
      <c r="Y896" s="299"/>
      <c r="Z896" s="291"/>
      <c r="AA896" s="291"/>
      <c r="AB896" s="292"/>
      <c r="AC896" s="299"/>
      <c r="AD896" s="291"/>
      <c r="AE896" s="291"/>
      <c r="AF896" s="291"/>
      <c r="AG896" s="292"/>
      <c r="AH896" s="299"/>
      <c r="AI896" s="291"/>
      <c r="AJ896" s="292"/>
    </row>
    <row r="897" spans="1:36" ht="12.75">
      <c r="A897" s="299"/>
      <c r="B897" s="299"/>
      <c r="C897" s="291"/>
      <c r="D897" s="292"/>
      <c r="E897" s="299"/>
      <c r="F897" s="291"/>
      <c r="G897" s="291"/>
      <c r="H897" s="291"/>
      <c r="I897" s="292"/>
      <c r="J897" s="299"/>
      <c r="K897" s="291"/>
      <c r="L897" s="291"/>
      <c r="M897" s="291"/>
      <c r="N897" s="291"/>
      <c r="O897" s="292"/>
      <c r="P897" s="299"/>
      <c r="Q897" s="291"/>
      <c r="R897" s="291"/>
      <c r="S897" s="292"/>
      <c r="T897" s="299"/>
      <c r="U897" s="291"/>
      <c r="V897" s="291"/>
      <c r="W897" s="291"/>
      <c r="X897" s="292"/>
      <c r="Y897" s="299"/>
      <c r="Z897" s="291"/>
      <c r="AA897" s="291"/>
      <c r="AB897" s="292"/>
      <c r="AC897" s="299"/>
      <c r="AD897" s="291"/>
      <c r="AE897" s="291"/>
      <c r="AF897" s="291"/>
      <c r="AG897" s="292"/>
      <c r="AH897" s="299"/>
      <c r="AI897" s="291"/>
      <c r="AJ897" s="292"/>
    </row>
    <row r="898" spans="1:36" ht="12.75">
      <c r="A898" s="299"/>
      <c r="B898" s="299"/>
      <c r="C898" s="291"/>
      <c r="D898" s="292"/>
      <c r="E898" s="299"/>
      <c r="F898" s="291"/>
      <c r="G898" s="291"/>
      <c r="H898" s="291"/>
      <c r="I898" s="292"/>
      <c r="J898" s="299"/>
      <c r="K898" s="291"/>
      <c r="L898" s="291"/>
      <c r="M898" s="291"/>
      <c r="N898" s="291"/>
      <c r="O898" s="292"/>
      <c r="P898" s="299"/>
      <c r="Q898" s="291"/>
      <c r="R898" s="291"/>
      <c r="S898" s="292"/>
      <c r="T898" s="299"/>
      <c r="U898" s="291"/>
      <c r="V898" s="291"/>
      <c r="W898" s="291"/>
      <c r="X898" s="292"/>
      <c r="Y898" s="299"/>
      <c r="Z898" s="291"/>
      <c r="AA898" s="291"/>
      <c r="AB898" s="292"/>
      <c r="AC898" s="299"/>
      <c r="AD898" s="291"/>
      <c r="AE898" s="291"/>
      <c r="AF898" s="291"/>
      <c r="AG898" s="292"/>
      <c r="AH898" s="299"/>
      <c r="AI898" s="291"/>
      <c r="AJ898" s="292"/>
    </row>
    <row r="899" spans="1:36" ht="12.75">
      <c r="A899" s="299"/>
      <c r="B899" s="299"/>
      <c r="C899" s="291"/>
      <c r="D899" s="292"/>
      <c r="E899" s="299"/>
      <c r="F899" s="291"/>
      <c r="G899" s="291"/>
      <c r="H899" s="291"/>
      <c r="I899" s="292"/>
      <c r="J899" s="299"/>
      <c r="K899" s="291"/>
      <c r="L899" s="291"/>
      <c r="M899" s="291"/>
      <c r="N899" s="291"/>
      <c r="O899" s="292"/>
      <c r="P899" s="299"/>
      <c r="Q899" s="291"/>
      <c r="R899" s="291"/>
      <c r="S899" s="292"/>
      <c r="T899" s="299"/>
      <c r="U899" s="291"/>
      <c r="V899" s="291"/>
      <c r="W899" s="291"/>
      <c r="X899" s="292"/>
      <c r="Y899" s="299"/>
      <c r="Z899" s="291"/>
      <c r="AA899" s="291"/>
      <c r="AB899" s="292"/>
      <c r="AC899" s="299"/>
      <c r="AD899" s="291"/>
      <c r="AE899" s="291"/>
      <c r="AF899" s="291"/>
      <c r="AG899" s="292"/>
      <c r="AH899" s="299"/>
      <c r="AI899" s="291"/>
      <c r="AJ899" s="292"/>
    </row>
    <row r="900" spans="1:36" ht="12.75">
      <c r="A900" s="299"/>
      <c r="B900" s="299"/>
      <c r="C900" s="291"/>
      <c r="D900" s="292"/>
      <c r="E900" s="299"/>
      <c r="F900" s="291"/>
      <c r="G900" s="291"/>
      <c r="H900" s="291"/>
      <c r="I900" s="292"/>
      <c r="J900" s="299"/>
      <c r="K900" s="291"/>
      <c r="L900" s="291"/>
      <c r="M900" s="291"/>
      <c r="N900" s="291"/>
      <c r="O900" s="292"/>
      <c r="P900" s="299"/>
      <c r="Q900" s="291"/>
      <c r="R900" s="291"/>
      <c r="S900" s="292"/>
      <c r="T900" s="299"/>
      <c r="U900" s="291"/>
      <c r="V900" s="291"/>
      <c r="W900" s="291"/>
      <c r="X900" s="292"/>
      <c r="Y900" s="299"/>
      <c r="Z900" s="291"/>
      <c r="AA900" s="291"/>
      <c r="AB900" s="292"/>
      <c r="AC900" s="299"/>
      <c r="AD900" s="291"/>
      <c r="AE900" s="291"/>
      <c r="AF900" s="291"/>
      <c r="AG900" s="292"/>
      <c r="AH900" s="299"/>
      <c r="AI900" s="291"/>
      <c r="AJ900" s="292"/>
    </row>
    <row r="901" spans="1:36" ht="12.75">
      <c r="A901" s="299"/>
      <c r="B901" s="299"/>
      <c r="C901" s="291"/>
      <c r="D901" s="292"/>
      <c r="E901" s="299"/>
      <c r="F901" s="291"/>
      <c r="G901" s="291"/>
      <c r="H901" s="291"/>
      <c r="I901" s="292"/>
      <c r="J901" s="299"/>
      <c r="K901" s="291"/>
      <c r="L901" s="291"/>
      <c r="M901" s="291"/>
      <c r="N901" s="291"/>
      <c r="O901" s="292"/>
      <c r="P901" s="299"/>
      <c r="Q901" s="291"/>
      <c r="R901" s="291"/>
      <c r="S901" s="292"/>
      <c r="T901" s="299"/>
      <c r="U901" s="291"/>
      <c r="V901" s="291"/>
      <c r="W901" s="291"/>
      <c r="X901" s="292"/>
      <c r="Y901" s="299"/>
      <c r="Z901" s="291"/>
      <c r="AA901" s="291"/>
      <c r="AB901" s="292"/>
      <c r="AC901" s="299"/>
      <c r="AD901" s="291"/>
      <c r="AE901" s="291"/>
      <c r="AF901" s="291"/>
      <c r="AG901" s="292"/>
      <c r="AH901" s="299"/>
      <c r="AI901" s="291"/>
      <c r="AJ901" s="292"/>
    </row>
    <row r="902" spans="1:36" ht="12.75">
      <c r="A902" s="299"/>
      <c r="B902" s="299"/>
      <c r="C902" s="291"/>
      <c r="D902" s="292"/>
      <c r="E902" s="299"/>
      <c r="F902" s="291"/>
      <c r="G902" s="291"/>
      <c r="H902" s="291"/>
      <c r="I902" s="292"/>
      <c r="J902" s="299"/>
      <c r="K902" s="291"/>
      <c r="L902" s="291"/>
      <c r="M902" s="291"/>
      <c r="N902" s="291"/>
      <c r="O902" s="292"/>
      <c r="P902" s="299"/>
      <c r="Q902" s="291"/>
      <c r="R902" s="291"/>
      <c r="S902" s="292"/>
      <c r="T902" s="299"/>
      <c r="U902" s="291"/>
      <c r="V902" s="291"/>
      <c r="W902" s="291"/>
      <c r="X902" s="292"/>
      <c r="Y902" s="299"/>
      <c r="Z902" s="291"/>
      <c r="AA902" s="291"/>
      <c r="AB902" s="292"/>
      <c r="AC902" s="299"/>
      <c r="AD902" s="291"/>
      <c r="AE902" s="291"/>
      <c r="AF902" s="291"/>
      <c r="AG902" s="292"/>
      <c r="AH902" s="299"/>
      <c r="AI902" s="291"/>
      <c r="AJ902" s="292"/>
    </row>
    <row r="903" spans="1:36" ht="12.75">
      <c r="A903" s="299"/>
      <c r="B903" s="299"/>
      <c r="C903" s="291"/>
      <c r="D903" s="292"/>
      <c r="E903" s="299"/>
      <c r="F903" s="291"/>
      <c r="G903" s="291"/>
      <c r="H903" s="291"/>
      <c r="I903" s="292"/>
      <c r="J903" s="299"/>
      <c r="K903" s="291"/>
      <c r="L903" s="291"/>
      <c r="M903" s="291"/>
      <c r="N903" s="291"/>
      <c r="O903" s="292"/>
      <c r="P903" s="299"/>
      <c r="Q903" s="291"/>
      <c r="R903" s="291"/>
      <c r="S903" s="292"/>
      <c r="T903" s="299"/>
      <c r="U903" s="291"/>
      <c r="V903" s="291"/>
      <c r="W903" s="291"/>
      <c r="X903" s="292"/>
      <c r="Y903" s="299"/>
      <c r="Z903" s="291"/>
      <c r="AA903" s="291"/>
      <c r="AB903" s="292"/>
      <c r="AC903" s="299"/>
      <c r="AD903" s="291"/>
      <c r="AE903" s="291"/>
      <c r="AF903" s="291"/>
      <c r="AG903" s="292"/>
      <c r="AH903" s="299"/>
      <c r="AI903" s="291"/>
      <c r="AJ903" s="292"/>
    </row>
    <row r="904" spans="1:36" ht="12.75">
      <c r="A904" s="299"/>
      <c r="B904" s="299"/>
      <c r="C904" s="291"/>
      <c r="D904" s="292"/>
      <c r="E904" s="299"/>
      <c r="F904" s="291"/>
      <c r="G904" s="291"/>
      <c r="H904" s="291"/>
      <c r="I904" s="292"/>
      <c r="J904" s="299"/>
      <c r="K904" s="291"/>
      <c r="L904" s="291"/>
      <c r="M904" s="291"/>
      <c r="N904" s="291"/>
      <c r="O904" s="292"/>
      <c r="P904" s="299"/>
      <c r="Q904" s="291"/>
      <c r="R904" s="291"/>
      <c r="S904" s="292"/>
      <c r="T904" s="299"/>
      <c r="U904" s="291"/>
      <c r="V904" s="291"/>
      <c r="W904" s="291"/>
      <c r="X904" s="292"/>
      <c r="Y904" s="299"/>
      <c r="Z904" s="291"/>
      <c r="AA904" s="291"/>
      <c r="AB904" s="292"/>
      <c r="AC904" s="299"/>
      <c r="AD904" s="291"/>
      <c r="AE904" s="291"/>
      <c r="AF904" s="291"/>
      <c r="AG904" s="292"/>
      <c r="AH904" s="299"/>
      <c r="AI904" s="291"/>
      <c r="AJ904" s="292"/>
    </row>
    <row r="905" spans="1:36" ht="12.75">
      <c r="A905" s="299"/>
      <c r="B905" s="299"/>
      <c r="C905" s="291"/>
      <c r="D905" s="292"/>
      <c r="E905" s="299"/>
      <c r="F905" s="291"/>
      <c r="G905" s="291"/>
      <c r="H905" s="291"/>
      <c r="I905" s="292"/>
      <c r="J905" s="299"/>
      <c r="K905" s="291"/>
      <c r="L905" s="291"/>
      <c r="M905" s="291"/>
      <c r="N905" s="291"/>
      <c r="O905" s="292"/>
      <c r="P905" s="299"/>
      <c r="Q905" s="291"/>
      <c r="R905" s="291"/>
      <c r="S905" s="292"/>
      <c r="T905" s="299"/>
      <c r="U905" s="291"/>
      <c r="V905" s="291"/>
      <c r="W905" s="291"/>
      <c r="X905" s="292"/>
      <c r="Y905" s="299"/>
      <c r="Z905" s="291"/>
      <c r="AA905" s="291"/>
      <c r="AB905" s="292"/>
      <c r="AC905" s="299"/>
      <c r="AD905" s="291"/>
      <c r="AE905" s="291"/>
      <c r="AF905" s="291"/>
      <c r="AG905" s="292"/>
      <c r="AH905" s="299"/>
      <c r="AI905" s="291"/>
      <c r="AJ905" s="292"/>
    </row>
    <row r="906" spans="1:36" ht="12.75">
      <c r="A906" s="299"/>
      <c r="B906" s="299"/>
      <c r="C906" s="291"/>
      <c r="D906" s="292"/>
      <c r="E906" s="299"/>
      <c r="F906" s="291"/>
      <c r="G906" s="291"/>
      <c r="H906" s="291"/>
      <c r="I906" s="292"/>
      <c r="J906" s="299"/>
      <c r="K906" s="291"/>
      <c r="L906" s="291"/>
      <c r="M906" s="291"/>
      <c r="N906" s="291"/>
      <c r="O906" s="292"/>
      <c r="P906" s="299"/>
      <c r="Q906" s="291"/>
      <c r="R906" s="291"/>
      <c r="S906" s="292"/>
      <c r="T906" s="299"/>
      <c r="U906" s="291"/>
      <c r="V906" s="291"/>
      <c r="W906" s="291"/>
      <c r="X906" s="292"/>
      <c r="Y906" s="299"/>
      <c r="Z906" s="291"/>
      <c r="AA906" s="291"/>
      <c r="AB906" s="292"/>
      <c r="AC906" s="299"/>
      <c r="AD906" s="291"/>
      <c r="AE906" s="291"/>
      <c r="AF906" s="291"/>
      <c r="AG906" s="292"/>
      <c r="AH906" s="299"/>
      <c r="AI906" s="291"/>
      <c r="AJ906" s="292"/>
    </row>
    <row r="907" spans="1:36" ht="12.75">
      <c r="A907" s="299"/>
      <c r="B907" s="299"/>
      <c r="C907" s="291"/>
      <c r="D907" s="292"/>
      <c r="E907" s="299"/>
      <c r="F907" s="291"/>
      <c r="G907" s="291"/>
      <c r="H907" s="291"/>
      <c r="I907" s="292"/>
      <c r="J907" s="299"/>
      <c r="K907" s="291"/>
      <c r="L907" s="291"/>
      <c r="M907" s="291"/>
      <c r="N907" s="291"/>
      <c r="O907" s="292"/>
      <c r="P907" s="299"/>
      <c r="Q907" s="291"/>
      <c r="R907" s="291"/>
      <c r="S907" s="292"/>
      <c r="T907" s="299"/>
      <c r="U907" s="291"/>
      <c r="V907" s="291"/>
      <c r="W907" s="291"/>
      <c r="X907" s="292"/>
      <c r="Y907" s="299"/>
      <c r="Z907" s="291"/>
      <c r="AA907" s="291"/>
      <c r="AB907" s="292"/>
      <c r="AC907" s="299"/>
      <c r="AD907" s="291"/>
      <c r="AE907" s="291"/>
      <c r="AF907" s="291"/>
      <c r="AG907" s="292"/>
      <c r="AH907" s="299"/>
      <c r="AI907" s="291"/>
      <c r="AJ907" s="292"/>
    </row>
    <row r="908" spans="1:36" ht="12.75">
      <c r="A908" s="299"/>
      <c r="B908" s="299"/>
      <c r="C908" s="291"/>
      <c r="D908" s="292"/>
      <c r="E908" s="299"/>
      <c r="F908" s="291"/>
      <c r="G908" s="291"/>
      <c r="H908" s="291"/>
      <c r="I908" s="292"/>
      <c r="J908" s="299"/>
      <c r="K908" s="291"/>
      <c r="L908" s="291"/>
      <c r="M908" s="291"/>
      <c r="N908" s="291"/>
      <c r="O908" s="292"/>
      <c r="P908" s="299"/>
      <c r="Q908" s="291"/>
      <c r="R908" s="291"/>
      <c r="S908" s="292"/>
      <c r="T908" s="299"/>
      <c r="U908" s="291"/>
      <c r="V908" s="291"/>
      <c r="W908" s="291"/>
      <c r="X908" s="292"/>
      <c r="Y908" s="299"/>
      <c r="Z908" s="291"/>
      <c r="AA908" s="291"/>
      <c r="AB908" s="292"/>
      <c r="AC908" s="299"/>
      <c r="AD908" s="291"/>
      <c r="AE908" s="291"/>
      <c r="AF908" s="291"/>
      <c r="AG908" s="292"/>
      <c r="AH908" s="299"/>
      <c r="AI908" s="291"/>
      <c r="AJ908" s="292"/>
    </row>
    <row r="909" spans="1:36" ht="12.75">
      <c r="A909" s="299"/>
      <c r="B909" s="299"/>
      <c r="C909" s="291"/>
      <c r="D909" s="292"/>
      <c r="E909" s="299"/>
      <c r="F909" s="291"/>
      <c r="G909" s="291"/>
      <c r="H909" s="291"/>
      <c r="I909" s="292"/>
      <c r="J909" s="299"/>
      <c r="K909" s="291"/>
      <c r="L909" s="291"/>
      <c r="M909" s="291"/>
      <c r="N909" s="291"/>
      <c r="O909" s="292"/>
      <c r="P909" s="299"/>
      <c r="Q909" s="291"/>
      <c r="R909" s="291"/>
      <c r="S909" s="292"/>
      <c r="T909" s="299"/>
      <c r="U909" s="291"/>
      <c r="V909" s="291"/>
      <c r="W909" s="291"/>
      <c r="X909" s="292"/>
      <c r="Y909" s="299"/>
      <c r="Z909" s="291"/>
      <c r="AA909" s="291"/>
      <c r="AB909" s="292"/>
      <c r="AC909" s="299"/>
      <c r="AD909" s="291"/>
      <c r="AE909" s="291"/>
      <c r="AF909" s="291"/>
      <c r="AG909" s="292"/>
      <c r="AH909" s="299"/>
      <c r="AI909" s="291"/>
      <c r="AJ909" s="292"/>
    </row>
    <row r="910" spans="1:36" ht="12.75">
      <c r="A910" s="299"/>
      <c r="B910" s="299"/>
      <c r="C910" s="291"/>
      <c r="D910" s="292"/>
      <c r="E910" s="299"/>
      <c r="F910" s="291"/>
      <c r="G910" s="291"/>
      <c r="H910" s="291"/>
      <c r="I910" s="292"/>
      <c r="J910" s="299"/>
      <c r="K910" s="291"/>
      <c r="L910" s="291"/>
      <c r="M910" s="291"/>
      <c r="N910" s="291"/>
      <c r="O910" s="292"/>
      <c r="P910" s="299"/>
      <c r="Q910" s="291"/>
      <c r="R910" s="291"/>
      <c r="S910" s="292"/>
      <c r="T910" s="299"/>
      <c r="U910" s="291"/>
      <c r="V910" s="291"/>
      <c r="W910" s="291"/>
      <c r="X910" s="292"/>
      <c r="Y910" s="299"/>
      <c r="Z910" s="291"/>
      <c r="AA910" s="291"/>
      <c r="AB910" s="292"/>
      <c r="AC910" s="299"/>
      <c r="AD910" s="291"/>
      <c r="AE910" s="291"/>
      <c r="AF910" s="291"/>
      <c r="AG910" s="292"/>
      <c r="AH910" s="299"/>
      <c r="AI910" s="291"/>
      <c r="AJ910" s="292"/>
    </row>
    <row r="911" spans="1:36" ht="12.75">
      <c r="A911" s="299"/>
      <c r="B911" s="299"/>
      <c r="C911" s="291"/>
      <c r="D911" s="292"/>
      <c r="E911" s="299"/>
      <c r="F911" s="291"/>
      <c r="G911" s="291"/>
      <c r="H911" s="291"/>
      <c r="I911" s="292"/>
      <c r="J911" s="299"/>
      <c r="K911" s="291"/>
      <c r="L911" s="291"/>
      <c r="M911" s="291"/>
      <c r="N911" s="291"/>
      <c r="O911" s="292"/>
      <c r="P911" s="299"/>
      <c r="Q911" s="291"/>
      <c r="R911" s="291"/>
      <c r="S911" s="292"/>
      <c r="T911" s="299"/>
      <c r="U911" s="291"/>
      <c r="V911" s="291"/>
      <c r="W911" s="291"/>
      <c r="X911" s="292"/>
      <c r="Y911" s="299"/>
      <c r="Z911" s="291"/>
      <c r="AA911" s="291"/>
      <c r="AB911" s="292"/>
      <c r="AC911" s="299"/>
      <c r="AD911" s="291"/>
      <c r="AE911" s="291"/>
      <c r="AF911" s="291"/>
      <c r="AG911" s="292"/>
      <c r="AH911" s="299"/>
      <c r="AI911" s="291"/>
      <c r="AJ911" s="292"/>
    </row>
    <row r="912" spans="1:36" ht="12.75">
      <c r="A912" s="299"/>
      <c r="B912" s="299"/>
      <c r="C912" s="291"/>
      <c r="D912" s="292"/>
      <c r="E912" s="299"/>
      <c r="F912" s="291"/>
      <c r="G912" s="291"/>
      <c r="H912" s="291"/>
      <c r="I912" s="292"/>
      <c r="J912" s="299"/>
      <c r="K912" s="291"/>
      <c r="L912" s="291"/>
      <c r="M912" s="291"/>
      <c r="N912" s="291"/>
      <c r="O912" s="292"/>
      <c r="P912" s="299"/>
      <c r="Q912" s="291"/>
      <c r="R912" s="291"/>
      <c r="S912" s="292"/>
      <c r="T912" s="299"/>
      <c r="U912" s="291"/>
      <c r="V912" s="291"/>
      <c r="W912" s="291"/>
      <c r="X912" s="292"/>
      <c r="Y912" s="299"/>
      <c r="Z912" s="291"/>
      <c r="AA912" s="291"/>
      <c r="AB912" s="292"/>
      <c r="AC912" s="299"/>
      <c r="AD912" s="291"/>
      <c r="AE912" s="291"/>
      <c r="AF912" s="291"/>
      <c r="AG912" s="292"/>
      <c r="AH912" s="299"/>
      <c r="AI912" s="291"/>
      <c r="AJ912" s="292"/>
    </row>
    <row r="913" spans="1:36" ht="12.75">
      <c r="A913" s="299"/>
      <c r="B913" s="299"/>
      <c r="C913" s="291"/>
      <c r="D913" s="292"/>
      <c r="E913" s="299"/>
      <c r="F913" s="291"/>
      <c r="G913" s="291"/>
      <c r="H913" s="291"/>
      <c r="I913" s="292"/>
      <c r="J913" s="299"/>
      <c r="K913" s="291"/>
      <c r="L913" s="291"/>
      <c r="M913" s="291"/>
      <c r="N913" s="291"/>
      <c r="O913" s="292"/>
      <c r="P913" s="299"/>
      <c r="Q913" s="291"/>
      <c r="R913" s="291"/>
      <c r="S913" s="292"/>
      <c r="T913" s="299"/>
      <c r="U913" s="291"/>
      <c r="V913" s="291"/>
      <c r="W913" s="291"/>
      <c r="X913" s="292"/>
      <c r="Y913" s="299"/>
      <c r="Z913" s="291"/>
      <c r="AA913" s="291"/>
      <c r="AB913" s="292"/>
      <c r="AC913" s="299"/>
      <c r="AD913" s="291"/>
      <c r="AE913" s="291"/>
      <c r="AF913" s="291"/>
      <c r="AG913" s="292"/>
      <c r="AH913" s="299"/>
      <c r="AI913" s="291"/>
      <c r="AJ913" s="292"/>
    </row>
    <row r="914" spans="1:36" ht="12.75">
      <c r="A914" s="299"/>
      <c r="B914" s="299"/>
      <c r="C914" s="291"/>
      <c r="D914" s="292"/>
      <c r="E914" s="299"/>
      <c r="F914" s="291"/>
      <c r="G914" s="291"/>
      <c r="H914" s="291"/>
      <c r="I914" s="292"/>
      <c r="J914" s="299"/>
      <c r="K914" s="291"/>
      <c r="L914" s="291"/>
      <c r="M914" s="291"/>
      <c r="N914" s="291"/>
      <c r="O914" s="292"/>
      <c r="P914" s="299"/>
      <c r="Q914" s="291"/>
      <c r="R914" s="291"/>
      <c r="S914" s="292"/>
      <c r="T914" s="299"/>
      <c r="U914" s="291"/>
      <c r="V914" s="291"/>
      <c r="W914" s="291"/>
      <c r="X914" s="292"/>
      <c r="Y914" s="299"/>
      <c r="Z914" s="291"/>
      <c r="AA914" s="291"/>
      <c r="AB914" s="292"/>
      <c r="AC914" s="299"/>
      <c r="AD914" s="291"/>
      <c r="AE914" s="291"/>
      <c r="AF914" s="291"/>
      <c r="AG914" s="292"/>
      <c r="AH914" s="299"/>
      <c r="AI914" s="291"/>
      <c r="AJ914" s="292"/>
    </row>
    <row r="915" spans="1:36" ht="12.75">
      <c r="A915" s="299"/>
      <c r="B915" s="299"/>
      <c r="C915" s="291"/>
      <c r="D915" s="292"/>
      <c r="E915" s="299"/>
      <c r="F915" s="291"/>
      <c r="G915" s="291"/>
      <c r="H915" s="291"/>
      <c r="I915" s="292"/>
      <c r="J915" s="299"/>
      <c r="K915" s="291"/>
      <c r="L915" s="291"/>
      <c r="M915" s="291"/>
      <c r="N915" s="291"/>
      <c r="O915" s="292"/>
      <c r="P915" s="299"/>
      <c r="Q915" s="291"/>
      <c r="R915" s="291"/>
      <c r="S915" s="292"/>
      <c r="T915" s="299"/>
      <c r="U915" s="291"/>
      <c r="V915" s="291"/>
      <c r="W915" s="291"/>
      <c r="X915" s="292"/>
      <c r="Y915" s="299"/>
      <c r="Z915" s="291"/>
      <c r="AA915" s="291"/>
      <c r="AB915" s="292"/>
      <c r="AC915" s="299"/>
      <c r="AD915" s="291"/>
      <c r="AE915" s="291"/>
      <c r="AF915" s="291"/>
      <c r="AG915" s="292"/>
      <c r="AH915" s="299"/>
      <c r="AI915" s="291"/>
      <c r="AJ915" s="292"/>
    </row>
    <row r="916" spans="1:36" ht="12.75">
      <c r="A916" s="299"/>
      <c r="B916" s="299"/>
      <c r="C916" s="291"/>
      <c r="D916" s="292"/>
      <c r="E916" s="299"/>
      <c r="F916" s="291"/>
      <c r="G916" s="291"/>
      <c r="H916" s="291"/>
      <c r="I916" s="292"/>
      <c r="J916" s="299"/>
      <c r="K916" s="291"/>
      <c r="L916" s="291"/>
      <c r="M916" s="291"/>
      <c r="N916" s="291"/>
      <c r="O916" s="292"/>
      <c r="P916" s="299"/>
      <c r="Q916" s="291"/>
      <c r="R916" s="291"/>
      <c r="S916" s="292"/>
      <c r="T916" s="299"/>
      <c r="U916" s="291"/>
      <c r="V916" s="291"/>
      <c r="W916" s="291"/>
      <c r="X916" s="292"/>
      <c r="Y916" s="299"/>
      <c r="Z916" s="291"/>
      <c r="AA916" s="291"/>
      <c r="AB916" s="292"/>
      <c r="AC916" s="299"/>
      <c r="AD916" s="291"/>
      <c r="AE916" s="291"/>
      <c r="AF916" s="291"/>
      <c r="AG916" s="292"/>
      <c r="AH916" s="299"/>
      <c r="AI916" s="291"/>
      <c r="AJ916" s="292"/>
    </row>
    <row r="917" spans="1:36" ht="12.75">
      <c r="A917" s="299"/>
      <c r="B917" s="299"/>
      <c r="C917" s="291"/>
      <c r="D917" s="292"/>
      <c r="E917" s="299"/>
      <c r="F917" s="291"/>
      <c r="G917" s="291"/>
      <c r="H917" s="291"/>
      <c r="I917" s="292"/>
      <c r="J917" s="299"/>
      <c r="K917" s="291"/>
      <c r="L917" s="291"/>
      <c r="M917" s="291"/>
      <c r="N917" s="291"/>
      <c r="O917" s="292"/>
      <c r="P917" s="299"/>
      <c r="Q917" s="291"/>
      <c r="R917" s="291"/>
      <c r="S917" s="292"/>
      <c r="T917" s="299"/>
      <c r="U917" s="291"/>
      <c r="V917" s="291"/>
      <c r="W917" s="291"/>
      <c r="X917" s="292"/>
      <c r="Y917" s="299"/>
      <c r="Z917" s="291"/>
      <c r="AA917" s="291"/>
      <c r="AB917" s="292"/>
      <c r="AC917" s="299"/>
      <c r="AD917" s="291"/>
      <c r="AE917" s="291"/>
      <c r="AF917" s="291"/>
      <c r="AG917" s="292"/>
      <c r="AH917" s="299"/>
      <c r="AI917" s="291"/>
      <c r="AJ917" s="292"/>
    </row>
    <row r="918" spans="1:36" ht="12.75">
      <c r="A918" s="299"/>
      <c r="B918" s="299"/>
      <c r="C918" s="291"/>
      <c r="D918" s="292"/>
      <c r="E918" s="299"/>
      <c r="F918" s="291"/>
      <c r="G918" s="291"/>
      <c r="H918" s="291"/>
      <c r="I918" s="292"/>
      <c r="J918" s="299"/>
      <c r="K918" s="291"/>
      <c r="L918" s="291"/>
      <c r="M918" s="291"/>
      <c r="N918" s="291"/>
      <c r="O918" s="292"/>
      <c r="P918" s="299"/>
      <c r="Q918" s="291"/>
      <c r="R918" s="291"/>
      <c r="S918" s="292"/>
      <c r="T918" s="299"/>
      <c r="U918" s="291"/>
      <c r="V918" s="291"/>
      <c r="W918" s="291"/>
      <c r="X918" s="292"/>
      <c r="Y918" s="299"/>
      <c r="Z918" s="291"/>
      <c r="AA918" s="291"/>
      <c r="AB918" s="292"/>
      <c r="AC918" s="299"/>
      <c r="AD918" s="291"/>
      <c r="AE918" s="291"/>
      <c r="AF918" s="291"/>
      <c r="AG918" s="292"/>
      <c r="AH918" s="299"/>
      <c r="AI918" s="291"/>
      <c r="AJ918" s="292"/>
    </row>
    <row r="919" spans="1:36" ht="12.75">
      <c r="A919" s="299"/>
      <c r="B919" s="299"/>
      <c r="C919" s="291"/>
      <c r="D919" s="292"/>
      <c r="E919" s="299"/>
      <c r="F919" s="291"/>
      <c r="G919" s="291"/>
      <c r="H919" s="291"/>
      <c r="I919" s="292"/>
      <c r="J919" s="299"/>
      <c r="K919" s="291"/>
      <c r="L919" s="291"/>
      <c r="M919" s="291"/>
      <c r="N919" s="291"/>
      <c r="O919" s="292"/>
      <c r="P919" s="299"/>
      <c r="Q919" s="291"/>
      <c r="R919" s="291"/>
      <c r="S919" s="292"/>
      <c r="T919" s="299"/>
      <c r="U919" s="291"/>
      <c r="V919" s="291"/>
      <c r="W919" s="291"/>
      <c r="X919" s="292"/>
      <c r="Y919" s="299"/>
      <c r="Z919" s="291"/>
      <c r="AA919" s="291"/>
      <c r="AB919" s="292"/>
      <c r="AC919" s="299"/>
      <c r="AD919" s="291"/>
      <c r="AE919" s="291"/>
      <c r="AF919" s="291"/>
      <c r="AG919" s="292"/>
      <c r="AH919" s="299"/>
      <c r="AI919" s="291"/>
      <c r="AJ919" s="292"/>
    </row>
    <row r="920" spans="1:36" ht="12.75">
      <c r="A920" s="299"/>
      <c r="B920" s="299"/>
      <c r="C920" s="291"/>
      <c r="D920" s="292"/>
      <c r="E920" s="299"/>
      <c r="F920" s="291"/>
      <c r="G920" s="291"/>
      <c r="H920" s="291"/>
      <c r="I920" s="292"/>
      <c r="J920" s="299"/>
      <c r="K920" s="291"/>
      <c r="L920" s="291"/>
      <c r="M920" s="291"/>
      <c r="N920" s="291"/>
      <c r="O920" s="292"/>
      <c r="P920" s="299"/>
      <c r="Q920" s="291"/>
      <c r="R920" s="291"/>
      <c r="S920" s="292"/>
      <c r="T920" s="299"/>
      <c r="U920" s="291"/>
      <c r="V920" s="291"/>
      <c r="W920" s="291"/>
      <c r="X920" s="292"/>
      <c r="Y920" s="299"/>
      <c r="Z920" s="291"/>
      <c r="AA920" s="291"/>
      <c r="AB920" s="292"/>
      <c r="AC920" s="299"/>
      <c r="AD920" s="291"/>
      <c r="AE920" s="291"/>
      <c r="AF920" s="291"/>
      <c r="AG920" s="292"/>
      <c r="AH920" s="299"/>
      <c r="AI920" s="291"/>
      <c r="AJ920" s="292"/>
    </row>
    <row r="921" spans="1:36" ht="12.75">
      <c r="A921" s="299"/>
      <c r="B921" s="299"/>
      <c r="C921" s="291"/>
      <c r="D921" s="292"/>
      <c r="E921" s="299"/>
      <c r="F921" s="291"/>
      <c r="G921" s="291"/>
      <c r="H921" s="291"/>
      <c r="I921" s="292"/>
      <c r="J921" s="299"/>
      <c r="K921" s="291"/>
      <c r="L921" s="291"/>
      <c r="M921" s="291"/>
      <c r="N921" s="291"/>
      <c r="O921" s="292"/>
      <c r="P921" s="299"/>
      <c r="Q921" s="291"/>
      <c r="R921" s="291"/>
      <c r="S921" s="292"/>
      <c r="T921" s="299"/>
      <c r="U921" s="291"/>
      <c r="V921" s="291"/>
      <c r="W921" s="291"/>
      <c r="X921" s="292"/>
      <c r="Y921" s="299"/>
      <c r="Z921" s="291"/>
      <c r="AA921" s="291"/>
      <c r="AB921" s="292"/>
      <c r="AC921" s="299"/>
      <c r="AD921" s="291"/>
      <c r="AE921" s="291"/>
      <c r="AF921" s="291"/>
      <c r="AG921" s="292"/>
      <c r="AH921" s="299"/>
      <c r="AI921" s="291"/>
      <c r="AJ921" s="292"/>
    </row>
    <row r="922" spans="1:36" ht="12.75">
      <c r="A922" s="299"/>
      <c r="B922" s="299"/>
      <c r="C922" s="291"/>
      <c r="D922" s="292"/>
      <c r="E922" s="299"/>
      <c r="F922" s="291"/>
      <c r="G922" s="291"/>
      <c r="H922" s="291"/>
      <c r="I922" s="292"/>
      <c r="J922" s="299"/>
      <c r="K922" s="291"/>
      <c r="L922" s="291"/>
      <c r="M922" s="291"/>
      <c r="N922" s="291"/>
      <c r="O922" s="292"/>
      <c r="P922" s="299"/>
      <c r="Q922" s="291"/>
      <c r="R922" s="291"/>
      <c r="S922" s="292"/>
      <c r="T922" s="299"/>
      <c r="U922" s="291"/>
      <c r="V922" s="291"/>
      <c r="W922" s="291"/>
      <c r="X922" s="292"/>
      <c r="Y922" s="299"/>
      <c r="Z922" s="291"/>
      <c r="AA922" s="291"/>
      <c r="AB922" s="292"/>
      <c r="AC922" s="299"/>
      <c r="AD922" s="291"/>
      <c r="AE922" s="291"/>
      <c r="AF922" s="291"/>
      <c r="AG922" s="292"/>
      <c r="AH922" s="299"/>
      <c r="AI922" s="291"/>
      <c r="AJ922" s="292"/>
    </row>
    <row r="923" spans="1:36" ht="12.75">
      <c r="A923" s="299"/>
      <c r="B923" s="299"/>
      <c r="C923" s="291"/>
      <c r="D923" s="292"/>
      <c r="E923" s="299"/>
      <c r="F923" s="291"/>
      <c r="G923" s="291"/>
      <c r="H923" s="291"/>
      <c r="I923" s="292"/>
      <c r="J923" s="299"/>
      <c r="K923" s="291"/>
      <c r="L923" s="291"/>
      <c r="M923" s="291"/>
      <c r="N923" s="291"/>
      <c r="O923" s="292"/>
      <c r="P923" s="299"/>
      <c r="Q923" s="291"/>
      <c r="R923" s="291"/>
      <c r="S923" s="292"/>
      <c r="T923" s="299"/>
      <c r="U923" s="291"/>
      <c r="V923" s="291"/>
      <c r="W923" s="291"/>
      <c r="X923" s="292"/>
      <c r="Y923" s="299"/>
      <c r="Z923" s="291"/>
      <c r="AA923" s="291"/>
      <c r="AB923" s="292"/>
      <c r="AC923" s="299"/>
      <c r="AD923" s="291"/>
      <c r="AE923" s="291"/>
      <c r="AF923" s="291"/>
      <c r="AG923" s="292"/>
      <c r="AH923" s="299"/>
      <c r="AI923" s="291"/>
      <c r="AJ923" s="292"/>
    </row>
    <row r="924" spans="1:36" ht="12.75">
      <c r="A924" s="299"/>
      <c r="B924" s="299"/>
      <c r="C924" s="291"/>
      <c r="D924" s="292"/>
      <c r="E924" s="299"/>
      <c r="F924" s="291"/>
      <c r="G924" s="291"/>
      <c r="H924" s="291"/>
      <c r="I924" s="292"/>
      <c r="J924" s="299"/>
      <c r="K924" s="291"/>
      <c r="L924" s="291"/>
      <c r="M924" s="291"/>
      <c r="N924" s="291"/>
      <c r="O924" s="292"/>
      <c r="P924" s="299"/>
      <c r="Q924" s="291"/>
      <c r="R924" s="291"/>
      <c r="S924" s="292"/>
      <c r="T924" s="299"/>
      <c r="U924" s="291"/>
      <c r="V924" s="291"/>
      <c r="W924" s="291"/>
      <c r="X924" s="292"/>
      <c r="Y924" s="299"/>
      <c r="Z924" s="291"/>
      <c r="AA924" s="291"/>
      <c r="AB924" s="292"/>
      <c r="AC924" s="299"/>
      <c r="AD924" s="291"/>
      <c r="AE924" s="291"/>
      <c r="AF924" s="291"/>
      <c r="AG924" s="292"/>
      <c r="AH924" s="299"/>
      <c r="AI924" s="291"/>
      <c r="AJ924" s="292"/>
    </row>
    <row r="925" spans="1:36" ht="12.75">
      <c r="A925" s="299"/>
      <c r="B925" s="299"/>
      <c r="C925" s="291"/>
      <c r="D925" s="292"/>
      <c r="E925" s="299"/>
      <c r="F925" s="291"/>
      <c r="G925" s="291"/>
      <c r="H925" s="291"/>
      <c r="I925" s="292"/>
      <c r="J925" s="299"/>
      <c r="K925" s="291"/>
      <c r="L925" s="291"/>
      <c r="M925" s="291"/>
      <c r="N925" s="291"/>
      <c r="O925" s="292"/>
      <c r="P925" s="299"/>
      <c r="Q925" s="291"/>
      <c r="R925" s="291"/>
      <c r="S925" s="292"/>
      <c r="T925" s="299"/>
      <c r="U925" s="291"/>
      <c r="V925" s="291"/>
      <c r="W925" s="291"/>
      <c r="X925" s="292"/>
      <c r="Y925" s="299"/>
      <c r="Z925" s="291"/>
      <c r="AA925" s="291"/>
      <c r="AB925" s="292"/>
      <c r="AC925" s="299"/>
      <c r="AD925" s="291"/>
      <c r="AE925" s="291"/>
      <c r="AF925" s="291"/>
      <c r="AG925" s="292"/>
      <c r="AH925" s="299"/>
      <c r="AI925" s="291"/>
      <c r="AJ925" s="292"/>
    </row>
    <row r="926" spans="1:36" ht="12.75">
      <c r="A926" s="299"/>
      <c r="B926" s="299"/>
      <c r="C926" s="291"/>
      <c r="D926" s="292"/>
      <c r="E926" s="299"/>
      <c r="F926" s="291"/>
      <c r="G926" s="291"/>
      <c r="H926" s="291"/>
      <c r="I926" s="292"/>
      <c r="J926" s="299"/>
      <c r="K926" s="291"/>
      <c r="L926" s="291"/>
      <c r="M926" s="291"/>
      <c r="N926" s="291"/>
      <c r="O926" s="292"/>
      <c r="P926" s="299"/>
      <c r="Q926" s="291"/>
      <c r="R926" s="291"/>
      <c r="S926" s="292"/>
      <c r="T926" s="299"/>
      <c r="U926" s="291"/>
      <c r="V926" s="291"/>
      <c r="W926" s="291"/>
      <c r="X926" s="292"/>
      <c r="Y926" s="299"/>
      <c r="Z926" s="291"/>
      <c r="AA926" s="291"/>
      <c r="AB926" s="292"/>
      <c r="AC926" s="299"/>
      <c r="AD926" s="291"/>
      <c r="AE926" s="291"/>
      <c r="AF926" s="291"/>
      <c r="AG926" s="292"/>
      <c r="AH926" s="299"/>
      <c r="AI926" s="291"/>
      <c r="AJ926" s="292"/>
    </row>
    <row r="927" spans="1:36" ht="12.75">
      <c r="A927" s="299"/>
      <c r="B927" s="299"/>
      <c r="C927" s="291"/>
      <c r="D927" s="292"/>
      <c r="E927" s="299"/>
      <c r="F927" s="291"/>
      <c r="G927" s="291"/>
      <c r="H927" s="291"/>
      <c r="I927" s="292"/>
      <c r="J927" s="299"/>
      <c r="K927" s="291"/>
      <c r="L927" s="291"/>
      <c r="M927" s="291"/>
      <c r="N927" s="291"/>
      <c r="O927" s="292"/>
      <c r="P927" s="299"/>
      <c r="Q927" s="291"/>
      <c r="R927" s="291"/>
      <c r="S927" s="292"/>
      <c r="T927" s="299"/>
      <c r="U927" s="291"/>
      <c r="V927" s="291"/>
      <c r="W927" s="291"/>
      <c r="X927" s="292"/>
      <c r="Y927" s="299"/>
      <c r="Z927" s="291"/>
      <c r="AA927" s="291"/>
      <c r="AB927" s="292"/>
      <c r="AC927" s="299"/>
      <c r="AD927" s="291"/>
      <c r="AE927" s="291"/>
      <c r="AF927" s="291"/>
      <c r="AG927" s="292"/>
      <c r="AH927" s="299"/>
      <c r="AI927" s="291"/>
      <c r="AJ927" s="292"/>
    </row>
    <row r="928" spans="1:36" ht="12.75">
      <c r="A928" s="299"/>
      <c r="B928" s="299"/>
      <c r="C928" s="291"/>
      <c r="D928" s="292"/>
      <c r="E928" s="299"/>
      <c r="F928" s="291"/>
      <c r="G928" s="291"/>
      <c r="H928" s="291"/>
      <c r="I928" s="292"/>
      <c r="J928" s="299"/>
      <c r="K928" s="291"/>
      <c r="L928" s="291"/>
      <c r="M928" s="291"/>
      <c r="N928" s="291"/>
      <c r="O928" s="292"/>
      <c r="P928" s="299"/>
      <c r="Q928" s="291"/>
      <c r="R928" s="291"/>
      <c r="S928" s="292"/>
      <c r="T928" s="299"/>
      <c r="U928" s="291"/>
      <c r="V928" s="291"/>
      <c r="W928" s="291"/>
      <c r="X928" s="292"/>
      <c r="Y928" s="299"/>
      <c r="Z928" s="291"/>
      <c r="AA928" s="291"/>
      <c r="AB928" s="292"/>
      <c r="AC928" s="299"/>
      <c r="AD928" s="291"/>
      <c r="AE928" s="291"/>
      <c r="AF928" s="291"/>
      <c r="AG928" s="292"/>
      <c r="AH928" s="299"/>
      <c r="AI928" s="291"/>
      <c r="AJ928" s="292"/>
    </row>
    <row r="929" spans="1:36" ht="12.75">
      <c r="A929" s="299"/>
      <c r="B929" s="299"/>
      <c r="C929" s="291"/>
      <c r="D929" s="292"/>
      <c r="E929" s="299"/>
      <c r="F929" s="291"/>
      <c r="G929" s="291"/>
      <c r="H929" s="291"/>
      <c r="I929" s="292"/>
      <c r="J929" s="299"/>
      <c r="K929" s="291"/>
      <c r="L929" s="291"/>
      <c r="M929" s="291"/>
      <c r="N929" s="291"/>
      <c r="O929" s="292"/>
      <c r="P929" s="299"/>
      <c r="Q929" s="291"/>
      <c r="R929" s="291"/>
      <c r="S929" s="292"/>
      <c r="T929" s="299"/>
      <c r="U929" s="291"/>
      <c r="V929" s="291"/>
      <c r="W929" s="291"/>
      <c r="X929" s="292"/>
      <c r="Y929" s="299"/>
      <c r="Z929" s="291"/>
      <c r="AA929" s="291"/>
      <c r="AB929" s="292"/>
      <c r="AC929" s="299"/>
      <c r="AD929" s="291"/>
      <c r="AE929" s="291"/>
      <c r="AF929" s="291"/>
      <c r="AG929" s="292"/>
      <c r="AH929" s="299"/>
      <c r="AI929" s="291"/>
      <c r="AJ929" s="292"/>
    </row>
    <row r="930" spans="1:36" ht="12.75">
      <c r="A930" s="299"/>
      <c r="B930" s="299"/>
      <c r="C930" s="291"/>
      <c r="D930" s="292"/>
      <c r="E930" s="299"/>
      <c r="F930" s="291"/>
      <c r="G930" s="291"/>
      <c r="H930" s="291"/>
      <c r="I930" s="292"/>
      <c r="J930" s="299"/>
      <c r="K930" s="291"/>
      <c r="L930" s="291"/>
      <c r="M930" s="291"/>
      <c r="N930" s="291"/>
      <c r="O930" s="292"/>
      <c r="P930" s="299"/>
      <c r="Q930" s="291"/>
      <c r="R930" s="291"/>
      <c r="S930" s="292"/>
      <c r="T930" s="299"/>
      <c r="U930" s="291"/>
      <c r="V930" s="291"/>
      <c r="W930" s="291"/>
      <c r="X930" s="292"/>
      <c r="Y930" s="299"/>
      <c r="Z930" s="291"/>
      <c r="AA930" s="291"/>
      <c r="AB930" s="292"/>
      <c r="AC930" s="299"/>
      <c r="AD930" s="291"/>
      <c r="AE930" s="291"/>
      <c r="AF930" s="291"/>
      <c r="AG930" s="292"/>
      <c r="AH930" s="299"/>
      <c r="AI930" s="291"/>
      <c r="AJ930" s="292"/>
    </row>
    <row r="931" spans="1:36" ht="12.75">
      <c r="A931" s="299"/>
      <c r="B931" s="299"/>
      <c r="C931" s="291"/>
      <c r="D931" s="292"/>
      <c r="E931" s="299"/>
      <c r="F931" s="291"/>
      <c r="G931" s="291"/>
      <c r="H931" s="291"/>
      <c r="I931" s="292"/>
      <c r="J931" s="299"/>
      <c r="K931" s="291"/>
      <c r="L931" s="291"/>
      <c r="M931" s="291"/>
      <c r="N931" s="291"/>
      <c r="O931" s="292"/>
      <c r="P931" s="299"/>
      <c r="Q931" s="291"/>
      <c r="R931" s="291"/>
      <c r="S931" s="292"/>
      <c r="T931" s="299"/>
      <c r="U931" s="291"/>
      <c r="V931" s="291"/>
      <c r="W931" s="291"/>
      <c r="X931" s="292"/>
      <c r="Y931" s="299"/>
      <c r="Z931" s="291"/>
      <c r="AA931" s="291"/>
      <c r="AB931" s="292"/>
      <c r="AC931" s="299"/>
      <c r="AD931" s="291"/>
      <c r="AE931" s="291"/>
      <c r="AF931" s="291"/>
      <c r="AG931" s="292"/>
      <c r="AH931" s="299"/>
      <c r="AI931" s="291"/>
      <c r="AJ931" s="292"/>
    </row>
    <row r="932" spans="1:36" ht="12.75">
      <c r="A932" s="299"/>
      <c r="B932" s="299"/>
      <c r="C932" s="291"/>
      <c r="D932" s="292"/>
      <c r="E932" s="299"/>
      <c r="F932" s="291"/>
      <c r="G932" s="291"/>
      <c r="H932" s="291"/>
      <c r="I932" s="292"/>
      <c r="J932" s="299"/>
      <c r="K932" s="291"/>
      <c r="L932" s="291"/>
      <c r="M932" s="291"/>
      <c r="N932" s="291"/>
      <c r="O932" s="292"/>
      <c r="P932" s="299"/>
      <c r="Q932" s="291"/>
      <c r="R932" s="291"/>
      <c r="S932" s="292"/>
      <c r="T932" s="299"/>
      <c r="U932" s="291"/>
      <c r="V932" s="291"/>
      <c r="W932" s="291"/>
      <c r="X932" s="292"/>
      <c r="Y932" s="299"/>
      <c r="Z932" s="291"/>
      <c r="AA932" s="291"/>
      <c r="AB932" s="292"/>
      <c r="AC932" s="299"/>
      <c r="AD932" s="291"/>
      <c r="AE932" s="291"/>
      <c r="AF932" s="291"/>
      <c r="AG932" s="292"/>
      <c r="AH932" s="299"/>
      <c r="AI932" s="291"/>
      <c r="AJ932" s="292"/>
    </row>
    <row r="933" spans="1:36" ht="12.75">
      <c r="A933" s="299"/>
      <c r="B933" s="299"/>
      <c r="C933" s="291"/>
      <c r="D933" s="292"/>
      <c r="E933" s="299"/>
      <c r="F933" s="291"/>
      <c r="G933" s="291"/>
      <c r="H933" s="291"/>
      <c r="I933" s="292"/>
      <c r="J933" s="299"/>
      <c r="K933" s="291"/>
      <c r="L933" s="291"/>
      <c r="M933" s="291"/>
      <c r="N933" s="291"/>
      <c r="O933" s="292"/>
      <c r="P933" s="299"/>
      <c r="Q933" s="291"/>
      <c r="R933" s="291"/>
      <c r="S933" s="292"/>
      <c r="T933" s="299"/>
      <c r="U933" s="291"/>
      <c r="V933" s="291"/>
      <c r="W933" s="291"/>
      <c r="X933" s="292"/>
      <c r="Y933" s="299"/>
      <c r="Z933" s="291"/>
      <c r="AA933" s="291"/>
      <c r="AB933" s="292"/>
      <c r="AC933" s="299"/>
      <c r="AD933" s="291"/>
      <c r="AE933" s="291"/>
      <c r="AF933" s="291"/>
      <c r="AG933" s="292"/>
      <c r="AH933" s="299"/>
      <c r="AI933" s="291"/>
      <c r="AJ933" s="292"/>
    </row>
    <row r="934" spans="1:36" ht="12.75">
      <c r="A934" s="299"/>
      <c r="B934" s="299"/>
      <c r="C934" s="291"/>
      <c r="D934" s="292"/>
      <c r="E934" s="299"/>
      <c r="F934" s="291"/>
      <c r="G934" s="291"/>
      <c r="H934" s="291"/>
      <c r="I934" s="292"/>
      <c r="J934" s="299"/>
      <c r="K934" s="291"/>
      <c r="L934" s="291"/>
      <c r="M934" s="291"/>
      <c r="N934" s="291"/>
      <c r="O934" s="292"/>
      <c r="P934" s="299"/>
      <c r="Q934" s="291"/>
      <c r="R934" s="291"/>
      <c r="S934" s="292"/>
      <c r="T934" s="299"/>
      <c r="U934" s="291"/>
      <c r="V934" s="291"/>
      <c r="W934" s="291"/>
      <c r="X934" s="292"/>
      <c r="Y934" s="299"/>
      <c r="Z934" s="291"/>
      <c r="AA934" s="291"/>
      <c r="AB934" s="292"/>
      <c r="AC934" s="299"/>
      <c r="AD934" s="291"/>
      <c r="AE934" s="291"/>
      <c r="AF934" s="291"/>
      <c r="AG934" s="292"/>
      <c r="AH934" s="299"/>
      <c r="AI934" s="291"/>
      <c r="AJ934" s="292"/>
    </row>
    <row r="935" spans="1:36" ht="12.75">
      <c r="A935" s="299"/>
      <c r="B935" s="299"/>
      <c r="C935" s="291"/>
      <c r="D935" s="292"/>
      <c r="E935" s="299"/>
      <c r="F935" s="291"/>
      <c r="G935" s="291"/>
      <c r="H935" s="291"/>
      <c r="I935" s="292"/>
      <c r="J935" s="299"/>
      <c r="K935" s="291"/>
      <c r="L935" s="291"/>
      <c r="M935" s="291"/>
      <c r="N935" s="291"/>
      <c r="O935" s="292"/>
      <c r="P935" s="299"/>
      <c r="Q935" s="291"/>
      <c r="R935" s="291"/>
      <c r="S935" s="292"/>
      <c r="T935" s="299"/>
      <c r="U935" s="291"/>
      <c r="V935" s="291"/>
      <c r="W935" s="291"/>
      <c r="X935" s="292"/>
      <c r="Y935" s="299"/>
      <c r="Z935" s="291"/>
      <c r="AA935" s="291"/>
      <c r="AB935" s="292"/>
      <c r="AC935" s="299"/>
      <c r="AD935" s="291"/>
      <c r="AE935" s="291"/>
      <c r="AF935" s="291"/>
      <c r="AG935" s="292"/>
      <c r="AH935" s="299"/>
      <c r="AI935" s="291"/>
      <c r="AJ935" s="292"/>
    </row>
    <row r="936" spans="1:36" ht="12.75">
      <c r="A936" s="299"/>
      <c r="B936" s="299"/>
      <c r="C936" s="291"/>
      <c r="D936" s="292"/>
      <c r="E936" s="299"/>
      <c r="F936" s="291"/>
      <c r="G936" s="291"/>
      <c r="H936" s="291"/>
      <c r="I936" s="292"/>
      <c r="J936" s="299"/>
      <c r="K936" s="291"/>
      <c r="L936" s="291"/>
      <c r="M936" s="291"/>
      <c r="N936" s="291"/>
      <c r="O936" s="292"/>
      <c r="P936" s="299"/>
      <c r="Q936" s="291"/>
      <c r="R936" s="291"/>
      <c r="S936" s="292"/>
      <c r="T936" s="299"/>
      <c r="U936" s="291"/>
      <c r="V936" s="291"/>
      <c r="W936" s="291"/>
      <c r="X936" s="292"/>
      <c r="Y936" s="299"/>
      <c r="Z936" s="291"/>
      <c r="AA936" s="291"/>
      <c r="AB936" s="292"/>
      <c r="AC936" s="299"/>
      <c r="AD936" s="291"/>
      <c r="AE936" s="291"/>
      <c r="AF936" s="291"/>
      <c r="AG936" s="292"/>
      <c r="AH936" s="299"/>
      <c r="AI936" s="291"/>
      <c r="AJ936" s="292"/>
    </row>
    <row r="937" spans="1:36" ht="12.75">
      <c r="A937" s="299"/>
      <c r="B937" s="299"/>
      <c r="C937" s="291"/>
      <c r="D937" s="292"/>
      <c r="E937" s="299"/>
      <c r="F937" s="291"/>
      <c r="G937" s="291"/>
      <c r="H937" s="291"/>
      <c r="I937" s="292"/>
      <c r="J937" s="299"/>
      <c r="K937" s="291"/>
      <c r="L937" s="291"/>
      <c r="M937" s="291"/>
      <c r="N937" s="291"/>
      <c r="O937" s="292"/>
      <c r="P937" s="299"/>
      <c r="Q937" s="291"/>
      <c r="R937" s="291"/>
      <c r="S937" s="292"/>
      <c r="T937" s="299"/>
      <c r="U937" s="291"/>
      <c r="V937" s="291"/>
      <c r="W937" s="291"/>
      <c r="X937" s="292"/>
      <c r="Y937" s="299"/>
      <c r="Z937" s="291"/>
      <c r="AA937" s="291"/>
      <c r="AB937" s="292"/>
      <c r="AC937" s="299"/>
      <c r="AD937" s="291"/>
      <c r="AE937" s="291"/>
      <c r="AF937" s="291"/>
      <c r="AG937" s="292"/>
      <c r="AH937" s="299"/>
      <c r="AI937" s="291"/>
      <c r="AJ937" s="292"/>
    </row>
    <row r="938" spans="1:36" ht="12.75">
      <c r="A938" s="299"/>
      <c r="B938" s="299"/>
      <c r="C938" s="291"/>
      <c r="D938" s="292"/>
      <c r="E938" s="299"/>
      <c r="F938" s="291"/>
      <c r="G938" s="291"/>
      <c r="H938" s="291"/>
      <c r="I938" s="292"/>
      <c r="J938" s="299"/>
      <c r="K938" s="291"/>
      <c r="L938" s="291"/>
      <c r="M938" s="291"/>
      <c r="N938" s="291"/>
      <c r="O938" s="292"/>
      <c r="P938" s="299"/>
      <c r="Q938" s="291"/>
      <c r="R938" s="291"/>
      <c r="S938" s="292"/>
      <c r="T938" s="299"/>
      <c r="U938" s="291"/>
      <c r="V938" s="291"/>
      <c r="W938" s="291"/>
      <c r="X938" s="292"/>
      <c r="Y938" s="299"/>
      <c r="Z938" s="291"/>
      <c r="AA938" s="291"/>
      <c r="AB938" s="292"/>
      <c r="AC938" s="299"/>
      <c r="AD938" s="291"/>
      <c r="AE938" s="291"/>
      <c r="AF938" s="291"/>
      <c r="AG938" s="292"/>
      <c r="AH938" s="299"/>
      <c r="AI938" s="291"/>
      <c r="AJ938" s="292"/>
    </row>
    <row r="939" spans="1:36" ht="12.75">
      <c r="A939" s="299"/>
      <c r="B939" s="299"/>
      <c r="C939" s="291"/>
      <c r="D939" s="292"/>
      <c r="E939" s="299"/>
      <c r="F939" s="291"/>
      <c r="G939" s="291"/>
      <c r="H939" s="291"/>
      <c r="I939" s="292"/>
      <c r="J939" s="299"/>
      <c r="K939" s="291"/>
      <c r="L939" s="291"/>
      <c r="M939" s="291"/>
      <c r="N939" s="291"/>
      <c r="O939" s="292"/>
      <c r="P939" s="299"/>
      <c r="Q939" s="291"/>
      <c r="R939" s="291"/>
      <c r="S939" s="292"/>
      <c r="T939" s="299"/>
      <c r="U939" s="291"/>
      <c r="V939" s="291"/>
      <c r="W939" s="291"/>
      <c r="X939" s="292"/>
      <c r="Y939" s="299"/>
      <c r="Z939" s="291"/>
      <c r="AA939" s="291"/>
      <c r="AB939" s="292"/>
      <c r="AC939" s="299"/>
      <c r="AD939" s="291"/>
      <c r="AE939" s="291"/>
      <c r="AF939" s="291"/>
      <c r="AG939" s="292"/>
      <c r="AH939" s="299"/>
      <c r="AI939" s="291"/>
      <c r="AJ939" s="292"/>
    </row>
    <row r="940" spans="1:36" ht="12.75">
      <c r="A940" s="299"/>
      <c r="B940" s="299"/>
      <c r="C940" s="291"/>
      <c r="D940" s="292"/>
      <c r="E940" s="299"/>
      <c r="F940" s="291"/>
      <c r="G940" s="291"/>
      <c r="H940" s="291"/>
      <c r="I940" s="292"/>
      <c r="J940" s="299"/>
      <c r="K940" s="291"/>
      <c r="L940" s="291"/>
      <c r="M940" s="291"/>
      <c r="N940" s="291"/>
      <c r="O940" s="292"/>
      <c r="P940" s="299"/>
      <c r="Q940" s="291"/>
      <c r="R940" s="291"/>
      <c r="S940" s="292"/>
      <c r="T940" s="299"/>
      <c r="U940" s="291"/>
      <c r="V940" s="291"/>
      <c r="W940" s="291"/>
      <c r="X940" s="292"/>
      <c r="Y940" s="299"/>
      <c r="Z940" s="291"/>
      <c r="AA940" s="291"/>
      <c r="AB940" s="292"/>
      <c r="AC940" s="299"/>
      <c r="AD940" s="291"/>
      <c r="AE940" s="291"/>
      <c r="AF940" s="291"/>
      <c r="AG940" s="292"/>
      <c r="AH940" s="299"/>
      <c r="AI940" s="291"/>
      <c r="AJ940" s="292"/>
    </row>
    <row r="941" spans="1:36" ht="12.75">
      <c r="A941" s="299"/>
      <c r="B941" s="299"/>
      <c r="C941" s="291"/>
      <c r="D941" s="292"/>
      <c r="E941" s="299"/>
      <c r="F941" s="291"/>
      <c r="G941" s="291"/>
      <c r="H941" s="291"/>
      <c r="I941" s="292"/>
      <c r="J941" s="299"/>
      <c r="K941" s="291"/>
      <c r="L941" s="291"/>
      <c r="M941" s="291"/>
      <c r="N941" s="291"/>
      <c r="O941" s="292"/>
      <c r="P941" s="299"/>
      <c r="Q941" s="291"/>
      <c r="R941" s="291"/>
      <c r="S941" s="292"/>
      <c r="T941" s="299"/>
      <c r="U941" s="291"/>
      <c r="V941" s="291"/>
      <c r="W941" s="291"/>
      <c r="X941" s="292"/>
      <c r="Y941" s="299"/>
      <c r="Z941" s="291"/>
      <c r="AA941" s="291"/>
      <c r="AB941" s="292"/>
      <c r="AC941" s="299"/>
      <c r="AD941" s="291"/>
      <c r="AE941" s="291"/>
      <c r="AF941" s="291"/>
      <c r="AG941" s="292"/>
      <c r="AH941" s="299"/>
      <c r="AI941" s="291"/>
      <c r="AJ941" s="292"/>
    </row>
    <row r="942" spans="1:36" ht="12.75">
      <c r="A942" s="299"/>
      <c r="B942" s="299"/>
      <c r="C942" s="291"/>
      <c r="D942" s="292"/>
      <c r="E942" s="299"/>
      <c r="F942" s="291"/>
      <c r="G942" s="291"/>
      <c r="H942" s="291"/>
      <c r="I942" s="292"/>
      <c r="J942" s="299"/>
      <c r="K942" s="291"/>
      <c r="L942" s="291"/>
      <c r="M942" s="291"/>
      <c r="N942" s="291"/>
      <c r="O942" s="292"/>
      <c r="P942" s="299"/>
      <c r="Q942" s="291"/>
      <c r="R942" s="291"/>
      <c r="S942" s="292"/>
      <c r="T942" s="299"/>
      <c r="U942" s="291"/>
      <c r="V942" s="291"/>
      <c r="W942" s="291"/>
      <c r="X942" s="292"/>
      <c r="Y942" s="299"/>
      <c r="Z942" s="291"/>
      <c r="AA942" s="291"/>
      <c r="AB942" s="292"/>
      <c r="AC942" s="299"/>
      <c r="AD942" s="291"/>
      <c r="AE942" s="291"/>
      <c r="AF942" s="291"/>
      <c r="AG942" s="292"/>
      <c r="AH942" s="299"/>
      <c r="AI942" s="291"/>
      <c r="AJ942" s="292"/>
    </row>
    <row r="943" spans="1:36" ht="12.75">
      <c r="A943" s="299"/>
      <c r="B943" s="299"/>
      <c r="C943" s="291"/>
      <c r="D943" s="292"/>
      <c r="E943" s="299"/>
      <c r="F943" s="291"/>
      <c r="G943" s="291"/>
      <c r="H943" s="291"/>
      <c r="I943" s="292"/>
      <c r="J943" s="299"/>
      <c r="K943" s="291"/>
      <c r="L943" s="291"/>
      <c r="M943" s="291"/>
      <c r="N943" s="291"/>
      <c r="O943" s="292"/>
      <c r="P943" s="299"/>
      <c r="Q943" s="291"/>
      <c r="R943" s="291"/>
      <c r="S943" s="292"/>
      <c r="T943" s="299"/>
      <c r="U943" s="291"/>
      <c r="V943" s="291"/>
      <c r="W943" s="291"/>
      <c r="X943" s="292"/>
      <c r="Y943" s="299"/>
      <c r="Z943" s="291"/>
      <c r="AA943" s="291"/>
      <c r="AB943" s="292"/>
      <c r="AC943" s="299"/>
      <c r="AD943" s="291"/>
      <c r="AE943" s="291"/>
      <c r="AF943" s="291"/>
      <c r="AG943" s="292"/>
      <c r="AH943" s="299"/>
      <c r="AI943" s="291"/>
      <c r="AJ943" s="292"/>
    </row>
    <row r="944" spans="1:36" ht="12.75">
      <c r="A944" s="299"/>
      <c r="B944" s="299"/>
      <c r="C944" s="291"/>
      <c r="D944" s="292"/>
      <c r="E944" s="299"/>
      <c r="F944" s="291"/>
      <c r="G944" s="291"/>
      <c r="H944" s="291"/>
      <c r="I944" s="292"/>
      <c r="J944" s="299"/>
      <c r="K944" s="291"/>
      <c r="L944" s="291"/>
      <c r="M944" s="291"/>
      <c r="N944" s="291"/>
      <c r="O944" s="292"/>
      <c r="P944" s="299"/>
      <c r="Q944" s="291"/>
      <c r="R944" s="291"/>
      <c r="S944" s="292"/>
      <c r="T944" s="299"/>
      <c r="U944" s="291"/>
      <c r="V944" s="291"/>
      <c r="W944" s="291"/>
      <c r="X944" s="292"/>
      <c r="Y944" s="299"/>
      <c r="Z944" s="291"/>
      <c r="AA944" s="291"/>
      <c r="AB944" s="292"/>
      <c r="AC944" s="299"/>
      <c r="AD944" s="291"/>
      <c r="AE944" s="291"/>
      <c r="AF944" s="291"/>
      <c r="AG944" s="292"/>
      <c r="AH944" s="299"/>
      <c r="AI944" s="291"/>
      <c r="AJ944" s="292"/>
    </row>
    <row r="945" spans="1:36" ht="12.75">
      <c r="A945" s="299"/>
      <c r="B945" s="299"/>
      <c r="C945" s="291"/>
      <c r="D945" s="292"/>
      <c r="E945" s="299"/>
      <c r="F945" s="291"/>
      <c r="G945" s="291"/>
      <c r="H945" s="291"/>
      <c r="I945" s="292"/>
      <c r="J945" s="299"/>
      <c r="K945" s="291"/>
      <c r="L945" s="291"/>
      <c r="M945" s="291"/>
      <c r="N945" s="291"/>
      <c r="O945" s="292"/>
      <c r="P945" s="299"/>
      <c r="Q945" s="291"/>
      <c r="R945" s="291"/>
      <c r="S945" s="292"/>
      <c r="T945" s="299"/>
      <c r="U945" s="291"/>
      <c r="V945" s="291"/>
      <c r="W945" s="291"/>
      <c r="X945" s="292"/>
      <c r="Y945" s="299"/>
      <c r="Z945" s="291"/>
      <c r="AA945" s="291"/>
      <c r="AB945" s="292"/>
      <c r="AC945" s="299"/>
      <c r="AD945" s="291"/>
      <c r="AE945" s="291"/>
      <c r="AF945" s="291"/>
      <c r="AG945" s="292"/>
      <c r="AH945" s="299"/>
      <c r="AI945" s="291"/>
      <c r="AJ945" s="292"/>
    </row>
    <row r="946" spans="1:36" ht="12.75">
      <c r="A946" s="299"/>
      <c r="B946" s="299"/>
      <c r="C946" s="291"/>
      <c r="D946" s="292"/>
      <c r="E946" s="299"/>
      <c r="F946" s="291"/>
      <c r="G946" s="291"/>
      <c r="H946" s="291"/>
      <c r="I946" s="292"/>
      <c r="J946" s="299"/>
      <c r="K946" s="291"/>
      <c r="L946" s="291"/>
      <c r="M946" s="291"/>
      <c r="N946" s="291"/>
      <c r="O946" s="292"/>
      <c r="P946" s="299"/>
      <c r="Q946" s="291"/>
      <c r="R946" s="291"/>
      <c r="S946" s="292"/>
      <c r="T946" s="299"/>
      <c r="U946" s="291"/>
      <c r="V946" s="291"/>
      <c r="W946" s="291"/>
      <c r="X946" s="292"/>
      <c r="Y946" s="299"/>
      <c r="Z946" s="291"/>
      <c r="AA946" s="291"/>
      <c r="AB946" s="292"/>
      <c r="AC946" s="299"/>
      <c r="AD946" s="291"/>
      <c r="AE946" s="291"/>
      <c r="AF946" s="291"/>
      <c r="AG946" s="292"/>
      <c r="AH946" s="299"/>
      <c r="AI946" s="291"/>
      <c r="AJ946" s="292"/>
    </row>
    <row r="947" spans="1:36" ht="12.75">
      <c r="A947" s="299"/>
      <c r="B947" s="299"/>
      <c r="C947" s="291"/>
      <c r="D947" s="292"/>
      <c r="E947" s="299"/>
      <c r="F947" s="291"/>
      <c r="G947" s="291"/>
      <c r="H947" s="291"/>
      <c r="I947" s="292"/>
      <c r="J947" s="299"/>
      <c r="K947" s="291"/>
      <c r="L947" s="291"/>
      <c r="M947" s="291"/>
      <c r="N947" s="291"/>
      <c r="O947" s="292"/>
      <c r="P947" s="299"/>
      <c r="Q947" s="291"/>
      <c r="R947" s="291"/>
      <c r="S947" s="292"/>
      <c r="T947" s="299"/>
      <c r="U947" s="291"/>
      <c r="V947" s="291"/>
      <c r="W947" s="291"/>
      <c r="X947" s="292"/>
      <c r="Y947" s="299"/>
      <c r="Z947" s="291"/>
      <c r="AA947" s="291"/>
      <c r="AB947" s="292"/>
      <c r="AC947" s="299"/>
      <c r="AD947" s="291"/>
      <c r="AE947" s="291"/>
      <c r="AF947" s="291"/>
      <c r="AG947" s="292"/>
      <c r="AH947" s="299"/>
      <c r="AI947" s="291"/>
      <c r="AJ947" s="292"/>
    </row>
    <row r="948" spans="1:36" ht="12.75">
      <c r="A948" s="299"/>
      <c r="B948" s="299"/>
      <c r="C948" s="291"/>
      <c r="D948" s="292"/>
      <c r="E948" s="299"/>
      <c r="F948" s="291"/>
      <c r="G948" s="291"/>
      <c r="H948" s="291"/>
      <c r="I948" s="292"/>
      <c r="J948" s="299"/>
      <c r="K948" s="291"/>
      <c r="L948" s="291"/>
      <c r="M948" s="291"/>
      <c r="N948" s="291"/>
      <c r="O948" s="292"/>
      <c r="P948" s="299"/>
      <c r="Q948" s="291"/>
      <c r="R948" s="291"/>
      <c r="S948" s="292"/>
      <c r="T948" s="299"/>
      <c r="U948" s="291"/>
      <c r="V948" s="291"/>
      <c r="W948" s="291"/>
      <c r="X948" s="292"/>
      <c r="Y948" s="299"/>
      <c r="Z948" s="291"/>
      <c r="AA948" s="291"/>
      <c r="AB948" s="292"/>
      <c r="AC948" s="299"/>
      <c r="AD948" s="291"/>
      <c r="AE948" s="291"/>
      <c r="AF948" s="291"/>
      <c r="AG948" s="292"/>
      <c r="AH948" s="299"/>
      <c r="AI948" s="291"/>
      <c r="AJ948" s="292"/>
    </row>
    <row r="949" spans="1:36" ht="12.75">
      <c r="A949" s="299"/>
      <c r="B949" s="299"/>
      <c r="C949" s="291"/>
      <c r="D949" s="292"/>
      <c r="E949" s="299"/>
      <c r="F949" s="291"/>
      <c r="G949" s="291"/>
      <c r="H949" s="291"/>
      <c r="I949" s="292"/>
      <c r="J949" s="299"/>
      <c r="K949" s="291"/>
      <c r="L949" s="291"/>
      <c r="M949" s="291"/>
      <c r="N949" s="291"/>
      <c r="O949" s="292"/>
      <c r="P949" s="299"/>
      <c r="Q949" s="291"/>
      <c r="R949" s="291"/>
      <c r="S949" s="292"/>
      <c r="T949" s="299"/>
      <c r="U949" s="291"/>
      <c r="V949" s="291"/>
      <c r="W949" s="291"/>
      <c r="X949" s="292"/>
      <c r="Y949" s="299"/>
      <c r="Z949" s="291"/>
      <c r="AA949" s="291"/>
      <c r="AB949" s="292"/>
      <c r="AC949" s="299"/>
      <c r="AD949" s="291"/>
      <c r="AE949" s="291"/>
      <c r="AF949" s="291"/>
      <c r="AG949" s="292"/>
      <c r="AH949" s="299"/>
      <c r="AI949" s="291"/>
      <c r="AJ949" s="292"/>
    </row>
    <row r="950" spans="1:36" ht="12.75">
      <c r="A950" s="299"/>
      <c r="B950" s="299"/>
      <c r="C950" s="291"/>
      <c r="D950" s="292"/>
      <c r="E950" s="299"/>
      <c r="F950" s="291"/>
      <c r="G950" s="291"/>
      <c r="H950" s="291"/>
      <c r="I950" s="292"/>
      <c r="J950" s="299"/>
      <c r="K950" s="291"/>
      <c r="L950" s="291"/>
      <c r="M950" s="291"/>
      <c r="N950" s="291"/>
      <c r="O950" s="292"/>
      <c r="P950" s="299"/>
      <c r="Q950" s="291"/>
      <c r="R950" s="291"/>
      <c r="S950" s="292"/>
      <c r="T950" s="299"/>
      <c r="U950" s="291"/>
      <c r="V950" s="291"/>
      <c r="W950" s="291"/>
      <c r="X950" s="292"/>
      <c r="Y950" s="299"/>
      <c r="Z950" s="291"/>
      <c r="AA950" s="291"/>
      <c r="AB950" s="292"/>
      <c r="AC950" s="299"/>
      <c r="AD950" s="291"/>
      <c r="AE950" s="291"/>
      <c r="AF950" s="291"/>
      <c r="AG950" s="292"/>
      <c r="AH950" s="299"/>
      <c r="AI950" s="291"/>
      <c r="AJ950" s="292"/>
    </row>
    <row r="951" spans="1:36" ht="12.75">
      <c r="A951" s="299"/>
      <c r="B951" s="299"/>
      <c r="C951" s="291"/>
      <c r="D951" s="292"/>
      <c r="E951" s="299"/>
      <c r="F951" s="291"/>
      <c r="G951" s="291"/>
      <c r="H951" s="291"/>
      <c r="I951" s="292"/>
      <c r="J951" s="299"/>
      <c r="K951" s="291"/>
      <c r="L951" s="291"/>
      <c r="M951" s="291"/>
      <c r="N951" s="291"/>
      <c r="O951" s="292"/>
      <c r="P951" s="299"/>
      <c r="Q951" s="291"/>
      <c r="R951" s="291"/>
      <c r="S951" s="292"/>
      <c r="T951" s="299"/>
      <c r="U951" s="291"/>
      <c r="V951" s="291"/>
      <c r="W951" s="291"/>
      <c r="X951" s="292"/>
      <c r="Y951" s="299"/>
      <c r="Z951" s="291"/>
      <c r="AA951" s="291"/>
      <c r="AB951" s="292"/>
      <c r="AC951" s="299"/>
      <c r="AD951" s="291"/>
      <c r="AE951" s="291"/>
      <c r="AF951" s="291"/>
      <c r="AG951" s="292"/>
      <c r="AH951" s="299"/>
      <c r="AI951" s="291"/>
      <c r="AJ951" s="292"/>
    </row>
    <row r="952" spans="1:36" ht="12.75">
      <c r="A952" s="299"/>
      <c r="B952" s="299"/>
      <c r="C952" s="291"/>
      <c r="D952" s="292"/>
      <c r="E952" s="299"/>
      <c r="F952" s="291"/>
      <c r="G952" s="291"/>
      <c r="H952" s="291"/>
      <c r="I952" s="292"/>
      <c r="J952" s="299"/>
      <c r="K952" s="291"/>
      <c r="L952" s="291"/>
      <c r="M952" s="291"/>
      <c r="N952" s="291"/>
      <c r="O952" s="292"/>
      <c r="P952" s="299"/>
      <c r="Q952" s="291"/>
      <c r="R952" s="291"/>
      <c r="S952" s="292"/>
      <c r="T952" s="299"/>
      <c r="U952" s="291"/>
      <c r="V952" s="291"/>
      <c r="W952" s="291"/>
      <c r="X952" s="292"/>
      <c r="Y952" s="299"/>
      <c r="Z952" s="291"/>
      <c r="AA952" s="291"/>
      <c r="AB952" s="292"/>
      <c r="AC952" s="299"/>
      <c r="AD952" s="291"/>
      <c r="AE952" s="291"/>
      <c r="AF952" s="291"/>
      <c r="AG952" s="292"/>
      <c r="AH952" s="299"/>
      <c r="AI952" s="291"/>
      <c r="AJ952" s="292"/>
    </row>
    <row r="953" spans="1:36" ht="12.75">
      <c r="A953" s="299"/>
      <c r="B953" s="299"/>
      <c r="C953" s="291"/>
      <c r="D953" s="292"/>
      <c r="E953" s="299"/>
      <c r="F953" s="291"/>
      <c r="G953" s="291"/>
      <c r="H953" s="291"/>
      <c r="I953" s="292"/>
      <c r="J953" s="299"/>
      <c r="K953" s="291"/>
      <c r="L953" s="291"/>
      <c r="M953" s="291"/>
      <c r="N953" s="291"/>
      <c r="O953" s="292"/>
      <c r="P953" s="299"/>
      <c r="Q953" s="291"/>
      <c r="R953" s="291"/>
      <c r="S953" s="292"/>
      <c r="T953" s="299"/>
      <c r="U953" s="291"/>
      <c r="V953" s="291"/>
      <c r="W953" s="291"/>
      <c r="X953" s="292"/>
      <c r="Y953" s="299"/>
      <c r="Z953" s="291"/>
      <c r="AA953" s="291"/>
      <c r="AB953" s="292"/>
      <c r="AC953" s="299"/>
      <c r="AD953" s="291"/>
      <c r="AE953" s="291"/>
      <c r="AF953" s="291"/>
      <c r="AG953" s="292"/>
      <c r="AH953" s="299"/>
      <c r="AI953" s="291"/>
      <c r="AJ953" s="292"/>
    </row>
    <row r="954" spans="1:36" ht="12.75">
      <c r="A954" s="299"/>
      <c r="B954" s="299"/>
      <c r="C954" s="291"/>
      <c r="D954" s="292"/>
      <c r="E954" s="299"/>
      <c r="F954" s="291"/>
      <c r="G954" s="291"/>
      <c r="H954" s="291"/>
      <c r="I954" s="292"/>
      <c r="J954" s="299"/>
      <c r="K954" s="291"/>
      <c r="L954" s="291"/>
      <c r="M954" s="291"/>
      <c r="N954" s="291"/>
      <c r="O954" s="292"/>
      <c r="P954" s="299"/>
      <c r="Q954" s="291"/>
      <c r="R954" s="291"/>
      <c r="S954" s="292"/>
      <c r="T954" s="299"/>
      <c r="U954" s="291"/>
      <c r="V954" s="291"/>
      <c r="W954" s="291"/>
      <c r="X954" s="292"/>
      <c r="Y954" s="299"/>
      <c r="Z954" s="291"/>
      <c r="AA954" s="291"/>
      <c r="AB954" s="292"/>
      <c r="AC954" s="299"/>
      <c r="AD954" s="291"/>
      <c r="AE954" s="291"/>
      <c r="AF954" s="291"/>
      <c r="AG954" s="292"/>
      <c r="AH954" s="299"/>
      <c r="AI954" s="291"/>
      <c r="AJ954" s="292"/>
    </row>
    <row r="955" spans="1:36" ht="12.75">
      <c r="A955" s="299"/>
      <c r="B955" s="299"/>
      <c r="C955" s="291"/>
      <c r="D955" s="292"/>
      <c r="E955" s="299"/>
      <c r="F955" s="291"/>
      <c r="G955" s="291"/>
      <c r="H955" s="291"/>
      <c r="I955" s="292"/>
      <c r="J955" s="299"/>
      <c r="K955" s="291"/>
      <c r="L955" s="291"/>
      <c r="M955" s="291"/>
      <c r="N955" s="291"/>
      <c r="O955" s="292"/>
      <c r="P955" s="299"/>
      <c r="Q955" s="291"/>
      <c r="R955" s="291"/>
      <c r="S955" s="292"/>
      <c r="T955" s="299"/>
      <c r="U955" s="291"/>
      <c r="V955" s="291"/>
      <c r="W955" s="291"/>
      <c r="X955" s="292"/>
      <c r="Y955" s="299"/>
      <c r="Z955" s="291"/>
      <c r="AA955" s="291"/>
      <c r="AB955" s="292"/>
      <c r="AC955" s="299"/>
      <c r="AD955" s="291"/>
      <c r="AE955" s="291"/>
      <c r="AF955" s="291"/>
      <c r="AG955" s="292"/>
      <c r="AH955" s="299"/>
      <c r="AI955" s="291"/>
      <c r="AJ955" s="292"/>
    </row>
    <row r="956" spans="1:36" ht="12.75">
      <c r="A956" s="299"/>
      <c r="B956" s="299"/>
      <c r="C956" s="291"/>
      <c r="D956" s="292"/>
      <c r="E956" s="299"/>
      <c r="F956" s="291"/>
      <c r="G956" s="291"/>
      <c r="H956" s="291"/>
      <c r="I956" s="292"/>
      <c r="J956" s="299"/>
      <c r="K956" s="291"/>
      <c r="L956" s="291"/>
      <c r="M956" s="291"/>
      <c r="N956" s="291"/>
      <c r="O956" s="292"/>
      <c r="P956" s="299"/>
      <c r="Q956" s="291"/>
      <c r="R956" s="291"/>
      <c r="S956" s="292"/>
      <c r="T956" s="299"/>
      <c r="U956" s="291"/>
      <c r="V956" s="291"/>
      <c r="W956" s="291"/>
      <c r="X956" s="292"/>
      <c r="Y956" s="299"/>
      <c r="Z956" s="291"/>
      <c r="AA956" s="291"/>
      <c r="AB956" s="292"/>
      <c r="AC956" s="299"/>
      <c r="AD956" s="291"/>
      <c r="AE956" s="291"/>
      <c r="AF956" s="291"/>
      <c r="AG956" s="292"/>
      <c r="AH956" s="299"/>
      <c r="AI956" s="291"/>
      <c r="AJ956" s="292"/>
    </row>
    <row r="957" spans="1:36" ht="12.75">
      <c r="A957" s="299"/>
      <c r="B957" s="299"/>
      <c r="C957" s="291"/>
      <c r="D957" s="292"/>
      <c r="E957" s="299"/>
      <c r="F957" s="291"/>
      <c r="G957" s="291"/>
      <c r="H957" s="291"/>
      <c r="I957" s="292"/>
      <c r="J957" s="299"/>
      <c r="K957" s="291"/>
      <c r="L957" s="291"/>
      <c r="M957" s="291"/>
      <c r="N957" s="291"/>
      <c r="O957" s="292"/>
      <c r="P957" s="299"/>
      <c r="Q957" s="291"/>
      <c r="R957" s="291"/>
      <c r="S957" s="292"/>
      <c r="T957" s="299"/>
      <c r="U957" s="291"/>
      <c r="V957" s="291"/>
      <c r="W957" s="291"/>
      <c r="X957" s="292"/>
      <c r="Y957" s="299"/>
      <c r="Z957" s="291"/>
      <c r="AA957" s="291"/>
      <c r="AB957" s="292"/>
      <c r="AC957" s="299"/>
      <c r="AD957" s="291"/>
      <c r="AE957" s="291"/>
      <c r="AF957" s="291"/>
      <c r="AG957" s="292"/>
      <c r="AH957" s="299"/>
      <c r="AI957" s="291"/>
      <c r="AJ957" s="292"/>
    </row>
    <row r="958" spans="1:36" ht="12.75">
      <c r="A958" s="299"/>
      <c r="B958" s="299"/>
      <c r="C958" s="291"/>
      <c r="D958" s="292"/>
      <c r="E958" s="299"/>
      <c r="F958" s="291"/>
      <c r="G958" s="291"/>
      <c r="H958" s="291"/>
      <c r="I958" s="292"/>
      <c r="J958" s="299"/>
      <c r="K958" s="291"/>
      <c r="L958" s="291"/>
      <c r="M958" s="291"/>
      <c r="N958" s="291"/>
      <c r="O958" s="292"/>
      <c r="P958" s="299"/>
      <c r="Q958" s="291"/>
      <c r="R958" s="291"/>
      <c r="S958" s="292"/>
      <c r="T958" s="299"/>
      <c r="U958" s="291"/>
      <c r="V958" s="291"/>
      <c r="W958" s="291"/>
      <c r="X958" s="292"/>
      <c r="Y958" s="299"/>
      <c r="Z958" s="291"/>
      <c r="AA958" s="291"/>
      <c r="AB958" s="292"/>
      <c r="AC958" s="299"/>
      <c r="AD958" s="291"/>
      <c r="AE958" s="291"/>
      <c r="AF958" s="291"/>
      <c r="AG958" s="292"/>
      <c r="AH958" s="299"/>
      <c r="AI958" s="291"/>
      <c r="AJ958" s="292"/>
    </row>
    <row r="959" spans="1:36" ht="12.75">
      <c r="A959" s="299"/>
      <c r="B959" s="299"/>
      <c r="C959" s="291"/>
      <c r="D959" s="292"/>
      <c r="E959" s="299"/>
      <c r="F959" s="291"/>
      <c r="G959" s="291"/>
      <c r="H959" s="291"/>
      <c r="I959" s="292"/>
      <c r="J959" s="299"/>
      <c r="K959" s="291"/>
      <c r="L959" s="291"/>
      <c r="M959" s="291"/>
      <c r="N959" s="291"/>
      <c r="O959" s="292"/>
      <c r="P959" s="299"/>
      <c r="Q959" s="291"/>
      <c r="R959" s="291"/>
      <c r="S959" s="292"/>
      <c r="T959" s="299"/>
      <c r="U959" s="291"/>
      <c r="V959" s="291"/>
      <c r="W959" s="291"/>
      <c r="X959" s="292"/>
      <c r="Y959" s="299"/>
      <c r="Z959" s="291"/>
      <c r="AA959" s="291"/>
      <c r="AB959" s="292"/>
      <c r="AC959" s="299"/>
      <c r="AD959" s="291"/>
      <c r="AE959" s="291"/>
      <c r="AF959" s="291"/>
      <c r="AG959" s="292"/>
      <c r="AH959" s="299"/>
      <c r="AI959" s="291"/>
      <c r="AJ959" s="292"/>
    </row>
    <row r="960" spans="1:36" ht="12.75">
      <c r="A960" s="299"/>
      <c r="B960" s="299"/>
      <c r="C960" s="291"/>
      <c r="D960" s="292"/>
      <c r="E960" s="299"/>
      <c r="F960" s="291"/>
      <c r="G960" s="291"/>
      <c r="H960" s="291"/>
      <c r="I960" s="292"/>
      <c r="J960" s="299"/>
      <c r="K960" s="291"/>
      <c r="L960" s="291"/>
      <c r="M960" s="291"/>
      <c r="N960" s="291"/>
      <c r="O960" s="292"/>
      <c r="P960" s="299"/>
      <c r="Q960" s="291"/>
      <c r="R960" s="291"/>
      <c r="S960" s="292"/>
      <c r="T960" s="299"/>
      <c r="U960" s="291"/>
      <c r="V960" s="291"/>
      <c r="W960" s="291"/>
      <c r="X960" s="292"/>
      <c r="Y960" s="299"/>
      <c r="Z960" s="291"/>
      <c r="AA960" s="291"/>
      <c r="AB960" s="292"/>
      <c r="AC960" s="299"/>
      <c r="AD960" s="291"/>
      <c r="AE960" s="291"/>
      <c r="AF960" s="291"/>
      <c r="AG960" s="292"/>
      <c r="AH960" s="299"/>
      <c r="AI960" s="291"/>
      <c r="AJ960" s="292"/>
    </row>
    <row r="961" spans="1:36" ht="12.75">
      <c r="A961" s="299"/>
      <c r="B961" s="299"/>
      <c r="C961" s="291"/>
      <c r="D961" s="292"/>
      <c r="E961" s="299"/>
      <c r="F961" s="291"/>
      <c r="G961" s="291"/>
      <c r="H961" s="291"/>
      <c r="I961" s="292"/>
      <c r="J961" s="299"/>
      <c r="K961" s="291"/>
      <c r="L961" s="291"/>
      <c r="M961" s="291"/>
      <c r="N961" s="291"/>
      <c r="O961" s="292"/>
      <c r="P961" s="299"/>
      <c r="Q961" s="291"/>
      <c r="R961" s="291"/>
      <c r="S961" s="292"/>
      <c r="T961" s="299"/>
      <c r="U961" s="291"/>
      <c r="V961" s="291"/>
      <c r="W961" s="291"/>
      <c r="X961" s="292"/>
      <c r="Y961" s="299"/>
      <c r="Z961" s="291"/>
      <c r="AA961" s="291"/>
      <c r="AB961" s="292"/>
      <c r="AC961" s="299"/>
      <c r="AD961" s="291"/>
      <c r="AE961" s="291"/>
      <c r="AF961" s="291"/>
      <c r="AG961" s="292"/>
      <c r="AH961" s="299"/>
      <c r="AI961" s="291"/>
      <c r="AJ961" s="292"/>
    </row>
    <row r="962" spans="1:36" ht="12.75">
      <c r="A962" s="299"/>
      <c r="B962" s="299"/>
      <c r="C962" s="291"/>
      <c r="D962" s="292"/>
      <c r="E962" s="299"/>
      <c r="F962" s="291"/>
      <c r="G962" s="291"/>
      <c r="H962" s="291"/>
      <c r="I962" s="292"/>
      <c r="J962" s="299"/>
      <c r="K962" s="291"/>
      <c r="L962" s="291"/>
      <c r="M962" s="291"/>
      <c r="N962" s="291"/>
      <c r="O962" s="292"/>
      <c r="P962" s="299"/>
      <c r="Q962" s="291"/>
      <c r="R962" s="291"/>
      <c r="S962" s="292"/>
      <c r="T962" s="299"/>
      <c r="U962" s="291"/>
      <c r="V962" s="291"/>
      <c r="W962" s="291"/>
      <c r="X962" s="292"/>
      <c r="Y962" s="299"/>
      <c r="Z962" s="291"/>
      <c r="AA962" s="291"/>
      <c r="AB962" s="292"/>
      <c r="AC962" s="299"/>
      <c r="AD962" s="291"/>
      <c r="AE962" s="291"/>
      <c r="AF962" s="291"/>
      <c r="AG962" s="292"/>
      <c r="AH962" s="299"/>
      <c r="AI962" s="291"/>
      <c r="AJ962" s="292"/>
    </row>
    <row r="963" spans="1:36" ht="12.75">
      <c r="A963" s="299"/>
      <c r="B963" s="299"/>
      <c r="C963" s="291"/>
      <c r="D963" s="292"/>
      <c r="E963" s="299"/>
      <c r="F963" s="291"/>
      <c r="G963" s="291"/>
      <c r="H963" s="291"/>
      <c r="I963" s="292"/>
      <c r="J963" s="299"/>
      <c r="K963" s="291"/>
      <c r="L963" s="291"/>
      <c r="M963" s="291"/>
      <c r="N963" s="291"/>
      <c r="O963" s="292"/>
      <c r="P963" s="299"/>
      <c r="Q963" s="291"/>
      <c r="R963" s="291"/>
      <c r="S963" s="292"/>
      <c r="T963" s="299"/>
      <c r="U963" s="291"/>
      <c r="V963" s="291"/>
      <c r="W963" s="291"/>
      <c r="X963" s="292"/>
      <c r="Y963" s="299"/>
      <c r="Z963" s="291"/>
      <c r="AA963" s="291"/>
      <c r="AB963" s="292"/>
      <c r="AC963" s="299"/>
      <c r="AD963" s="291"/>
      <c r="AE963" s="291"/>
      <c r="AF963" s="291"/>
      <c r="AG963" s="292"/>
      <c r="AH963" s="299"/>
      <c r="AI963" s="291"/>
      <c r="AJ963" s="292"/>
    </row>
    <row r="964" spans="1:36" ht="12.75">
      <c r="A964" s="299"/>
      <c r="B964" s="299"/>
      <c r="C964" s="291"/>
      <c r="D964" s="292"/>
      <c r="E964" s="299"/>
      <c r="F964" s="291"/>
      <c r="G964" s="291"/>
      <c r="H964" s="291"/>
      <c r="I964" s="292"/>
      <c r="J964" s="299"/>
      <c r="K964" s="291"/>
      <c r="L964" s="291"/>
      <c r="M964" s="291"/>
      <c r="N964" s="291"/>
      <c r="O964" s="292"/>
      <c r="P964" s="299"/>
      <c r="Q964" s="291"/>
      <c r="R964" s="291"/>
      <c r="S964" s="292"/>
      <c r="T964" s="299"/>
      <c r="U964" s="291"/>
      <c r="V964" s="291"/>
      <c r="W964" s="291"/>
      <c r="X964" s="292"/>
      <c r="Y964" s="299"/>
      <c r="Z964" s="291"/>
      <c r="AA964" s="291"/>
      <c r="AB964" s="292"/>
      <c r="AC964" s="299"/>
      <c r="AD964" s="291"/>
      <c r="AE964" s="291"/>
      <c r="AF964" s="291"/>
      <c r="AG964" s="292"/>
      <c r="AH964" s="299"/>
      <c r="AI964" s="291"/>
      <c r="AJ964" s="292"/>
    </row>
    <row r="965" spans="1:36" ht="12.75">
      <c r="A965" s="299"/>
      <c r="B965" s="299"/>
      <c r="C965" s="291"/>
      <c r="D965" s="292"/>
      <c r="E965" s="299"/>
      <c r="F965" s="291"/>
      <c r="G965" s="291"/>
      <c r="H965" s="291"/>
      <c r="I965" s="292"/>
      <c r="J965" s="299"/>
      <c r="K965" s="291"/>
      <c r="L965" s="291"/>
      <c r="M965" s="291"/>
      <c r="N965" s="291"/>
      <c r="O965" s="292"/>
      <c r="P965" s="299"/>
      <c r="Q965" s="291"/>
      <c r="R965" s="291"/>
      <c r="S965" s="292"/>
      <c r="T965" s="299"/>
      <c r="U965" s="291"/>
      <c r="V965" s="291"/>
      <c r="W965" s="291"/>
      <c r="X965" s="292"/>
      <c r="Y965" s="299"/>
      <c r="Z965" s="291"/>
      <c r="AA965" s="291"/>
      <c r="AB965" s="292"/>
      <c r="AC965" s="299"/>
      <c r="AD965" s="291"/>
      <c r="AE965" s="291"/>
      <c r="AF965" s="291"/>
      <c r="AG965" s="292"/>
      <c r="AH965" s="299"/>
      <c r="AI965" s="291"/>
      <c r="AJ965" s="292"/>
    </row>
    <row r="966" spans="1:36" ht="12.75">
      <c r="A966" s="299"/>
      <c r="B966" s="299"/>
      <c r="C966" s="291"/>
      <c r="D966" s="292"/>
      <c r="E966" s="299"/>
      <c r="F966" s="291"/>
      <c r="G966" s="291"/>
      <c r="H966" s="291"/>
      <c r="I966" s="292"/>
      <c r="J966" s="299"/>
      <c r="K966" s="291"/>
      <c r="L966" s="291"/>
      <c r="M966" s="291"/>
      <c r="N966" s="291"/>
      <c r="O966" s="292"/>
      <c r="P966" s="299"/>
      <c r="Q966" s="291"/>
      <c r="R966" s="291"/>
      <c r="S966" s="292"/>
      <c r="T966" s="299"/>
      <c r="U966" s="291"/>
      <c r="V966" s="291"/>
      <c r="W966" s="291"/>
      <c r="X966" s="292"/>
      <c r="Y966" s="299"/>
      <c r="Z966" s="291"/>
      <c r="AA966" s="291"/>
      <c r="AB966" s="292"/>
      <c r="AC966" s="299"/>
      <c r="AD966" s="291"/>
      <c r="AE966" s="291"/>
      <c r="AF966" s="291"/>
      <c r="AG966" s="292"/>
      <c r="AH966" s="299"/>
      <c r="AI966" s="291"/>
      <c r="AJ966" s="292"/>
    </row>
    <row r="967" spans="1:36" ht="12.75">
      <c r="A967" s="299"/>
      <c r="B967" s="299"/>
      <c r="C967" s="291"/>
      <c r="D967" s="292"/>
      <c r="E967" s="299"/>
      <c r="F967" s="291"/>
      <c r="G967" s="291"/>
      <c r="H967" s="291"/>
      <c r="I967" s="292"/>
      <c r="J967" s="299"/>
      <c r="K967" s="291"/>
      <c r="L967" s="291"/>
      <c r="M967" s="291"/>
      <c r="N967" s="291"/>
      <c r="O967" s="292"/>
      <c r="P967" s="299"/>
      <c r="Q967" s="291"/>
      <c r="R967" s="291"/>
      <c r="S967" s="292"/>
      <c r="T967" s="299"/>
      <c r="U967" s="291"/>
      <c r="V967" s="291"/>
      <c r="W967" s="291"/>
      <c r="X967" s="292"/>
      <c r="Y967" s="299"/>
      <c r="Z967" s="291"/>
      <c r="AA967" s="291"/>
      <c r="AB967" s="292"/>
      <c r="AC967" s="299"/>
      <c r="AD967" s="291"/>
      <c r="AE967" s="291"/>
      <c r="AF967" s="291"/>
      <c r="AG967" s="292"/>
      <c r="AH967" s="299"/>
      <c r="AI967" s="291"/>
      <c r="AJ967" s="292"/>
    </row>
    <row r="968" spans="1:36" ht="12.75">
      <c r="A968" s="299"/>
      <c r="B968" s="299"/>
      <c r="C968" s="291"/>
      <c r="D968" s="292"/>
      <c r="E968" s="299"/>
      <c r="F968" s="291"/>
      <c r="G968" s="291"/>
      <c r="H968" s="291"/>
      <c r="I968" s="292"/>
      <c r="J968" s="299"/>
      <c r="K968" s="291"/>
      <c r="L968" s="291"/>
      <c r="M968" s="291"/>
      <c r="N968" s="291"/>
      <c r="O968" s="292"/>
      <c r="P968" s="299"/>
      <c r="Q968" s="291"/>
      <c r="R968" s="291"/>
      <c r="S968" s="292"/>
      <c r="T968" s="299"/>
      <c r="U968" s="291"/>
      <c r="V968" s="291"/>
      <c r="W968" s="291"/>
      <c r="X968" s="292"/>
      <c r="Y968" s="299"/>
      <c r="Z968" s="291"/>
      <c r="AA968" s="291"/>
      <c r="AB968" s="292"/>
      <c r="AC968" s="299"/>
      <c r="AD968" s="291"/>
      <c r="AE968" s="291"/>
      <c r="AF968" s="291"/>
      <c r="AG968" s="292"/>
      <c r="AH968" s="299"/>
      <c r="AI968" s="291"/>
      <c r="AJ968" s="292"/>
    </row>
    <row r="969" spans="1:36" ht="12.75">
      <c r="A969" s="299"/>
      <c r="B969" s="299"/>
      <c r="C969" s="291"/>
      <c r="D969" s="292"/>
      <c r="E969" s="299"/>
      <c r="F969" s="291"/>
      <c r="G969" s="291"/>
      <c r="H969" s="291"/>
      <c r="I969" s="292"/>
      <c r="J969" s="299"/>
      <c r="K969" s="291"/>
      <c r="L969" s="291"/>
      <c r="M969" s="291"/>
      <c r="N969" s="291"/>
      <c r="O969" s="292"/>
      <c r="P969" s="299"/>
      <c r="Q969" s="291"/>
      <c r="R969" s="291"/>
      <c r="S969" s="292"/>
      <c r="T969" s="299"/>
      <c r="U969" s="291"/>
      <c r="V969" s="291"/>
      <c r="W969" s="291"/>
      <c r="X969" s="292"/>
      <c r="Y969" s="299"/>
      <c r="Z969" s="291"/>
      <c r="AA969" s="291"/>
      <c r="AB969" s="292"/>
      <c r="AC969" s="299"/>
      <c r="AD969" s="291"/>
      <c r="AE969" s="291"/>
      <c r="AF969" s="291"/>
      <c r="AG969" s="292"/>
      <c r="AH969" s="299"/>
      <c r="AI969" s="291"/>
      <c r="AJ969" s="292"/>
    </row>
    <row r="970" spans="1:36" ht="12.75">
      <c r="A970" s="299"/>
      <c r="B970" s="299"/>
      <c r="C970" s="291"/>
      <c r="D970" s="292"/>
      <c r="E970" s="299"/>
      <c r="F970" s="291"/>
      <c r="G970" s="291"/>
      <c r="H970" s="291"/>
      <c r="I970" s="292"/>
      <c r="J970" s="299"/>
      <c r="K970" s="291"/>
      <c r="L970" s="291"/>
      <c r="M970" s="291"/>
      <c r="N970" s="291"/>
      <c r="O970" s="292"/>
      <c r="P970" s="299"/>
      <c r="Q970" s="291"/>
      <c r="R970" s="291"/>
      <c r="S970" s="292"/>
      <c r="T970" s="299"/>
      <c r="U970" s="291"/>
      <c r="V970" s="291"/>
      <c r="W970" s="291"/>
      <c r="X970" s="292"/>
      <c r="Y970" s="299"/>
      <c r="Z970" s="291"/>
      <c r="AA970" s="291"/>
      <c r="AB970" s="292"/>
      <c r="AC970" s="299"/>
      <c r="AD970" s="291"/>
      <c r="AE970" s="291"/>
      <c r="AF970" s="291"/>
      <c r="AG970" s="292"/>
      <c r="AH970" s="299"/>
      <c r="AI970" s="291"/>
      <c r="AJ970" s="292"/>
    </row>
    <row r="971" spans="1:36" ht="12.75">
      <c r="A971" s="299"/>
      <c r="B971" s="299"/>
      <c r="C971" s="291"/>
      <c r="D971" s="292"/>
      <c r="E971" s="299"/>
      <c r="F971" s="291"/>
      <c r="G971" s="291"/>
      <c r="H971" s="291"/>
      <c r="I971" s="292"/>
      <c r="J971" s="299"/>
      <c r="K971" s="291"/>
      <c r="L971" s="291"/>
      <c r="M971" s="291"/>
      <c r="N971" s="291"/>
      <c r="O971" s="292"/>
      <c r="P971" s="299"/>
      <c r="Q971" s="291"/>
      <c r="R971" s="291"/>
      <c r="S971" s="292"/>
      <c r="T971" s="299"/>
      <c r="U971" s="291"/>
      <c r="V971" s="291"/>
      <c r="W971" s="291"/>
      <c r="X971" s="292"/>
      <c r="Y971" s="299"/>
      <c r="Z971" s="291"/>
      <c r="AA971" s="291"/>
      <c r="AB971" s="292"/>
      <c r="AC971" s="299"/>
      <c r="AD971" s="291"/>
      <c r="AE971" s="291"/>
      <c r="AF971" s="291"/>
      <c r="AG971" s="292"/>
      <c r="AH971" s="299"/>
      <c r="AI971" s="291"/>
      <c r="AJ971" s="292"/>
    </row>
    <row r="972" spans="1:36" ht="12.75">
      <c r="A972" s="299"/>
      <c r="B972" s="299"/>
      <c r="C972" s="291"/>
      <c r="D972" s="292"/>
      <c r="E972" s="299"/>
      <c r="F972" s="291"/>
      <c r="G972" s="291"/>
      <c r="H972" s="291"/>
      <c r="I972" s="292"/>
      <c r="J972" s="299"/>
      <c r="K972" s="291"/>
      <c r="L972" s="291"/>
      <c r="M972" s="291"/>
      <c r="N972" s="291"/>
      <c r="O972" s="292"/>
      <c r="P972" s="299"/>
      <c r="Q972" s="291"/>
      <c r="R972" s="291"/>
      <c r="S972" s="292"/>
      <c r="T972" s="299"/>
      <c r="U972" s="291"/>
      <c r="V972" s="291"/>
      <c r="W972" s="291"/>
      <c r="X972" s="292"/>
      <c r="Y972" s="299"/>
      <c r="Z972" s="291"/>
      <c r="AA972" s="291"/>
      <c r="AB972" s="292"/>
      <c r="AC972" s="299"/>
      <c r="AD972" s="291"/>
      <c r="AE972" s="291"/>
      <c r="AF972" s="291"/>
      <c r="AG972" s="292"/>
      <c r="AH972" s="299"/>
      <c r="AI972" s="291"/>
      <c r="AJ972" s="292"/>
    </row>
    <row r="973" spans="1:36" ht="12.75">
      <c r="A973" s="299"/>
      <c r="B973" s="299"/>
      <c r="C973" s="291"/>
      <c r="D973" s="292"/>
      <c r="E973" s="299"/>
      <c r="F973" s="291"/>
      <c r="G973" s="291"/>
      <c r="H973" s="291"/>
      <c r="I973" s="292"/>
      <c r="J973" s="299"/>
      <c r="K973" s="291"/>
      <c r="L973" s="291"/>
      <c r="M973" s="291"/>
      <c r="N973" s="291"/>
      <c r="O973" s="292"/>
      <c r="P973" s="299"/>
      <c r="Q973" s="291"/>
      <c r="R973" s="291"/>
      <c r="S973" s="292"/>
      <c r="T973" s="299"/>
      <c r="U973" s="291"/>
      <c r="V973" s="291"/>
      <c r="W973" s="291"/>
      <c r="X973" s="292"/>
      <c r="Y973" s="299"/>
      <c r="Z973" s="291"/>
      <c r="AA973" s="291"/>
      <c r="AB973" s="292"/>
      <c r="AC973" s="299"/>
      <c r="AD973" s="291"/>
      <c r="AE973" s="291"/>
      <c r="AF973" s="291"/>
      <c r="AG973" s="292"/>
      <c r="AH973" s="299"/>
      <c r="AI973" s="291"/>
      <c r="AJ973" s="292"/>
    </row>
    <row r="974" spans="1:36" ht="12.75">
      <c r="A974" s="299"/>
      <c r="B974" s="299"/>
      <c r="C974" s="291"/>
      <c r="D974" s="292"/>
      <c r="E974" s="299"/>
      <c r="F974" s="291"/>
      <c r="G974" s="291"/>
      <c r="H974" s="291"/>
      <c r="I974" s="292"/>
      <c r="J974" s="299"/>
      <c r="K974" s="291"/>
      <c r="L974" s="291"/>
      <c r="M974" s="291"/>
      <c r="N974" s="291"/>
      <c r="O974" s="292"/>
      <c r="P974" s="299"/>
      <c r="Q974" s="291"/>
      <c r="R974" s="291"/>
      <c r="S974" s="292"/>
      <c r="T974" s="299"/>
      <c r="U974" s="291"/>
      <c r="V974" s="291"/>
      <c r="W974" s="291"/>
      <c r="X974" s="292"/>
      <c r="Y974" s="299"/>
      <c r="Z974" s="291"/>
      <c r="AA974" s="291"/>
      <c r="AB974" s="292"/>
      <c r="AC974" s="299"/>
      <c r="AD974" s="291"/>
      <c r="AE974" s="291"/>
      <c r="AF974" s="291"/>
      <c r="AG974" s="292"/>
      <c r="AH974" s="299"/>
      <c r="AI974" s="291"/>
      <c r="AJ974" s="292"/>
    </row>
    <row r="975" spans="1:36" ht="12.75">
      <c r="A975" s="299"/>
      <c r="B975" s="299"/>
      <c r="C975" s="291"/>
      <c r="D975" s="292"/>
      <c r="E975" s="299"/>
      <c r="F975" s="291"/>
      <c r="G975" s="291"/>
      <c r="H975" s="291"/>
      <c r="I975" s="292"/>
      <c r="J975" s="299"/>
      <c r="K975" s="291"/>
      <c r="L975" s="291"/>
      <c r="M975" s="291"/>
      <c r="N975" s="291"/>
      <c r="O975" s="292"/>
      <c r="P975" s="299"/>
      <c r="Q975" s="291"/>
      <c r="R975" s="291"/>
      <c r="S975" s="292"/>
      <c r="T975" s="299"/>
      <c r="U975" s="291"/>
      <c r="V975" s="291"/>
      <c r="W975" s="291"/>
      <c r="X975" s="292"/>
      <c r="Y975" s="299"/>
      <c r="Z975" s="291"/>
      <c r="AA975" s="291"/>
      <c r="AB975" s="292"/>
      <c r="AC975" s="299"/>
      <c r="AD975" s="291"/>
      <c r="AE975" s="291"/>
      <c r="AF975" s="291"/>
      <c r="AG975" s="292"/>
      <c r="AH975" s="299"/>
      <c r="AI975" s="291"/>
      <c r="AJ975" s="292"/>
    </row>
    <row r="976" spans="1:36" ht="12.75">
      <c r="A976" s="299"/>
      <c r="B976" s="299"/>
      <c r="C976" s="291"/>
      <c r="D976" s="292"/>
      <c r="E976" s="299"/>
      <c r="F976" s="291"/>
      <c r="G976" s="291"/>
      <c r="H976" s="291"/>
      <c r="I976" s="292"/>
      <c r="J976" s="299"/>
      <c r="K976" s="291"/>
      <c r="L976" s="291"/>
      <c r="M976" s="291"/>
      <c r="N976" s="291"/>
      <c r="O976" s="292"/>
      <c r="P976" s="299"/>
      <c r="Q976" s="291"/>
      <c r="R976" s="291"/>
      <c r="S976" s="292"/>
      <c r="T976" s="299"/>
      <c r="U976" s="291"/>
      <c r="V976" s="291"/>
      <c r="W976" s="291"/>
      <c r="X976" s="292"/>
      <c r="Y976" s="299"/>
      <c r="Z976" s="291"/>
      <c r="AA976" s="291"/>
      <c r="AB976" s="292"/>
      <c r="AC976" s="299"/>
      <c r="AD976" s="291"/>
      <c r="AE976" s="291"/>
      <c r="AF976" s="291"/>
      <c r="AG976" s="292"/>
      <c r="AH976" s="299"/>
      <c r="AI976" s="291"/>
      <c r="AJ976" s="292"/>
    </row>
    <row r="977" spans="1:36" ht="12.75">
      <c r="A977" s="299"/>
      <c r="B977" s="299"/>
      <c r="C977" s="291"/>
      <c r="D977" s="292"/>
      <c r="E977" s="299"/>
      <c r="F977" s="291"/>
      <c r="G977" s="291"/>
      <c r="H977" s="291"/>
      <c r="I977" s="292"/>
      <c r="J977" s="299"/>
      <c r="K977" s="291"/>
      <c r="L977" s="291"/>
      <c r="M977" s="291"/>
      <c r="N977" s="291"/>
      <c r="O977" s="292"/>
      <c r="P977" s="299"/>
      <c r="Q977" s="291"/>
      <c r="R977" s="291"/>
      <c r="S977" s="292"/>
      <c r="T977" s="299"/>
      <c r="U977" s="291"/>
      <c r="V977" s="291"/>
      <c r="W977" s="291"/>
      <c r="X977" s="292"/>
      <c r="Y977" s="299"/>
      <c r="Z977" s="291"/>
      <c r="AA977" s="291"/>
      <c r="AB977" s="292"/>
      <c r="AC977" s="299"/>
      <c r="AD977" s="291"/>
      <c r="AE977" s="291"/>
      <c r="AF977" s="291"/>
      <c r="AG977" s="292"/>
      <c r="AH977" s="299"/>
      <c r="AI977" s="291"/>
      <c r="AJ977" s="292"/>
    </row>
    <row r="978" spans="1:36" ht="12.75">
      <c r="A978" s="299"/>
      <c r="B978" s="299"/>
      <c r="C978" s="291"/>
      <c r="D978" s="292"/>
      <c r="E978" s="299"/>
      <c r="F978" s="291"/>
      <c r="G978" s="291"/>
      <c r="H978" s="291"/>
      <c r="I978" s="292"/>
      <c r="J978" s="299"/>
      <c r="K978" s="291"/>
      <c r="L978" s="291"/>
      <c r="M978" s="291"/>
      <c r="N978" s="291"/>
      <c r="O978" s="292"/>
      <c r="P978" s="299"/>
      <c r="Q978" s="291"/>
      <c r="R978" s="291"/>
      <c r="S978" s="292"/>
      <c r="T978" s="299"/>
      <c r="U978" s="291"/>
      <c r="V978" s="291"/>
      <c r="W978" s="291"/>
      <c r="X978" s="292"/>
      <c r="Y978" s="299"/>
      <c r="Z978" s="291"/>
      <c r="AA978" s="291"/>
      <c r="AB978" s="292"/>
      <c r="AC978" s="299"/>
      <c r="AD978" s="291"/>
      <c r="AE978" s="291"/>
      <c r="AF978" s="291"/>
      <c r="AG978" s="292"/>
      <c r="AH978" s="299"/>
      <c r="AI978" s="291"/>
      <c r="AJ978" s="292"/>
    </row>
    <row r="979" spans="1:36" ht="12.75">
      <c r="A979" s="299"/>
      <c r="B979" s="299"/>
      <c r="C979" s="291"/>
      <c r="D979" s="292"/>
      <c r="E979" s="299"/>
      <c r="F979" s="291"/>
      <c r="G979" s="291"/>
      <c r="H979" s="291"/>
      <c r="I979" s="292"/>
      <c r="J979" s="299"/>
      <c r="K979" s="291"/>
      <c r="L979" s="291"/>
      <c r="M979" s="291"/>
      <c r="N979" s="291"/>
      <c r="O979" s="292"/>
      <c r="P979" s="299"/>
      <c r="Q979" s="291"/>
      <c r="R979" s="291"/>
      <c r="S979" s="292"/>
      <c r="T979" s="299"/>
      <c r="U979" s="291"/>
      <c r="V979" s="291"/>
      <c r="W979" s="291"/>
      <c r="X979" s="292"/>
      <c r="Y979" s="299"/>
      <c r="Z979" s="291"/>
      <c r="AA979" s="291"/>
      <c r="AB979" s="292"/>
      <c r="AC979" s="299"/>
      <c r="AD979" s="291"/>
      <c r="AE979" s="291"/>
      <c r="AF979" s="291"/>
      <c r="AG979" s="292"/>
      <c r="AH979" s="299"/>
      <c r="AI979" s="291"/>
      <c r="AJ979" s="292"/>
    </row>
    <row r="980" spans="1:36" ht="12.75">
      <c r="A980" s="299"/>
      <c r="B980" s="299"/>
      <c r="C980" s="291"/>
      <c r="D980" s="292"/>
      <c r="E980" s="299"/>
      <c r="F980" s="291"/>
      <c r="G980" s="291"/>
      <c r="H980" s="291"/>
      <c r="I980" s="292"/>
      <c r="J980" s="299"/>
      <c r="K980" s="291"/>
      <c r="L980" s="291"/>
      <c r="M980" s="291"/>
      <c r="N980" s="291"/>
      <c r="O980" s="292"/>
      <c r="P980" s="299"/>
      <c r="Q980" s="291"/>
      <c r="R980" s="291"/>
      <c r="S980" s="292"/>
      <c r="T980" s="299"/>
      <c r="U980" s="291"/>
      <c r="V980" s="291"/>
      <c r="W980" s="291"/>
      <c r="X980" s="292"/>
      <c r="Y980" s="299"/>
      <c r="Z980" s="291"/>
      <c r="AA980" s="291"/>
      <c r="AB980" s="292"/>
      <c r="AC980" s="299"/>
      <c r="AD980" s="291"/>
      <c r="AE980" s="291"/>
      <c r="AF980" s="291"/>
      <c r="AG980" s="292"/>
      <c r="AH980" s="299"/>
      <c r="AI980" s="291"/>
      <c r="AJ980" s="292"/>
    </row>
    <row r="981" spans="1:36" ht="12.75">
      <c r="A981" s="299"/>
      <c r="B981" s="299"/>
      <c r="C981" s="291"/>
      <c r="D981" s="292"/>
      <c r="E981" s="299"/>
      <c r="F981" s="291"/>
      <c r="G981" s="291"/>
      <c r="H981" s="291"/>
      <c r="I981" s="292"/>
      <c r="J981" s="299"/>
      <c r="K981" s="291"/>
      <c r="L981" s="291"/>
      <c r="M981" s="291"/>
      <c r="N981" s="291"/>
      <c r="O981" s="292"/>
      <c r="P981" s="299"/>
      <c r="Q981" s="291"/>
      <c r="R981" s="291"/>
      <c r="S981" s="292"/>
      <c r="T981" s="299"/>
      <c r="U981" s="291"/>
      <c r="V981" s="291"/>
      <c r="W981" s="291"/>
      <c r="X981" s="292"/>
      <c r="Y981" s="299"/>
      <c r="Z981" s="291"/>
      <c r="AA981" s="291"/>
      <c r="AB981" s="292"/>
      <c r="AC981" s="299"/>
      <c r="AD981" s="291"/>
      <c r="AE981" s="291"/>
      <c r="AF981" s="291"/>
      <c r="AG981" s="292"/>
      <c r="AH981" s="299"/>
      <c r="AI981" s="291"/>
      <c r="AJ981" s="292"/>
    </row>
    <row r="982" spans="1:36" ht="12.75">
      <c r="A982" s="299"/>
      <c r="B982" s="299"/>
      <c r="C982" s="291"/>
      <c r="D982" s="292"/>
      <c r="E982" s="299"/>
      <c r="F982" s="291"/>
      <c r="G982" s="291"/>
      <c r="H982" s="291"/>
      <c r="I982" s="292"/>
      <c r="J982" s="299"/>
      <c r="K982" s="291"/>
      <c r="L982" s="291"/>
      <c r="M982" s="291"/>
      <c r="N982" s="291"/>
      <c r="O982" s="292"/>
      <c r="P982" s="299"/>
      <c r="Q982" s="291"/>
      <c r="R982" s="291"/>
      <c r="S982" s="292"/>
      <c r="T982" s="299"/>
      <c r="U982" s="291"/>
      <c r="V982" s="291"/>
      <c r="W982" s="291"/>
      <c r="X982" s="292"/>
      <c r="Y982" s="299"/>
      <c r="Z982" s="291"/>
      <c r="AA982" s="291"/>
      <c r="AB982" s="292"/>
      <c r="AC982" s="299"/>
      <c r="AD982" s="291"/>
      <c r="AE982" s="291"/>
      <c r="AF982" s="291"/>
      <c r="AG982" s="292"/>
      <c r="AH982" s="299"/>
      <c r="AI982" s="291"/>
      <c r="AJ982" s="292"/>
    </row>
    <row r="983" spans="1:36" ht="12.75">
      <c r="A983" s="299"/>
      <c r="B983" s="299"/>
      <c r="C983" s="291"/>
      <c r="D983" s="292"/>
      <c r="E983" s="299"/>
      <c r="F983" s="291"/>
      <c r="G983" s="291"/>
      <c r="H983" s="291"/>
      <c r="I983" s="292"/>
      <c r="J983" s="299"/>
      <c r="K983" s="291"/>
      <c r="L983" s="291"/>
      <c r="M983" s="291"/>
      <c r="N983" s="291"/>
      <c r="O983" s="292"/>
      <c r="P983" s="299"/>
      <c r="Q983" s="291"/>
      <c r="R983" s="291"/>
      <c r="S983" s="292"/>
      <c r="T983" s="299"/>
      <c r="U983" s="291"/>
      <c r="V983" s="291"/>
      <c r="W983" s="291"/>
      <c r="X983" s="292"/>
      <c r="Y983" s="299"/>
      <c r="Z983" s="291"/>
      <c r="AA983" s="291"/>
      <c r="AB983" s="292"/>
      <c r="AC983" s="299"/>
      <c r="AD983" s="291"/>
      <c r="AE983" s="291"/>
      <c r="AF983" s="291"/>
      <c r="AG983" s="292"/>
      <c r="AH983" s="299"/>
      <c r="AI983" s="291"/>
      <c r="AJ983" s="292"/>
    </row>
    <row r="984" spans="1:36" ht="12.75">
      <c r="A984" s="299"/>
      <c r="B984" s="299"/>
      <c r="C984" s="291"/>
      <c r="D984" s="292"/>
      <c r="E984" s="299"/>
      <c r="F984" s="291"/>
      <c r="G984" s="291"/>
      <c r="H984" s="291"/>
      <c r="I984" s="292"/>
      <c r="J984" s="299"/>
      <c r="K984" s="291"/>
      <c r="L984" s="291"/>
      <c r="M984" s="291"/>
      <c r="N984" s="291"/>
      <c r="O984" s="292"/>
      <c r="P984" s="299"/>
      <c r="Q984" s="291"/>
      <c r="R984" s="291"/>
      <c r="S984" s="292"/>
      <c r="T984" s="299"/>
      <c r="U984" s="291"/>
      <c r="V984" s="291"/>
      <c r="W984" s="291"/>
      <c r="X984" s="292"/>
      <c r="Y984" s="299"/>
      <c r="Z984" s="291"/>
      <c r="AA984" s="291"/>
      <c r="AB984" s="292"/>
      <c r="AC984" s="299"/>
      <c r="AD984" s="291"/>
      <c r="AE984" s="291"/>
      <c r="AF984" s="291"/>
      <c r="AG984" s="292"/>
      <c r="AH984" s="299"/>
      <c r="AI984" s="291"/>
      <c r="AJ984" s="292"/>
    </row>
    <row r="985" spans="1:36" ht="12.75">
      <c r="A985" s="299"/>
      <c r="B985" s="299"/>
      <c r="C985" s="291"/>
      <c r="D985" s="292"/>
      <c r="E985" s="299"/>
      <c r="F985" s="291"/>
      <c r="G985" s="291"/>
      <c r="H985" s="291"/>
      <c r="I985" s="292"/>
      <c r="J985" s="299"/>
      <c r="K985" s="291"/>
      <c r="L985" s="291"/>
      <c r="M985" s="291"/>
      <c r="N985" s="291"/>
      <c r="O985" s="292"/>
      <c r="P985" s="299"/>
      <c r="Q985" s="291"/>
      <c r="R985" s="291"/>
      <c r="S985" s="292"/>
      <c r="T985" s="299"/>
      <c r="U985" s="291"/>
      <c r="V985" s="291"/>
      <c r="W985" s="291"/>
      <c r="X985" s="292"/>
      <c r="Y985" s="299"/>
      <c r="Z985" s="291"/>
      <c r="AA985" s="291"/>
      <c r="AB985" s="292"/>
      <c r="AC985" s="299"/>
      <c r="AD985" s="291"/>
      <c r="AE985" s="291"/>
      <c r="AF985" s="291"/>
      <c r="AG985" s="292"/>
      <c r="AH985" s="299"/>
      <c r="AI985" s="291"/>
      <c r="AJ985" s="292"/>
    </row>
    <row r="986" spans="1:36" ht="12.75">
      <c r="A986" s="299"/>
      <c r="B986" s="299"/>
      <c r="C986" s="291"/>
      <c r="D986" s="292"/>
      <c r="E986" s="299"/>
      <c r="F986" s="291"/>
      <c r="G986" s="291"/>
      <c r="H986" s="291"/>
      <c r="I986" s="292"/>
      <c r="J986" s="299"/>
      <c r="K986" s="291"/>
      <c r="L986" s="291"/>
      <c r="M986" s="291"/>
      <c r="N986" s="291"/>
      <c r="O986" s="292"/>
      <c r="P986" s="299"/>
      <c r="Q986" s="291"/>
      <c r="R986" s="291"/>
      <c r="S986" s="292"/>
      <c r="T986" s="299"/>
      <c r="U986" s="291"/>
      <c r="V986" s="291"/>
      <c r="W986" s="291"/>
      <c r="X986" s="292"/>
      <c r="Y986" s="299"/>
      <c r="Z986" s="291"/>
      <c r="AA986" s="291"/>
      <c r="AB986" s="292"/>
      <c r="AC986" s="299"/>
      <c r="AD986" s="291"/>
      <c r="AE986" s="291"/>
      <c r="AF986" s="291"/>
      <c r="AG986" s="292"/>
      <c r="AH986" s="299"/>
      <c r="AI986" s="291"/>
      <c r="AJ986" s="292"/>
    </row>
    <row r="987" spans="1:36" ht="12.75">
      <c r="A987" s="299"/>
      <c r="B987" s="299"/>
      <c r="C987" s="291"/>
      <c r="D987" s="292"/>
      <c r="E987" s="299"/>
      <c r="F987" s="291"/>
      <c r="G987" s="291"/>
      <c r="H987" s="291"/>
      <c r="I987" s="292"/>
      <c r="J987" s="299"/>
      <c r="K987" s="291"/>
      <c r="L987" s="291"/>
      <c r="M987" s="291"/>
      <c r="N987" s="291"/>
      <c r="O987" s="292"/>
      <c r="P987" s="299"/>
      <c r="Q987" s="291"/>
      <c r="R987" s="291"/>
      <c r="S987" s="292"/>
      <c r="T987" s="299"/>
      <c r="U987" s="291"/>
      <c r="V987" s="291"/>
      <c r="W987" s="291"/>
      <c r="X987" s="292"/>
      <c r="Y987" s="299"/>
      <c r="Z987" s="291"/>
      <c r="AA987" s="291"/>
      <c r="AB987" s="292"/>
      <c r="AC987" s="299"/>
      <c r="AD987" s="291"/>
      <c r="AE987" s="291"/>
      <c r="AF987" s="291"/>
      <c r="AG987" s="292"/>
      <c r="AH987" s="299"/>
      <c r="AI987" s="291"/>
      <c r="AJ987" s="292"/>
    </row>
    <row r="988" spans="1:36" ht="12.75">
      <c r="A988" s="299"/>
      <c r="B988" s="299"/>
      <c r="C988" s="291"/>
      <c r="D988" s="292"/>
      <c r="E988" s="299"/>
      <c r="F988" s="291"/>
      <c r="G988" s="291"/>
      <c r="H988" s="291"/>
      <c r="I988" s="292"/>
      <c r="J988" s="299"/>
      <c r="K988" s="291"/>
      <c r="L988" s="291"/>
      <c r="M988" s="291"/>
      <c r="N988" s="291"/>
      <c r="O988" s="292"/>
      <c r="P988" s="299"/>
      <c r="Q988" s="291"/>
      <c r="R988" s="291"/>
      <c r="S988" s="292"/>
      <c r="T988" s="299"/>
      <c r="U988" s="291"/>
      <c r="V988" s="291"/>
      <c r="W988" s="291"/>
      <c r="X988" s="292"/>
      <c r="Y988" s="299"/>
      <c r="Z988" s="291"/>
      <c r="AA988" s="291"/>
      <c r="AB988" s="292"/>
      <c r="AC988" s="299"/>
      <c r="AD988" s="291"/>
      <c r="AE988" s="291"/>
      <c r="AF988" s="291"/>
      <c r="AG988" s="292"/>
      <c r="AH988" s="299"/>
      <c r="AI988" s="291"/>
      <c r="AJ988" s="292"/>
    </row>
    <row r="989" spans="1:36" ht="12.75">
      <c r="A989" s="299"/>
      <c r="B989" s="299"/>
      <c r="C989" s="291"/>
      <c r="D989" s="292"/>
      <c r="E989" s="299"/>
      <c r="F989" s="291"/>
      <c r="G989" s="291"/>
      <c r="H989" s="291"/>
      <c r="I989" s="292"/>
      <c r="J989" s="299"/>
      <c r="K989" s="291"/>
      <c r="L989" s="291"/>
      <c r="M989" s="291"/>
      <c r="N989" s="291"/>
      <c r="O989" s="292"/>
      <c r="P989" s="299"/>
      <c r="Q989" s="291"/>
      <c r="R989" s="291"/>
      <c r="S989" s="292"/>
      <c r="T989" s="299"/>
      <c r="U989" s="291"/>
      <c r="V989" s="291"/>
      <c r="W989" s="291"/>
      <c r="X989" s="292"/>
      <c r="Y989" s="299"/>
      <c r="Z989" s="291"/>
      <c r="AA989" s="291"/>
      <c r="AB989" s="292"/>
      <c r="AC989" s="299"/>
      <c r="AD989" s="291"/>
      <c r="AE989" s="291"/>
      <c r="AF989" s="291"/>
      <c r="AG989" s="292"/>
      <c r="AH989" s="299"/>
      <c r="AI989" s="291"/>
      <c r="AJ989" s="292"/>
    </row>
    <row r="990" spans="1:36" ht="12.75">
      <c r="A990" s="299"/>
      <c r="B990" s="299"/>
      <c r="C990" s="291"/>
      <c r="D990" s="292"/>
      <c r="E990" s="299"/>
      <c r="F990" s="291"/>
      <c r="G990" s="291"/>
      <c r="H990" s="291"/>
      <c r="I990" s="292"/>
      <c r="J990" s="299"/>
      <c r="K990" s="291"/>
      <c r="L990" s="291"/>
      <c r="M990" s="291"/>
      <c r="N990" s="291"/>
      <c r="O990" s="292"/>
      <c r="P990" s="299"/>
      <c r="Q990" s="291"/>
      <c r="R990" s="291"/>
      <c r="S990" s="292"/>
      <c r="T990" s="299"/>
      <c r="U990" s="291"/>
      <c r="V990" s="291"/>
      <c r="W990" s="291"/>
      <c r="X990" s="292"/>
      <c r="Y990" s="299"/>
      <c r="Z990" s="291"/>
      <c r="AA990" s="291"/>
      <c r="AB990" s="292"/>
      <c r="AC990" s="299"/>
      <c r="AD990" s="291"/>
      <c r="AE990" s="291"/>
      <c r="AF990" s="291"/>
      <c r="AG990" s="292"/>
      <c r="AH990" s="299"/>
      <c r="AI990" s="291"/>
      <c r="AJ990" s="292"/>
    </row>
    <row r="991" spans="1:36" ht="12.75">
      <c r="A991" s="299"/>
      <c r="B991" s="299"/>
      <c r="C991" s="291"/>
      <c r="D991" s="292"/>
      <c r="E991" s="299"/>
      <c r="F991" s="291"/>
      <c r="G991" s="291"/>
      <c r="H991" s="291"/>
      <c r="I991" s="292"/>
      <c r="J991" s="299"/>
      <c r="K991" s="291"/>
      <c r="L991" s="291"/>
      <c r="M991" s="291"/>
      <c r="N991" s="291"/>
      <c r="O991" s="292"/>
      <c r="P991" s="299"/>
      <c r="Q991" s="291"/>
      <c r="R991" s="291"/>
      <c r="S991" s="292"/>
      <c r="T991" s="299"/>
      <c r="U991" s="291"/>
      <c r="V991" s="291"/>
      <c r="W991" s="291"/>
      <c r="X991" s="292"/>
      <c r="Y991" s="299"/>
      <c r="Z991" s="291"/>
      <c r="AA991" s="291"/>
      <c r="AB991" s="292"/>
      <c r="AC991" s="299"/>
      <c r="AD991" s="291"/>
      <c r="AE991" s="291"/>
      <c r="AF991" s="291"/>
      <c r="AG991" s="292"/>
      <c r="AH991" s="299"/>
      <c r="AI991" s="291"/>
      <c r="AJ991" s="292"/>
    </row>
    <row r="992" spans="1:36" ht="12.75">
      <c r="A992" s="299"/>
      <c r="B992" s="299"/>
      <c r="C992" s="291"/>
      <c r="D992" s="292"/>
      <c r="E992" s="299"/>
      <c r="F992" s="291"/>
      <c r="G992" s="291"/>
      <c r="H992" s="291"/>
      <c r="I992" s="292"/>
      <c r="J992" s="299"/>
      <c r="K992" s="291"/>
      <c r="L992" s="291"/>
      <c r="M992" s="291"/>
      <c r="N992" s="291"/>
      <c r="O992" s="292"/>
      <c r="P992" s="299"/>
      <c r="Q992" s="291"/>
      <c r="R992" s="291"/>
      <c r="S992" s="292"/>
      <c r="T992" s="299"/>
      <c r="U992" s="291"/>
      <c r="V992" s="291"/>
      <c r="W992" s="291"/>
      <c r="X992" s="292"/>
      <c r="Y992" s="299"/>
      <c r="Z992" s="291"/>
      <c r="AA992" s="291"/>
      <c r="AB992" s="292"/>
      <c r="AC992" s="299"/>
      <c r="AD992" s="291"/>
      <c r="AE992" s="291"/>
      <c r="AF992" s="291"/>
      <c r="AG992" s="292"/>
      <c r="AH992" s="299"/>
      <c r="AI992" s="291"/>
      <c r="AJ992" s="292"/>
    </row>
    <row r="993" spans="1:36" ht="12.75">
      <c r="A993" s="299"/>
      <c r="B993" s="299"/>
      <c r="C993" s="291"/>
      <c r="D993" s="292"/>
      <c r="E993" s="299"/>
      <c r="F993" s="291"/>
      <c r="G993" s="291"/>
      <c r="H993" s="291"/>
      <c r="I993" s="292"/>
      <c r="J993" s="299"/>
      <c r="K993" s="291"/>
      <c r="L993" s="291"/>
      <c r="M993" s="291"/>
      <c r="N993" s="291"/>
      <c r="O993" s="292"/>
      <c r="P993" s="299"/>
      <c r="Q993" s="291"/>
      <c r="R993" s="291"/>
      <c r="S993" s="292"/>
      <c r="T993" s="299"/>
      <c r="U993" s="291"/>
      <c r="V993" s="291"/>
      <c r="W993" s="291"/>
      <c r="X993" s="292"/>
      <c r="Y993" s="299"/>
      <c r="Z993" s="291"/>
      <c r="AA993" s="291"/>
      <c r="AB993" s="292"/>
      <c r="AC993" s="299"/>
      <c r="AD993" s="291"/>
      <c r="AE993" s="291"/>
      <c r="AF993" s="291"/>
      <c r="AG993" s="292"/>
      <c r="AH993" s="299"/>
      <c r="AI993" s="291"/>
      <c r="AJ993" s="292"/>
    </row>
    <row r="994" spans="1:36" ht="12.75">
      <c r="A994" s="299"/>
      <c r="B994" s="299"/>
      <c r="C994" s="291"/>
      <c r="D994" s="292"/>
      <c r="E994" s="299"/>
      <c r="F994" s="291"/>
      <c r="G994" s="291"/>
      <c r="H994" s="291"/>
      <c r="I994" s="292"/>
      <c r="J994" s="299"/>
      <c r="K994" s="291"/>
      <c r="L994" s="291"/>
      <c r="M994" s="291"/>
      <c r="N994" s="291"/>
      <c r="O994" s="292"/>
      <c r="P994" s="299"/>
      <c r="Q994" s="291"/>
      <c r="R994" s="291"/>
      <c r="S994" s="292"/>
      <c r="T994" s="299"/>
      <c r="U994" s="291"/>
      <c r="V994" s="291"/>
      <c r="W994" s="291"/>
      <c r="X994" s="292"/>
      <c r="Y994" s="299"/>
      <c r="Z994" s="291"/>
      <c r="AA994" s="291"/>
      <c r="AB994" s="292"/>
      <c r="AC994" s="299"/>
      <c r="AD994" s="291"/>
      <c r="AE994" s="291"/>
      <c r="AF994" s="291"/>
      <c r="AG994" s="292"/>
      <c r="AH994" s="299"/>
      <c r="AI994" s="291"/>
      <c r="AJ994" s="292"/>
    </row>
    <row r="995" spans="1:36" ht="12.75">
      <c r="A995" s="299"/>
      <c r="B995" s="299"/>
      <c r="C995" s="291"/>
      <c r="D995" s="292"/>
      <c r="E995" s="299"/>
      <c r="F995" s="291"/>
      <c r="G995" s="291"/>
      <c r="H995" s="291"/>
      <c r="I995" s="292"/>
      <c r="J995" s="299"/>
      <c r="K995" s="291"/>
      <c r="L995" s="291"/>
      <c r="M995" s="291"/>
      <c r="N995" s="291"/>
      <c r="O995" s="292"/>
      <c r="P995" s="299"/>
      <c r="Q995" s="291"/>
      <c r="R995" s="291"/>
      <c r="S995" s="292"/>
      <c r="T995" s="299"/>
      <c r="U995" s="291"/>
      <c r="V995" s="291"/>
      <c r="W995" s="291"/>
      <c r="X995" s="292"/>
      <c r="Y995" s="299"/>
      <c r="Z995" s="291"/>
      <c r="AA995" s="291"/>
      <c r="AB995" s="292"/>
      <c r="AC995" s="299"/>
      <c r="AD995" s="291"/>
      <c r="AE995" s="291"/>
      <c r="AF995" s="291"/>
      <c r="AG995" s="292"/>
      <c r="AH995" s="299"/>
      <c r="AI995" s="291"/>
      <c r="AJ995" s="292"/>
    </row>
    <row r="996" spans="1:36" ht="12.75">
      <c r="A996" s="299"/>
      <c r="B996" s="299"/>
      <c r="C996" s="291"/>
      <c r="D996" s="292"/>
      <c r="E996" s="299"/>
      <c r="F996" s="291"/>
      <c r="G996" s="291"/>
      <c r="H996" s="291"/>
      <c r="I996" s="292"/>
      <c r="J996" s="299"/>
      <c r="K996" s="291"/>
      <c r="L996" s="291"/>
      <c r="M996" s="291"/>
      <c r="N996" s="291"/>
      <c r="O996" s="292"/>
      <c r="P996" s="299"/>
      <c r="Q996" s="291"/>
      <c r="R996" s="291"/>
      <c r="S996" s="292"/>
      <c r="T996" s="299"/>
      <c r="U996" s="291"/>
      <c r="V996" s="291"/>
      <c r="W996" s="291"/>
      <c r="X996" s="292"/>
      <c r="Y996" s="299"/>
      <c r="Z996" s="291"/>
      <c r="AA996" s="291"/>
      <c r="AB996" s="292"/>
      <c r="AC996" s="299"/>
      <c r="AD996" s="291"/>
      <c r="AE996" s="291"/>
      <c r="AF996" s="291"/>
      <c r="AG996" s="292"/>
      <c r="AH996" s="299"/>
      <c r="AI996" s="291"/>
      <c r="AJ996" s="292"/>
    </row>
    <row r="997" spans="1:36" ht="12.75">
      <c r="A997" s="299"/>
      <c r="B997" s="299"/>
      <c r="C997" s="291"/>
      <c r="D997" s="292"/>
      <c r="E997" s="299"/>
      <c r="F997" s="291"/>
      <c r="G997" s="291"/>
      <c r="H997" s="291"/>
      <c r="I997" s="292"/>
      <c r="J997" s="299"/>
      <c r="K997" s="291"/>
      <c r="L997" s="291"/>
      <c r="M997" s="291"/>
      <c r="N997" s="291"/>
      <c r="O997" s="292"/>
      <c r="P997" s="299"/>
      <c r="Q997" s="291"/>
      <c r="R997" s="291"/>
      <c r="S997" s="292"/>
      <c r="T997" s="299"/>
      <c r="U997" s="291"/>
      <c r="V997" s="291"/>
      <c r="W997" s="291"/>
      <c r="X997" s="292"/>
      <c r="Y997" s="299"/>
      <c r="Z997" s="291"/>
      <c r="AA997" s="291"/>
      <c r="AB997" s="292"/>
      <c r="AC997" s="299"/>
      <c r="AD997" s="291"/>
      <c r="AE997" s="291"/>
      <c r="AF997" s="291"/>
      <c r="AG997" s="292"/>
      <c r="AH997" s="299"/>
      <c r="AI997" s="291"/>
      <c r="AJ997" s="292"/>
    </row>
    <row r="998" spans="1:36" ht="12.75">
      <c r="A998" s="299"/>
      <c r="B998" s="299"/>
      <c r="C998" s="291"/>
      <c r="D998" s="292"/>
      <c r="E998" s="299"/>
      <c r="F998" s="291"/>
      <c r="G998" s="291"/>
      <c r="H998" s="291"/>
      <c r="I998" s="292"/>
      <c r="J998" s="299"/>
      <c r="K998" s="291"/>
      <c r="L998" s="291"/>
      <c r="M998" s="291"/>
      <c r="N998" s="291"/>
      <c r="O998" s="292"/>
      <c r="P998" s="299"/>
      <c r="Q998" s="291"/>
      <c r="R998" s="291"/>
      <c r="S998" s="292"/>
      <c r="T998" s="299"/>
      <c r="U998" s="291"/>
      <c r="V998" s="291"/>
      <c r="W998" s="291"/>
      <c r="X998" s="292"/>
      <c r="Y998" s="299"/>
      <c r="Z998" s="291"/>
      <c r="AA998" s="291"/>
      <c r="AB998" s="292"/>
      <c r="AC998" s="299"/>
      <c r="AD998" s="291"/>
      <c r="AE998" s="291"/>
      <c r="AF998" s="291"/>
      <c r="AG998" s="292"/>
      <c r="AH998" s="299"/>
      <c r="AI998" s="291"/>
      <c r="AJ998" s="292"/>
    </row>
    <row r="999" spans="1:36" ht="12.75">
      <c r="A999" s="299"/>
      <c r="B999" s="299"/>
      <c r="C999" s="291"/>
      <c r="D999" s="292"/>
      <c r="E999" s="299"/>
      <c r="F999" s="291"/>
      <c r="G999" s="291"/>
      <c r="H999" s="291"/>
      <c r="I999" s="292"/>
      <c r="J999" s="299"/>
      <c r="K999" s="291"/>
      <c r="L999" s="291"/>
      <c r="M999" s="291"/>
      <c r="N999" s="291"/>
      <c r="O999" s="292"/>
      <c r="P999" s="299"/>
      <c r="Q999" s="291"/>
      <c r="R999" s="291"/>
      <c r="S999" s="292"/>
      <c r="T999" s="299"/>
      <c r="U999" s="291"/>
      <c r="V999" s="291"/>
      <c r="W999" s="291"/>
      <c r="X999" s="292"/>
      <c r="Y999" s="299"/>
      <c r="Z999" s="291"/>
      <c r="AA999" s="291"/>
      <c r="AB999" s="292"/>
      <c r="AC999" s="299"/>
      <c r="AD999" s="291"/>
      <c r="AE999" s="291"/>
      <c r="AF999" s="291"/>
      <c r="AG999" s="292"/>
      <c r="AH999" s="299"/>
      <c r="AI999" s="291"/>
      <c r="AJ999" s="292"/>
    </row>
    <row r="1000" spans="1:36" ht="12.75">
      <c r="A1000" s="318"/>
      <c r="B1000" s="318"/>
      <c r="C1000" s="319"/>
      <c r="D1000" s="320"/>
      <c r="E1000" s="318"/>
      <c r="F1000" s="319"/>
      <c r="G1000" s="319"/>
      <c r="H1000" s="319"/>
      <c r="I1000" s="320"/>
      <c r="J1000" s="318"/>
      <c r="K1000" s="319"/>
      <c r="L1000" s="319"/>
      <c r="M1000" s="319"/>
      <c r="N1000" s="319"/>
      <c r="O1000" s="320"/>
      <c r="P1000" s="318"/>
      <c r="Q1000" s="319"/>
      <c r="R1000" s="319"/>
      <c r="S1000" s="320"/>
      <c r="T1000" s="318"/>
      <c r="U1000" s="319"/>
      <c r="V1000" s="319"/>
      <c r="W1000" s="319"/>
      <c r="X1000" s="320"/>
      <c r="Y1000" s="318"/>
      <c r="Z1000" s="319"/>
      <c r="AA1000" s="319"/>
      <c r="AB1000" s="320"/>
      <c r="AC1000" s="318"/>
      <c r="AD1000" s="319"/>
      <c r="AE1000" s="319"/>
      <c r="AF1000" s="319"/>
      <c r="AG1000" s="320"/>
      <c r="AH1000" s="318"/>
      <c r="AI1000" s="319"/>
      <c r="AJ1000" s="320"/>
    </row>
  </sheetData>
  <autoFilter ref="A1:AJ20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E100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3.42578125" customWidth="1"/>
    <col min="2" max="2" width="16.28515625" customWidth="1"/>
    <col min="3" max="3" width="25" customWidth="1"/>
    <col min="4" max="4" width="17.140625" customWidth="1"/>
    <col min="5" max="5" width="12" customWidth="1"/>
    <col min="6" max="6" width="11.28515625" customWidth="1"/>
    <col min="7" max="7" width="18.42578125" customWidth="1"/>
    <col min="8" max="8" width="28.7109375" customWidth="1"/>
    <col min="9" max="9" width="26.28515625" customWidth="1"/>
    <col min="10" max="10" width="13.5703125" customWidth="1"/>
    <col min="11" max="11" width="11.7109375" customWidth="1"/>
    <col min="12" max="12" width="27.42578125" customWidth="1"/>
    <col min="13" max="13" width="37.140625" customWidth="1"/>
    <col min="14" max="14" width="8" customWidth="1"/>
    <col min="18" max="18" width="16.28515625" customWidth="1"/>
  </cols>
  <sheetData>
    <row r="1" spans="1:31" ht="12.75">
      <c r="A1" s="321">
        <v>3</v>
      </c>
      <c r="B1" s="322" t="s">
        <v>810</v>
      </c>
      <c r="C1" s="322" t="s">
        <v>811</v>
      </c>
      <c r="D1" s="322" t="s">
        <v>812</v>
      </c>
      <c r="E1" s="322" t="s">
        <v>813</v>
      </c>
      <c r="F1" s="322" t="s">
        <v>814</v>
      </c>
      <c r="G1" s="322" t="s">
        <v>815</v>
      </c>
      <c r="H1" s="322" t="s">
        <v>816</v>
      </c>
      <c r="I1" s="322" t="s">
        <v>817</v>
      </c>
      <c r="J1" s="322" t="s">
        <v>818</v>
      </c>
      <c r="K1" s="322" t="s">
        <v>819</v>
      </c>
      <c r="L1" s="322" t="s">
        <v>820</v>
      </c>
      <c r="M1" s="322" t="s">
        <v>821</v>
      </c>
      <c r="N1" s="323"/>
      <c r="O1" s="323"/>
      <c r="P1" s="323"/>
      <c r="Q1" s="323"/>
      <c r="R1" s="323"/>
      <c r="S1" s="323"/>
      <c r="T1" s="323"/>
      <c r="U1" s="323"/>
      <c r="V1" s="323"/>
      <c r="W1" s="323"/>
      <c r="X1" s="323"/>
      <c r="Y1" s="323"/>
      <c r="Z1" s="323"/>
      <c r="AA1" s="323"/>
      <c r="AB1" s="323"/>
      <c r="AC1" s="323"/>
      <c r="AD1" s="323"/>
      <c r="AE1" s="323"/>
    </row>
    <row r="2" spans="1:31" ht="12.75">
      <c r="A2" s="324">
        <v>1</v>
      </c>
      <c r="B2" s="325" t="s">
        <v>822</v>
      </c>
      <c r="C2" s="325" t="s">
        <v>823</v>
      </c>
      <c r="D2" s="325" t="s">
        <v>824</v>
      </c>
      <c r="E2" s="325" t="s">
        <v>825</v>
      </c>
      <c r="F2" s="325"/>
      <c r="G2" s="325" t="s">
        <v>826</v>
      </c>
      <c r="H2" s="325" t="s">
        <v>827</v>
      </c>
      <c r="I2" s="325" t="s">
        <v>828</v>
      </c>
      <c r="J2" s="325" t="s">
        <v>829</v>
      </c>
      <c r="K2" s="325"/>
      <c r="L2" s="325" t="s">
        <v>830</v>
      </c>
      <c r="M2" s="325" t="s">
        <v>831</v>
      </c>
      <c r="N2" s="323"/>
      <c r="O2" s="323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  <c r="AD2" s="323"/>
      <c r="AE2" s="323"/>
    </row>
    <row r="3" spans="1:31" ht="12.75">
      <c r="A3" s="326">
        <v>2</v>
      </c>
      <c r="B3" s="327" t="s">
        <v>832</v>
      </c>
      <c r="C3" s="328" t="s">
        <v>833</v>
      </c>
      <c r="D3" s="327" t="s">
        <v>824</v>
      </c>
      <c r="E3" s="327" t="s">
        <v>834</v>
      </c>
      <c r="F3" s="327"/>
      <c r="G3" s="327" t="s">
        <v>835</v>
      </c>
      <c r="H3" s="327" t="s">
        <v>836</v>
      </c>
      <c r="I3" s="327" t="s">
        <v>837</v>
      </c>
      <c r="J3" s="327" t="s">
        <v>838</v>
      </c>
      <c r="K3" s="327"/>
      <c r="L3" s="327" t="s">
        <v>839</v>
      </c>
      <c r="M3" s="327" t="s">
        <v>840</v>
      </c>
      <c r="N3" s="323" t="s">
        <v>32</v>
      </c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23"/>
      <c r="AD3" s="323"/>
      <c r="AE3" s="323"/>
    </row>
    <row r="4" spans="1:31" ht="12.75">
      <c r="A4" s="871">
        <v>3</v>
      </c>
      <c r="B4" s="325" t="s">
        <v>841</v>
      </c>
      <c r="C4" s="329" t="s">
        <v>842</v>
      </c>
      <c r="D4" s="325" t="s">
        <v>824</v>
      </c>
      <c r="E4" s="325" t="s">
        <v>843</v>
      </c>
      <c r="F4" s="325" t="s">
        <v>844</v>
      </c>
      <c r="G4" s="325" t="s">
        <v>845</v>
      </c>
      <c r="H4" s="325" t="s">
        <v>846</v>
      </c>
      <c r="I4" s="325" t="s">
        <v>847</v>
      </c>
      <c r="J4" s="325" t="s">
        <v>848</v>
      </c>
      <c r="K4" s="325"/>
      <c r="L4" s="325" t="s">
        <v>830</v>
      </c>
      <c r="M4" s="325" t="s">
        <v>849</v>
      </c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23"/>
      <c r="AD4" s="323"/>
      <c r="AE4" s="323"/>
    </row>
    <row r="5" spans="1:31" ht="12.75">
      <c r="A5" s="872"/>
      <c r="B5" s="325" t="s">
        <v>850</v>
      </c>
      <c r="C5" s="329" t="s">
        <v>851</v>
      </c>
      <c r="D5" s="325" t="s">
        <v>824</v>
      </c>
      <c r="E5" s="330" t="s">
        <v>852</v>
      </c>
      <c r="F5" s="325" t="s">
        <v>844</v>
      </c>
      <c r="G5" s="325" t="s">
        <v>845</v>
      </c>
      <c r="H5" s="325" t="s">
        <v>846</v>
      </c>
      <c r="I5" s="325" t="s">
        <v>853</v>
      </c>
      <c r="J5" s="325" t="s">
        <v>848</v>
      </c>
      <c r="K5" s="325"/>
      <c r="L5" s="325" t="s">
        <v>830</v>
      </c>
      <c r="M5" s="325" t="s">
        <v>854</v>
      </c>
      <c r="N5" s="323" t="s">
        <v>32</v>
      </c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3"/>
      <c r="AC5" s="323"/>
      <c r="AD5" s="323"/>
      <c r="AE5" s="323"/>
    </row>
    <row r="6" spans="1:31" ht="12.75">
      <c r="A6" s="873"/>
      <c r="B6" s="331" t="s">
        <v>841</v>
      </c>
      <c r="C6" s="332" t="s">
        <v>855</v>
      </c>
      <c r="D6" s="331" t="s">
        <v>824</v>
      </c>
      <c r="E6" s="331" t="s">
        <v>856</v>
      </c>
      <c r="F6" s="325" t="s">
        <v>844</v>
      </c>
      <c r="G6" s="331" t="s">
        <v>845</v>
      </c>
      <c r="H6" s="325" t="s">
        <v>846</v>
      </c>
      <c r="I6" s="331" t="s">
        <v>853</v>
      </c>
      <c r="J6" s="325" t="s">
        <v>848</v>
      </c>
      <c r="K6" s="325"/>
      <c r="L6" s="325" t="s">
        <v>857</v>
      </c>
      <c r="M6" s="331" t="s">
        <v>858</v>
      </c>
      <c r="N6" s="323" t="s">
        <v>32</v>
      </c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3"/>
      <c r="AC6" s="323"/>
      <c r="AD6" s="323"/>
      <c r="AE6" s="323"/>
    </row>
    <row r="7" spans="1:31" ht="12.75">
      <c r="A7" s="326">
        <v>4</v>
      </c>
      <c r="B7" s="327" t="s">
        <v>859</v>
      </c>
      <c r="C7" s="328" t="s">
        <v>860</v>
      </c>
      <c r="D7" s="327" t="s">
        <v>824</v>
      </c>
      <c r="E7" s="327" t="s">
        <v>825</v>
      </c>
      <c r="F7" s="327"/>
      <c r="G7" s="327" t="s">
        <v>861</v>
      </c>
      <c r="H7" s="327" t="s">
        <v>862</v>
      </c>
      <c r="I7" s="327" t="s">
        <v>863</v>
      </c>
      <c r="J7" s="327" t="s">
        <v>864</v>
      </c>
      <c r="K7" s="327"/>
      <c r="L7" s="327" t="s">
        <v>865</v>
      </c>
      <c r="M7" s="33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</row>
    <row r="8" spans="1:31" ht="12.75">
      <c r="A8" s="334">
        <v>5</v>
      </c>
      <c r="B8" s="331" t="s">
        <v>859</v>
      </c>
      <c r="C8" s="332" t="s">
        <v>866</v>
      </c>
      <c r="D8" s="331" t="s">
        <v>824</v>
      </c>
      <c r="E8" s="331" t="s">
        <v>825</v>
      </c>
      <c r="F8" s="331"/>
      <c r="G8" s="331" t="s">
        <v>861</v>
      </c>
      <c r="H8" s="331" t="s">
        <v>862</v>
      </c>
      <c r="I8" s="331" t="s">
        <v>863</v>
      </c>
      <c r="J8" s="331" t="s">
        <v>867</v>
      </c>
      <c r="K8" s="331"/>
      <c r="L8" s="331" t="s">
        <v>830</v>
      </c>
      <c r="M8" s="331" t="s">
        <v>868</v>
      </c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3"/>
      <c r="AC8" s="323"/>
      <c r="AD8" s="323"/>
      <c r="AE8" s="323"/>
    </row>
    <row r="9" spans="1:31" ht="12.75">
      <c r="A9" s="335">
        <v>6</v>
      </c>
      <c r="B9" s="336" t="s">
        <v>832</v>
      </c>
      <c r="C9" s="337" t="s">
        <v>869</v>
      </c>
      <c r="D9" s="336" t="s">
        <v>870</v>
      </c>
      <c r="E9" s="336" t="s">
        <v>871</v>
      </c>
      <c r="F9" s="338" t="s">
        <v>872</v>
      </c>
      <c r="G9" s="336" t="s">
        <v>873</v>
      </c>
      <c r="H9" s="336"/>
      <c r="I9" s="336" t="s">
        <v>837</v>
      </c>
      <c r="J9" s="336" t="s">
        <v>874</v>
      </c>
      <c r="K9" s="336" t="s">
        <v>875</v>
      </c>
      <c r="L9" s="336" t="s">
        <v>876</v>
      </c>
      <c r="M9" s="336" t="s">
        <v>877</v>
      </c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3"/>
      <c r="AC9" s="323"/>
      <c r="AD9" s="323"/>
      <c r="AE9" s="323"/>
    </row>
    <row r="10" spans="1:31" ht="12.75">
      <c r="A10" s="339">
        <v>7</v>
      </c>
      <c r="B10" s="339" t="s">
        <v>822</v>
      </c>
      <c r="C10" s="340" t="s">
        <v>878</v>
      </c>
      <c r="D10" s="339" t="s">
        <v>824</v>
      </c>
      <c r="E10" s="339" t="s">
        <v>879</v>
      </c>
      <c r="F10" s="339" t="s">
        <v>880</v>
      </c>
      <c r="G10" s="339" t="s">
        <v>881</v>
      </c>
      <c r="H10" s="339" t="s">
        <v>882</v>
      </c>
      <c r="I10" s="339" t="s">
        <v>828</v>
      </c>
      <c r="J10" s="339" t="s">
        <v>883</v>
      </c>
      <c r="K10" s="327"/>
      <c r="L10" s="327" t="s">
        <v>884</v>
      </c>
      <c r="M10" s="327"/>
      <c r="O10" s="323"/>
      <c r="P10" s="323"/>
      <c r="Q10" s="323"/>
      <c r="R10" s="323"/>
      <c r="S10" s="323"/>
      <c r="T10" s="323"/>
      <c r="U10" s="323"/>
      <c r="V10" s="323"/>
      <c r="W10" s="323"/>
      <c r="X10" s="323"/>
      <c r="Y10" s="323"/>
      <c r="Z10" s="323"/>
      <c r="AA10" s="323"/>
      <c r="AB10" s="323"/>
      <c r="AC10" s="323"/>
      <c r="AD10" s="323"/>
      <c r="AE10" s="323"/>
    </row>
    <row r="11" spans="1:31" ht="12.75">
      <c r="A11" s="339">
        <v>8</v>
      </c>
      <c r="B11" s="339" t="s">
        <v>822</v>
      </c>
      <c r="C11" s="340" t="s">
        <v>885</v>
      </c>
      <c r="D11" s="339" t="s">
        <v>824</v>
      </c>
      <c r="E11" s="339" t="s">
        <v>886</v>
      </c>
      <c r="F11" s="339" t="s">
        <v>880</v>
      </c>
      <c r="G11" s="339" t="s">
        <v>887</v>
      </c>
      <c r="H11" s="339" t="s">
        <v>888</v>
      </c>
      <c r="I11" s="339" t="s">
        <v>889</v>
      </c>
      <c r="J11" s="339" t="s">
        <v>883</v>
      </c>
      <c r="K11" s="327"/>
      <c r="L11" s="327" t="s">
        <v>884</v>
      </c>
      <c r="M11" s="327"/>
      <c r="O11" s="323"/>
      <c r="P11" s="323"/>
      <c r="Q11" s="323"/>
      <c r="R11" s="323"/>
      <c r="S11" s="323"/>
      <c r="T11" s="323"/>
      <c r="U11" s="323"/>
      <c r="V11" s="323"/>
      <c r="W11" s="323"/>
      <c r="X11" s="323"/>
      <c r="Y11" s="323"/>
      <c r="Z11" s="323"/>
      <c r="AA11" s="323"/>
      <c r="AB11" s="323"/>
      <c r="AC11" s="323"/>
      <c r="AD11" s="323"/>
      <c r="AE11" s="323"/>
    </row>
    <row r="12" spans="1:31" ht="12.75">
      <c r="A12" s="339">
        <v>9</v>
      </c>
      <c r="B12" s="339" t="s">
        <v>822</v>
      </c>
      <c r="C12" s="340" t="s">
        <v>890</v>
      </c>
      <c r="D12" s="339" t="s">
        <v>824</v>
      </c>
      <c r="E12" s="339" t="s">
        <v>886</v>
      </c>
      <c r="F12" s="339" t="s">
        <v>880</v>
      </c>
      <c r="G12" s="339" t="s">
        <v>887</v>
      </c>
      <c r="H12" s="339" t="s">
        <v>888</v>
      </c>
      <c r="I12" s="339" t="s">
        <v>889</v>
      </c>
      <c r="J12" s="339" t="s">
        <v>883</v>
      </c>
      <c r="K12" s="327"/>
      <c r="L12" s="327" t="s">
        <v>884</v>
      </c>
      <c r="M12" s="327"/>
      <c r="O12" s="323"/>
      <c r="P12" s="323"/>
      <c r="Q12" s="323"/>
      <c r="R12" s="323"/>
      <c r="S12" s="323"/>
      <c r="T12" s="323"/>
      <c r="U12" s="323"/>
      <c r="V12" s="323"/>
      <c r="W12" s="323"/>
      <c r="X12" s="323"/>
      <c r="Y12" s="323"/>
      <c r="Z12" s="323"/>
      <c r="AA12" s="323"/>
      <c r="AB12" s="323"/>
      <c r="AC12" s="323"/>
      <c r="AD12" s="323"/>
      <c r="AE12" s="323"/>
    </row>
    <row r="13" spans="1:31" ht="12.75">
      <c r="A13" s="339">
        <v>10</v>
      </c>
      <c r="B13" s="339" t="s">
        <v>822</v>
      </c>
      <c r="C13" s="340" t="s">
        <v>891</v>
      </c>
      <c r="D13" s="339" t="s">
        <v>824</v>
      </c>
      <c r="E13" s="339" t="s">
        <v>886</v>
      </c>
      <c r="F13" s="339" t="s">
        <v>880</v>
      </c>
      <c r="G13" s="339" t="s">
        <v>892</v>
      </c>
      <c r="H13" s="339" t="s">
        <v>893</v>
      </c>
      <c r="I13" s="339" t="s">
        <v>889</v>
      </c>
      <c r="J13" s="339" t="s">
        <v>883</v>
      </c>
      <c r="K13" s="327"/>
      <c r="L13" s="327" t="s">
        <v>884</v>
      </c>
      <c r="M13" s="339"/>
      <c r="N13" s="323"/>
      <c r="O13" s="323"/>
      <c r="P13" s="323"/>
      <c r="Q13" s="323"/>
      <c r="R13" s="323"/>
      <c r="S13" s="323"/>
      <c r="T13" s="323"/>
      <c r="U13" s="323"/>
      <c r="V13" s="323"/>
      <c r="W13" s="323"/>
      <c r="X13" s="323"/>
      <c r="Y13" s="323"/>
      <c r="Z13" s="323"/>
      <c r="AA13" s="323"/>
      <c r="AB13" s="323"/>
      <c r="AC13" s="323"/>
      <c r="AD13" s="323"/>
      <c r="AE13" s="323"/>
    </row>
    <row r="14" spans="1:31" ht="12.75">
      <c r="A14" s="339">
        <v>11</v>
      </c>
      <c r="B14" s="339" t="s">
        <v>822</v>
      </c>
      <c r="C14" s="340" t="s">
        <v>894</v>
      </c>
      <c r="D14" s="339" t="s">
        <v>824</v>
      </c>
      <c r="E14" s="339" t="s">
        <v>886</v>
      </c>
      <c r="F14" s="339" t="s">
        <v>880</v>
      </c>
      <c r="G14" s="339" t="s">
        <v>892</v>
      </c>
      <c r="H14" s="339" t="s">
        <v>893</v>
      </c>
      <c r="I14" s="339" t="s">
        <v>889</v>
      </c>
      <c r="J14" s="339" t="s">
        <v>883</v>
      </c>
      <c r="K14" s="327"/>
      <c r="L14" s="327" t="s">
        <v>884</v>
      </c>
      <c r="M14" s="339"/>
      <c r="N14" s="323"/>
      <c r="O14" s="323"/>
      <c r="P14" s="323"/>
      <c r="Q14" s="323"/>
      <c r="R14" s="323"/>
      <c r="S14" s="323"/>
      <c r="T14" s="323"/>
      <c r="U14" s="323"/>
      <c r="V14" s="323"/>
      <c r="W14" s="323"/>
      <c r="X14" s="323"/>
      <c r="Y14" s="323"/>
      <c r="Z14" s="323"/>
      <c r="AA14" s="323"/>
      <c r="AB14" s="323"/>
      <c r="AC14" s="323"/>
      <c r="AD14" s="323"/>
      <c r="AE14" s="323"/>
    </row>
    <row r="15" spans="1:31" ht="17.25" customHeight="1">
      <c r="A15" s="341">
        <v>12</v>
      </c>
      <c r="B15" s="341" t="s">
        <v>895</v>
      </c>
      <c r="C15" s="342" t="s">
        <v>896</v>
      </c>
      <c r="D15" s="341" t="s">
        <v>897</v>
      </c>
      <c r="E15" s="341" t="s">
        <v>898</v>
      </c>
      <c r="F15" s="341" t="s">
        <v>899</v>
      </c>
      <c r="G15" s="341" t="s">
        <v>900</v>
      </c>
      <c r="H15" s="341" t="s">
        <v>901</v>
      </c>
      <c r="I15" s="341" t="s">
        <v>902</v>
      </c>
      <c r="J15" s="341" t="s">
        <v>903</v>
      </c>
      <c r="K15" s="325"/>
      <c r="L15" s="325" t="s">
        <v>830</v>
      </c>
      <c r="M15" s="341" t="s">
        <v>904</v>
      </c>
      <c r="N15" s="323"/>
      <c r="O15" s="323"/>
      <c r="P15" s="323"/>
      <c r="Q15" s="323"/>
      <c r="R15" s="323"/>
      <c r="S15" s="323"/>
      <c r="T15" s="323"/>
      <c r="U15" s="323"/>
      <c r="V15" s="323"/>
      <c r="W15" s="323"/>
      <c r="X15" s="323"/>
      <c r="Y15" s="323"/>
      <c r="Z15" s="323"/>
      <c r="AA15" s="323"/>
      <c r="AB15" s="323"/>
      <c r="AC15" s="323"/>
      <c r="AD15" s="323"/>
      <c r="AE15" s="323"/>
    </row>
    <row r="16" spans="1:31" ht="12.75">
      <c r="A16" s="343">
        <v>13</v>
      </c>
      <c r="B16" s="344" t="s">
        <v>905</v>
      </c>
      <c r="C16" s="345" t="s">
        <v>906</v>
      </c>
      <c r="D16" s="344" t="s">
        <v>907</v>
      </c>
      <c r="E16" s="344" t="s">
        <v>879</v>
      </c>
      <c r="F16" s="344" t="s">
        <v>908</v>
      </c>
      <c r="G16" s="344" t="s">
        <v>909</v>
      </c>
      <c r="H16" s="344" t="s">
        <v>910</v>
      </c>
      <c r="I16" s="344" t="s">
        <v>911</v>
      </c>
      <c r="J16" s="344" t="s">
        <v>912</v>
      </c>
      <c r="K16" s="344" t="s">
        <v>913</v>
      </c>
      <c r="L16" s="344" t="s">
        <v>830</v>
      </c>
      <c r="M16" s="344"/>
      <c r="N16" s="323"/>
      <c r="O16" s="323"/>
      <c r="P16" s="323"/>
      <c r="Q16" s="323"/>
      <c r="R16" s="323"/>
      <c r="S16" s="323"/>
      <c r="T16" s="323"/>
      <c r="U16" s="323"/>
      <c r="V16" s="323"/>
      <c r="W16" s="323"/>
      <c r="X16" s="323"/>
      <c r="Y16" s="323"/>
      <c r="Z16" s="323"/>
      <c r="AA16" s="323"/>
      <c r="AB16" s="323"/>
      <c r="AC16" s="323"/>
      <c r="AD16" s="323"/>
      <c r="AE16" s="323"/>
    </row>
    <row r="17" spans="1:31" ht="12.75">
      <c r="A17" s="346">
        <v>14</v>
      </c>
      <c r="B17" s="347" t="s">
        <v>905</v>
      </c>
      <c r="C17" s="348" t="s">
        <v>914</v>
      </c>
      <c r="D17" s="347" t="s">
        <v>907</v>
      </c>
      <c r="E17" s="347" t="s">
        <v>879</v>
      </c>
      <c r="F17" s="347" t="s">
        <v>908</v>
      </c>
      <c r="G17" s="347" t="s">
        <v>909</v>
      </c>
      <c r="H17" s="347" t="s">
        <v>910</v>
      </c>
      <c r="I17" s="347" t="s">
        <v>911</v>
      </c>
      <c r="J17" s="347" t="s">
        <v>915</v>
      </c>
      <c r="K17" s="347" t="s">
        <v>875</v>
      </c>
      <c r="L17" s="347" t="s">
        <v>916</v>
      </c>
      <c r="M17" s="347"/>
      <c r="N17" s="323"/>
      <c r="O17" s="323"/>
      <c r="P17" s="323"/>
      <c r="Q17" s="323"/>
      <c r="R17" s="323"/>
      <c r="S17" s="323"/>
      <c r="T17" s="323"/>
      <c r="U17" s="323"/>
      <c r="V17" s="323"/>
      <c r="W17" s="323"/>
      <c r="X17" s="323"/>
      <c r="Y17" s="323"/>
      <c r="Z17" s="323"/>
      <c r="AA17" s="323"/>
      <c r="AB17" s="323"/>
      <c r="AC17" s="323"/>
      <c r="AD17" s="323"/>
      <c r="AE17" s="323"/>
    </row>
    <row r="18" spans="1:31" ht="12.75">
      <c r="A18" s="326">
        <v>15</v>
      </c>
      <c r="B18" s="327" t="s">
        <v>832</v>
      </c>
      <c r="C18" s="328" t="s">
        <v>917</v>
      </c>
      <c r="D18" s="327" t="s">
        <v>907</v>
      </c>
      <c r="E18" s="327" t="s">
        <v>879</v>
      </c>
      <c r="F18" s="327"/>
      <c r="G18" s="327" t="s">
        <v>918</v>
      </c>
      <c r="H18" s="327" t="s">
        <v>836</v>
      </c>
      <c r="I18" s="327" t="s">
        <v>853</v>
      </c>
      <c r="J18" s="327" t="s">
        <v>919</v>
      </c>
      <c r="K18" s="327" t="s">
        <v>875</v>
      </c>
      <c r="L18" s="327" t="s">
        <v>920</v>
      </c>
      <c r="M18" s="327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323"/>
      <c r="AA18" s="323"/>
      <c r="AB18" s="323"/>
      <c r="AC18" s="323"/>
      <c r="AD18" s="323"/>
      <c r="AE18" s="323"/>
    </row>
    <row r="19" spans="1:31" ht="12.75">
      <c r="A19" s="324">
        <v>16</v>
      </c>
      <c r="B19" s="325" t="s">
        <v>832</v>
      </c>
      <c r="C19" s="329" t="s">
        <v>921</v>
      </c>
      <c r="D19" s="325" t="s">
        <v>907</v>
      </c>
      <c r="E19" s="325" t="s">
        <v>879</v>
      </c>
      <c r="F19" s="325"/>
      <c r="G19" s="325" t="s">
        <v>918</v>
      </c>
      <c r="H19" s="325" t="s">
        <v>836</v>
      </c>
      <c r="I19" s="325" t="s">
        <v>853</v>
      </c>
      <c r="J19" s="325" t="s">
        <v>922</v>
      </c>
      <c r="K19" s="325" t="s">
        <v>923</v>
      </c>
      <c r="L19" s="325" t="s">
        <v>830</v>
      </c>
      <c r="M19" s="325"/>
      <c r="N19" s="323"/>
      <c r="O19" s="323"/>
      <c r="P19" s="323"/>
      <c r="Q19" s="323"/>
      <c r="R19" s="323"/>
      <c r="S19" s="323"/>
      <c r="T19" s="323"/>
      <c r="U19" s="323"/>
      <c r="V19" s="323"/>
      <c r="W19" s="323"/>
      <c r="X19" s="323"/>
      <c r="Y19" s="323"/>
      <c r="Z19" s="323"/>
      <c r="AA19" s="323"/>
      <c r="AB19" s="323"/>
      <c r="AC19" s="323"/>
      <c r="AD19" s="323"/>
      <c r="AE19" s="323"/>
    </row>
    <row r="20" spans="1:31" ht="12.75">
      <c r="A20" s="326">
        <v>17</v>
      </c>
      <c r="B20" s="327" t="s">
        <v>905</v>
      </c>
      <c r="C20" s="328" t="s">
        <v>924</v>
      </c>
      <c r="D20" s="327" t="s">
        <v>907</v>
      </c>
      <c r="E20" s="327" t="s">
        <v>925</v>
      </c>
      <c r="F20" s="327"/>
      <c r="G20" s="327" t="s">
        <v>926</v>
      </c>
      <c r="H20" s="327" t="s">
        <v>927</v>
      </c>
      <c r="I20" s="327" t="s">
        <v>928</v>
      </c>
      <c r="J20" s="327" t="s">
        <v>929</v>
      </c>
      <c r="K20" s="327" t="s">
        <v>930</v>
      </c>
      <c r="L20" s="327" t="s">
        <v>930</v>
      </c>
      <c r="M20" s="327" t="s">
        <v>931</v>
      </c>
      <c r="N20" s="323"/>
      <c r="O20" s="323"/>
      <c r="P20" s="323"/>
      <c r="Q20" s="323"/>
      <c r="R20" s="323"/>
      <c r="S20" s="32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</row>
    <row r="21" spans="1:31" ht="12.75">
      <c r="A21" s="349">
        <v>18</v>
      </c>
      <c r="B21" s="350" t="s">
        <v>932</v>
      </c>
      <c r="C21" s="351" t="s">
        <v>933</v>
      </c>
      <c r="D21" s="352" t="s">
        <v>907</v>
      </c>
      <c r="E21" s="353" t="s">
        <v>934</v>
      </c>
      <c r="F21" s="350" t="s">
        <v>880</v>
      </c>
      <c r="G21" s="350" t="s">
        <v>935</v>
      </c>
      <c r="H21" s="350" t="s">
        <v>936</v>
      </c>
      <c r="I21" s="350" t="s">
        <v>937</v>
      </c>
      <c r="J21" s="354">
        <v>45002</v>
      </c>
      <c r="K21" s="352" t="s">
        <v>938</v>
      </c>
      <c r="L21" s="352" t="s">
        <v>830</v>
      </c>
      <c r="M21" s="353" t="s">
        <v>939</v>
      </c>
      <c r="N21" s="323"/>
      <c r="O21" s="323"/>
      <c r="P21" s="323"/>
      <c r="Q21" s="323"/>
      <c r="R21" s="323"/>
      <c r="S21" s="323"/>
      <c r="T21" s="323"/>
      <c r="U21" s="323"/>
      <c r="V21" s="323"/>
      <c r="W21" s="323"/>
      <c r="X21" s="323"/>
      <c r="Y21" s="323"/>
      <c r="Z21" s="323"/>
      <c r="AA21" s="323"/>
      <c r="AB21" s="323"/>
      <c r="AC21" s="323"/>
      <c r="AD21" s="323"/>
      <c r="AE21" s="323"/>
    </row>
    <row r="22" spans="1:31" ht="12.75">
      <c r="A22" s="339">
        <v>19</v>
      </c>
      <c r="B22" s="339" t="s">
        <v>932</v>
      </c>
      <c r="C22" s="340" t="s">
        <v>940</v>
      </c>
      <c r="D22" s="327" t="s">
        <v>907</v>
      </c>
      <c r="E22" s="339" t="s">
        <v>886</v>
      </c>
      <c r="F22" s="339"/>
      <c r="G22" s="339" t="s">
        <v>935</v>
      </c>
      <c r="H22" s="339" t="s">
        <v>936</v>
      </c>
      <c r="I22" s="339" t="s">
        <v>937</v>
      </c>
      <c r="J22" s="339" t="s">
        <v>941</v>
      </c>
      <c r="K22" s="327" t="s">
        <v>875</v>
      </c>
      <c r="L22" s="327" t="s">
        <v>942</v>
      </c>
      <c r="M22" s="339"/>
      <c r="N22" s="323"/>
      <c r="O22" s="323"/>
      <c r="P22" s="323"/>
      <c r="Q22" s="323"/>
      <c r="R22" s="323"/>
      <c r="S22" s="32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323"/>
    </row>
    <row r="23" spans="1:31" ht="12.75">
      <c r="A23" s="341">
        <v>20</v>
      </c>
      <c r="B23" s="341" t="s">
        <v>822</v>
      </c>
      <c r="C23" s="342" t="s">
        <v>943</v>
      </c>
      <c r="D23" s="331" t="s">
        <v>907</v>
      </c>
      <c r="E23" s="341" t="s">
        <v>834</v>
      </c>
      <c r="F23" s="341"/>
      <c r="G23" s="341" t="s">
        <v>881</v>
      </c>
      <c r="H23" s="341" t="s">
        <v>944</v>
      </c>
      <c r="I23" s="341" t="s">
        <v>828</v>
      </c>
      <c r="J23" s="341" t="s">
        <v>922</v>
      </c>
      <c r="K23" s="331" t="s">
        <v>945</v>
      </c>
      <c r="L23" s="331" t="s">
        <v>830</v>
      </c>
      <c r="M23" s="341" t="s">
        <v>946</v>
      </c>
      <c r="N23" s="323"/>
      <c r="O23" s="323"/>
      <c r="P23" s="323"/>
      <c r="Q23" s="323"/>
      <c r="R23" s="323"/>
      <c r="S23" s="323"/>
      <c r="T23" s="323"/>
      <c r="U23" s="323"/>
      <c r="V23" s="323"/>
      <c r="W23" s="323"/>
      <c r="X23" s="323"/>
      <c r="Y23" s="323"/>
      <c r="Z23" s="323"/>
      <c r="AA23" s="323"/>
      <c r="AB23" s="323"/>
      <c r="AC23" s="323"/>
      <c r="AD23" s="323"/>
      <c r="AE23" s="323"/>
    </row>
    <row r="24" spans="1:31" ht="12.75">
      <c r="A24" s="355">
        <v>21</v>
      </c>
      <c r="B24" s="339" t="s">
        <v>832</v>
      </c>
      <c r="C24" s="340" t="s">
        <v>947</v>
      </c>
      <c r="D24" s="327" t="s">
        <v>907</v>
      </c>
      <c r="E24" s="339" t="s">
        <v>834</v>
      </c>
      <c r="F24" s="339"/>
      <c r="G24" s="339" t="s">
        <v>918</v>
      </c>
      <c r="H24" s="339" t="s">
        <v>836</v>
      </c>
      <c r="I24" s="339" t="s">
        <v>836</v>
      </c>
      <c r="J24" s="339" t="s">
        <v>948</v>
      </c>
      <c r="K24" s="327"/>
      <c r="L24" s="327" t="s">
        <v>930</v>
      </c>
      <c r="M24" s="339"/>
      <c r="N24" s="323"/>
      <c r="O24" s="323"/>
      <c r="P24" s="323"/>
      <c r="Q24" s="323"/>
      <c r="R24" s="323"/>
      <c r="S24" s="323"/>
      <c r="T24" s="323"/>
      <c r="U24" s="323"/>
      <c r="V24" s="323"/>
      <c r="W24" s="323"/>
      <c r="X24" s="323"/>
      <c r="Y24" s="323"/>
      <c r="Z24" s="323"/>
      <c r="AA24" s="323"/>
      <c r="AB24" s="323"/>
      <c r="AC24" s="323"/>
      <c r="AD24" s="323"/>
      <c r="AE24" s="323"/>
    </row>
    <row r="25" spans="1:31" ht="12.75">
      <c r="A25" s="339">
        <v>22</v>
      </c>
      <c r="B25" s="356" t="s">
        <v>895</v>
      </c>
      <c r="C25" s="357" t="s">
        <v>949</v>
      </c>
      <c r="D25" s="356" t="s">
        <v>897</v>
      </c>
      <c r="E25" s="356" t="s">
        <v>950</v>
      </c>
      <c r="F25" s="356" t="s">
        <v>951</v>
      </c>
      <c r="G25" s="339" t="s">
        <v>900</v>
      </c>
      <c r="H25" s="356" t="s">
        <v>952</v>
      </c>
      <c r="I25" s="356" t="s">
        <v>953</v>
      </c>
      <c r="J25" s="356"/>
      <c r="K25" s="356"/>
      <c r="L25" s="356" t="s">
        <v>930</v>
      </c>
      <c r="M25" s="356"/>
      <c r="N25" s="323"/>
      <c r="O25" s="323"/>
      <c r="P25" s="323"/>
      <c r="Q25" s="323"/>
      <c r="R25" s="323"/>
      <c r="S25" s="323"/>
      <c r="T25" s="323"/>
      <c r="U25" s="323"/>
      <c r="V25" s="323"/>
      <c r="W25" s="323"/>
      <c r="X25" s="323"/>
      <c r="Y25" s="323"/>
      <c r="Z25" s="323"/>
      <c r="AA25" s="323"/>
      <c r="AB25" s="323"/>
      <c r="AC25" s="323"/>
      <c r="AD25" s="323"/>
      <c r="AE25" s="323"/>
    </row>
    <row r="26" spans="1:31" ht="12.75">
      <c r="A26" s="339">
        <v>23</v>
      </c>
      <c r="B26" s="356" t="s">
        <v>895</v>
      </c>
      <c r="C26" s="357" t="s">
        <v>954</v>
      </c>
      <c r="D26" s="356" t="s">
        <v>955</v>
      </c>
      <c r="E26" s="356" t="s">
        <v>956</v>
      </c>
      <c r="F26" s="356" t="s">
        <v>957</v>
      </c>
      <c r="G26" s="339" t="s">
        <v>900</v>
      </c>
      <c r="H26" s="356" t="s">
        <v>952</v>
      </c>
      <c r="I26" s="356" t="s">
        <v>958</v>
      </c>
      <c r="J26" s="358">
        <v>44997</v>
      </c>
      <c r="K26" s="356"/>
      <c r="L26" s="356" t="s">
        <v>930</v>
      </c>
      <c r="M26" s="356" t="s">
        <v>959</v>
      </c>
      <c r="N26" s="323"/>
      <c r="O26" s="323"/>
      <c r="P26" s="323"/>
      <c r="Q26" s="323"/>
      <c r="R26" s="323"/>
      <c r="S26" s="32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323"/>
    </row>
    <row r="27" spans="1:31" ht="12.75">
      <c r="A27" s="355">
        <v>24</v>
      </c>
      <c r="B27" s="356" t="s">
        <v>895</v>
      </c>
      <c r="C27" s="357" t="s">
        <v>960</v>
      </c>
      <c r="D27" s="356" t="s">
        <v>955</v>
      </c>
      <c r="E27" s="356" t="s">
        <v>956</v>
      </c>
      <c r="F27" s="356" t="s">
        <v>957</v>
      </c>
      <c r="G27" s="339" t="s">
        <v>900</v>
      </c>
      <c r="H27" s="356" t="s">
        <v>952</v>
      </c>
      <c r="I27" s="356" t="s">
        <v>958</v>
      </c>
      <c r="J27" s="358">
        <v>45007</v>
      </c>
      <c r="K27" s="356"/>
      <c r="L27" s="356" t="s">
        <v>930</v>
      </c>
      <c r="M27" s="356" t="s">
        <v>959</v>
      </c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3"/>
      <c r="AE27" s="323"/>
    </row>
    <row r="28" spans="1:31" ht="12.75">
      <c r="A28" s="339">
        <v>25</v>
      </c>
      <c r="B28" s="356" t="s">
        <v>961</v>
      </c>
      <c r="C28" s="357" t="s">
        <v>962</v>
      </c>
      <c r="D28" s="356" t="s">
        <v>955</v>
      </c>
      <c r="E28" s="356" t="s">
        <v>963</v>
      </c>
      <c r="F28" s="356" t="s">
        <v>951</v>
      </c>
      <c r="G28" s="339" t="s">
        <v>964</v>
      </c>
      <c r="H28" s="356" t="s">
        <v>965</v>
      </c>
      <c r="I28" s="356" t="s">
        <v>853</v>
      </c>
      <c r="J28" s="356" t="s">
        <v>966</v>
      </c>
      <c r="K28" s="356"/>
      <c r="L28" s="356" t="s">
        <v>930</v>
      </c>
      <c r="M28" s="356" t="s">
        <v>967</v>
      </c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23"/>
      <c r="AD28" s="323"/>
      <c r="AE28" s="323"/>
    </row>
    <row r="29" spans="1:31" ht="12.75">
      <c r="A29" s="355">
        <v>26</v>
      </c>
      <c r="B29" s="339" t="s">
        <v>968</v>
      </c>
      <c r="C29" s="340" t="s">
        <v>969</v>
      </c>
      <c r="D29" s="327" t="s">
        <v>970</v>
      </c>
      <c r="E29" s="339" t="s">
        <v>971</v>
      </c>
      <c r="F29" s="339" t="s">
        <v>880</v>
      </c>
      <c r="G29" s="339" t="s">
        <v>972</v>
      </c>
      <c r="H29" s="339" t="s">
        <v>936</v>
      </c>
      <c r="I29" s="339" t="s">
        <v>973</v>
      </c>
      <c r="J29" s="339" t="s">
        <v>974</v>
      </c>
      <c r="K29" s="327"/>
      <c r="L29" s="327" t="s">
        <v>975</v>
      </c>
      <c r="M29" s="339"/>
      <c r="N29" s="323"/>
      <c r="O29" s="323"/>
      <c r="P29" s="323"/>
      <c r="Q29" s="323"/>
      <c r="R29" s="323"/>
      <c r="S29" s="323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323"/>
      <c r="AE29" s="323"/>
    </row>
    <row r="30" spans="1:31" ht="12.75">
      <c r="A30" s="339">
        <v>27</v>
      </c>
      <c r="B30" s="356" t="s">
        <v>976</v>
      </c>
      <c r="C30" s="357" t="s">
        <v>977</v>
      </c>
      <c r="D30" s="356" t="s">
        <v>955</v>
      </c>
      <c r="E30" s="356" t="s">
        <v>978</v>
      </c>
      <c r="F30" s="356" t="s">
        <v>951</v>
      </c>
      <c r="G30" s="339" t="s">
        <v>964</v>
      </c>
      <c r="H30" s="356" t="s">
        <v>965</v>
      </c>
      <c r="I30" s="356" t="s">
        <v>911</v>
      </c>
      <c r="J30" s="356" t="s">
        <v>966</v>
      </c>
      <c r="K30" s="356"/>
      <c r="L30" s="356"/>
      <c r="M30" s="356" t="s">
        <v>979</v>
      </c>
      <c r="N30" s="323"/>
      <c r="O30" s="323"/>
      <c r="P30" s="323"/>
      <c r="Q30" s="323"/>
      <c r="R30" s="323"/>
      <c r="S30" s="323"/>
      <c r="T30" s="323"/>
      <c r="U30" s="323"/>
      <c r="V30" s="323"/>
      <c r="W30" s="323"/>
      <c r="X30" s="323"/>
      <c r="Y30" s="323"/>
      <c r="Z30" s="323"/>
      <c r="AA30" s="323"/>
      <c r="AB30" s="323"/>
      <c r="AC30" s="323"/>
      <c r="AD30" s="323"/>
      <c r="AE30" s="323"/>
    </row>
    <row r="31" spans="1:31" ht="12.75">
      <c r="A31" s="359">
        <v>28</v>
      </c>
      <c r="B31" s="360" t="s">
        <v>822</v>
      </c>
      <c r="C31" s="361" t="s">
        <v>980</v>
      </c>
      <c r="D31" s="362" t="s">
        <v>907</v>
      </c>
      <c r="E31" s="360" t="s">
        <v>879</v>
      </c>
      <c r="F31" s="360" t="s">
        <v>880</v>
      </c>
      <c r="G31" s="360" t="s">
        <v>981</v>
      </c>
      <c r="H31" s="360" t="s">
        <v>982</v>
      </c>
      <c r="I31" s="360" t="s">
        <v>828</v>
      </c>
      <c r="J31" s="363">
        <v>45008</v>
      </c>
      <c r="K31" s="362" t="s">
        <v>983</v>
      </c>
      <c r="L31" s="362" t="s">
        <v>830</v>
      </c>
      <c r="M31" s="360">
        <v>3068</v>
      </c>
      <c r="N31" s="323"/>
      <c r="O31" s="323"/>
      <c r="P31" s="323"/>
      <c r="Q31" s="323"/>
      <c r="R31" s="323"/>
      <c r="S31" s="323"/>
      <c r="T31" s="323"/>
      <c r="U31" s="323"/>
      <c r="V31" s="323"/>
      <c r="W31" s="323"/>
      <c r="X31" s="323"/>
      <c r="Y31" s="323"/>
      <c r="Z31" s="323"/>
      <c r="AA31" s="323"/>
      <c r="AB31" s="323"/>
      <c r="AC31" s="323"/>
      <c r="AD31" s="323"/>
      <c r="AE31" s="323"/>
    </row>
    <row r="32" spans="1:31" ht="12.75">
      <c r="A32" s="359">
        <v>29</v>
      </c>
      <c r="B32" s="360" t="s">
        <v>822</v>
      </c>
      <c r="C32" s="361" t="s">
        <v>984</v>
      </c>
      <c r="D32" s="362" t="s">
        <v>907</v>
      </c>
      <c r="E32" s="360" t="s">
        <v>879</v>
      </c>
      <c r="F32" s="360" t="s">
        <v>880</v>
      </c>
      <c r="G32" s="360" t="s">
        <v>981</v>
      </c>
      <c r="H32" s="360" t="s">
        <v>982</v>
      </c>
      <c r="I32" s="360" t="s">
        <v>828</v>
      </c>
      <c r="J32" s="364">
        <v>45014</v>
      </c>
      <c r="K32" s="362" t="s">
        <v>985</v>
      </c>
      <c r="L32" s="362" t="s">
        <v>830</v>
      </c>
      <c r="M32" s="360">
        <v>3069</v>
      </c>
      <c r="N32" s="323"/>
      <c r="O32" s="323"/>
      <c r="P32" s="323"/>
      <c r="Q32" s="323"/>
      <c r="R32" s="323"/>
      <c r="S32" s="323"/>
      <c r="T32" s="323"/>
      <c r="U32" s="323"/>
      <c r="V32" s="323"/>
      <c r="W32" s="323"/>
      <c r="X32" s="323"/>
      <c r="Y32" s="323"/>
      <c r="Z32" s="323"/>
      <c r="AA32" s="323"/>
      <c r="AB32" s="323"/>
      <c r="AC32" s="323"/>
      <c r="AD32" s="323"/>
      <c r="AE32" s="323"/>
    </row>
    <row r="33" spans="1:31" ht="12.75">
      <c r="A33" s="359">
        <v>30</v>
      </c>
      <c r="B33" s="360" t="s">
        <v>822</v>
      </c>
      <c r="C33" s="361" t="s">
        <v>986</v>
      </c>
      <c r="D33" s="362" t="s">
        <v>907</v>
      </c>
      <c r="E33" s="360" t="s">
        <v>879</v>
      </c>
      <c r="F33" s="360" t="s">
        <v>880</v>
      </c>
      <c r="G33" s="360" t="s">
        <v>981</v>
      </c>
      <c r="H33" s="360" t="s">
        <v>982</v>
      </c>
      <c r="I33" s="360" t="s">
        <v>828</v>
      </c>
      <c r="J33" s="365">
        <v>45024</v>
      </c>
      <c r="K33" s="362" t="s">
        <v>987</v>
      </c>
      <c r="L33" s="362" t="s">
        <v>830</v>
      </c>
      <c r="M33" s="360" t="s">
        <v>988</v>
      </c>
      <c r="N33" s="323"/>
      <c r="O33" s="323"/>
      <c r="P33" s="323"/>
      <c r="Q33" s="323"/>
      <c r="R33" s="323"/>
      <c r="S33" s="323"/>
      <c r="T33" s="323"/>
      <c r="U33" s="323"/>
      <c r="V33" s="323"/>
      <c r="W33" s="323"/>
      <c r="X33" s="323"/>
      <c r="Y33" s="323"/>
      <c r="Z33" s="323"/>
      <c r="AA33" s="323"/>
      <c r="AB33" s="323"/>
      <c r="AC33" s="323"/>
      <c r="AD33" s="323"/>
      <c r="AE33" s="323"/>
    </row>
    <row r="34" spans="1:31" ht="12.75">
      <c r="A34" s="366">
        <v>31</v>
      </c>
      <c r="B34" s="367" t="s">
        <v>989</v>
      </c>
      <c r="C34" s="368" t="s">
        <v>990</v>
      </c>
      <c r="D34" s="367" t="s">
        <v>897</v>
      </c>
      <c r="E34" s="367" t="s">
        <v>825</v>
      </c>
      <c r="F34" s="367" t="s">
        <v>951</v>
      </c>
      <c r="G34" s="366" t="s">
        <v>991</v>
      </c>
      <c r="H34" s="367" t="s">
        <v>992</v>
      </c>
      <c r="I34" s="367" t="s">
        <v>853</v>
      </c>
      <c r="J34" s="367" t="s">
        <v>993</v>
      </c>
      <c r="K34" s="367"/>
      <c r="L34" s="367" t="s">
        <v>994</v>
      </c>
      <c r="M34" s="367" t="s">
        <v>995</v>
      </c>
      <c r="N34" s="323"/>
      <c r="O34" s="323"/>
      <c r="P34" s="323"/>
      <c r="Q34" s="323"/>
      <c r="R34" s="323"/>
      <c r="S34" s="323"/>
      <c r="T34" s="323"/>
      <c r="U34" s="323"/>
      <c r="V34" s="323"/>
      <c r="W34" s="323"/>
      <c r="X34" s="323"/>
      <c r="Y34" s="323"/>
      <c r="Z34" s="323"/>
      <c r="AA34" s="323"/>
      <c r="AB34" s="323"/>
      <c r="AC34" s="323"/>
      <c r="AD34" s="323"/>
      <c r="AE34" s="323"/>
    </row>
    <row r="35" spans="1:31" ht="12.75">
      <c r="A35" s="874">
        <v>32</v>
      </c>
      <c r="B35" s="360" t="s">
        <v>968</v>
      </c>
      <c r="C35" s="361" t="s">
        <v>996</v>
      </c>
      <c r="D35" s="362" t="s">
        <v>907</v>
      </c>
      <c r="E35" s="369" t="s">
        <v>997</v>
      </c>
      <c r="F35" s="360" t="s">
        <v>880</v>
      </c>
      <c r="G35" s="360" t="s">
        <v>972</v>
      </c>
      <c r="H35" s="360" t="s">
        <v>936</v>
      </c>
      <c r="I35" s="360" t="s">
        <v>973</v>
      </c>
      <c r="J35" s="370">
        <v>45002</v>
      </c>
      <c r="K35" s="362" t="s">
        <v>998</v>
      </c>
      <c r="L35" s="362" t="s">
        <v>830</v>
      </c>
      <c r="M35" s="360" t="s">
        <v>999</v>
      </c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323"/>
    </row>
    <row r="36" spans="1:31" ht="12.75">
      <c r="A36" s="872"/>
      <c r="B36" s="360" t="s">
        <v>968</v>
      </c>
      <c r="C36" s="361" t="s">
        <v>1000</v>
      </c>
      <c r="D36" s="362" t="s">
        <v>907</v>
      </c>
      <c r="E36" s="369" t="s">
        <v>1001</v>
      </c>
      <c r="F36" s="360" t="s">
        <v>880</v>
      </c>
      <c r="G36" s="360" t="s">
        <v>972</v>
      </c>
      <c r="H36" s="360" t="s">
        <v>936</v>
      </c>
      <c r="I36" s="360" t="s">
        <v>973</v>
      </c>
      <c r="J36" s="370">
        <v>45002</v>
      </c>
      <c r="K36" s="362" t="s">
        <v>998</v>
      </c>
      <c r="L36" s="362" t="s">
        <v>830</v>
      </c>
      <c r="M36" s="360" t="s">
        <v>1002</v>
      </c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23"/>
      <c r="AD36" s="323"/>
      <c r="AE36" s="323"/>
    </row>
    <row r="37" spans="1:31" ht="12.75">
      <c r="A37" s="872"/>
      <c r="B37" s="360" t="s">
        <v>968</v>
      </c>
      <c r="C37" s="361" t="s">
        <v>1003</v>
      </c>
      <c r="D37" s="362" t="s">
        <v>907</v>
      </c>
      <c r="E37" s="369" t="s">
        <v>1004</v>
      </c>
      <c r="F37" s="360" t="s">
        <v>880</v>
      </c>
      <c r="G37" s="360" t="s">
        <v>972</v>
      </c>
      <c r="H37" s="360" t="s">
        <v>936</v>
      </c>
      <c r="I37" s="360" t="s">
        <v>973</v>
      </c>
      <c r="J37" s="370">
        <v>45002</v>
      </c>
      <c r="K37" s="362" t="s">
        <v>998</v>
      </c>
      <c r="L37" s="362" t="s">
        <v>830</v>
      </c>
      <c r="M37" s="360" t="s">
        <v>1005</v>
      </c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  <c r="AD37" s="323"/>
      <c r="AE37" s="323"/>
    </row>
    <row r="38" spans="1:31" ht="14.25" customHeight="1">
      <c r="A38" s="873"/>
      <c r="B38" s="360" t="s">
        <v>968</v>
      </c>
      <c r="C38" s="369" t="s">
        <v>1006</v>
      </c>
      <c r="D38" s="362" t="s">
        <v>907</v>
      </c>
      <c r="E38" s="360" t="s">
        <v>963</v>
      </c>
      <c r="F38" s="360" t="s">
        <v>880</v>
      </c>
      <c r="G38" s="360" t="s">
        <v>972</v>
      </c>
      <c r="H38" s="360" t="s">
        <v>936</v>
      </c>
      <c r="I38" s="360" t="s">
        <v>1007</v>
      </c>
      <c r="J38" s="370">
        <v>45002</v>
      </c>
      <c r="K38" s="362" t="s">
        <v>875</v>
      </c>
      <c r="L38" s="362" t="s">
        <v>830</v>
      </c>
      <c r="M38" s="360" t="s">
        <v>1008</v>
      </c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3"/>
      <c r="AC38" s="323"/>
      <c r="AD38" s="323"/>
      <c r="AE38" s="323"/>
    </row>
    <row r="39" spans="1:31" ht="12.75">
      <c r="A39" s="360">
        <v>33</v>
      </c>
      <c r="B39" s="371" t="s">
        <v>822</v>
      </c>
      <c r="C39" s="372" t="s">
        <v>1009</v>
      </c>
      <c r="D39" s="371" t="s">
        <v>907</v>
      </c>
      <c r="E39" s="371" t="s">
        <v>879</v>
      </c>
      <c r="F39" s="371"/>
      <c r="G39" s="360" t="s">
        <v>1010</v>
      </c>
      <c r="H39" s="360" t="s">
        <v>1011</v>
      </c>
      <c r="I39" s="371" t="s">
        <v>1012</v>
      </c>
      <c r="J39" s="371" t="s">
        <v>1013</v>
      </c>
      <c r="K39" s="362"/>
      <c r="L39" s="362" t="s">
        <v>830</v>
      </c>
      <c r="M39" s="371" t="s">
        <v>1014</v>
      </c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3"/>
      <c r="AC39" s="323"/>
      <c r="AD39" s="323"/>
      <c r="AE39" s="323"/>
    </row>
    <row r="40" spans="1:31" ht="12.75">
      <c r="A40" s="360">
        <v>34</v>
      </c>
      <c r="B40" s="371" t="s">
        <v>822</v>
      </c>
      <c r="C40" s="372" t="s">
        <v>1015</v>
      </c>
      <c r="D40" s="371" t="s">
        <v>907</v>
      </c>
      <c r="E40" s="371" t="s">
        <v>879</v>
      </c>
      <c r="F40" s="371"/>
      <c r="G40" s="360" t="s">
        <v>1010</v>
      </c>
      <c r="H40" s="360" t="s">
        <v>1011</v>
      </c>
      <c r="I40" s="371" t="s">
        <v>1012</v>
      </c>
      <c r="J40" s="371" t="s">
        <v>1013</v>
      </c>
      <c r="K40" s="362"/>
      <c r="L40" s="362" t="s">
        <v>830</v>
      </c>
      <c r="M40" s="371" t="s">
        <v>1014</v>
      </c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323"/>
      <c r="AD40" s="323"/>
      <c r="AE40" s="323"/>
    </row>
    <row r="41" spans="1:31" ht="12.75">
      <c r="A41" s="341">
        <v>35</v>
      </c>
      <c r="B41" s="298" t="s">
        <v>822</v>
      </c>
      <c r="C41" s="373" t="s">
        <v>1016</v>
      </c>
      <c r="D41" s="298" t="s">
        <v>907</v>
      </c>
      <c r="E41" s="298" t="s">
        <v>879</v>
      </c>
      <c r="F41" s="298"/>
      <c r="G41" s="341" t="s">
        <v>1010</v>
      </c>
      <c r="H41" s="341" t="s">
        <v>1011</v>
      </c>
      <c r="I41" s="298" t="s">
        <v>1012</v>
      </c>
      <c r="J41" s="298" t="s">
        <v>1013</v>
      </c>
      <c r="K41" s="331"/>
      <c r="L41" s="331" t="s">
        <v>830</v>
      </c>
      <c r="M41" s="298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3"/>
      <c r="AC41" s="323"/>
      <c r="AD41" s="323"/>
      <c r="AE41" s="323"/>
    </row>
    <row r="42" spans="1:31" ht="12.75">
      <c r="A42" s="341">
        <v>36</v>
      </c>
      <c r="B42" s="298" t="s">
        <v>822</v>
      </c>
      <c r="C42" s="373" t="s">
        <v>1017</v>
      </c>
      <c r="D42" s="298" t="s">
        <v>907</v>
      </c>
      <c r="E42" s="298" t="s">
        <v>879</v>
      </c>
      <c r="F42" s="298" t="s">
        <v>951</v>
      </c>
      <c r="G42" s="341" t="s">
        <v>1010</v>
      </c>
      <c r="H42" s="341" t="s">
        <v>1011</v>
      </c>
      <c r="I42" s="298" t="s">
        <v>1012</v>
      </c>
      <c r="J42" s="298" t="s">
        <v>1013</v>
      </c>
      <c r="K42" s="331"/>
      <c r="L42" s="331" t="s">
        <v>830</v>
      </c>
      <c r="M42" s="298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3"/>
      <c r="AC42" s="323"/>
      <c r="AD42" s="323"/>
      <c r="AE42" s="323"/>
    </row>
    <row r="43" spans="1:31" ht="12.75">
      <c r="A43" s="341">
        <v>37</v>
      </c>
      <c r="B43" s="298" t="s">
        <v>822</v>
      </c>
      <c r="C43" s="373" t="s">
        <v>1018</v>
      </c>
      <c r="D43" s="298" t="s">
        <v>907</v>
      </c>
      <c r="E43" s="298" t="s">
        <v>879</v>
      </c>
      <c r="F43" s="298"/>
      <c r="G43" s="341" t="s">
        <v>1010</v>
      </c>
      <c r="H43" s="341" t="s">
        <v>1011</v>
      </c>
      <c r="I43" s="298" t="s">
        <v>1012</v>
      </c>
      <c r="J43" s="298" t="s">
        <v>1013</v>
      </c>
      <c r="K43" s="331"/>
      <c r="L43" s="331" t="s">
        <v>830</v>
      </c>
      <c r="M43" s="298"/>
      <c r="N43" s="323"/>
      <c r="O43" s="323"/>
      <c r="P43" s="323"/>
      <c r="Q43" s="323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3"/>
      <c r="AC43" s="323"/>
      <c r="AD43" s="323"/>
      <c r="AE43" s="323"/>
    </row>
    <row r="44" spans="1:31" ht="12.75">
      <c r="A44" s="360">
        <v>38</v>
      </c>
      <c r="B44" s="371" t="s">
        <v>822</v>
      </c>
      <c r="C44" s="372" t="s">
        <v>1019</v>
      </c>
      <c r="D44" s="371" t="s">
        <v>907</v>
      </c>
      <c r="E44" s="371" t="s">
        <v>879</v>
      </c>
      <c r="F44" s="371"/>
      <c r="G44" s="360" t="s">
        <v>1020</v>
      </c>
      <c r="H44" s="360" t="s">
        <v>882</v>
      </c>
      <c r="I44" s="371" t="s">
        <v>828</v>
      </c>
      <c r="J44" s="371" t="s">
        <v>1021</v>
      </c>
      <c r="K44" s="362"/>
      <c r="L44" s="362" t="s">
        <v>830</v>
      </c>
      <c r="M44" s="371" t="s">
        <v>1014</v>
      </c>
      <c r="N44" s="323"/>
      <c r="O44" s="323"/>
      <c r="P44" s="323"/>
      <c r="Q44" s="323"/>
      <c r="R44" s="323"/>
      <c r="S44" s="32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</row>
    <row r="45" spans="1:31" ht="12.75">
      <c r="A45" s="360">
        <v>39</v>
      </c>
      <c r="B45" s="371" t="s">
        <v>822</v>
      </c>
      <c r="C45" s="372" t="s">
        <v>1022</v>
      </c>
      <c r="D45" s="371" t="s">
        <v>907</v>
      </c>
      <c r="E45" s="371" t="s">
        <v>879</v>
      </c>
      <c r="F45" s="371"/>
      <c r="G45" s="360" t="s">
        <v>1020</v>
      </c>
      <c r="H45" s="360" t="s">
        <v>882</v>
      </c>
      <c r="I45" s="371" t="s">
        <v>828</v>
      </c>
      <c r="J45" s="371" t="s">
        <v>1023</v>
      </c>
      <c r="K45" s="362"/>
      <c r="L45" s="362" t="s">
        <v>830</v>
      </c>
      <c r="M45" s="371" t="s">
        <v>1014</v>
      </c>
      <c r="N45" s="323"/>
      <c r="O45" s="323"/>
      <c r="P45" s="323"/>
      <c r="Q45" s="323"/>
      <c r="R45" s="323"/>
      <c r="S45" s="323"/>
      <c r="T45" s="323"/>
      <c r="U45" s="323"/>
      <c r="V45" s="323"/>
      <c r="W45" s="323"/>
      <c r="X45" s="323"/>
      <c r="Y45" s="323"/>
      <c r="Z45" s="323"/>
      <c r="AA45" s="323"/>
      <c r="AB45" s="323"/>
      <c r="AC45" s="323"/>
      <c r="AD45" s="323"/>
      <c r="AE45" s="323"/>
    </row>
    <row r="46" spans="1:31" ht="12.75">
      <c r="A46" s="341">
        <v>40</v>
      </c>
      <c r="B46" s="298" t="s">
        <v>822</v>
      </c>
      <c r="C46" s="373" t="s">
        <v>1024</v>
      </c>
      <c r="D46" s="298" t="s">
        <v>907</v>
      </c>
      <c r="E46" s="298" t="s">
        <v>879</v>
      </c>
      <c r="F46" s="298"/>
      <c r="G46" s="341" t="s">
        <v>1020</v>
      </c>
      <c r="H46" s="341" t="s">
        <v>882</v>
      </c>
      <c r="I46" s="298" t="s">
        <v>828</v>
      </c>
      <c r="J46" s="298" t="s">
        <v>1025</v>
      </c>
      <c r="K46" s="331"/>
      <c r="L46" s="331" t="s">
        <v>830</v>
      </c>
      <c r="M46" s="298"/>
      <c r="N46" s="323"/>
      <c r="O46" s="323"/>
      <c r="P46" s="323"/>
      <c r="Q46" s="323"/>
      <c r="R46" s="323"/>
      <c r="S46" s="323"/>
      <c r="T46" s="323"/>
      <c r="U46" s="323"/>
      <c r="V46" s="323"/>
      <c r="W46" s="323"/>
      <c r="X46" s="323"/>
      <c r="Y46" s="323"/>
      <c r="Z46" s="323"/>
      <c r="AA46" s="323"/>
      <c r="AB46" s="323"/>
      <c r="AC46" s="323"/>
      <c r="AD46" s="323"/>
      <c r="AE46" s="323"/>
    </row>
    <row r="47" spans="1:31" ht="12.75">
      <c r="A47" s="339">
        <v>41</v>
      </c>
      <c r="B47" s="356" t="s">
        <v>905</v>
      </c>
      <c r="C47" s="374" t="s">
        <v>1026</v>
      </c>
      <c r="D47" s="356" t="s">
        <v>907</v>
      </c>
      <c r="E47" s="356" t="s">
        <v>886</v>
      </c>
      <c r="F47" s="356"/>
      <c r="G47" s="339" t="s">
        <v>972</v>
      </c>
      <c r="H47" s="339" t="s">
        <v>1027</v>
      </c>
      <c r="I47" s="339" t="s">
        <v>1028</v>
      </c>
      <c r="J47" s="356" t="s">
        <v>1029</v>
      </c>
      <c r="K47" s="356"/>
      <c r="L47" s="356" t="s">
        <v>930</v>
      </c>
      <c r="M47" s="356"/>
      <c r="N47" s="323"/>
      <c r="O47" s="323"/>
      <c r="P47" s="323"/>
      <c r="Q47" s="323"/>
      <c r="R47" s="323"/>
      <c r="S47" s="323"/>
      <c r="T47" s="323"/>
      <c r="U47" s="323"/>
      <c r="V47" s="323"/>
      <c r="W47" s="323"/>
      <c r="X47" s="323"/>
      <c r="Y47" s="323"/>
      <c r="Z47" s="323"/>
      <c r="AA47" s="323"/>
      <c r="AB47" s="323"/>
      <c r="AC47" s="323"/>
      <c r="AD47" s="323"/>
      <c r="AE47" s="323"/>
    </row>
    <row r="48" spans="1:31" ht="12.75">
      <c r="A48" s="339">
        <v>42</v>
      </c>
      <c r="B48" s="356" t="s">
        <v>905</v>
      </c>
      <c r="C48" s="374" t="s">
        <v>1030</v>
      </c>
      <c r="D48" s="356" t="s">
        <v>907</v>
      </c>
      <c r="E48" s="356" t="s">
        <v>886</v>
      </c>
      <c r="F48" s="356"/>
      <c r="G48" s="339" t="s">
        <v>972</v>
      </c>
      <c r="H48" s="339" t="s">
        <v>1027</v>
      </c>
      <c r="I48" s="339" t="s">
        <v>1028</v>
      </c>
      <c r="J48" s="356" t="s">
        <v>1029</v>
      </c>
      <c r="K48" s="356"/>
      <c r="L48" s="356" t="s">
        <v>930</v>
      </c>
      <c r="M48" s="356"/>
      <c r="N48" s="323"/>
      <c r="O48" s="323"/>
      <c r="P48" s="323"/>
      <c r="Q48" s="323"/>
      <c r="R48" s="323"/>
      <c r="S48" s="323"/>
      <c r="T48" s="323"/>
      <c r="U48" s="323"/>
      <c r="V48" s="323"/>
      <c r="W48" s="323"/>
      <c r="X48" s="323"/>
      <c r="Y48" s="323"/>
      <c r="Z48" s="323"/>
      <c r="AA48" s="323"/>
      <c r="AB48" s="323"/>
      <c r="AC48" s="323"/>
      <c r="AD48" s="323"/>
      <c r="AE48" s="323"/>
    </row>
    <row r="49" spans="1:31" ht="12.75">
      <c r="A49" s="341">
        <v>43</v>
      </c>
      <c r="B49" s="298" t="s">
        <v>905</v>
      </c>
      <c r="C49" s="373" t="s">
        <v>1031</v>
      </c>
      <c r="D49" s="298" t="s">
        <v>907</v>
      </c>
      <c r="E49" s="298" t="s">
        <v>886</v>
      </c>
      <c r="F49" s="298"/>
      <c r="G49" s="341" t="s">
        <v>972</v>
      </c>
      <c r="H49" s="341" t="s">
        <v>1027</v>
      </c>
      <c r="I49" s="298" t="s">
        <v>1028</v>
      </c>
      <c r="J49" s="298" t="s">
        <v>1029</v>
      </c>
      <c r="K49" s="331"/>
      <c r="L49" s="331" t="s">
        <v>830</v>
      </c>
      <c r="M49" s="298"/>
      <c r="N49" s="323"/>
      <c r="O49" s="323"/>
      <c r="P49" s="323"/>
      <c r="Q49" s="323"/>
      <c r="R49" s="323"/>
      <c r="S49" s="323"/>
      <c r="T49" s="323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</row>
    <row r="50" spans="1:31" ht="12.75">
      <c r="A50" s="339">
        <v>44</v>
      </c>
      <c r="B50" s="356" t="s">
        <v>859</v>
      </c>
      <c r="C50" s="374" t="s">
        <v>1032</v>
      </c>
      <c r="D50" s="356" t="s">
        <v>955</v>
      </c>
      <c r="E50" s="356" t="s">
        <v>886</v>
      </c>
      <c r="F50" s="356" t="s">
        <v>1033</v>
      </c>
      <c r="G50" s="339" t="s">
        <v>1034</v>
      </c>
      <c r="H50" s="339" t="s">
        <v>1035</v>
      </c>
      <c r="I50" s="339" t="s">
        <v>1036</v>
      </c>
      <c r="J50" s="356" t="s">
        <v>1037</v>
      </c>
      <c r="K50" s="356"/>
      <c r="L50" s="356" t="s">
        <v>930</v>
      </c>
      <c r="M50" s="356"/>
      <c r="N50" s="323"/>
      <c r="O50" s="323"/>
      <c r="P50" s="323"/>
      <c r="Q50" s="323"/>
      <c r="R50" s="323"/>
      <c r="S50" s="323"/>
      <c r="T50" s="323"/>
      <c r="U50" s="323"/>
      <c r="V50" s="323"/>
      <c r="W50" s="323"/>
      <c r="X50" s="323"/>
      <c r="Y50" s="323"/>
      <c r="Z50" s="323"/>
      <c r="AA50" s="323"/>
      <c r="AB50" s="323"/>
      <c r="AC50" s="323"/>
      <c r="AD50" s="323"/>
      <c r="AE50" s="323"/>
    </row>
    <row r="51" spans="1:31" ht="12.75">
      <c r="A51" s="339">
        <v>45</v>
      </c>
      <c r="B51" s="356" t="s">
        <v>1038</v>
      </c>
      <c r="C51" s="357" t="s">
        <v>1039</v>
      </c>
      <c r="D51" s="356" t="s">
        <v>1040</v>
      </c>
      <c r="E51" s="356" t="s">
        <v>1041</v>
      </c>
      <c r="F51" s="356" t="s">
        <v>880</v>
      </c>
      <c r="G51" s="339" t="s">
        <v>1042</v>
      </c>
      <c r="H51" s="356" t="s">
        <v>1043</v>
      </c>
      <c r="I51" s="356" t="s">
        <v>1044</v>
      </c>
      <c r="J51" s="356" t="s">
        <v>1045</v>
      </c>
      <c r="K51" s="356"/>
      <c r="L51" s="356" t="s">
        <v>930</v>
      </c>
      <c r="M51" s="356"/>
      <c r="N51" s="323"/>
      <c r="O51" s="323"/>
      <c r="P51" s="323"/>
      <c r="Q51" s="323"/>
      <c r="R51" s="323"/>
      <c r="S51" s="323"/>
      <c r="T51" s="323"/>
      <c r="U51" s="323"/>
      <c r="V51" s="323"/>
      <c r="W51" s="323"/>
      <c r="X51" s="323"/>
      <c r="Y51" s="323"/>
      <c r="Z51" s="323"/>
      <c r="AA51" s="323"/>
      <c r="AB51" s="323"/>
      <c r="AC51" s="323"/>
      <c r="AD51" s="323"/>
      <c r="AE51" s="323"/>
    </row>
    <row r="52" spans="1:31" ht="12.75">
      <c r="A52" s="339">
        <v>46</v>
      </c>
      <c r="B52" s="356" t="s">
        <v>1038</v>
      </c>
      <c r="C52" s="357" t="s">
        <v>1046</v>
      </c>
      <c r="D52" s="356" t="s">
        <v>897</v>
      </c>
      <c r="E52" s="356" t="s">
        <v>1047</v>
      </c>
      <c r="F52" s="356" t="s">
        <v>951</v>
      </c>
      <c r="G52" s="339" t="s">
        <v>1042</v>
      </c>
      <c r="H52" s="356" t="s">
        <v>1043</v>
      </c>
      <c r="I52" s="356" t="s">
        <v>1044</v>
      </c>
      <c r="J52" s="356" t="s">
        <v>1021</v>
      </c>
      <c r="K52" s="356"/>
      <c r="L52" s="356" t="s">
        <v>930</v>
      </c>
      <c r="M52" s="356" t="s">
        <v>1048</v>
      </c>
      <c r="N52" s="323"/>
      <c r="O52" s="323"/>
      <c r="P52" s="323"/>
      <c r="Q52" s="323"/>
      <c r="R52" s="323"/>
      <c r="S52" s="323"/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323"/>
    </row>
    <row r="53" spans="1:31" ht="12.75">
      <c r="A53" s="375">
        <v>47</v>
      </c>
      <c r="B53" s="376" t="s">
        <v>859</v>
      </c>
      <c r="C53" s="377" t="s">
        <v>1049</v>
      </c>
      <c r="D53" s="306" t="s">
        <v>824</v>
      </c>
      <c r="E53" s="306" t="s">
        <v>886</v>
      </c>
      <c r="F53" s="306" t="s">
        <v>1050</v>
      </c>
      <c r="G53" s="378" t="s">
        <v>1034</v>
      </c>
      <c r="H53" s="306" t="s">
        <v>1035</v>
      </c>
      <c r="I53" s="306" t="s">
        <v>1028</v>
      </c>
      <c r="J53" s="306" t="s">
        <v>1051</v>
      </c>
      <c r="K53" s="306"/>
      <c r="L53" s="306" t="s">
        <v>975</v>
      </c>
      <c r="M53" s="306"/>
      <c r="N53" s="323"/>
      <c r="O53" s="323"/>
      <c r="P53" s="323"/>
      <c r="Q53" s="323"/>
      <c r="R53" s="323"/>
      <c r="S53" s="323"/>
      <c r="T53" s="323"/>
      <c r="U53" s="323"/>
      <c r="V53" s="323"/>
      <c r="W53" s="323"/>
      <c r="X53" s="323"/>
      <c r="Y53" s="323"/>
      <c r="Z53" s="323"/>
      <c r="AA53" s="323"/>
      <c r="AB53" s="323"/>
      <c r="AC53" s="323"/>
      <c r="AD53" s="323"/>
      <c r="AE53" s="323"/>
    </row>
    <row r="54" spans="1:31" ht="12.75">
      <c r="A54" s="375">
        <v>48</v>
      </c>
      <c r="B54" s="376" t="s">
        <v>859</v>
      </c>
      <c r="C54" s="377" t="s">
        <v>1052</v>
      </c>
      <c r="D54" s="306" t="s">
        <v>824</v>
      </c>
      <c r="E54" s="306" t="s">
        <v>886</v>
      </c>
      <c r="F54" s="306"/>
      <c r="G54" s="378" t="s">
        <v>1034</v>
      </c>
      <c r="H54" s="306" t="s">
        <v>1035</v>
      </c>
      <c r="I54" s="306" t="s">
        <v>1028</v>
      </c>
      <c r="J54" s="306" t="s">
        <v>1053</v>
      </c>
      <c r="K54" s="306"/>
      <c r="L54" s="306" t="s">
        <v>975</v>
      </c>
      <c r="M54" s="306"/>
      <c r="N54" s="323"/>
      <c r="O54" s="323"/>
      <c r="P54" s="323"/>
      <c r="Q54" s="323"/>
      <c r="R54" s="323"/>
      <c r="S54" s="323"/>
      <c r="T54" s="323"/>
      <c r="U54" s="323"/>
      <c r="V54" s="323"/>
      <c r="W54" s="323"/>
      <c r="X54" s="323"/>
      <c r="Y54" s="323"/>
      <c r="Z54" s="323"/>
      <c r="AA54" s="323"/>
      <c r="AB54" s="323"/>
      <c r="AC54" s="323"/>
      <c r="AD54" s="323"/>
      <c r="AE54" s="323"/>
    </row>
    <row r="55" spans="1:31" ht="12.75">
      <c r="A55" s="379">
        <v>49</v>
      </c>
      <c r="B55" s="380" t="s">
        <v>859</v>
      </c>
      <c r="C55" s="381" t="s">
        <v>1054</v>
      </c>
      <c r="D55" s="380" t="s">
        <v>907</v>
      </c>
      <c r="E55" s="380" t="s">
        <v>825</v>
      </c>
      <c r="F55" s="380"/>
      <c r="G55" s="379" t="s">
        <v>1034</v>
      </c>
      <c r="H55" s="380" t="s">
        <v>1035</v>
      </c>
      <c r="I55" s="380" t="s">
        <v>1028</v>
      </c>
      <c r="J55" s="380" t="s">
        <v>1053</v>
      </c>
      <c r="K55" s="380"/>
      <c r="L55" s="336" t="s">
        <v>1055</v>
      </c>
      <c r="M55" s="380"/>
      <c r="N55" s="323"/>
      <c r="O55" s="323"/>
      <c r="P55" s="323"/>
      <c r="Q55" s="323"/>
      <c r="R55" s="323"/>
      <c r="S55" s="323"/>
      <c r="T55" s="323"/>
      <c r="U55" s="323"/>
      <c r="V55" s="323"/>
      <c r="W55" s="323"/>
      <c r="X55" s="323"/>
      <c r="Y55" s="323"/>
      <c r="Z55" s="323"/>
      <c r="AA55" s="323"/>
      <c r="AB55" s="323"/>
      <c r="AC55" s="323"/>
      <c r="AD55" s="323"/>
      <c r="AE55" s="323"/>
    </row>
    <row r="56" spans="1:31" ht="12.75">
      <c r="A56" s="379">
        <v>50</v>
      </c>
      <c r="B56" s="380" t="s">
        <v>905</v>
      </c>
      <c r="C56" s="381" t="s">
        <v>1056</v>
      </c>
      <c r="D56" s="380" t="s">
        <v>907</v>
      </c>
      <c r="E56" s="380" t="s">
        <v>879</v>
      </c>
      <c r="F56" s="380"/>
      <c r="G56" s="379" t="s">
        <v>1057</v>
      </c>
      <c r="H56" s="380" t="s">
        <v>936</v>
      </c>
      <c r="I56" s="380" t="s">
        <v>1028</v>
      </c>
      <c r="J56" s="382">
        <v>45061</v>
      </c>
      <c r="K56" s="380"/>
      <c r="L56" s="336" t="s">
        <v>1055</v>
      </c>
      <c r="M56" s="380"/>
      <c r="N56" s="383"/>
      <c r="O56" s="383"/>
      <c r="P56" s="383"/>
      <c r="Q56" s="383"/>
      <c r="R56" s="383"/>
      <c r="S56" s="383"/>
      <c r="T56" s="383"/>
      <c r="U56" s="383"/>
      <c r="V56" s="383"/>
      <c r="W56" s="383"/>
      <c r="X56" s="383"/>
      <c r="Y56" s="383"/>
      <c r="Z56" s="383"/>
      <c r="AA56" s="383"/>
      <c r="AB56" s="383"/>
      <c r="AC56" s="383"/>
      <c r="AD56" s="383"/>
      <c r="AE56" s="383"/>
    </row>
    <row r="57" spans="1:31" ht="12.75">
      <c r="A57" s="379">
        <v>51</v>
      </c>
      <c r="B57" s="380" t="s">
        <v>905</v>
      </c>
      <c r="C57" s="381" t="s">
        <v>1058</v>
      </c>
      <c r="D57" s="380" t="s">
        <v>907</v>
      </c>
      <c r="E57" s="380" t="s">
        <v>879</v>
      </c>
      <c r="F57" s="380"/>
      <c r="G57" s="379" t="s">
        <v>1020</v>
      </c>
      <c r="H57" s="380" t="s">
        <v>882</v>
      </c>
      <c r="I57" s="380" t="s">
        <v>828</v>
      </c>
      <c r="J57" s="380" t="s">
        <v>1059</v>
      </c>
      <c r="K57" s="380"/>
      <c r="L57" s="336" t="s">
        <v>1055</v>
      </c>
      <c r="M57" s="380" t="s">
        <v>1060</v>
      </c>
      <c r="N57" s="323"/>
      <c r="O57" s="323"/>
      <c r="P57" s="323"/>
      <c r="Q57" s="323"/>
      <c r="R57" s="323"/>
      <c r="S57" s="323"/>
      <c r="T57" s="323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</row>
    <row r="58" spans="1:31" ht="12.75">
      <c r="A58" s="379">
        <v>52</v>
      </c>
      <c r="B58" s="380" t="s">
        <v>905</v>
      </c>
      <c r="C58" s="384" t="s">
        <v>1061</v>
      </c>
      <c r="D58" s="380" t="s">
        <v>907</v>
      </c>
      <c r="E58" s="380" t="s">
        <v>879</v>
      </c>
      <c r="F58" s="380"/>
      <c r="G58" s="379" t="s">
        <v>1020</v>
      </c>
      <c r="H58" s="380" t="s">
        <v>882</v>
      </c>
      <c r="I58" s="380" t="s">
        <v>828</v>
      </c>
      <c r="J58" s="380" t="s">
        <v>1059</v>
      </c>
      <c r="K58" s="380"/>
      <c r="L58" s="336" t="s">
        <v>1055</v>
      </c>
      <c r="M58" s="380"/>
      <c r="N58" s="323"/>
      <c r="O58" s="323"/>
      <c r="P58" s="323"/>
      <c r="Q58" s="323"/>
      <c r="R58" s="323"/>
      <c r="S58" s="323"/>
      <c r="T58" s="323"/>
      <c r="U58" s="323"/>
      <c r="V58" s="323"/>
      <c r="W58" s="323"/>
      <c r="X58" s="323"/>
      <c r="Y58" s="323"/>
      <c r="Z58" s="323"/>
      <c r="AA58" s="323"/>
      <c r="AB58" s="323"/>
      <c r="AC58" s="323"/>
      <c r="AD58" s="323"/>
      <c r="AE58" s="323"/>
    </row>
    <row r="59" spans="1:31" ht="12.75">
      <c r="A59" s="379">
        <v>53</v>
      </c>
      <c r="B59" s="380" t="s">
        <v>905</v>
      </c>
      <c r="C59" s="381" t="s">
        <v>1062</v>
      </c>
      <c r="D59" s="380" t="s">
        <v>907</v>
      </c>
      <c r="E59" s="380" t="s">
        <v>879</v>
      </c>
      <c r="F59" s="380"/>
      <c r="G59" s="379" t="s">
        <v>1020</v>
      </c>
      <c r="H59" s="380" t="s">
        <v>882</v>
      </c>
      <c r="I59" s="380" t="s">
        <v>828</v>
      </c>
      <c r="J59" s="380" t="s">
        <v>1059</v>
      </c>
      <c r="K59" s="380"/>
      <c r="L59" s="336" t="s">
        <v>1055</v>
      </c>
      <c r="M59" s="380"/>
      <c r="N59" s="323"/>
      <c r="O59" s="323"/>
      <c r="P59" s="323"/>
      <c r="Q59" s="323"/>
      <c r="R59" s="323"/>
      <c r="S59" s="323"/>
      <c r="T59" s="323"/>
      <c r="U59" s="323"/>
      <c r="V59" s="323"/>
      <c r="W59" s="323"/>
      <c r="X59" s="323"/>
      <c r="Y59" s="323"/>
      <c r="Z59" s="323"/>
      <c r="AA59" s="323"/>
      <c r="AB59" s="323"/>
      <c r="AC59" s="323"/>
      <c r="AD59" s="323"/>
      <c r="AE59" s="323"/>
    </row>
    <row r="60" spans="1:31" ht="12.75">
      <c r="A60" s="379">
        <v>54</v>
      </c>
      <c r="B60" s="380" t="s">
        <v>905</v>
      </c>
      <c r="C60" s="381" t="s">
        <v>1063</v>
      </c>
      <c r="D60" s="380" t="s">
        <v>907</v>
      </c>
      <c r="E60" s="380" t="s">
        <v>879</v>
      </c>
      <c r="F60" s="380"/>
      <c r="G60" s="379" t="s">
        <v>1064</v>
      </c>
      <c r="H60" s="380" t="s">
        <v>1011</v>
      </c>
      <c r="I60" s="380" t="s">
        <v>1065</v>
      </c>
      <c r="J60" s="380" t="s">
        <v>1059</v>
      </c>
      <c r="K60" s="380"/>
      <c r="L60" s="336" t="s">
        <v>1055</v>
      </c>
      <c r="M60" s="380" t="s">
        <v>1066</v>
      </c>
      <c r="N60" s="323"/>
      <c r="O60" s="323"/>
      <c r="P60" s="323"/>
      <c r="Q60" s="323"/>
      <c r="R60" s="323"/>
      <c r="S60" s="323"/>
      <c r="T60" s="323"/>
      <c r="U60" s="323"/>
      <c r="V60" s="323"/>
      <c r="W60" s="323"/>
      <c r="X60" s="323"/>
      <c r="Y60" s="323"/>
      <c r="Z60" s="323"/>
      <c r="AA60" s="323"/>
      <c r="AB60" s="323"/>
      <c r="AC60" s="323"/>
      <c r="AD60" s="323"/>
      <c r="AE60" s="323"/>
    </row>
    <row r="61" spans="1:31" ht="12.75">
      <c r="A61" s="379">
        <v>55</v>
      </c>
      <c r="B61" s="380" t="s">
        <v>905</v>
      </c>
      <c r="C61" s="381" t="s">
        <v>1067</v>
      </c>
      <c r="D61" s="380" t="s">
        <v>907</v>
      </c>
      <c r="E61" s="380" t="s">
        <v>879</v>
      </c>
      <c r="F61" s="380"/>
      <c r="G61" s="379" t="s">
        <v>1064</v>
      </c>
      <c r="H61" s="380" t="s">
        <v>1011</v>
      </c>
      <c r="I61" s="380" t="s">
        <v>1065</v>
      </c>
      <c r="J61" s="380" t="s">
        <v>1059</v>
      </c>
      <c r="K61" s="380"/>
      <c r="L61" s="336" t="s">
        <v>1055</v>
      </c>
      <c r="M61" s="380" t="s">
        <v>1068</v>
      </c>
      <c r="N61" s="323"/>
      <c r="O61" s="323"/>
      <c r="P61" s="323"/>
      <c r="Q61" s="323"/>
      <c r="R61" s="323"/>
      <c r="S61" s="323"/>
      <c r="T61" s="323"/>
      <c r="U61" s="323"/>
      <c r="V61" s="323"/>
      <c r="W61" s="323"/>
      <c r="X61" s="323"/>
      <c r="Y61" s="323"/>
      <c r="Z61" s="323"/>
      <c r="AA61" s="323"/>
      <c r="AB61" s="323"/>
      <c r="AC61" s="323"/>
      <c r="AD61" s="323"/>
      <c r="AE61" s="323"/>
    </row>
    <row r="62" spans="1:31" ht="12.75">
      <c r="A62" s="379">
        <v>56</v>
      </c>
      <c r="B62" s="380" t="s">
        <v>905</v>
      </c>
      <c r="C62" s="381" t="s">
        <v>1069</v>
      </c>
      <c r="D62" s="380" t="s">
        <v>907</v>
      </c>
      <c r="E62" s="380" t="s">
        <v>879</v>
      </c>
      <c r="F62" s="380"/>
      <c r="G62" s="379" t="s">
        <v>1064</v>
      </c>
      <c r="H62" s="380" t="s">
        <v>1011</v>
      </c>
      <c r="I62" s="380" t="s">
        <v>1065</v>
      </c>
      <c r="J62" s="380" t="s">
        <v>1059</v>
      </c>
      <c r="K62" s="380"/>
      <c r="L62" s="336" t="s">
        <v>1055</v>
      </c>
      <c r="M62" s="380" t="s">
        <v>1060</v>
      </c>
      <c r="N62" s="323"/>
      <c r="O62" s="323"/>
      <c r="P62" s="323"/>
      <c r="Q62" s="323"/>
      <c r="R62" s="323"/>
      <c r="S62" s="323"/>
      <c r="T62" s="323"/>
      <c r="U62" s="323"/>
      <c r="V62" s="323"/>
      <c r="W62" s="323"/>
      <c r="X62" s="323"/>
      <c r="Y62" s="323"/>
      <c r="Z62" s="323"/>
      <c r="AA62" s="323"/>
      <c r="AB62" s="323"/>
      <c r="AC62" s="323"/>
      <c r="AD62" s="323"/>
      <c r="AE62" s="323"/>
    </row>
    <row r="63" spans="1:31" ht="12.75">
      <c r="A63" s="379">
        <v>57</v>
      </c>
      <c r="B63" s="380" t="s">
        <v>905</v>
      </c>
      <c r="C63" s="381" t="s">
        <v>1070</v>
      </c>
      <c r="D63" s="380" t="s">
        <v>907</v>
      </c>
      <c r="E63" s="380" t="s">
        <v>879</v>
      </c>
      <c r="F63" s="380"/>
      <c r="G63" s="379" t="s">
        <v>1064</v>
      </c>
      <c r="H63" s="380" t="s">
        <v>1011</v>
      </c>
      <c r="I63" s="380" t="s">
        <v>1065</v>
      </c>
      <c r="J63" s="380" t="s">
        <v>1059</v>
      </c>
      <c r="K63" s="380"/>
      <c r="L63" s="336" t="s">
        <v>1055</v>
      </c>
      <c r="M63" s="380"/>
      <c r="N63" s="323"/>
      <c r="O63" s="323"/>
      <c r="P63" s="323"/>
      <c r="Q63" s="323"/>
      <c r="R63" s="323"/>
      <c r="S63" s="323"/>
      <c r="T63" s="323"/>
      <c r="U63" s="323"/>
      <c r="V63" s="323"/>
      <c r="W63" s="323"/>
      <c r="X63" s="323"/>
      <c r="Y63" s="323"/>
      <c r="Z63" s="323"/>
      <c r="AA63" s="323"/>
      <c r="AB63" s="323"/>
      <c r="AC63" s="323"/>
      <c r="AD63" s="323"/>
      <c r="AE63" s="323"/>
    </row>
    <row r="64" spans="1:31" ht="16.5" customHeight="1">
      <c r="A64" s="379">
        <v>58</v>
      </c>
      <c r="B64" s="380" t="s">
        <v>1071</v>
      </c>
      <c r="C64" s="381" t="s">
        <v>1072</v>
      </c>
      <c r="D64" s="380" t="s">
        <v>907</v>
      </c>
      <c r="E64" s="380" t="s">
        <v>1073</v>
      </c>
      <c r="F64" s="380" t="s">
        <v>880</v>
      </c>
      <c r="G64" s="379" t="s">
        <v>909</v>
      </c>
      <c r="H64" s="380" t="s">
        <v>965</v>
      </c>
      <c r="I64" s="380" t="s">
        <v>1028</v>
      </c>
      <c r="J64" s="382" t="s">
        <v>1074</v>
      </c>
      <c r="K64" s="380"/>
      <c r="L64" s="336" t="s">
        <v>1055</v>
      </c>
      <c r="M64" s="385" t="s">
        <v>1075</v>
      </c>
      <c r="N64" s="383"/>
      <c r="O64" s="383"/>
      <c r="P64" s="383"/>
      <c r="Q64" s="383"/>
      <c r="R64" s="383"/>
      <c r="S64" s="383"/>
      <c r="T64" s="383"/>
      <c r="U64" s="383"/>
      <c r="V64" s="383"/>
      <c r="W64" s="383"/>
      <c r="X64" s="383"/>
      <c r="Y64" s="383"/>
      <c r="Z64" s="383"/>
      <c r="AA64" s="383"/>
      <c r="AB64" s="383"/>
      <c r="AC64" s="383"/>
      <c r="AD64" s="383"/>
      <c r="AE64" s="383"/>
    </row>
    <row r="65" spans="1:31" ht="12.75">
      <c r="A65" s="379">
        <v>59</v>
      </c>
      <c r="B65" s="380" t="s">
        <v>905</v>
      </c>
      <c r="C65" s="380" t="s">
        <v>1076</v>
      </c>
      <c r="D65" s="380" t="s">
        <v>907</v>
      </c>
      <c r="E65" s="380" t="s">
        <v>1077</v>
      </c>
      <c r="F65" s="380"/>
      <c r="G65" s="379" t="s">
        <v>909</v>
      </c>
      <c r="H65" s="380" t="s">
        <v>936</v>
      </c>
      <c r="I65" s="380" t="s">
        <v>1078</v>
      </c>
      <c r="J65" s="382" t="s">
        <v>1074</v>
      </c>
      <c r="K65" s="380"/>
      <c r="L65" s="336" t="s">
        <v>1055</v>
      </c>
      <c r="M65" s="380" t="s">
        <v>1079</v>
      </c>
      <c r="N65" s="323"/>
      <c r="O65" s="323"/>
      <c r="P65" s="323"/>
      <c r="Q65" s="323"/>
      <c r="R65" s="323"/>
      <c r="S65" s="323"/>
      <c r="T65" s="323"/>
      <c r="U65" s="323"/>
      <c r="V65" s="323"/>
      <c r="W65" s="323"/>
      <c r="X65" s="323"/>
      <c r="Y65" s="323"/>
      <c r="Z65" s="323"/>
      <c r="AA65" s="323"/>
      <c r="AB65" s="323"/>
      <c r="AC65" s="323"/>
      <c r="AD65" s="323"/>
      <c r="AE65" s="323"/>
    </row>
    <row r="66" spans="1:31" ht="12.75">
      <c r="A66" s="386">
        <v>60</v>
      </c>
      <c r="B66" s="380" t="s">
        <v>1080</v>
      </c>
      <c r="C66" s="381" t="s">
        <v>1081</v>
      </c>
      <c r="D66" s="380" t="s">
        <v>907</v>
      </c>
      <c r="E66" s="380">
        <v>3</v>
      </c>
      <c r="F66" s="380"/>
      <c r="G66" s="379" t="s">
        <v>909</v>
      </c>
      <c r="H66" s="380" t="s">
        <v>936</v>
      </c>
      <c r="I66" s="380" t="s">
        <v>1078</v>
      </c>
      <c r="J66" s="380" t="s">
        <v>1074</v>
      </c>
      <c r="K66" s="380"/>
      <c r="L66" s="336" t="s">
        <v>1055</v>
      </c>
      <c r="M66" s="380" t="s">
        <v>1082</v>
      </c>
      <c r="N66" s="323"/>
      <c r="O66" s="323"/>
      <c r="P66" s="323"/>
      <c r="Q66" s="323"/>
      <c r="R66" s="323"/>
      <c r="S66" s="323"/>
      <c r="T66" s="323"/>
      <c r="U66" s="323"/>
      <c r="V66" s="323"/>
      <c r="W66" s="323"/>
      <c r="X66" s="323"/>
      <c r="Y66" s="323"/>
      <c r="Z66" s="323"/>
      <c r="AA66" s="323"/>
      <c r="AB66" s="323"/>
      <c r="AC66" s="323"/>
      <c r="AD66" s="323"/>
      <c r="AE66" s="323"/>
    </row>
    <row r="67" spans="1:31" ht="12.75">
      <c r="A67" s="386">
        <v>61</v>
      </c>
      <c r="B67" s="380" t="s">
        <v>1080</v>
      </c>
      <c r="C67" s="381" t="s">
        <v>1081</v>
      </c>
      <c r="D67" s="380" t="s">
        <v>907</v>
      </c>
      <c r="E67" s="380">
        <v>1</v>
      </c>
      <c r="F67" s="380"/>
      <c r="G67" s="379" t="s">
        <v>909</v>
      </c>
      <c r="H67" s="380" t="s">
        <v>936</v>
      </c>
      <c r="I67" s="380" t="s">
        <v>1083</v>
      </c>
      <c r="J67" s="380" t="s">
        <v>1074</v>
      </c>
      <c r="K67" s="380"/>
      <c r="L67" s="336" t="s">
        <v>1055</v>
      </c>
      <c r="M67" s="380" t="s">
        <v>1084</v>
      </c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23"/>
      <c r="AD67" s="323"/>
      <c r="AE67" s="323"/>
    </row>
    <row r="68" spans="1:31" ht="12.75">
      <c r="A68" s="379">
        <v>62</v>
      </c>
      <c r="B68" s="380" t="s">
        <v>905</v>
      </c>
      <c r="C68" s="381" t="s">
        <v>1085</v>
      </c>
      <c r="D68" s="380" t="s">
        <v>907</v>
      </c>
      <c r="E68" s="380" t="s">
        <v>886</v>
      </c>
      <c r="F68" s="380"/>
      <c r="G68" s="379" t="s">
        <v>909</v>
      </c>
      <c r="H68" s="380" t="s">
        <v>965</v>
      </c>
      <c r="I68" s="380" t="s">
        <v>1028</v>
      </c>
      <c r="J68" s="380" t="s">
        <v>1086</v>
      </c>
      <c r="K68" s="380"/>
      <c r="L68" s="336" t="s">
        <v>1055</v>
      </c>
      <c r="M68" s="380"/>
      <c r="N68" s="323"/>
      <c r="O68" s="323"/>
      <c r="P68" s="323"/>
      <c r="Q68" s="323"/>
      <c r="R68" s="323"/>
      <c r="S68" s="323"/>
      <c r="T68" s="323"/>
      <c r="U68" s="323"/>
      <c r="V68" s="323"/>
      <c r="W68" s="323"/>
      <c r="X68" s="323"/>
      <c r="Y68" s="323"/>
      <c r="Z68" s="323"/>
      <c r="AA68" s="323"/>
      <c r="AB68" s="323"/>
      <c r="AC68" s="323"/>
      <c r="AD68" s="323"/>
      <c r="AE68" s="323"/>
    </row>
    <row r="69" spans="1:31" ht="12.75">
      <c r="A69" s="379">
        <v>63</v>
      </c>
      <c r="B69" s="380" t="s">
        <v>905</v>
      </c>
      <c r="C69" s="381" t="s">
        <v>1087</v>
      </c>
      <c r="D69" s="380" t="s">
        <v>907</v>
      </c>
      <c r="E69" s="380" t="s">
        <v>886</v>
      </c>
      <c r="F69" s="380"/>
      <c r="G69" s="379" t="s">
        <v>909</v>
      </c>
      <c r="H69" s="380" t="s">
        <v>965</v>
      </c>
      <c r="I69" s="380" t="s">
        <v>1028</v>
      </c>
      <c r="J69" s="380" t="s">
        <v>1086</v>
      </c>
      <c r="K69" s="380"/>
      <c r="L69" s="336" t="s">
        <v>1055</v>
      </c>
      <c r="M69" s="380"/>
      <c r="N69" s="323"/>
      <c r="O69" s="323"/>
      <c r="P69" s="323"/>
      <c r="Q69" s="323"/>
      <c r="R69" s="323"/>
      <c r="S69" s="323"/>
      <c r="T69" s="323"/>
      <c r="U69" s="323"/>
      <c r="V69" s="323"/>
      <c r="W69" s="323"/>
      <c r="X69" s="323"/>
      <c r="Y69" s="323"/>
      <c r="Z69" s="323"/>
      <c r="AA69" s="323"/>
      <c r="AB69" s="323"/>
      <c r="AC69" s="323"/>
      <c r="AD69" s="323"/>
      <c r="AE69" s="323"/>
    </row>
    <row r="70" spans="1:31" ht="12.75">
      <c r="A70" s="379">
        <v>64</v>
      </c>
      <c r="B70" s="380" t="s">
        <v>905</v>
      </c>
      <c r="C70" s="381" t="s">
        <v>1054</v>
      </c>
      <c r="D70" s="380" t="s">
        <v>907</v>
      </c>
      <c r="E70" s="380" t="s">
        <v>886</v>
      </c>
      <c r="F70" s="380"/>
      <c r="G70" s="379" t="s">
        <v>1034</v>
      </c>
      <c r="H70" s="380" t="s">
        <v>862</v>
      </c>
      <c r="I70" s="380" t="s">
        <v>1028</v>
      </c>
      <c r="J70" s="387">
        <v>45053</v>
      </c>
      <c r="K70" s="380"/>
      <c r="L70" s="336" t="s">
        <v>1055</v>
      </c>
      <c r="M70" s="380"/>
      <c r="N70" s="323"/>
      <c r="O70" s="323"/>
      <c r="P70" s="323"/>
      <c r="Q70" s="323"/>
      <c r="R70" s="323"/>
      <c r="S70" s="323"/>
      <c r="T70" s="323"/>
      <c r="U70" s="323"/>
      <c r="V70" s="323"/>
      <c r="W70" s="323"/>
      <c r="X70" s="323"/>
      <c r="Y70" s="323"/>
      <c r="Z70" s="323"/>
      <c r="AA70" s="323"/>
      <c r="AB70" s="323"/>
      <c r="AC70" s="323"/>
      <c r="AD70" s="323"/>
      <c r="AE70" s="323"/>
    </row>
    <row r="71" spans="1:31" ht="12.75">
      <c r="A71" s="379">
        <v>65</v>
      </c>
      <c r="B71" s="380" t="s">
        <v>905</v>
      </c>
      <c r="C71" s="381" t="s">
        <v>1088</v>
      </c>
      <c r="D71" s="380" t="s">
        <v>907</v>
      </c>
      <c r="E71" s="380" t="s">
        <v>886</v>
      </c>
      <c r="F71" s="380"/>
      <c r="G71" s="379" t="s">
        <v>1034</v>
      </c>
      <c r="H71" s="380" t="s">
        <v>862</v>
      </c>
      <c r="I71" s="380" t="s">
        <v>1028</v>
      </c>
      <c r="J71" s="387">
        <v>45061</v>
      </c>
      <c r="K71" s="380"/>
      <c r="L71" s="336" t="s">
        <v>1055</v>
      </c>
      <c r="M71" s="380" t="s">
        <v>1089</v>
      </c>
      <c r="N71" s="323"/>
      <c r="O71" s="323"/>
      <c r="P71" s="323"/>
      <c r="Q71" s="323"/>
      <c r="R71" s="323"/>
      <c r="S71" s="323"/>
      <c r="T71" s="323"/>
      <c r="U71" s="323"/>
      <c r="V71" s="323"/>
      <c r="W71" s="323"/>
      <c r="X71" s="323"/>
      <c r="Y71" s="323"/>
      <c r="Z71" s="323"/>
      <c r="AA71" s="323"/>
      <c r="AB71" s="323"/>
      <c r="AC71" s="323"/>
      <c r="AD71" s="323"/>
      <c r="AE71" s="323"/>
    </row>
    <row r="72" spans="1:31" ht="12.75">
      <c r="A72" s="379">
        <v>66</v>
      </c>
      <c r="B72" s="380" t="s">
        <v>905</v>
      </c>
      <c r="C72" s="381" t="s">
        <v>1090</v>
      </c>
      <c r="D72" s="380" t="s">
        <v>907</v>
      </c>
      <c r="E72" s="380" t="s">
        <v>886</v>
      </c>
      <c r="F72" s="380"/>
      <c r="G72" s="379" t="s">
        <v>1034</v>
      </c>
      <c r="H72" s="380" t="s">
        <v>862</v>
      </c>
      <c r="I72" s="380" t="s">
        <v>1028</v>
      </c>
      <c r="J72" s="387">
        <v>45068</v>
      </c>
      <c r="K72" s="380"/>
      <c r="L72" s="336" t="s">
        <v>1055</v>
      </c>
      <c r="M72" s="380"/>
      <c r="N72" s="323"/>
      <c r="O72" s="323"/>
      <c r="P72" s="323"/>
      <c r="Q72" s="323"/>
      <c r="R72" s="323"/>
      <c r="S72" s="323"/>
      <c r="T72" s="323"/>
      <c r="U72" s="323"/>
      <c r="V72" s="323"/>
      <c r="W72" s="323"/>
      <c r="X72" s="323"/>
      <c r="Y72" s="323"/>
      <c r="Z72" s="323"/>
      <c r="AA72" s="323"/>
      <c r="AB72" s="323"/>
      <c r="AC72" s="323"/>
      <c r="AD72" s="323"/>
      <c r="AE72" s="323"/>
    </row>
    <row r="73" spans="1:31" ht="12.75">
      <c r="A73" s="379">
        <v>67</v>
      </c>
      <c r="B73" s="380" t="s">
        <v>1091</v>
      </c>
      <c r="C73" s="381" t="s">
        <v>1092</v>
      </c>
      <c r="D73" s="380" t="s">
        <v>907</v>
      </c>
      <c r="E73" s="380" t="s">
        <v>879</v>
      </c>
      <c r="F73" s="380"/>
      <c r="G73" s="380" t="s">
        <v>1064</v>
      </c>
      <c r="H73" s="380" t="s">
        <v>1093</v>
      </c>
      <c r="I73" s="380" t="s">
        <v>1065</v>
      </c>
      <c r="J73" s="388">
        <v>45101</v>
      </c>
      <c r="K73" s="380"/>
      <c r="L73" s="380" t="s">
        <v>1094</v>
      </c>
      <c r="M73" s="380"/>
      <c r="N73" s="323"/>
      <c r="O73" s="323"/>
      <c r="P73" s="323"/>
      <c r="Q73" s="323"/>
      <c r="R73" s="323"/>
      <c r="S73" s="323"/>
      <c r="T73" s="323"/>
      <c r="U73" s="323"/>
      <c r="V73" s="323"/>
      <c r="W73" s="323"/>
      <c r="X73" s="323"/>
      <c r="Y73" s="323"/>
      <c r="Z73" s="323"/>
      <c r="AA73" s="323"/>
      <c r="AB73" s="323"/>
      <c r="AC73" s="323"/>
      <c r="AD73" s="323"/>
      <c r="AE73" s="323"/>
    </row>
    <row r="74" spans="1:31" ht="12.75">
      <c r="A74" s="379">
        <v>68</v>
      </c>
      <c r="B74" s="380" t="s">
        <v>1091</v>
      </c>
      <c r="C74" s="381" t="s">
        <v>1095</v>
      </c>
      <c r="D74" s="380" t="s">
        <v>907</v>
      </c>
      <c r="E74" s="380" t="s">
        <v>879</v>
      </c>
      <c r="F74" s="380"/>
      <c r="G74" s="380" t="s">
        <v>1064</v>
      </c>
      <c r="H74" s="380" t="s">
        <v>1093</v>
      </c>
      <c r="I74" s="380" t="s">
        <v>1065</v>
      </c>
      <c r="J74" s="389">
        <v>45104</v>
      </c>
      <c r="K74" s="380"/>
      <c r="L74" s="380" t="s">
        <v>1094</v>
      </c>
      <c r="M74" s="380"/>
      <c r="N74" s="323"/>
      <c r="O74" s="323"/>
      <c r="P74" s="323"/>
      <c r="Q74" s="323"/>
      <c r="R74" s="323"/>
      <c r="S74" s="323"/>
      <c r="T74" s="323"/>
      <c r="U74" s="323"/>
      <c r="V74" s="323"/>
      <c r="W74" s="323"/>
      <c r="X74" s="323"/>
      <c r="Y74" s="323"/>
      <c r="Z74" s="323"/>
      <c r="AA74" s="323"/>
      <c r="AB74" s="323"/>
      <c r="AC74" s="323"/>
      <c r="AD74" s="323"/>
      <c r="AE74" s="323"/>
    </row>
    <row r="75" spans="1:31" ht="12.75">
      <c r="A75" s="379">
        <v>69</v>
      </c>
      <c r="B75" s="380" t="s">
        <v>1091</v>
      </c>
      <c r="C75" s="381" t="s">
        <v>1096</v>
      </c>
      <c r="D75" s="380" t="s">
        <v>907</v>
      </c>
      <c r="E75" s="380" t="s">
        <v>879</v>
      </c>
      <c r="F75" s="380"/>
      <c r="G75" s="380" t="s">
        <v>1064</v>
      </c>
      <c r="H75" s="380" t="s">
        <v>1093</v>
      </c>
      <c r="I75" s="380" t="s">
        <v>1065</v>
      </c>
      <c r="J75" s="389">
        <v>45096</v>
      </c>
      <c r="K75" s="380"/>
      <c r="L75" s="380" t="s">
        <v>1094</v>
      </c>
      <c r="M75" s="380"/>
      <c r="N75" s="323"/>
      <c r="O75" s="323"/>
      <c r="P75" s="323"/>
      <c r="Q75" s="323"/>
      <c r="R75" s="323"/>
      <c r="S75" s="323"/>
      <c r="T75" s="323"/>
      <c r="U75" s="323"/>
      <c r="V75" s="323"/>
      <c r="W75" s="323"/>
      <c r="X75" s="323"/>
      <c r="Y75" s="323"/>
      <c r="Z75" s="323"/>
      <c r="AA75" s="323"/>
      <c r="AB75" s="323"/>
      <c r="AC75" s="323"/>
      <c r="AD75" s="323"/>
      <c r="AE75" s="323"/>
    </row>
    <row r="76" spans="1:31" ht="12.75">
      <c r="A76" s="379">
        <v>70</v>
      </c>
      <c r="B76" s="380" t="s">
        <v>1091</v>
      </c>
      <c r="C76" s="381" t="s">
        <v>1097</v>
      </c>
      <c r="D76" s="380" t="s">
        <v>907</v>
      </c>
      <c r="E76" s="380" t="s">
        <v>879</v>
      </c>
      <c r="F76" s="380"/>
      <c r="G76" s="380" t="s">
        <v>1064</v>
      </c>
      <c r="H76" s="380" t="s">
        <v>1093</v>
      </c>
      <c r="I76" s="380" t="s">
        <v>1065</v>
      </c>
      <c r="J76" s="389">
        <v>45091</v>
      </c>
      <c r="K76" s="380"/>
      <c r="L76" s="380" t="s">
        <v>1094</v>
      </c>
      <c r="M76" s="380"/>
      <c r="N76" s="323"/>
      <c r="O76" s="323"/>
      <c r="P76" s="323"/>
      <c r="Q76" s="323"/>
      <c r="R76" s="323"/>
      <c r="S76" s="323"/>
      <c r="T76" s="323"/>
      <c r="U76" s="323"/>
      <c r="V76" s="323"/>
      <c r="W76" s="323"/>
      <c r="X76" s="323"/>
      <c r="Y76" s="323"/>
      <c r="Z76" s="323"/>
      <c r="AA76" s="323"/>
      <c r="AB76" s="323"/>
      <c r="AC76" s="323"/>
      <c r="AD76" s="323"/>
      <c r="AE76" s="323"/>
    </row>
    <row r="77" spans="1:31" ht="12.75">
      <c r="A77" s="341">
        <v>71</v>
      </c>
      <c r="B77" s="298" t="s">
        <v>1091</v>
      </c>
      <c r="C77" s="373" t="s">
        <v>1098</v>
      </c>
      <c r="D77" s="298" t="s">
        <v>907</v>
      </c>
      <c r="E77" s="298" t="s">
        <v>879</v>
      </c>
      <c r="F77" s="298"/>
      <c r="G77" s="341" t="s">
        <v>1020</v>
      </c>
      <c r="H77" s="298" t="s">
        <v>882</v>
      </c>
      <c r="I77" s="298" t="s">
        <v>828</v>
      </c>
      <c r="J77" s="390">
        <v>45087</v>
      </c>
      <c r="K77" s="298"/>
      <c r="L77" s="298" t="s">
        <v>1094</v>
      </c>
      <c r="M77" s="298" t="s">
        <v>1099</v>
      </c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</row>
    <row r="78" spans="1:31" ht="12.75">
      <c r="A78" s="341">
        <v>72</v>
      </c>
      <c r="B78" s="298" t="s">
        <v>1091</v>
      </c>
      <c r="C78" s="373" t="s">
        <v>1100</v>
      </c>
      <c r="D78" s="298" t="s">
        <v>907</v>
      </c>
      <c r="E78" s="298" t="s">
        <v>879</v>
      </c>
      <c r="F78" s="298"/>
      <c r="G78" s="341" t="s">
        <v>1020</v>
      </c>
      <c r="H78" s="298" t="s">
        <v>882</v>
      </c>
      <c r="I78" s="298" t="s">
        <v>828</v>
      </c>
      <c r="J78" s="390">
        <v>45097</v>
      </c>
      <c r="K78" s="298"/>
      <c r="L78" s="298" t="s">
        <v>1094</v>
      </c>
      <c r="M78" s="298" t="s">
        <v>1101</v>
      </c>
      <c r="N78" s="323"/>
      <c r="O78" s="323"/>
      <c r="P78" s="323"/>
      <c r="Q78" s="323"/>
      <c r="R78" s="323"/>
      <c r="S78" s="323"/>
      <c r="T78" s="323"/>
      <c r="U78" s="323"/>
      <c r="V78" s="323"/>
      <c r="W78" s="323"/>
      <c r="X78" s="323"/>
      <c r="Y78" s="323"/>
      <c r="Z78" s="323"/>
      <c r="AA78" s="323"/>
      <c r="AB78" s="323"/>
      <c r="AC78" s="323"/>
      <c r="AD78" s="323"/>
      <c r="AE78" s="323"/>
    </row>
    <row r="79" spans="1:31" ht="12.75">
      <c r="A79" s="379">
        <v>73</v>
      </c>
      <c r="B79" s="380" t="s">
        <v>1091</v>
      </c>
      <c r="C79" s="384" t="s">
        <v>1102</v>
      </c>
      <c r="D79" s="380" t="s">
        <v>907</v>
      </c>
      <c r="E79" s="380" t="s">
        <v>879</v>
      </c>
      <c r="F79" s="380"/>
      <c r="G79" s="379" t="s">
        <v>1020</v>
      </c>
      <c r="H79" s="380" t="s">
        <v>882</v>
      </c>
      <c r="I79" s="380" t="s">
        <v>828</v>
      </c>
      <c r="J79" s="389">
        <v>45083</v>
      </c>
      <c r="K79" s="380"/>
      <c r="L79" s="380" t="s">
        <v>1094</v>
      </c>
      <c r="M79" s="380"/>
      <c r="N79" s="323"/>
      <c r="O79" s="323"/>
      <c r="P79" s="323"/>
      <c r="Q79" s="323"/>
      <c r="R79" s="323"/>
      <c r="S79" s="323"/>
      <c r="T79" s="323"/>
      <c r="U79" s="323"/>
      <c r="V79" s="323"/>
      <c r="W79" s="323"/>
      <c r="X79" s="323"/>
      <c r="Y79" s="323"/>
      <c r="Z79" s="323"/>
      <c r="AA79" s="323"/>
      <c r="AB79" s="323"/>
      <c r="AC79" s="323"/>
      <c r="AD79" s="323"/>
      <c r="AE79" s="323"/>
    </row>
    <row r="80" spans="1:31" ht="12.75">
      <c r="A80" s="379">
        <v>74</v>
      </c>
      <c r="B80" s="380" t="s">
        <v>905</v>
      </c>
      <c r="C80" s="381" t="s">
        <v>1103</v>
      </c>
      <c r="D80" s="380" t="s">
        <v>907</v>
      </c>
      <c r="E80" s="380" t="s">
        <v>886</v>
      </c>
      <c r="F80" s="380"/>
      <c r="G80" s="379" t="s">
        <v>1034</v>
      </c>
      <c r="H80" s="380" t="s">
        <v>1104</v>
      </c>
      <c r="I80" s="380" t="s">
        <v>1028</v>
      </c>
      <c r="J80" s="389">
        <v>45084</v>
      </c>
      <c r="K80" s="380"/>
      <c r="L80" s="380" t="s">
        <v>1094</v>
      </c>
      <c r="M80" s="380"/>
      <c r="N80" s="323"/>
      <c r="O80" s="323"/>
      <c r="P80" s="323"/>
      <c r="Q80" s="323"/>
      <c r="R80" s="323"/>
      <c r="S80" s="323"/>
      <c r="T80" s="323"/>
      <c r="U80" s="323"/>
      <c r="V80" s="323"/>
      <c r="W80" s="323"/>
      <c r="X80" s="323"/>
      <c r="Y80" s="323"/>
      <c r="Z80" s="323"/>
      <c r="AA80" s="323"/>
      <c r="AB80" s="323"/>
      <c r="AC80" s="323"/>
      <c r="AD80" s="323"/>
      <c r="AE80" s="323"/>
    </row>
    <row r="81" spans="1:31" ht="12.75">
      <c r="A81" s="379">
        <v>75</v>
      </c>
      <c r="B81" s="380" t="s">
        <v>905</v>
      </c>
      <c r="C81" s="381" t="s">
        <v>1105</v>
      </c>
      <c r="D81" s="380" t="s">
        <v>907</v>
      </c>
      <c r="E81" s="380" t="s">
        <v>886</v>
      </c>
      <c r="F81" s="380"/>
      <c r="G81" s="379" t="s">
        <v>1034</v>
      </c>
      <c r="H81" s="380" t="s">
        <v>1104</v>
      </c>
      <c r="I81" s="380" t="s">
        <v>1028</v>
      </c>
      <c r="J81" s="389">
        <v>45092</v>
      </c>
      <c r="K81" s="380"/>
      <c r="L81" s="380" t="s">
        <v>1094</v>
      </c>
      <c r="M81" s="380"/>
      <c r="N81" s="323"/>
      <c r="O81" s="323"/>
      <c r="P81" s="323"/>
      <c r="Q81" s="323"/>
      <c r="R81" s="323"/>
      <c r="S81" s="323"/>
      <c r="T81" s="323"/>
      <c r="U81" s="323"/>
      <c r="V81" s="323"/>
      <c r="W81" s="323"/>
      <c r="X81" s="323"/>
      <c r="Y81" s="323"/>
      <c r="Z81" s="323"/>
      <c r="AA81" s="323"/>
      <c r="AB81" s="323"/>
      <c r="AC81" s="323"/>
      <c r="AD81" s="323"/>
      <c r="AE81" s="323"/>
    </row>
    <row r="82" spans="1:31" ht="12.75">
      <c r="A82" s="379">
        <v>76</v>
      </c>
      <c r="B82" s="380" t="s">
        <v>905</v>
      </c>
      <c r="C82" s="381" t="s">
        <v>1106</v>
      </c>
      <c r="D82" s="380" t="s">
        <v>907</v>
      </c>
      <c r="E82" s="380" t="s">
        <v>879</v>
      </c>
      <c r="F82" s="380"/>
      <c r="G82" s="379" t="s">
        <v>1057</v>
      </c>
      <c r="H82" s="380" t="s">
        <v>1107</v>
      </c>
      <c r="I82" s="380" t="s">
        <v>1028</v>
      </c>
      <c r="J82" s="389">
        <v>45087</v>
      </c>
      <c r="K82" s="380"/>
      <c r="L82" s="380" t="s">
        <v>1094</v>
      </c>
      <c r="M82" s="380"/>
      <c r="N82" s="323"/>
      <c r="O82" s="323"/>
      <c r="P82" s="323"/>
      <c r="Q82" s="323"/>
      <c r="R82" s="323"/>
      <c r="S82" s="323"/>
      <c r="T82" s="323"/>
      <c r="U82" s="323"/>
      <c r="V82" s="323"/>
      <c r="W82" s="323"/>
      <c r="X82" s="323"/>
      <c r="Y82" s="323"/>
      <c r="Z82" s="323"/>
      <c r="AA82" s="323"/>
      <c r="AB82" s="323"/>
      <c r="AC82" s="323"/>
      <c r="AD82" s="323"/>
      <c r="AE82" s="323"/>
    </row>
    <row r="83" spans="1:31" ht="12.75">
      <c r="A83" s="379">
        <v>77</v>
      </c>
      <c r="B83" s="380" t="s">
        <v>905</v>
      </c>
      <c r="C83" s="381" t="s">
        <v>1108</v>
      </c>
      <c r="D83" s="380" t="s">
        <v>907</v>
      </c>
      <c r="E83" s="380" t="s">
        <v>879</v>
      </c>
      <c r="F83" s="380"/>
      <c r="G83" s="379" t="s">
        <v>964</v>
      </c>
      <c r="H83" s="380" t="s">
        <v>1109</v>
      </c>
      <c r="I83" s="380" t="s">
        <v>1028</v>
      </c>
      <c r="J83" s="389">
        <v>45092</v>
      </c>
      <c r="K83" s="380"/>
      <c r="L83" s="380" t="s">
        <v>1094</v>
      </c>
      <c r="M83" s="380"/>
      <c r="N83" s="323"/>
      <c r="O83" s="323"/>
      <c r="P83" s="323"/>
      <c r="Q83" s="323"/>
      <c r="R83" s="323"/>
      <c r="S83" s="323"/>
      <c r="T83" s="323"/>
      <c r="U83" s="323"/>
      <c r="V83" s="323"/>
      <c r="W83" s="323"/>
      <c r="X83" s="323"/>
      <c r="Y83" s="323"/>
      <c r="Z83" s="323"/>
      <c r="AA83" s="323"/>
      <c r="AB83" s="323"/>
      <c r="AC83" s="323"/>
      <c r="AD83" s="323"/>
      <c r="AE83" s="323"/>
    </row>
    <row r="84" spans="1:31" ht="12.75">
      <c r="A84" s="379">
        <v>78</v>
      </c>
      <c r="B84" s="380" t="s">
        <v>905</v>
      </c>
      <c r="C84" s="381" t="s">
        <v>1110</v>
      </c>
      <c r="D84" s="380" t="s">
        <v>907</v>
      </c>
      <c r="E84" s="380" t="s">
        <v>1111</v>
      </c>
      <c r="F84" s="380"/>
      <c r="G84" s="379" t="s">
        <v>1112</v>
      </c>
      <c r="H84" s="380" t="s">
        <v>1113</v>
      </c>
      <c r="I84" s="380" t="s">
        <v>828</v>
      </c>
      <c r="J84" s="389">
        <v>45061</v>
      </c>
      <c r="K84" s="380"/>
      <c r="L84" s="380" t="s">
        <v>1094</v>
      </c>
      <c r="M84" s="380"/>
      <c r="N84" s="323"/>
      <c r="O84" s="323"/>
      <c r="P84" s="323"/>
      <c r="Q84" s="323"/>
      <c r="R84" s="323"/>
      <c r="S84" s="323"/>
      <c r="T84" s="323"/>
      <c r="U84" s="323"/>
      <c r="V84" s="323"/>
      <c r="W84" s="323"/>
      <c r="X84" s="323"/>
      <c r="Y84" s="323"/>
      <c r="Z84" s="323"/>
      <c r="AA84" s="323"/>
      <c r="AB84" s="323"/>
      <c r="AC84" s="323"/>
      <c r="AD84" s="323"/>
      <c r="AE84" s="323"/>
    </row>
    <row r="85" spans="1:31" ht="12.75">
      <c r="A85" s="379">
        <v>79</v>
      </c>
      <c r="B85" s="380" t="s">
        <v>1114</v>
      </c>
      <c r="C85" s="381" t="s">
        <v>1115</v>
      </c>
      <c r="D85" s="380" t="s">
        <v>907</v>
      </c>
      <c r="E85" s="380" t="s">
        <v>886</v>
      </c>
      <c r="F85" s="380"/>
      <c r="G85" s="379" t="s">
        <v>1116</v>
      </c>
      <c r="H85" s="380" t="s">
        <v>1117</v>
      </c>
      <c r="I85" s="380" t="s">
        <v>847</v>
      </c>
      <c r="J85" s="389">
        <v>45087</v>
      </c>
      <c r="K85" s="380"/>
      <c r="L85" s="380" t="s">
        <v>1094</v>
      </c>
      <c r="M85" s="380"/>
      <c r="N85" s="323"/>
      <c r="O85" s="323"/>
      <c r="P85" s="323"/>
      <c r="Q85" s="323"/>
      <c r="R85" s="323"/>
      <c r="S85" s="323"/>
      <c r="T85" s="323"/>
      <c r="U85" s="323"/>
      <c r="V85" s="323"/>
      <c r="W85" s="323"/>
      <c r="X85" s="323"/>
      <c r="Y85" s="323"/>
      <c r="Z85" s="323"/>
      <c r="AA85" s="323"/>
      <c r="AB85" s="323"/>
      <c r="AC85" s="323"/>
      <c r="AD85" s="323"/>
      <c r="AE85" s="323"/>
    </row>
    <row r="86" spans="1:31" ht="12.75">
      <c r="A86" s="341">
        <v>80</v>
      </c>
      <c r="B86" s="298" t="s">
        <v>1091</v>
      </c>
      <c r="C86" s="373" t="s">
        <v>1118</v>
      </c>
      <c r="D86" s="298" t="s">
        <v>907</v>
      </c>
      <c r="E86" s="298" t="s">
        <v>879</v>
      </c>
      <c r="F86" s="298"/>
      <c r="G86" s="341" t="s">
        <v>1112</v>
      </c>
      <c r="H86" s="298" t="s">
        <v>1113</v>
      </c>
      <c r="I86" s="298" t="s">
        <v>828</v>
      </c>
      <c r="J86" s="391" t="s">
        <v>1119</v>
      </c>
      <c r="K86" s="298"/>
      <c r="L86" s="298" t="s">
        <v>1094</v>
      </c>
      <c r="M86" s="298" t="s">
        <v>1120</v>
      </c>
      <c r="N86" s="323"/>
      <c r="O86" s="323"/>
      <c r="P86" s="323"/>
      <c r="Q86" s="323"/>
      <c r="R86" s="323"/>
      <c r="S86" s="323"/>
      <c r="T86" s="323"/>
      <c r="U86" s="323"/>
      <c r="V86" s="323"/>
      <c r="W86" s="323"/>
      <c r="X86" s="323"/>
      <c r="Y86" s="323"/>
      <c r="Z86" s="323"/>
      <c r="AA86" s="323"/>
      <c r="AB86" s="323"/>
      <c r="AC86" s="323"/>
      <c r="AD86" s="323"/>
      <c r="AE86" s="323"/>
    </row>
    <row r="87" spans="1:31" ht="12.75">
      <c r="A87" s="392">
        <v>81</v>
      </c>
      <c r="B87" s="393" t="s">
        <v>1121</v>
      </c>
      <c r="C87" s="394" t="s">
        <v>1122</v>
      </c>
      <c r="D87" s="393" t="s">
        <v>907</v>
      </c>
      <c r="E87" s="393" t="s">
        <v>1123</v>
      </c>
      <c r="F87" s="393"/>
      <c r="G87" s="392" t="s">
        <v>1124</v>
      </c>
      <c r="H87" s="393" t="s">
        <v>1125</v>
      </c>
      <c r="I87" s="393" t="s">
        <v>1126</v>
      </c>
      <c r="J87" s="393" t="s">
        <v>1127</v>
      </c>
      <c r="K87" s="393"/>
      <c r="L87" s="395" t="s">
        <v>1094</v>
      </c>
      <c r="M87" s="393"/>
      <c r="N87" s="323"/>
      <c r="O87" s="323"/>
      <c r="P87" s="323"/>
      <c r="Q87" s="323"/>
      <c r="R87" s="323"/>
      <c r="S87" s="323"/>
      <c r="T87" s="323"/>
      <c r="U87" s="323"/>
      <c r="V87" s="323"/>
      <c r="W87" s="323"/>
      <c r="X87" s="323"/>
      <c r="Y87" s="323"/>
      <c r="Z87" s="323"/>
      <c r="AA87" s="323"/>
      <c r="AB87" s="323"/>
      <c r="AC87" s="323"/>
      <c r="AD87" s="323"/>
      <c r="AE87" s="323"/>
    </row>
    <row r="88" spans="1:31" ht="12.75">
      <c r="A88" s="392">
        <v>82</v>
      </c>
      <c r="B88" s="393" t="s">
        <v>1121</v>
      </c>
      <c r="C88" s="394" t="s">
        <v>1128</v>
      </c>
      <c r="D88" s="393" t="s">
        <v>907</v>
      </c>
      <c r="E88" s="393" t="s">
        <v>1123</v>
      </c>
      <c r="F88" s="393"/>
      <c r="G88" s="392" t="s">
        <v>1124</v>
      </c>
      <c r="H88" s="393" t="s">
        <v>1125</v>
      </c>
      <c r="I88" s="393" t="s">
        <v>1126</v>
      </c>
      <c r="J88" s="393" t="s">
        <v>1129</v>
      </c>
      <c r="K88" s="393"/>
      <c r="L88" s="395" t="s">
        <v>1094</v>
      </c>
      <c r="M88" s="393"/>
      <c r="N88" s="323"/>
      <c r="O88" s="323"/>
      <c r="P88" s="323"/>
      <c r="Q88" s="323"/>
      <c r="R88" s="323"/>
      <c r="S88" s="323"/>
      <c r="T88" s="323"/>
      <c r="U88" s="323"/>
      <c r="V88" s="323"/>
      <c r="W88" s="323"/>
      <c r="X88" s="323"/>
      <c r="Y88" s="323"/>
      <c r="Z88" s="323"/>
      <c r="AA88" s="323"/>
      <c r="AB88" s="323"/>
      <c r="AC88" s="323"/>
      <c r="AD88" s="323"/>
      <c r="AE88" s="323"/>
    </row>
    <row r="89" spans="1:31" ht="12.75">
      <c r="A89" s="392">
        <v>83</v>
      </c>
      <c r="B89" s="393" t="s">
        <v>905</v>
      </c>
      <c r="C89" s="394" t="s">
        <v>1130</v>
      </c>
      <c r="D89" s="393" t="s">
        <v>907</v>
      </c>
      <c r="E89" s="393" t="s">
        <v>1131</v>
      </c>
      <c r="F89" s="393"/>
      <c r="G89" s="392" t="s">
        <v>1132</v>
      </c>
      <c r="H89" s="393" t="s">
        <v>1133</v>
      </c>
      <c r="I89" s="393" t="s">
        <v>1134</v>
      </c>
      <c r="J89" s="393" t="s">
        <v>1135</v>
      </c>
      <c r="K89" s="393"/>
      <c r="L89" s="395" t="s">
        <v>1094</v>
      </c>
      <c r="M89" s="393" t="s">
        <v>1136</v>
      </c>
      <c r="N89" s="323"/>
      <c r="O89" s="323"/>
      <c r="P89" s="323"/>
      <c r="Q89" s="323"/>
      <c r="R89" s="323"/>
      <c r="S89" s="323"/>
      <c r="T89" s="323"/>
      <c r="U89" s="323"/>
      <c r="V89" s="323"/>
      <c r="W89" s="323"/>
      <c r="X89" s="323"/>
      <c r="Y89" s="323"/>
      <c r="Z89" s="323"/>
      <c r="AA89" s="323"/>
      <c r="AB89" s="323"/>
      <c r="AC89" s="323"/>
      <c r="AD89" s="323"/>
      <c r="AE89" s="323"/>
    </row>
    <row r="90" spans="1:31" ht="12.75">
      <c r="A90" s="341">
        <v>84</v>
      </c>
      <c r="B90" s="298" t="s">
        <v>905</v>
      </c>
      <c r="C90" s="396" t="s">
        <v>1137</v>
      </c>
      <c r="D90" s="298" t="s">
        <v>907</v>
      </c>
      <c r="E90" s="298" t="s">
        <v>1131</v>
      </c>
      <c r="F90" s="298"/>
      <c r="G90" s="341" t="s">
        <v>1132</v>
      </c>
      <c r="H90" s="298" t="s">
        <v>1133</v>
      </c>
      <c r="I90" s="298" t="s">
        <v>1134</v>
      </c>
      <c r="J90" s="391" t="s">
        <v>1135</v>
      </c>
      <c r="K90" s="298"/>
      <c r="L90" s="298" t="s">
        <v>1094</v>
      </c>
      <c r="M90" s="298" t="s">
        <v>1138</v>
      </c>
      <c r="N90" s="323"/>
      <c r="O90" s="323"/>
      <c r="P90" s="323"/>
      <c r="Q90" s="323"/>
      <c r="R90" s="323"/>
      <c r="S90" s="323"/>
      <c r="T90" s="323"/>
      <c r="U90" s="323"/>
      <c r="V90" s="323"/>
      <c r="W90" s="323"/>
      <c r="X90" s="323"/>
      <c r="Y90" s="323"/>
      <c r="Z90" s="323"/>
      <c r="AA90" s="323"/>
      <c r="AB90" s="323"/>
      <c r="AC90" s="323"/>
      <c r="AD90" s="323"/>
      <c r="AE90" s="323"/>
    </row>
    <row r="91" spans="1:31" ht="12.75">
      <c r="A91" s="392">
        <v>85</v>
      </c>
      <c r="B91" s="393" t="s">
        <v>905</v>
      </c>
      <c r="C91" s="394" t="s">
        <v>1139</v>
      </c>
      <c r="D91" s="393" t="s">
        <v>907</v>
      </c>
      <c r="E91" s="393" t="s">
        <v>1131</v>
      </c>
      <c r="F91" s="393"/>
      <c r="G91" s="392" t="s">
        <v>1132</v>
      </c>
      <c r="H91" s="393" t="s">
        <v>1133</v>
      </c>
      <c r="I91" s="393" t="s">
        <v>1134</v>
      </c>
      <c r="J91" s="393" t="s">
        <v>1135</v>
      </c>
      <c r="K91" s="393"/>
      <c r="L91" s="395" t="s">
        <v>1094</v>
      </c>
      <c r="M91" s="393"/>
      <c r="N91" s="323"/>
      <c r="O91" s="323"/>
      <c r="P91" s="323"/>
      <c r="Q91" s="323"/>
      <c r="R91" s="323"/>
      <c r="S91" s="323"/>
      <c r="T91" s="323"/>
      <c r="U91" s="323"/>
      <c r="V91" s="323"/>
      <c r="W91" s="323"/>
      <c r="X91" s="323"/>
      <c r="Y91" s="323"/>
      <c r="Z91" s="323"/>
      <c r="AA91" s="323"/>
      <c r="AB91" s="323"/>
      <c r="AC91" s="323"/>
      <c r="AD91" s="323"/>
      <c r="AE91" s="323"/>
    </row>
    <row r="92" spans="1:31" ht="12.75">
      <c r="A92" s="392">
        <v>86</v>
      </c>
      <c r="B92" s="393" t="s">
        <v>905</v>
      </c>
      <c r="C92" s="394" t="s">
        <v>1140</v>
      </c>
      <c r="D92" s="393" t="s">
        <v>907</v>
      </c>
      <c r="E92" s="393" t="s">
        <v>1131</v>
      </c>
      <c r="F92" s="393"/>
      <c r="G92" s="392" t="s">
        <v>1141</v>
      </c>
      <c r="H92" s="393" t="s">
        <v>1142</v>
      </c>
      <c r="I92" s="393" t="s">
        <v>1143</v>
      </c>
      <c r="J92" s="393" t="s">
        <v>1135</v>
      </c>
      <c r="K92" s="393"/>
      <c r="L92" s="395" t="s">
        <v>1094</v>
      </c>
      <c r="M92" s="393"/>
      <c r="N92" s="323"/>
      <c r="O92" s="323"/>
      <c r="P92" s="323"/>
      <c r="Q92" s="323"/>
      <c r="R92" s="323"/>
      <c r="S92" s="323"/>
      <c r="T92" s="323"/>
      <c r="U92" s="323"/>
      <c r="V92" s="323"/>
      <c r="W92" s="323"/>
      <c r="X92" s="323"/>
      <c r="Y92" s="323"/>
      <c r="Z92" s="323"/>
      <c r="AA92" s="323"/>
      <c r="AB92" s="323"/>
      <c r="AC92" s="323"/>
      <c r="AD92" s="323"/>
      <c r="AE92" s="323"/>
    </row>
    <row r="93" spans="1:31" ht="12.75">
      <c r="A93" s="392">
        <v>87</v>
      </c>
      <c r="B93" s="393" t="s">
        <v>905</v>
      </c>
      <c r="C93" s="394" t="s">
        <v>1144</v>
      </c>
      <c r="D93" s="393" t="s">
        <v>907</v>
      </c>
      <c r="E93" s="393" t="s">
        <v>1131</v>
      </c>
      <c r="F93" s="393"/>
      <c r="G93" s="392" t="s">
        <v>1141</v>
      </c>
      <c r="H93" s="393" t="s">
        <v>1142</v>
      </c>
      <c r="I93" s="393" t="s">
        <v>1143</v>
      </c>
      <c r="J93" s="393" t="s">
        <v>1135</v>
      </c>
      <c r="K93" s="393"/>
      <c r="L93" s="395" t="s">
        <v>1094</v>
      </c>
      <c r="M93" s="393"/>
      <c r="N93" s="323"/>
      <c r="O93" s="323"/>
      <c r="P93" s="323"/>
      <c r="Q93" s="323"/>
      <c r="R93" s="323"/>
      <c r="S93" s="323"/>
      <c r="T93" s="323"/>
      <c r="U93" s="323"/>
      <c r="V93" s="323"/>
      <c r="W93" s="323"/>
      <c r="X93" s="323"/>
      <c r="Y93" s="323"/>
      <c r="Z93" s="323"/>
      <c r="AA93" s="323"/>
      <c r="AB93" s="323"/>
      <c r="AC93" s="323"/>
      <c r="AD93" s="323"/>
      <c r="AE93" s="323"/>
    </row>
    <row r="94" spans="1:31" ht="12.75">
      <c r="A94" s="392">
        <v>88</v>
      </c>
      <c r="B94" s="393" t="s">
        <v>905</v>
      </c>
      <c r="C94" s="394" t="s">
        <v>1145</v>
      </c>
      <c r="D94" s="393" t="s">
        <v>907</v>
      </c>
      <c r="E94" s="393" t="s">
        <v>1146</v>
      </c>
      <c r="F94" s="393"/>
      <c r="G94" s="392" t="s">
        <v>861</v>
      </c>
      <c r="H94" s="393" t="s">
        <v>1147</v>
      </c>
      <c r="I94" s="393" t="s">
        <v>1148</v>
      </c>
      <c r="J94" s="393" t="s">
        <v>1135</v>
      </c>
      <c r="K94" s="393"/>
      <c r="L94" s="395" t="s">
        <v>1094</v>
      </c>
      <c r="M94" s="393"/>
      <c r="N94" s="323"/>
      <c r="O94" s="323"/>
      <c r="P94" s="323"/>
      <c r="Q94" s="323"/>
      <c r="R94" s="323"/>
      <c r="S94" s="323"/>
      <c r="T94" s="323"/>
      <c r="U94" s="323"/>
      <c r="V94" s="323"/>
      <c r="W94" s="323"/>
      <c r="X94" s="323"/>
      <c r="Y94" s="323"/>
      <c r="Z94" s="323"/>
      <c r="AA94" s="323"/>
      <c r="AB94" s="323"/>
      <c r="AC94" s="323"/>
      <c r="AD94" s="323"/>
      <c r="AE94" s="323"/>
    </row>
    <row r="95" spans="1:31" ht="12.75">
      <c r="A95" s="392">
        <v>89</v>
      </c>
      <c r="B95" s="393" t="s">
        <v>905</v>
      </c>
      <c r="C95" s="394" t="s">
        <v>1149</v>
      </c>
      <c r="D95" s="393" t="s">
        <v>907</v>
      </c>
      <c r="E95" s="393" t="s">
        <v>1146</v>
      </c>
      <c r="F95" s="393"/>
      <c r="G95" s="392" t="s">
        <v>861</v>
      </c>
      <c r="H95" s="393" t="s">
        <v>1147</v>
      </c>
      <c r="I95" s="393" t="s">
        <v>1148</v>
      </c>
      <c r="J95" s="393" t="s">
        <v>1135</v>
      </c>
      <c r="K95" s="393"/>
      <c r="L95" s="395" t="s">
        <v>1094</v>
      </c>
      <c r="M95" s="393"/>
      <c r="N95" s="323"/>
      <c r="O95" s="323"/>
      <c r="P95" s="323"/>
      <c r="Q95" s="323"/>
      <c r="R95" s="323"/>
      <c r="S95" s="323"/>
      <c r="T95" s="323"/>
      <c r="U95" s="323"/>
      <c r="V95" s="323"/>
      <c r="W95" s="323"/>
      <c r="X95" s="323"/>
      <c r="Y95" s="323"/>
      <c r="Z95" s="323"/>
      <c r="AA95" s="323"/>
      <c r="AB95" s="323"/>
      <c r="AC95" s="323"/>
      <c r="AD95" s="323"/>
      <c r="AE95" s="323"/>
    </row>
    <row r="96" spans="1:31" ht="12.75">
      <c r="A96" s="392">
        <v>90</v>
      </c>
      <c r="B96" s="393" t="s">
        <v>905</v>
      </c>
      <c r="C96" s="397" t="s">
        <v>1150</v>
      </c>
      <c r="D96" s="393" t="s">
        <v>907</v>
      </c>
      <c r="E96" s="393" t="s">
        <v>1146</v>
      </c>
      <c r="F96" s="393"/>
      <c r="G96" s="392" t="s">
        <v>972</v>
      </c>
      <c r="H96" s="393" t="s">
        <v>1142</v>
      </c>
      <c r="I96" s="393" t="s">
        <v>1148</v>
      </c>
      <c r="J96" s="393" t="s">
        <v>1135</v>
      </c>
      <c r="K96" s="393"/>
      <c r="L96" s="395" t="s">
        <v>1094</v>
      </c>
      <c r="M96" s="393" t="s">
        <v>1151</v>
      </c>
      <c r="N96" s="323"/>
      <c r="O96" s="323"/>
      <c r="P96" s="323"/>
      <c r="Q96" s="323"/>
      <c r="R96" s="323"/>
      <c r="S96" s="323"/>
      <c r="T96" s="323"/>
      <c r="U96" s="323"/>
      <c r="V96" s="323"/>
      <c r="W96" s="323"/>
      <c r="X96" s="323"/>
      <c r="Y96" s="323"/>
      <c r="Z96" s="323"/>
      <c r="AA96" s="323"/>
      <c r="AB96" s="323"/>
      <c r="AC96" s="323"/>
      <c r="AD96" s="323"/>
      <c r="AE96" s="323"/>
    </row>
    <row r="97" spans="1:31" ht="12.75">
      <c r="A97" s="392">
        <v>91</v>
      </c>
      <c r="B97" s="393" t="s">
        <v>905</v>
      </c>
      <c r="C97" s="394" t="s">
        <v>1152</v>
      </c>
      <c r="D97" s="393" t="s">
        <v>907</v>
      </c>
      <c r="E97" s="393" t="s">
        <v>1146</v>
      </c>
      <c r="F97" s="393"/>
      <c r="G97" s="392" t="s">
        <v>909</v>
      </c>
      <c r="H97" s="393" t="s">
        <v>1153</v>
      </c>
      <c r="I97" s="393" t="s">
        <v>1148</v>
      </c>
      <c r="J97" s="393" t="s">
        <v>1135</v>
      </c>
      <c r="K97" s="393"/>
      <c r="L97" s="395" t="s">
        <v>1094</v>
      </c>
      <c r="M97" s="393"/>
      <c r="N97" s="323"/>
      <c r="O97" s="323"/>
      <c r="P97" s="323"/>
      <c r="Q97" s="323"/>
      <c r="R97" s="323"/>
      <c r="S97" s="323"/>
      <c r="T97" s="323"/>
      <c r="U97" s="323"/>
      <c r="V97" s="323"/>
      <c r="W97" s="323"/>
      <c r="X97" s="323"/>
      <c r="Y97" s="323"/>
      <c r="Z97" s="323"/>
      <c r="AA97" s="323"/>
      <c r="AB97" s="323"/>
      <c r="AC97" s="323"/>
      <c r="AD97" s="323"/>
      <c r="AE97" s="323"/>
    </row>
    <row r="98" spans="1:31" ht="12.75">
      <c r="A98" s="378">
        <v>92</v>
      </c>
      <c r="B98" s="306" t="s">
        <v>832</v>
      </c>
      <c r="C98" s="398" t="s">
        <v>1154</v>
      </c>
      <c r="D98" s="306" t="s">
        <v>907</v>
      </c>
      <c r="E98" s="306" t="s">
        <v>1146</v>
      </c>
      <c r="F98" s="306" t="s">
        <v>880</v>
      </c>
      <c r="G98" s="378" t="s">
        <v>918</v>
      </c>
      <c r="H98" s="306" t="s">
        <v>1155</v>
      </c>
      <c r="I98" s="306" t="s">
        <v>853</v>
      </c>
      <c r="J98" s="306" t="s">
        <v>1156</v>
      </c>
      <c r="K98" s="306"/>
      <c r="L98" s="306"/>
      <c r="M98" s="306"/>
      <c r="N98" s="323"/>
      <c r="O98" s="323"/>
      <c r="P98" s="323"/>
      <c r="Q98" s="323"/>
      <c r="R98" s="323"/>
      <c r="S98" s="323"/>
      <c r="T98" s="323"/>
      <c r="U98" s="323"/>
      <c r="V98" s="323"/>
      <c r="W98" s="323"/>
      <c r="X98" s="323"/>
      <c r="Y98" s="323"/>
      <c r="Z98" s="323"/>
      <c r="AA98" s="323"/>
      <c r="AB98" s="323"/>
      <c r="AC98" s="323"/>
      <c r="AD98" s="323"/>
      <c r="AE98" s="323"/>
    </row>
    <row r="99" spans="1:31" ht="12.75">
      <c r="A99" s="341">
        <v>93</v>
      </c>
      <c r="B99" s="298" t="s">
        <v>832</v>
      </c>
      <c r="C99" s="373" t="s">
        <v>1157</v>
      </c>
      <c r="D99" s="298" t="s">
        <v>907</v>
      </c>
      <c r="E99" s="298" t="s">
        <v>1146</v>
      </c>
      <c r="F99" s="298" t="s">
        <v>880</v>
      </c>
      <c r="G99" s="341" t="s">
        <v>918</v>
      </c>
      <c r="H99" s="298" t="s">
        <v>1155</v>
      </c>
      <c r="I99" s="298" t="s">
        <v>853</v>
      </c>
      <c r="J99" s="298" t="s">
        <v>1158</v>
      </c>
      <c r="K99" s="298" t="s">
        <v>1159</v>
      </c>
      <c r="L99" s="298" t="s">
        <v>1094</v>
      </c>
      <c r="M99" s="298" t="s">
        <v>1160</v>
      </c>
      <c r="N99" s="323"/>
      <c r="O99" s="323"/>
      <c r="P99" s="323"/>
      <c r="Q99" s="323"/>
      <c r="R99" s="323"/>
      <c r="S99" s="323"/>
      <c r="T99" s="323"/>
      <c r="U99" s="323"/>
      <c r="V99" s="323"/>
      <c r="W99" s="323"/>
      <c r="X99" s="323"/>
      <c r="Y99" s="323"/>
      <c r="Z99" s="323"/>
      <c r="AA99" s="323"/>
      <c r="AB99" s="323"/>
      <c r="AC99" s="323"/>
      <c r="AD99" s="323"/>
      <c r="AE99" s="323"/>
    </row>
    <row r="100" spans="1:31" ht="12.75">
      <c r="A100" s="378">
        <v>94</v>
      </c>
      <c r="B100" s="306" t="s">
        <v>1161</v>
      </c>
      <c r="C100" s="377" t="s">
        <v>1162</v>
      </c>
      <c r="D100" s="306" t="s">
        <v>907</v>
      </c>
      <c r="E100" s="306" t="s">
        <v>1163</v>
      </c>
      <c r="F100" s="306" t="s">
        <v>880</v>
      </c>
      <c r="G100" s="378" t="s">
        <v>1164</v>
      </c>
      <c r="H100" s="306" t="s">
        <v>1142</v>
      </c>
      <c r="I100" s="306" t="s">
        <v>1165</v>
      </c>
      <c r="J100" s="399">
        <v>45107</v>
      </c>
      <c r="K100" s="306"/>
      <c r="L100" s="306" t="s">
        <v>1166</v>
      </c>
      <c r="M100" s="306" t="s">
        <v>1167</v>
      </c>
      <c r="N100" s="323"/>
      <c r="O100" s="323"/>
      <c r="P100" s="323"/>
      <c r="Q100" s="323"/>
      <c r="R100" s="323"/>
      <c r="S100" s="323"/>
      <c r="T100" s="323"/>
      <c r="U100" s="323"/>
      <c r="V100" s="323"/>
      <c r="W100" s="323"/>
      <c r="X100" s="323"/>
      <c r="Y100" s="323"/>
      <c r="Z100" s="323"/>
      <c r="AA100" s="323"/>
      <c r="AB100" s="323"/>
      <c r="AC100" s="323"/>
      <c r="AD100" s="323"/>
      <c r="AE100" s="323"/>
    </row>
    <row r="101" spans="1:31" ht="12.75">
      <c r="A101" s="392">
        <v>95</v>
      </c>
      <c r="B101" s="393" t="s">
        <v>905</v>
      </c>
      <c r="C101" s="394" t="s">
        <v>1168</v>
      </c>
      <c r="D101" s="393" t="s">
        <v>907</v>
      </c>
      <c r="E101" s="393" t="s">
        <v>1169</v>
      </c>
      <c r="F101" s="393"/>
      <c r="G101" s="392" t="s">
        <v>972</v>
      </c>
      <c r="H101" s="393" t="s">
        <v>1142</v>
      </c>
      <c r="I101" s="393" t="s">
        <v>1170</v>
      </c>
      <c r="J101" s="393"/>
      <c r="K101" s="393"/>
      <c r="L101" s="395" t="s">
        <v>1171</v>
      </c>
      <c r="M101" s="393">
        <v>3192</v>
      </c>
      <c r="N101" s="323"/>
      <c r="O101" s="323"/>
      <c r="P101" s="323"/>
      <c r="Q101" s="323"/>
      <c r="R101" s="323"/>
      <c r="S101" s="323"/>
      <c r="T101" s="323"/>
      <c r="U101" s="323"/>
      <c r="V101" s="323"/>
      <c r="W101" s="323"/>
      <c r="X101" s="323"/>
      <c r="Y101" s="323"/>
      <c r="Z101" s="323"/>
      <c r="AA101" s="323"/>
      <c r="AB101" s="323"/>
      <c r="AC101" s="323"/>
      <c r="AD101" s="323"/>
      <c r="AE101" s="323"/>
    </row>
    <row r="102" spans="1:31" ht="12.75">
      <c r="A102" s="400">
        <v>96</v>
      </c>
      <c r="B102" s="401" t="s">
        <v>1172</v>
      </c>
      <c r="C102" s="402" t="s">
        <v>1173</v>
      </c>
      <c r="D102" s="401" t="s">
        <v>907</v>
      </c>
      <c r="E102" s="401" t="s">
        <v>1169</v>
      </c>
      <c r="F102" s="401"/>
      <c r="G102" s="400" t="s">
        <v>972</v>
      </c>
      <c r="H102" s="401" t="s">
        <v>1142</v>
      </c>
      <c r="I102" s="401" t="s">
        <v>1170</v>
      </c>
      <c r="J102" s="403">
        <v>45139</v>
      </c>
      <c r="K102" s="403">
        <v>45144</v>
      </c>
      <c r="L102" s="401" t="s">
        <v>1174</v>
      </c>
      <c r="M102" s="401"/>
      <c r="N102" s="323"/>
      <c r="O102" s="323"/>
      <c r="P102" s="323"/>
      <c r="Q102" s="323"/>
      <c r="R102" s="323"/>
      <c r="S102" s="323"/>
      <c r="T102" s="323"/>
      <c r="U102" s="323"/>
      <c r="V102" s="323"/>
      <c r="W102" s="323"/>
      <c r="X102" s="323"/>
      <c r="Y102" s="323"/>
      <c r="Z102" s="323"/>
      <c r="AA102" s="323"/>
      <c r="AB102" s="323"/>
      <c r="AC102" s="323"/>
      <c r="AD102" s="323"/>
      <c r="AE102" s="323"/>
    </row>
    <row r="103" spans="1:31" ht="12.75">
      <c r="A103" s="400">
        <v>97</v>
      </c>
      <c r="B103" s="401" t="s">
        <v>1172</v>
      </c>
      <c r="C103" s="402" t="s">
        <v>1175</v>
      </c>
      <c r="D103" s="401" t="s">
        <v>907</v>
      </c>
      <c r="E103" s="401" t="s">
        <v>1176</v>
      </c>
      <c r="F103" s="401"/>
      <c r="G103" s="400" t="s">
        <v>972</v>
      </c>
      <c r="H103" s="401" t="s">
        <v>1142</v>
      </c>
      <c r="I103" s="401" t="s">
        <v>1148</v>
      </c>
      <c r="J103" s="403">
        <v>45143</v>
      </c>
      <c r="K103" s="403">
        <v>45148</v>
      </c>
      <c r="L103" s="401" t="s">
        <v>1174</v>
      </c>
      <c r="M103" s="401"/>
      <c r="N103" s="323"/>
      <c r="O103" s="323"/>
      <c r="P103" s="323"/>
      <c r="Q103" s="323"/>
      <c r="R103" s="323"/>
      <c r="S103" s="323"/>
      <c r="T103" s="323"/>
      <c r="U103" s="323"/>
      <c r="V103" s="323"/>
      <c r="W103" s="323"/>
      <c r="X103" s="323"/>
      <c r="Y103" s="323"/>
      <c r="Z103" s="323"/>
      <c r="AA103" s="323"/>
      <c r="AB103" s="323"/>
      <c r="AC103" s="323"/>
      <c r="AD103" s="323"/>
      <c r="AE103" s="323"/>
    </row>
    <row r="104" spans="1:31" ht="12.75">
      <c r="A104" s="400">
        <v>98</v>
      </c>
      <c r="B104" s="401" t="s">
        <v>822</v>
      </c>
      <c r="C104" s="402" t="s">
        <v>1177</v>
      </c>
      <c r="D104" s="401" t="s">
        <v>907</v>
      </c>
      <c r="E104" s="401" t="s">
        <v>1131</v>
      </c>
      <c r="F104" s="401"/>
      <c r="G104" s="400" t="s">
        <v>1020</v>
      </c>
      <c r="H104" s="401" t="s">
        <v>1133</v>
      </c>
      <c r="I104" s="401" t="s">
        <v>1134</v>
      </c>
      <c r="J104" s="403">
        <v>45158</v>
      </c>
      <c r="K104" s="403">
        <v>45163</v>
      </c>
      <c r="L104" s="401" t="s">
        <v>1174</v>
      </c>
      <c r="M104" s="401">
        <v>3193</v>
      </c>
      <c r="N104" s="323"/>
      <c r="O104" s="323"/>
      <c r="P104" s="323"/>
      <c r="Q104" s="323"/>
      <c r="R104" s="323"/>
      <c r="S104" s="323"/>
      <c r="T104" s="323"/>
      <c r="U104" s="323"/>
      <c r="V104" s="323"/>
      <c r="W104" s="323"/>
      <c r="X104" s="323"/>
      <c r="Y104" s="323"/>
      <c r="Z104" s="323"/>
      <c r="AA104" s="323"/>
      <c r="AB104" s="323"/>
      <c r="AC104" s="323"/>
      <c r="AD104" s="323"/>
      <c r="AE104" s="323"/>
    </row>
    <row r="105" spans="1:31" ht="12.75">
      <c r="A105" s="400">
        <v>99</v>
      </c>
      <c r="B105" s="401" t="s">
        <v>822</v>
      </c>
      <c r="C105" s="402" t="s">
        <v>1178</v>
      </c>
      <c r="D105" s="401" t="s">
        <v>907</v>
      </c>
      <c r="E105" s="401" t="s">
        <v>1131</v>
      </c>
      <c r="F105" s="401"/>
      <c r="G105" s="400" t="s">
        <v>1132</v>
      </c>
      <c r="H105" s="401" t="s">
        <v>1133</v>
      </c>
      <c r="I105" s="401" t="s">
        <v>1134</v>
      </c>
      <c r="J105" s="403"/>
      <c r="K105" s="403"/>
      <c r="L105" s="401" t="s">
        <v>1174</v>
      </c>
      <c r="M105" s="401" t="s">
        <v>1179</v>
      </c>
      <c r="N105" s="323"/>
      <c r="O105" s="323"/>
      <c r="P105" s="323"/>
      <c r="Q105" s="323"/>
      <c r="R105" s="323"/>
      <c r="S105" s="323"/>
      <c r="T105" s="323"/>
      <c r="U105" s="323"/>
      <c r="V105" s="323"/>
      <c r="W105" s="323"/>
      <c r="X105" s="323"/>
      <c r="Y105" s="323"/>
      <c r="Z105" s="323"/>
      <c r="AA105" s="323"/>
      <c r="AB105" s="323"/>
      <c r="AC105" s="323"/>
      <c r="AD105" s="323"/>
      <c r="AE105" s="323"/>
    </row>
    <row r="106" spans="1:31" ht="12.75">
      <c r="A106" s="400">
        <v>100</v>
      </c>
      <c r="B106" s="401" t="s">
        <v>1180</v>
      </c>
      <c r="C106" s="402" t="s">
        <v>1181</v>
      </c>
      <c r="D106" s="401" t="s">
        <v>907</v>
      </c>
      <c r="E106" s="401" t="s">
        <v>1182</v>
      </c>
      <c r="F106" s="401" t="s">
        <v>880</v>
      </c>
      <c r="G106" s="400" t="s">
        <v>909</v>
      </c>
      <c r="H106" s="401" t="s">
        <v>965</v>
      </c>
      <c r="I106" s="401" t="s">
        <v>1028</v>
      </c>
      <c r="J106" s="403" t="s">
        <v>1183</v>
      </c>
      <c r="K106" s="403"/>
      <c r="L106" s="401" t="s">
        <v>1174</v>
      </c>
      <c r="M106" s="401" t="s">
        <v>1184</v>
      </c>
      <c r="N106" s="323"/>
      <c r="O106" s="323"/>
      <c r="P106" s="323"/>
      <c r="Q106" s="323"/>
      <c r="R106" s="323"/>
      <c r="S106" s="323"/>
      <c r="T106" s="323"/>
      <c r="U106" s="323"/>
      <c r="V106" s="323"/>
      <c r="W106" s="323"/>
      <c r="X106" s="323"/>
      <c r="Y106" s="323"/>
      <c r="Z106" s="323"/>
      <c r="AA106" s="323"/>
      <c r="AB106" s="323"/>
      <c r="AC106" s="323"/>
      <c r="AD106" s="323"/>
      <c r="AE106" s="323"/>
    </row>
    <row r="107" spans="1:31" ht="12.75">
      <c r="A107" s="400">
        <v>101</v>
      </c>
      <c r="B107" s="401" t="s">
        <v>1180</v>
      </c>
      <c r="C107" s="402" t="s">
        <v>1185</v>
      </c>
      <c r="D107" s="401" t="s">
        <v>907</v>
      </c>
      <c r="E107" s="401" t="s">
        <v>1186</v>
      </c>
      <c r="F107" s="401" t="s">
        <v>880</v>
      </c>
      <c r="G107" s="400" t="s">
        <v>909</v>
      </c>
      <c r="H107" s="401" t="s">
        <v>965</v>
      </c>
      <c r="I107" s="401" t="s">
        <v>1187</v>
      </c>
      <c r="J107" s="403" t="s">
        <v>1183</v>
      </c>
      <c r="K107" s="403"/>
      <c r="L107" s="401" t="s">
        <v>1174</v>
      </c>
      <c r="M107" s="401" t="s">
        <v>1188</v>
      </c>
      <c r="N107" s="323"/>
      <c r="O107" s="323"/>
      <c r="P107" s="323"/>
      <c r="Q107" s="323"/>
      <c r="R107" s="323"/>
      <c r="S107" s="323"/>
      <c r="T107" s="323"/>
      <c r="U107" s="323"/>
      <c r="V107" s="323"/>
      <c r="W107" s="323"/>
      <c r="X107" s="323"/>
      <c r="Y107" s="323"/>
      <c r="Z107" s="323"/>
      <c r="AA107" s="323"/>
      <c r="AB107" s="323"/>
      <c r="AC107" s="323"/>
      <c r="AD107" s="323"/>
      <c r="AE107" s="323"/>
    </row>
    <row r="108" spans="1:31" ht="12.75">
      <c r="A108" s="400">
        <v>102</v>
      </c>
      <c r="B108" s="401" t="s">
        <v>1189</v>
      </c>
      <c r="C108" s="402" t="s">
        <v>1190</v>
      </c>
      <c r="D108" s="401" t="s">
        <v>907</v>
      </c>
      <c r="E108" s="401" t="s">
        <v>1191</v>
      </c>
      <c r="F108" s="401" t="s">
        <v>880</v>
      </c>
      <c r="G108" s="400" t="s">
        <v>909</v>
      </c>
      <c r="H108" s="401" t="s">
        <v>965</v>
      </c>
      <c r="I108" s="401" t="s">
        <v>1187</v>
      </c>
      <c r="J108" s="403" t="s">
        <v>1183</v>
      </c>
      <c r="K108" s="403"/>
      <c r="L108" s="401" t="s">
        <v>1174</v>
      </c>
      <c r="M108" s="401" t="s">
        <v>1188</v>
      </c>
      <c r="N108" s="323"/>
      <c r="O108" s="323"/>
      <c r="P108" s="323"/>
      <c r="Q108" s="323"/>
      <c r="R108" s="323"/>
      <c r="S108" s="323"/>
      <c r="T108" s="323"/>
      <c r="U108" s="323"/>
      <c r="V108" s="323"/>
      <c r="W108" s="323"/>
      <c r="X108" s="323"/>
      <c r="Y108" s="323"/>
      <c r="Z108" s="323"/>
      <c r="AA108" s="323"/>
      <c r="AB108" s="323"/>
      <c r="AC108" s="323"/>
      <c r="AD108" s="323"/>
      <c r="AE108" s="323"/>
    </row>
    <row r="109" spans="1:31" ht="12.75">
      <c r="A109" s="350">
        <v>103</v>
      </c>
      <c r="B109" s="404" t="s">
        <v>822</v>
      </c>
      <c r="C109" s="405" t="s">
        <v>1192</v>
      </c>
      <c r="D109" s="404" t="s">
        <v>907</v>
      </c>
      <c r="E109" s="404" t="s">
        <v>1131</v>
      </c>
      <c r="F109" s="404"/>
      <c r="G109" s="350" t="s">
        <v>1020</v>
      </c>
      <c r="H109" s="404" t="s">
        <v>1133</v>
      </c>
      <c r="I109" s="404" t="s">
        <v>1134</v>
      </c>
      <c r="J109" s="406">
        <v>45182</v>
      </c>
      <c r="K109" s="404"/>
      <c r="L109" s="404" t="s">
        <v>1193</v>
      </c>
      <c r="M109" s="404" t="s">
        <v>1194</v>
      </c>
      <c r="N109" s="323"/>
      <c r="O109" s="323"/>
      <c r="P109" s="323"/>
      <c r="Q109" s="323"/>
      <c r="R109" s="323"/>
      <c r="S109" s="323"/>
      <c r="T109" s="323"/>
      <c r="U109" s="323"/>
      <c r="V109" s="323"/>
      <c r="W109" s="323"/>
      <c r="X109" s="323"/>
      <c r="Y109" s="323"/>
      <c r="Z109" s="323"/>
      <c r="AA109" s="323"/>
      <c r="AB109" s="323"/>
      <c r="AC109" s="323"/>
      <c r="AD109" s="323"/>
      <c r="AE109" s="323"/>
    </row>
    <row r="110" spans="1:31" ht="12.75">
      <c r="A110" s="350">
        <v>104</v>
      </c>
      <c r="B110" s="404" t="s">
        <v>822</v>
      </c>
      <c r="C110" s="405" t="s">
        <v>1195</v>
      </c>
      <c r="D110" s="404" t="s">
        <v>907</v>
      </c>
      <c r="E110" s="404" t="s">
        <v>1131</v>
      </c>
      <c r="F110" s="404"/>
      <c r="G110" s="350" t="s">
        <v>1020</v>
      </c>
      <c r="H110" s="404" t="s">
        <v>1133</v>
      </c>
      <c r="I110" s="404" t="s">
        <v>1134</v>
      </c>
      <c r="J110" s="406">
        <v>45189</v>
      </c>
      <c r="K110" s="404"/>
      <c r="L110" s="404" t="s">
        <v>1193</v>
      </c>
      <c r="M110" s="404" t="s">
        <v>1194</v>
      </c>
      <c r="N110" s="323"/>
      <c r="O110" s="323"/>
      <c r="P110" s="323"/>
      <c r="Q110" s="323"/>
      <c r="R110" s="323"/>
      <c r="S110" s="323"/>
      <c r="T110" s="323"/>
      <c r="U110" s="323"/>
      <c r="V110" s="323"/>
      <c r="W110" s="323"/>
      <c r="X110" s="323"/>
      <c r="Y110" s="323"/>
      <c r="Z110" s="323"/>
      <c r="AA110" s="323"/>
      <c r="AB110" s="323"/>
      <c r="AC110" s="323"/>
      <c r="AD110" s="323"/>
      <c r="AE110" s="323"/>
    </row>
    <row r="111" spans="1:31" ht="12.75">
      <c r="A111" s="407">
        <v>105</v>
      </c>
      <c r="B111" s="408" t="s">
        <v>905</v>
      </c>
      <c r="C111" s="409" t="s">
        <v>1196</v>
      </c>
      <c r="D111" s="408" t="s">
        <v>907</v>
      </c>
      <c r="E111" s="408" t="s">
        <v>1131</v>
      </c>
      <c r="F111" s="408"/>
      <c r="G111" s="407" t="s">
        <v>1197</v>
      </c>
      <c r="H111" s="408" t="s">
        <v>1142</v>
      </c>
      <c r="I111" s="408" t="s">
        <v>1148</v>
      </c>
      <c r="J111" s="410">
        <v>45194</v>
      </c>
      <c r="K111" s="408"/>
      <c r="L111" s="408" t="s">
        <v>1193</v>
      </c>
      <c r="M111" s="408"/>
      <c r="N111" s="323"/>
      <c r="O111" s="323"/>
      <c r="P111" s="323"/>
      <c r="Q111" s="323"/>
      <c r="R111" s="323"/>
      <c r="S111" s="323"/>
      <c r="T111" s="323"/>
      <c r="U111" s="323"/>
      <c r="V111" s="323"/>
      <c r="W111" s="323"/>
      <c r="X111" s="323"/>
      <c r="Y111" s="323"/>
      <c r="Z111" s="323"/>
      <c r="AA111" s="323"/>
      <c r="AB111" s="323"/>
      <c r="AC111" s="323"/>
      <c r="AD111" s="323"/>
      <c r="AE111" s="323"/>
    </row>
    <row r="112" spans="1:31" ht="12.75">
      <c r="A112" s="407">
        <v>106</v>
      </c>
      <c r="B112" s="408" t="s">
        <v>905</v>
      </c>
      <c r="C112" s="409" t="s">
        <v>1198</v>
      </c>
      <c r="D112" s="408" t="s">
        <v>907</v>
      </c>
      <c r="E112" s="408" t="s">
        <v>1131</v>
      </c>
      <c r="F112" s="408"/>
      <c r="G112" s="407" t="s">
        <v>972</v>
      </c>
      <c r="H112" s="408" t="s">
        <v>1142</v>
      </c>
      <c r="I112" s="408" t="s">
        <v>1148</v>
      </c>
      <c r="J112" s="410">
        <v>45187</v>
      </c>
      <c r="K112" s="408"/>
      <c r="L112" s="408" t="s">
        <v>1193</v>
      </c>
      <c r="M112" s="408"/>
      <c r="N112" s="323"/>
      <c r="O112" s="323"/>
      <c r="P112" s="323"/>
      <c r="Q112" s="323"/>
      <c r="R112" s="323"/>
      <c r="S112" s="323"/>
      <c r="T112" s="323"/>
      <c r="U112" s="323"/>
      <c r="V112" s="323"/>
      <c r="W112" s="323"/>
      <c r="X112" s="323"/>
      <c r="Y112" s="323"/>
      <c r="Z112" s="323"/>
      <c r="AA112" s="323"/>
      <c r="AB112" s="323"/>
      <c r="AC112" s="323"/>
      <c r="AD112" s="323"/>
      <c r="AE112" s="323"/>
    </row>
    <row r="113" spans="1:31" ht="17.25" customHeight="1">
      <c r="A113" s="407">
        <v>107</v>
      </c>
      <c r="B113" s="408" t="s">
        <v>905</v>
      </c>
      <c r="C113" s="409" t="s">
        <v>1199</v>
      </c>
      <c r="D113" s="408" t="s">
        <v>907</v>
      </c>
      <c r="E113" s="408" t="s">
        <v>1131</v>
      </c>
      <c r="F113" s="408"/>
      <c r="G113" s="407" t="s">
        <v>909</v>
      </c>
      <c r="H113" s="408" t="s">
        <v>1153</v>
      </c>
      <c r="I113" s="408" t="s">
        <v>1148</v>
      </c>
      <c r="J113" s="410">
        <v>45187</v>
      </c>
      <c r="K113" s="408"/>
      <c r="L113" s="408" t="s">
        <v>1193</v>
      </c>
      <c r="M113" s="408"/>
      <c r="N113" s="323"/>
      <c r="O113" s="323"/>
      <c r="P113" s="323"/>
      <c r="Q113" s="323"/>
      <c r="R113" s="323"/>
      <c r="S113" s="323"/>
      <c r="T113" s="323"/>
      <c r="U113" s="323"/>
      <c r="V113" s="323"/>
      <c r="W113" s="323"/>
      <c r="X113" s="323"/>
      <c r="Y113" s="323"/>
      <c r="Z113" s="323"/>
      <c r="AA113" s="323"/>
      <c r="AB113" s="323"/>
      <c r="AC113" s="323"/>
      <c r="AD113" s="323"/>
      <c r="AE113" s="323"/>
    </row>
    <row r="114" spans="1:31" ht="16.5" customHeight="1">
      <c r="A114" s="411">
        <v>108</v>
      </c>
      <c r="B114" s="411" t="s">
        <v>1200</v>
      </c>
      <c r="C114" s="412" t="s">
        <v>1201</v>
      </c>
      <c r="D114" s="411" t="s">
        <v>907</v>
      </c>
      <c r="E114" s="411" t="s">
        <v>1202</v>
      </c>
      <c r="F114" s="411" t="s">
        <v>880</v>
      </c>
      <c r="G114" s="413" t="s">
        <v>1197</v>
      </c>
      <c r="H114" s="411" t="s">
        <v>1142</v>
      </c>
      <c r="I114" s="411" t="s">
        <v>1203</v>
      </c>
      <c r="J114" s="411"/>
      <c r="K114" s="411"/>
      <c r="L114" s="411" t="s">
        <v>1193</v>
      </c>
      <c r="M114" s="411" t="s">
        <v>1204</v>
      </c>
      <c r="N114" s="323"/>
      <c r="O114" s="323"/>
      <c r="P114" s="323"/>
      <c r="Q114" s="323"/>
      <c r="R114" s="323"/>
      <c r="S114" s="323"/>
      <c r="T114" s="323"/>
      <c r="U114" s="323"/>
      <c r="V114" s="323"/>
      <c r="W114" s="323"/>
      <c r="X114" s="323"/>
      <c r="Y114" s="323"/>
      <c r="Z114" s="323"/>
      <c r="AA114" s="323"/>
      <c r="AB114" s="323"/>
      <c r="AC114" s="323"/>
      <c r="AD114" s="323"/>
      <c r="AE114" s="323"/>
    </row>
    <row r="115" spans="1:31" ht="12.75">
      <c r="A115" s="411">
        <v>109</v>
      </c>
      <c r="B115" s="411" t="s">
        <v>832</v>
      </c>
      <c r="C115" s="412" t="s">
        <v>1205</v>
      </c>
      <c r="D115" s="411" t="s">
        <v>907</v>
      </c>
      <c r="E115" s="411" t="s">
        <v>1206</v>
      </c>
      <c r="F115" s="411" t="s">
        <v>880</v>
      </c>
      <c r="G115" s="413" t="s">
        <v>1207</v>
      </c>
      <c r="H115" s="411" t="s">
        <v>1208</v>
      </c>
      <c r="I115" s="411" t="s">
        <v>853</v>
      </c>
      <c r="J115" s="411"/>
      <c r="K115" s="411"/>
      <c r="L115" s="411" t="s">
        <v>1193</v>
      </c>
      <c r="M115" s="411"/>
      <c r="N115" s="323"/>
      <c r="O115" s="323"/>
      <c r="P115" s="323"/>
      <c r="Q115" s="323"/>
      <c r="R115" s="323"/>
      <c r="S115" s="323"/>
      <c r="T115" s="323"/>
      <c r="U115" s="323"/>
      <c r="V115" s="323"/>
      <c r="W115" s="323"/>
      <c r="X115" s="323"/>
      <c r="Y115" s="323"/>
      <c r="Z115" s="323"/>
      <c r="AA115" s="323"/>
      <c r="AB115" s="323"/>
      <c r="AC115" s="323"/>
      <c r="AD115" s="323"/>
      <c r="AE115" s="323"/>
    </row>
    <row r="116" spans="1:31" ht="12.75">
      <c r="A116" s="411">
        <v>110</v>
      </c>
      <c r="B116" s="411" t="s">
        <v>905</v>
      </c>
      <c r="C116" s="412" t="s">
        <v>1209</v>
      </c>
      <c r="D116" s="411" t="s">
        <v>907</v>
      </c>
      <c r="E116" s="411" t="s">
        <v>1131</v>
      </c>
      <c r="F116" s="411"/>
      <c r="G116" s="413" t="s">
        <v>1132</v>
      </c>
      <c r="H116" s="411" t="s">
        <v>1133</v>
      </c>
      <c r="I116" s="411" t="s">
        <v>1210</v>
      </c>
      <c r="J116" s="414">
        <v>45219</v>
      </c>
      <c r="K116" s="411"/>
      <c r="L116" s="411" t="s">
        <v>1211</v>
      </c>
      <c r="M116" s="411"/>
      <c r="N116" s="323"/>
      <c r="O116" s="323"/>
      <c r="P116" s="323"/>
      <c r="Q116" s="323"/>
      <c r="R116" s="323"/>
      <c r="S116" s="323"/>
      <c r="T116" s="323"/>
      <c r="U116" s="323"/>
      <c r="V116" s="323"/>
      <c r="W116" s="323"/>
      <c r="X116" s="323"/>
      <c r="Y116" s="323"/>
      <c r="Z116" s="323"/>
      <c r="AA116" s="323"/>
      <c r="AB116" s="323"/>
      <c r="AC116" s="323"/>
      <c r="AD116" s="323"/>
      <c r="AE116" s="323"/>
    </row>
    <row r="117" spans="1:31" ht="12.75">
      <c r="A117" s="411">
        <v>111</v>
      </c>
      <c r="B117" s="411" t="s">
        <v>905</v>
      </c>
      <c r="C117" s="412" t="s">
        <v>1212</v>
      </c>
      <c r="D117" s="411" t="s">
        <v>907</v>
      </c>
      <c r="E117" s="411" t="s">
        <v>1131</v>
      </c>
      <c r="F117" s="411"/>
      <c r="G117" s="413" t="s">
        <v>1141</v>
      </c>
      <c r="H117" s="411" t="s">
        <v>1142</v>
      </c>
      <c r="I117" s="411" t="s">
        <v>1143</v>
      </c>
      <c r="J117" s="414">
        <v>45214</v>
      </c>
      <c r="K117" s="411"/>
      <c r="L117" s="411" t="s">
        <v>1211</v>
      </c>
      <c r="M117" s="411"/>
      <c r="N117" s="323"/>
      <c r="O117" s="323"/>
      <c r="P117" s="323"/>
      <c r="Q117" s="323"/>
      <c r="R117" s="323"/>
      <c r="S117" s="323"/>
      <c r="T117" s="323"/>
      <c r="U117" s="323"/>
      <c r="V117" s="323"/>
      <c r="W117" s="323"/>
      <c r="X117" s="323"/>
      <c r="Y117" s="323"/>
      <c r="Z117" s="323"/>
      <c r="AA117" s="323"/>
      <c r="AB117" s="323"/>
      <c r="AC117" s="323"/>
      <c r="AD117" s="323"/>
      <c r="AE117" s="323"/>
    </row>
    <row r="118" spans="1:31" ht="12.75">
      <c r="A118" s="411">
        <v>112</v>
      </c>
      <c r="B118" s="411" t="s">
        <v>905</v>
      </c>
      <c r="C118" s="412" t="s">
        <v>1213</v>
      </c>
      <c r="D118" s="411" t="s">
        <v>907</v>
      </c>
      <c r="E118" s="411" t="s">
        <v>1131</v>
      </c>
      <c r="F118" s="411"/>
      <c r="G118" s="413" t="s">
        <v>1141</v>
      </c>
      <c r="H118" s="411" t="s">
        <v>1142</v>
      </c>
      <c r="I118" s="411" t="s">
        <v>1143</v>
      </c>
      <c r="J118" s="414">
        <v>45219</v>
      </c>
      <c r="K118" s="411"/>
      <c r="L118" s="411" t="s">
        <v>1211</v>
      </c>
      <c r="M118" s="411"/>
      <c r="N118" s="323"/>
      <c r="O118" s="323"/>
      <c r="P118" s="323"/>
      <c r="Q118" s="323"/>
      <c r="R118" s="323"/>
      <c r="S118" s="323"/>
      <c r="T118" s="323"/>
      <c r="U118" s="323"/>
      <c r="V118" s="323"/>
      <c r="W118" s="323"/>
      <c r="X118" s="323"/>
      <c r="Y118" s="323"/>
      <c r="Z118" s="323"/>
      <c r="AA118" s="323"/>
      <c r="AB118" s="323"/>
      <c r="AC118" s="323"/>
      <c r="AD118" s="323"/>
      <c r="AE118" s="323"/>
    </row>
    <row r="119" spans="1:31" ht="12.75">
      <c r="A119" s="411">
        <v>113</v>
      </c>
      <c r="B119" s="411" t="s">
        <v>905</v>
      </c>
      <c r="C119" s="412" t="s">
        <v>1214</v>
      </c>
      <c r="D119" s="411" t="s">
        <v>907</v>
      </c>
      <c r="E119" s="411" t="s">
        <v>1146</v>
      </c>
      <c r="F119" s="411"/>
      <c r="G119" s="413" t="s">
        <v>861</v>
      </c>
      <c r="H119" s="411" t="s">
        <v>1147</v>
      </c>
      <c r="I119" s="411" t="s">
        <v>1148</v>
      </c>
      <c r="J119" s="414">
        <v>45209</v>
      </c>
      <c r="K119" s="411"/>
      <c r="L119" s="411" t="s">
        <v>1211</v>
      </c>
      <c r="M119" s="411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323"/>
      <c r="Z119" s="323"/>
      <c r="AA119" s="323"/>
      <c r="AB119" s="323"/>
      <c r="AC119" s="323"/>
      <c r="AD119" s="323"/>
      <c r="AE119" s="323"/>
    </row>
    <row r="120" spans="1:31" ht="12.75">
      <c r="A120" s="411">
        <v>114</v>
      </c>
      <c r="B120" s="411" t="s">
        <v>905</v>
      </c>
      <c r="C120" s="412" t="s">
        <v>1215</v>
      </c>
      <c r="D120" s="411" t="s">
        <v>907</v>
      </c>
      <c r="E120" s="411" t="s">
        <v>1146</v>
      </c>
      <c r="F120" s="411"/>
      <c r="G120" s="413" t="s">
        <v>1216</v>
      </c>
      <c r="H120" s="411" t="s">
        <v>1217</v>
      </c>
      <c r="I120" s="411" t="s">
        <v>1148</v>
      </c>
      <c r="J120" s="414">
        <v>45212</v>
      </c>
      <c r="K120" s="411"/>
      <c r="L120" s="411" t="s">
        <v>1211</v>
      </c>
      <c r="M120" s="411"/>
      <c r="N120" s="323"/>
      <c r="O120" s="323"/>
      <c r="P120" s="323"/>
      <c r="Q120" s="323"/>
      <c r="R120" s="323"/>
      <c r="S120" s="323"/>
      <c r="T120" s="323"/>
      <c r="U120" s="323"/>
      <c r="V120" s="323"/>
      <c r="W120" s="323"/>
      <c r="X120" s="323"/>
      <c r="Y120" s="323"/>
      <c r="Z120" s="323"/>
      <c r="AA120" s="323"/>
      <c r="AB120" s="323"/>
      <c r="AC120" s="323"/>
      <c r="AD120" s="323"/>
      <c r="AE120" s="323"/>
    </row>
    <row r="121" spans="1:31" ht="12.75">
      <c r="A121" s="411">
        <v>115</v>
      </c>
      <c r="B121" s="411" t="s">
        <v>1218</v>
      </c>
      <c r="C121" s="412" t="s">
        <v>1219</v>
      </c>
      <c r="D121" s="411" t="s">
        <v>907</v>
      </c>
      <c r="E121" s="411" t="s">
        <v>1131</v>
      </c>
      <c r="F121" s="411"/>
      <c r="G121" s="413" t="s">
        <v>972</v>
      </c>
      <c r="H121" s="411" t="s">
        <v>1142</v>
      </c>
      <c r="I121" s="411" t="s">
        <v>1148</v>
      </c>
      <c r="J121" s="414">
        <v>45224</v>
      </c>
      <c r="K121" s="411"/>
      <c r="L121" s="411" t="s">
        <v>1211</v>
      </c>
      <c r="M121" s="411"/>
      <c r="N121" s="323"/>
      <c r="O121" s="323"/>
      <c r="P121" s="323"/>
      <c r="Q121" s="323"/>
      <c r="R121" s="323"/>
      <c r="S121" s="323"/>
      <c r="T121" s="323"/>
      <c r="U121" s="323"/>
      <c r="V121" s="323"/>
      <c r="W121" s="323"/>
      <c r="X121" s="323"/>
      <c r="Y121" s="323"/>
      <c r="Z121" s="323"/>
      <c r="AA121" s="323"/>
      <c r="AB121" s="323"/>
      <c r="AC121" s="323"/>
      <c r="AD121" s="323"/>
      <c r="AE121" s="323"/>
    </row>
    <row r="122" spans="1:31" ht="12.75">
      <c r="A122" s="411">
        <v>116</v>
      </c>
      <c r="B122" s="411" t="s">
        <v>1220</v>
      </c>
      <c r="C122" s="412" t="s">
        <v>1221</v>
      </c>
      <c r="D122" s="411" t="s">
        <v>907</v>
      </c>
      <c r="E122" s="411" t="s">
        <v>1131</v>
      </c>
      <c r="F122" s="411"/>
      <c r="G122" s="415" t="s">
        <v>909</v>
      </c>
      <c r="H122" s="411" t="s">
        <v>1153</v>
      </c>
      <c r="I122" s="411" t="s">
        <v>1148</v>
      </c>
      <c r="J122" s="414">
        <v>45204</v>
      </c>
      <c r="K122" s="411"/>
      <c r="L122" s="411" t="s">
        <v>1211</v>
      </c>
      <c r="M122" s="411"/>
      <c r="N122" s="323"/>
      <c r="O122" s="323"/>
      <c r="P122" s="323"/>
      <c r="Q122" s="323"/>
      <c r="R122" s="323"/>
      <c r="S122" s="323"/>
      <c r="T122" s="323"/>
      <c r="U122" s="323"/>
      <c r="V122" s="323"/>
      <c r="W122" s="323"/>
      <c r="X122" s="323"/>
      <c r="Y122" s="323"/>
      <c r="Z122" s="323"/>
      <c r="AA122" s="323"/>
      <c r="AB122" s="323"/>
      <c r="AC122" s="323"/>
      <c r="AD122" s="323"/>
      <c r="AE122" s="323"/>
    </row>
    <row r="123" spans="1:31" ht="12.75">
      <c r="A123" s="411">
        <v>117</v>
      </c>
      <c r="B123" s="411" t="s">
        <v>1220</v>
      </c>
      <c r="C123" s="412" t="s">
        <v>1222</v>
      </c>
      <c r="D123" s="411" t="s">
        <v>907</v>
      </c>
      <c r="E123" s="411" t="s">
        <v>1131</v>
      </c>
      <c r="F123" s="411"/>
      <c r="G123" s="415" t="s">
        <v>909</v>
      </c>
      <c r="H123" s="411" t="s">
        <v>1153</v>
      </c>
      <c r="I123" s="411" t="s">
        <v>1148</v>
      </c>
      <c r="J123" s="414">
        <v>45212</v>
      </c>
      <c r="K123" s="411"/>
      <c r="L123" s="411" t="s">
        <v>1211</v>
      </c>
      <c r="M123" s="411"/>
      <c r="N123" s="323"/>
      <c r="O123" s="323"/>
      <c r="P123" s="323"/>
      <c r="Q123" s="323"/>
      <c r="R123" s="323"/>
      <c r="S123" s="323"/>
      <c r="T123" s="323"/>
      <c r="U123" s="323"/>
      <c r="V123" s="323"/>
      <c r="W123" s="323"/>
      <c r="X123" s="323"/>
      <c r="Y123" s="323"/>
      <c r="Z123" s="323"/>
      <c r="AA123" s="323"/>
      <c r="AB123" s="323"/>
      <c r="AC123" s="323"/>
      <c r="AD123" s="323"/>
      <c r="AE123" s="323"/>
    </row>
    <row r="124" spans="1:31" ht="12.75">
      <c r="A124" s="411">
        <v>118</v>
      </c>
      <c r="B124" s="411" t="s">
        <v>1220</v>
      </c>
      <c r="C124" s="412" t="s">
        <v>1223</v>
      </c>
      <c r="D124" s="411" t="s">
        <v>907</v>
      </c>
      <c r="E124" s="411" t="s">
        <v>1131</v>
      </c>
      <c r="F124" s="411"/>
      <c r="G124" s="415" t="s">
        <v>909</v>
      </c>
      <c r="H124" s="411" t="s">
        <v>1153</v>
      </c>
      <c r="I124" s="411" t="s">
        <v>1148</v>
      </c>
      <c r="J124" s="414">
        <v>45220</v>
      </c>
      <c r="K124" s="411"/>
      <c r="L124" s="411" t="s">
        <v>1211</v>
      </c>
      <c r="M124" s="411"/>
      <c r="N124" s="323"/>
      <c r="O124" s="323"/>
      <c r="P124" s="323"/>
      <c r="Q124" s="323"/>
      <c r="R124" s="323"/>
      <c r="S124" s="323"/>
      <c r="T124" s="323"/>
      <c r="U124" s="323"/>
      <c r="V124" s="323"/>
      <c r="W124" s="323"/>
      <c r="X124" s="323"/>
      <c r="Y124" s="323"/>
      <c r="Z124" s="323"/>
      <c r="AA124" s="323"/>
      <c r="AB124" s="323"/>
      <c r="AC124" s="323"/>
      <c r="AD124" s="323"/>
      <c r="AE124" s="323"/>
    </row>
    <row r="125" spans="1:31" ht="12.75">
      <c r="A125" s="416">
        <v>119</v>
      </c>
      <c r="B125" s="416"/>
      <c r="C125" s="416"/>
      <c r="D125" s="416"/>
      <c r="E125" s="416"/>
      <c r="F125" s="416"/>
      <c r="G125" s="417"/>
      <c r="H125" s="416"/>
      <c r="I125" s="416"/>
      <c r="J125" s="418"/>
      <c r="K125" s="416"/>
      <c r="L125" s="416"/>
      <c r="M125" s="416"/>
      <c r="N125" s="323"/>
      <c r="O125" s="323"/>
      <c r="P125" s="323"/>
      <c r="Q125" s="323"/>
      <c r="R125" s="323"/>
      <c r="S125" s="323"/>
      <c r="T125" s="323"/>
      <c r="U125" s="323"/>
      <c r="V125" s="323"/>
      <c r="W125" s="323"/>
      <c r="X125" s="323"/>
      <c r="Y125" s="323"/>
      <c r="Z125" s="323"/>
      <c r="AA125" s="323"/>
      <c r="AB125" s="323"/>
      <c r="AC125" s="323"/>
      <c r="AD125" s="323"/>
      <c r="AE125" s="323"/>
    </row>
    <row r="126" spans="1:31" ht="12.75">
      <c r="A126" s="416">
        <v>120</v>
      </c>
      <c r="B126" s="416"/>
      <c r="C126" s="416"/>
      <c r="D126" s="416"/>
      <c r="E126" s="416"/>
      <c r="F126" s="416"/>
      <c r="G126" s="417"/>
      <c r="H126" s="416"/>
      <c r="I126" s="416"/>
      <c r="J126" s="418"/>
      <c r="K126" s="416"/>
      <c r="L126" s="416"/>
      <c r="M126" s="416"/>
      <c r="N126" s="323"/>
      <c r="O126" s="323"/>
      <c r="P126" s="323"/>
      <c r="Q126" s="323"/>
      <c r="R126" s="323"/>
      <c r="S126" s="323"/>
      <c r="T126" s="323"/>
      <c r="U126" s="323"/>
      <c r="V126" s="323"/>
      <c r="W126" s="323"/>
      <c r="X126" s="323"/>
      <c r="Y126" s="323"/>
      <c r="Z126" s="323"/>
      <c r="AA126" s="323"/>
      <c r="AB126" s="323"/>
      <c r="AC126" s="323"/>
      <c r="AD126" s="323"/>
      <c r="AE126" s="323"/>
    </row>
    <row r="127" spans="1:31" ht="12.75">
      <c r="A127" s="416">
        <v>121</v>
      </c>
      <c r="B127" s="416"/>
      <c r="C127" s="416"/>
      <c r="D127" s="416"/>
      <c r="E127" s="416"/>
      <c r="F127" s="416"/>
      <c r="G127" s="417"/>
      <c r="H127" s="416"/>
      <c r="I127" s="416"/>
      <c r="J127" s="418"/>
      <c r="K127" s="416"/>
      <c r="L127" s="416"/>
      <c r="M127" s="416"/>
      <c r="N127" s="323"/>
      <c r="O127" s="323"/>
      <c r="P127" s="323"/>
      <c r="Q127" s="323"/>
      <c r="R127" s="323"/>
      <c r="S127" s="323"/>
      <c r="T127" s="323"/>
      <c r="U127" s="323"/>
      <c r="V127" s="323"/>
      <c r="W127" s="323"/>
      <c r="X127" s="323"/>
      <c r="Y127" s="323"/>
      <c r="Z127" s="323"/>
      <c r="AA127" s="323"/>
      <c r="AB127" s="323"/>
      <c r="AC127" s="323"/>
      <c r="AD127" s="323"/>
      <c r="AE127" s="323"/>
    </row>
    <row r="128" spans="1:31" ht="12.75">
      <c r="A128" s="416">
        <v>122</v>
      </c>
      <c r="B128" s="416"/>
      <c r="C128" s="416"/>
      <c r="D128" s="416"/>
      <c r="E128" s="416"/>
      <c r="F128" s="416"/>
      <c r="G128" s="417"/>
      <c r="H128" s="416"/>
      <c r="I128" s="416"/>
      <c r="J128" s="418"/>
      <c r="K128" s="416"/>
      <c r="L128" s="416"/>
      <c r="M128" s="416"/>
      <c r="N128" s="323"/>
      <c r="O128" s="323"/>
      <c r="P128" s="323"/>
      <c r="Q128" s="323"/>
      <c r="R128" s="323"/>
      <c r="S128" s="323"/>
      <c r="T128" s="323"/>
      <c r="U128" s="323"/>
      <c r="V128" s="323"/>
      <c r="W128" s="323"/>
      <c r="X128" s="323"/>
      <c r="Y128" s="323"/>
      <c r="Z128" s="323"/>
      <c r="AA128" s="323"/>
      <c r="AB128" s="323"/>
      <c r="AC128" s="323"/>
      <c r="AD128" s="323"/>
      <c r="AE128" s="323"/>
    </row>
    <row r="129" spans="1:31" ht="12.75">
      <c r="A129" s="416">
        <v>123</v>
      </c>
      <c r="B129" s="416"/>
      <c r="C129" s="416"/>
      <c r="D129" s="416"/>
      <c r="E129" s="416"/>
      <c r="F129" s="416"/>
      <c r="G129" s="417"/>
      <c r="H129" s="416"/>
      <c r="I129" s="416"/>
      <c r="J129" s="418"/>
      <c r="K129" s="416"/>
      <c r="L129" s="416"/>
      <c r="M129" s="416"/>
      <c r="N129" s="323"/>
      <c r="O129" s="323"/>
      <c r="P129" s="323"/>
      <c r="Q129" s="323"/>
      <c r="R129" s="323"/>
      <c r="S129" s="323"/>
      <c r="T129" s="323"/>
      <c r="U129" s="323"/>
      <c r="V129" s="323"/>
      <c r="W129" s="323"/>
      <c r="X129" s="323"/>
      <c r="Y129" s="323"/>
      <c r="Z129" s="323"/>
      <c r="AA129" s="323"/>
      <c r="AB129" s="323"/>
      <c r="AC129" s="323"/>
      <c r="AD129" s="323"/>
      <c r="AE129" s="323"/>
    </row>
    <row r="130" spans="1:31" ht="12.75">
      <c r="A130" s="416">
        <v>124</v>
      </c>
      <c r="B130" s="416"/>
      <c r="C130" s="416"/>
      <c r="D130" s="416"/>
      <c r="E130" s="416"/>
      <c r="F130" s="416"/>
      <c r="G130" s="417"/>
      <c r="H130" s="416"/>
      <c r="I130" s="416"/>
      <c r="J130" s="418"/>
      <c r="K130" s="416"/>
      <c r="L130" s="416"/>
      <c r="M130" s="416"/>
      <c r="N130" s="323"/>
      <c r="O130" s="323"/>
      <c r="P130" s="323"/>
      <c r="Q130" s="323"/>
      <c r="R130" s="323"/>
      <c r="S130" s="323"/>
      <c r="T130" s="323"/>
      <c r="U130" s="323"/>
      <c r="V130" s="323"/>
      <c r="W130" s="323"/>
      <c r="X130" s="323"/>
      <c r="Y130" s="323"/>
      <c r="Z130" s="323"/>
      <c r="AA130" s="323"/>
      <c r="AB130" s="323"/>
      <c r="AC130" s="323"/>
      <c r="AD130" s="323"/>
      <c r="AE130" s="323"/>
    </row>
    <row r="131" spans="1:31" ht="12.75">
      <c r="A131" s="416">
        <v>125</v>
      </c>
      <c r="B131" s="416"/>
      <c r="C131" s="416"/>
      <c r="D131" s="416"/>
      <c r="E131" s="416"/>
      <c r="F131" s="416"/>
      <c r="G131" s="417"/>
      <c r="H131" s="416"/>
      <c r="I131" s="416"/>
      <c r="J131" s="418"/>
      <c r="K131" s="416"/>
      <c r="L131" s="416"/>
      <c r="M131" s="416"/>
      <c r="N131" s="323"/>
      <c r="O131" s="323"/>
      <c r="P131" s="323"/>
      <c r="Q131" s="323"/>
      <c r="R131" s="323"/>
      <c r="S131" s="323"/>
      <c r="T131" s="323"/>
      <c r="U131" s="323"/>
      <c r="V131" s="323"/>
      <c r="W131" s="323"/>
      <c r="X131" s="323"/>
      <c r="Y131" s="323"/>
      <c r="Z131" s="323"/>
      <c r="AA131" s="323"/>
      <c r="AB131" s="323"/>
      <c r="AC131" s="323"/>
      <c r="AD131" s="323"/>
      <c r="AE131" s="323"/>
    </row>
    <row r="132" spans="1:31" ht="12.75">
      <c r="A132" s="416">
        <v>126</v>
      </c>
      <c r="B132" s="416"/>
      <c r="C132" s="416"/>
      <c r="D132" s="416"/>
      <c r="E132" s="416"/>
      <c r="F132" s="416"/>
      <c r="G132" s="417"/>
      <c r="H132" s="416"/>
      <c r="I132" s="416"/>
      <c r="J132" s="418"/>
      <c r="K132" s="416"/>
      <c r="L132" s="416"/>
      <c r="M132" s="416"/>
      <c r="N132" s="323"/>
      <c r="O132" s="323"/>
      <c r="P132" s="323"/>
      <c r="Q132" s="323"/>
      <c r="R132" s="323"/>
      <c r="S132" s="323"/>
      <c r="T132" s="323"/>
      <c r="U132" s="323"/>
      <c r="V132" s="323"/>
      <c r="W132" s="323"/>
      <c r="X132" s="323"/>
      <c r="Y132" s="323"/>
      <c r="Z132" s="323"/>
      <c r="AA132" s="323"/>
      <c r="AB132" s="323"/>
      <c r="AC132" s="323"/>
      <c r="AD132" s="323"/>
      <c r="AE132" s="323"/>
    </row>
    <row r="133" spans="1:31" ht="12.75">
      <c r="A133" s="416">
        <v>127</v>
      </c>
      <c r="B133" s="416"/>
      <c r="C133" s="416"/>
      <c r="D133" s="416"/>
      <c r="E133" s="416"/>
      <c r="F133" s="416"/>
      <c r="G133" s="417"/>
      <c r="H133" s="416"/>
      <c r="I133" s="416"/>
      <c r="J133" s="418"/>
      <c r="K133" s="416"/>
      <c r="L133" s="416"/>
      <c r="M133" s="416"/>
      <c r="N133" s="323"/>
      <c r="O133" s="323"/>
      <c r="P133" s="323"/>
      <c r="Q133" s="323"/>
      <c r="R133" s="323"/>
      <c r="S133" s="323"/>
      <c r="T133" s="323"/>
      <c r="U133" s="323"/>
      <c r="V133" s="323"/>
      <c r="W133" s="323"/>
      <c r="X133" s="323"/>
      <c r="Y133" s="323"/>
      <c r="Z133" s="323"/>
      <c r="AA133" s="323"/>
      <c r="AB133" s="323"/>
      <c r="AC133" s="323"/>
      <c r="AD133" s="323"/>
      <c r="AE133" s="323"/>
    </row>
    <row r="134" spans="1:31" ht="12.75">
      <c r="A134" s="416">
        <v>128</v>
      </c>
      <c r="B134" s="416"/>
      <c r="C134" s="416"/>
      <c r="D134" s="416"/>
      <c r="E134" s="416"/>
      <c r="F134" s="416"/>
      <c r="G134" s="417"/>
      <c r="H134" s="416"/>
      <c r="I134" s="416"/>
      <c r="J134" s="418"/>
      <c r="K134" s="416"/>
      <c r="L134" s="416"/>
      <c r="M134" s="416"/>
      <c r="N134" s="323"/>
      <c r="O134" s="323"/>
      <c r="P134" s="323"/>
      <c r="Q134" s="323"/>
      <c r="R134" s="323"/>
      <c r="S134" s="323"/>
      <c r="T134" s="323"/>
      <c r="U134" s="323"/>
      <c r="V134" s="323"/>
      <c r="W134" s="323"/>
      <c r="X134" s="323"/>
      <c r="Y134" s="323"/>
      <c r="Z134" s="323"/>
      <c r="AA134" s="323"/>
      <c r="AB134" s="323"/>
      <c r="AC134" s="323"/>
      <c r="AD134" s="323"/>
      <c r="AE134" s="323"/>
    </row>
    <row r="135" spans="1:31" ht="12.75">
      <c r="A135" s="416">
        <v>129</v>
      </c>
      <c r="B135" s="416"/>
      <c r="C135" s="416"/>
      <c r="D135" s="416"/>
      <c r="E135" s="416"/>
      <c r="F135" s="416"/>
      <c r="G135" s="417"/>
      <c r="H135" s="416"/>
      <c r="I135" s="416"/>
      <c r="J135" s="418"/>
      <c r="K135" s="416"/>
      <c r="L135" s="416"/>
      <c r="M135" s="416"/>
      <c r="N135" s="323"/>
      <c r="O135" s="323"/>
      <c r="P135" s="323"/>
      <c r="Q135" s="323"/>
      <c r="R135" s="323"/>
      <c r="S135" s="323"/>
      <c r="T135" s="323"/>
      <c r="U135" s="323"/>
      <c r="V135" s="323"/>
      <c r="W135" s="323"/>
      <c r="X135" s="323"/>
      <c r="Y135" s="323"/>
      <c r="Z135" s="323"/>
      <c r="AA135" s="323"/>
      <c r="AB135" s="323"/>
      <c r="AC135" s="323"/>
      <c r="AD135" s="323"/>
      <c r="AE135" s="323"/>
    </row>
    <row r="136" spans="1:31" ht="12.75">
      <c r="A136" s="416">
        <v>130</v>
      </c>
      <c r="B136" s="416"/>
      <c r="C136" s="416"/>
      <c r="D136" s="416"/>
      <c r="E136" s="416"/>
      <c r="F136" s="416"/>
      <c r="G136" s="417"/>
      <c r="H136" s="416"/>
      <c r="I136" s="416"/>
      <c r="J136" s="418"/>
      <c r="K136" s="416"/>
      <c r="L136" s="416"/>
      <c r="M136" s="416"/>
      <c r="N136" s="323"/>
      <c r="O136" s="323"/>
      <c r="P136" s="323"/>
      <c r="Q136" s="323"/>
      <c r="R136" s="323"/>
      <c r="S136" s="323"/>
      <c r="T136" s="323"/>
      <c r="U136" s="323"/>
      <c r="V136" s="323"/>
      <c r="W136" s="323"/>
      <c r="X136" s="323"/>
      <c r="Y136" s="323"/>
      <c r="Z136" s="323"/>
      <c r="AA136" s="323"/>
      <c r="AB136" s="323"/>
      <c r="AC136" s="323"/>
      <c r="AD136" s="323"/>
      <c r="AE136" s="323"/>
    </row>
    <row r="137" spans="1:31" ht="12.75">
      <c r="A137" s="416">
        <v>131</v>
      </c>
      <c r="B137" s="416"/>
      <c r="C137" s="416"/>
      <c r="D137" s="416"/>
      <c r="E137" s="416"/>
      <c r="F137" s="416"/>
      <c r="G137" s="417"/>
      <c r="H137" s="416"/>
      <c r="I137" s="416"/>
      <c r="J137" s="418"/>
      <c r="K137" s="416"/>
      <c r="L137" s="416"/>
      <c r="M137" s="416"/>
      <c r="N137" s="323"/>
      <c r="O137" s="323"/>
      <c r="P137" s="323"/>
      <c r="Q137" s="323"/>
      <c r="R137" s="323"/>
      <c r="S137" s="323"/>
      <c r="T137" s="323"/>
      <c r="U137" s="323"/>
      <c r="V137" s="323"/>
      <c r="W137" s="323"/>
      <c r="X137" s="323"/>
      <c r="Y137" s="323"/>
      <c r="Z137" s="323"/>
      <c r="AA137" s="323"/>
      <c r="AB137" s="323"/>
      <c r="AC137" s="323"/>
      <c r="AD137" s="323"/>
      <c r="AE137" s="323"/>
    </row>
    <row r="138" spans="1:31" ht="12.75">
      <c r="A138" s="416">
        <v>132</v>
      </c>
      <c r="B138" s="416"/>
      <c r="C138" s="416"/>
      <c r="D138" s="416"/>
      <c r="E138" s="416"/>
      <c r="F138" s="416"/>
      <c r="G138" s="417"/>
      <c r="H138" s="416"/>
      <c r="I138" s="416"/>
      <c r="J138" s="418"/>
      <c r="K138" s="416"/>
      <c r="L138" s="416"/>
      <c r="M138" s="416"/>
      <c r="N138" s="323"/>
      <c r="O138" s="323"/>
      <c r="P138" s="323"/>
      <c r="Q138" s="323"/>
      <c r="R138" s="323"/>
      <c r="S138" s="323"/>
      <c r="T138" s="323"/>
      <c r="U138" s="323"/>
      <c r="V138" s="323"/>
      <c r="W138" s="323"/>
      <c r="X138" s="323"/>
      <c r="Y138" s="323"/>
      <c r="Z138" s="323"/>
      <c r="AA138" s="323"/>
      <c r="AB138" s="323"/>
      <c r="AC138" s="323"/>
      <c r="AD138" s="323"/>
      <c r="AE138" s="323"/>
    </row>
    <row r="139" spans="1:31" ht="12.75">
      <c r="A139" s="416">
        <v>133</v>
      </c>
      <c r="B139" s="416"/>
      <c r="C139" s="416"/>
      <c r="D139" s="416"/>
      <c r="E139" s="416"/>
      <c r="F139" s="416"/>
      <c r="G139" s="417"/>
      <c r="H139" s="416"/>
      <c r="I139" s="416"/>
      <c r="J139" s="418"/>
      <c r="K139" s="416"/>
      <c r="L139" s="416"/>
      <c r="M139" s="416"/>
      <c r="N139" s="323"/>
      <c r="O139" s="323"/>
      <c r="P139" s="323"/>
      <c r="Q139" s="323"/>
      <c r="R139" s="323"/>
      <c r="S139" s="323"/>
      <c r="T139" s="323"/>
      <c r="U139" s="323"/>
      <c r="V139" s="323"/>
      <c r="W139" s="323"/>
      <c r="X139" s="323"/>
      <c r="Y139" s="323"/>
      <c r="Z139" s="323"/>
      <c r="AA139" s="323"/>
      <c r="AB139" s="323"/>
      <c r="AC139" s="323"/>
      <c r="AD139" s="323"/>
      <c r="AE139" s="323"/>
    </row>
    <row r="140" spans="1:31" ht="12.75">
      <c r="A140" s="416">
        <v>134</v>
      </c>
      <c r="B140" s="416"/>
      <c r="C140" s="416"/>
      <c r="D140" s="416"/>
      <c r="E140" s="416"/>
      <c r="F140" s="416"/>
      <c r="G140" s="417"/>
      <c r="H140" s="416"/>
      <c r="I140" s="416"/>
      <c r="J140" s="418"/>
      <c r="K140" s="416"/>
      <c r="L140" s="416"/>
      <c r="M140" s="416"/>
      <c r="N140" s="323"/>
      <c r="O140" s="323"/>
      <c r="P140" s="323"/>
      <c r="Q140" s="323"/>
      <c r="R140" s="323"/>
      <c r="S140" s="323"/>
      <c r="T140" s="323"/>
      <c r="U140" s="323"/>
      <c r="V140" s="323"/>
      <c r="W140" s="323"/>
      <c r="X140" s="323"/>
      <c r="Y140" s="323"/>
      <c r="Z140" s="323"/>
      <c r="AA140" s="323"/>
      <c r="AB140" s="323"/>
      <c r="AC140" s="323"/>
      <c r="AD140" s="323"/>
      <c r="AE140" s="323"/>
    </row>
    <row r="141" spans="1:31" ht="12.75">
      <c r="A141" s="416">
        <v>135</v>
      </c>
      <c r="B141" s="416"/>
      <c r="C141" s="416"/>
      <c r="D141" s="416"/>
      <c r="E141" s="416"/>
      <c r="F141" s="416"/>
      <c r="G141" s="417"/>
      <c r="H141" s="416"/>
      <c r="I141" s="416"/>
      <c r="J141" s="418"/>
      <c r="K141" s="416"/>
      <c r="L141" s="416"/>
      <c r="M141" s="416"/>
      <c r="N141" s="323"/>
      <c r="O141" s="323"/>
      <c r="P141" s="323"/>
      <c r="Q141" s="323"/>
      <c r="R141" s="323"/>
      <c r="S141" s="323"/>
      <c r="T141" s="323"/>
      <c r="U141" s="323"/>
      <c r="V141" s="323"/>
      <c r="W141" s="323"/>
      <c r="X141" s="323"/>
      <c r="Y141" s="323"/>
      <c r="Z141" s="323"/>
      <c r="AA141" s="323"/>
      <c r="AB141" s="323"/>
      <c r="AC141" s="323"/>
      <c r="AD141" s="323"/>
      <c r="AE141" s="323"/>
    </row>
    <row r="142" spans="1:31" ht="12.75">
      <c r="A142" s="416">
        <v>136</v>
      </c>
      <c r="B142" s="416"/>
      <c r="C142" s="416"/>
      <c r="D142" s="416"/>
      <c r="E142" s="416"/>
      <c r="F142" s="416"/>
      <c r="G142" s="417"/>
      <c r="H142" s="416"/>
      <c r="I142" s="416"/>
      <c r="J142" s="418"/>
      <c r="K142" s="416"/>
      <c r="L142" s="416"/>
      <c r="M142" s="416"/>
      <c r="N142" s="323"/>
      <c r="O142" s="323"/>
      <c r="P142" s="323"/>
      <c r="Q142" s="323"/>
      <c r="R142" s="323"/>
      <c r="S142" s="323"/>
      <c r="T142" s="323"/>
      <c r="U142" s="323"/>
      <c r="V142" s="323"/>
      <c r="W142" s="323"/>
      <c r="X142" s="323"/>
      <c r="Y142" s="323"/>
      <c r="Z142" s="323"/>
      <c r="AA142" s="323"/>
      <c r="AB142" s="323"/>
      <c r="AC142" s="323"/>
      <c r="AD142" s="323"/>
      <c r="AE142" s="323"/>
    </row>
    <row r="143" spans="1:31" ht="12.75">
      <c r="A143" s="416">
        <v>137</v>
      </c>
      <c r="B143" s="416"/>
      <c r="C143" s="416"/>
      <c r="D143" s="416"/>
      <c r="E143" s="416"/>
      <c r="F143" s="416"/>
      <c r="G143" s="417"/>
      <c r="H143" s="416"/>
      <c r="I143" s="416"/>
      <c r="J143" s="418"/>
      <c r="K143" s="416"/>
      <c r="L143" s="416"/>
      <c r="M143" s="416"/>
      <c r="N143" s="323"/>
      <c r="O143" s="323"/>
      <c r="P143" s="323"/>
      <c r="Q143" s="323"/>
      <c r="R143" s="323"/>
      <c r="S143" s="323"/>
      <c r="T143" s="323"/>
      <c r="U143" s="323"/>
      <c r="V143" s="323"/>
      <c r="W143" s="323"/>
      <c r="X143" s="323"/>
      <c r="Y143" s="323"/>
      <c r="Z143" s="323"/>
      <c r="AA143" s="323"/>
      <c r="AB143" s="323"/>
      <c r="AC143" s="323"/>
      <c r="AD143" s="323"/>
      <c r="AE143" s="323"/>
    </row>
    <row r="144" spans="1:31" ht="12.75">
      <c r="A144" s="323"/>
      <c r="B144" s="323"/>
      <c r="D144" s="323"/>
      <c r="E144" s="323"/>
      <c r="F144" s="323"/>
      <c r="G144" s="323"/>
      <c r="H144" s="323"/>
      <c r="I144" s="323"/>
      <c r="J144" s="323"/>
      <c r="K144" s="323"/>
      <c r="L144" s="323"/>
      <c r="M144" s="323"/>
      <c r="N144" s="323"/>
      <c r="O144" s="323"/>
      <c r="P144" s="323"/>
      <c r="Q144" s="323"/>
      <c r="R144" s="323"/>
      <c r="S144" s="323"/>
      <c r="T144" s="323"/>
      <c r="U144" s="323"/>
      <c r="V144" s="323"/>
      <c r="W144" s="323"/>
      <c r="X144" s="323"/>
      <c r="Y144" s="323"/>
      <c r="Z144" s="323"/>
      <c r="AA144" s="323"/>
      <c r="AB144" s="323"/>
      <c r="AC144" s="323"/>
      <c r="AD144" s="323"/>
      <c r="AE144" s="323"/>
    </row>
    <row r="145" spans="1:31" ht="12.75">
      <c r="A145" s="323"/>
      <c r="B145" s="323"/>
      <c r="C145" s="376" t="s">
        <v>1224</v>
      </c>
      <c r="D145" s="323"/>
      <c r="E145" s="323"/>
      <c r="F145" s="323"/>
      <c r="G145" s="323"/>
      <c r="H145" s="323"/>
      <c r="I145" s="323"/>
      <c r="J145" s="323"/>
      <c r="K145" s="323"/>
      <c r="L145" s="323"/>
      <c r="M145" s="323"/>
      <c r="N145" s="323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</row>
    <row r="146" spans="1:31" ht="12.75">
      <c r="A146" s="323"/>
      <c r="B146" s="323"/>
      <c r="C146" s="323"/>
      <c r="D146" s="323"/>
      <c r="E146" s="323"/>
      <c r="F146" s="323"/>
      <c r="G146" s="323"/>
      <c r="H146" s="323"/>
      <c r="I146" s="323"/>
      <c r="J146" s="323"/>
      <c r="K146" s="323"/>
      <c r="L146" s="323"/>
      <c r="M146" s="323"/>
      <c r="N146" s="323"/>
      <c r="O146" s="323"/>
      <c r="P146" s="323"/>
      <c r="Q146" s="323"/>
      <c r="R146" s="323"/>
      <c r="S146" s="323"/>
      <c r="T146" s="323"/>
      <c r="U146" s="323"/>
      <c r="V146" s="323"/>
      <c r="W146" s="323"/>
      <c r="X146" s="323"/>
      <c r="Y146" s="323"/>
      <c r="Z146" s="323"/>
      <c r="AA146" s="323"/>
      <c r="AB146" s="323"/>
      <c r="AC146" s="323"/>
      <c r="AD146" s="323"/>
      <c r="AE146" s="323"/>
    </row>
    <row r="147" spans="1:31" ht="12.75">
      <c r="A147" s="323"/>
      <c r="B147" s="323"/>
      <c r="C147" s="323"/>
      <c r="D147" s="323"/>
      <c r="E147" s="323"/>
      <c r="F147" s="323"/>
      <c r="G147" s="323"/>
      <c r="H147" s="323"/>
      <c r="I147" s="323"/>
      <c r="J147" s="323"/>
      <c r="K147" s="323"/>
      <c r="L147" s="323"/>
      <c r="M147" s="323"/>
      <c r="N147" s="323"/>
      <c r="O147" s="323"/>
      <c r="P147" s="323"/>
      <c r="Q147" s="323"/>
      <c r="R147" s="323"/>
      <c r="S147" s="323"/>
      <c r="T147" s="323"/>
      <c r="U147" s="323"/>
      <c r="V147" s="323"/>
      <c r="W147" s="323"/>
      <c r="X147" s="323"/>
      <c r="Y147" s="323"/>
      <c r="Z147" s="323"/>
      <c r="AA147" s="323"/>
      <c r="AB147" s="323"/>
      <c r="AC147" s="323"/>
      <c r="AD147" s="323"/>
      <c r="AE147" s="323"/>
    </row>
    <row r="148" spans="1:31" ht="12.75">
      <c r="A148" s="323"/>
      <c r="B148" s="323"/>
      <c r="C148" s="323"/>
      <c r="D148" s="323"/>
      <c r="E148" s="323"/>
      <c r="F148" s="323"/>
      <c r="G148" s="323"/>
      <c r="H148" s="323"/>
      <c r="I148" s="323"/>
      <c r="J148" s="323"/>
      <c r="K148" s="323"/>
      <c r="L148" s="323"/>
      <c r="M148" s="323"/>
      <c r="N148" s="323"/>
      <c r="O148" s="323"/>
      <c r="P148" s="323"/>
      <c r="Q148" s="323"/>
      <c r="R148" s="323"/>
      <c r="S148" s="323"/>
      <c r="T148" s="323"/>
      <c r="U148" s="323"/>
      <c r="V148" s="323"/>
      <c r="W148" s="323"/>
      <c r="X148" s="323"/>
      <c r="Y148" s="323"/>
      <c r="Z148" s="323"/>
      <c r="AA148" s="323"/>
      <c r="AB148" s="323"/>
      <c r="AC148" s="323"/>
      <c r="AD148" s="323"/>
      <c r="AE148" s="323"/>
    </row>
    <row r="149" spans="1:31" ht="12.75">
      <c r="A149" s="323"/>
      <c r="B149" s="323"/>
      <c r="C149" s="323"/>
      <c r="D149" s="323"/>
      <c r="E149" s="323"/>
      <c r="F149" s="323"/>
      <c r="G149" s="323"/>
      <c r="H149" s="323"/>
      <c r="I149" s="323"/>
      <c r="J149" s="323"/>
      <c r="K149" s="323"/>
      <c r="L149" s="323"/>
      <c r="M149" s="323"/>
      <c r="N149" s="323"/>
      <c r="O149" s="323"/>
      <c r="P149" s="323"/>
      <c r="Q149" s="323"/>
      <c r="R149" s="323"/>
      <c r="S149" s="323"/>
      <c r="T149" s="323"/>
      <c r="U149" s="323"/>
      <c r="V149" s="323"/>
      <c r="W149" s="323"/>
      <c r="X149" s="323"/>
      <c r="Y149" s="323"/>
      <c r="Z149" s="323"/>
      <c r="AA149" s="323"/>
      <c r="AB149" s="323"/>
      <c r="AC149" s="323"/>
      <c r="AD149" s="323"/>
      <c r="AE149" s="323"/>
    </row>
    <row r="150" spans="1:31" ht="12.75">
      <c r="A150" s="323"/>
      <c r="B150" s="323"/>
      <c r="C150" s="323"/>
      <c r="D150" s="323"/>
      <c r="E150" s="323"/>
      <c r="F150" s="323"/>
      <c r="G150" s="323"/>
      <c r="H150" s="323"/>
      <c r="I150" s="323"/>
      <c r="J150" s="323"/>
      <c r="K150" s="323"/>
      <c r="L150" s="323"/>
      <c r="M150" s="323"/>
      <c r="N150" s="323"/>
      <c r="O150" s="323"/>
      <c r="P150" s="323"/>
      <c r="Q150" s="323"/>
      <c r="R150" s="323"/>
      <c r="S150" s="323"/>
      <c r="T150" s="323"/>
      <c r="U150" s="323"/>
      <c r="V150" s="323"/>
      <c r="W150" s="323"/>
      <c r="X150" s="323"/>
      <c r="Y150" s="323"/>
      <c r="Z150" s="323"/>
      <c r="AA150" s="323"/>
      <c r="AB150" s="323"/>
      <c r="AC150" s="323"/>
      <c r="AD150" s="323"/>
      <c r="AE150" s="323"/>
    </row>
    <row r="151" spans="1:31" ht="12.75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23"/>
      <c r="O151" s="323"/>
      <c r="P151" s="323"/>
      <c r="Q151" s="323"/>
      <c r="R151" s="323"/>
      <c r="S151" s="323"/>
      <c r="T151" s="323"/>
      <c r="U151" s="323"/>
      <c r="V151" s="323"/>
      <c r="W151" s="323"/>
      <c r="X151" s="323"/>
      <c r="Y151" s="323"/>
      <c r="Z151" s="323"/>
      <c r="AA151" s="323"/>
      <c r="AB151" s="323"/>
      <c r="AC151" s="323"/>
      <c r="AD151" s="323"/>
      <c r="AE151" s="323"/>
    </row>
    <row r="152" spans="1:31" ht="12.75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23"/>
      <c r="O152" s="323"/>
      <c r="P152" s="323"/>
      <c r="Q152" s="323"/>
      <c r="R152" s="323"/>
      <c r="S152" s="323"/>
      <c r="T152" s="323"/>
      <c r="U152" s="323"/>
      <c r="V152" s="323"/>
      <c r="W152" s="323"/>
      <c r="X152" s="323"/>
      <c r="Y152" s="323"/>
      <c r="Z152" s="323"/>
      <c r="AA152" s="323"/>
      <c r="AB152" s="323"/>
      <c r="AC152" s="323"/>
      <c r="AD152" s="323"/>
      <c r="AE152" s="323"/>
    </row>
    <row r="153" spans="1:31" ht="12.75">
      <c r="A153" s="323"/>
      <c r="B153" s="323"/>
      <c r="C153" s="323"/>
      <c r="D153" s="323"/>
      <c r="E153" s="323"/>
      <c r="F153" s="323"/>
      <c r="G153" s="323"/>
      <c r="H153" s="323"/>
      <c r="I153" s="323"/>
      <c r="J153" s="323"/>
      <c r="K153" s="323"/>
      <c r="L153" s="323"/>
      <c r="M153" s="323"/>
      <c r="N153" s="323"/>
      <c r="O153" s="323"/>
      <c r="P153" s="323"/>
      <c r="Q153" s="323"/>
      <c r="R153" s="323"/>
      <c r="S153" s="323"/>
      <c r="T153" s="323"/>
      <c r="U153" s="323"/>
      <c r="V153" s="323"/>
      <c r="W153" s="323"/>
      <c r="X153" s="323"/>
      <c r="Y153" s="323"/>
      <c r="Z153" s="323"/>
      <c r="AA153" s="323"/>
      <c r="AB153" s="323"/>
      <c r="AC153" s="323"/>
      <c r="AD153" s="323"/>
      <c r="AE153" s="323"/>
    </row>
    <row r="154" spans="1:31" ht="12.75">
      <c r="A154" s="323"/>
      <c r="B154" s="323"/>
      <c r="C154" s="323"/>
      <c r="D154" s="323"/>
      <c r="E154" s="323"/>
      <c r="F154" s="323"/>
      <c r="G154" s="323"/>
      <c r="H154" s="323"/>
      <c r="I154" s="323"/>
      <c r="J154" s="323"/>
      <c r="K154" s="323"/>
      <c r="L154" s="323"/>
      <c r="M154" s="323"/>
      <c r="N154" s="323"/>
      <c r="O154" s="323"/>
      <c r="P154" s="323"/>
      <c r="Q154" s="323"/>
      <c r="R154" s="323"/>
      <c r="S154" s="323"/>
      <c r="T154" s="323"/>
      <c r="U154" s="323"/>
      <c r="V154" s="323"/>
      <c r="W154" s="323"/>
      <c r="X154" s="323"/>
      <c r="Y154" s="323"/>
      <c r="Z154" s="323"/>
      <c r="AA154" s="323"/>
      <c r="AB154" s="323"/>
      <c r="AC154" s="323"/>
      <c r="AD154" s="323"/>
      <c r="AE154" s="323"/>
    </row>
    <row r="155" spans="1:31" ht="12.75">
      <c r="A155" s="323"/>
      <c r="B155" s="323"/>
      <c r="C155" s="323"/>
      <c r="D155" s="323"/>
      <c r="E155" s="323"/>
      <c r="F155" s="323"/>
      <c r="G155" s="323"/>
      <c r="H155" s="323"/>
      <c r="I155" s="323"/>
      <c r="J155" s="323"/>
      <c r="K155" s="323"/>
      <c r="L155" s="323"/>
      <c r="M155" s="323"/>
      <c r="N155" s="323"/>
      <c r="O155" s="323"/>
      <c r="P155" s="323"/>
      <c r="Q155" s="323"/>
      <c r="R155" s="323"/>
      <c r="S155" s="323"/>
      <c r="T155" s="323"/>
      <c r="U155" s="323"/>
      <c r="V155" s="323"/>
      <c r="W155" s="323"/>
      <c r="X155" s="323"/>
      <c r="Y155" s="323"/>
      <c r="Z155" s="323"/>
      <c r="AA155" s="323"/>
      <c r="AB155" s="323"/>
      <c r="AC155" s="323"/>
      <c r="AD155" s="323"/>
      <c r="AE155" s="323"/>
    </row>
    <row r="156" spans="1:31" ht="12.75">
      <c r="A156" s="323"/>
      <c r="B156" s="323"/>
      <c r="C156" s="323"/>
      <c r="D156" s="323"/>
      <c r="E156" s="323"/>
      <c r="F156" s="323"/>
      <c r="G156" s="323"/>
      <c r="H156" s="323"/>
      <c r="I156" s="323"/>
      <c r="J156" s="323"/>
      <c r="K156" s="323"/>
      <c r="L156" s="323"/>
      <c r="M156" s="323"/>
      <c r="N156" s="323"/>
      <c r="O156" s="323"/>
      <c r="P156" s="323"/>
      <c r="Q156" s="323"/>
      <c r="R156" s="323"/>
      <c r="S156" s="323"/>
      <c r="T156" s="323"/>
      <c r="U156" s="323"/>
      <c r="V156" s="323"/>
      <c r="W156" s="323"/>
      <c r="X156" s="323"/>
      <c r="Y156" s="323"/>
      <c r="Z156" s="323"/>
      <c r="AA156" s="323"/>
      <c r="AB156" s="323"/>
      <c r="AC156" s="323"/>
      <c r="AD156" s="323"/>
      <c r="AE156" s="323"/>
    </row>
    <row r="157" spans="1:31" ht="12.75">
      <c r="A157" s="323"/>
      <c r="B157" s="323"/>
      <c r="C157" s="323"/>
      <c r="D157" s="323"/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323"/>
      <c r="Q157" s="323"/>
      <c r="R157" s="323"/>
      <c r="S157" s="323"/>
      <c r="T157" s="323"/>
      <c r="U157" s="323"/>
      <c r="V157" s="323"/>
      <c r="W157" s="323"/>
      <c r="X157" s="323"/>
      <c r="Y157" s="323"/>
      <c r="Z157" s="323"/>
      <c r="AA157" s="323"/>
      <c r="AB157" s="323"/>
      <c r="AC157" s="323"/>
      <c r="AD157" s="323"/>
      <c r="AE157" s="323"/>
    </row>
    <row r="158" spans="1:31" ht="12.75">
      <c r="A158" s="323"/>
      <c r="B158" s="323"/>
      <c r="C158" s="323"/>
      <c r="D158" s="323"/>
      <c r="E158" s="323"/>
      <c r="F158" s="323"/>
      <c r="G158" s="323"/>
      <c r="H158" s="323"/>
      <c r="I158" s="323"/>
      <c r="J158" s="323"/>
      <c r="K158" s="323"/>
      <c r="L158" s="323"/>
      <c r="M158" s="323"/>
      <c r="N158" s="323"/>
      <c r="O158" s="323"/>
      <c r="P158" s="323"/>
      <c r="Q158" s="323"/>
      <c r="R158" s="323"/>
      <c r="S158" s="323"/>
      <c r="T158" s="323"/>
      <c r="U158" s="323"/>
      <c r="V158" s="323"/>
      <c r="W158" s="323"/>
      <c r="X158" s="323"/>
      <c r="Y158" s="323"/>
      <c r="Z158" s="323"/>
      <c r="AA158" s="323"/>
      <c r="AB158" s="323"/>
      <c r="AC158" s="323"/>
      <c r="AD158" s="323"/>
      <c r="AE158" s="323"/>
    </row>
    <row r="159" spans="1:31" ht="12.75">
      <c r="A159" s="323"/>
      <c r="B159" s="323"/>
      <c r="C159" s="323"/>
      <c r="D159" s="323"/>
      <c r="E159" s="323"/>
      <c r="F159" s="323"/>
      <c r="G159" s="323"/>
      <c r="H159" s="323"/>
      <c r="I159" s="323"/>
      <c r="J159" s="323"/>
      <c r="K159" s="323"/>
      <c r="L159" s="323"/>
      <c r="M159" s="323"/>
      <c r="N159" s="323"/>
      <c r="O159" s="323"/>
      <c r="P159" s="323"/>
      <c r="Q159" s="323"/>
      <c r="R159" s="323"/>
      <c r="S159" s="323"/>
      <c r="T159" s="323"/>
      <c r="U159" s="323"/>
      <c r="V159" s="323"/>
      <c r="W159" s="323"/>
      <c r="X159" s="323"/>
      <c r="Y159" s="323"/>
      <c r="Z159" s="323"/>
      <c r="AA159" s="323"/>
      <c r="AB159" s="323"/>
      <c r="AC159" s="323"/>
      <c r="AD159" s="323"/>
      <c r="AE159" s="323"/>
    </row>
    <row r="160" spans="1:31" ht="12.75">
      <c r="A160" s="323"/>
      <c r="B160" s="323"/>
      <c r="C160" s="323"/>
      <c r="D160" s="323"/>
      <c r="E160" s="323"/>
      <c r="F160" s="323"/>
      <c r="G160" s="323"/>
      <c r="H160" s="323"/>
      <c r="I160" s="323"/>
      <c r="J160" s="323"/>
      <c r="K160" s="323"/>
      <c r="L160" s="323"/>
      <c r="M160" s="323"/>
      <c r="N160" s="323"/>
      <c r="O160" s="323"/>
      <c r="P160" s="323"/>
      <c r="Q160" s="323"/>
      <c r="R160" s="323"/>
      <c r="S160" s="323"/>
      <c r="T160" s="323"/>
      <c r="U160" s="323"/>
      <c r="V160" s="323"/>
      <c r="W160" s="323"/>
      <c r="X160" s="323"/>
      <c r="Y160" s="323"/>
      <c r="Z160" s="323"/>
      <c r="AA160" s="323"/>
      <c r="AB160" s="323"/>
      <c r="AC160" s="323"/>
      <c r="AD160" s="323"/>
      <c r="AE160" s="323"/>
    </row>
    <row r="161" spans="1:31" ht="12.75">
      <c r="A161" s="323"/>
      <c r="B161" s="323"/>
      <c r="C161" s="323"/>
      <c r="D161" s="323"/>
      <c r="E161" s="323"/>
      <c r="F161" s="323"/>
      <c r="G161" s="323"/>
      <c r="H161" s="323"/>
      <c r="I161" s="323"/>
      <c r="J161" s="323"/>
      <c r="K161" s="323"/>
      <c r="L161" s="323"/>
      <c r="M161" s="323"/>
      <c r="N161" s="323"/>
      <c r="O161" s="323"/>
      <c r="P161" s="323"/>
      <c r="Q161" s="323"/>
      <c r="R161" s="323"/>
      <c r="S161" s="323"/>
      <c r="T161" s="323"/>
      <c r="U161" s="323"/>
      <c r="V161" s="323"/>
      <c r="W161" s="323"/>
      <c r="X161" s="323"/>
      <c r="Y161" s="323"/>
      <c r="Z161" s="323"/>
      <c r="AA161" s="323"/>
      <c r="AB161" s="323"/>
      <c r="AC161" s="323"/>
      <c r="AD161" s="323"/>
      <c r="AE161" s="323"/>
    </row>
    <row r="162" spans="1:31" ht="12.75">
      <c r="A162" s="323"/>
      <c r="B162" s="323"/>
      <c r="C162" s="323"/>
      <c r="D162" s="323"/>
      <c r="E162" s="323"/>
      <c r="F162" s="323"/>
      <c r="G162" s="323"/>
      <c r="H162" s="323"/>
      <c r="I162" s="323"/>
      <c r="J162" s="323"/>
      <c r="K162" s="323"/>
      <c r="L162" s="323"/>
      <c r="M162" s="323"/>
      <c r="N162" s="323"/>
      <c r="O162" s="323"/>
      <c r="P162" s="323"/>
      <c r="Q162" s="323"/>
      <c r="R162" s="323"/>
      <c r="S162" s="323"/>
      <c r="T162" s="323"/>
      <c r="U162" s="323"/>
      <c r="V162" s="323"/>
      <c r="W162" s="323"/>
      <c r="X162" s="323"/>
      <c r="Y162" s="323"/>
      <c r="Z162" s="323"/>
      <c r="AA162" s="323"/>
      <c r="AB162" s="323"/>
      <c r="AC162" s="323"/>
      <c r="AD162" s="323"/>
      <c r="AE162" s="323"/>
    </row>
    <row r="163" spans="1:31" ht="12.75">
      <c r="A163" s="323"/>
      <c r="B163" s="323"/>
      <c r="C163" s="323"/>
      <c r="D163" s="323"/>
      <c r="E163" s="323"/>
      <c r="F163" s="323"/>
      <c r="G163" s="323"/>
      <c r="H163" s="323"/>
      <c r="I163" s="323"/>
      <c r="J163" s="323"/>
      <c r="K163" s="323"/>
      <c r="L163" s="323"/>
      <c r="M163" s="323"/>
      <c r="N163" s="323"/>
      <c r="O163" s="323"/>
      <c r="P163" s="323"/>
      <c r="Q163" s="323"/>
      <c r="R163" s="323"/>
      <c r="S163" s="323"/>
      <c r="T163" s="323"/>
      <c r="U163" s="323"/>
      <c r="V163" s="323"/>
      <c r="W163" s="323"/>
      <c r="X163" s="323"/>
      <c r="Y163" s="323"/>
      <c r="Z163" s="323"/>
      <c r="AA163" s="323"/>
      <c r="AB163" s="323"/>
      <c r="AC163" s="323"/>
      <c r="AD163" s="323"/>
      <c r="AE163" s="323"/>
    </row>
    <row r="164" spans="1:31" ht="12.75">
      <c r="A164" s="323"/>
      <c r="B164" s="323"/>
      <c r="C164" s="323"/>
      <c r="D164" s="323"/>
      <c r="E164" s="323"/>
      <c r="F164" s="323"/>
      <c r="G164" s="323"/>
      <c r="H164" s="323"/>
      <c r="I164" s="323"/>
      <c r="J164" s="323"/>
      <c r="K164" s="323"/>
      <c r="L164" s="323"/>
      <c r="M164" s="323"/>
      <c r="N164" s="323"/>
      <c r="O164" s="323"/>
      <c r="P164" s="323"/>
      <c r="Q164" s="323"/>
      <c r="R164" s="323"/>
      <c r="S164" s="323"/>
      <c r="T164" s="323"/>
      <c r="U164" s="323"/>
      <c r="V164" s="323"/>
      <c r="W164" s="323"/>
      <c r="X164" s="323"/>
      <c r="Y164" s="323"/>
      <c r="Z164" s="323"/>
      <c r="AA164" s="323"/>
      <c r="AB164" s="323"/>
      <c r="AC164" s="323"/>
      <c r="AD164" s="323"/>
      <c r="AE164" s="323"/>
    </row>
    <row r="165" spans="1:31" ht="12.75">
      <c r="A165" s="323"/>
      <c r="B165" s="323"/>
      <c r="C165" s="323"/>
      <c r="D165" s="323"/>
      <c r="E165" s="323"/>
      <c r="F165" s="323"/>
      <c r="G165" s="323"/>
      <c r="H165" s="323"/>
      <c r="I165" s="323"/>
      <c r="J165" s="323"/>
      <c r="K165" s="323"/>
      <c r="L165" s="323"/>
      <c r="M165" s="323"/>
      <c r="N165" s="323"/>
      <c r="O165" s="323"/>
      <c r="P165" s="323"/>
      <c r="Q165" s="323"/>
      <c r="R165" s="323"/>
      <c r="S165" s="323"/>
      <c r="T165" s="323"/>
      <c r="U165" s="323"/>
      <c r="V165" s="323"/>
      <c r="W165" s="323"/>
      <c r="X165" s="323"/>
      <c r="Y165" s="323"/>
      <c r="Z165" s="323"/>
      <c r="AA165" s="323"/>
      <c r="AB165" s="323"/>
      <c r="AC165" s="323"/>
      <c r="AD165" s="323"/>
      <c r="AE165" s="323"/>
    </row>
    <row r="166" spans="1:31" ht="12.75">
      <c r="A166" s="323"/>
      <c r="B166" s="323"/>
      <c r="C166" s="323"/>
      <c r="D166" s="323"/>
      <c r="E166" s="323"/>
      <c r="F166" s="323"/>
      <c r="G166" s="323"/>
      <c r="H166" s="323"/>
      <c r="I166" s="323"/>
      <c r="J166" s="323"/>
      <c r="K166" s="323"/>
      <c r="L166" s="323"/>
      <c r="M166" s="323"/>
      <c r="N166" s="323"/>
      <c r="O166" s="323"/>
      <c r="P166" s="323"/>
      <c r="Q166" s="323"/>
      <c r="R166" s="323"/>
      <c r="S166" s="323"/>
      <c r="T166" s="323"/>
      <c r="U166" s="323"/>
      <c r="V166" s="323"/>
      <c r="W166" s="323"/>
      <c r="X166" s="323"/>
      <c r="Y166" s="323"/>
      <c r="Z166" s="323"/>
      <c r="AA166" s="323"/>
      <c r="AB166" s="323"/>
      <c r="AC166" s="323"/>
      <c r="AD166" s="323"/>
      <c r="AE166" s="323"/>
    </row>
    <row r="167" spans="1:31" ht="12.75">
      <c r="A167" s="323"/>
      <c r="B167" s="323"/>
      <c r="C167" s="323"/>
      <c r="D167" s="323"/>
      <c r="E167" s="323"/>
      <c r="F167" s="323"/>
      <c r="G167" s="323"/>
      <c r="H167" s="323"/>
      <c r="I167" s="323"/>
      <c r="J167" s="323"/>
      <c r="K167" s="323"/>
      <c r="L167" s="323"/>
      <c r="M167" s="323"/>
      <c r="N167" s="323"/>
      <c r="O167" s="323"/>
      <c r="P167" s="323"/>
      <c r="Q167" s="323"/>
      <c r="R167" s="323"/>
      <c r="S167" s="323"/>
      <c r="T167" s="323"/>
      <c r="U167" s="323"/>
      <c r="V167" s="323"/>
      <c r="W167" s="323"/>
      <c r="X167" s="323"/>
      <c r="Y167" s="323"/>
      <c r="Z167" s="323"/>
      <c r="AA167" s="323"/>
      <c r="AB167" s="323"/>
      <c r="AC167" s="323"/>
      <c r="AD167" s="323"/>
      <c r="AE167" s="323"/>
    </row>
    <row r="168" spans="1:31" ht="12.75">
      <c r="A168" s="323"/>
      <c r="B168" s="323"/>
      <c r="C168" s="323"/>
      <c r="D168" s="323"/>
      <c r="E168" s="323"/>
      <c r="F168" s="323"/>
      <c r="G168" s="323"/>
      <c r="H168" s="323"/>
      <c r="I168" s="323"/>
      <c r="J168" s="323"/>
      <c r="K168" s="323"/>
      <c r="L168" s="323"/>
      <c r="M168" s="323"/>
      <c r="N168" s="323"/>
      <c r="O168" s="323"/>
      <c r="P168" s="323"/>
      <c r="Q168" s="323"/>
      <c r="R168" s="323"/>
      <c r="S168" s="323"/>
      <c r="T168" s="323"/>
      <c r="U168" s="323"/>
      <c r="V168" s="323"/>
      <c r="W168" s="323"/>
      <c r="X168" s="323"/>
      <c r="Y168" s="323"/>
      <c r="Z168" s="323"/>
      <c r="AA168" s="323"/>
      <c r="AB168" s="323"/>
      <c r="AC168" s="323"/>
      <c r="AD168" s="323"/>
      <c r="AE168" s="323"/>
    </row>
    <row r="169" spans="1:31" ht="12.75">
      <c r="A169" s="323"/>
      <c r="B169" s="323"/>
      <c r="C169" s="323"/>
      <c r="D169" s="323"/>
      <c r="E169" s="323"/>
      <c r="F169" s="323"/>
      <c r="G169" s="323"/>
      <c r="H169" s="323"/>
      <c r="I169" s="323"/>
      <c r="J169" s="323"/>
      <c r="K169" s="323"/>
      <c r="L169" s="323"/>
      <c r="M169" s="323"/>
      <c r="N169" s="323"/>
      <c r="O169" s="323"/>
      <c r="P169" s="323"/>
      <c r="Q169" s="323"/>
      <c r="R169" s="323"/>
      <c r="S169" s="323"/>
      <c r="T169" s="323"/>
      <c r="U169" s="323"/>
      <c r="V169" s="323"/>
      <c r="W169" s="323"/>
      <c r="X169" s="323"/>
      <c r="Y169" s="323"/>
      <c r="Z169" s="323"/>
      <c r="AA169" s="323"/>
      <c r="AB169" s="323"/>
      <c r="AC169" s="323"/>
      <c r="AD169" s="323"/>
      <c r="AE169" s="323"/>
    </row>
    <row r="170" spans="1:31" ht="12.75">
      <c r="A170" s="323"/>
      <c r="B170" s="323"/>
      <c r="C170" s="323"/>
      <c r="D170" s="323"/>
      <c r="E170" s="323"/>
      <c r="F170" s="323"/>
      <c r="G170" s="323"/>
      <c r="H170" s="323"/>
      <c r="I170" s="323"/>
      <c r="J170" s="323"/>
      <c r="K170" s="323"/>
      <c r="L170" s="323"/>
      <c r="M170" s="323"/>
      <c r="N170" s="323"/>
      <c r="O170" s="323"/>
      <c r="P170" s="323"/>
      <c r="Q170" s="323"/>
      <c r="R170" s="323"/>
      <c r="S170" s="323"/>
      <c r="T170" s="323"/>
      <c r="U170" s="323"/>
      <c r="V170" s="323"/>
      <c r="W170" s="323"/>
      <c r="X170" s="323"/>
      <c r="Y170" s="323"/>
      <c r="Z170" s="323"/>
      <c r="AA170" s="323"/>
      <c r="AB170" s="323"/>
      <c r="AC170" s="323"/>
      <c r="AD170" s="323"/>
      <c r="AE170" s="323"/>
    </row>
    <row r="171" spans="1:31" ht="12.75">
      <c r="A171" s="323"/>
      <c r="B171" s="323"/>
      <c r="C171" s="323"/>
      <c r="D171" s="323"/>
      <c r="E171" s="323"/>
      <c r="F171" s="323"/>
      <c r="G171" s="323"/>
      <c r="H171" s="323"/>
      <c r="I171" s="323"/>
      <c r="J171" s="323"/>
      <c r="K171" s="323"/>
      <c r="L171" s="323"/>
      <c r="M171" s="323"/>
      <c r="N171" s="323"/>
      <c r="O171" s="323"/>
      <c r="P171" s="323"/>
      <c r="Q171" s="323"/>
      <c r="R171" s="323"/>
      <c r="S171" s="323"/>
      <c r="T171" s="323"/>
      <c r="U171" s="323"/>
      <c r="V171" s="323"/>
      <c r="W171" s="323"/>
      <c r="X171" s="323"/>
      <c r="Y171" s="323"/>
      <c r="Z171" s="323"/>
      <c r="AA171" s="323"/>
      <c r="AB171" s="323"/>
      <c r="AC171" s="323"/>
      <c r="AD171" s="323"/>
      <c r="AE171" s="323"/>
    </row>
    <row r="172" spans="1:31" ht="12.75">
      <c r="A172" s="323"/>
      <c r="B172" s="323"/>
      <c r="C172" s="323"/>
      <c r="D172" s="323"/>
      <c r="E172" s="323"/>
      <c r="F172" s="323"/>
      <c r="G172" s="323"/>
      <c r="H172" s="323"/>
      <c r="I172" s="323"/>
      <c r="J172" s="323"/>
      <c r="K172" s="323"/>
      <c r="L172" s="323"/>
      <c r="M172" s="323"/>
      <c r="N172" s="323"/>
      <c r="O172" s="323"/>
      <c r="P172" s="323"/>
      <c r="Q172" s="323"/>
      <c r="R172" s="323"/>
      <c r="S172" s="323"/>
      <c r="T172" s="323"/>
      <c r="U172" s="323"/>
      <c r="V172" s="323"/>
      <c r="W172" s="323"/>
      <c r="X172" s="323"/>
      <c r="Y172" s="323"/>
      <c r="Z172" s="323"/>
      <c r="AA172" s="323"/>
      <c r="AB172" s="323"/>
      <c r="AC172" s="323"/>
      <c r="AD172" s="323"/>
      <c r="AE172" s="323"/>
    </row>
    <row r="173" spans="1:31" ht="12.75">
      <c r="A173" s="323"/>
      <c r="B173" s="323"/>
      <c r="C173" s="323"/>
      <c r="D173" s="323"/>
      <c r="E173" s="323"/>
      <c r="F173" s="323"/>
      <c r="G173" s="323"/>
      <c r="H173" s="323"/>
      <c r="I173" s="323"/>
      <c r="J173" s="323"/>
      <c r="K173" s="323"/>
      <c r="L173" s="323"/>
      <c r="M173" s="323"/>
      <c r="N173" s="323"/>
      <c r="O173" s="323"/>
      <c r="P173" s="323"/>
      <c r="Q173" s="323"/>
      <c r="R173" s="323"/>
      <c r="S173" s="323"/>
      <c r="T173" s="323"/>
      <c r="U173" s="323"/>
      <c r="V173" s="323"/>
      <c r="W173" s="323"/>
      <c r="X173" s="323"/>
      <c r="Y173" s="323"/>
      <c r="Z173" s="323"/>
      <c r="AA173" s="323"/>
      <c r="AB173" s="323"/>
      <c r="AC173" s="323"/>
      <c r="AD173" s="323"/>
      <c r="AE173" s="323"/>
    </row>
    <row r="174" spans="1:31" ht="12.75">
      <c r="A174" s="323"/>
      <c r="B174" s="323"/>
      <c r="C174" s="323"/>
      <c r="D174" s="323"/>
      <c r="E174" s="323"/>
      <c r="F174" s="323"/>
      <c r="G174" s="323"/>
      <c r="H174" s="323"/>
      <c r="I174" s="323"/>
      <c r="J174" s="323"/>
      <c r="K174" s="323"/>
      <c r="L174" s="323"/>
      <c r="M174" s="323"/>
      <c r="N174" s="323"/>
      <c r="O174" s="323"/>
      <c r="P174" s="323"/>
      <c r="Q174" s="323"/>
      <c r="R174" s="323"/>
      <c r="S174" s="323"/>
      <c r="T174" s="323"/>
      <c r="U174" s="323"/>
      <c r="V174" s="323"/>
      <c r="W174" s="323"/>
      <c r="X174" s="323"/>
      <c r="Y174" s="323"/>
      <c r="Z174" s="323"/>
      <c r="AA174" s="323"/>
      <c r="AB174" s="323"/>
      <c r="AC174" s="323"/>
      <c r="AD174" s="323"/>
      <c r="AE174" s="323"/>
    </row>
    <row r="175" spans="1:31" ht="12.75">
      <c r="A175" s="323"/>
      <c r="B175" s="323"/>
      <c r="C175" s="323"/>
      <c r="D175" s="323"/>
      <c r="E175" s="323"/>
      <c r="F175" s="323"/>
      <c r="G175" s="323"/>
      <c r="H175" s="323"/>
      <c r="I175" s="323"/>
      <c r="J175" s="323"/>
      <c r="K175" s="323"/>
      <c r="L175" s="323"/>
      <c r="M175" s="323"/>
      <c r="N175" s="323"/>
      <c r="O175" s="323"/>
      <c r="P175" s="323"/>
      <c r="Q175" s="323"/>
      <c r="R175" s="323"/>
      <c r="S175" s="323"/>
      <c r="T175" s="323"/>
      <c r="U175" s="323"/>
      <c r="V175" s="323"/>
      <c r="W175" s="323"/>
      <c r="X175" s="323"/>
      <c r="Y175" s="323"/>
      <c r="Z175" s="323"/>
      <c r="AA175" s="323"/>
      <c r="AB175" s="323"/>
      <c r="AC175" s="323"/>
      <c r="AD175" s="323"/>
      <c r="AE175" s="323"/>
    </row>
    <row r="176" spans="1:31" ht="12.75">
      <c r="A176" s="323"/>
      <c r="B176" s="323"/>
      <c r="C176" s="323"/>
      <c r="D176" s="323"/>
      <c r="E176" s="323"/>
      <c r="F176" s="323"/>
      <c r="G176" s="323"/>
      <c r="H176" s="323"/>
      <c r="I176" s="323"/>
      <c r="J176" s="323"/>
      <c r="K176" s="323"/>
      <c r="L176" s="323"/>
      <c r="M176" s="323"/>
      <c r="N176" s="323"/>
      <c r="O176" s="323"/>
      <c r="P176" s="323"/>
      <c r="Q176" s="323"/>
      <c r="R176" s="323"/>
      <c r="S176" s="323"/>
      <c r="T176" s="323"/>
      <c r="U176" s="323"/>
      <c r="V176" s="323"/>
      <c r="W176" s="323"/>
      <c r="X176" s="323"/>
      <c r="Y176" s="323"/>
      <c r="Z176" s="323"/>
      <c r="AA176" s="323"/>
      <c r="AB176" s="323"/>
      <c r="AC176" s="323"/>
      <c r="AD176" s="323"/>
      <c r="AE176" s="323"/>
    </row>
    <row r="177" spans="1:31" ht="12.75">
      <c r="A177" s="323"/>
      <c r="B177" s="323"/>
      <c r="C177" s="323"/>
      <c r="D177" s="323"/>
      <c r="E177" s="323"/>
      <c r="F177" s="323"/>
      <c r="G177" s="323"/>
      <c r="H177" s="323"/>
      <c r="I177" s="323"/>
      <c r="J177" s="323"/>
      <c r="K177" s="323"/>
      <c r="L177" s="323"/>
      <c r="M177" s="323"/>
      <c r="N177" s="323"/>
      <c r="O177" s="323"/>
      <c r="P177" s="323"/>
      <c r="Q177" s="323"/>
      <c r="R177" s="323"/>
      <c r="S177" s="323"/>
      <c r="T177" s="323"/>
      <c r="U177" s="323"/>
      <c r="V177" s="323"/>
      <c r="W177" s="323"/>
      <c r="X177" s="323"/>
      <c r="Y177" s="323"/>
      <c r="Z177" s="323"/>
      <c r="AA177" s="323"/>
      <c r="AB177" s="323"/>
      <c r="AC177" s="323"/>
      <c r="AD177" s="323"/>
      <c r="AE177" s="323"/>
    </row>
    <row r="178" spans="1:31" ht="12.75">
      <c r="A178" s="323"/>
      <c r="B178" s="323"/>
      <c r="C178" s="323"/>
      <c r="D178" s="323"/>
      <c r="E178" s="323"/>
      <c r="F178" s="323"/>
      <c r="G178" s="323"/>
      <c r="H178" s="323"/>
      <c r="I178" s="323"/>
      <c r="J178" s="323"/>
      <c r="K178" s="323"/>
      <c r="L178" s="323"/>
      <c r="M178" s="323"/>
      <c r="N178" s="323"/>
      <c r="O178" s="323"/>
      <c r="P178" s="323"/>
      <c r="Q178" s="323"/>
      <c r="R178" s="323"/>
      <c r="S178" s="323"/>
      <c r="T178" s="323"/>
      <c r="U178" s="323"/>
      <c r="V178" s="323"/>
      <c r="W178" s="323"/>
      <c r="X178" s="323"/>
      <c r="Y178" s="323"/>
      <c r="Z178" s="323"/>
      <c r="AA178" s="323"/>
      <c r="AB178" s="323"/>
      <c r="AC178" s="323"/>
      <c r="AD178" s="323"/>
      <c r="AE178" s="323"/>
    </row>
    <row r="179" spans="1:31" ht="12.75">
      <c r="A179" s="323"/>
      <c r="B179" s="323"/>
      <c r="C179" s="323"/>
      <c r="D179" s="323"/>
      <c r="E179" s="323"/>
      <c r="F179" s="323"/>
      <c r="G179" s="323"/>
      <c r="H179" s="323"/>
      <c r="I179" s="323"/>
      <c r="J179" s="323"/>
      <c r="K179" s="323"/>
      <c r="L179" s="323"/>
      <c r="M179" s="323"/>
      <c r="N179" s="323"/>
      <c r="O179" s="323"/>
      <c r="P179" s="323"/>
      <c r="Q179" s="323"/>
      <c r="R179" s="323"/>
      <c r="S179" s="323"/>
      <c r="T179" s="323"/>
      <c r="U179" s="323"/>
      <c r="V179" s="323"/>
      <c r="W179" s="323"/>
      <c r="X179" s="323"/>
      <c r="Y179" s="323"/>
      <c r="Z179" s="323"/>
      <c r="AA179" s="323"/>
      <c r="AB179" s="323"/>
      <c r="AC179" s="323"/>
      <c r="AD179" s="323"/>
      <c r="AE179" s="323"/>
    </row>
    <row r="180" spans="1:31" ht="12.75">
      <c r="A180" s="323"/>
      <c r="B180" s="323"/>
      <c r="C180" s="323"/>
      <c r="D180" s="323"/>
      <c r="E180" s="323"/>
      <c r="F180" s="323"/>
      <c r="G180" s="323"/>
      <c r="H180" s="323"/>
      <c r="I180" s="323"/>
      <c r="J180" s="323"/>
      <c r="K180" s="323"/>
      <c r="L180" s="323"/>
      <c r="M180" s="323"/>
      <c r="N180" s="323"/>
      <c r="O180" s="323"/>
      <c r="P180" s="323"/>
      <c r="Q180" s="323"/>
      <c r="R180" s="323"/>
      <c r="S180" s="323"/>
      <c r="T180" s="323"/>
      <c r="U180" s="323"/>
      <c r="V180" s="323"/>
      <c r="W180" s="323"/>
      <c r="X180" s="323"/>
      <c r="Y180" s="323"/>
      <c r="Z180" s="323"/>
      <c r="AA180" s="323"/>
      <c r="AB180" s="323"/>
      <c r="AC180" s="323"/>
      <c r="AD180" s="323"/>
      <c r="AE180" s="323"/>
    </row>
    <row r="181" spans="1:31" ht="12.75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23"/>
      <c r="O181" s="323"/>
      <c r="P181" s="323"/>
      <c r="Q181" s="323"/>
      <c r="R181" s="323"/>
      <c r="S181" s="323"/>
      <c r="T181" s="323"/>
      <c r="U181" s="323"/>
      <c r="V181" s="323"/>
      <c r="W181" s="323"/>
      <c r="X181" s="323"/>
      <c r="Y181" s="323"/>
      <c r="Z181" s="323"/>
      <c r="AA181" s="323"/>
      <c r="AB181" s="323"/>
      <c r="AC181" s="323"/>
      <c r="AD181" s="323"/>
      <c r="AE181" s="323"/>
    </row>
    <row r="182" spans="1:31" ht="12.75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23"/>
      <c r="O182" s="323"/>
      <c r="P182" s="323"/>
      <c r="Q182" s="323"/>
      <c r="R182" s="323"/>
      <c r="S182" s="323"/>
      <c r="T182" s="323"/>
      <c r="U182" s="323"/>
      <c r="V182" s="323"/>
      <c r="W182" s="323"/>
      <c r="X182" s="323"/>
      <c r="Y182" s="323"/>
      <c r="Z182" s="323"/>
      <c r="AA182" s="323"/>
      <c r="AB182" s="323"/>
      <c r="AC182" s="323"/>
      <c r="AD182" s="323"/>
      <c r="AE182" s="323"/>
    </row>
    <row r="183" spans="1:31" ht="12.75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23"/>
      <c r="O183" s="323"/>
      <c r="P183" s="323"/>
      <c r="Q183" s="323"/>
      <c r="R183" s="323"/>
      <c r="S183" s="323"/>
      <c r="T183" s="323"/>
      <c r="U183" s="323"/>
      <c r="V183" s="323"/>
      <c r="W183" s="323"/>
      <c r="X183" s="323"/>
      <c r="Y183" s="323"/>
      <c r="Z183" s="323"/>
      <c r="AA183" s="323"/>
      <c r="AB183" s="323"/>
      <c r="AC183" s="323"/>
      <c r="AD183" s="323"/>
      <c r="AE183" s="323"/>
    </row>
    <row r="184" spans="1:31" ht="12.75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23"/>
      <c r="O184" s="323"/>
      <c r="P184" s="323"/>
      <c r="Q184" s="323"/>
      <c r="R184" s="323"/>
      <c r="S184" s="323"/>
      <c r="T184" s="323"/>
      <c r="U184" s="323"/>
      <c r="V184" s="323"/>
      <c r="W184" s="323"/>
      <c r="X184" s="323"/>
      <c r="Y184" s="323"/>
      <c r="Z184" s="323"/>
      <c r="AA184" s="323"/>
      <c r="AB184" s="323"/>
      <c r="AC184" s="323"/>
      <c r="AD184" s="323"/>
      <c r="AE184" s="323"/>
    </row>
    <row r="185" spans="1:31" ht="12.75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23"/>
      <c r="O185" s="323"/>
      <c r="P185" s="323"/>
      <c r="Q185" s="323"/>
      <c r="R185" s="323"/>
      <c r="S185" s="323"/>
      <c r="T185" s="323"/>
      <c r="U185" s="323"/>
      <c r="V185" s="323"/>
      <c r="W185" s="323"/>
      <c r="X185" s="323"/>
      <c r="Y185" s="323"/>
      <c r="Z185" s="323"/>
      <c r="AA185" s="323"/>
      <c r="AB185" s="323"/>
      <c r="AC185" s="323"/>
      <c r="AD185" s="323"/>
      <c r="AE185" s="323"/>
    </row>
    <row r="186" spans="1:31" ht="12.75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23"/>
      <c r="O186" s="323"/>
      <c r="P186" s="323"/>
      <c r="Q186" s="323"/>
      <c r="R186" s="323"/>
      <c r="S186" s="323"/>
      <c r="T186" s="323"/>
      <c r="U186" s="323"/>
      <c r="V186" s="323"/>
      <c r="W186" s="323"/>
      <c r="X186" s="323"/>
      <c r="Y186" s="323"/>
      <c r="Z186" s="323"/>
      <c r="AA186" s="323"/>
      <c r="AB186" s="323"/>
      <c r="AC186" s="323"/>
      <c r="AD186" s="323"/>
      <c r="AE186" s="323"/>
    </row>
    <row r="187" spans="1:31" ht="12.75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23"/>
      <c r="O187" s="323"/>
      <c r="P187" s="323"/>
      <c r="Q187" s="323"/>
      <c r="R187" s="323"/>
      <c r="S187" s="323"/>
      <c r="T187" s="323"/>
      <c r="U187" s="323"/>
      <c r="V187" s="323"/>
      <c r="W187" s="323"/>
      <c r="X187" s="323"/>
      <c r="Y187" s="323"/>
      <c r="Z187" s="323"/>
      <c r="AA187" s="323"/>
      <c r="AB187" s="323"/>
      <c r="AC187" s="323"/>
      <c r="AD187" s="323"/>
      <c r="AE187" s="323"/>
    </row>
    <row r="188" spans="1:31" ht="12.75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23"/>
      <c r="O188" s="323"/>
      <c r="P188" s="323"/>
      <c r="Q188" s="323"/>
      <c r="R188" s="323"/>
      <c r="S188" s="323"/>
      <c r="T188" s="323"/>
      <c r="U188" s="323"/>
      <c r="V188" s="323"/>
      <c r="W188" s="323"/>
      <c r="X188" s="323"/>
      <c r="Y188" s="323"/>
      <c r="Z188" s="323"/>
      <c r="AA188" s="323"/>
      <c r="AB188" s="323"/>
      <c r="AC188" s="323"/>
      <c r="AD188" s="323"/>
      <c r="AE188" s="323"/>
    </row>
    <row r="189" spans="1:31" ht="12.75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23"/>
      <c r="O189" s="323"/>
      <c r="P189" s="323"/>
      <c r="Q189" s="323"/>
      <c r="R189" s="323"/>
      <c r="S189" s="323"/>
      <c r="T189" s="323"/>
      <c r="U189" s="323"/>
      <c r="V189" s="323"/>
      <c r="W189" s="323"/>
      <c r="X189" s="323"/>
      <c r="Y189" s="323"/>
      <c r="Z189" s="323"/>
      <c r="AA189" s="323"/>
      <c r="AB189" s="323"/>
      <c r="AC189" s="323"/>
      <c r="AD189" s="323"/>
      <c r="AE189" s="323"/>
    </row>
    <row r="190" spans="1:31" ht="12.75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23"/>
      <c r="O190" s="323"/>
      <c r="P190" s="323"/>
      <c r="Q190" s="323"/>
      <c r="R190" s="323"/>
      <c r="S190" s="323"/>
      <c r="T190" s="323"/>
      <c r="U190" s="323"/>
      <c r="V190" s="323"/>
      <c r="W190" s="323"/>
      <c r="X190" s="323"/>
      <c r="Y190" s="323"/>
      <c r="Z190" s="323"/>
      <c r="AA190" s="323"/>
      <c r="AB190" s="323"/>
      <c r="AC190" s="323"/>
      <c r="AD190" s="323"/>
      <c r="AE190" s="323"/>
    </row>
    <row r="191" spans="1:31" ht="12.75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32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</row>
    <row r="192" spans="1:31" ht="12.75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32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</row>
    <row r="193" spans="1:31" ht="12.75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323"/>
      <c r="Q193" s="323"/>
      <c r="R193" s="323"/>
      <c r="S193" s="323"/>
      <c r="T193" s="323"/>
      <c r="U193" s="323"/>
      <c r="V193" s="323"/>
      <c r="W193" s="323"/>
      <c r="X193" s="323"/>
      <c r="Y193" s="323"/>
      <c r="Z193" s="323"/>
      <c r="AA193" s="323"/>
      <c r="AB193" s="323"/>
      <c r="AC193" s="323"/>
      <c r="AD193" s="323"/>
      <c r="AE193" s="323"/>
    </row>
    <row r="194" spans="1:31" ht="12.75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23"/>
      <c r="O194" s="323"/>
      <c r="P194" s="323"/>
      <c r="Q194" s="323"/>
      <c r="R194" s="323"/>
      <c r="S194" s="323"/>
      <c r="T194" s="323"/>
      <c r="U194" s="323"/>
      <c r="V194" s="323"/>
      <c r="W194" s="323"/>
      <c r="X194" s="323"/>
      <c r="Y194" s="323"/>
      <c r="Z194" s="323"/>
      <c r="AA194" s="323"/>
      <c r="AB194" s="323"/>
      <c r="AC194" s="323"/>
      <c r="AD194" s="323"/>
      <c r="AE194" s="323"/>
    </row>
    <row r="195" spans="1:31" ht="12.75">
      <c r="A195" s="323"/>
      <c r="B195" s="323"/>
      <c r="C195" s="323"/>
      <c r="D195" s="323"/>
      <c r="E195" s="323"/>
      <c r="F195" s="323"/>
      <c r="G195" s="323"/>
      <c r="H195" s="323"/>
      <c r="I195" s="323"/>
      <c r="J195" s="323"/>
      <c r="K195" s="323"/>
      <c r="L195" s="323"/>
      <c r="M195" s="323"/>
      <c r="N195" s="323"/>
      <c r="O195" s="323"/>
      <c r="P195" s="323"/>
      <c r="Q195" s="323"/>
      <c r="R195" s="323"/>
      <c r="S195" s="323"/>
      <c r="T195" s="323"/>
      <c r="U195" s="323"/>
      <c r="V195" s="323"/>
      <c r="W195" s="323"/>
      <c r="X195" s="323"/>
      <c r="Y195" s="323"/>
      <c r="Z195" s="323"/>
      <c r="AA195" s="323"/>
      <c r="AB195" s="323"/>
      <c r="AC195" s="323"/>
      <c r="AD195" s="323"/>
      <c r="AE195" s="323"/>
    </row>
    <row r="196" spans="1:31" ht="12.75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23"/>
      <c r="O196" s="323"/>
      <c r="P196" s="323"/>
      <c r="Q196" s="323"/>
      <c r="R196" s="323"/>
      <c r="S196" s="323"/>
      <c r="T196" s="323"/>
      <c r="U196" s="323"/>
      <c r="V196" s="323"/>
      <c r="W196" s="323"/>
      <c r="X196" s="323"/>
      <c r="Y196" s="323"/>
      <c r="Z196" s="323"/>
      <c r="AA196" s="323"/>
      <c r="AB196" s="323"/>
      <c r="AC196" s="323"/>
      <c r="AD196" s="323"/>
      <c r="AE196" s="323"/>
    </row>
    <row r="197" spans="1:31" ht="12.75">
      <c r="A197" s="323"/>
      <c r="B197" s="323"/>
      <c r="C197" s="323"/>
      <c r="D197" s="323"/>
      <c r="E197" s="323"/>
      <c r="F197" s="323"/>
      <c r="G197" s="323"/>
      <c r="H197" s="323"/>
      <c r="I197" s="323"/>
      <c r="J197" s="323"/>
      <c r="K197" s="323"/>
      <c r="L197" s="323"/>
      <c r="M197" s="323"/>
      <c r="N197" s="323"/>
      <c r="O197" s="323"/>
      <c r="P197" s="323"/>
      <c r="Q197" s="323"/>
      <c r="R197" s="323"/>
      <c r="S197" s="323"/>
      <c r="T197" s="323"/>
      <c r="U197" s="323"/>
      <c r="V197" s="323"/>
      <c r="W197" s="323"/>
      <c r="X197" s="323"/>
      <c r="Y197" s="323"/>
      <c r="Z197" s="323"/>
      <c r="AA197" s="323"/>
      <c r="AB197" s="323"/>
      <c r="AC197" s="323"/>
      <c r="AD197" s="323"/>
      <c r="AE197" s="323"/>
    </row>
    <row r="198" spans="1:31" ht="12.75">
      <c r="A198" s="323"/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32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</row>
    <row r="199" spans="1:31" ht="12.75">
      <c r="A199" s="323"/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323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</row>
    <row r="200" spans="1:31" ht="12.75">
      <c r="A200" s="323"/>
      <c r="B200" s="323"/>
      <c r="C200" s="323"/>
      <c r="D200" s="323"/>
      <c r="E200" s="323"/>
      <c r="F200" s="323"/>
      <c r="G200" s="323"/>
      <c r="H200" s="323"/>
      <c r="I200" s="323"/>
      <c r="J200" s="323"/>
      <c r="K200" s="323"/>
      <c r="L200" s="323"/>
      <c r="M200" s="323"/>
      <c r="N200" s="323"/>
      <c r="O200" s="323"/>
      <c r="P200" s="323"/>
      <c r="Q200" s="323"/>
      <c r="R200" s="323"/>
      <c r="S200" s="323"/>
      <c r="T200" s="323"/>
      <c r="U200" s="323"/>
      <c r="V200" s="323"/>
      <c r="W200" s="323"/>
      <c r="X200" s="323"/>
      <c r="Y200" s="323"/>
      <c r="Z200" s="323"/>
      <c r="AA200" s="323"/>
      <c r="AB200" s="323"/>
      <c r="AC200" s="323"/>
      <c r="AD200" s="323"/>
      <c r="AE200" s="323"/>
    </row>
    <row r="201" spans="1:31" ht="12.75">
      <c r="A201" s="323"/>
      <c r="B201" s="323"/>
      <c r="C201" s="323"/>
      <c r="D201" s="323"/>
      <c r="E201" s="323"/>
      <c r="F201" s="323"/>
      <c r="G201" s="323"/>
      <c r="H201" s="323"/>
      <c r="I201" s="323"/>
      <c r="J201" s="323"/>
      <c r="K201" s="323"/>
      <c r="L201" s="323"/>
      <c r="M201" s="323"/>
      <c r="N201" s="323"/>
      <c r="O201" s="323"/>
      <c r="P201" s="323"/>
      <c r="Q201" s="323"/>
      <c r="R201" s="323"/>
      <c r="S201" s="323"/>
      <c r="T201" s="323"/>
      <c r="U201" s="323"/>
      <c r="V201" s="323"/>
      <c r="W201" s="323"/>
      <c r="X201" s="323"/>
      <c r="Y201" s="323"/>
      <c r="Z201" s="323"/>
      <c r="AA201" s="323"/>
      <c r="AB201" s="323"/>
      <c r="AC201" s="323"/>
      <c r="AD201" s="323"/>
      <c r="AE201" s="323"/>
    </row>
    <row r="202" spans="1:31" ht="12.75">
      <c r="A202" s="323"/>
      <c r="B202" s="323"/>
      <c r="C202" s="323"/>
      <c r="D202" s="323"/>
      <c r="E202" s="323"/>
      <c r="F202" s="323"/>
      <c r="G202" s="323"/>
      <c r="H202" s="323"/>
      <c r="I202" s="323"/>
      <c r="J202" s="323"/>
      <c r="K202" s="323"/>
      <c r="L202" s="323"/>
      <c r="M202" s="323"/>
      <c r="N202" s="323"/>
      <c r="O202" s="323"/>
      <c r="P202" s="323"/>
      <c r="Q202" s="323"/>
      <c r="R202" s="323"/>
      <c r="S202" s="323"/>
      <c r="T202" s="323"/>
      <c r="U202" s="323"/>
      <c r="V202" s="323"/>
      <c r="W202" s="323"/>
      <c r="X202" s="323"/>
      <c r="Y202" s="323"/>
      <c r="Z202" s="323"/>
      <c r="AA202" s="323"/>
      <c r="AB202" s="323"/>
      <c r="AC202" s="323"/>
      <c r="AD202" s="323"/>
      <c r="AE202" s="323"/>
    </row>
    <row r="203" spans="1:31" ht="12.75">
      <c r="A203" s="323"/>
      <c r="B203" s="323"/>
      <c r="C203" s="323"/>
      <c r="D203" s="323"/>
      <c r="E203" s="323"/>
      <c r="F203" s="323"/>
      <c r="G203" s="323"/>
      <c r="H203" s="323"/>
      <c r="I203" s="323"/>
      <c r="J203" s="323"/>
      <c r="K203" s="323"/>
      <c r="L203" s="323"/>
      <c r="M203" s="323"/>
      <c r="N203" s="323"/>
      <c r="O203" s="323"/>
      <c r="P203" s="323"/>
      <c r="Q203" s="323"/>
      <c r="R203" s="323"/>
      <c r="S203" s="323"/>
      <c r="T203" s="323"/>
      <c r="U203" s="323"/>
      <c r="V203" s="323"/>
      <c r="W203" s="323"/>
      <c r="X203" s="323"/>
      <c r="Y203" s="323"/>
      <c r="Z203" s="323"/>
      <c r="AA203" s="323"/>
      <c r="AB203" s="323"/>
      <c r="AC203" s="323"/>
      <c r="AD203" s="323"/>
      <c r="AE203" s="323"/>
    </row>
    <row r="204" spans="1:31" ht="12.75">
      <c r="A204" s="323"/>
      <c r="B204" s="323"/>
      <c r="C204" s="323"/>
      <c r="D204" s="323"/>
      <c r="E204" s="323"/>
      <c r="F204" s="323"/>
      <c r="G204" s="323"/>
      <c r="H204" s="323"/>
      <c r="I204" s="323"/>
      <c r="J204" s="323"/>
      <c r="K204" s="323"/>
      <c r="L204" s="323"/>
      <c r="M204" s="323"/>
      <c r="N204" s="323"/>
      <c r="O204" s="323"/>
      <c r="P204" s="323"/>
      <c r="Q204" s="323"/>
      <c r="R204" s="323"/>
      <c r="S204" s="323"/>
      <c r="T204" s="323"/>
      <c r="U204" s="323"/>
      <c r="V204" s="323"/>
      <c r="W204" s="323"/>
      <c r="X204" s="323"/>
      <c r="Y204" s="323"/>
      <c r="Z204" s="323"/>
      <c r="AA204" s="323"/>
      <c r="AB204" s="323"/>
      <c r="AC204" s="323"/>
      <c r="AD204" s="323"/>
      <c r="AE204" s="323"/>
    </row>
    <row r="205" spans="1:31" ht="12.75">
      <c r="A205" s="323"/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323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</row>
    <row r="206" spans="1:31" ht="12.75">
      <c r="A206" s="323"/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323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</row>
    <row r="207" spans="1:31" ht="12.75">
      <c r="A207" s="323"/>
      <c r="B207" s="323"/>
      <c r="C207" s="323"/>
      <c r="D207" s="323"/>
      <c r="E207" s="323"/>
      <c r="F207" s="323"/>
      <c r="G207" s="323"/>
      <c r="H207" s="323"/>
      <c r="I207" s="323"/>
      <c r="J207" s="323"/>
      <c r="K207" s="323"/>
      <c r="L207" s="323"/>
      <c r="M207" s="323"/>
      <c r="N207" s="323"/>
      <c r="O207" s="323"/>
      <c r="P207" s="323"/>
      <c r="Q207" s="323"/>
      <c r="R207" s="323"/>
      <c r="S207" s="323"/>
      <c r="T207" s="323"/>
      <c r="U207" s="323"/>
      <c r="V207" s="323"/>
      <c r="W207" s="323"/>
      <c r="X207" s="323"/>
      <c r="Y207" s="323"/>
      <c r="Z207" s="323"/>
      <c r="AA207" s="323"/>
      <c r="AB207" s="323"/>
      <c r="AC207" s="323"/>
      <c r="AD207" s="323"/>
      <c r="AE207" s="323"/>
    </row>
    <row r="208" spans="1:31" ht="12.75">
      <c r="A208" s="323"/>
      <c r="B208" s="323"/>
      <c r="C208" s="323"/>
      <c r="D208" s="323"/>
      <c r="E208" s="323"/>
      <c r="F208" s="323"/>
      <c r="G208" s="323"/>
      <c r="H208" s="323"/>
      <c r="I208" s="323"/>
      <c r="J208" s="323"/>
      <c r="K208" s="323"/>
      <c r="L208" s="323"/>
      <c r="M208" s="323"/>
      <c r="N208" s="323"/>
      <c r="O208" s="323"/>
      <c r="P208" s="323"/>
      <c r="Q208" s="323"/>
      <c r="R208" s="323"/>
      <c r="S208" s="323"/>
      <c r="T208" s="323"/>
      <c r="U208" s="323"/>
      <c r="V208" s="323"/>
      <c r="W208" s="323"/>
      <c r="X208" s="323"/>
      <c r="Y208" s="323"/>
      <c r="Z208" s="323"/>
      <c r="AA208" s="323"/>
      <c r="AB208" s="323"/>
      <c r="AC208" s="323"/>
      <c r="AD208" s="323"/>
      <c r="AE208" s="323"/>
    </row>
    <row r="209" spans="1:31" ht="12.75">
      <c r="A209" s="323"/>
      <c r="B209" s="323"/>
      <c r="C209" s="323"/>
      <c r="D209" s="323"/>
      <c r="E209" s="323"/>
      <c r="F209" s="323"/>
      <c r="G209" s="323"/>
      <c r="H209" s="323"/>
      <c r="I209" s="323"/>
      <c r="J209" s="323"/>
      <c r="K209" s="323"/>
      <c r="L209" s="323"/>
      <c r="M209" s="323"/>
      <c r="N209" s="323"/>
      <c r="O209" s="323"/>
      <c r="P209" s="323"/>
      <c r="Q209" s="323"/>
      <c r="R209" s="323"/>
      <c r="S209" s="323"/>
      <c r="T209" s="323"/>
      <c r="U209" s="323"/>
      <c r="V209" s="323"/>
      <c r="W209" s="323"/>
      <c r="X209" s="323"/>
      <c r="Y209" s="323"/>
      <c r="Z209" s="323"/>
      <c r="AA209" s="323"/>
      <c r="AB209" s="323"/>
      <c r="AC209" s="323"/>
      <c r="AD209" s="323"/>
      <c r="AE209" s="323"/>
    </row>
    <row r="210" spans="1:31" ht="12.75">
      <c r="A210" s="323"/>
      <c r="B210" s="323"/>
      <c r="C210" s="323"/>
      <c r="D210" s="323"/>
      <c r="E210" s="323"/>
      <c r="F210" s="323"/>
      <c r="G210" s="323"/>
      <c r="H210" s="323"/>
      <c r="I210" s="323"/>
      <c r="J210" s="323"/>
      <c r="K210" s="323"/>
      <c r="L210" s="323"/>
      <c r="M210" s="323"/>
      <c r="N210" s="323"/>
      <c r="O210" s="323"/>
      <c r="P210" s="323"/>
      <c r="Q210" s="323"/>
      <c r="R210" s="323"/>
      <c r="S210" s="323"/>
      <c r="T210" s="323"/>
      <c r="U210" s="323"/>
      <c r="V210" s="323"/>
      <c r="W210" s="323"/>
      <c r="X210" s="323"/>
      <c r="Y210" s="323"/>
      <c r="Z210" s="323"/>
      <c r="AA210" s="323"/>
      <c r="AB210" s="323"/>
      <c r="AC210" s="323"/>
      <c r="AD210" s="323"/>
      <c r="AE210" s="323"/>
    </row>
    <row r="211" spans="1:31" ht="12.75">
      <c r="A211" s="323"/>
      <c r="B211" s="323"/>
      <c r="C211" s="323"/>
      <c r="D211" s="323"/>
      <c r="E211" s="323"/>
      <c r="F211" s="323"/>
      <c r="G211" s="323"/>
      <c r="H211" s="323"/>
      <c r="I211" s="323"/>
      <c r="J211" s="323"/>
      <c r="K211" s="323"/>
      <c r="L211" s="323"/>
      <c r="M211" s="323"/>
      <c r="N211" s="323"/>
      <c r="O211" s="323"/>
      <c r="P211" s="323"/>
      <c r="Q211" s="323"/>
      <c r="R211" s="323"/>
      <c r="S211" s="323"/>
      <c r="T211" s="323"/>
      <c r="U211" s="323"/>
      <c r="V211" s="323"/>
      <c r="W211" s="323"/>
      <c r="X211" s="323"/>
      <c r="Y211" s="323"/>
      <c r="Z211" s="323"/>
      <c r="AA211" s="323"/>
      <c r="AB211" s="323"/>
      <c r="AC211" s="323"/>
      <c r="AD211" s="323"/>
      <c r="AE211" s="323"/>
    </row>
    <row r="212" spans="1:31" ht="12.75">
      <c r="A212" s="323"/>
      <c r="B212" s="323"/>
      <c r="C212" s="323"/>
      <c r="D212" s="323"/>
      <c r="E212" s="323"/>
      <c r="F212" s="323"/>
      <c r="G212" s="323"/>
      <c r="H212" s="323"/>
      <c r="I212" s="323"/>
      <c r="J212" s="323"/>
      <c r="K212" s="323"/>
      <c r="L212" s="323"/>
      <c r="M212" s="323"/>
      <c r="N212" s="323"/>
      <c r="O212" s="323"/>
      <c r="P212" s="323"/>
      <c r="Q212" s="323"/>
      <c r="R212" s="323"/>
      <c r="S212" s="323"/>
      <c r="T212" s="323"/>
      <c r="U212" s="323"/>
      <c r="V212" s="323"/>
      <c r="W212" s="323"/>
      <c r="X212" s="323"/>
      <c r="Y212" s="323"/>
      <c r="Z212" s="323"/>
      <c r="AA212" s="323"/>
      <c r="AB212" s="323"/>
      <c r="AC212" s="323"/>
      <c r="AD212" s="323"/>
      <c r="AE212" s="323"/>
    </row>
    <row r="213" spans="1:31" ht="12.75">
      <c r="A213" s="323"/>
      <c r="B213" s="323"/>
      <c r="C213" s="323"/>
      <c r="D213" s="323"/>
      <c r="E213" s="323"/>
      <c r="F213" s="323"/>
      <c r="G213" s="323"/>
      <c r="H213" s="323"/>
      <c r="I213" s="323"/>
      <c r="J213" s="323"/>
      <c r="K213" s="323"/>
      <c r="L213" s="323"/>
      <c r="M213" s="323"/>
      <c r="N213" s="323"/>
      <c r="O213" s="323"/>
      <c r="P213" s="323"/>
      <c r="Q213" s="323"/>
      <c r="R213" s="323"/>
      <c r="S213" s="323"/>
      <c r="T213" s="323"/>
      <c r="U213" s="323"/>
      <c r="V213" s="323"/>
      <c r="W213" s="323"/>
      <c r="X213" s="323"/>
      <c r="Y213" s="323"/>
      <c r="Z213" s="323"/>
      <c r="AA213" s="323"/>
      <c r="AB213" s="323"/>
      <c r="AC213" s="323"/>
      <c r="AD213" s="323"/>
      <c r="AE213" s="323"/>
    </row>
    <row r="214" spans="1:31" ht="12.75">
      <c r="A214" s="323"/>
      <c r="B214" s="323"/>
      <c r="C214" s="323"/>
      <c r="D214" s="323"/>
      <c r="E214" s="323"/>
      <c r="F214" s="323"/>
      <c r="G214" s="323"/>
      <c r="H214" s="323"/>
      <c r="I214" s="323"/>
      <c r="J214" s="323"/>
      <c r="K214" s="323"/>
      <c r="L214" s="323"/>
      <c r="M214" s="323"/>
      <c r="N214" s="323"/>
      <c r="O214" s="323"/>
      <c r="P214" s="323"/>
      <c r="Q214" s="323"/>
      <c r="R214" s="323"/>
      <c r="S214" s="323"/>
      <c r="T214" s="323"/>
      <c r="U214" s="323"/>
      <c r="V214" s="323"/>
      <c r="W214" s="323"/>
      <c r="X214" s="323"/>
      <c r="Y214" s="323"/>
      <c r="Z214" s="323"/>
      <c r="AA214" s="323"/>
      <c r="AB214" s="323"/>
      <c r="AC214" s="323"/>
      <c r="AD214" s="323"/>
      <c r="AE214" s="323"/>
    </row>
    <row r="215" spans="1:31" ht="12.75">
      <c r="A215" s="323"/>
      <c r="B215" s="323"/>
      <c r="C215" s="323"/>
      <c r="D215" s="323"/>
      <c r="E215" s="323"/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323"/>
      <c r="T215" s="323"/>
      <c r="U215" s="323"/>
      <c r="V215" s="323"/>
      <c r="W215" s="323"/>
      <c r="X215" s="323"/>
      <c r="Y215" s="323"/>
      <c r="Z215" s="323"/>
      <c r="AA215" s="323"/>
      <c r="AB215" s="323"/>
      <c r="AC215" s="323"/>
      <c r="AD215" s="323"/>
      <c r="AE215" s="323"/>
    </row>
    <row r="216" spans="1:31" ht="12.75">
      <c r="A216" s="323"/>
      <c r="B216" s="323"/>
      <c r="C216" s="323"/>
      <c r="D216" s="323"/>
      <c r="E216" s="323"/>
      <c r="F216" s="323"/>
      <c r="G216" s="323"/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323"/>
      <c r="T216" s="323"/>
      <c r="U216" s="323"/>
      <c r="V216" s="323"/>
      <c r="W216" s="323"/>
      <c r="X216" s="323"/>
      <c r="Y216" s="323"/>
      <c r="Z216" s="323"/>
      <c r="AA216" s="323"/>
      <c r="AB216" s="323"/>
      <c r="AC216" s="323"/>
      <c r="AD216" s="323"/>
      <c r="AE216" s="323"/>
    </row>
    <row r="217" spans="1:31" ht="12.75">
      <c r="A217" s="323"/>
      <c r="B217" s="323"/>
      <c r="C217" s="323"/>
      <c r="D217" s="323"/>
      <c r="E217" s="323"/>
      <c r="F217" s="323"/>
      <c r="G217" s="323"/>
      <c r="H217" s="323"/>
      <c r="I217" s="323"/>
      <c r="J217" s="323"/>
      <c r="K217" s="323"/>
      <c r="L217" s="323"/>
      <c r="M217" s="323"/>
      <c r="N217" s="323"/>
      <c r="O217" s="323"/>
      <c r="P217" s="323"/>
      <c r="Q217" s="323"/>
      <c r="R217" s="323"/>
      <c r="S217" s="323"/>
      <c r="T217" s="323"/>
      <c r="U217" s="323"/>
      <c r="V217" s="323"/>
      <c r="W217" s="323"/>
      <c r="X217" s="323"/>
      <c r="Y217" s="323"/>
      <c r="Z217" s="323"/>
      <c r="AA217" s="323"/>
      <c r="AB217" s="323"/>
      <c r="AC217" s="323"/>
      <c r="AD217" s="323"/>
      <c r="AE217" s="323"/>
    </row>
    <row r="218" spans="1:31" ht="12.75">
      <c r="A218" s="323"/>
      <c r="B218" s="323"/>
      <c r="C218" s="323"/>
      <c r="D218" s="323"/>
      <c r="E218" s="323"/>
      <c r="F218" s="323"/>
      <c r="G218" s="323"/>
      <c r="H218" s="323"/>
      <c r="I218" s="323"/>
      <c r="J218" s="323"/>
      <c r="K218" s="323"/>
      <c r="L218" s="323"/>
      <c r="M218" s="323"/>
      <c r="N218" s="323"/>
      <c r="O218" s="323"/>
      <c r="P218" s="323"/>
      <c r="Q218" s="323"/>
      <c r="R218" s="323"/>
      <c r="S218" s="323"/>
      <c r="T218" s="323"/>
      <c r="U218" s="323"/>
      <c r="V218" s="323"/>
      <c r="W218" s="323"/>
      <c r="X218" s="323"/>
      <c r="Y218" s="323"/>
      <c r="Z218" s="323"/>
      <c r="AA218" s="323"/>
      <c r="AB218" s="323"/>
      <c r="AC218" s="323"/>
      <c r="AD218" s="323"/>
      <c r="AE218" s="323"/>
    </row>
    <row r="219" spans="1:31" ht="12.75">
      <c r="A219" s="323"/>
      <c r="B219" s="323"/>
      <c r="C219" s="323"/>
      <c r="D219" s="323"/>
      <c r="E219" s="323"/>
      <c r="F219" s="323"/>
      <c r="G219" s="323"/>
      <c r="H219" s="323"/>
      <c r="I219" s="323"/>
      <c r="J219" s="323"/>
      <c r="K219" s="323"/>
      <c r="L219" s="323"/>
      <c r="M219" s="323"/>
      <c r="N219" s="323"/>
      <c r="O219" s="323"/>
      <c r="P219" s="323"/>
      <c r="Q219" s="323"/>
      <c r="R219" s="323"/>
      <c r="S219" s="323"/>
      <c r="T219" s="323"/>
      <c r="U219" s="323"/>
      <c r="V219" s="323"/>
      <c r="W219" s="323"/>
      <c r="X219" s="323"/>
      <c r="Y219" s="323"/>
      <c r="Z219" s="323"/>
      <c r="AA219" s="323"/>
      <c r="AB219" s="323"/>
      <c r="AC219" s="323"/>
      <c r="AD219" s="323"/>
      <c r="AE219" s="323"/>
    </row>
    <row r="220" spans="1:31" ht="12.75">
      <c r="A220" s="323"/>
      <c r="B220" s="323"/>
      <c r="C220" s="323"/>
      <c r="D220" s="323"/>
      <c r="E220" s="323"/>
      <c r="F220" s="323"/>
      <c r="G220" s="323"/>
      <c r="H220" s="323"/>
      <c r="I220" s="323"/>
      <c r="J220" s="323"/>
      <c r="K220" s="323"/>
      <c r="L220" s="323"/>
      <c r="M220" s="323"/>
      <c r="N220" s="323"/>
      <c r="O220" s="323"/>
      <c r="P220" s="323"/>
      <c r="Q220" s="323"/>
      <c r="R220" s="323"/>
      <c r="S220" s="323"/>
      <c r="T220" s="323"/>
      <c r="U220" s="323"/>
      <c r="V220" s="323"/>
      <c r="W220" s="323"/>
      <c r="X220" s="323"/>
      <c r="Y220" s="323"/>
      <c r="Z220" s="323"/>
      <c r="AA220" s="323"/>
      <c r="AB220" s="323"/>
      <c r="AC220" s="323"/>
      <c r="AD220" s="323"/>
      <c r="AE220" s="323"/>
    </row>
    <row r="221" spans="1:31" ht="12.75">
      <c r="A221" s="323"/>
      <c r="B221" s="323"/>
      <c r="C221" s="323"/>
      <c r="D221" s="323"/>
      <c r="E221" s="323"/>
      <c r="F221" s="323"/>
      <c r="G221" s="323"/>
      <c r="H221" s="323"/>
      <c r="I221" s="323"/>
      <c r="J221" s="323"/>
      <c r="K221" s="323"/>
      <c r="L221" s="323"/>
      <c r="M221" s="323"/>
      <c r="N221" s="323"/>
      <c r="O221" s="323"/>
      <c r="P221" s="323"/>
      <c r="Q221" s="323"/>
      <c r="R221" s="323"/>
      <c r="S221" s="323"/>
      <c r="T221" s="323"/>
      <c r="U221" s="323"/>
      <c r="V221" s="323"/>
      <c r="W221" s="323"/>
      <c r="X221" s="323"/>
      <c r="Y221" s="323"/>
      <c r="Z221" s="323"/>
      <c r="AA221" s="323"/>
      <c r="AB221" s="323"/>
      <c r="AC221" s="323"/>
      <c r="AD221" s="323"/>
      <c r="AE221" s="323"/>
    </row>
    <row r="222" spans="1:31" ht="12.75">
      <c r="A222" s="323"/>
      <c r="B222" s="323"/>
      <c r="C222" s="323"/>
      <c r="D222" s="323"/>
      <c r="E222" s="323"/>
      <c r="F222" s="323"/>
      <c r="G222" s="323"/>
      <c r="H222" s="323"/>
      <c r="I222" s="323"/>
      <c r="J222" s="323"/>
      <c r="K222" s="323"/>
      <c r="L222" s="323"/>
      <c r="M222" s="323"/>
      <c r="N222" s="323"/>
      <c r="O222" s="323"/>
      <c r="P222" s="323"/>
      <c r="Q222" s="323"/>
      <c r="R222" s="323"/>
      <c r="S222" s="323"/>
      <c r="T222" s="323"/>
      <c r="U222" s="323"/>
      <c r="V222" s="323"/>
      <c r="W222" s="323"/>
      <c r="X222" s="323"/>
      <c r="Y222" s="323"/>
      <c r="Z222" s="323"/>
      <c r="AA222" s="323"/>
      <c r="AB222" s="323"/>
      <c r="AC222" s="323"/>
      <c r="AD222" s="323"/>
      <c r="AE222" s="323"/>
    </row>
    <row r="223" spans="1:31" ht="12.75">
      <c r="A223" s="323"/>
      <c r="B223" s="323"/>
      <c r="C223" s="323"/>
      <c r="D223" s="323"/>
      <c r="E223" s="323"/>
      <c r="F223" s="323"/>
      <c r="G223" s="323"/>
      <c r="H223" s="323"/>
      <c r="I223" s="323"/>
      <c r="J223" s="323"/>
      <c r="K223" s="323"/>
      <c r="L223" s="323"/>
      <c r="M223" s="323"/>
      <c r="N223" s="323"/>
      <c r="O223" s="323"/>
      <c r="P223" s="323"/>
      <c r="Q223" s="323"/>
      <c r="R223" s="323"/>
      <c r="S223" s="323"/>
      <c r="T223" s="323"/>
      <c r="U223" s="323"/>
      <c r="V223" s="323"/>
      <c r="W223" s="323"/>
      <c r="X223" s="323"/>
      <c r="Y223" s="323"/>
      <c r="Z223" s="323"/>
      <c r="AA223" s="323"/>
      <c r="AB223" s="323"/>
      <c r="AC223" s="323"/>
      <c r="AD223" s="323"/>
      <c r="AE223" s="323"/>
    </row>
    <row r="224" spans="1:31" ht="12.75">
      <c r="A224" s="323"/>
      <c r="B224" s="323"/>
      <c r="C224" s="323"/>
      <c r="D224" s="323"/>
      <c r="E224" s="323"/>
      <c r="F224" s="323"/>
      <c r="G224" s="323"/>
      <c r="H224" s="323"/>
      <c r="I224" s="323"/>
      <c r="J224" s="323"/>
      <c r="K224" s="323"/>
      <c r="L224" s="323"/>
      <c r="M224" s="323"/>
      <c r="N224" s="323"/>
      <c r="O224" s="323"/>
      <c r="P224" s="323"/>
      <c r="Q224" s="323"/>
      <c r="R224" s="323"/>
      <c r="S224" s="323"/>
      <c r="T224" s="323"/>
      <c r="U224" s="323"/>
      <c r="V224" s="323"/>
      <c r="W224" s="323"/>
      <c r="X224" s="323"/>
      <c r="Y224" s="323"/>
      <c r="Z224" s="323"/>
      <c r="AA224" s="323"/>
      <c r="AB224" s="323"/>
      <c r="AC224" s="323"/>
      <c r="AD224" s="323"/>
      <c r="AE224" s="323"/>
    </row>
    <row r="225" spans="1:31" ht="12.75">
      <c r="A225" s="323"/>
      <c r="B225" s="323"/>
      <c r="C225" s="323"/>
      <c r="D225" s="323"/>
      <c r="E225" s="323"/>
      <c r="F225" s="323"/>
      <c r="G225" s="323"/>
      <c r="H225" s="323"/>
      <c r="I225" s="323"/>
      <c r="J225" s="323"/>
      <c r="K225" s="323"/>
      <c r="L225" s="323"/>
      <c r="M225" s="323"/>
      <c r="N225" s="323"/>
      <c r="O225" s="323"/>
      <c r="P225" s="323"/>
      <c r="Q225" s="323"/>
      <c r="R225" s="323"/>
      <c r="S225" s="323"/>
      <c r="T225" s="323"/>
      <c r="U225" s="323"/>
      <c r="V225" s="323"/>
      <c r="W225" s="323"/>
      <c r="X225" s="323"/>
      <c r="Y225" s="323"/>
      <c r="Z225" s="323"/>
      <c r="AA225" s="323"/>
      <c r="AB225" s="323"/>
      <c r="AC225" s="323"/>
      <c r="AD225" s="323"/>
      <c r="AE225" s="323"/>
    </row>
    <row r="226" spans="1:31" ht="12.75">
      <c r="A226" s="323"/>
      <c r="B226" s="323"/>
      <c r="C226" s="323"/>
      <c r="D226" s="323"/>
      <c r="E226" s="323"/>
      <c r="F226" s="323"/>
      <c r="G226" s="323"/>
      <c r="H226" s="323"/>
      <c r="I226" s="323"/>
      <c r="J226" s="323"/>
      <c r="K226" s="323"/>
      <c r="L226" s="323"/>
      <c r="M226" s="323"/>
      <c r="N226" s="323"/>
      <c r="O226" s="323"/>
      <c r="P226" s="323"/>
      <c r="Q226" s="323"/>
      <c r="R226" s="323"/>
      <c r="S226" s="323"/>
      <c r="T226" s="323"/>
      <c r="U226" s="323"/>
      <c r="V226" s="323"/>
      <c r="W226" s="323"/>
      <c r="X226" s="323"/>
      <c r="Y226" s="323"/>
      <c r="Z226" s="323"/>
      <c r="AA226" s="323"/>
      <c r="AB226" s="323"/>
      <c r="AC226" s="323"/>
      <c r="AD226" s="323"/>
      <c r="AE226" s="323"/>
    </row>
    <row r="227" spans="1:31" ht="12.75">
      <c r="A227" s="323"/>
      <c r="B227" s="323"/>
      <c r="C227" s="323"/>
      <c r="D227" s="323"/>
      <c r="E227" s="323"/>
      <c r="F227" s="323"/>
      <c r="G227" s="323"/>
      <c r="H227" s="323"/>
      <c r="I227" s="323"/>
      <c r="J227" s="323"/>
      <c r="K227" s="323"/>
      <c r="L227" s="323"/>
      <c r="M227" s="323"/>
      <c r="N227" s="323"/>
      <c r="O227" s="323"/>
      <c r="P227" s="323"/>
      <c r="Q227" s="323"/>
      <c r="R227" s="323"/>
      <c r="S227" s="323"/>
      <c r="T227" s="323"/>
      <c r="U227" s="323"/>
      <c r="V227" s="323"/>
      <c r="W227" s="323"/>
      <c r="X227" s="323"/>
      <c r="Y227" s="323"/>
      <c r="Z227" s="323"/>
      <c r="AA227" s="323"/>
      <c r="AB227" s="323"/>
      <c r="AC227" s="323"/>
      <c r="AD227" s="323"/>
      <c r="AE227" s="323"/>
    </row>
    <row r="228" spans="1:31" ht="12.75">
      <c r="A228" s="323"/>
      <c r="B228" s="323"/>
      <c r="C228" s="323"/>
      <c r="D228" s="323"/>
      <c r="E228" s="323"/>
      <c r="F228" s="323"/>
      <c r="G228" s="323"/>
      <c r="H228" s="323"/>
      <c r="I228" s="323"/>
      <c r="J228" s="323"/>
      <c r="K228" s="323"/>
      <c r="L228" s="323"/>
      <c r="M228" s="323"/>
      <c r="N228" s="323"/>
      <c r="O228" s="323"/>
      <c r="P228" s="323"/>
      <c r="Q228" s="323"/>
      <c r="R228" s="323"/>
      <c r="S228" s="323"/>
      <c r="T228" s="323"/>
      <c r="U228" s="323"/>
      <c r="V228" s="323"/>
      <c r="W228" s="323"/>
      <c r="X228" s="323"/>
      <c r="Y228" s="323"/>
      <c r="Z228" s="323"/>
      <c r="AA228" s="323"/>
      <c r="AB228" s="323"/>
      <c r="AC228" s="323"/>
      <c r="AD228" s="323"/>
      <c r="AE228" s="323"/>
    </row>
    <row r="229" spans="1:31" ht="12.75">
      <c r="A229" s="323"/>
      <c r="B229" s="323"/>
      <c r="C229" s="323"/>
      <c r="D229" s="323"/>
      <c r="E229" s="323"/>
      <c r="F229" s="323"/>
      <c r="G229" s="323"/>
      <c r="H229" s="323"/>
      <c r="I229" s="323"/>
      <c r="J229" s="323"/>
      <c r="K229" s="323"/>
      <c r="L229" s="323"/>
      <c r="M229" s="323"/>
      <c r="N229" s="323"/>
      <c r="O229" s="323"/>
      <c r="P229" s="323"/>
      <c r="Q229" s="323"/>
      <c r="R229" s="323"/>
      <c r="S229" s="323"/>
      <c r="T229" s="323"/>
      <c r="U229" s="323"/>
      <c r="V229" s="323"/>
      <c r="W229" s="323"/>
      <c r="X229" s="323"/>
      <c r="Y229" s="323"/>
      <c r="Z229" s="323"/>
      <c r="AA229" s="323"/>
      <c r="AB229" s="323"/>
      <c r="AC229" s="323"/>
      <c r="AD229" s="323"/>
      <c r="AE229" s="323"/>
    </row>
    <row r="230" spans="1:31" ht="12.75">
      <c r="A230" s="323"/>
      <c r="B230" s="323"/>
      <c r="C230" s="323"/>
      <c r="D230" s="323"/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3"/>
      <c r="P230" s="323"/>
      <c r="Q230" s="323"/>
      <c r="R230" s="323"/>
      <c r="S230" s="323"/>
      <c r="T230" s="323"/>
      <c r="U230" s="323"/>
      <c r="V230" s="323"/>
      <c r="W230" s="323"/>
      <c r="X230" s="323"/>
      <c r="Y230" s="323"/>
      <c r="Z230" s="323"/>
      <c r="AA230" s="323"/>
      <c r="AB230" s="323"/>
      <c r="AC230" s="323"/>
      <c r="AD230" s="323"/>
      <c r="AE230" s="323"/>
    </row>
    <row r="231" spans="1:31" ht="12.75">
      <c r="A231" s="323"/>
      <c r="B231" s="323"/>
      <c r="C231" s="323"/>
      <c r="D231" s="323"/>
      <c r="E231" s="323"/>
      <c r="F231" s="323"/>
      <c r="G231" s="323"/>
      <c r="H231" s="323"/>
      <c r="I231" s="323"/>
      <c r="J231" s="323"/>
      <c r="K231" s="323"/>
      <c r="L231" s="323"/>
      <c r="M231" s="323"/>
      <c r="N231" s="323"/>
      <c r="O231" s="323"/>
      <c r="P231" s="323"/>
      <c r="Q231" s="323"/>
      <c r="R231" s="323"/>
      <c r="S231" s="323"/>
      <c r="T231" s="323"/>
      <c r="U231" s="323"/>
      <c r="V231" s="323"/>
      <c r="W231" s="323"/>
      <c r="X231" s="323"/>
      <c r="Y231" s="323"/>
      <c r="Z231" s="323"/>
      <c r="AA231" s="323"/>
      <c r="AB231" s="323"/>
      <c r="AC231" s="323"/>
      <c r="AD231" s="323"/>
      <c r="AE231" s="323"/>
    </row>
    <row r="232" spans="1:31" ht="12.75">
      <c r="A232" s="323"/>
      <c r="B232" s="323"/>
      <c r="C232" s="323"/>
      <c r="D232" s="323"/>
      <c r="E232" s="323"/>
      <c r="F232" s="323"/>
      <c r="G232" s="323"/>
      <c r="H232" s="323"/>
      <c r="I232" s="323"/>
      <c r="J232" s="323"/>
      <c r="K232" s="323"/>
      <c r="L232" s="323"/>
      <c r="M232" s="323"/>
      <c r="N232" s="323"/>
      <c r="O232" s="323"/>
      <c r="P232" s="323"/>
      <c r="Q232" s="323"/>
      <c r="R232" s="323"/>
      <c r="S232" s="323"/>
      <c r="T232" s="323"/>
      <c r="U232" s="323"/>
      <c r="V232" s="323"/>
      <c r="W232" s="323"/>
      <c r="X232" s="323"/>
      <c r="Y232" s="323"/>
      <c r="Z232" s="323"/>
      <c r="AA232" s="323"/>
      <c r="AB232" s="323"/>
      <c r="AC232" s="323"/>
      <c r="AD232" s="323"/>
      <c r="AE232" s="323"/>
    </row>
    <row r="233" spans="1:31" ht="12.75">
      <c r="A233" s="323"/>
      <c r="B233" s="323"/>
      <c r="C233" s="323"/>
      <c r="D233" s="323"/>
      <c r="E233" s="323"/>
      <c r="F233" s="323"/>
      <c r="G233" s="323"/>
      <c r="H233" s="323"/>
      <c r="I233" s="323"/>
      <c r="J233" s="323"/>
      <c r="K233" s="323"/>
      <c r="L233" s="323"/>
      <c r="M233" s="323"/>
      <c r="N233" s="323"/>
      <c r="O233" s="323"/>
      <c r="P233" s="323"/>
      <c r="Q233" s="323"/>
      <c r="R233" s="323"/>
      <c r="S233" s="323"/>
      <c r="T233" s="323"/>
      <c r="U233" s="323"/>
      <c r="V233" s="323"/>
      <c r="W233" s="323"/>
      <c r="X233" s="323"/>
      <c r="Y233" s="323"/>
      <c r="Z233" s="323"/>
      <c r="AA233" s="323"/>
      <c r="AB233" s="323"/>
      <c r="AC233" s="323"/>
      <c r="AD233" s="323"/>
      <c r="AE233" s="323"/>
    </row>
    <row r="234" spans="1:31" ht="12.75">
      <c r="A234" s="323"/>
      <c r="B234" s="323"/>
      <c r="C234" s="323"/>
      <c r="D234" s="323"/>
      <c r="E234" s="323"/>
      <c r="F234" s="323"/>
      <c r="G234" s="323"/>
      <c r="H234" s="323"/>
      <c r="I234" s="323"/>
      <c r="J234" s="323"/>
      <c r="K234" s="323"/>
      <c r="L234" s="323"/>
      <c r="M234" s="323"/>
      <c r="N234" s="323"/>
      <c r="O234" s="323"/>
      <c r="P234" s="323"/>
      <c r="Q234" s="323"/>
      <c r="R234" s="323"/>
      <c r="S234" s="323"/>
      <c r="T234" s="323"/>
      <c r="U234" s="323"/>
      <c r="V234" s="323"/>
      <c r="W234" s="323"/>
      <c r="X234" s="323"/>
      <c r="Y234" s="323"/>
      <c r="Z234" s="323"/>
      <c r="AA234" s="323"/>
      <c r="AB234" s="323"/>
      <c r="AC234" s="323"/>
      <c r="AD234" s="323"/>
      <c r="AE234" s="323"/>
    </row>
    <row r="235" spans="1:31" ht="12.75">
      <c r="A235" s="323"/>
      <c r="B235" s="323"/>
      <c r="C235" s="323"/>
      <c r="D235" s="323"/>
      <c r="E235" s="323"/>
      <c r="F235" s="323"/>
      <c r="G235" s="323"/>
      <c r="H235" s="323"/>
      <c r="I235" s="323"/>
      <c r="J235" s="323"/>
      <c r="K235" s="323"/>
      <c r="L235" s="323"/>
      <c r="M235" s="323"/>
      <c r="N235" s="323"/>
      <c r="O235" s="323"/>
      <c r="P235" s="323"/>
      <c r="Q235" s="323"/>
      <c r="R235" s="323"/>
      <c r="S235" s="323"/>
      <c r="T235" s="323"/>
      <c r="U235" s="323"/>
      <c r="V235" s="323"/>
      <c r="W235" s="323"/>
      <c r="X235" s="323"/>
      <c r="Y235" s="323"/>
      <c r="Z235" s="323"/>
      <c r="AA235" s="323"/>
      <c r="AB235" s="323"/>
      <c r="AC235" s="323"/>
      <c r="AD235" s="323"/>
      <c r="AE235" s="323"/>
    </row>
    <row r="236" spans="1:31" ht="12.75">
      <c r="A236" s="323"/>
      <c r="B236" s="323"/>
      <c r="C236" s="323"/>
      <c r="D236" s="323"/>
      <c r="E236" s="323"/>
      <c r="F236" s="323"/>
      <c r="G236" s="323"/>
      <c r="H236" s="323"/>
      <c r="I236" s="323"/>
      <c r="J236" s="323"/>
      <c r="K236" s="323"/>
      <c r="L236" s="323"/>
      <c r="M236" s="323"/>
      <c r="N236" s="323"/>
      <c r="O236" s="323"/>
      <c r="P236" s="323"/>
      <c r="Q236" s="323"/>
      <c r="R236" s="323"/>
      <c r="S236" s="323"/>
      <c r="T236" s="323"/>
      <c r="U236" s="323"/>
      <c r="V236" s="323"/>
      <c r="W236" s="323"/>
      <c r="X236" s="323"/>
      <c r="Y236" s="323"/>
      <c r="Z236" s="323"/>
      <c r="AA236" s="323"/>
      <c r="AB236" s="323"/>
      <c r="AC236" s="323"/>
      <c r="AD236" s="323"/>
      <c r="AE236" s="323"/>
    </row>
    <row r="237" spans="1:31" ht="12.75">
      <c r="A237" s="323"/>
      <c r="B237" s="323"/>
      <c r="C237" s="323"/>
      <c r="D237" s="323"/>
      <c r="E237" s="323"/>
      <c r="F237" s="323"/>
      <c r="G237" s="323"/>
      <c r="H237" s="323"/>
      <c r="I237" s="323"/>
      <c r="J237" s="323"/>
      <c r="K237" s="323"/>
      <c r="L237" s="323"/>
      <c r="M237" s="323"/>
      <c r="N237" s="323"/>
      <c r="O237" s="323"/>
      <c r="P237" s="323"/>
      <c r="Q237" s="323"/>
      <c r="R237" s="323"/>
      <c r="S237" s="323"/>
      <c r="T237" s="323"/>
      <c r="U237" s="323"/>
      <c r="V237" s="323"/>
      <c r="W237" s="323"/>
      <c r="X237" s="323"/>
      <c r="Y237" s="323"/>
      <c r="Z237" s="323"/>
      <c r="AA237" s="323"/>
      <c r="AB237" s="323"/>
      <c r="AC237" s="323"/>
      <c r="AD237" s="323"/>
      <c r="AE237" s="323"/>
    </row>
    <row r="238" spans="1:31" ht="12.75">
      <c r="A238" s="323"/>
      <c r="B238" s="323"/>
      <c r="C238" s="323"/>
      <c r="D238" s="323"/>
      <c r="E238" s="323"/>
      <c r="F238" s="323"/>
      <c r="G238" s="323"/>
      <c r="H238" s="323"/>
      <c r="I238" s="323"/>
      <c r="J238" s="323"/>
      <c r="K238" s="323"/>
      <c r="L238" s="323"/>
      <c r="M238" s="323"/>
      <c r="N238" s="323"/>
      <c r="O238" s="323"/>
      <c r="P238" s="323"/>
      <c r="Q238" s="323"/>
      <c r="R238" s="323"/>
      <c r="S238" s="323"/>
      <c r="T238" s="323"/>
      <c r="U238" s="323"/>
      <c r="V238" s="323"/>
      <c r="W238" s="323"/>
      <c r="X238" s="323"/>
      <c r="Y238" s="323"/>
      <c r="Z238" s="323"/>
      <c r="AA238" s="323"/>
      <c r="AB238" s="323"/>
      <c r="AC238" s="323"/>
      <c r="AD238" s="323"/>
      <c r="AE238" s="323"/>
    </row>
    <row r="239" spans="1:31" ht="12.75">
      <c r="A239" s="323"/>
      <c r="B239" s="323"/>
      <c r="C239" s="323"/>
      <c r="D239" s="323"/>
      <c r="E239" s="323"/>
      <c r="F239" s="323"/>
      <c r="G239" s="323"/>
      <c r="H239" s="323"/>
      <c r="I239" s="323"/>
      <c r="J239" s="323"/>
      <c r="K239" s="323"/>
      <c r="L239" s="323"/>
      <c r="M239" s="323"/>
      <c r="N239" s="323"/>
      <c r="O239" s="323"/>
      <c r="P239" s="323"/>
      <c r="Q239" s="323"/>
      <c r="R239" s="323"/>
      <c r="S239" s="323"/>
      <c r="T239" s="323"/>
      <c r="U239" s="323"/>
      <c r="V239" s="323"/>
      <c r="W239" s="323"/>
      <c r="X239" s="323"/>
      <c r="Y239" s="323"/>
      <c r="Z239" s="323"/>
      <c r="AA239" s="323"/>
      <c r="AB239" s="323"/>
      <c r="AC239" s="323"/>
      <c r="AD239" s="323"/>
      <c r="AE239" s="323"/>
    </row>
    <row r="240" spans="1:31" ht="12.75">
      <c r="A240" s="323"/>
      <c r="B240" s="323"/>
      <c r="C240" s="323"/>
      <c r="D240" s="323"/>
      <c r="E240" s="323"/>
      <c r="F240" s="323"/>
      <c r="G240" s="323"/>
      <c r="H240" s="323"/>
      <c r="I240" s="323"/>
      <c r="J240" s="323"/>
      <c r="K240" s="323"/>
      <c r="L240" s="323"/>
      <c r="M240" s="323"/>
      <c r="N240" s="323"/>
      <c r="O240" s="323"/>
      <c r="P240" s="323"/>
      <c r="Q240" s="323"/>
      <c r="R240" s="323"/>
      <c r="S240" s="323"/>
      <c r="T240" s="323"/>
      <c r="U240" s="323"/>
      <c r="V240" s="323"/>
      <c r="W240" s="323"/>
      <c r="X240" s="323"/>
      <c r="Y240" s="323"/>
      <c r="Z240" s="323"/>
      <c r="AA240" s="323"/>
      <c r="AB240" s="323"/>
      <c r="AC240" s="323"/>
      <c r="AD240" s="323"/>
      <c r="AE240" s="323"/>
    </row>
    <row r="241" spans="1:31" ht="12.75">
      <c r="A241" s="323"/>
      <c r="B241" s="323"/>
      <c r="C241" s="323"/>
      <c r="D241" s="323"/>
      <c r="E241" s="323"/>
      <c r="F241" s="323"/>
      <c r="G241" s="323"/>
      <c r="H241" s="323"/>
      <c r="I241" s="323"/>
      <c r="J241" s="323"/>
      <c r="K241" s="323"/>
      <c r="L241" s="323"/>
      <c r="M241" s="323"/>
      <c r="N241" s="323"/>
      <c r="O241" s="323"/>
      <c r="P241" s="323"/>
      <c r="Q241" s="323"/>
      <c r="R241" s="323"/>
      <c r="S241" s="323"/>
      <c r="T241" s="323"/>
      <c r="U241" s="323"/>
      <c r="V241" s="323"/>
      <c r="W241" s="323"/>
      <c r="X241" s="323"/>
      <c r="Y241" s="323"/>
      <c r="Z241" s="323"/>
      <c r="AA241" s="323"/>
      <c r="AB241" s="323"/>
      <c r="AC241" s="323"/>
      <c r="AD241" s="323"/>
      <c r="AE241" s="323"/>
    </row>
    <row r="242" spans="1:31" ht="12.75">
      <c r="A242" s="323"/>
      <c r="B242" s="323"/>
      <c r="C242" s="323"/>
      <c r="D242" s="323"/>
      <c r="E242" s="323"/>
      <c r="F242" s="323"/>
      <c r="G242" s="323"/>
      <c r="H242" s="323"/>
      <c r="I242" s="323"/>
      <c r="J242" s="323"/>
      <c r="K242" s="323"/>
      <c r="L242" s="323"/>
      <c r="M242" s="323"/>
      <c r="N242" s="323"/>
      <c r="O242" s="323"/>
      <c r="P242" s="323"/>
      <c r="Q242" s="323"/>
      <c r="R242" s="323"/>
      <c r="S242" s="323"/>
      <c r="T242" s="323"/>
      <c r="U242" s="323"/>
      <c r="V242" s="323"/>
      <c r="W242" s="323"/>
      <c r="X242" s="323"/>
      <c r="Y242" s="323"/>
      <c r="Z242" s="323"/>
      <c r="AA242" s="323"/>
      <c r="AB242" s="323"/>
      <c r="AC242" s="323"/>
      <c r="AD242" s="323"/>
      <c r="AE242" s="323"/>
    </row>
    <row r="243" spans="1:31" ht="12.75">
      <c r="A243" s="323"/>
      <c r="B243" s="323"/>
      <c r="C243" s="323"/>
      <c r="D243" s="323"/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3"/>
      <c r="P243" s="323"/>
      <c r="Q243" s="323"/>
      <c r="R243" s="323"/>
      <c r="S243" s="323"/>
      <c r="T243" s="323"/>
      <c r="U243" s="323"/>
      <c r="V243" s="323"/>
      <c r="W243" s="323"/>
      <c r="X243" s="323"/>
      <c r="Y243" s="323"/>
      <c r="Z243" s="323"/>
      <c r="AA243" s="323"/>
      <c r="AB243" s="323"/>
      <c r="AC243" s="323"/>
      <c r="AD243" s="323"/>
      <c r="AE243" s="323"/>
    </row>
    <row r="244" spans="1:31" ht="12.75">
      <c r="A244" s="323"/>
      <c r="B244" s="323"/>
      <c r="C244" s="323"/>
      <c r="D244" s="323"/>
      <c r="E244" s="323"/>
      <c r="F244" s="323"/>
      <c r="G244" s="323"/>
      <c r="H244" s="323"/>
      <c r="I244" s="323"/>
      <c r="J244" s="323"/>
      <c r="K244" s="323"/>
      <c r="L244" s="323"/>
      <c r="M244" s="323"/>
      <c r="N244" s="323"/>
      <c r="O244" s="323"/>
      <c r="P244" s="323"/>
      <c r="Q244" s="323"/>
      <c r="R244" s="323"/>
      <c r="S244" s="323"/>
      <c r="T244" s="323"/>
      <c r="U244" s="323"/>
      <c r="V244" s="323"/>
      <c r="W244" s="323"/>
      <c r="X244" s="323"/>
      <c r="Y244" s="323"/>
      <c r="Z244" s="323"/>
      <c r="AA244" s="323"/>
      <c r="AB244" s="323"/>
      <c r="AC244" s="323"/>
      <c r="AD244" s="323"/>
      <c r="AE244" s="323"/>
    </row>
    <row r="245" spans="1:31" ht="12.75">
      <c r="A245" s="323"/>
      <c r="B245" s="323"/>
      <c r="C245" s="323"/>
      <c r="D245" s="323"/>
      <c r="E245" s="323"/>
      <c r="F245" s="323"/>
      <c r="G245" s="323"/>
      <c r="H245" s="323"/>
      <c r="I245" s="323"/>
      <c r="J245" s="323"/>
      <c r="K245" s="323"/>
      <c r="L245" s="323"/>
      <c r="M245" s="323"/>
      <c r="N245" s="323"/>
      <c r="O245" s="323"/>
      <c r="P245" s="323"/>
      <c r="Q245" s="323"/>
      <c r="R245" s="323"/>
      <c r="S245" s="323"/>
      <c r="T245" s="323"/>
      <c r="U245" s="323"/>
      <c r="V245" s="323"/>
      <c r="W245" s="323"/>
      <c r="X245" s="323"/>
      <c r="Y245" s="323"/>
      <c r="Z245" s="323"/>
      <c r="AA245" s="323"/>
      <c r="AB245" s="323"/>
      <c r="AC245" s="323"/>
      <c r="AD245" s="323"/>
      <c r="AE245" s="323"/>
    </row>
    <row r="246" spans="1:31" ht="12.75">
      <c r="A246" s="323"/>
      <c r="B246" s="323"/>
      <c r="C246" s="323"/>
      <c r="D246" s="323"/>
      <c r="E246" s="323"/>
      <c r="F246" s="323"/>
      <c r="G246" s="323"/>
      <c r="H246" s="323"/>
      <c r="I246" s="323"/>
      <c r="J246" s="323"/>
      <c r="K246" s="323"/>
      <c r="L246" s="323"/>
      <c r="M246" s="323"/>
      <c r="N246" s="323"/>
      <c r="O246" s="323"/>
      <c r="P246" s="323"/>
      <c r="Q246" s="323"/>
      <c r="R246" s="323"/>
      <c r="S246" s="323"/>
      <c r="T246" s="323"/>
      <c r="U246" s="323"/>
      <c r="V246" s="323"/>
      <c r="W246" s="323"/>
      <c r="X246" s="323"/>
      <c r="Y246" s="323"/>
      <c r="Z246" s="323"/>
      <c r="AA246" s="323"/>
      <c r="AB246" s="323"/>
      <c r="AC246" s="323"/>
      <c r="AD246" s="323"/>
      <c r="AE246" s="323"/>
    </row>
    <row r="247" spans="1:31" ht="12.75">
      <c r="A247" s="323"/>
      <c r="B247" s="323"/>
      <c r="C247" s="323"/>
      <c r="D247" s="323"/>
      <c r="E247" s="323"/>
      <c r="F247" s="323"/>
      <c r="G247" s="323"/>
      <c r="H247" s="323"/>
      <c r="I247" s="323"/>
      <c r="J247" s="323"/>
      <c r="K247" s="323"/>
      <c r="L247" s="323"/>
      <c r="M247" s="323"/>
      <c r="N247" s="323"/>
      <c r="O247" s="323"/>
      <c r="P247" s="323"/>
      <c r="Q247" s="323"/>
      <c r="R247" s="323"/>
      <c r="S247" s="323"/>
      <c r="T247" s="323"/>
      <c r="U247" s="323"/>
      <c r="V247" s="323"/>
      <c r="W247" s="323"/>
      <c r="X247" s="323"/>
      <c r="Y247" s="323"/>
      <c r="Z247" s="323"/>
      <c r="AA247" s="323"/>
      <c r="AB247" s="323"/>
      <c r="AC247" s="323"/>
      <c r="AD247" s="323"/>
      <c r="AE247" s="323"/>
    </row>
    <row r="248" spans="1:31" ht="12.75">
      <c r="A248" s="323"/>
      <c r="B248" s="323"/>
      <c r="C248" s="323"/>
      <c r="D248" s="323"/>
      <c r="E248" s="323"/>
      <c r="F248" s="323"/>
      <c r="G248" s="323"/>
      <c r="H248" s="323"/>
      <c r="I248" s="323"/>
      <c r="J248" s="323"/>
      <c r="K248" s="323"/>
      <c r="L248" s="323"/>
      <c r="M248" s="323"/>
      <c r="N248" s="323"/>
      <c r="O248" s="323"/>
      <c r="P248" s="323"/>
      <c r="Q248" s="323"/>
      <c r="R248" s="323"/>
      <c r="S248" s="323"/>
      <c r="T248" s="323"/>
      <c r="U248" s="323"/>
      <c r="V248" s="323"/>
      <c r="W248" s="323"/>
      <c r="X248" s="323"/>
      <c r="Y248" s="323"/>
      <c r="Z248" s="323"/>
      <c r="AA248" s="323"/>
      <c r="AB248" s="323"/>
      <c r="AC248" s="323"/>
      <c r="AD248" s="323"/>
      <c r="AE248" s="323"/>
    </row>
    <row r="249" spans="1:31" ht="12.75">
      <c r="A249" s="323"/>
      <c r="B249" s="323"/>
      <c r="C249" s="323"/>
      <c r="D249" s="323"/>
      <c r="E249" s="323"/>
      <c r="F249" s="323"/>
      <c r="G249" s="323"/>
      <c r="H249" s="323"/>
      <c r="I249" s="323"/>
      <c r="J249" s="323"/>
      <c r="K249" s="323"/>
      <c r="L249" s="323"/>
      <c r="M249" s="323"/>
      <c r="N249" s="323"/>
      <c r="O249" s="323"/>
      <c r="P249" s="323"/>
      <c r="Q249" s="323"/>
      <c r="R249" s="323"/>
      <c r="S249" s="323"/>
      <c r="T249" s="323"/>
      <c r="U249" s="323"/>
      <c r="V249" s="323"/>
      <c r="W249" s="323"/>
      <c r="X249" s="323"/>
      <c r="Y249" s="323"/>
      <c r="Z249" s="323"/>
      <c r="AA249" s="323"/>
      <c r="AB249" s="323"/>
      <c r="AC249" s="323"/>
      <c r="AD249" s="323"/>
      <c r="AE249" s="323"/>
    </row>
    <row r="250" spans="1:31" ht="12.75">
      <c r="A250" s="323"/>
      <c r="B250" s="323"/>
      <c r="C250" s="323"/>
      <c r="D250" s="323"/>
      <c r="E250" s="323"/>
      <c r="F250" s="323"/>
      <c r="G250" s="323"/>
      <c r="H250" s="323"/>
      <c r="I250" s="323"/>
      <c r="J250" s="323"/>
      <c r="K250" s="323"/>
      <c r="L250" s="323"/>
      <c r="M250" s="323"/>
      <c r="N250" s="323"/>
      <c r="O250" s="323"/>
      <c r="P250" s="323"/>
      <c r="Q250" s="323"/>
      <c r="R250" s="323"/>
      <c r="S250" s="323"/>
      <c r="T250" s="323"/>
      <c r="U250" s="323"/>
      <c r="V250" s="323"/>
      <c r="W250" s="323"/>
      <c r="X250" s="323"/>
      <c r="Y250" s="323"/>
      <c r="Z250" s="323"/>
      <c r="AA250" s="323"/>
      <c r="AB250" s="323"/>
      <c r="AC250" s="323"/>
      <c r="AD250" s="323"/>
      <c r="AE250" s="323"/>
    </row>
    <row r="251" spans="1:31" ht="12.75">
      <c r="A251" s="323"/>
      <c r="B251" s="323"/>
      <c r="C251" s="323"/>
      <c r="D251" s="323"/>
      <c r="E251" s="323"/>
      <c r="F251" s="323"/>
      <c r="G251" s="323"/>
      <c r="H251" s="323"/>
      <c r="I251" s="323"/>
      <c r="J251" s="323"/>
      <c r="K251" s="323"/>
      <c r="L251" s="323"/>
      <c r="M251" s="323"/>
      <c r="N251" s="323"/>
      <c r="O251" s="323"/>
      <c r="P251" s="323"/>
      <c r="Q251" s="323"/>
      <c r="R251" s="323"/>
      <c r="S251" s="323"/>
      <c r="T251" s="323"/>
      <c r="U251" s="323"/>
      <c r="V251" s="323"/>
      <c r="W251" s="323"/>
      <c r="X251" s="323"/>
      <c r="Y251" s="323"/>
      <c r="Z251" s="323"/>
      <c r="AA251" s="323"/>
      <c r="AB251" s="323"/>
      <c r="AC251" s="323"/>
      <c r="AD251" s="323"/>
      <c r="AE251" s="323"/>
    </row>
    <row r="252" spans="1:31" ht="12.75">
      <c r="A252" s="323"/>
      <c r="B252" s="323"/>
      <c r="C252" s="323"/>
      <c r="D252" s="323"/>
      <c r="E252" s="323"/>
      <c r="F252" s="323"/>
      <c r="G252" s="323"/>
      <c r="H252" s="323"/>
      <c r="I252" s="323"/>
      <c r="J252" s="323"/>
      <c r="K252" s="323"/>
      <c r="L252" s="323"/>
      <c r="M252" s="323"/>
      <c r="N252" s="323"/>
      <c r="O252" s="323"/>
      <c r="P252" s="323"/>
      <c r="Q252" s="323"/>
      <c r="R252" s="323"/>
      <c r="S252" s="323"/>
      <c r="T252" s="323"/>
      <c r="U252" s="323"/>
      <c r="V252" s="323"/>
      <c r="W252" s="323"/>
      <c r="X252" s="323"/>
      <c r="Y252" s="323"/>
      <c r="Z252" s="323"/>
      <c r="AA252" s="323"/>
      <c r="AB252" s="323"/>
      <c r="AC252" s="323"/>
      <c r="AD252" s="323"/>
      <c r="AE252" s="323"/>
    </row>
    <row r="253" spans="1:31" ht="12.75">
      <c r="A253" s="323"/>
      <c r="B253" s="323"/>
      <c r="C253" s="323"/>
      <c r="D253" s="323"/>
      <c r="E253" s="323"/>
      <c r="F253" s="323"/>
      <c r="G253" s="323"/>
      <c r="H253" s="323"/>
      <c r="I253" s="323"/>
      <c r="J253" s="323"/>
      <c r="K253" s="323"/>
      <c r="L253" s="323"/>
      <c r="M253" s="323"/>
      <c r="N253" s="323"/>
      <c r="O253" s="323"/>
      <c r="P253" s="323"/>
      <c r="Q253" s="323"/>
      <c r="R253" s="323"/>
      <c r="S253" s="323"/>
      <c r="T253" s="323"/>
      <c r="U253" s="323"/>
      <c r="V253" s="323"/>
      <c r="W253" s="323"/>
      <c r="X253" s="323"/>
      <c r="Y253" s="323"/>
      <c r="Z253" s="323"/>
      <c r="AA253" s="323"/>
      <c r="AB253" s="323"/>
      <c r="AC253" s="323"/>
      <c r="AD253" s="323"/>
      <c r="AE253" s="323"/>
    </row>
    <row r="254" spans="1:31" ht="12.75">
      <c r="A254" s="323"/>
      <c r="B254" s="323"/>
      <c r="C254" s="323"/>
      <c r="D254" s="323"/>
      <c r="E254" s="323"/>
      <c r="F254" s="323"/>
      <c r="G254" s="323"/>
      <c r="H254" s="323"/>
      <c r="I254" s="323"/>
      <c r="J254" s="323"/>
      <c r="K254" s="323"/>
      <c r="L254" s="323"/>
      <c r="M254" s="323"/>
      <c r="N254" s="323"/>
      <c r="O254" s="323"/>
      <c r="P254" s="323"/>
      <c r="Q254" s="323"/>
      <c r="R254" s="323"/>
      <c r="S254" s="323"/>
      <c r="T254" s="323"/>
      <c r="U254" s="323"/>
      <c r="V254" s="323"/>
      <c r="W254" s="323"/>
      <c r="X254" s="323"/>
      <c r="Y254" s="323"/>
      <c r="Z254" s="323"/>
      <c r="AA254" s="323"/>
      <c r="AB254" s="323"/>
      <c r="AC254" s="323"/>
      <c r="AD254" s="323"/>
      <c r="AE254" s="323"/>
    </row>
    <row r="255" spans="1:31" ht="12.75">
      <c r="A255" s="323"/>
      <c r="B255" s="323"/>
      <c r="C255" s="323"/>
      <c r="D255" s="323"/>
      <c r="E255" s="323"/>
      <c r="F255" s="323"/>
      <c r="G255" s="323"/>
      <c r="H255" s="323"/>
      <c r="I255" s="323"/>
      <c r="J255" s="323"/>
      <c r="K255" s="323"/>
      <c r="L255" s="323"/>
      <c r="M255" s="323"/>
      <c r="N255" s="323"/>
      <c r="O255" s="323"/>
      <c r="P255" s="323"/>
      <c r="Q255" s="323"/>
      <c r="R255" s="323"/>
      <c r="S255" s="323"/>
      <c r="T255" s="323"/>
      <c r="U255" s="323"/>
      <c r="V255" s="323"/>
      <c r="W255" s="323"/>
      <c r="X255" s="323"/>
      <c r="Y255" s="323"/>
      <c r="Z255" s="323"/>
      <c r="AA255" s="323"/>
      <c r="AB255" s="323"/>
      <c r="AC255" s="323"/>
      <c r="AD255" s="323"/>
      <c r="AE255" s="323"/>
    </row>
    <row r="256" spans="1:31" ht="12.75">
      <c r="A256" s="323"/>
      <c r="B256" s="323"/>
      <c r="C256" s="323"/>
      <c r="D256" s="323"/>
      <c r="E256" s="323"/>
      <c r="F256" s="323"/>
      <c r="G256" s="323"/>
      <c r="H256" s="323"/>
      <c r="I256" s="323"/>
      <c r="J256" s="323"/>
      <c r="K256" s="323"/>
      <c r="L256" s="323"/>
      <c r="M256" s="323"/>
      <c r="N256" s="323"/>
      <c r="O256" s="323"/>
      <c r="P256" s="323"/>
      <c r="Q256" s="323"/>
      <c r="R256" s="323"/>
      <c r="S256" s="323"/>
      <c r="T256" s="323"/>
      <c r="U256" s="323"/>
      <c r="V256" s="323"/>
      <c r="W256" s="323"/>
      <c r="X256" s="323"/>
      <c r="Y256" s="323"/>
      <c r="Z256" s="323"/>
      <c r="AA256" s="323"/>
      <c r="AB256" s="323"/>
      <c r="AC256" s="323"/>
      <c r="AD256" s="323"/>
      <c r="AE256" s="323"/>
    </row>
    <row r="257" spans="1:31" ht="12.75">
      <c r="A257" s="323"/>
      <c r="B257" s="323"/>
      <c r="C257" s="323"/>
      <c r="D257" s="323"/>
      <c r="E257" s="323"/>
      <c r="F257" s="323"/>
      <c r="G257" s="323"/>
      <c r="H257" s="323"/>
      <c r="I257" s="323"/>
      <c r="J257" s="323"/>
      <c r="K257" s="323"/>
      <c r="L257" s="323"/>
      <c r="M257" s="323"/>
      <c r="N257" s="323"/>
      <c r="O257" s="323"/>
      <c r="P257" s="323"/>
      <c r="Q257" s="323"/>
      <c r="R257" s="323"/>
      <c r="S257" s="323"/>
      <c r="T257" s="323"/>
      <c r="U257" s="323"/>
      <c r="V257" s="323"/>
      <c r="W257" s="323"/>
      <c r="X257" s="323"/>
      <c r="Y257" s="323"/>
      <c r="Z257" s="323"/>
      <c r="AA257" s="323"/>
      <c r="AB257" s="323"/>
      <c r="AC257" s="323"/>
      <c r="AD257" s="323"/>
      <c r="AE257" s="323"/>
    </row>
    <row r="258" spans="1:31" ht="12.75">
      <c r="A258" s="323"/>
      <c r="B258" s="323"/>
      <c r="C258" s="323"/>
      <c r="D258" s="323"/>
      <c r="E258" s="323"/>
      <c r="F258" s="323"/>
      <c r="G258" s="323"/>
      <c r="H258" s="323"/>
      <c r="I258" s="323"/>
      <c r="J258" s="323"/>
      <c r="K258" s="323"/>
      <c r="L258" s="323"/>
      <c r="M258" s="323"/>
      <c r="N258" s="323"/>
      <c r="O258" s="323"/>
      <c r="P258" s="323"/>
      <c r="Q258" s="323"/>
      <c r="R258" s="323"/>
      <c r="S258" s="323"/>
      <c r="T258" s="323"/>
      <c r="U258" s="323"/>
      <c r="V258" s="323"/>
      <c r="W258" s="323"/>
      <c r="X258" s="323"/>
      <c r="Y258" s="323"/>
      <c r="Z258" s="323"/>
      <c r="AA258" s="323"/>
      <c r="AB258" s="323"/>
      <c r="AC258" s="323"/>
      <c r="AD258" s="323"/>
      <c r="AE258" s="323"/>
    </row>
    <row r="259" spans="1:31" ht="12.75">
      <c r="A259" s="323"/>
      <c r="B259" s="323"/>
      <c r="C259" s="323"/>
      <c r="D259" s="323"/>
      <c r="E259" s="323"/>
      <c r="F259" s="323"/>
      <c r="G259" s="323"/>
      <c r="H259" s="323"/>
      <c r="I259" s="323"/>
      <c r="J259" s="323"/>
      <c r="K259" s="323"/>
      <c r="L259" s="323"/>
      <c r="M259" s="323"/>
      <c r="N259" s="323"/>
      <c r="O259" s="323"/>
      <c r="P259" s="323"/>
      <c r="Q259" s="323"/>
      <c r="R259" s="323"/>
      <c r="S259" s="323"/>
      <c r="T259" s="323"/>
      <c r="U259" s="323"/>
      <c r="V259" s="323"/>
      <c r="W259" s="323"/>
      <c r="X259" s="323"/>
      <c r="Y259" s="323"/>
      <c r="Z259" s="323"/>
      <c r="AA259" s="323"/>
      <c r="AB259" s="323"/>
      <c r="AC259" s="323"/>
      <c r="AD259" s="323"/>
      <c r="AE259" s="323"/>
    </row>
    <row r="260" spans="1:31" ht="12.75">
      <c r="A260" s="323"/>
      <c r="B260" s="323"/>
      <c r="C260" s="323"/>
      <c r="D260" s="323"/>
      <c r="E260" s="323"/>
      <c r="F260" s="323"/>
      <c r="G260" s="323"/>
      <c r="H260" s="323"/>
      <c r="I260" s="323"/>
      <c r="J260" s="323"/>
      <c r="K260" s="323"/>
      <c r="L260" s="323"/>
      <c r="M260" s="323"/>
      <c r="N260" s="323"/>
      <c r="O260" s="323"/>
      <c r="P260" s="323"/>
      <c r="Q260" s="323"/>
      <c r="R260" s="323"/>
      <c r="S260" s="323"/>
      <c r="T260" s="323"/>
      <c r="U260" s="323"/>
      <c r="V260" s="323"/>
      <c r="W260" s="323"/>
      <c r="X260" s="323"/>
      <c r="Y260" s="323"/>
      <c r="Z260" s="323"/>
      <c r="AA260" s="323"/>
      <c r="AB260" s="323"/>
      <c r="AC260" s="323"/>
      <c r="AD260" s="323"/>
      <c r="AE260" s="323"/>
    </row>
    <row r="261" spans="1:31" ht="12.75">
      <c r="A261" s="323"/>
      <c r="B261" s="323"/>
      <c r="C261" s="323"/>
      <c r="D261" s="323"/>
      <c r="E261" s="323"/>
      <c r="F261" s="323"/>
      <c r="G261" s="323"/>
      <c r="H261" s="323"/>
      <c r="I261" s="323"/>
      <c r="J261" s="323"/>
      <c r="K261" s="323"/>
      <c r="L261" s="323"/>
      <c r="M261" s="323"/>
      <c r="N261" s="323"/>
      <c r="O261" s="323"/>
      <c r="P261" s="323"/>
      <c r="Q261" s="323"/>
      <c r="R261" s="323"/>
      <c r="S261" s="323"/>
      <c r="T261" s="323"/>
      <c r="U261" s="323"/>
      <c r="V261" s="323"/>
      <c r="W261" s="323"/>
      <c r="X261" s="323"/>
      <c r="Y261" s="323"/>
      <c r="Z261" s="323"/>
      <c r="AA261" s="323"/>
      <c r="AB261" s="323"/>
      <c r="AC261" s="323"/>
      <c r="AD261" s="323"/>
      <c r="AE261" s="323"/>
    </row>
    <row r="262" spans="1:31" ht="12.75">
      <c r="A262" s="323"/>
      <c r="B262" s="323"/>
      <c r="C262" s="323"/>
      <c r="D262" s="323"/>
      <c r="E262" s="323"/>
      <c r="F262" s="323"/>
      <c r="G262" s="323"/>
      <c r="H262" s="323"/>
      <c r="I262" s="323"/>
      <c r="J262" s="323"/>
      <c r="K262" s="323"/>
      <c r="L262" s="323"/>
      <c r="M262" s="323"/>
      <c r="N262" s="323"/>
      <c r="O262" s="323"/>
      <c r="P262" s="323"/>
      <c r="Q262" s="323"/>
      <c r="R262" s="323"/>
      <c r="S262" s="323"/>
      <c r="T262" s="323"/>
      <c r="U262" s="323"/>
      <c r="V262" s="323"/>
      <c r="W262" s="323"/>
      <c r="X262" s="323"/>
      <c r="Y262" s="323"/>
      <c r="Z262" s="323"/>
      <c r="AA262" s="323"/>
      <c r="AB262" s="323"/>
      <c r="AC262" s="323"/>
      <c r="AD262" s="323"/>
      <c r="AE262" s="323"/>
    </row>
    <row r="263" spans="1:31" ht="12.75">
      <c r="A263" s="323"/>
      <c r="B263" s="323"/>
      <c r="C263" s="323"/>
      <c r="D263" s="323"/>
      <c r="E263" s="323"/>
      <c r="F263" s="323"/>
      <c r="G263" s="323"/>
      <c r="H263" s="323"/>
      <c r="I263" s="323"/>
      <c r="J263" s="323"/>
      <c r="K263" s="323"/>
      <c r="L263" s="323"/>
      <c r="M263" s="323"/>
      <c r="N263" s="323"/>
      <c r="O263" s="323"/>
      <c r="P263" s="323"/>
      <c r="Q263" s="323"/>
      <c r="R263" s="323"/>
      <c r="S263" s="323"/>
      <c r="T263" s="323"/>
      <c r="U263" s="323"/>
      <c r="V263" s="323"/>
      <c r="W263" s="323"/>
      <c r="X263" s="323"/>
      <c r="Y263" s="323"/>
      <c r="Z263" s="323"/>
      <c r="AA263" s="323"/>
      <c r="AB263" s="323"/>
      <c r="AC263" s="323"/>
      <c r="AD263" s="323"/>
      <c r="AE263" s="323"/>
    </row>
    <row r="264" spans="1:31" ht="12.75">
      <c r="A264" s="323"/>
      <c r="B264" s="323"/>
      <c r="C264" s="323"/>
      <c r="D264" s="323"/>
      <c r="E264" s="323"/>
      <c r="F264" s="323"/>
      <c r="G264" s="323"/>
      <c r="H264" s="323"/>
      <c r="I264" s="323"/>
      <c r="J264" s="323"/>
      <c r="K264" s="323"/>
      <c r="L264" s="323"/>
      <c r="M264" s="323"/>
      <c r="N264" s="323"/>
      <c r="O264" s="323"/>
      <c r="P264" s="323"/>
      <c r="Q264" s="323"/>
      <c r="R264" s="323"/>
      <c r="S264" s="323"/>
      <c r="T264" s="323"/>
      <c r="U264" s="323"/>
      <c r="V264" s="323"/>
      <c r="W264" s="323"/>
      <c r="X264" s="323"/>
      <c r="Y264" s="323"/>
      <c r="Z264" s="323"/>
      <c r="AA264" s="323"/>
      <c r="AB264" s="323"/>
      <c r="AC264" s="323"/>
      <c r="AD264" s="323"/>
      <c r="AE264" s="323"/>
    </row>
    <row r="265" spans="1:31" ht="12.75">
      <c r="A265" s="323"/>
      <c r="B265" s="323"/>
      <c r="C265" s="323"/>
      <c r="D265" s="323"/>
      <c r="E265" s="323"/>
      <c r="F265" s="323"/>
      <c r="G265" s="323"/>
      <c r="H265" s="323"/>
      <c r="I265" s="323"/>
      <c r="J265" s="323"/>
      <c r="K265" s="323"/>
      <c r="L265" s="323"/>
      <c r="M265" s="323"/>
      <c r="N265" s="323"/>
      <c r="O265" s="323"/>
      <c r="P265" s="323"/>
      <c r="Q265" s="323"/>
      <c r="R265" s="323"/>
      <c r="S265" s="323"/>
      <c r="T265" s="323"/>
      <c r="U265" s="323"/>
      <c r="V265" s="323"/>
      <c r="W265" s="323"/>
      <c r="X265" s="323"/>
      <c r="Y265" s="323"/>
      <c r="Z265" s="323"/>
      <c r="AA265" s="323"/>
      <c r="AB265" s="323"/>
      <c r="AC265" s="323"/>
      <c r="AD265" s="323"/>
      <c r="AE265" s="323"/>
    </row>
    <row r="266" spans="1:31" ht="12.75">
      <c r="A266" s="323"/>
      <c r="B266" s="323"/>
      <c r="C266" s="323"/>
      <c r="D266" s="323"/>
      <c r="E266" s="323"/>
      <c r="F266" s="323"/>
      <c r="G266" s="323"/>
      <c r="H266" s="323"/>
      <c r="I266" s="323"/>
      <c r="J266" s="323"/>
      <c r="K266" s="323"/>
      <c r="L266" s="323"/>
      <c r="M266" s="323"/>
      <c r="N266" s="323"/>
      <c r="O266" s="323"/>
      <c r="P266" s="323"/>
      <c r="Q266" s="323"/>
      <c r="R266" s="323"/>
      <c r="S266" s="323"/>
      <c r="T266" s="323"/>
      <c r="U266" s="323"/>
      <c r="V266" s="323"/>
      <c r="W266" s="323"/>
      <c r="X266" s="323"/>
      <c r="Y266" s="323"/>
      <c r="Z266" s="323"/>
      <c r="AA266" s="323"/>
      <c r="AB266" s="323"/>
      <c r="AC266" s="323"/>
      <c r="AD266" s="323"/>
      <c r="AE266" s="323"/>
    </row>
    <row r="267" spans="1:31" ht="12.75">
      <c r="A267" s="323"/>
      <c r="B267" s="323"/>
      <c r="C267" s="323"/>
      <c r="D267" s="323"/>
      <c r="E267" s="323"/>
      <c r="F267" s="323"/>
      <c r="G267" s="323"/>
      <c r="H267" s="323"/>
      <c r="I267" s="323"/>
      <c r="J267" s="323"/>
      <c r="K267" s="323"/>
      <c r="L267" s="323"/>
      <c r="M267" s="323"/>
      <c r="N267" s="323"/>
      <c r="O267" s="323"/>
      <c r="P267" s="323"/>
      <c r="Q267" s="323"/>
      <c r="R267" s="323"/>
      <c r="S267" s="323"/>
      <c r="T267" s="323"/>
      <c r="U267" s="323"/>
      <c r="V267" s="323"/>
      <c r="W267" s="323"/>
      <c r="X267" s="323"/>
      <c r="Y267" s="323"/>
      <c r="Z267" s="323"/>
      <c r="AA267" s="323"/>
      <c r="AB267" s="323"/>
      <c r="AC267" s="323"/>
      <c r="AD267" s="323"/>
      <c r="AE267" s="323"/>
    </row>
    <row r="268" spans="1:31" ht="12.75">
      <c r="A268" s="323"/>
      <c r="B268" s="323"/>
      <c r="C268" s="323"/>
      <c r="D268" s="323"/>
      <c r="E268" s="323"/>
      <c r="F268" s="323"/>
      <c r="G268" s="323"/>
      <c r="H268" s="323"/>
      <c r="I268" s="323"/>
      <c r="J268" s="323"/>
      <c r="K268" s="323"/>
      <c r="L268" s="323"/>
      <c r="M268" s="323"/>
      <c r="N268" s="323"/>
      <c r="O268" s="323"/>
      <c r="P268" s="323"/>
      <c r="Q268" s="323"/>
      <c r="R268" s="323"/>
      <c r="S268" s="323"/>
      <c r="T268" s="323"/>
      <c r="U268" s="323"/>
      <c r="V268" s="323"/>
      <c r="W268" s="323"/>
      <c r="X268" s="323"/>
      <c r="Y268" s="323"/>
      <c r="Z268" s="323"/>
      <c r="AA268" s="323"/>
      <c r="AB268" s="323"/>
      <c r="AC268" s="323"/>
      <c r="AD268" s="323"/>
      <c r="AE268" s="323"/>
    </row>
    <row r="269" spans="1:31" ht="12.75">
      <c r="A269" s="323"/>
      <c r="B269" s="323"/>
      <c r="C269" s="323"/>
      <c r="D269" s="323"/>
      <c r="E269" s="323"/>
      <c r="F269" s="323"/>
      <c r="G269" s="323"/>
      <c r="H269" s="323"/>
      <c r="I269" s="323"/>
      <c r="J269" s="323"/>
      <c r="K269" s="323"/>
      <c r="L269" s="323"/>
      <c r="M269" s="323"/>
      <c r="N269" s="323"/>
      <c r="O269" s="323"/>
      <c r="P269" s="323"/>
      <c r="Q269" s="323"/>
      <c r="R269" s="323"/>
      <c r="S269" s="323"/>
      <c r="T269" s="323"/>
      <c r="U269" s="323"/>
      <c r="V269" s="323"/>
      <c r="W269" s="323"/>
      <c r="X269" s="323"/>
      <c r="Y269" s="323"/>
      <c r="Z269" s="323"/>
      <c r="AA269" s="323"/>
      <c r="AB269" s="323"/>
      <c r="AC269" s="323"/>
      <c r="AD269" s="323"/>
      <c r="AE269" s="323"/>
    </row>
    <row r="270" spans="1:31" ht="12.75">
      <c r="A270" s="323"/>
      <c r="B270" s="323"/>
      <c r="C270" s="323"/>
      <c r="D270" s="323"/>
      <c r="E270" s="323"/>
      <c r="F270" s="323"/>
      <c r="G270" s="323"/>
      <c r="H270" s="323"/>
      <c r="I270" s="323"/>
      <c r="J270" s="323"/>
      <c r="K270" s="323"/>
      <c r="L270" s="323"/>
      <c r="M270" s="323"/>
      <c r="N270" s="323"/>
      <c r="O270" s="323"/>
      <c r="P270" s="323"/>
      <c r="Q270" s="323"/>
      <c r="R270" s="323"/>
      <c r="S270" s="323"/>
      <c r="T270" s="323"/>
      <c r="U270" s="323"/>
      <c r="V270" s="323"/>
      <c r="W270" s="323"/>
      <c r="X270" s="323"/>
      <c r="Y270" s="323"/>
      <c r="Z270" s="323"/>
      <c r="AA270" s="323"/>
      <c r="AB270" s="323"/>
      <c r="AC270" s="323"/>
      <c r="AD270" s="323"/>
      <c r="AE270" s="323"/>
    </row>
    <row r="271" spans="1:31" ht="12.75">
      <c r="A271" s="323"/>
      <c r="B271" s="323"/>
      <c r="C271" s="323"/>
      <c r="D271" s="323"/>
      <c r="E271" s="323"/>
      <c r="F271" s="323"/>
      <c r="G271" s="323"/>
      <c r="H271" s="323"/>
      <c r="I271" s="323"/>
      <c r="J271" s="323"/>
      <c r="K271" s="323"/>
      <c r="L271" s="323"/>
      <c r="M271" s="323"/>
      <c r="N271" s="323"/>
      <c r="O271" s="323"/>
      <c r="P271" s="323"/>
      <c r="Q271" s="323"/>
      <c r="R271" s="323"/>
      <c r="S271" s="323"/>
      <c r="T271" s="323"/>
      <c r="U271" s="323"/>
      <c r="V271" s="323"/>
      <c r="W271" s="323"/>
      <c r="X271" s="323"/>
      <c r="Y271" s="323"/>
      <c r="Z271" s="323"/>
      <c r="AA271" s="323"/>
      <c r="AB271" s="323"/>
      <c r="AC271" s="323"/>
      <c r="AD271" s="323"/>
      <c r="AE271" s="323"/>
    </row>
    <row r="272" spans="1:31" ht="12.75">
      <c r="A272" s="323"/>
      <c r="B272" s="323"/>
      <c r="C272" s="323"/>
      <c r="D272" s="323"/>
      <c r="E272" s="323"/>
      <c r="F272" s="323"/>
      <c r="G272" s="323"/>
      <c r="H272" s="323"/>
      <c r="I272" s="323"/>
      <c r="J272" s="323"/>
      <c r="K272" s="323"/>
      <c r="L272" s="323"/>
      <c r="M272" s="323"/>
      <c r="N272" s="323"/>
      <c r="O272" s="323"/>
      <c r="P272" s="323"/>
      <c r="Q272" s="323"/>
      <c r="R272" s="323"/>
      <c r="S272" s="323"/>
      <c r="T272" s="323"/>
      <c r="U272" s="323"/>
      <c r="V272" s="323"/>
      <c r="W272" s="323"/>
      <c r="X272" s="323"/>
      <c r="Y272" s="323"/>
      <c r="Z272" s="323"/>
      <c r="AA272" s="323"/>
      <c r="AB272" s="323"/>
      <c r="AC272" s="323"/>
      <c r="AD272" s="323"/>
      <c r="AE272" s="323"/>
    </row>
    <row r="273" spans="1:31" ht="12.75">
      <c r="A273" s="323"/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3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</row>
    <row r="274" spans="1:31" ht="12.75">
      <c r="A274" s="323"/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3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</row>
    <row r="275" spans="1:31" ht="12.75">
      <c r="A275" s="323"/>
      <c r="B275" s="323"/>
      <c r="C275" s="323"/>
      <c r="D275" s="323"/>
      <c r="E275" s="323"/>
      <c r="F275" s="323"/>
      <c r="G275" s="323"/>
      <c r="H275" s="323"/>
      <c r="I275" s="323"/>
      <c r="J275" s="323"/>
      <c r="K275" s="323"/>
      <c r="L275" s="323"/>
      <c r="M275" s="323"/>
      <c r="N275" s="323"/>
      <c r="O275" s="323"/>
      <c r="P275" s="323"/>
      <c r="Q275" s="323"/>
      <c r="R275" s="323"/>
      <c r="S275" s="323"/>
      <c r="T275" s="323"/>
      <c r="U275" s="323"/>
      <c r="V275" s="323"/>
      <c r="W275" s="323"/>
      <c r="X275" s="323"/>
      <c r="Y275" s="323"/>
      <c r="Z275" s="323"/>
      <c r="AA275" s="323"/>
      <c r="AB275" s="323"/>
      <c r="AC275" s="323"/>
      <c r="AD275" s="323"/>
      <c r="AE275" s="323"/>
    </row>
    <row r="276" spans="1:31" ht="12.75">
      <c r="A276" s="323"/>
      <c r="B276" s="323"/>
      <c r="C276" s="323"/>
      <c r="D276" s="323"/>
      <c r="E276" s="323"/>
      <c r="F276" s="323"/>
      <c r="G276" s="323"/>
      <c r="H276" s="323"/>
      <c r="I276" s="323"/>
      <c r="J276" s="323"/>
      <c r="K276" s="323"/>
      <c r="L276" s="323"/>
      <c r="M276" s="323"/>
      <c r="N276" s="323"/>
      <c r="O276" s="323"/>
      <c r="P276" s="323"/>
      <c r="Q276" s="323"/>
      <c r="R276" s="323"/>
      <c r="S276" s="323"/>
      <c r="T276" s="323"/>
      <c r="U276" s="323"/>
      <c r="V276" s="323"/>
      <c r="W276" s="323"/>
      <c r="X276" s="323"/>
      <c r="Y276" s="323"/>
      <c r="Z276" s="323"/>
      <c r="AA276" s="323"/>
      <c r="AB276" s="323"/>
      <c r="AC276" s="323"/>
      <c r="AD276" s="323"/>
      <c r="AE276" s="323"/>
    </row>
    <row r="277" spans="1:31" ht="12.75">
      <c r="A277" s="323"/>
      <c r="B277" s="323"/>
      <c r="C277" s="323"/>
      <c r="D277" s="323"/>
      <c r="E277" s="323"/>
      <c r="F277" s="323"/>
      <c r="G277" s="323"/>
      <c r="H277" s="323"/>
      <c r="I277" s="323"/>
      <c r="J277" s="323"/>
      <c r="K277" s="323"/>
      <c r="L277" s="323"/>
      <c r="M277" s="323"/>
      <c r="N277" s="323"/>
      <c r="O277" s="323"/>
      <c r="P277" s="323"/>
      <c r="Q277" s="323"/>
      <c r="R277" s="323"/>
      <c r="S277" s="323"/>
      <c r="T277" s="323"/>
      <c r="U277" s="323"/>
      <c r="V277" s="323"/>
      <c r="W277" s="323"/>
      <c r="X277" s="323"/>
      <c r="Y277" s="323"/>
      <c r="Z277" s="323"/>
      <c r="AA277" s="323"/>
      <c r="AB277" s="323"/>
      <c r="AC277" s="323"/>
      <c r="AD277" s="323"/>
      <c r="AE277" s="323"/>
    </row>
    <row r="278" spans="1:31" ht="12.75">
      <c r="A278" s="323"/>
      <c r="B278" s="323"/>
      <c r="C278" s="323"/>
      <c r="D278" s="323"/>
      <c r="E278" s="323"/>
      <c r="F278" s="323"/>
      <c r="G278" s="323"/>
      <c r="H278" s="323"/>
      <c r="I278" s="323"/>
      <c r="J278" s="323"/>
      <c r="K278" s="323"/>
      <c r="L278" s="323"/>
      <c r="M278" s="323"/>
      <c r="N278" s="323"/>
      <c r="O278" s="323"/>
      <c r="P278" s="323"/>
      <c r="Q278" s="323"/>
      <c r="R278" s="323"/>
      <c r="S278" s="323"/>
      <c r="T278" s="323"/>
      <c r="U278" s="323"/>
      <c r="V278" s="323"/>
      <c r="W278" s="323"/>
      <c r="X278" s="323"/>
      <c r="Y278" s="323"/>
      <c r="Z278" s="323"/>
      <c r="AA278" s="323"/>
      <c r="AB278" s="323"/>
      <c r="AC278" s="323"/>
      <c r="AD278" s="323"/>
      <c r="AE278" s="323"/>
    </row>
    <row r="279" spans="1:31" ht="12.75">
      <c r="A279" s="323"/>
      <c r="B279" s="323"/>
      <c r="C279" s="323"/>
      <c r="D279" s="323"/>
      <c r="E279" s="323"/>
      <c r="F279" s="323"/>
      <c r="G279" s="323"/>
      <c r="H279" s="323"/>
      <c r="I279" s="323"/>
      <c r="J279" s="323"/>
      <c r="K279" s="323"/>
      <c r="L279" s="323"/>
      <c r="M279" s="323"/>
      <c r="N279" s="323"/>
      <c r="O279" s="323"/>
      <c r="P279" s="323"/>
      <c r="Q279" s="323"/>
      <c r="R279" s="323"/>
      <c r="S279" s="323"/>
      <c r="T279" s="323"/>
      <c r="U279" s="323"/>
      <c r="V279" s="323"/>
      <c r="W279" s="323"/>
      <c r="X279" s="323"/>
      <c r="Y279" s="323"/>
      <c r="Z279" s="323"/>
      <c r="AA279" s="323"/>
      <c r="AB279" s="323"/>
      <c r="AC279" s="323"/>
      <c r="AD279" s="323"/>
      <c r="AE279" s="323"/>
    </row>
    <row r="280" spans="1:31" ht="12.75">
      <c r="A280" s="323"/>
      <c r="B280" s="323"/>
      <c r="C280" s="323"/>
      <c r="D280" s="323"/>
      <c r="E280" s="323"/>
      <c r="F280" s="323"/>
      <c r="G280" s="323"/>
      <c r="H280" s="323"/>
      <c r="I280" s="323"/>
      <c r="J280" s="323"/>
      <c r="K280" s="323"/>
      <c r="L280" s="323"/>
      <c r="M280" s="323"/>
      <c r="N280" s="323"/>
      <c r="O280" s="323"/>
      <c r="P280" s="323"/>
      <c r="Q280" s="323"/>
      <c r="R280" s="323"/>
      <c r="S280" s="323"/>
      <c r="T280" s="323"/>
      <c r="U280" s="323"/>
      <c r="V280" s="323"/>
      <c r="W280" s="323"/>
      <c r="X280" s="323"/>
      <c r="Y280" s="323"/>
      <c r="Z280" s="323"/>
      <c r="AA280" s="323"/>
      <c r="AB280" s="323"/>
      <c r="AC280" s="323"/>
      <c r="AD280" s="323"/>
      <c r="AE280" s="323"/>
    </row>
    <row r="281" spans="1:31" ht="12.75">
      <c r="A281" s="323"/>
      <c r="B281" s="323"/>
      <c r="C281" s="323"/>
      <c r="D281" s="323"/>
      <c r="E281" s="323"/>
      <c r="F281" s="323"/>
      <c r="G281" s="323"/>
      <c r="H281" s="323"/>
      <c r="I281" s="323"/>
      <c r="J281" s="323"/>
      <c r="K281" s="323"/>
      <c r="L281" s="323"/>
      <c r="M281" s="323"/>
      <c r="N281" s="323"/>
      <c r="O281" s="323"/>
      <c r="P281" s="323"/>
      <c r="Q281" s="323"/>
      <c r="R281" s="323"/>
      <c r="S281" s="323"/>
      <c r="T281" s="323"/>
      <c r="U281" s="323"/>
      <c r="V281" s="323"/>
      <c r="W281" s="323"/>
      <c r="X281" s="323"/>
      <c r="Y281" s="323"/>
      <c r="Z281" s="323"/>
      <c r="AA281" s="323"/>
      <c r="AB281" s="323"/>
      <c r="AC281" s="323"/>
      <c r="AD281" s="323"/>
      <c r="AE281" s="323"/>
    </row>
    <row r="282" spans="1:31" ht="12.75">
      <c r="A282" s="323"/>
      <c r="B282" s="323"/>
      <c r="C282" s="323"/>
      <c r="D282" s="323"/>
      <c r="E282" s="323"/>
      <c r="F282" s="323"/>
      <c r="G282" s="323"/>
      <c r="H282" s="323"/>
      <c r="I282" s="323"/>
      <c r="J282" s="323"/>
      <c r="K282" s="323"/>
      <c r="L282" s="323"/>
      <c r="M282" s="323"/>
      <c r="N282" s="323"/>
      <c r="O282" s="323"/>
      <c r="P282" s="323"/>
      <c r="Q282" s="323"/>
      <c r="R282" s="323"/>
      <c r="S282" s="323"/>
      <c r="T282" s="323"/>
      <c r="U282" s="323"/>
      <c r="V282" s="323"/>
      <c r="W282" s="323"/>
      <c r="X282" s="323"/>
      <c r="Y282" s="323"/>
      <c r="Z282" s="323"/>
      <c r="AA282" s="323"/>
      <c r="AB282" s="323"/>
      <c r="AC282" s="323"/>
      <c r="AD282" s="323"/>
      <c r="AE282" s="323"/>
    </row>
    <row r="283" spans="1:31" ht="12.75">
      <c r="A283" s="323"/>
      <c r="B283" s="323"/>
      <c r="C283" s="323"/>
      <c r="D283" s="323"/>
      <c r="E283" s="323"/>
      <c r="F283" s="323"/>
      <c r="G283" s="323"/>
      <c r="H283" s="323"/>
      <c r="I283" s="323"/>
      <c r="J283" s="323"/>
      <c r="K283" s="323"/>
      <c r="L283" s="323"/>
      <c r="M283" s="323"/>
      <c r="N283" s="323"/>
      <c r="O283" s="323"/>
      <c r="P283" s="323"/>
      <c r="Q283" s="323"/>
      <c r="R283" s="323"/>
      <c r="S283" s="323"/>
      <c r="T283" s="323"/>
      <c r="U283" s="323"/>
      <c r="V283" s="323"/>
      <c r="W283" s="323"/>
      <c r="X283" s="323"/>
      <c r="Y283" s="323"/>
      <c r="Z283" s="323"/>
      <c r="AA283" s="323"/>
      <c r="AB283" s="323"/>
      <c r="AC283" s="323"/>
      <c r="AD283" s="323"/>
      <c r="AE283" s="323"/>
    </row>
    <row r="284" spans="1:31" ht="12.75">
      <c r="A284" s="323"/>
      <c r="B284" s="323"/>
      <c r="C284" s="323"/>
      <c r="D284" s="323"/>
      <c r="E284" s="323"/>
      <c r="F284" s="323"/>
      <c r="G284" s="323"/>
      <c r="H284" s="323"/>
      <c r="I284" s="323"/>
      <c r="J284" s="323"/>
      <c r="K284" s="323"/>
      <c r="L284" s="323"/>
      <c r="M284" s="323"/>
      <c r="N284" s="323"/>
      <c r="O284" s="323"/>
      <c r="P284" s="323"/>
      <c r="Q284" s="323"/>
      <c r="R284" s="323"/>
      <c r="S284" s="323"/>
      <c r="T284" s="323"/>
      <c r="U284" s="323"/>
      <c r="V284" s="323"/>
      <c r="W284" s="323"/>
      <c r="X284" s="323"/>
      <c r="Y284" s="323"/>
      <c r="Z284" s="323"/>
      <c r="AA284" s="323"/>
      <c r="AB284" s="323"/>
      <c r="AC284" s="323"/>
      <c r="AD284" s="323"/>
      <c r="AE284" s="323"/>
    </row>
    <row r="285" spans="1:31" ht="12.75">
      <c r="A285" s="323"/>
      <c r="B285" s="323"/>
      <c r="C285" s="323"/>
      <c r="D285" s="323"/>
      <c r="E285" s="323"/>
      <c r="F285" s="323"/>
      <c r="G285" s="323"/>
      <c r="H285" s="323"/>
      <c r="I285" s="323"/>
      <c r="J285" s="323"/>
      <c r="K285" s="323"/>
      <c r="L285" s="323"/>
      <c r="M285" s="323"/>
      <c r="N285" s="323"/>
      <c r="O285" s="323"/>
      <c r="P285" s="323"/>
      <c r="Q285" s="323"/>
      <c r="R285" s="323"/>
      <c r="S285" s="323"/>
      <c r="T285" s="323"/>
      <c r="U285" s="323"/>
      <c r="V285" s="323"/>
      <c r="W285" s="323"/>
      <c r="X285" s="323"/>
      <c r="Y285" s="323"/>
      <c r="Z285" s="323"/>
      <c r="AA285" s="323"/>
      <c r="AB285" s="323"/>
      <c r="AC285" s="323"/>
      <c r="AD285" s="323"/>
      <c r="AE285" s="323"/>
    </row>
    <row r="286" spans="1:31" ht="12.75">
      <c r="A286" s="323"/>
      <c r="B286" s="323"/>
      <c r="C286" s="323"/>
      <c r="D286" s="323"/>
      <c r="E286" s="323"/>
      <c r="F286" s="323"/>
      <c r="G286" s="323"/>
      <c r="H286" s="323"/>
      <c r="I286" s="323"/>
      <c r="J286" s="323"/>
      <c r="K286" s="323"/>
      <c r="L286" s="323"/>
      <c r="M286" s="323"/>
      <c r="N286" s="323"/>
      <c r="O286" s="323"/>
      <c r="P286" s="323"/>
      <c r="Q286" s="323"/>
      <c r="R286" s="323"/>
      <c r="S286" s="323"/>
      <c r="T286" s="323"/>
      <c r="U286" s="323"/>
      <c r="V286" s="323"/>
      <c r="W286" s="323"/>
      <c r="X286" s="323"/>
      <c r="Y286" s="323"/>
      <c r="Z286" s="323"/>
      <c r="AA286" s="323"/>
      <c r="AB286" s="323"/>
      <c r="AC286" s="323"/>
      <c r="AD286" s="323"/>
      <c r="AE286" s="323"/>
    </row>
    <row r="287" spans="1:31" ht="12.75">
      <c r="A287" s="323"/>
      <c r="B287" s="323"/>
      <c r="C287" s="323"/>
      <c r="D287" s="323"/>
      <c r="E287" s="323"/>
      <c r="F287" s="323"/>
      <c r="G287" s="323"/>
      <c r="H287" s="323"/>
      <c r="I287" s="323"/>
      <c r="J287" s="323"/>
      <c r="K287" s="323"/>
      <c r="L287" s="323"/>
      <c r="M287" s="323"/>
      <c r="N287" s="323"/>
      <c r="O287" s="323"/>
      <c r="P287" s="323"/>
      <c r="Q287" s="323"/>
      <c r="R287" s="323"/>
      <c r="S287" s="323"/>
      <c r="T287" s="323"/>
      <c r="U287" s="323"/>
      <c r="V287" s="323"/>
      <c r="W287" s="323"/>
      <c r="X287" s="323"/>
      <c r="Y287" s="323"/>
      <c r="Z287" s="323"/>
      <c r="AA287" s="323"/>
      <c r="AB287" s="323"/>
      <c r="AC287" s="323"/>
      <c r="AD287" s="323"/>
      <c r="AE287" s="323"/>
    </row>
    <row r="288" spans="1:31" ht="12.75">
      <c r="A288" s="323"/>
      <c r="B288" s="323"/>
      <c r="C288" s="323"/>
      <c r="D288" s="323"/>
      <c r="E288" s="323"/>
      <c r="F288" s="323"/>
      <c r="G288" s="323"/>
      <c r="H288" s="323"/>
      <c r="I288" s="323"/>
      <c r="J288" s="323"/>
      <c r="K288" s="323"/>
      <c r="L288" s="323"/>
      <c r="M288" s="323"/>
      <c r="N288" s="323"/>
      <c r="O288" s="323"/>
      <c r="P288" s="323"/>
      <c r="Q288" s="323"/>
      <c r="R288" s="323"/>
      <c r="S288" s="323"/>
      <c r="T288" s="323"/>
      <c r="U288" s="323"/>
      <c r="V288" s="323"/>
      <c r="W288" s="323"/>
      <c r="X288" s="323"/>
      <c r="Y288" s="323"/>
      <c r="Z288" s="323"/>
      <c r="AA288" s="323"/>
      <c r="AB288" s="323"/>
      <c r="AC288" s="323"/>
      <c r="AD288" s="323"/>
      <c r="AE288" s="323"/>
    </row>
    <row r="289" spans="1:31" ht="12.75">
      <c r="A289" s="323"/>
      <c r="B289" s="323"/>
      <c r="C289" s="323"/>
      <c r="D289" s="323"/>
      <c r="E289" s="323"/>
      <c r="F289" s="323"/>
      <c r="G289" s="323"/>
      <c r="H289" s="323"/>
      <c r="I289" s="323"/>
      <c r="J289" s="323"/>
      <c r="K289" s="323"/>
      <c r="L289" s="323"/>
      <c r="M289" s="323"/>
      <c r="N289" s="323"/>
      <c r="O289" s="323"/>
      <c r="P289" s="323"/>
      <c r="Q289" s="323"/>
      <c r="R289" s="323"/>
      <c r="S289" s="323"/>
      <c r="T289" s="323"/>
      <c r="U289" s="323"/>
      <c r="V289" s="323"/>
      <c r="W289" s="323"/>
      <c r="X289" s="323"/>
      <c r="Y289" s="323"/>
      <c r="Z289" s="323"/>
      <c r="AA289" s="323"/>
      <c r="AB289" s="323"/>
      <c r="AC289" s="323"/>
      <c r="AD289" s="323"/>
      <c r="AE289" s="323"/>
    </row>
    <row r="290" spans="1:31" ht="12.75">
      <c r="A290" s="323"/>
      <c r="B290" s="323"/>
      <c r="C290" s="323"/>
      <c r="D290" s="323"/>
      <c r="E290" s="323"/>
      <c r="F290" s="323"/>
      <c r="G290" s="323"/>
      <c r="H290" s="323"/>
      <c r="I290" s="323"/>
      <c r="J290" s="323"/>
      <c r="K290" s="323"/>
      <c r="L290" s="323"/>
      <c r="M290" s="323"/>
      <c r="N290" s="323"/>
      <c r="O290" s="323"/>
      <c r="P290" s="323"/>
      <c r="Q290" s="323"/>
      <c r="R290" s="323"/>
      <c r="S290" s="323"/>
      <c r="T290" s="323"/>
      <c r="U290" s="323"/>
      <c r="V290" s="323"/>
      <c r="W290" s="323"/>
      <c r="X290" s="323"/>
      <c r="Y290" s="323"/>
      <c r="Z290" s="323"/>
      <c r="AA290" s="323"/>
      <c r="AB290" s="323"/>
      <c r="AC290" s="323"/>
      <c r="AD290" s="323"/>
      <c r="AE290" s="323"/>
    </row>
    <row r="291" spans="1:31" ht="12.75">
      <c r="A291" s="323"/>
      <c r="B291" s="323"/>
      <c r="C291" s="323"/>
      <c r="D291" s="323"/>
      <c r="E291" s="323"/>
      <c r="F291" s="323"/>
      <c r="G291" s="323"/>
      <c r="H291" s="323"/>
      <c r="I291" s="323"/>
      <c r="J291" s="323"/>
      <c r="K291" s="323"/>
      <c r="L291" s="323"/>
      <c r="M291" s="323"/>
      <c r="N291" s="323"/>
      <c r="O291" s="323"/>
      <c r="P291" s="323"/>
      <c r="Q291" s="323"/>
      <c r="R291" s="323"/>
      <c r="S291" s="323"/>
      <c r="T291" s="323"/>
      <c r="U291" s="323"/>
      <c r="V291" s="323"/>
      <c r="W291" s="323"/>
      <c r="X291" s="323"/>
      <c r="Y291" s="323"/>
      <c r="Z291" s="323"/>
      <c r="AA291" s="323"/>
      <c r="AB291" s="323"/>
      <c r="AC291" s="323"/>
      <c r="AD291" s="323"/>
      <c r="AE291" s="323"/>
    </row>
    <row r="292" spans="1:31" ht="12.75">
      <c r="A292" s="323"/>
      <c r="B292" s="323"/>
      <c r="C292" s="323"/>
      <c r="D292" s="323"/>
      <c r="E292" s="323"/>
      <c r="F292" s="323"/>
      <c r="G292" s="323"/>
      <c r="H292" s="323"/>
      <c r="I292" s="323"/>
      <c r="J292" s="323"/>
      <c r="K292" s="323"/>
      <c r="L292" s="323"/>
      <c r="M292" s="323"/>
      <c r="N292" s="323"/>
      <c r="O292" s="323"/>
      <c r="P292" s="323"/>
      <c r="Q292" s="323"/>
      <c r="R292" s="323"/>
      <c r="S292" s="323"/>
      <c r="T292" s="323"/>
      <c r="U292" s="323"/>
      <c r="V292" s="323"/>
      <c r="W292" s="323"/>
      <c r="X292" s="323"/>
      <c r="Y292" s="323"/>
      <c r="Z292" s="323"/>
      <c r="AA292" s="323"/>
      <c r="AB292" s="323"/>
      <c r="AC292" s="323"/>
      <c r="AD292" s="323"/>
      <c r="AE292" s="323"/>
    </row>
    <row r="293" spans="1:31" ht="12.75">
      <c r="A293" s="323"/>
      <c r="B293" s="323"/>
      <c r="C293" s="323"/>
      <c r="D293" s="323"/>
      <c r="E293" s="323"/>
      <c r="F293" s="323"/>
      <c r="G293" s="323"/>
      <c r="H293" s="323"/>
      <c r="I293" s="323"/>
      <c r="J293" s="323"/>
      <c r="K293" s="323"/>
      <c r="L293" s="323"/>
      <c r="M293" s="323"/>
      <c r="N293" s="323"/>
      <c r="O293" s="323"/>
      <c r="P293" s="323"/>
      <c r="Q293" s="323"/>
      <c r="R293" s="323"/>
      <c r="S293" s="323"/>
      <c r="T293" s="323"/>
      <c r="U293" s="323"/>
      <c r="V293" s="323"/>
      <c r="W293" s="323"/>
      <c r="X293" s="323"/>
      <c r="Y293" s="323"/>
      <c r="Z293" s="323"/>
      <c r="AA293" s="323"/>
      <c r="AB293" s="323"/>
      <c r="AC293" s="323"/>
      <c r="AD293" s="323"/>
      <c r="AE293" s="323"/>
    </row>
    <row r="294" spans="1:31" ht="12.75">
      <c r="A294" s="323"/>
      <c r="B294" s="323"/>
      <c r="C294" s="323"/>
      <c r="D294" s="323"/>
      <c r="E294" s="323"/>
      <c r="F294" s="323"/>
      <c r="G294" s="323"/>
      <c r="H294" s="323"/>
      <c r="I294" s="323"/>
      <c r="J294" s="323"/>
      <c r="K294" s="323"/>
      <c r="L294" s="323"/>
      <c r="M294" s="323"/>
      <c r="N294" s="323"/>
      <c r="O294" s="323"/>
      <c r="P294" s="323"/>
      <c r="Q294" s="323"/>
      <c r="R294" s="323"/>
      <c r="S294" s="323"/>
      <c r="T294" s="323"/>
      <c r="U294" s="323"/>
      <c r="V294" s="323"/>
      <c r="W294" s="323"/>
      <c r="X294" s="323"/>
      <c r="Y294" s="323"/>
      <c r="Z294" s="323"/>
      <c r="AA294" s="323"/>
      <c r="AB294" s="323"/>
      <c r="AC294" s="323"/>
      <c r="AD294" s="323"/>
      <c r="AE294" s="323"/>
    </row>
    <row r="295" spans="1:31" ht="12.75">
      <c r="A295" s="323"/>
      <c r="B295" s="323"/>
      <c r="C295" s="323"/>
      <c r="D295" s="323"/>
      <c r="E295" s="323"/>
      <c r="F295" s="323"/>
      <c r="G295" s="323"/>
      <c r="H295" s="323"/>
      <c r="I295" s="323"/>
      <c r="J295" s="323"/>
      <c r="K295" s="323"/>
      <c r="L295" s="323"/>
      <c r="M295" s="323"/>
      <c r="N295" s="323"/>
      <c r="O295" s="323"/>
      <c r="P295" s="323"/>
      <c r="Q295" s="323"/>
      <c r="R295" s="323"/>
      <c r="S295" s="323"/>
      <c r="T295" s="323"/>
      <c r="U295" s="323"/>
      <c r="V295" s="323"/>
      <c r="W295" s="323"/>
      <c r="X295" s="323"/>
      <c r="Y295" s="323"/>
      <c r="Z295" s="323"/>
      <c r="AA295" s="323"/>
      <c r="AB295" s="323"/>
      <c r="AC295" s="323"/>
      <c r="AD295" s="323"/>
      <c r="AE295" s="323"/>
    </row>
    <row r="296" spans="1:31" ht="12.75">
      <c r="A296" s="323"/>
      <c r="B296" s="323"/>
      <c r="C296" s="323"/>
      <c r="D296" s="323"/>
      <c r="E296" s="323"/>
      <c r="F296" s="323"/>
      <c r="G296" s="323"/>
      <c r="H296" s="323"/>
      <c r="I296" s="323"/>
      <c r="J296" s="323"/>
      <c r="K296" s="323"/>
      <c r="L296" s="323"/>
      <c r="M296" s="323"/>
      <c r="N296" s="323"/>
      <c r="O296" s="323"/>
      <c r="P296" s="323"/>
      <c r="Q296" s="323"/>
      <c r="R296" s="323"/>
      <c r="S296" s="323"/>
      <c r="T296" s="323"/>
      <c r="U296" s="323"/>
      <c r="V296" s="323"/>
      <c r="W296" s="323"/>
      <c r="X296" s="323"/>
      <c r="Y296" s="323"/>
      <c r="Z296" s="323"/>
      <c r="AA296" s="323"/>
      <c r="AB296" s="323"/>
      <c r="AC296" s="323"/>
      <c r="AD296" s="323"/>
      <c r="AE296" s="323"/>
    </row>
    <row r="297" spans="1:31" ht="12.75">
      <c r="A297" s="323"/>
      <c r="B297" s="323"/>
      <c r="C297" s="323"/>
      <c r="D297" s="323"/>
      <c r="E297" s="323"/>
      <c r="F297" s="323"/>
      <c r="G297" s="323"/>
      <c r="H297" s="323"/>
      <c r="I297" s="323"/>
      <c r="J297" s="323"/>
      <c r="K297" s="323"/>
      <c r="L297" s="323"/>
      <c r="M297" s="323"/>
      <c r="N297" s="323"/>
      <c r="O297" s="323"/>
      <c r="P297" s="323"/>
      <c r="Q297" s="323"/>
      <c r="R297" s="323"/>
      <c r="S297" s="323"/>
      <c r="T297" s="323"/>
      <c r="U297" s="323"/>
      <c r="V297" s="323"/>
      <c r="W297" s="323"/>
      <c r="X297" s="323"/>
      <c r="Y297" s="323"/>
      <c r="Z297" s="323"/>
      <c r="AA297" s="323"/>
      <c r="AB297" s="323"/>
      <c r="AC297" s="323"/>
      <c r="AD297" s="323"/>
      <c r="AE297" s="323"/>
    </row>
    <row r="298" spans="1:31" ht="12.75">
      <c r="A298" s="323"/>
      <c r="B298" s="323"/>
      <c r="C298" s="323"/>
      <c r="D298" s="323"/>
      <c r="E298" s="323"/>
      <c r="F298" s="323"/>
      <c r="G298" s="323"/>
      <c r="H298" s="323"/>
      <c r="I298" s="323"/>
      <c r="J298" s="323"/>
      <c r="K298" s="323"/>
      <c r="L298" s="323"/>
      <c r="M298" s="323"/>
      <c r="N298" s="323"/>
      <c r="O298" s="323"/>
      <c r="P298" s="323"/>
      <c r="Q298" s="323"/>
      <c r="R298" s="323"/>
      <c r="S298" s="323"/>
      <c r="T298" s="323"/>
      <c r="U298" s="323"/>
      <c r="V298" s="323"/>
      <c r="W298" s="323"/>
      <c r="X298" s="323"/>
      <c r="Y298" s="323"/>
      <c r="Z298" s="323"/>
      <c r="AA298" s="323"/>
      <c r="AB298" s="323"/>
      <c r="AC298" s="323"/>
      <c r="AD298" s="323"/>
      <c r="AE298" s="323"/>
    </row>
    <row r="299" spans="1:31" ht="12.75">
      <c r="A299" s="323"/>
      <c r="B299" s="323"/>
      <c r="C299" s="323"/>
      <c r="D299" s="323"/>
      <c r="E299" s="323"/>
      <c r="F299" s="323"/>
      <c r="G299" s="323"/>
      <c r="H299" s="323"/>
      <c r="I299" s="323"/>
      <c r="J299" s="323"/>
      <c r="K299" s="323"/>
      <c r="L299" s="323"/>
      <c r="M299" s="323"/>
      <c r="N299" s="323"/>
      <c r="O299" s="323"/>
      <c r="P299" s="323"/>
      <c r="Q299" s="323"/>
      <c r="R299" s="323"/>
      <c r="S299" s="323"/>
      <c r="T299" s="323"/>
      <c r="U299" s="323"/>
      <c r="V299" s="323"/>
      <c r="W299" s="323"/>
      <c r="X299" s="323"/>
      <c r="Y299" s="323"/>
      <c r="Z299" s="323"/>
      <c r="AA299" s="323"/>
      <c r="AB299" s="323"/>
      <c r="AC299" s="323"/>
      <c r="AD299" s="323"/>
      <c r="AE299" s="323"/>
    </row>
    <row r="300" spans="1:31" ht="12.75">
      <c r="A300" s="323"/>
      <c r="B300" s="323"/>
      <c r="C300" s="323"/>
      <c r="D300" s="323"/>
      <c r="E300" s="323"/>
      <c r="F300" s="323"/>
      <c r="G300" s="323"/>
      <c r="H300" s="323"/>
      <c r="I300" s="323"/>
      <c r="J300" s="323"/>
      <c r="K300" s="323"/>
      <c r="L300" s="323"/>
      <c r="M300" s="323"/>
      <c r="N300" s="323"/>
      <c r="O300" s="323"/>
      <c r="P300" s="323"/>
      <c r="Q300" s="323"/>
      <c r="R300" s="323"/>
      <c r="S300" s="323"/>
      <c r="T300" s="323"/>
      <c r="U300" s="323"/>
      <c r="V300" s="323"/>
      <c r="W300" s="323"/>
      <c r="X300" s="323"/>
      <c r="Y300" s="323"/>
      <c r="Z300" s="323"/>
      <c r="AA300" s="323"/>
      <c r="AB300" s="323"/>
      <c r="AC300" s="323"/>
      <c r="AD300" s="323"/>
      <c r="AE300" s="323"/>
    </row>
    <row r="301" spans="1:31" ht="12.75">
      <c r="A301" s="323"/>
      <c r="B301" s="323"/>
      <c r="C301" s="323"/>
      <c r="D301" s="323"/>
      <c r="E301" s="323"/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323"/>
      <c r="U301" s="323"/>
      <c r="V301" s="323"/>
      <c r="W301" s="323"/>
      <c r="X301" s="323"/>
      <c r="Y301" s="323"/>
      <c r="Z301" s="323"/>
      <c r="AA301" s="323"/>
      <c r="AB301" s="323"/>
      <c r="AC301" s="323"/>
      <c r="AD301" s="323"/>
      <c r="AE301" s="323"/>
    </row>
    <row r="302" spans="1:31" ht="12.75">
      <c r="A302" s="323"/>
      <c r="B302" s="323"/>
      <c r="C302" s="323"/>
      <c r="D302" s="323"/>
      <c r="E302" s="323"/>
      <c r="F302" s="323"/>
      <c r="G302" s="323"/>
      <c r="H302" s="323"/>
      <c r="I302" s="323"/>
      <c r="J302" s="323"/>
      <c r="K302" s="323"/>
      <c r="L302" s="323"/>
      <c r="M302" s="323"/>
      <c r="N302" s="323"/>
      <c r="O302" s="323"/>
      <c r="P302" s="323"/>
      <c r="Q302" s="323"/>
      <c r="R302" s="323"/>
      <c r="S302" s="323"/>
      <c r="T302" s="323"/>
      <c r="U302" s="323"/>
      <c r="V302" s="323"/>
      <c r="W302" s="323"/>
      <c r="X302" s="323"/>
      <c r="Y302" s="323"/>
      <c r="Z302" s="323"/>
      <c r="AA302" s="323"/>
      <c r="AB302" s="323"/>
      <c r="AC302" s="323"/>
      <c r="AD302" s="323"/>
      <c r="AE302" s="323"/>
    </row>
    <row r="303" spans="1:31" ht="12.75">
      <c r="A303" s="323"/>
      <c r="B303" s="323"/>
      <c r="C303" s="323"/>
      <c r="D303" s="323"/>
      <c r="E303" s="323"/>
      <c r="F303" s="323"/>
      <c r="G303" s="323"/>
      <c r="H303" s="323"/>
      <c r="I303" s="323"/>
      <c r="J303" s="323"/>
      <c r="K303" s="323"/>
      <c r="L303" s="323"/>
      <c r="M303" s="323"/>
      <c r="N303" s="323"/>
      <c r="O303" s="323"/>
      <c r="P303" s="323"/>
      <c r="Q303" s="323"/>
      <c r="R303" s="323"/>
      <c r="S303" s="323"/>
      <c r="T303" s="323"/>
      <c r="U303" s="323"/>
      <c r="V303" s="323"/>
      <c r="W303" s="323"/>
      <c r="X303" s="323"/>
      <c r="Y303" s="323"/>
      <c r="Z303" s="323"/>
      <c r="AA303" s="323"/>
      <c r="AB303" s="323"/>
      <c r="AC303" s="323"/>
      <c r="AD303" s="323"/>
      <c r="AE303" s="323"/>
    </row>
    <row r="304" spans="1:31" ht="12.75">
      <c r="A304" s="323"/>
      <c r="B304" s="323"/>
      <c r="C304" s="323"/>
      <c r="D304" s="323"/>
      <c r="E304" s="323"/>
      <c r="F304" s="323"/>
      <c r="G304" s="323"/>
      <c r="H304" s="323"/>
      <c r="I304" s="323"/>
      <c r="J304" s="323"/>
      <c r="K304" s="323"/>
      <c r="L304" s="323"/>
      <c r="M304" s="323"/>
      <c r="N304" s="323"/>
      <c r="O304" s="323"/>
      <c r="P304" s="323"/>
      <c r="Q304" s="323"/>
      <c r="R304" s="323"/>
      <c r="S304" s="323"/>
      <c r="T304" s="323"/>
      <c r="U304" s="323"/>
      <c r="V304" s="323"/>
      <c r="W304" s="323"/>
      <c r="X304" s="323"/>
      <c r="Y304" s="323"/>
      <c r="Z304" s="323"/>
      <c r="AA304" s="323"/>
      <c r="AB304" s="323"/>
      <c r="AC304" s="323"/>
      <c r="AD304" s="323"/>
      <c r="AE304" s="323"/>
    </row>
    <row r="305" spans="1:31" ht="12.75">
      <c r="A305" s="323"/>
      <c r="B305" s="323"/>
      <c r="C305" s="323"/>
      <c r="D305" s="323"/>
      <c r="E305" s="323"/>
      <c r="F305" s="323"/>
      <c r="G305" s="323"/>
      <c r="H305" s="323"/>
      <c r="I305" s="323"/>
      <c r="J305" s="323"/>
      <c r="K305" s="323"/>
      <c r="L305" s="323"/>
      <c r="M305" s="323"/>
      <c r="N305" s="323"/>
      <c r="O305" s="323"/>
      <c r="P305" s="323"/>
      <c r="Q305" s="323"/>
      <c r="R305" s="323"/>
      <c r="S305" s="323"/>
      <c r="T305" s="323"/>
      <c r="U305" s="323"/>
      <c r="V305" s="323"/>
      <c r="W305" s="323"/>
      <c r="X305" s="323"/>
      <c r="Y305" s="323"/>
      <c r="Z305" s="323"/>
      <c r="AA305" s="323"/>
      <c r="AB305" s="323"/>
      <c r="AC305" s="323"/>
      <c r="AD305" s="323"/>
      <c r="AE305" s="323"/>
    </row>
    <row r="306" spans="1:31" ht="12.75">
      <c r="A306" s="323"/>
      <c r="B306" s="323"/>
      <c r="C306" s="323"/>
      <c r="D306" s="323"/>
      <c r="E306" s="323"/>
      <c r="F306" s="323"/>
      <c r="G306" s="323"/>
      <c r="H306" s="323"/>
      <c r="I306" s="323"/>
      <c r="J306" s="323"/>
      <c r="K306" s="323"/>
      <c r="L306" s="323"/>
      <c r="M306" s="323"/>
      <c r="N306" s="323"/>
      <c r="O306" s="323"/>
      <c r="P306" s="323"/>
      <c r="Q306" s="323"/>
      <c r="R306" s="323"/>
      <c r="S306" s="323"/>
      <c r="T306" s="323"/>
      <c r="U306" s="323"/>
      <c r="V306" s="323"/>
      <c r="W306" s="323"/>
      <c r="X306" s="323"/>
      <c r="Y306" s="323"/>
      <c r="Z306" s="323"/>
      <c r="AA306" s="323"/>
      <c r="AB306" s="323"/>
      <c r="AC306" s="323"/>
      <c r="AD306" s="323"/>
      <c r="AE306" s="323"/>
    </row>
    <row r="307" spans="1:31" ht="12.75">
      <c r="A307" s="323"/>
      <c r="B307" s="323"/>
      <c r="C307" s="323"/>
      <c r="D307" s="323"/>
      <c r="E307" s="323"/>
      <c r="F307" s="323"/>
      <c r="G307" s="323"/>
      <c r="H307" s="323"/>
      <c r="I307" s="323"/>
      <c r="J307" s="323"/>
      <c r="K307" s="323"/>
      <c r="L307" s="323"/>
      <c r="M307" s="323"/>
      <c r="N307" s="323"/>
      <c r="O307" s="323"/>
      <c r="P307" s="323"/>
      <c r="Q307" s="323"/>
      <c r="R307" s="323"/>
      <c r="S307" s="323"/>
      <c r="T307" s="323"/>
      <c r="U307" s="323"/>
      <c r="V307" s="323"/>
      <c r="W307" s="323"/>
      <c r="X307" s="323"/>
      <c r="Y307" s="323"/>
      <c r="Z307" s="323"/>
      <c r="AA307" s="323"/>
      <c r="AB307" s="323"/>
      <c r="AC307" s="323"/>
      <c r="AD307" s="323"/>
      <c r="AE307" s="323"/>
    </row>
    <row r="308" spans="1:31" ht="12.75">
      <c r="A308" s="323"/>
      <c r="B308" s="323"/>
      <c r="C308" s="323"/>
      <c r="D308" s="323"/>
      <c r="E308" s="323"/>
      <c r="F308" s="323"/>
      <c r="G308" s="323"/>
      <c r="H308" s="323"/>
      <c r="I308" s="323"/>
      <c r="J308" s="323"/>
      <c r="K308" s="323"/>
      <c r="L308" s="323"/>
      <c r="M308" s="323"/>
      <c r="N308" s="323"/>
      <c r="O308" s="323"/>
      <c r="P308" s="323"/>
      <c r="Q308" s="323"/>
      <c r="R308" s="323"/>
      <c r="S308" s="323"/>
      <c r="T308" s="323"/>
      <c r="U308" s="323"/>
      <c r="V308" s="323"/>
      <c r="W308" s="323"/>
      <c r="X308" s="323"/>
      <c r="Y308" s="323"/>
      <c r="Z308" s="323"/>
      <c r="AA308" s="323"/>
      <c r="AB308" s="323"/>
      <c r="AC308" s="323"/>
      <c r="AD308" s="323"/>
      <c r="AE308" s="323"/>
    </row>
    <row r="309" spans="1:31" ht="12.75">
      <c r="A309" s="323"/>
      <c r="B309" s="323"/>
      <c r="C309" s="323"/>
      <c r="D309" s="323"/>
      <c r="E309" s="323"/>
      <c r="F309" s="323"/>
      <c r="G309" s="323"/>
      <c r="H309" s="323"/>
      <c r="I309" s="323"/>
      <c r="J309" s="323"/>
      <c r="K309" s="323"/>
      <c r="L309" s="323"/>
      <c r="M309" s="323"/>
      <c r="N309" s="323"/>
      <c r="O309" s="323"/>
      <c r="P309" s="323"/>
      <c r="Q309" s="323"/>
      <c r="R309" s="323"/>
      <c r="S309" s="323"/>
      <c r="T309" s="323"/>
      <c r="U309" s="323"/>
      <c r="V309" s="323"/>
      <c r="W309" s="323"/>
      <c r="X309" s="323"/>
      <c r="Y309" s="323"/>
      <c r="Z309" s="323"/>
      <c r="AA309" s="323"/>
      <c r="AB309" s="323"/>
      <c r="AC309" s="323"/>
      <c r="AD309" s="323"/>
      <c r="AE309" s="323"/>
    </row>
    <row r="310" spans="1:31" ht="12.75">
      <c r="A310" s="323"/>
      <c r="B310" s="323"/>
      <c r="C310" s="323"/>
      <c r="D310" s="323"/>
      <c r="E310" s="323"/>
      <c r="F310" s="323"/>
      <c r="G310" s="323"/>
      <c r="H310" s="323"/>
      <c r="I310" s="323"/>
      <c r="J310" s="323"/>
      <c r="K310" s="323"/>
      <c r="L310" s="323"/>
      <c r="M310" s="323"/>
      <c r="N310" s="323"/>
      <c r="O310" s="323"/>
      <c r="P310" s="323"/>
      <c r="Q310" s="323"/>
      <c r="R310" s="323"/>
      <c r="S310" s="323"/>
      <c r="T310" s="323"/>
      <c r="U310" s="323"/>
      <c r="V310" s="323"/>
      <c r="W310" s="323"/>
      <c r="X310" s="323"/>
      <c r="Y310" s="323"/>
      <c r="Z310" s="323"/>
      <c r="AA310" s="323"/>
      <c r="AB310" s="323"/>
      <c r="AC310" s="323"/>
      <c r="AD310" s="323"/>
      <c r="AE310" s="323"/>
    </row>
    <row r="311" spans="1:31" ht="12.75">
      <c r="A311" s="323"/>
      <c r="B311" s="323"/>
      <c r="C311" s="323"/>
      <c r="D311" s="323"/>
      <c r="E311" s="323"/>
      <c r="F311" s="323"/>
      <c r="G311" s="323"/>
      <c r="H311" s="323"/>
      <c r="I311" s="323"/>
      <c r="J311" s="323"/>
      <c r="K311" s="323"/>
      <c r="L311" s="323"/>
      <c r="M311" s="323"/>
      <c r="N311" s="323"/>
      <c r="O311" s="323"/>
      <c r="P311" s="323"/>
      <c r="Q311" s="323"/>
      <c r="R311" s="323"/>
      <c r="S311" s="323"/>
      <c r="T311" s="323"/>
      <c r="U311" s="323"/>
      <c r="V311" s="323"/>
      <c r="W311" s="323"/>
      <c r="X311" s="323"/>
      <c r="Y311" s="323"/>
      <c r="Z311" s="323"/>
      <c r="AA311" s="323"/>
      <c r="AB311" s="323"/>
      <c r="AC311" s="323"/>
      <c r="AD311" s="323"/>
      <c r="AE311" s="323"/>
    </row>
    <row r="312" spans="1:31" ht="12.75">
      <c r="A312" s="323"/>
      <c r="B312" s="323"/>
      <c r="C312" s="323"/>
      <c r="D312" s="323"/>
      <c r="E312" s="323"/>
      <c r="F312" s="323"/>
      <c r="G312" s="323"/>
      <c r="H312" s="323"/>
      <c r="I312" s="323"/>
      <c r="J312" s="323"/>
      <c r="K312" s="323"/>
      <c r="L312" s="323"/>
      <c r="M312" s="323"/>
      <c r="N312" s="323"/>
      <c r="O312" s="323"/>
      <c r="P312" s="323"/>
      <c r="Q312" s="323"/>
      <c r="R312" s="323"/>
      <c r="S312" s="323"/>
      <c r="T312" s="323"/>
      <c r="U312" s="323"/>
      <c r="V312" s="323"/>
      <c r="W312" s="323"/>
      <c r="X312" s="323"/>
      <c r="Y312" s="323"/>
      <c r="Z312" s="323"/>
      <c r="AA312" s="323"/>
      <c r="AB312" s="323"/>
      <c r="AC312" s="323"/>
      <c r="AD312" s="323"/>
      <c r="AE312" s="323"/>
    </row>
    <row r="313" spans="1:31" ht="12.75">
      <c r="A313" s="323"/>
      <c r="B313" s="323"/>
      <c r="C313" s="323"/>
      <c r="D313" s="323"/>
      <c r="E313" s="323"/>
      <c r="F313" s="323"/>
      <c r="G313" s="323"/>
      <c r="H313" s="323"/>
      <c r="I313" s="323"/>
      <c r="J313" s="323"/>
      <c r="K313" s="323"/>
      <c r="L313" s="323"/>
      <c r="M313" s="323"/>
      <c r="N313" s="323"/>
      <c r="O313" s="323"/>
      <c r="P313" s="323"/>
      <c r="Q313" s="323"/>
      <c r="R313" s="323"/>
      <c r="S313" s="323"/>
      <c r="T313" s="323"/>
      <c r="U313" s="323"/>
      <c r="V313" s="323"/>
      <c r="W313" s="323"/>
      <c r="X313" s="323"/>
      <c r="Y313" s="323"/>
      <c r="Z313" s="323"/>
      <c r="AA313" s="323"/>
      <c r="AB313" s="323"/>
      <c r="AC313" s="323"/>
      <c r="AD313" s="323"/>
      <c r="AE313" s="323"/>
    </row>
    <row r="314" spans="1:31" ht="12.75">
      <c r="A314" s="323"/>
      <c r="B314" s="323"/>
      <c r="C314" s="323"/>
      <c r="D314" s="323"/>
      <c r="E314" s="323"/>
      <c r="F314" s="323"/>
      <c r="G314" s="323"/>
      <c r="H314" s="323"/>
      <c r="I314" s="323"/>
      <c r="J314" s="323"/>
      <c r="K314" s="323"/>
      <c r="L314" s="323"/>
      <c r="M314" s="323"/>
      <c r="N314" s="323"/>
      <c r="O314" s="323"/>
      <c r="P314" s="323"/>
      <c r="Q314" s="323"/>
      <c r="R314" s="323"/>
      <c r="S314" s="323"/>
      <c r="T314" s="323"/>
      <c r="U314" s="323"/>
      <c r="V314" s="323"/>
      <c r="W314" s="323"/>
      <c r="X314" s="323"/>
      <c r="Y314" s="323"/>
      <c r="Z314" s="323"/>
      <c r="AA314" s="323"/>
      <c r="AB314" s="323"/>
      <c r="AC314" s="323"/>
      <c r="AD314" s="323"/>
      <c r="AE314" s="323"/>
    </row>
    <row r="315" spans="1:31" ht="12.75">
      <c r="A315" s="323"/>
      <c r="B315" s="323"/>
      <c r="C315" s="323"/>
      <c r="D315" s="323"/>
      <c r="E315" s="323"/>
      <c r="F315" s="323"/>
      <c r="G315" s="323"/>
      <c r="H315" s="323"/>
      <c r="I315" s="323"/>
      <c r="J315" s="323"/>
      <c r="K315" s="323"/>
      <c r="L315" s="323"/>
      <c r="M315" s="323"/>
      <c r="N315" s="323"/>
      <c r="O315" s="323"/>
      <c r="P315" s="323"/>
      <c r="Q315" s="323"/>
      <c r="R315" s="323"/>
      <c r="S315" s="323"/>
      <c r="T315" s="323"/>
      <c r="U315" s="323"/>
      <c r="V315" s="323"/>
      <c r="W315" s="323"/>
      <c r="X315" s="323"/>
      <c r="Y315" s="323"/>
      <c r="Z315" s="323"/>
      <c r="AA315" s="323"/>
      <c r="AB315" s="323"/>
      <c r="AC315" s="323"/>
      <c r="AD315" s="323"/>
      <c r="AE315" s="323"/>
    </row>
    <row r="316" spans="1:31" ht="12.75">
      <c r="A316" s="323"/>
      <c r="B316" s="323"/>
      <c r="C316" s="323"/>
      <c r="D316" s="323"/>
      <c r="E316" s="323"/>
      <c r="F316" s="323"/>
      <c r="G316" s="323"/>
      <c r="H316" s="323"/>
      <c r="I316" s="323"/>
      <c r="J316" s="323"/>
      <c r="K316" s="323"/>
      <c r="L316" s="323"/>
      <c r="M316" s="323"/>
      <c r="N316" s="323"/>
      <c r="O316" s="323"/>
      <c r="P316" s="323"/>
      <c r="Q316" s="323"/>
      <c r="R316" s="323"/>
      <c r="S316" s="323"/>
      <c r="T316" s="323"/>
      <c r="U316" s="323"/>
      <c r="V316" s="323"/>
      <c r="W316" s="323"/>
      <c r="X316" s="323"/>
      <c r="Y316" s="323"/>
      <c r="Z316" s="323"/>
      <c r="AA316" s="323"/>
      <c r="AB316" s="323"/>
      <c r="AC316" s="323"/>
      <c r="AD316" s="323"/>
      <c r="AE316" s="323"/>
    </row>
    <row r="317" spans="1:31" ht="12.75">
      <c r="A317" s="323"/>
      <c r="B317" s="323"/>
      <c r="C317" s="323"/>
      <c r="D317" s="323"/>
      <c r="E317" s="323"/>
      <c r="F317" s="323"/>
      <c r="G317" s="323"/>
      <c r="H317" s="323"/>
      <c r="I317" s="323"/>
      <c r="J317" s="323"/>
      <c r="K317" s="323"/>
      <c r="L317" s="323"/>
      <c r="M317" s="323"/>
      <c r="N317" s="323"/>
      <c r="O317" s="323"/>
      <c r="P317" s="323"/>
      <c r="Q317" s="323"/>
      <c r="R317" s="323"/>
      <c r="S317" s="323"/>
      <c r="T317" s="323"/>
      <c r="U317" s="323"/>
      <c r="V317" s="323"/>
      <c r="W317" s="323"/>
      <c r="X317" s="323"/>
      <c r="Y317" s="323"/>
      <c r="Z317" s="323"/>
      <c r="AA317" s="323"/>
      <c r="AB317" s="323"/>
      <c r="AC317" s="323"/>
      <c r="AD317" s="323"/>
      <c r="AE317" s="323"/>
    </row>
    <row r="318" spans="1:31" ht="12.75">
      <c r="A318" s="323"/>
      <c r="B318" s="323"/>
      <c r="C318" s="323"/>
      <c r="D318" s="323"/>
      <c r="E318" s="323"/>
      <c r="F318" s="323"/>
      <c r="G318" s="323"/>
      <c r="H318" s="323"/>
      <c r="I318" s="323"/>
      <c r="J318" s="323"/>
      <c r="K318" s="323"/>
      <c r="L318" s="323"/>
      <c r="M318" s="323"/>
      <c r="N318" s="323"/>
      <c r="O318" s="323"/>
      <c r="P318" s="323"/>
      <c r="Q318" s="323"/>
      <c r="R318" s="323"/>
      <c r="S318" s="323"/>
      <c r="T318" s="323"/>
      <c r="U318" s="323"/>
      <c r="V318" s="323"/>
      <c r="W318" s="323"/>
      <c r="X318" s="323"/>
      <c r="Y318" s="323"/>
      <c r="Z318" s="323"/>
      <c r="AA318" s="323"/>
      <c r="AB318" s="323"/>
      <c r="AC318" s="323"/>
      <c r="AD318" s="323"/>
      <c r="AE318" s="323"/>
    </row>
    <row r="319" spans="1:31" ht="12.75">
      <c r="A319" s="323"/>
      <c r="B319" s="323"/>
      <c r="C319" s="323"/>
      <c r="D319" s="323"/>
      <c r="E319" s="323"/>
      <c r="F319" s="323"/>
      <c r="G319" s="323"/>
      <c r="H319" s="323"/>
      <c r="I319" s="323"/>
      <c r="J319" s="323"/>
      <c r="K319" s="323"/>
      <c r="L319" s="323"/>
      <c r="M319" s="323"/>
      <c r="N319" s="323"/>
      <c r="O319" s="323"/>
      <c r="P319" s="323"/>
      <c r="Q319" s="323"/>
      <c r="R319" s="323"/>
      <c r="S319" s="323"/>
      <c r="T319" s="323"/>
      <c r="U319" s="323"/>
      <c r="V319" s="323"/>
      <c r="W319" s="323"/>
      <c r="X319" s="323"/>
      <c r="Y319" s="323"/>
      <c r="Z319" s="323"/>
      <c r="AA319" s="323"/>
      <c r="AB319" s="323"/>
      <c r="AC319" s="323"/>
      <c r="AD319" s="323"/>
      <c r="AE319" s="323"/>
    </row>
    <row r="320" spans="1:31" ht="12.75">
      <c r="A320" s="323"/>
      <c r="B320" s="323"/>
      <c r="C320" s="323"/>
      <c r="D320" s="323"/>
      <c r="E320" s="323"/>
      <c r="F320" s="323"/>
      <c r="G320" s="323"/>
      <c r="H320" s="323"/>
      <c r="I320" s="323"/>
      <c r="J320" s="323"/>
      <c r="K320" s="323"/>
      <c r="L320" s="323"/>
      <c r="M320" s="323"/>
      <c r="N320" s="323"/>
      <c r="O320" s="323"/>
      <c r="P320" s="323"/>
      <c r="Q320" s="323"/>
      <c r="R320" s="323"/>
      <c r="S320" s="323"/>
      <c r="T320" s="323"/>
      <c r="U320" s="323"/>
      <c r="V320" s="323"/>
      <c r="W320" s="323"/>
      <c r="X320" s="323"/>
      <c r="Y320" s="323"/>
      <c r="Z320" s="323"/>
      <c r="AA320" s="323"/>
      <c r="AB320" s="323"/>
      <c r="AC320" s="323"/>
      <c r="AD320" s="323"/>
      <c r="AE320" s="323"/>
    </row>
    <row r="321" spans="1:31" ht="12.75">
      <c r="A321" s="323"/>
      <c r="B321" s="323"/>
      <c r="C321" s="323"/>
      <c r="D321" s="323"/>
      <c r="E321" s="323"/>
      <c r="F321" s="323"/>
      <c r="G321" s="323"/>
      <c r="H321" s="323"/>
      <c r="I321" s="323"/>
      <c r="J321" s="323"/>
      <c r="K321" s="323"/>
      <c r="L321" s="323"/>
      <c r="M321" s="323"/>
      <c r="N321" s="323"/>
      <c r="O321" s="323"/>
      <c r="P321" s="323"/>
      <c r="Q321" s="323"/>
      <c r="R321" s="323"/>
      <c r="S321" s="323"/>
      <c r="T321" s="323"/>
      <c r="U321" s="323"/>
      <c r="V321" s="323"/>
      <c r="W321" s="323"/>
      <c r="X321" s="323"/>
      <c r="Y321" s="323"/>
      <c r="Z321" s="323"/>
      <c r="AA321" s="323"/>
      <c r="AB321" s="323"/>
      <c r="AC321" s="323"/>
      <c r="AD321" s="323"/>
      <c r="AE321" s="323"/>
    </row>
    <row r="322" spans="1:31" ht="12.75">
      <c r="A322" s="323"/>
      <c r="B322" s="323"/>
      <c r="C322" s="323"/>
      <c r="D322" s="323"/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323"/>
      <c r="Q322" s="323"/>
      <c r="R322" s="323"/>
      <c r="S322" s="323"/>
      <c r="T322" s="323"/>
      <c r="U322" s="323"/>
      <c r="V322" s="323"/>
      <c r="W322" s="323"/>
      <c r="X322" s="323"/>
      <c r="Y322" s="323"/>
      <c r="Z322" s="323"/>
      <c r="AA322" s="323"/>
      <c r="AB322" s="323"/>
      <c r="AC322" s="323"/>
      <c r="AD322" s="323"/>
      <c r="AE322" s="323"/>
    </row>
    <row r="323" spans="1:31" ht="12.75">
      <c r="A323" s="323"/>
      <c r="B323" s="323"/>
      <c r="C323" s="323"/>
      <c r="D323" s="323"/>
      <c r="E323" s="323"/>
      <c r="F323" s="323"/>
      <c r="G323" s="323"/>
      <c r="H323" s="323"/>
      <c r="I323" s="323"/>
      <c r="J323" s="323"/>
      <c r="K323" s="323"/>
      <c r="L323" s="323"/>
      <c r="M323" s="323"/>
      <c r="N323" s="323"/>
      <c r="O323" s="323"/>
      <c r="P323" s="323"/>
      <c r="Q323" s="323"/>
      <c r="R323" s="323"/>
      <c r="S323" s="323"/>
      <c r="T323" s="323"/>
      <c r="U323" s="323"/>
      <c r="V323" s="323"/>
      <c r="W323" s="323"/>
      <c r="X323" s="323"/>
      <c r="Y323" s="323"/>
      <c r="Z323" s="323"/>
      <c r="AA323" s="323"/>
      <c r="AB323" s="323"/>
      <c r="AC323" s="323"/>
      <c r="AD323" s="323"/>
      <c r="AE323" s="323"/>
    </row>
    <row r="324" spans="1:31" ht="12.75">
      <c r="A324" s="323"/>
      <c r="B324" s="323"/>
      <c r="C324" s="323"/>
      <c r="D324" s="323"/>
      <c r="E324" s="323"/>
      <c r="F324" s="323"/>
      <c r="G324" s="323"/>
      <c r="H324" s="323"/>
      <c r="I324" s="323"/>
      <c r="J324" s="323"/>
      <c r="K324" s="323"/>
      <c r="L324" s="323"/>
      <c r="M324" s="323"/>
      <c r="N324" s="323"/>
      <c r="O324" s="323"/>
      <c r="P324" s="323"/>
      <c r="Q324" s="323"/>
      <c r="R324" s="323"/>
      <c r="S324" s="323"/>
      <c r="T324" s="323"/>
      <c r="U324" s="323"/>
      <c r="V324" s="323"/>
      <c r="W324" s="323"/>
      <c r="X324" s="323"/>
      <c r="Y324" s="323"/>
      <c r="Z324" s="323"/>
      <c r="AA324" s="323"/>
      <c r="AB324" s="323"/>
      <c r="AC324" s="323"/>
      <c r="AD324" s="323"/>
      <c r="AE324" s="323"/>
    </row>
    <row r="325" spans="1:31" ht="12.75">
      <c r="A325" s="323"/>
      <c r="B325" s="323"/>
      <c r="C325" s="323"/>
      <c r="D325" s="323"/>
      <c r="E325" s="323"/>
      <c r="F325" s="323"/>
      <c r="G325" s="323"/>
      <c r="H325" s="323"/>
      <c r="I325" s="323"/>
      <c r="J325" s="323"/>
      <c r="K325" s="323"/>
      <c r="L325" s="323"/>
      <c r="M325" s="323"/>
      <c r="N325" s="323"/>
      <c r="O325" s="323"/>
      <c r="P325" s="323"/>
      <c r="Q325" s="323"/>
      <c r="R325" s="323"/>
      <c r="S325" s="323"/>
      <c r="T325" s="323"/>
      <c r="U325" s="323"/>
      <c r="V325" s="323"/>
      <c r="W325" s="323"/>
      <c r="X325" s="323"/>
      <c r="Y325" s="323"/>
      <c r="Z325" s="323"/>
      <c r="AA325" s="323"/>
      <c r="AB325" s="323"/>
      <c r="AC325" s="323"/>
      <c r="AD325" s="323"/>
      <c r="AE325" s="323"/>
    </row>
    <row r="326" spans="1:31" ht="12.75">
      <c r="A326" s="323"/>
      <c r="B326" s="323"/>
      <c r="C326" s="323"/>
      <c r="D326" s="323"/>
      <c r="E326" s="323"/>
      <c r="F326" s="323"/>
      <c r="G326" s="323"/>
      <c r="H326" s="323"/>
      <c r="I326" s="323"/>
      <c r="J326" s="323"/>
      <c r="K326" s="323"/>
      <c r="L326" s="323"/>
      <c r="M326" s="323"/>
      <c r="N326" s="323"/>
      <c r="O326" s="323"/>
      <c r="P326" s="323"/>
      <c r="Q326" s="323"/>
      <c r="R326" s="323"/>
      <c r="S326" s="323"/>
      <c r="T326" s="323"/>
      <c r="U326" s="323"/>
      <c r="V326" s="323"/>
      <c r="W326" s="323"/>
      <c r="X326" s="323"/>
      <c r="Y326" s="323"/>
      <c r="Z326" s="323"/>
      <c r="AA326" s="323"/>
      <c r="AB326" s="323"/>
      <c r="AC326" s="323"/>
      <c r="AD326" s="323"/>
      <c r="AE326" s="323"/>
    </row>
    <row r="327" spans="1:31" ht="12.75">
      <c r="A327" s="323"/>
      <c r="B327" s="323"/>
      <c r="C327" s="323"/>
      <c r="D327" s="323"/>
      <c r="E327" s="323"/>
      <c r="F327" s="323"/>
      <c r="G327" s="323"/>
      <c r="H327" s="323"/>
      <c r="I327" s="323"/>
      <c r="J327" s="323"/>
      <c r="K327" s="323"/>
      <c r="L327" s="323"/>
      <c r="M327" s="323"/>
      <c r="N327" s="323"/>
      <c r="O327" s="323"/>
      <c r="P327" s="323"/>
      <c r="Q327" s="323"/>
      <c r="R327" s="323"/>
      <c r="S327" s="323"/>
      <c r="T327" s="323"/>
      <c r="U327" s="323"/>
      <c r="V327" s="323"/>
      <c r="W327" s="323"/>
      <c r="X327" s="323"/>
      <c r="Y327" s="323"/>
      <c r="Z327" s="323"/>
      <c r="AA327" s="323"/>
      <c r="AB327" s="323"/>
      <c r="AC327" s="323"/>
      <c r="AD327" s="323"/>
      <c r="AE327" s="323"/>
    </row>
    <row r="328" spans="1:31" ht="12.75">
      <c r="A328" s="323"/>
      <c r="B328" s="323"/>
      <c r="C328" s="323"/>
      <c r="D328" s="323"/>
      <c r="E328" s="323"/>
      <c r="F328" s="323"/>
      <c r="G328" s="323"/>
      <c r="H328" s="323"/>
      <c r="I328" s="323"/>
      <c r="J328" s="323"/>
      <c r="K328" s="323"/>
      <c r="L328" s="323"/>
      <c r="M328" s="323"/>
      <c r="N328" s="323"/>
      <c r="O328" s="323"/>
      <c r="P328" s="323"/>
      <c r="Q328" s="323"/>
      <c r="R328" s="323"/>
      <c r="S328" s="323"/>
      <c r="T328" s="323"/>
      <c r="U328" s="323"/>
      <c r="V328" s="323"/>
      <c r="W328" s="323"/>
      <c r="X328" s="323"/>
      <c r="Y328" s="323"/>
      <c r="Z328" s="323"/>
      <c r="AA328" s="323"/>
      <c r="AB328" s="323"/>
      <c r="AC328" s="323"/>
      <c r="AD328" s="323"/>
      <c r="AE328" s="323"/>
    </row>
    <row r="329" spans="1:31" ht="12.75">
      <c r="A329" s="323"/>
      <c r="B329" s="323"/>
      <c r="C329" s="323"/>
      <c r="D329" s="323"/>
      <c r="E329" s="323"/>
      <c r="F329" s="323"/>
      <c r="G329" s="323"/>
      <c r="H329" s="323"/>
      <c r="I329" s="323"/>
      <c r="J329" s="323"/>
      <c r="K329" s="323"/>
      <c r="L329" s="323"/>
      <c r="M329" s="323"/>
      <c r="N329" s="323"/>
      <c r="O329" s="323"/>
      <c r="P329" s="323"/>
      <c r="Q329" s="323"/>
      <c r="R329" s="323"/>
      <c r="S329" s="323"/>
      <c r="T329" s="323"/>
      <c r="U329" s="323"/>
      <c r="V329" s="323"/>
      <c r="W329" s="323"/>
      <c r="X329" s="323"/>
      <c r="Y329" s="323"/>
      <c r="Z329" s="323"/>
      <c r="AA329" s="323"/>
      <c r="AB329" s="323"/>
      <c r="AC329" s="323"/>
      <c r="AD329" s="323"/>
      <c r="AE329" s="323"/>
    </row>
    <row r="330" spans="1:31" ht="12.75">
      <c r="A330" s="323"/>
      <c r="B330" s="323"/>
      <c r="C330" s="323"/>
      <c r="D330" s="323"/>
      <c r="E330" s="323"/>
      <c r="F330" s="323"/>
      <c r="G330" s="323"/>
      <c r="H330" s="323"/>
      <c r="I330" s="323"/>
      <c r="J330" s="323"/>
      <c r="K330" s="323"/>
      <c r="L330" s="323"/>
      <c r="M330" s="323"/>
      <c r="N330" s="323"/>
      <c r="O330" s="323"/>
      <c r="P330" s="323"/>
      <c r="Q330" s="323"/>
      <c r="R330" s="323"/>
      <c r="S330" s="323"/>
      <c r="T330" s="323"/>
      <c r="U330" s="323"/>
      <c r="V330" s="323"/>
      <c r="W330" s="323"/>
      <c r="X330" s="323"/>
      <c r="Y330" s="323"/>
      <c r="Z330" s="323"/>
      <c r="AA330" s="323"/>
      <c r="AB330" s="323"/>
      <c r="AC330" s="323"/>
      <c r="AD330" s="323"/>
      <c r="AE330" s="323"/>
    </row>
    <row r="331" spans="1:31" ht="12.75">
      <c r="A331" s="323"/>
      <c r="B331" s="323"/>
      <c r="C331" s="323"/>
      <c r="D331" s="323"/>
      <c r="E331" s="323"/>
      <c r="F331" s="323"/>
      <c r="G331" s="323"/>
      <c r="H331" s="323"/>
      <c r="I331" s="323"/>
      <c r="J331" s="323"/>
      <c r="K331" s="323"/>
      <c r="L331" s="323"/>
      <c r="M331" s="323"/>
      <c r="N331" s="323"/>
      <c r="O331" s="323"/>
      <c r="P331" s="323"/>
      <c r="Q331" s="323"/>
      <c r="R331" s="323"/>
      <c r="S331" s="323"/>
      <c r="T331" s="323"/>
      <c r="U331" s="323"/>
      <c r="V331" s="323"/>
      <c r="W331" s="323"/>
      <c r="X331" s="323"/>
      <c r="Y331" s="323"/>
      <c r="Z331" s="323"/>
      <c r="AA331" s="323"/>
      <c r="AB331" s="323"/>
      <c r="AC331" s="323"/>
      <c r="AD331" s="323"/>
      <c r="AE331" s="323"/>
    </row>
    <row r="332" spans="1:31" ht="12.75">
      <c r="A332" s="323"/>
      <c r="B332" s="323"/>
      <c r="C332" s="323"/>
      <c r="D332" s="323"/>
      <c r="E332" s="323"/>
      <c r="F332" s="323"/>
      <c r="G332" s="323"/>
      <c r="H332" s="323"/>
      <c r="I332" s="323"/>
      <c r="J332" s="323"/>
      <c r="K332" s="323"/>
      <c r="L332" s="323"/>
      <c r="M332" s="323"/>
      <c r="N332" s="323"/>
      <c r="O332" s="323"/>
      <c r="P332" s="323"/>
      <c r="Q332" s="323"/>
      <c r="R332" s="323"/>
      <c r="S332" s="323"/>
      <c r="T332" s="323"/>
      <c r="U332" s="323"/>
      <c r="V332" s="323"/>
      <c r="W332" s="323"/>
      <c r="X332" s="323"/>
      <c r="Y332" s="323"/>
      <c r="Z332" s="323"/>
      <c r="AA332" s="323"/>
      <c r="AB332" s="323"/>
      <c r="AC332" s="323"/>
      <c r="AD332" s="323"/>
      <c r="AE332" s="323"/>
    </row>
    <row r="333" spans="1:31" ht="12.75">
      <c r="A333" s="323"/>
      <c r="B333" s="323"/>
      <c r="C333" s="323"/>
      <c r="D333" s="323"/>
      <c r="E333" s="323"/>
      <c r="F333" s="323"/>
      <c r="G333" s="323"/>
      <c r="H333" s="323"/>
      <c r="I333" s="323"/>
      <c r="J333" s="323"/>
      <c r="K333" s="323"/>
      <c r="L333" s="323"/>
      <c r="M333" s="323"/>
      <c r="N333" s="323"/>
      <c r="O333" s="323"/>
      <c r="P333" s="323"/>
      <c r="Q333" s="323"/>
      <c r="R333" s="323"/>
      <c r="S333" s="323"/>
      <c r="T333" s="323"/>
      <c r="U333" s="323"/>
      <c r="V333" s="323"/>
      <c r="W333" s="323"/>
      <c r="X333" s="323"/>
      <c r="Y333" s="323"/>
      <c r="Z333" s="323"/>
      <c r="AA333" s="323"/>
      <c r="AB333" s="323"/>
      <c r="AC333" s="323"/>
      <c r="AD333" s="323"/>
      <c r="AE333" s="323"/>
    </row>
    <row r="334" spans="1:31" ht="12.75">
      <c r="A334" s="323"/>
      <c r="B334" s="323"/>
      <c r="C334" s="323"/>
      <c r="D334" s="323"/>
      <c r="E334" s="323"/>
      <c r="F334" s="323"/>
      <c r="G334" s="323"/>
      <c r="H334" s="323"/>
      <c r="I334" s="323"/>
      <c r="J334" s="323"/>
      <c r="K334" s="323"/>
      <c r="L334" s="323"/>
      <c r="M334" s="323"/>
      <c r="N334" s="323"/>
      <c r="O334" s="323"/>
      <c r="P334" s="323"/>
      <c r="Q334" s="323"/>
      <c r="R334" s="323"/>
      <c r="S334" s="323"/>
      <c r="T334" s="323"/>
      <c r="U334" s="323"/>
      <c r="V334" s="323"/>
      <c r="W334" s="323"/>
      <c r="X334" s="323"/>
      <c r="Y334" s="323"/>
      <c r="Z334" s="323"/>
      <c r="AA334" s="323"/>
      <c r="AB334" s="323"/>
      <c r="AC334" s="323"/>
      <c r="AD334" s="323"/>
      <c r="AE334" s="323"/>
    </row>
    <row r="335" spans="1:31" ht="12.75">
      <c r="A335" s="323"/>
      <c r="B335" s="323"/>
      <c r="C335" s="323"/>
      <c r="D335" s="323"/>
      <c r="E335" s="323"/>
      <c r="F335" s="323"/>
      <c r="G335" s="323"/>
      <c r="H335" s="323"/>
      <c r="I335" s="323"/>
      <c r="J335" s="323"/>
      <c r="K335" s="323"/>
      <c r="L335" s="323"/>
      <c r="M335" s="323"/>
      <c r="N335" s="323"/>
      <c r="O335" s="323"/>
      <c r="P335" s="323"/>
      <c r="Q335" s="323"/>
      <c r="R335" s="323"/>
      <c r="S335" s="323"/>
      <c r="T335" s="323"/>
      <c r="U335" s="323"/>
      <c r="V335" s="323"/>
      <c r="W335" s="323"/>
      <c r="X335" s="323"/>
      <c r="Y335" s="323"/>
      <c r="Z335" s="323"/>
      <c r="AA335" s="323"/>
      <c r="AB335" s="323"/>
      <c r="AC335" s="323"/>
      <c r="AD335" s="323"/>
      <c r="AE335" s="323"/>
    </row>
    <row r="336" spans="1:31" ht="12.75">
      <c r="A336" s="323"/>
      <c r="B336" s="323"/>
      <c r="C336" s="323"/>
      <c r="D336" s="323"/>
      <c r="E336" s="323"/>
      <c r="F336" s="323"/>
      <c r="G336" s="323"/>
      <c r="H336" s="323"/>
      <c r="I336" s="323"/>
      <c r="J336" s="323"/>
      <c r="K336" s="323"/>
      <c r="L336" s="323"/>
      <c r="M336" s="323"/>
      <c r="N336" s="323"/>
      <c r="O336" s="323"/>
      <c r="P336" s="323"/>
      <c r="Q336" s="323"/>
      <c r="R336" s="323"/>
      <c r="S336" s="323"/>
      <c r="T336" s="323"/>
      <c r="U336" s="323"/>
      <c r="V336" s="323"/>
      <c r="W336" s="323"/>
      <c r="X336" s="323"/>
      <c r="Y336" s="323"/>
      <c r="Z336" s="323"/>
      <c r="AA336" s="323"/>
      <c r="AB336" s="323"/>
      <c r="AC336" s="323"/>
      <c r="AD336" s="323"/>
      <c r="AE336" s="323"/>
    </row>
    <row r="337" spans="1:31" ht="12.75">
      <c r="A337" s="323"/>
      <c r="B337" s="323"/>
      <c r="C337" s="323"/>
      <c r="D337" s="323"/>
      <c r="E337" s="323"/>
      <c r="F337" s="323"/>
      <c r="G337" s="323"/>
      <c r="H337" s="323"/>
      <c r="I337" s="323"/>
      <c r="J337" s="323"/>
      <c r="K337" s="323"/>
      <c r="L337" s="323"/>
      <c r="M337" s="323"/>
      <c r="N337" s="323"/>
      <c r="O337" s="323"/>
      <c r="P337" s="323"/>
      <c r="Q337" s="323"/>
      <c r="R337" s="323"/>
      <c r="S337" s="323"/>
      <c r="T337" s="323"/>
      <c r="U337" s="323"/>
      <c r="V337" s="323"/>
      <c r="W337" s="323"/>
      <c r="X337" s="323"/>
      <c r="Y337" s="323"/>
      <c r="Z337" s="323"/>
      <c r="AA337" s="323"/>
      <c r="AB337" s="323"/>
      <c r="AC337" s="323"/>
      <c r="AD337" s="323"/>
      <c r="AE337" s="323"/>
    </row>
    <row r="338" spans="1:31" ht="12.75">
      <c r="A338" s="323"/>
      <c r="B338" s="323"/>
      <c r="C338" s="323"/>
      <c r="D338" s="323"/>
      <c r="E338" s="323"/>
      <c r="F338" s="323"/>
      <c r="G338" s="323"/>
      <c r="H338" s="323"/>
      <c r="I338" s="323"/>
      <c r="J338" s="323"/>
      <c r="K338" s="323"/>
      <c r="L338" s="323"/>
      <c r="M338" s="323"/>
      <c r="N338" s="323"/>
      <c r="O338" s="323"/>
      <c r="P338" s="323"/>
      <c r="Q338" s="323"/>
      <c r="R338" s="323"/>
      <c r="S338" s="323"/>
      <c r="T338" s="323"/>
      <c r="U338" s="323"/>
      <c r="V338" s="323"/>
      <c r="W338" s="323"/>
      <c r="X338" s="323"/>
      <c r="Y338" s="323"/>
      <c r="Z338" s="323"/>
      <c r="AA338" s="323"/>
      <c r="AB338" s="323"/>
      <c r="AC338" s="323"/>
      <c r="AD338" s="323"/>
      <c r="AE338" s="323"/>
    </row>
    <row r="339" spans="1:31" ht="12.75">
      <c r="A339" s="323"/>
      <c r="B339" s="323"/>
      <c r="C339" s="323"/>
      <c r="D339" s="323"/>
      <c r="E339" s="323"/>
      <c r="F339" s="323"/>
      <c r="G339" s="323"/>
      <c r="H339" s="323"/>
      <c r="I339" s="323"/>
      <c r="J339" s="323"/>
      <c r="K339" s="323"/>
      <c r="L339" s="323"/>
      <c r="M339" s="323"/>
      <c r="N339" s="323"/>
      <c r="O339" s="323"/>
      <c r="P339" s="323"/>
      <c r="Q339" s="323"/>
      <c r="R339" s="323"/>
      <c r="S339" s="323"/>
      <c r="T339" s="323"/>
      <c r="U339" s="323"/>
      <c r="V339" s="323"/>
      <c r="W339" s="323"/>
      <c r="X339" s="323"/>
      <c r="Y339" s="323"/>
      <c r="Z339" s="323"/>
      <c r="AA339" s="323"/>
      <c r="AB339" s="323"/>
      <c r="AC339" s="323"/>
      <c r="AD339" s="323"/>
      <c r="AE339" s="323"/>
    </row>
    <row r="340" spans="1:31" ht="12.75">
      <c r="A340" s="323"/>
      <c r="B340" s="323"/>
      <c r="C340" s="323"/>
      <c r="D340" s="323"/>
      <c r="E340" s="323"/>
      <c r="F340" s="323"/>
      <c r="G340" s="323"/>
      <c r="H340" s="323"/>
      <c r="I340" s="323"/>
      <c r="J340" s="323"/>
      <c r="K340" s="323"/>
      <c r="L340" s="323"/>
      <c r="M340" s="323"/>
      <c r="N340" s="323"/>
      <c r="O340" s="323"/>
      <c r="P340" s="323"/>
      <c r="Q340" s="323"/>
      <c r="R340" s="323"/>
      <c r="S340" s="323"/>
      <c r="T340" s="323"/>
      <c r="U340" s="323"/>
      <c r="V340" s="323"/>
      <c r="W340" s="323"/>
      <c r="X340" s="323"/>
      <c r="Y340" s="323"/>
      <c r="Z340" s="323"/>
      <c r="AA340" s="323"/>
      <c r="AB340" s="323"/>
      <c r="AC340" s="323"/>
      <c r="AD340" s="323"/>
      <c r="AE340" s="323"/>
    </row>
    <row r="341" spans="1:31" ht="12.75">
      <c r="A341" s="323"/>
      <c r="B341" s="323"/>
      <c r="C341" s="323"/>
      <c r="D341" s="323"/>
      <c r="E341" s="323"/>
      <c r="F341" s="323"/>
      <c r="G341" s="323"/>
      <c r="H341" s="323"/>
      <c r="I341" s="323"/>
      <c r="J341" s="323"/>
      <c r="K341" s="323"/>
      <c r="L341" s="323"/>
      <c r="M341" s="323"/>
      <c r="N341" s="323"/>
      <c r="O341" s="323"/>
      <c r="P341" s="323"/>
      <c r="Q341" s="323"/>
      <c r="R341" s="323"/>
      <c r="S341" s="323"/>
      <c r="T341" s="323"/>
      <c r="U341" s="323"/>
      <c r="V341" s="323"/>
      <c r="W341" s="323"/>
      <c r="X341" s="323"/>
      <c r="Y341" s="323"/>
      <c r="Z341" s="323"/>
      <c r="AA341" s="323"/>
      <c r="AB341" s="323"/>
      <c r="AC341" s="323"/>
      <c r="AD341" s="323"/>
      <c r="AE341" s="323"/>
    </row>
    <row r="342" spans="1:31" ht="12.75">
      <c r="A342" s="323"/>
      <c r="B342" s="323"/>
      <c r="C342" s="323"/>
      <c r="D342" s="323"/>
      <c r="E342" s="323"/>
      <c r="F342" s="323"/>
      <c r="G342" s="323"/>
      <c r="H342" s="323"/>
      <c r="I342" s="323"/>
      <c r="J342" s="323"/>
      <c r="K342" s="323"/>
      <c r="L342" s="323"/>
      <c r="M342" s="323"/>
      <c r="N342" s="323"/>
      <c r="O342" s="323"/>
      <c r="P342" s="323"/>
      <c r="Q342" s="323"/>
      <c r="R342" s="323"/>
      <c r="S342" s="323"/>
      <c r="T342" s="323"/>
      <c r="U342" s="323"/>
      <c r="V342" s="323"/>
      <c r="W342" s="323"/>
      <c r="X342" s="323"/>
      <c r="Y342" s="323"/>
      <c r="Z342" s="323"/>
      <c r="AA342" s="323"/>
      <c r="AB342" s="323"/>
      <c r="AC342" s="323"/>
      <c r="AD342" s="323"/>
      <c r="AE342" s="323"/>
    </row>
    <row r="343" spans="1:31" ht="12.75">
      <c r="A343" s="323"/>
      <c r="B343" s="323"/>
      <c r="C343" s="323"/>
      <c r="D343" s="323"/>
      <c r="E343" s="323"/>
      <c r="F343" s="323"/>
      <c r="G343" s="323"/>
      <c r="H343" s="323"/>
      <c r="I343" s="323"/>
      <c r="J343" s="323"/>
      <c r="K343" s="323"/>
      <c r="L343" s="323"/>
      <c r="M343" s="323"/>
      <c r="N343" s="323"/>
      <c r="O343" s="323"/>
      <c r="P343" s="323"/>
      <c r="Q343" s="323"/>
      <c r="R343" s="323"/>
      <c r="S343" s="323"/>
      <c r="T343" s="323"/>
      <c r="U343" s="323"/>
      <c r="V343" s="323"/>
      <c r="W343" s="323"/>
      <c r="X343" s="323"/>
      <c r="Y343" s="323"/>
      <c r="Z343" s="323"/>
      <c r="AA343" s="323"/>
      <c r="AB343" s="323"/>
      <c r="AC343" s="323"/>
      <c r="AD343" s="323"/>
      <c r="AE343" s="323"/>
    </row>
    <row r="344" spans="1:31" ht="12.75">
      <c r="A344" s="323"/>
      <c r="B344" s="323"/>
      <c r="C344" s="323"/>
      <c r="D344" s="323"/>
      <c r="E344" s="323"/>
      <c r="F344" s="323"/>
      <c r="G344" s="323"/>
      <c r="H344" s="323"/>
      <c r="I344" s="323"/>
      <c r="J344" s="323"/>
      <c r="K344" s="323"/>
      <c r="L344" s="323"/>
      <c r="M344" s="323"/>
      <c r="N344" s="323"/>
      <c r="O344" s="323"/>
      <c r="P344" s="323"/>
      <c r="Q344" s="323"/>
      <c r="R344" s="323"/>
      <c r="S344" s="323"/>
      <c r="T344" s="323"/>
      <c r="U344" s="323"/>
      <c r="V344" s="323"/>
      <c r="W344" s="323"/>
      <c r="X344" s="323"/>
      <c r="Y344" s="323"/>
      <c r="Z344" s="323"/>
      <c r="AA344" s="323"/>
      <c r="AB344" s="323"/>
      <c r="AC344" s="323"/>
      <c r="AD344" s="323"/>
      <c r="AE344" s="323"/>
    </row>
    <row r="345" spans="1:31" ht="12.75">
      <c r="A345" s="323"/>
      <c r="B345" s="323"/>
      <c r="C345" s="323"/>
      <c r="D345" s="323"/>
      <c r="E345" s="323"/>
      <c r="F345" s="323"/>
      <c r="G345" s="323"/>
      <c r="H345" s="323"/>
      <c r="I345" s="323"/>
      <c r="J345" s="323"/>
      <c r="K345" s="323"/>
      <c r="L345" s="323"/>
      <c r="M345" s="323"/>
      <c r="N345" s="323"/>
      <c r="O345" s="323"/>
      <c r="P345" s="323"/>
      <c r="Q345" s="323"/>
      <c r="R345" s="323"/>
      <c r="S345" s="323"/>
      <c r="T345" s="323"/>
      <c r="U345" s="323"/>
      <c r="V345" s="323"/>
      <c r="W345" s="323"/>
      <c r="X345" s="323"/>
      <c r="Y345" s="323"/>
      <c r="Z345" s="323"/>
      <c r="AA345" s="323"/>
      <c r="AB345" s="323"/>
      <c r="AC345" s="323"/>
      <c r="AD345" s="323"/>
      <c r="AE345" s="323"/>
    </row>
    <row r="346" spans="1:31" ht="12.75">
      <c r="A346" s="323"/>
      <c r="B346" s="323"/>
      <c r="C346" s="323"/>
      <c r="D346" s="323"/>
      <c r="E346" s="323"/>
      <c r="F346" s="323"/>
      <c r="G346" s="323"/>
      <c r="H346" s="323"/>
      <c r="I346" s="323"/>
      <c r="J346" s="323"/>
      <c r="K346" s="323"/>
      <c r="L346" s="323"/>
      <c r="M346" s="323"/>
      <c r="N346" s="323"/>
      <c r="O346" s="323"/>
      <c r="P346" s="323"/>
      <c r="Q346" s="323"/>
      <c r="R346" s="323"/>
      <c r="S346" s="323"/>
      <c r="T346" s="323"/>
      <c r="U346" s="323"/>
      <c r="V346" s="323"/>
      <c r="W346" s="323"/>
      <c r="X346" s="323"/>
      <c r="Y346" s="323"/>
      <c r="Z346" s="323"/>
      <c r="AA346" s="323"/>
      <c r="AB346" s="323"/>
      <c r="AC346" s="323"/>
      <c r="AD346" s="323"/>
      <c r="AE346" s="323"/>
    </row>
    <row r="347" spans="1:31" ht="12.75">
      <c r="A347" s="323"/>
      <c r="B347" s="323"/>
      <c r="C347" s="323"/>
      <c r="D347" s="323"/>
      <c r="E347" s="323"/>
      <c r="F347" s="323"/>
      <c r="G347" s="323"/>
      <c r="H347" s="323"/>
      <c r="I347" s="323"/>
      <c r="J347" s="323"/>
      <c r="K347" s="323"/>
      <c r="L347" s="323"/>
      <c r="M347" s="323"/>
      <c r="N347" s="323"/>
      <c r="O347" s="323"/>
      <c r="P347" s="323"/>
      <c r="Q347" s="323"/>
      <c r="R347" s="323"/>
      <c r="S347" s="323"/>
      <c r="T347" s="323"/>
      <c r="U347" s="323"/>
      <c r="V347" s="323"/>
      <c r="W347" s="323"/>
      <c r="X347" s="323"/>
      <c r="Y347" s="323"/>
      <c r="Z347" s="323"/>
      <c r="AA347" s="323"/>
      <c r="AB347" s="323"/>
      <c r="AC347" s="323"/>
      <c r="AD347" s="323"/>
      <c r="AE347" s="323"/>
    </row>
    <row r="348" spans="1:31" ht="12.75">
      <c r="A348" s="323"/>
      <c r="B348" s="323"/>
      <c r="C348" s="323"/>
      <c r="D348" s="323"/>
      <c r="E348" s="323"/>
      <c r="F348" s="323"/>
      <c r="G348" s="323"/>
      <c r="H348" s="323"/>
      <c r="I348" s="323"/>
      <c r="J348" s="323"/>
      <c r="K348" s="323"/>
      <c r="L348" s="323"/>
      <c r="M348" s="323"/>
      <c r="N348" s="323"/>
      <c r="O348" s="323"/>
      <c r="P348" s="323"/>
      <c r="Q348" s="323"/>
      <c r="R348" s="323"/>
      <c r="S348" s="323"/>
      <c r="T348" s="323"/>
      <c r="U348" s="323"/>
      <c r="V348" s="323"/>
      <c r="W348" s="323"/>
      <c r="X348" s="323"/>
      <c r="Y348" s="323"/>
      <c r="Z348" s="323"/>
      <c r="AA348" s="323"/>
      <c r="AB348" s="323"/>
      <c r="AC348" s="323"/>
      <c r="AD348" s="323"/>
      <c r="AE348" s="323"/>
    </row>
    <row r="349" spans="1:31" ht="12.75">
      <c r="A349" s="323"/>
      <c r="B349" s="323"/>
      <c r="C349" s="323"/>
      <c r="D349" s="323"/>
      <c r="E349" s="323"/>
      <c r="F349" s="323"/>
      <c r="G349" s="323"/>
      <c r="H349" s="323"/>
      <c r="I349" s="323"/>
      <c r="J349" s="323"/>
      <c r="K349" s="323"/>
      <c r="L349" s="323"/>
      <c r="M349" s="323"/>
      <c r="N349" s="323"/>
      <c r="O349" s="323"/>
      <c r="P349" s="323"/>
      <c r="Q349" s="323"/>
      <c r="R349" s="323"/>
      <c r="S349" s="323"/>
      <c r="T349" s="323"/>
      <c r="U349" s="323"/>
      <c r="V349" s="323"/>
      <c r="W349" s="323"/>
      <c r="X349" s="323"/>
      <c r="Y349" s="323"/>
      <c r="Z349" s="323"/>
      <c r="AA349" s="323"/>
      <c r="AB349" s="323"/>
      <c r="AC349" s="323"/>
      <c r="AD349" s="323"/>
      <c r="AE349" s="323"/>
    </row>
    <row r="350" spans="1:31" ht="12.75">
      <c r="A350" s="323"/>
      <c r="B350" s="323"/>
      <c r="C350" s="323"/>
      <c r="D350" s="323"/>
      <c r="E350" s="323"/>
      <c r="F350" s="323"/>
      <c r="G350" s="323"/>
      <c r="H350" s="323"/>
      <c r="I350" s="323"/>
      <c r="J350" s="323"/>
      <c r="K350" s="323"/>
      <c r="L350" s="323"/>
      <c r="M350" s="323"/>
      <c r="N350" s="323"/>
      <c r="O350" s="323"/>
      <c r="P350" s="323"/>
      <c r="Q350" s="323"/>
      <c r="R350" s="323"/>
      <c r="S350" s="323"/>
      <c r="T350" s="323"/>
      <c r="U350" s="323"/>
      <c r="V350" s="323"/>
      <c r="W350" s="323"/>
      <c r="X350" s="323"/>
      <c r="Y350" s="323"/>
      <c r="Z350" s="323"/>
      <c r="AA350" s="323"/>
      <c r="AB350" s="323"/>
      <c r="AC350" s="323"/>
      <c r="AD350" s="323"/>
      <c r="AE350" s="323"/>
    </row>
    <row r="351" spans="1:31" ht="12.75">
      <c r="A351" s="323"/>
      <c r="B351" s="323"/>
      <c r="C351" s="323"/>
      <c r="D351" s="323"/>
      <c r="E351" s="323"/>
      <c r="F351" s="323"/>
      <c r="G351" s="323"/>
      <c r="H351" s="323"/>
      <c r="I351" s="323"/>
      <c r="J351" s="323"/>
      <c r="K351" s="323"/>
      <c r="L351" s="323"/>
      <c r="M351" s="323"/>
      <c r="N351" s="323"/>
      <c r="O351" s="323"/>
      <c r="P351" s="323"/>
      <c r="Q351" s="323"/>
      <c r="R351" s="323"/>
      <c r="S351" s="323"/>
      <c r="T351" s="323"/>
      <c r="U351" s="323"/>
      <c r="V351" s="323"/>
      <c r="W351" s="323"/>
      <c r="X351" s="323"/>
      <c r="Y351" s="323"/>
      <c r="Z351" s="323"/>
      <c r="AA351" s="323"/>
      <c r="AB351" s="323"/>
      <c r="AC351" s="323"/>
      <c r="AD351" s="323"/>
      <c r="AE351" s="323"/>
    </row>
    <row r="352" spans="1:31" ht="12.75">
      <c r="A352" s="323"/>
      <c r="B352" s="323"/>
      <c r="C352" s="323"/>
      <c r="D352" s="323"/>
      <c r="E352" s="323"/>
      <c r="F352" s="323"/>
      <c r="G352" s="323"/>
      <c r="H352" s="323"/>
      <c r="I352" s="323"/>
      <c r="J352" s="323"/>
      <c r="K352" s="323"/>
      <c r="L352" s="323"/>
      <c r="M352" s="323"/>
      <c r="N352" s="323"/>
      <c r="O352" s="323"/>
      <c r="P352" s="323"/>
      <c r="Q352" s="323"/>
      <c r="R352" s="323"/>
      <c r="S352" s="323"/>
      <c r="T352" s="323"/>
      <c r="U352" s="323"/>
      <c r="V352" s="323"/>
      <c r="W352" s="323"/>
      <c r="X352" s="323"/>
      <c r="Y352" s="323"/>
      <c r="Z352" s="323"/>
      <c r="AA352" s="323"/>
      <c r="AB352" s="323"/>
      <c r="AC352" s="323"/>
      <c r="AD352" s="323"/>
      <c r="AE352" s="323"/>
    </row>
    <row r="353" spans="1:31" ht="12.75">
      <c r="A353" s="323"/>
      <c r="B353" s="323"/>
      <c r="C353" s="323"/>
      <c r="D353" s="323"/>
      <c r="E353" s="323"/>
      <c r="F353" s="323"/>
      <c r="G353" s="323"/>
      <c r="H353" s="323"/>
      <c r="I353" s="323"/>
      <c r="J353" s="323"/>
      <c r="K353" s="323"/>
      <c r="L353" s="323"/>
      <c r="M353" s="323"/>
      <c r="N353" s="323"/>
      <c r="O353" s="323"/>
      <c r="P353" s="323"/>
      <c r="Q353" s="323"/>
      <c r="R353" s="323"/>
      <c r="S353" s="323"/>
      <c r="T353" s="323"/>
      <c r="U353" s="323"/>
      <c r="V353" s="323"/>
      <c r="W353" s="323"/>
      <c r="X353" s="323"/>
      <c r="Y353" s="323"/>
      <c r="Z353" s="323"/>
      <c r="AA353" s="323"/>
      <c r="AB353" s="323"/>
      <c r="AC353" s="323"/>
      <c r="AD353" s="323"/>
      <c r="AE353" s="323"/>
    </row>
    <row r="354" spans="1:31" ht="12.75">
      <c r="A354" s="323"/>
      <c r="B354" s="323"/>
      <c r="C354" s="323"/>
      <c r="D354" s="323"/>
      <c r="E354" s="323"/>
      <c r="F354" s="323"/>
      <c r="G354" s="323"/>
      <c r="H354" s="323"/>
      <c r="I354" s="323"/>
      <c r="J354" s="323"/>
      <c r="K354" s="323"/>
      <c r="L354" s="323"/>
      <c r="M354" s="323"/>
      <c r="N354" s="323"/>
      <c r="O354" s="323"/>
      <c r="P354" s="323"/>
      <c r="Q354" s="323"/>
      <c r="R354" s="323"/>
      <c r="S354" s="323"/>
      <c r="T354" s="323"/>
      <c r="U354" s="323"/>
      <c r="V354" s="323"/>
      <c r="W354" s="323"/>
      <c r="X354" s="323"/>
      <c r="Y354" s="323"/>
      <c r="Z354" s="323"/>
      <c r="AA354" s="323"/>
      <c r="AB354" s="323"/>
      <c r="AC354" s="323"/>
      <c r="AD354" s="323"/>
      <c r="AE354" s="323"/>
    </row>
    <row r="355" spans="1:31" ht="12.75">
      <c r="A355" s="323"/>
      <c r="B355" s="323"/>
      <c r="C355" s="323"/>
      <c r="D355" s="323"/>
      <c r="E355" s="323"/>
      <c r="F355" s="323"/>
      <c r="G355" s="323"/>
      <c r="H355" s="323"/>
      <c r="I355" s="323"/>
      <c r="J355" s="323"/>
      <c r="K355" s="323"/>
      <c r="L355" s="323"/>
      <c r="M355" s="323"/>
      <c r="N355" s="323"/>
      <c r="O355" s="323"/>
      <c r="P355" s="323"/>
      <c r="Q355" s="323"/>
      <c r="R355" s="323"/>
      <c r="S355" s="323"/>
      <c r="T355" s="323"/>
      <c r="U355" s="323"/>
      <c r="V355" s="323"/>
      <c r="W355" s="323"/>
      <c r="X355" s="323"/>
      <c r="Y355" s="323"/>
      <c r="Z355" s="323"/>
      <c r="AA355" s="323"/>
      <c r="AB355" s="323"/>
      <c r="AC355" s="323"/>
      <c r="AD355" s="323"/>
      <c r="AE355" s="323"/>
    </row>
    <row r="356" spans="1:31" ht="12.75">
      <c r="A356" s="323"/>
      <c r="B356" s="323"/>
      <c r="C356" s="323"/>
      <c r="D356" s="323"/>
      <c r="E356" s="323"/>
      <c r="F356" s="323"/>
      <c r="G356" s="323"/>
      <c r="H356" s="323"/>
      <c r="I356" s="323"/>
      <c r="J356" s="323"/>
      <c r="K356" s="323"/>
      <c r="L356" s="323"/>
      <c r="M356" s="323"/>
      <c r="N356" s="323"/>
      <c r="O356" s="323"/>
      <c r="P356" s="323"/>
      <c r="Q356" s="323"/>
      <c r="R356" s="323"/>
      <c r="S356" s="323"/>
      <c r="T356" s="323"/>
      <c r="U356" s="323"/>
      <c r="V356" s="323"/>
      <c r="W356" s="323"/>
      <c r="X356" s="323"/>
      <c r="Y356" s="323"/>
      <c r="Z356" s="323"/>
      <c r="AA356" s="323"/>
      <c r="AB356" s="323"/>
      <c r="AC356" s="323"/>
      <c r="AD356" s="323"/>
      <c r="AE356" s="323"/>
    </row>
    <row r="357" spans="1:31" ht="12.75">
      <c r="A357" s="323"/>
      <c r="B357" s="323"/>
      <c r="C357" s="323"/>
      <c r="D357" s="323"/>
      <c r="E357" s="323"/>
      <c r="F357" s="323"/>
      <c r="G357" s="323"/>
      <c r="H357" s="323"/>
      <c r="I357" s="323"/>
      <c r="J357" s="323"/>
      <c r="K357" s="323"/>
      <c r="L357" s="323"/>
      <c r="M357" s="323"/>
      <c r="N357" s="323"/>
      <c r="O357" s="323"/>
      <c r="P357" s="323"/>
      <c r="Q357" s="323"/>
      <c r="R357" s="323"/>
      <c r="S357" s="323"/>
      <c r="T357" s="323"/>
      <c r="U357" s="323"/>
      <c r="V357" s="323"/>
      <c r="W357" s="323"/>
      <c r="X357" s="323"/>
      <c r="Y357" s="323"/>
      <c r="Z357" s="323"/>
      <c r="AA357" s="323"/>
      <c r="AB357" s="323"/>
      <c r="AC357" s="323"/>
      <c r="AD357" s="323"/>
      <c r="AE357" s="323"/>
    </row>
    <row r="358" spans="1:31" ht="12.75">
      <c r="A358" s="323"/>
      <c r="B358" s="323"/>
      <c r="C358" s="323"/>
      <c r="D358" s="323"/>
      <c r="E358" s="323"/>
      <c r="F358" s="323"/>
      <c r="G358" s="323"/>
      <c r="H358" s="323"/>
      <c r="I358" s="323"/>
      <c r="J358" s="323"/>
      <c r="K358" s="323"/>
      <c r="L358" s="323"/>
      <c r="M358" s="323"/>
      <c r="N358" s="323"/>
      <c r="O358" s="323"/>
      <c r="P358" s="323"/>
      <c r="Q358" s="323"/>
      <c r="R358" s="323"/>
      <c r="S358" s="323"/>
      <c r="T358" s="323"/>
      <c r="U358" s="323"/>
      <c r="V358" s="323"/>
      <c r="W358" s="323"/>
      <c r="X358" s="323"/>
      <c r="Y358" s="323"/>
      <c r="Z358" s="323"/>
      <c r="AA358" s="323"/>
      <c r="AB358" s="323"/>
      <c r="AC358" s="323"/>
      <c r="AD358" s="323"/>
      <c r="AE358" s="323"/>
    </row>
    <row r="359" spans="1:31" ht="12.75">
      <c r="A359" s="323"/>
      <c r="B359" s="323"/>
      <c r="C359" s="323"/>
      <c r="D359" s="323"/>
      <c r="E359" s="323"/>
      <c r="F359" s="323"/>
      <c r="G359" s="323"/>
      <c r="H359" s="323"/>
      <c r="I359" s="323"/>
      <c r="J359" s="323"/>
      <c r="K359" s="323"/>
      <c r="L359" s="323"/>
      <c r="M359" s="323"/>
      <c r="N359" s="323"/>
      <c r="O359" s="323"/>
      <c r="P359" s="323"/>
      <c r="Q359" s="323"/>
      <c r="R359" s="323"/>
      <c r="S359" s="323"/>
      <c r="T359" s="323"/>
      <c r="U359" s="323"/>
      <c r="V359" s="323"/>
      <c r="W359" s="323"/>
      <c r="X359" s="323"/>
      <c r="Y359" s="323"/>
      <c r="Z359" s="323"/>
      <c r="AA359" s="323"/>
      <c r="AB359" s="323"/>
      <c r="AC359" s="323"/>
      <c r="AD359" s="323"/>
      <c r="AE359" s="323"/>
    </row>
    <row r="360" spans="1:31" ht="12.75">
      <c r="A360" s="323"/>
      <c r="B360" s="323"/>
      <c r="C360" s="323"/>
      <c r="D360" s="323"/>
      <c r="E360" s="323"/>
      <c r="F360" s="323"/>
      <c r="G360" s="323"/>
      <c r="H360" s="323"/>
      <c r="I360" s="323"/>
      <c r="J360" s="323"/>
      <c r="K360" s="323"/>
      <c r="L360" s="323"/>
      <c r="M360" s="323"/>
      <c r="N360" s="323"/>
      <c r="O360" s="323"/>
      <c r="P360" s="323"/>
      <c r="Q360" s="323"/>
      <c r="R360" s="323"/>
      <c r="S360" s="323"/>
      <c r="T360" s="323"/>
      <c r="U360" s="323"/>
      <c r="V360" s="323"/>
      <c r="W360" s="323"/>
      <c r="X360" s="323"/>
      <c r="Y360" s="323"/>
      <c r="Z360" s="323"/>
      <c r="AA360" s="323"/>
      <c r="AB360" s="323"/>
      <c r="AC360" s="323"/>
      <c r="AD360" s="323"/>
      <c r="AE360" s="323"/>
    </row>
    <row r="361" spans="1:31" ht="12.75">
      <c r="A361" s="323"/>
      <c r="B361" s="323"/>
      <c r="C361" s="323"/>
      <c r="D361" s="323"/>
      <c r="E361" s="323"/>
      <c r="F361" s="323"/>
      <c r="G361" s="323"/>
      <c r="H361" s="323"/>
      <c r="I361" s="323"/>
      <c r="J361" s="323"/>
      <c r="K361" s="323"/>
      <c r="L361" s="323"/>
      <c r="M361" s="323"/>
      <c r="N361" s="323"/>
      <c r="O361" s="323"/>
      <c r="P361" s="323"/>
      <c r="Q361" s="323"/>
      <c r="R361" s="323"/>
      <c r="S361" s="323"/>
      <c r="T361" s="323"/>
      <c r="U361" s="323"/>
      <c r="V361" s="323"/>
      <c r="W361" s="323"/>
      <c r="X361" s="323"/>
      <c r="Y361" s="323"/>
      <c r="Z361" s="323"/>
      <c r="AA361" s="323"/>
      <c r="AB361" s="323"/>
      <c r="AC361" s="323"/>
      <c r="AD361" s="323"/>
      <c r="AE361" s="323"/>
    </row>
    <row r="362" spans="1:31" ht="12.75">
      <c r="A362" s="323"/>
      <c r="B362" s="323"/>
      <c r="C362" s="323"/>
      <c r="D362" s="323"/>
      <c r="E362" s="323"/>
      <c r="F362" s="323"/>
      <c r="G362" s="323"/>
      <c r="H362" s="323"/>
      <c r="I362" s="323"/>
      <c r="J362" s="323"/>
      <c r="K362" s="323"/>
      <c r="L362" s="323"/>
      <c r="M362" s="323"/>
      <c r="N362" s="323"/>
      <c r="O362" s="323"/>
      <c r="P362" s="323"/>
      <c r="Q362" s="323"/>
      <c r="R362" s="323"/>
      <c r="S362" s="323"/>
      <c r="T362" s="323"/>
      <c r="U362" s="323"/>
      <c r="V362" s="323"/>
      <c r="W362" s="323"/>
      <c r="X362" s="323"/>
      <c r="Y362" s="323"/>
      <c r="Z362" s="323"/>
      <c r="AA362" s="323"/>
      <c r="AB362" s="323"/>
      <c r="AC362" s="323"/>
      <c r="AD362" s="323"/>
      <c r="AE362" s="323"/>
    </row>
    <row r="363" spans="1:31" ht="12.75">
      <c r="A363" s="323"/>
      <c r="B363" s="323"/>
      <c r="C363" s="323"/>
      <c r="D363" s="323"/>
      <c r="E363" s="323"/>
      <c r="F363" s="323"/>
      <c r="G363" s="323"/>
      <c r="H363" s="323"/>
      <c r="I363" s="323"/>
      <c r="J363" s="323"/>
      <c r="K363" s="323"/>
      <c r="L363" s="323"/>
      <c r="M363" s="323"/>
      <c r="N363" s="323"/>
      <c r="O363" s="323"/>
      <c r="P363" s="323"/>
      <c r="Q363" s="323"/>
      <c r="R363" s="323"/>
      <c r="S363" s="323"/>
      <c r="T363" s="323"/>
      <c r="U363" s="323"/>
      <c r="V363" s="323"/>
      <c r="W363" s="323"/>
      <c r="X363" s="323"/>
      <c r="Y363" s="323"/>
      <c r="Z363" s="323"/>
      <c r="AA363" s="323"/>
      <c r="AB363" s="323"/>
      <c r="AC363" s="323"/>
      <c r="AD363" s="323"/>
      <c r="AE363" s="323"/>
    </row>
    <row r="364" spans="1:31" ht="12.75">
      <c r="A364" s="323"/>
      <c r="B364" s="323"/>
      <c r="C364" s="323"/>
      <c r="D364" s="323"/>
      <c r="E364" s="323"/>
      <c r="F364" s="323"/>
      <c r="G364" s="323"/>
      <c r="H364" s="323"/>
      <c r="I364" s="323"/>
      <c r="J364" s="323"/>
      <c r="K364" s="323"/>
      <c r="L364" s="323"/>
      <c r="M364" s="323"/>
      <c r="N364" s="323"/>
      <c r="O364" s="323"/>
      <c r="P364" s="323"/>
      <c r="Q364" s="323"/>
      <c r="R364" s="323"/>
      <c r="S364" s="323"/>
      <c r="T364" s="323"/>
      <c r="U364" s="323"/>
      <c r="V364" s="323"/>
      <c r="W364" s="323"/>
      <c r="X364" s="323"/>
      <c r="Y364" s="323"/>
      <c r="Z364" s="323"/>
      <c r="AA364" s="323"/>
      <c r="AB364" s="323"/>
      <c r="AC364" s="323"/>
      <c r="AD364" s="323"/>
      <c r="AE364" s="323"/>
    </row>
    <row r="365" spans="1:31" ht="12.75">
      <c r="A365" s="323"/>
      <c r="B365" s="323"/>
      <c r="C365" s="323"/>
      <c r="D365" s="323"/>
      <c r="E365" s="323"/>
      <c r="F365" s="323"/>
      <c r="G365" s="323"/>
      <c r="H365" s="323"/>
      <c r="I365" s="323"/>
      <c r="J365" s="323"/>
      <c r="K365" s="323"/>
      <c r="L365" s="323"/>
      <c r="M365" s="323"/>
      <c r="N365" s="323"/>
      <c r="O365" s="323"/>
      <c r="P365" s="323"/>
      <c r="Q365" s="323"/>
      <c r="R365" s="323"/>
      <c r="S365" s="323"/>
      <c r="T365" s="323"/>
      <c r="U365" s="323"/>
      <c r="V365" s="323"/>
      <c r="W365" s="323"/>
      <c r="X365" s="323"/>
      <c r="Y365" s="323"/>
      <c r="Z365" s="323"/>
      <c r="AA365" s="323"/>
      <c r="AB365" s="323"/>
      <c r="AC365" s="323"/>
      <c r="AD365" s="323"/>
      <c r="AE365" s="323"/>
    </row>
    <row r="366" spans="1:31" ht="12.75">
      <c r="A366" s="323"/>
      <c r="B366" s="323"/>
      <c r="C366" s="323"/>
      <c r="D366" s="323"/>
      <c r="E366" s="323"/>
      <c r="F366" s="323"/>
      <c r="G366" s="323"/>
      <c r="H366" s="323"/>
      <c r="I366" s="323"/>
      <c r="J366" s="323"/>
      <c r="K366" s="323"/>
      <c r="L366" s="323"/>
      <c r="M366" s="323"/>
      <c r="N366" s="323"/>
      <c r="O366" s="323"/>
      <c r="P366" s="323"/>
      <c r="Q366" s="323"/>
      <c r="R366" s="323"/>
      <c r="S366" s="323"/>
      <c r="T366" s="323"/>
      <c r="U366" s="323"/>
      <c r="V366" s="323"/>
      <c r="W366" s="323"/>
      <c r="X366" s="323"/>
      <c r="Y366" s="323"/>
      <c r="Z366" s="323"/>
      <c r="AA366" s="323"/>
      <c r="AB366" s="323"/>
      <c r="AC366" s="323"/>
      <c r="AD366" s="323"/>
      <c r="AE366" s="323"/>
    </row>
    <row r="367" spans="1:31" ht="12.75">
      <c r="A367" s="323"/>
      <c r="B367" s="323"/>
      <c r="C367" s="323"/>
      <c r="D367" s="323"/>
      <c r="E367" s="323"/>
      <c r="F367" s="323"/>
      <c r="G367" s="323"/>
      <c r="H367" s="323"/>
      <c r="I367" s="323"/>
      <c r="J367" s="323"/>
      <c r="K367" s="323"/>
      <c r="L367" s="323"/>
      <c r="M367" s="323"/>
      <c r="N367" s="323"/>
      <c r="O367" s="323"/>
      <c r="P367" s="323"/>
      <c r="Q367" s="323"/>
      <c r="R367" s="323"/>
      <c r="S367" s="323"/>
      <c r="T367" s="323"/>
      <c r="U367" s="323"/>
      <c r="V367" s="323"/>
      <c r="W367" s="323"/>
      <c r="X367" s="323"/>
      <c r="Y367" s="323"/>
      <c r="Z367" s="323"/>
      <c r="AA367" s="323"/>
      <c r="AB367" s="323"/>
      <c r="AC367" s="323"/>
      <c r="AD367" s="323"/>
      <c r="AE367" s="323"/>
    </row>
    <row r="368" spans="1:31" ht="12.75">
      <c r="A368" s="323"/>
      <c r="B368" s="323"/>
      <c r="C368" s="323"/>
      <c r="D368" s="323"/>
      <c r="E368" s="323"/>
      <c r="F368" s="323"/>
      <c r="G368" s="323"/>
      <c r="H368" s="323"/>
      <c r="I368" s="323"/>
      <c r="J368" s="323"/>
      <c r="K368" s="323"/>
      <c r="L368" s="323"/>
      <c r="M368" s="323"/>
      <c r="N368" s="323"/>
      <c r="O368" s="323"/>
      <c r="P368" s="323"/>
      <c r="Q368" s="323"/>
      <c r="R368" s="323"/>
      <c r="S368" s="323"/>
      <c r="T368" s="323"/>
      <c r="U368" s="323"/>
      <c r="V368" s="323"/>
      <c r="W368" s="323"/>
      <c r="X368" s="323"/>
      <c r="Y368" s="323"/>
      <c r="Z368" s="323"/>
      <c r="AA368" s="323"/>
      <c r="AB368" s="323"/>
      <c r="AC368" s="323"/>
      <c r="AD368" s="323"/>
      <c r="AE368" s="323"/>
    </row>
    <row r="369" spans="1:31" ht="12.75">
      <c r="A369" s="323"/>
      <c r="B369" s="323"/>
      <c r="C369" s="323"/>
      <c r="D369" s="323"/>
      <c r="E369" s="323"/>
      <c r="F369" s="323"/>
      <c r="G369" s="323"/>
      <c r="H369" s="323"/>
      <c r="I369" s="323"/>
      <c r="J369" s="323"/>
      <c r="K369" s="323"/>
      <c r="L369" s="323"/>
      <c r="M369" s="323"/>
      <c r="N369" s="323"/>
      <c r="O369" s="323"/>
      <c r="P369" s="323"/>
      <c r="Q369" s="323"/>
      <c r="R369" s="323"/>
      <c r="S369" s="323"/>
      <c r="T369" s="323"/>
      <c r="U369" s="323"/>
      <c r="V369" s="323"/>
      <c r="W369" s="323"/>
      <c r="X369" s="323"/>
      <c r="Y369" s="323"/>
      <c r="Z369" s="323"/>
      <c r="AA369" s="323"/>
      <c r="AB369" s="323"/>
      <c r="AC369" s="323"/>
      <c r="AD369" s="323"/>
      <c r="AE369" s="323"/>
    </row>
    <row r="370" spans="1:31" ht="12.75">
      <c r="A370" s="323"/>
      <c r="B370" s="323"/>
      <c r="C370" s="323"/>
      <c r="D370" s="323"/>
      <c r="E370" s="323"/>
      <c r="F370" s="323"/>
      <c r="G370" s="323"/>
      <c r="H370" s="323"/>
      <c r="I370" s="323"/>
      <c r="J370" s="323"/>
      <c r="K370" s="323"/>
      <c r="L370" s="323"/>
      <c r="M370" s="323"/>
      <c r="N370" s="323"/>
      <c r="O370" s="323"/>
      <c r="P370" s="323"/>
      <c r="Q370" s="323"/>
      <c r="R370" s="323"/>
      <c r="S370" s="323"/>
      <c r="T370" s="323"/>
      <c r="U370" s="323"/>
      <c r="V370" s="323"/>
      <c r="W370" s="323"/>
      <c r="X370" s="323"/>
      <c r="Y370" s="323"/>
      <c r="Z370" s="323"/>
      <c r="AA370" s="323"/>
      <c r="AB370" s="323"/>
      <c r="AC370" s="323"/>
      <c r="AD370" s="323"/>
      <c r="AE370" s="323"/>
    </row>
    <row r="371" spans="1:31" ht="12.75">
      <c r="A371" s="323"/>
      <c r="B371" s="323"/>
      <c r="C371" s="323"/>
      <c r="D371" s="323"/>
      <c r="E371" s="323"/>
      <c r="F371" s="323"/>
      <c r="G371" s="323"/>
      <c r="H371" s="323"/>
      <c r="I371" s="323"/>
      <c r="J371" s="323"/>
      <c r="K371" s="323"/>
      <c r="L371" s="323"/>
      <c r="M371" s="323"/>
      <c r="N371" s="323"/>
      <c r="O371" s="323"/>
      <c r="P371" s="323"/>
      <c r="Q371" s="323"/>
      <c r="R371" s="323"/>
      <c r="S371" s="323"/>
      <c r="T371" s="323"/>
      <c r="U371" s="323"/>
      <c r="V371" s="323"/>
      <c r="W371" s="323"/>
      <c r="X371" s="323"/>
      <c r="Y371" s="323"/>
      <c r="Z371" s="323"/>
      <c r="AA371" s="323"/>
      <c r="AB371" s="323"/>
      <c r="AC371" s="323"/>
      <c r="AD371" s="323"/>
      <c r="AE371" s="323"/>
    </row>
    <row r="372" spans="1:31" ht="12.75">
      <c r="A372" s="323"/>
      <c r="B372" s="323"/>
      <c r="C372" s="323"/>
      <c r="D372" s="323"/>
      <c r="E372" s="323"/>
      <c r="F372" s="323"/>
      <c r="G372" s="323"/>
      <c r="H372" s="323"/>
      <c r="I372" s="323"/>
      <c r="J372" s="323"/>
      <c r="K372" s="323"/>
      <c r="L372" s="323"/>
      <c r="M372" s="323"/>
      <c r="N372" s="323"/>
      <c r="O372" s="323"/>
      <c r="P372" s="323"/>
      <c r="Q372" s="323"/>
      <c r="R372" s="323"/>
      <c r="S372" s="323"/>
      <c r="T372" s="323"/>
      <c r="U372" s="323"/>
      <c r="V372" s="323"/>
      <c r="W372" s="323"/>
      <c r="X372" s="323"/>
      <c r="Y372" s="323"/>
      <c r="Z372" s="323"/>
      <c r="AA372" s="323"/>
      <c r="AB372" s="323"/>
      <c r="AC372" s="323"/>
      <c r="AD372" s="323"/>
      <c r="AE372" s="323"/>
    </row>
    <row r="373" spans="1:31" ht="12.75">
      <c r="A373" s="323"/>
      <c r="B373" s="323"/>
      <c r="C373" s="323"/>
      <c r="D373" s="323"/>
      <c r="E373" s="323"/>
      <c r="F373" s="323"/>
      <c r="G373" s="323"/>
      <c r="H373" s="323"/>
      <c r="I373" s="323"/>
      <c r="J373" s="323"/>
      <c r="K373" s="323"/>
      <c r="L373" s="323"/>
      <c r="M373" s="323"/>
      <c r="N373" s="323"/>
      <c r="O373" s="323"/>
      <c r="P373" s="323"/>
      <c r="Q373" s="323"/>
      <c r="R373" s="323"/>
      <c r="S373" s="323"/>
      <c r="T373" s="323"/>
      <c r="U373" s="323"/>
      <c r="V373" s="323"/>
      <c r="W373" s="323"/>
      <c r="X373" s="323"/>
      <c r="Y373" s="323"/>
      <c r="Z373" s="323"/>
      <c r="AA373" s="323"/>
      <c r="AB373" s="323"/>
      <c r="AC373" s="323"/>
      <c r="AD373" s="323"/>
      <c r="AE373" s="323"/>
    </row>
    <row r="374" spans="1:31" ht="12.75">
      <c r="A374" s="323"/>
      <c r="B374" s="323"/>
      <c r="C374" s="323"/>
      <c r="D374" s="323"/>
      <c r="E374" s="323"/>
      <c r="F374" s="323"/>
      <c r="G374" s="323"/>
      <c r="H374" s="323"/>
      <c r="I374" s="323"/>
      <c r="J374" s="323"/>
      <c r="K374" s="323"/>
      <c r="L374" s="323"/>
      <c r="M374" s="323"/>
      <c r="N374" s="323"/>
      <c r="O374" s="323"/>
      <c r="P374" s="323"/>
      <c r="Q374" s="323"/>
      <c r="R374" s="323"/>
      <c r="S374" s="323"/>
      <c r="T374" s="323"/>
      <c r="U374" s="323"/>
      <c r="V374" s="323"/>
      <c r="W374" s="323"/>
      <c r="X374" s="323"/>
      <c r="Y374" s="323"/>
      <c r="Z374" s="323"/>
      <c r="AA374" s="323"/>
      <c r="AB374" s="323"/>
      <c r="AC374" s="323"/>
      <c r="AD374" s="323"/>
      <c r="AE374" s="323"/>
    </row>
    <row r="375" spans="1:31" ht="12.75">
      <c r="A375" s="323"/>
      <c r="B375" s="323"/>
      <c r="C375" s="323"/>
      <c r="D375" s="323"/>
      <c r="E375" s="323"/>
      <c r="F375" s="323"/>
      <c r="G375" s="323"/>
      <c r="H375" s="323"/>
      <c r="I375" s="323"/>
      <c r="J375" s="323"/>
      <c r="K375" s="323"/>
      <c r="L375" s="323"/>
      <c r="M375" s="323"/>
      <c r="N375" s="323"/>
      <c r="O375" s="323"/>
      <c r="P375" s="323"/>
      <c r="Q375" s="323"/>
      <c r="R375" s="323"/>
      <c r="S375" s="323"/>
      <c r="T375" s="323"/>
      <c r="U375" s="323"/>
      <c r="V375" s="323"/>
      <c r="W375" s="323"/>
      <c r="X375" s="323"/>
      <c r="Y375" s="323"/>
      <c r="Z375" s="323"/>
      <c r="AA375" s="323"/>
      <c r="AB375" s="323"/>
      <c r="AC375" s="323"/>
      <c r="AD375" s="323"/>
      <c r="AE375" s="323"/>
    </row>
    <row r="376" spans="1:31" ht="12.75">
      <c r="A376" s="323"/>
      <c r="B376" s="323"/>
      <c r="C376" s="323"/>
      <c r="D376" s="323"/>
      <c r="E376" s="323"/>
      <c r="F376" s="323"/>
      <c r="G376" s="323"/>
      <c r="H376" s="323"/>
      <c r="I376" s="323"/>
      <c r="J376" s="323"/>
      <c r="K376" s="323"/>
      <c r="L376" s="323"/>
      <c r="M376" s="323"/>
      <c r="N376" s="323"/>
      <c r="O376" s="323"/>
      <c r="P376" s="323"/>
      <c r="Q376" s="323"/>
      <c r="R376" s="323"/>
      <c r="S376" s="323"/>
      <c r="T376" s="323"/>
      <c r="U376" s="323"/>
      <c r="V376" s="323"/>
      <c r="W376" s="323"/>
      <c r="X376" s="323"/>
      <c r="Y376" s="323"/>
      <c r="Z376" s="323"/>
      <c r="AA376" s="323"/>
      <c r="AB376" s="323"/>
      <c r="AC376" s="323"/>
      <c r="AD376" s="323"/>
      <c r="AE376" s="323"/>
    </row>
    <row r="377" spans="1:31" ht="12.75">
      <c r="A377" s="323"/>
      <c r="B377" s="323"/>
      <c r="C377" s="323"/>
      <c r="D377" s="323"/>
      <c r="E377" s="323"/>
      <c r="F377" s="323"/>
      <c r="G377" s="323"/>
      <c r="H377" s="323"/>
      <c r="I377" s="323"/>
      <c r="J377" s="323"/>
      <c r="K377" s="323"/>
      <c r="L377" s="323"/>
      <c r="M377" s="323"/>
      <c r="N377" s="323"/>
      <c r="O377" s="323"/>
      <c r="P377" s="323"/>
      <c r="Q377" s="323"/>
      <c r="R377" s="323"/>
      <c r="S377" s="323"/>
      <c r="T377" s="323"/>
      <c r="U377" s="323"/>
      <c r="V377" s="323"/>
      <c r="W377" s="323"/>
      <c r="X377" s="323"/>
      <c r="Y377" s="323"/>
      <c r="Z377" s="323"/>
      <c r="AA377" s="323"/>
      <c r="AB377" s="323"/>
      <c r="AC377" s="323"/>
      <c r="AD377" s="323"/>
      <c r="AE377" s="323"/>
    </row>
    <row r="378" spans="1:31" ht="12.75">
      <c r="A378" s="323"/>
      <c r="B378" s="323"/>
      <c r="C378" s="323"/>
      <c r="D378" s="323"/>
      <c r="E378" s="323"/>
      <c r="F378" s="323"/>
      <c r="G378" s="323"/>
      <c r="H378" s="323"/>
      <c r="I378" s="323"/>
      <c r="J378" s="323"/>
      <c r="K378" s="323"/>
      <c r="L378" s="323"/>
      <c r="M378" s="323"/>
      <c r="N378" s="323"/>
      <c r="O378" s="323"/>
      <c r="P378" s="323"/>
      <c r="Q378" s="323"/>
      <c r="R378" s="323"/>
      <c r="S378" s="323"/>
      <c r="T378" s="323"/>
      <c r="U378" s="323"/>
      <c r="V378" s="323"/>
      <c r="W378" s="323"/>
      <c r="X378" s="323"/>
      <c r="Y378" s="323"/>
      <c r="Z378" s="323"/>
      <c r="AA378" s="323"/>
      <c r="AB378" s="323"/>
      <c r="AC378" s="323"/>
      <c r="AD378" s="323"/>
      <c r="AE378" s="323"/>
    </row>
    <row r="379" spans="1:31" ht="12.75">
      <c r="A379" s="323"/>
      <c r="B379" s="323"/>
      <c r="C379" s="323"/>
      <c r="D379" s="323"/>
      <c r="E379" s="323"/>
      <c r="F379" s="323"/>
      <c r="G379" s="323"/>
      <c r="H379" s="323"/>
      <c r="I379" s="323"/>
      <c r="J379" s="323"/>
      <c r="K379" s="323"/>
      <c r="L379" s="323"/>
      <c r="M379" s="323"/>
      <c r="N379" s="323"/>
      <c r="O379" s="323"/>
      <c r="P379" s="323"/>
      <c r="Q379" s="323"/>
      <c r="R379" s="323"/>
      <c r="S379" s="323"/>
      <c r="T379" s="323"/>
      <c r="U379" s="323"/>
      <c r="V379" s="323"/>
      <c r="W379" s="323"/>
      <c r="X379" s="323"/>
      <c r="Y379" s="323"/>
      <c r="Z379" s="323"/>
      <c r="AA379" s="323"/>
      <c r="AB379" s="323"/>
      <c r="AC379" s="323"/>
      <c r="AD379" s="323"/>
      <c r="AE379" s="323"/>
    </row>
    <row r="380" spans="1:31" ht="12.75">
      <c r="A380" s="323"/>
      <c r="B380" s="323"/>
      <c r="C380" s="323"/>
      <c r="D380" s="323"/>
      <c r="E380" s="323"/>
      <c r="F380" s="323"/>
      <c r="G380" s="323"/>
      <c r="H380" s="323"/>
      <c r="I380" s="323"/>
      <c r="J380" s="323"/>
      <c r="K380" s="323"/>
      <c r="L380" s="323"/>
      <c r="M380" s="323"/>
      <c r="N380" s="323"/>
      <c r="O380" s="323"/>
      <c r="P380" s="323"/>
      <c r="Q380" s="323"/>
      <c r="R380" s="323"/>
      <c r="S380" s="323"/>
      <c r="T380" s="323"/>
      <c r="U380" s="323"/>
      <c r="V380" s="323"/>
      <c r="W380" s="323"/>
      <c r="X380" s="323"/>
      <c r="Y380" s="323"/>
      <c r="Z380" s="323"/>
      <c r="AA380" s="323"/>
      <c r="AB380" s="323"/>
      <c r="AC380" s="323"/>
      <c r="AD380" s="323"/>
      <c r="AE380" s="323"/>
    </row>
    <row r="381" spans="1:31" ht="12.75">
      <c r="A381" s="323"/>
      <c r="B381" s="323"/>
      <c r="C381" s="323"/>
      <c r="D381" s="323"/>
      <c r="E381" s="323"/>
      <c r="F381" s="323"/>
      <c r="G381" s="323"/>
      <c r="H381" s="323"/>
      <c r="I381" s="323"/>
      <c r="J381" s="323"/>
      <c r="K381" s="323"/>
      <c r="L381" s="323"/>
      <c r="M381" s="323"/>
      <c r="N381" s="323"/>
      <c r="O381" s="323"/>
      <c r="P381" s="323"/>
      <c r="Q381" s="323"/>
      <c r="R381" s="323"/>
      <c r="S381" s="323"/>
      <c r="T381" s="323"/>
      <c r="U381" s="323"/>
      <c r="V381" s="323"/>
      <c r="W381" s="323"/>
      <c r="X381" s="323"/>
      <c r="Y381" s="323"/>
      <c r="Z381" s="323"/>
      <c r="AA381" s="323"/>
      <c r="AB381" s="323"/>
      <c r="AC381" s="323"/>
      <c r="AD381" s="323"/>
      <c r="AE381" s="323"/>
    </row>
    <row r="382" spans="1:31" ht="12.75">
      <c r="A382" s="323"/>
      <c r="B382" s="323"/>
      <c r="C382" s="323"/>
      <c r="D382" s="323"/>
      <c r="E382" s="323"/>
      <c r="F382" s="323"/>
      <c r="G382" s="323"/>
      <c r="H382" s="323"/>
      <c r="I382" s="323"/>
      <c r="J382" s="323"/>
      <c r="K382" s="323"/>
      <c r="L382" s="323"/>
      <c r="M382" s="323"/>
      <c r="N382" s="323"/>
      <c r="O382" s="323"/>
      <c r="P382" s="323"/>
      <c r="Q382" s="323"/>
      <c r="R382" s="323"/>
      <c r="S382" s="323"/>
      <c r="T382" s="323"/>
      <c r="U382" s="323"/>
      <c r="V382" s="323"/>
      <c r="W382" s="323"/>
      <c r="X382" s="323"/>
      <c r="Y382" s="323"/>
      <c r="Z382" s="323"/>
      <c r="AA382" s="323"/>
      <c r="AB382" s="323"/>
      <c r="AC382" s="323"/>
      <c r="AD382" s="323"/>
      <c r="AE382" s="323"/>
    </row>
    <row r="383" spans="1:31" ht="12.75">
      <c r="A383" s="323"/>
      <c r="B383" s="323"/>
      <c r="C383" s="323"/>
      <c r="D383" s="323"/>
      <c r="E383" s="323"/>
      <c r="F383" s="323"/>
      <c r="G383" s="323"/>
      <c r="H383" s="323"/>
      <c r="I383" s="323"/>
      <c r="J383" s="323"/>
      <c r="K383" s="323"/>
      <c r="L383" s="323"/>
      <c r="M383" s="323"/>
      <c r="N383" s="323"/>
      <c r="O383" s="323"/>
      <c r="P383" s="323"/>
      <c r="Q383" s="323"/>
      <c r="R383" s="323"/>
      <c r="S383" s="323"/>
      <c r="T383" s="323"/>
      <c r="U383" s="323"/>
      <c r="V383" s="323"/>
      <c r="W383" s="323"/>
      <c r="X383" s="323"/>
      <c r="Y383" s="323"/>
      <c r="Z383" s="323"/>
      <c r="AA383" s="323"/>
      <c r="AB383" s="323"/>
      <c r="AC383" s="323"/>
      <c r="AD383" s="323"/>
      <c r="AE383" s="323"/>
    </row>
    <row r="384" spans="1:31" ht="12.75">
      <c r="A384" s="323"/>
      <c r="B384" s="323"/>
      <c r="C384" s="323"/>
      <c r="D384" s="323"/>
      <c r="E384" s="323"/>
      <c r="F384" s="323"/>
      <c r="G384" s="323"/>
      <c r="H384" s="323"/>
      <c r="I384" s="323"/>
      <c r="J384" s="323"/>
      <c r="K384" s="323"/>
      <c r="L384" s="323"/>
      <c r="M384" s="323"/>
      <c r="N384" s="323"/>
      <c r="O384" s="323"/>
      <c r="P384" s="323"/>
      <c r="Q384" s="323"/>
      <c r="R384" s="323"/>
      <c r="S384" s="323"/>
      <c r="T384" s="323"/>
      <c r="U384" s="323"/>
      <c r="V384" s="323"/>
      <c r="W384" s="323"/>
      <c r="X384" s="323"/>
      <c r="Y384" s="323"/>
      <c r="Z384" s="323"/>
      <c r="AA384" s="323"/>
      <c r="AB384" s="323"/>
      <c r="AC384" s="323"/>
      <c r="AD384" s="323"/>
      <c r="AE384" s="323"/>
    </row>
    <row r="385" spans="1:31" ht="12.75">
      <c r="A385" s="323"/>
      <c r="B385" s="323"/>
      <c r="C385" s="323"/>
      <c r="D385" s="323"/>
      <c r="E385" s="323"/>
      <c r="F385" s="323"/>
      <c r="G385" s="323"/>
      <c r="H385" s="323"/>
      <c r="I385" s="323"/>
      <c r="J385" s="323"/>
      <c r="K385" s="323"/>
      <c r="L385" s="323"/>
      <c r="M385" s="323"/>
      <c r="N385" s="323"/>
      <c r="O385" s="323"/>
      <c r="P385" s="323"/>
      <c r="Q385" s="323"/>
      <c r="R385" s="323"/>
      <c r="S385" s="323"/>
      <c r="T385" s="323"/>
      <c r="U385" s="323"/>
      <c r="V385" s="323"/>
      <c r="W385" s="323"/>
      <c r="X385" s="323"/>
      <c r="Y385" s="323"/>
      <c r="Z385" s="323"/>
      <c r="AA385" s="323"/>
      <c r="AB385" s="323"/>
      <c r="AC385" s="323"/>
      <c r="AD385" s="323"/>
      <c r="AE385" s="323"/>
    </row>
    <row r="386" spans="1:31" ht="12.75">
      <c r="A386" s="323"/>
      <c r="B386" s="323"/>
      <c r="C386" s="323"/>
      <c r="D386" s="323"/>
      <c r="E386" s="323"/>
      <c r="F386" s="323"/>
      <c r="G386" s="323"/>
      <c r="H386" s="323"/>
      <c r="I386" s="323"/>
      <c r="J386" s="323"/>
      <c r="K386" s="323"/>
      <c r="L386" s="323"/>
      <c r="M386" s="323"/>
      <c r="N386" s="323"/>
      <c r="O386" s="323"/>
      <c r="P386" s="323"/>
      <c r="Q386" s="323"/>
      <c r="R386" s="323"/>
      <c r="S386" s="323"/>
      <c r="T386" s="323"/>
      <c r="U386" s="323"/>
      <c r="V386" s="323"/>
      <c r="W386" s="323"/>
      <c r="X386" s="323"/>
      <c r="Y386" s="323"/>
      <c r="Z386" s="323"/>
      <c r="AA386" s="323"/>
      <c r="AB386" s="323"/>
      <c r="AC386" s="323"/>
      <c r="AD386" s="323"/>
      <c r="AE386" s="323"/>
    </row>
    <row r="387" spans="1:31" ht="12.75">
      <c r="A387" s="323"/>
      <c r="B387" s="323"/>
      <c r="C387" s="323"/>
      <c r="D387" s="323"/>
      <c r="E387" s="323"/>
      <c r="F387" s="323"/>
      <c r="G387" s="323"/>
      <c r="H387" s="323"/>
      <c r="I387" s="323"/>
      <c r="J387" s="323"/>
      <c r="K387" s="323"/>
      <c r="L387" s="323"/>
      <c r="M387" s="323"/>
      <c r="N387" s="323"/>
      <c r="O387" s="323"/>
      <c r="P387" s="323"/>
      <c r="Q387" s="323"/>
      <c r="R387" s="323"/>
      <c r="S387" s="323"/>
      <c r="T387" s="323"/>
      <c r="U387" s="323"/>
      <c r="V387" s="323"/>
      <c r="W387" s="323"/>
      <c r="X387" s="323"/>
      <c r="Y387" s="323"/>
      <c r="Z387" s="323"/>
      <c r="AA387" s="323"/>
      <c r="AB387" s="323"/>
      <c r="AC387" s="323"/>
      <c r="AD387" s="323"/>
      <c r="AE387" s="323"/>
    </row>
    <row r="388" spans="1:31" ht="12.75">
      <c r="A388" s="323"/>
      <c r="B388" s="323"/>
      <c r="C388" s="323"/>
      <c r="D388" s="323"/>
      <c r="E388" s="323"/>
      <c r="F388" s="323"/>
      <c r="G388" s="323"/>
      <c r="H388" s="323"/>
      <c r="I388" s="323"/>
      <c r="J388" s="323"/>
      <c r="K388" s="323"/>
      <c r="L388" s="323"/>
      <c r="M388" s="323"/>
      <c r="N388" s="323"/>
      <c r="O388" s="323"/>
      <c r="P388" s="323"/>
      <c r="Q388" s="323"/>
      <c r="R388" s="323"/>
      <c r="S388" s="323"/>
      <c r="T388" s="323"/>
      <c r="U388" s="323"/>
      <c r="V388" s="323"/>
      <c r="W388" s="323"/>
      <c r="X388" s="323"/>
      <c r="Y388" s="323"/>
      <c r="Z388" s="323"/>
      <c r="AA388" s="323"/>
      <c r="AB388" s="323"/>
      <c r="AC388" s="323"/>
      <c r="AD388" s="323"/>
      <c r="AE388" s="323"/>
    </row>
    <row r="389" spans="1:31" ht="12.75">
      <c r="A389" s="323"/>
      <c r="B389" s="323"/>
      <c r="C389" s="323"/>
      <c r="D389" s="323"/>
      <c r="E389" s="323"/>
      <c r="F389" s="323"/>
      <c r="G389" s="323"/>
      <c r="H389" s="323"/>
      <c r="I389" s="323"/>
      <c r="J389" s="323"/>
      <c r="K389" s="323"/>
      <c r="L389" s="323"/>
      <c r="M389" s="323"/>
      <c r="N389" s="323"/>
      <c r="O389" s="323"/>
      <c r="P389" s="323"/>
      <c r="Q389" s="323"/>
      <c r="R389" s="323"/>
      <c r="S389" s="323"/>
      <c r="T389" s="323"/>
      <c r="U389" s="323"/>
      <c r="V389" s="323"/>
      <c r="W389" s="323"/>
      <c r="X389" s="323"/>
      <c r="Y389" s="323"/>
      <c r="Z389" s="323"/>
      <c r="AA389" s="323"/>
      <c r="AB389" s="323"/>
      <c r="AC389" s="323"/>
      <c r="AD389" s="323"/>
      <c r="AE389" s="323"/>
    </row>
    <row r="390" spans="1:31" ht="12.75">
      <c r="A390" s="323"/>
      <c r="B390" s="323"/>
      <c r="C390" s="323"/>
      <c r="D390" s="323"/>
      <c r="E390" s="323"/>
      <c r="F390" s="323"/>
      <c r="G390" s="323"/>
      <c r="H390" s="323"/>
      <c r="I390" s="323"/>
      <c r="J390" s="323"/>
      <c r="K390" s="323"/>
      <c r="L390" s="323"/>
      <c r="M390" s="323"/>
      <c r="N390" s="323"/>
      <c r="O390" s="323"/>
      <c r="P390" s="323"/>
      <c r="Q390" s="323"/>
      <c r="R390" s="323"/>
      <c r="S390" s="323"/>
      <c r="T390" s="323"/>
      <c r="U390" s="323"/>
      <c r="V390" s="323"/>
      <c r="W390" s="323"/>
      <c r="X390" s="323"/>
      <c r="Y390" s="323"/>
      <c r="Z390" s="323"/>
      <c r="AA390" s="323"/>
      <c r="AB390" s="323"/>
      <c r="AC390" s="323"/>
      <c r="AD390" s="323"/>
      <c r="AE390" s="323"/>
    </row>
    <row r="391" spans="1:31" ht="12.75">
      <c r="A391" s="323"/>
      <c r="B391" s="323"/>
      <c r="C391" s="323"/>
      <c r="D391" s="323"/>
      <c r="E391" s="323"/>
      <c r="F391" s="323"/>
      <c r="G391" s="323"/>
      <c r="H391" s="323"/>
      <c r="I391" s="323"/>
      <c r="J391" s="323"/>
      <c r="K391" s="323"/>
      <c r="L391" s="323"/>
      <c r="M391" s="323"/>
      <c r="N391" s="323"/>
      <c r="O391" s="323"/>
      <c r="P391" s="323"/>
      <c r="Q391" s="323"/>
      <c r="R391" s="323"/>
      <c r="S391" s="323"/>
      <c r="T391" s="323"/>
      <c r="U391" s="323"/>
      <c r="V391" s="323"/>
      <c r="W391" s="323"/>
      <c r="X391" s="323"/>
      <c r="Y391" s="323"/>
      <c r="Z391" s="323"/>
      <c r="AA391" s="323"/>
      <c r="AB391" s="323"/>
      <c r="AC391" s="323"/>
      <c r="AD391" s="323"/>
      <c r="AE391" s="323"/>
    </row>
    <row r="392" spans="1:31" ht="12.75">
      <c r="A392" s="323"/>
      <c r="B392" s="323"/>
      <c r="C392" s="323"/>
      <c r="D392" s="323"/>
      <c r="E392" s="323"/>
      <c r="F392" s="323"/>
      <c r="G392" s="323"/>
      <c r="H392" s="323"/>
      <c r="I392" s="323"/>
      <c r="J392" s="323"/>
      <c r="K392" s="323"/>
      <c r="L392" s="323"/>
      <c r="M392" s="323"/>
      <c r="N392" s="323"/>
      <c r="O392" s="323"/>
      <c r="P392" s="323"/>
      <c r="Q392" s="323"/>
      <c r="R392" s="323"/>
      <c r="S392" s="323"/>
      <c r="T392" s="323"/>
      <c r="U392" s="323"/>
      <c r="V392" s="323"/>
      <c r="W392" s="323"/>
      <c r="X392" s="323"/>
      <c r="Y392" s="323"/>
      <c r="Z392" s="323"/>
      <c r="AA392" s="323"/>
      <c r="AB392" s="323"/>
      <c r="AC392" s="323"/>
      <c r="AD392" s="323"/>
      <c r="AE392" s="323"/>
    </row>
    <row r="393" spans="1:31" ht="12.75">
      <c r="A393" s="323"/>
      <c r="B393" s="323"/>
      <c r="C393" s="323"/>
      <c r="D393" s="323"/>
      <c r="E393" s="323"/>
      <c r="F393" s="323"/>
      <c r="G393" s="323"/>
      <c r="H393" s="323"/>
      <c r="I393" s="323"/>
      <c r="J393" s="323"/>
      <c r="K393" s="323"/>
      <c r="L393" s="323"/>
      <c r="M393" s="323"/>
      <c r="N393" s="323"/>
      <c r="O393" s="323"/>
      <c r="P393" s="323"/>
      <c r="Q393" s="323"/>
      <c r="R393" s="323"/>
      <c r="S393" s="323"/>
      <c r="T393" s="323"/>
      <c r="U393" s="323"/>
      <c r="V393" s="323"/>
      <c r="W393" s="323"/>
      <c r="X393" s="323"/>
      <c r="Y393" s="323"/>
      <c r="Z393" s="323"/>
      <c r="AA393" s="323"/>
      <c r="AB393" s="323"/>
      <c r="AC393" s="323"/>
      <c r="AD393" s="323"/>
      <c r="AE393" s="323"/>
    </row>
    <row r="394" spans="1:31" ht="12.75">
      <c r="A394" s="323"/>
      <c r="B394" s="323"/>
      <c r="C394" s="323"/>
      <c r="D394" s="323"/>
      <c r="E394" s="323"/>
      <c r="F394" s="323"/>
      <c r="G394" s="323"/>
      <c r="H394" s="323"/>
      <c r="I394" s="323"/>
      <c r="J394" s="323"/>
      <c r="K394" s="323"/>
      <c r="L394" s="323"/>
      <c r="M394" s="323"/>
      <c r="N394" s="323"/>
      <c r="O394" s="323"/>
      <c r="P394" s="323"/>
      <c r="Q394" s="323"/>
      <c r="R394" s="323"/>
      <c r="S394" s="323"/>
      <c r="T394" s="323"/>
      <c r="U394" s="323"/>
      <c r="V394" s="323"/>
      <c r="W394" s="323"/>
      <c r="X394" s="323"/>
      <c r="Y394" s="323"/>
      <c r="Z394" s="323"/>
      <c r="AA394" s="323"/>
      <c r="AB394" s="323"/>
      <c r="AC394" s="323"/>
      <c r="AD394" s="323"/>
      <c r="AE394" s="323"/>
    </row>
    <row r="395" spans="1:31" ht="12.75">
      <c r="A395" s="323"/>
      <c r="B395" s="323"/>
      <c r="C395" s="323"/>
      <c r="D395" s="323"/>
      <c r="E395" s="323"/>
      <c r="F395" s="323"/>
      <c r="G395" s="323"/>
      <c r="H395" s="323"/>
      <c r="I395" s="323"/>
      <c r="J395" s="323"/>
      <c r="K395" s="323"/>
      <c r="L395" s="323"/>
      <c r="M395" s="323"/>
      <c r="N395" s="323"/>
      <c r="O395" s="323"/>
      <c r="P395" s="323"/>
      <c r="Q395" s="323"/>
      <c r="R395" s="323"/>
      <c r="S395" s="323"/>
      <c r="T395" s="323"/>
      <c r="U395" s="323"/>
      <c r="V395" s="323"/>
      <c r="W395" s="323"/>
      <c r="X395" s="323"/>
      <c r="Y395" s="323"/>
      <c r="Z395" s="323"/>
      <c r="AA395" s="323"/>
      <c r="AB395" s="323"/>
      <c r="AC395" s="323"/>
      <c r="AD395" s="323"/>
      <c r="AE395" s="323"/>
    </row>
    <row r="396" spans="1:31" ht="12.75">
      <c r="A396" s="323"/>
      <c r="B396" s="323"/>
      <c r="C396" s="323"/>
      <c r="D396" s="323"/>
      <c r="E396" s="323"/>
      <c r="F396" s="323"/>
      <c r="G396" s="323"/>
      <c r="H396" s="323"/>
      <c r="I396" s="323"/>
      <c r="J396" s="323"/>
      <c r="K396" s="323"/>
      <c r="L396" s="323"/>
      <c r="M396" s="323"/>
      <c r="N396" s="323"/>
      <c r="O396" s="323"/>
      <c r="P396" s="323"/>
      <c r="Q396" s="323"/>
      <c r="R396" s="323"/>
      <c r="S396" s="323"/>
      <c r="T396" s="323"/>
      <c r="U396" s="323"/>
      <c r="V396" s="323"/>
      <c r="W396" s="323"/>
      <c r="X396" s="323"/>
      <c r="Y396" s="323"/>
      <c r="Z396" s="323"/>
      <c r="AA396" s="323"/>
      <c r="AB396" s="323"/>
      <c r="AC396" s="323"/>
      <c r="AD396" s="323"/>
      <c r="AE396" s="323"/>
    </row>
    <row r="397" spans="1:31" ht="12.75">
      <c r="A397" s="323"/>
      <c r="B397" s="323"/>
      <c r="C397" s="323"/>
      <c r="D397" s="323"/>
      <c r="E397" s="323"/>
      <c r="F397" s="323"/>
      <c r="G397" s="323"/>
      <c r="H397" s="323"/>
      <c r="I397" s="323"/>
      <c r="J397" s="323"/>
      <c r="K397" s="323"/>
      <c r="L397" s="323"/>
      <c r="M397" s="323"/>
      <c r="N397" s="323"/>
      <c r="O397" s="323"/>
      <c r="P397" s="323"/>
      <c r="Q397" s="323"/>
      <c r="R397" s="323"/>
      <c r="S397" s="323"/>
      <c r="T397" s="323"/>
      <c r="U397" s="323"/>
      <c r="V397" s="323"/>
      <c r="W397" s="323"/>
      <c r="X397" s="323"/>
      <c r="Y397" s="323"/>
      <c r="Z397" s="323"/>
      <c r="AA397" s="323"/>
      <c r="AB397" s="323"/>
      <c r="AC397" s="323"/>
      <c r="AD397" s="323"/>
      <c r="AE397" s="323"/>
    </row>
    <row r="398" spans="1:31" ht="12.75">
      <c r="A398" s="323"/>
      <c r="B398" s="323"/>
      <c r="C398" s="323"/>
      <c r="D398" s="323"/>
      <c r="E398" s="323"/>
      <c r="F398" s="323"/>
      <c r="G398" s="323"/>
      <c r="H398" s="323"/>
      <c r="I398" s="323"/>
      <c r="J398" s="323"/>
      <c r="K398" s="323"/>
      <c r="L398" s="323"/>
      <c r="M398" s="323"/>
      <c r="N398" s="323"/>
      <c r="O398" s="323"/>
      <c r="P398" s="323"/>
      <c r="Q398" s="323"/>
      <c r="R398" s="323"/>
      <c r="S398" s="323"/>
      <c r="T398" s="323"/>
      <c r="U398" s="323"/>
      <c r="V398" s="323"/>
      <c r="W398" s="323"/>
      <c r="X398" s="323"/>
      <c r="Y398" s="323"/>
      <c r="Z398" s="323"/>
      <c r="AA398" s="323"/>
      <c r="AB398" s="323"/>
      <c r="AC398" s="323"/>
      <c r="AD398" s="323"/>
      <c r="AE398" s="323"/>
    </row>
    <row r="399" spans="1:31" ht="12.75">
      <c r="A399" s="323"/>
      <c r="B399" s="323"/>
      <c r="C399" s="323"/>
      <c r="D399" s="323"/>
      <c r="E399" s="323"/>
      <c r="F399" s="323"/>
      <c r="G399" s="323"/>
      <c r="H399" s="323"/>
      <c r="I399" s="323"/>
      <c r="J399" s="323"/>
      <c r="K399" s="323"/>
      <c r="L399" s="323"/>
      <c r="M399" s="323"/>
      <c r="N399" s="323"/>
      <c r="O399" s="323"/>
      <c r="P399" s="323"/>
      <c r="Q399" s="323"/>
      <c r="R399" s="323"/>
      <c r="S399" s="323"/>
      <c r="T399" s="323"/>
      <c r="U399" s="323"/>
      <c r="V399" s="323"/>
      <c r="W399" s="323"/>
      <c r="X399" s="323"/>
      <c r="Y399" s="323"/>
      <c r="Z399" s="323"/>
      <c r="AA399" s="323"/>
      <c r="AB399" s="323"/>
      <c r="AC399" s="323"/>
      <c r="AD399" s="323"/>
      <c r="AE399" s="323"/>
    </row>
    <row r="400" spans="1:31" ht="12.75">
      <c r="A400" s="323"/>
      <c r="B400" s="323"/>
      <c r="C400" s="323"/>
      <c r="D400" s="323"/>
      <c r="E400" s="323"/>
      <c r="F400" s="323"/>
      <c r="G400" s="323"/>
      <c r="H400" s="323"/>
      <c r="I400" s="323"/>
      <c r="J400" s="323"/>
      <c r="K400" s="323"/>
      <c r="L400" s="323"/>
      <c r="M400" s="323"/>
      <c r="N400" s="323"/>
      <c r="O400" s="323"/>
      <c r="P400" s="323"/>
      <c r="Q400" s="323"/>
      <c r="R400" s="323"/>
      <c r="S400" s="323"/>
      <c r="T400" s="323"/>
      <c r="U400" s="323"/>
      <c r="V400" s="323"/>
      <c r="W400" s="323"/>
      <c r="X400" s="323"/>
      <c r="Y400" s="323"/>
      <c r="Z400" s="323"/>
      <c r="AA400" s="323"/>
      <c r="AB400" s="323"/>
      <c r="AC400" s="323"/>
      <c r="AD400" s="323"/>
      <c r="AE400" s="323"/>
    </row>
    <row r="401" spans="1:31" ht="12.75">
      <c r="A401" s="323"/>
      <c r="B401" s="323"/>
      <c r="C401" s="323"/>
      <c r="D401" s="323"/>
      <c r="E401" s="323"/>
      <c r="F401" s="323"/>
      <c r="G401" s="323"/>
      <c r="H401" s="323"/>
      <c r="I401" s="323"/>
      <c r="J401" s="323"/>
      <c r="K401" s="323"/>
      <c r="L401" s="323"/>
      <c r="M401" s="323"/>
      <c r="N401" s="323"/>
      <c r="O401" s="323"/>
      <c r="P401" s="323"/>
      <c r="Q401" s="323"/>
      <c r="R401" s="323"/>
      <c r="S401" s="323"/>
      <c r="T401" s="323"/>
      <c r="U401" s="323"/>
      <c r="V401" s="323"/>
      <c r="W401" s="323"/>
      <c r="X401" s="323"/>
      <c r="Y401" s="323"/>
      <c r="Z401" s="323"/>
      <c r="AA401" s="323"/>
      <c r="AB401" s="323"/>
      <c r="AC401" s="323"/>
      <c r="AD401" s="323"/>
      <c r="AE401" s="323"/>
    </row>
    <row r="402" spans="1:31" ht="12.75">
      <c r="A402" s="323"/>
      <c r="B402" s="323"/>
      <c r="C402" s="323"/>
      <c r="D402" s="323"/>
      <c r="E402" s="323"/>
      <c r="F402" s="323"/>
      <c r="G402" s="323"/>
      <c r="H402" s="323"/>
      <c r="I402" s="323"/>
      <c r="J402" s="323"/>
      <c r="K402" s="323"/>
      <c r="L402" s="323"/>
      <c r="M402" s="323"/>
      <c r="N402" s="323"/>
      <c r="O402" s="323"/>
      <c r="P402" s="323"/>
      <c r="Q402" s="323"/>
      <c r="R402" s="323"/>
      <c r="S402" s="323"/>
      <c r="T402" s="323"/>
      <c r="U402" s="323"/>
      <c r="V402" s="323"/>
      <c r="W402" s="323"/>
      <c r="X402" s="323"/>
      <c r="Y402" s="323"/>
      <c r="Z402" s="323"/>
      <c r="AA402" s="323"/>
      <c r="AB402" s="323"/>
      <c r="AC402" s="323"/>
      <c r="AD402" s="323"/>
      <c r="AE402" s="323"/>
    </row>
    <row r="403" spans="1:31" ht="12.75">
      <c r="A403" s="323"/>
      <c r="B403" s="323"/>
      <c r="C403" s="323"/>
      <c r="D403" s="323"/>
      <c r="E403" s="323"/>
      <c r="F403" s="323"/>
      <c r="G403" s="323"/>
      <c r="H403" s="323"/>
      <c r="I403" s="323"/>
      <c r="J403" s="323"/>
      <c r="K403" s="323"/>
      <c r="L403" s="323"/>
      <c r="M403" s="323"/>
      <c r="N403" s="323"/>
      <c r="O403" s="323"/>
      <c r="P403" s="323"/>
      <c r="Q403" s="323"/>
      <c r="R403" s="323"/>
      <c r="S403" s="323"/>
      <c r="T403" s="323"/>
      <c r="U403" s="323"/>
      <c r="V403" s="323"/>
      <c r="W403" s="323"/>
      <c r="X403" s="323"/>
      <c r="Y403" s="323"/>
      <c r="Z403" s="323"/>
      <c r="AA403" s="323"/>
      <c r="AB403" s="323"/>
      <c r="AC403" s="323"/>
      <c r="AD403" s="323"/>
      <c r="AE403" s="323"/>
    </row>
    <row r="404" spans="1:31" ht="12.75">
      <c r="A404" s="323"/>
      <c r="B404" s="323"/>
      <c r="C404" s="323"/>
      <c r="D404" s="323"/>
      <c r="E404" s="323"/>
      <c r="F404" s="323"/>
      <c r="G404" s="323"/>
      <c r="H404" s="323"/>
      <c r="I404" s="323"/>
      <c r="J404" s="323"/>
      <c r="K404" s="323"/>
      <c r="L404" s="323"/>
      <c r="M404" s="323"/>
      <c r="N404" s="323"/>
      <c r="O404" s="323"/>
      <c r="P404" s="323"/>
      <c r="Q404" s="323"/>
      <c r="R404" s="323"/>
      <c r="S404" s="323"/>
      <c r="T404" s="323"/>
      <c r="U404" s="323"/>
      <c r="V404" s="323"/>
      <c r="W404" s="323"/>
      <c r="X404" s="323"/>
      <c r="Y404" s="323"/>
      <c r="Z404" s="323"/>
      <c r="AA404" s="323"/>
      <c r="AB404" s="323"/>
      <c r="AC404" s="323"/>
      <c r="AD404" s="323"/>
      <c r="AE404" s="323"/>
    </row>
    <row r="405" spans="1:31" ht="12.75">
      <c r="A405" s="323"/>
      <c r="B405" s="323"/>
      <c r="C405" s="323"/>
      <c r="D405" s="323"/>
      <c r="E405" s="323"/>
      <c r="F405" s="323"/>
      <c r="G405" s="323"/>
      <c r="H405" s="323"/>
      <c r="I405" s="323"/>
      <c r="J405" s="323"/>
      <c r="K405" s="323"/>
      <c r="L405" s="323"/>
      <c r="M405" s="323"/>
      <c r="N405" s="323"/>
      <c r="O405" s="323"/>
      <c r="P405" s="323"/>
      <c r="Q405" s="323"/>
      <c r="R405" s="323"/>
      <c r="S405" s="323"/>
      <c r="T405" s="323"/>
      <c r="U405" s="323"/>
      <c r="V405" s="323"/>
      <c r="W405" s="323"/>
      <c r="X405" s="323"/>
      <c r="Y405" s="323"/>
      <c r="Z405" s="323"/>
      <c r="AA405" s="323"/>
      <c r="AB405" s="323"/>
      <c r="AC405" s="323"/>
      <c r="AD405" s="323"/>
      <c r="AE405" s="323"/>
    </row>
    <row r="406" spans="1:31" ht="12.75">
      <c r="A406" s="323"/>
      <c r="B406" s="323"/>
      <c r="C406" s="323"/>
      <c r="D406" s="323"/>
      <c r="E406" s="323"/>
      <c r="F406" s="323"/>
      <c r="G406" s="323"/>
      <c r="H406" s="323"/>
      <c r="I406" s="323"/>
      <c r="J406" s="323"/>
      <c r="K406" s="323"/>
      <c r="L406" s="323"/>
      <c r="M406" s="323"/>
      <c r="N406" s="323"/>
      <c r="O406" s="323"/>
      <c r="P406" s="323"/>
      <c r="Q406" s="323"/>
      <c r="R406" s="323"/>
      <c r="S406" s="323"/>
      <c r="T406" s="323"/>
      <c r="U406" s="323"/>
      <c r="V406" s="323"/>
      <c r="W406" s="323"/>
      <c r="X406" s="323"/>
      <c r="Y406" s="323"/>
      <c r="Z406" s="323"/>
      <c r="AA406" s="323"/>
      <c r="AB406" s="323"/>
      <c r="AC406" s="323"/>
      <c r="AD406" s="323"/>
      <c r="AE406" s="323"/>
    </row>
    <row r="407" spans="1:31" ht="12.75">
      <c r="A407" s="323"/>
      <c r="B407" s="323"/>
      <c r="C407" s="323"/>
      <c r="D407" s="323"/>
      <c r="E407" s="323"/>
      <c r="F407" s="323"/>
      <c r="G407" s="323"/>
      <c r="H407" s="323"/>
      <c r="I407" s="323"/>
      <c r="J407" s="323"/>
      <c r="K407" s="323"/>
      <c r="L407" s="323"/>
      <c r="M407" s="323"/>
      <c r="N407" s="323"/>
      <c r="O407" s="323"/>
      <c r="P407" s="323"/>
      <c r="Q407" s="323"/>
      <c r="R407" s="323"/>
      <c r="S407" s="323"/>
      <c r="T407" s="323"/>
      <c r="U407" s="323"/>
      <c r="V407" s="323"/>
      <c r="W407" s="323"/>
      <c r="X407" s="323"/>
      <c r="Y407" s="323"/>
      <c r="Z407" s="323"/>
      <c r="AA407" s="323"/>
      <c r="AB407" s="323"/>
      <c r="AC407" s="323"/>
      <c r="AD407" s="323"/>
      <c r="AE407" s="323"/>
    </row>
    <row r="408" spans="1:31" ht="12.75">
      <c r="A408" s="323"/>
      <c r="B408" s="323"/>
      <c r="C408" s="323"/>
      <c r="D408" s="323"/>
      <c r="E408" s="323"/>
      <c r="F408" s="323"/>
      <c r="G408" s="323"/>
      <c r="H408" s="323"/>
      <c r="I408" s="323"/>
      <c r="J408" s="323"/>
      <c r="K408" s="323"/>
      <c r="L408" s="323"/>
      <c r="M408" s="323"/>
      <c r="N408" s="323"/>
      <c r="O408" s="323"/>
      <c r="P408" s="323"/>
      <c r="Q408" s="323"/>
      <c r="R408" s="323"/>
      <c r="S408" s="323"/>
      <c r="T408" s="323"/>
      <c r="U408" s="323"/>
      <c r="V408" s="323"/>
      <c r="W408" s="323"/>
      <c r="X408" s="323"/>
      <c r="Y408" s="323"/>
      <c r="Z408" s="323"/>
      <c r="AA408" s="323"/>
      <c r="AB408" s="323"/>
      <c r="AC408" s="323"/>
      <c r="AD408" s="323"/>
      <c r="AE408" s="323"/>
    </row>
    <row r="409" spans="1:31" ht="12.75">
      <c r="A409" s="323"/>
      <c r="B409" s="323"/>
      <c r="C409" s="323"/>
      <c r="D409" s="323"/>
      <c r="E409" s="323"/>
      <c r="F409" s="323"/>
      <c r="G409" s="323"/>
      <c r="H409" s="323"/>
      <c r="I409" s="323"/>
      <c r="J409" s="323"/>
      <c r="K409" s="323"/>
      <c r="L409" s="323"/>
      <c r="M409" s="323"/>
      <c r="N409" s="323"/>
      <c r="O409" s="323"/>
      <c r="P409" s="323"/>
      <c r="Q409" s="323"/>
      <c r="R409" s="323"/>
      <c r="S409" s="323"/>
      <c r="T409" s="323"/>
      <c r="U409" s="323"/>
      <c r="V409" s="323"/>
      <c r="W409" s="323"/>
      <c r="X409" s="323"/>
      <c r="Y409" s="323"/>
      <c r="Z409" s="323"/>
      <c r="AA409" s="323"/>
      <c r="AB409" s="323"/>
      <c r="AC409" s="323"/>
      <c r="AD409" s="323"/>
      <c r="AE409" s="323"/>
    </row>
    <row r="410" spans="1:31" ht="12.75">
      <c r="A410" s="323"/>
      <c r="B410" s="323"/>
      <c r="C410" s="323"/>
      <c r="D410" s="323"/>
      <c r="E410" s="323"/>
      <c r="F410" s="323"/>
      <c r="G410" s="323"/>
      <c r="H410" s="323"/>
      <c r="I410" s="323"/>
      <c r="J410" s="323"/>
      <c r="K410" s="323"/>
      <c r="L410" s="323"/>
      <c r="M410" s="323"/>
      <c r="N410" s="323"/>
      <c r="O410" s="323"/>
      <c r="P410" s="323"/>
      <c r="Q410" s="323"/>
      <c r="R410" s="323"/>
      <c r="S410" s="323"/>
      <c r="T410" s="323"/>
      <c r="U410" s="323"/>
      <c r="V410" s="323"/>
      <c r="W410" s="323"/>
      <c r="X410" s="323"/>
      <c r="Y410" s="323"/>
      <c r="Z410" s="323"/>
      <c r="AA410" s="323"/>
      <c r="AB410" s="323"/>
      <c r="AC410" s="323"/>
      <c r="AD410" s="323"/>
      <c r="AE410" s="323"/>
    </row>
    <row r="411" spans="1:31" ht="12.75">
      <c r="A411" s="323"/>
      <c r="B411" s="323"/>
      <c r="C411" s="323"/>
      <c r="D411" s="323"/>
      <c r="E411" s="323"/>
      <c r="F411" s="323"/>
      <c r="G411" s="323"/>
      <c r="H411" s="323"/>
      <c r="I411" s="323"/>
      <c r="J411" s="323"/>
      <c r="K411" s="323"/>
      <c r="L411" s="323"/>
      <c r="M411" s="323"/>
      <c r="N411" s="323"/>
      <c r="O411" s="323"/>
      <c r="P411" s="323"/>
      <c r="Q411" s="323"/>
      <c r="R411" s="323"/>
      <c r="S411" s="323"/>
      <c r="T411" s="323"/>
      <c r="U411" s="323"/>
      <c r="V411" s="323"/>
      <c r="W411" s="323"/>
      <c r="X411" s="323"/>
      <c r="Y411" s="323"/>
      <c r="Z411" s="323"/>
      <c r="AA411" s="323"/>
      <c r="AB411" s="323"/>
      <c r="AC411" s="323"/>
      <c r="AD411" s="323"/>
      <c r="AE411" s="323"/>
    </row>
    <row r="412" spans="1:31" ht="12.75">
      <c r="A412" s="323"/>
      <c r="B412" s="323"/>
      <c r="C412" s="323"/>
      <c r="D412" s="323"/>
      <c r="E412" s="323"/>
      <c r="F412" s="323"/>
      <c r="G412" s="323"/>
      <c r="H412" s="323"/>
      <c r="I412" s="323"/>
      <c r="J412" s="323"/>
      <c r="K412" s="323"/>
      <c r="L412" s="323"/>
      <c r="M412" s="323"/>
      <c r="N412" s="323"/>
      <c r="O412" s="323"/>
      <c r="P412" s="323"/>
      <c r="Q412" s="323"/>
      <c r="R412" s="323"/>
      <c r="S412" s="323"/>
      <c r="T412" s="323"/>
      <c r="U412" s="323"/>
      <c r="V412" s="323"/>
      <c r="W412" s="323"/>
      <c r="X412" s="323"/>
      <c r="Y412" s="323"/>
      <c r="Z412" s="323"/>
      <c r="AA412" s="323"/>
      <c r="AB412" s="323"/>
      <c r="AC412" s="323"/>
      <c r="AD412" s="323"/>
      <c r="AE412" s="323"/>
    </row>
    <row r="413" spans="1:31" ht="12.75">
      <c r="A413" s="323"/>
      <c r="B413" s="323"/>
      <c r="C413" s="323"/>
      <c r="D413" s="323"/>
      <c r="E413" s="323"/>
      <c r="F413" s="323"/>
      <c r="G413" s="323"/>
      <c r="H413" s="323"/>
      <c r="I413" s="323"/>
      <c r="J413" s="323"/>
      <c r="K413" s="323"/>
      <c r="L413" s="323"/>
      <c r="M413" s="323"/>
      <c r="N413" s="323"/>
      <c r="O413" s="323"/>
      <c r="P413" s="323"/>
      <c r="Q413" s="323"/>
      <c r="R413" s="323"/>
      <c r="S413" s="323"/>
      <c r="T413" s="323"/>
      <c r="U413" s="323"/>
      <c r="V413" s="323"/>
      <c r="W413" s="323"/>
      <c r="X413" s="323"/>
      <c r="Y413" s="323"/>
      <c r="Z413" s="323"/>
      <c r="AA413" s="323"/>
      <c r="AB413" s="323"/>
      <c r="AC413" s="323"/>
      <c r="AD413" s="323"/>
      <c r="AE413" s="323"/>
    </row>
    <row r="414" spans="1:31" ht="12.75">
      <c r="A414" s="323"/>
      <c r="B414" s="323"/>
      <c r="C414" s="323"/>
      <c r="D414" s="323"/>
      <c r="E414" s="323"/>
      <c r="F414" s="323"/>
      <c r="G414" s="323"/>
      <c r="H414" s="323"/>
      <c r="I414" s="323"/>
      <c r="J414" s="323"/>
      <c r="K414" s="323"/>
      <c r="L414" s="323"/>
      <c r="M414" s="323"/>
      <c r="N414" s="323"/>
      <c r="O414" s="323"/>
      <c r="P414" s="323"/>
      <c r="Q414" s="323"/>
      <c r="R414" s="323"/>
      <c r="S414" s="323"/>
      <c r="T414" s="323"/>
      <c r="U414" s="323"/>
      <c r="V414" s="323"/>
      <c r="W414" s="323"/>
      <c r="X414" s="323"/>
      <c r="Y414" s="323"/>
      <c r="Z414" s="323"/>
      <c r="AA414" s="323"/>
      <c r="AB414" s="323"/>
      <c r="AC414" s="323"/>
      <c r="AD414" s="323"/>
      <c r="AE414" s="323"/>
    </row>
    <row r="415" spans="1:31" ht="12.75">
      <c r="A415" s="323"/>
      <c r="B415" s="323"/>
      <c r="C415" s="323"/>
      <c r="D415" s="323"/>
      <c r="E415" s="323"/>
      <c r="F415" s="323"/>
      <c r="G415" s="323"/>
      <c r="H415" s="323"/>
      <c r="I415" s="323"/>
      <c r="J415" s="323"/>
      <c r="K415" s="323"/>
      <c r="L415" s="323"/>
      <c r="M415" s="323"/>
      <c r="N415" s="323"/>
      <c r="O415" s="323"/>
      <c r="P415" s="323"/>
      <c r="Q415" s="323"/>
      <c r="R415" s="323"/>
      <c r="S415" s="323"/>
      <c r="T415" s="323"/>
      <c r="U415" s="323"/>
      <c r="V415" s="323"/>
      <c r="W415" s="323"/>
      <c r="X415" s="323"/>
      <c r="Y415" s="323"/>
      <c r="Z415" s="323"/>
      <c r="AA415" s="323"/>
      <c r="AB415" s="323"/>
      <c r="AC415" s="323"/>
      <c r="AD415" s="323"/>
      <c r="AE415" s="323"/>
    </row>
    <row r="416" spans="1:31" ht="12.75">
      <c r="A416" s="323"/>
      <c r="B416" s="323"/>
      <c r="C416" s="323"/>
      <c r="D416" s="323"/>
      <c r="E416" s="323"/>
      <c r="F416" s="323"/>
      <c r="G416" s="323"/>
      <c r="H416" s="323"/>
      <c r="I416" s="323"/>
      <c r="J416" s="323"/>
      <c r="K416" s="323"/>
      <c r="L416" s="323"/>
      <c r="M416" s="323"/>
      <c r="N416" s="323"/>
      <c r="O416" s="323"/>
      <c r="P416" s="323"/>
      <c r="Q416" s="323"/>
      <c r="R416" s="323"/>
      <c r="S416" s="323"/>
      <c r="T416" s="323"/>
      <c r="U416" s="323"/>
      <c r="V416" s="323"/>
      <c r="W416" s="323"/>
      <c r="X416" s="323"/>
      <c r="Y416" s="323"/>
      <c r="Z416" s="323"/>
      <c r="AA416" s="323"/>
      <c r="AB416" s="323"/>
      <c r="AC416" s="323"/>
      <c r="AD416" s="323"/>
      <c r="AE416" s="323"/>
    </row>
    <row r="417" spans="1:31" ht="12.75">
      <c r="A417" s="323"/>
      <c r="B417" s="323"/>
      <c r="C417" s="323"/>
      <c r="D417" s="323"/>
      <c r="E417" s="323"/>
      <c r="F417" s="323"/>
      <c r="G417" s="323"/>
      <c r="H417" s="323"/>
      <c r="I417" s="323"/>
      <c r="J417" s="323"/>
      <c r="K417" s="323"/>
      <c r="L417" s="323"/>
      <c r="M417" s="323"/>
      <c r="N417" s="323"/>
      <c r="O417" s="323"/>
      <c r="P417" s="323"/>
      <c r="Q417" s="323"/>
      <c r="R417" s="323"/>
      <c r="S417" s="323"/>
      <c r="T417" s="323"/>
      <c r="U417" s="323"/>
      <c r="V417" s="323"/>
      <c r="W417" s="323"/>
      <c r="X417" s="323"/>
      <c r="Y417" s="323"/>
      <c r="Z417" s="323"/>
      <c r="AA417" s="323"/>
      <c r="AB417" s="323"/>
      <c r="AC417" s="323"/>
      <c r="AD417" s="323"/>
      <c r="AE417" s="323"/>
    </row>
    <row r="418" spans="1:31" ht="12.75">
      <c r="A418" s="323"/>
      <c r="B418" s="323"/>
      <c r="C418" s="323"/>
      <c r="D418" s="323"/>
      <c r="E418" s="323"/>
      <c r="F418" s="323"/>
      <c r="G418" s="323"/>
      <c r="H418" s="323"/>
      <c r="I418" s="323"/>
      <c r="J418" s="323"/>
      <c r="K418" s="323"/>
      <c r="L418" s="323"/>
      <c r="M418" s="323"/>
      <c r="N418" s="323"/>
      <c r="O418" s="323"/>
      <c r="P418" s="323"/>
      <c r="Q418" s="323"/>
      <c r="R418" s="323"/>
      <c r="S418" s="323"/>
      <c r="T418" s="323"/>
      <c r="U418" s="323"/>
      <c r="V418" s="323"/>
      <c r="W418" s="323"/>
      <c r="X418" s="323"/>
      <c r="Y418" s="323"/>
      <c r="Z418" s="323"/>
      <c r="AA418" s="323"/>
      <c r="AB418" s="323"/>
      <c r="AC418" s="323"/>
      <c r="AD418" s="323"/>
      <c r="AE418" s="323"/>
    </row>
    <row r="419" spans="1:31" ht="12.75">
      <c r="A419" s="323"/>
      <c r="B419" s="323"/>
      <c r="C419" s="323"/>
      <c r="D419" s="323"/>
      <c r="E419" s="323"/>
      <c r="F419" s="323"/>
      <c r="G419" s="323"/>
      <c r="H419" s="323"/>
      <c r="I419" s="323"/>
      <c r="J419" s="323"/>
      <c r="K419" s="323"/>
      <c r="L419" s="323"/>
      <c r="M419" s="323"/>
      <c r="N419" s="323"/>
      <c r="O419" s="323"/>
      <c r="P419" s="323"/>
      <c r="Q419" s="323"/>
      <c r="R419" s="323"/>
      <c r="S419" s="323"/>
      <c r="T419" s="323"/>
      <c r="U419" s="323"/>
      <c r="V419" s="323"/>
      <c r="W419" s="323"/>
      <c r="X419" s="323"/>
      <c r="Y419" s="323"/>
      <c r="Z419" s="323"/>
      <c r="AA419" s="323"/>
      <c r="AB419" s="323"/>
      <c r="AC419" s="323"/>
      <c r="AD419" s="323"/>
      <c r="AE419" s="323"/>
    </row>
    <row r="420" spans="1:31" ht="12.75">
      <c r="A420" s="323"/>
      <c r="B420" s="323"/>
      <c r="C420" s="323"/>
      <c r="D420" s="323"/>
      <c r="E420" s="323"/>
      <c r="F420" s="323"/>
      <c r="G420" s="323"/>
      <c r="H420" s="323"/>
      <c r="I420" s="323"/>
      <c r="J420" s="323"/>
      <c r="K420" s="323"/>
      <c r="L420" s="323"/>
      <c r="M420" s="323"/>
      <c r="N420" s="323"/>
      <c r="O420" s="323"/>
      <c r="P420" s="323"/>
      <c r="Q420" s="323"/>
      <c r="R420" s="323"/>
      <c r="S420" s="323"/>
      <c r="T420" s="323"/>
      <c r="U420" s="323"/>
      <c r="V420" s="323"/>
      <c r="W420" s="323"/>
      <c r="X420" s="323"/>
      <c r="Y420" s="323"/>
      <c r="Z420" s="323"/>
      <c r="AA420" s="323"/>
      <c r="AB420" s="323"/>
      <c r="AC420" s="323"/>
      <c r="AD420" s="323"/>
      <c r="AE420" s="323"/>
    </row>
    <row r="421" spans="1:31" ht="12.75">
      <c r="A421" s="323"/>
      <c r="B421" s="323"/>
      <c r="C421" s="323"/>
      <c r="D421" s="323"/>
      <c r="E421" s="323"/>
      <c r="F421" s="323"/>
      <c r="G421" s="323"/>
      <c r="H421" s="323"/>
      <c r="I421" s="323"/>
      <c r="J421" s="323"/>
      <c r="K421" s="323"/>
      <c r="L421" s="323"/>
      <c r="M421" s="323"/>
      <c r="N421" s="323"/>
      <c r="O421" s="323"/>
      <c r="P421" s="323"/>
      <c r="Q421" s="323"/>
      <c r="R421" s="323"/>
      <c r="S421" s="323"/>
      <c r="T421" s="323"/>
      <c r="U421" s="323"/>
      <c r="V421" s="323"/>
      <c r="W421" s="323"/>
      <c r="X421" s="323"/>
      <c r="Y421" s="323"/>
      <c r="Z421" s="323"/>
      <c r="AA421" s="323"/>
      <c r="AB421" s="323"/>
      <c r="AC421" s="323"/>
      <c r="AD421" s="323"/>
      <c r="AE421" s="323"/>
    </row>
    <row r="422" spans="1:31" ht="12.75">
      <c r="A422" s="323"/>
      <c r="B422" s="323"/>
      <c r="C422" s="323"/>
      <c r="D422" s="323"/>
      <c r="E422" s="323"/>
      <c r="F422" s="323"/>
      <c r="G422" s="323"/>
      <c r="H422" s="323"/>
      <c r="I422" s="323"/>
      <c r="J422" s="323"/>
      <c r="K422" s="323"/>
      <c r="L422" s="323"/>
      <c r="M422" s="323"/>
      <c r="N422" s="323"/>
      <c r="O422" s="323"/>
      <c r="P422" s="323"/>
      <c r="Q422" s="323"/>
      <c r="R422" s="323"/>
      <c r="S422" s="323"/>
      <c r="T422" s="323"/>
      <c r="U422" s="323"/>
      <c r="V422" s="323"/>
      <c r="W422" s="323"/>
      <c r="X422" s="323"/>
      <c r="Y422" s="323"/>
      <c r="Z422" s="323"/>
      <c r="AA422" s="323"/>
      <c r="AB422" s="323"/>
      <c r="AC422" s="323"/>
      <c r="AD422" s="323"/>
      <c r="AE422" s="323"/>
    </row>
    <row r="423" spans="1:31" ht="12.75">
      <c r="A423" s="323"/>
      <c r="B423" s="323"/>
      <c r="C423" s="323"/>
      <c r="D423" s="323"/>
      <c r="E423" s="323"/>
      <c r="F423" s="323"/>
      <c r="G423" s="323"/>
      <c r="H423" s="323"/>
      <c r="I423" s="323"/>
      <c r="J423" s="323"/>
      <c r="K423" s="323"/>
      <c r="L423" s="323"/>
      <c r="M423" s="323"/>
      <c r="N423" s="323"/>
      <c r="O423" s="323"/>
      <c r="P423" s="323"/>
      <c r="Q423" s="323"/>
      <c r="R423" s="323"/>
      <c r="S423" s="323"/>
      <c r="T423" s="323"/>
      <c r="U423" s="323"/>
      <c r="V423" s="323"/>
      <c r="W423" s="323"/>
      <c r="X423" s="323"/>
      <c r="Y423" s="323"/>
      <c r="Z423" s="323"/>
      <c r="AA423" s="323"/>
      <c r="AB423" s="323"/>
      <c r="AC423" s="323"/>
      <c r="AD423" s="323"/>
      <c r="AE423" s="323"/>
    </row>
    <row r="424" spans="1:31" ht="12.75">
      <c r="A424" s="323"/>
      <c r="B424" s="323"/>
      <c r="C424" s="323"/>
      <c r="D424" s="323"/>
      <c r="E424" s="323"/>
      <c r="F424" s="323"/>
      <c r="G424" s="323"/>
      <c r="H424" s="323"/>
      <c r="I424" s="323"/>
      <c r="J424" s="323"/>
      <c r="K424" s="323"/>
      <c r="L424" s="323"/>
      <c r="M424" s="323"/>
      <c r="N424" s="323"/>
      <c r="O424" s="323"/>
      <c r="P424" s="323"/>
      <c r="Q424" s="323"/>
      <c r="R424" s="323"/>
      <c r="S424" s="323"/>
      <c r="T424" s="323"/>
      <c r="U424" s="323"/>
      <c r="V424" s="323"/>
      <c r="W424" s="323"/>
      <c r="X424" s="323"/>
      <c r="Y424" s="323"/>
      <c r="Z424" s="323"/>
      <c r="AA424" s="323"/>
      <c r="AB424" s="323"/>
      <c r="AC424" s="323"/>
      <c r="AD424" s="323"/>
      <c r="AE424" s="323"/>
    </row>
    <row r="425" spans="1:31" ht="12.75">
      <c r="A425" s="323"/>
      <c r="B425" s="323"/>
      <c r="C425" s="323"/>
      <c r="D425" s="323"/>
      <c r="E425" s="323"/>
      <c r="F425" s="323"/>
      <c r="G425" s="323"/>
      <c r="H425" s="323"/>
      <c r="I425" s="323"/>
      <c r="J425" s="323"/>
      <c r="K425" s="323"/>
      <c r="L425" s="323"/>
      <c r="M425" s="323"/>
      <c r="N425" s="323"/>
      <c r="O425" s="323"/>
      <c r="P425" s="323"/>
      <c r="Q425" s="323"/>
      <c r="R425" s="323"/>
      <c r="S425" s="323"/>
      <c r="T425" s="323"/>
      <c r="U425" s="323"/>
      <c r="V425" s="323"/>
      <c r="W425" s="323"/>
      <c r="X425" s="323"/>
      <c r="Y425" s="323"/>
      <c r="Z425" s="323"/>
      <c r="AA425" s="323"/>
      <c r="AB425" s="323"/>
      <c r="AC425" s="323"/>
      <c r="AD425" s="323"/>
      <c r="AE425" s="323"/>
    </row>
    <row r="426" spans="1:31" ht="12.75">
      <c r="A426" s="323"/>
      <c r="B426" s="323"/>
      <c r="C426" s="323"/>
      <c r="D426" s="323"/>
      <c r="E426" s="323"/>
      <c r="F426" s="323"/>
      <c r="G426" s="323"/>
      <c r="H426" s="323"/>
      <c r="I426" s="323"/>
      <c r="J426" s="323"/>
      <c r="K426" s="323"/>
      <c r="L426" s="323"/>
      <c r="M426" s="323"/>
      <c r="N426" s="323"/>
      <c r="O426" s="323"/>
      <c r="P426" s="323"/>
      <c r="Q426" s="323"/>
      <c r="R426" s="323"/>
      <c r="S426" s="323"/>
      <c r="T426" s="323"/>
      <c r="U426" s="323"/>
      <c r="V426" s="323"/>
      <c r="W426" s="323"/>
      <c r="X426" s="323"/>
      <c r="Y426" s="323"/>
      <c r="Z426" s="323"/>
      <c r="AA426" s="323"/>
      <c r="AB426" s="323"/>
      <c r="AC426" s="323"/>
      <c r="AD426" s="323"/>
      <c r="AE426" s="323"/>
    </row>
    <row r="427" spans="1:31" ht="12.75">
      <c r="A427" s="323"/>
      <c r="B427" s="323"/>
      <c r="C427" s="323"/>
      <c r="D427" s="323"/>
      <c r="E427" s="323"/>
      <c r="F427" s="323"/>
      <c r="G427" s="323"/>
      <c r="H427" s="323"/>
      <c r="I427" s="323"/>
      <c r="J427" s="323"/>
      <c r="K427" s="323"/>
      <c r="L427" s="323"/>
      <c r="M427" s="323"/>
      <c r="N427" s="323"/>
      <c r="O427" s="323"/>
      <c r="P427" s="323"/>
      <c r="Q427" s="323"/>
      <c r="R427" s="323"/>
      <c r="S427" s="323"/>
      <c r="T427" s="323"/>
      <c r="U427" s="323"/>
      <c r="V427" s="323"/>
      <c r="W427" s="323"/>
      <c r="X427" s="323"/>
      <c r="Y427" s="323"/>
      <c r="Z427" s="323"/>
      <c r="AA427" s="323"/>
      <c r="AB427" s="323"/>
      <c r="AC427" s="323"/>
      <c r="AD427" s="323"/>
      <c r="AE427" s="323"/>
    </row>
    <row r="428" spans="1:31" ht="12.75">
      <c r="A428" s="323"/>
      <c r="B428" s="323"/>
      <c r="C428" s="323"/>
      <c r="D428" s="323"/>
      <c r="E428" s="323"/>
      <c r="F428" s="323"/>
      <c r="G428" s="323"/>
      <c r="H428" s="323"/>
      <c r="I428" s="323"/>
      <c r="J428" s="323"/>
      <c r="K428" s="323"/>
      <c r="L428" s="323"/>
      <c r="M428" s="323"/>
      <c r="N428" s="323"/>
      <c r="O428" s="323"/>
      <c r="P428" s="323"/>
      <c r="Q428" s="323"/>
      <c r="R428" s="323"/>
      <c r="S428" s="323"/>
      <c r="T428" s="323"/>
      <c r="U428" s="323"/>
      <c r="V428" s="323"/>
      <c r="W428" s="323"/>
      <c r="X428" s="323"/>
      <c r="Y428" s="323"/>
      <c r="Z428" s="323"/>
      <c r="AA428" s="323"/>
      <c r="AB428" s="323"/>
      <c r="AC428" s="323"/>
      <c r="AD428" s="323"/>
      <c r="AE428" s="323"/>
    </row>
    <row r="429" spans="1:31" ht="12.75">
      <c r="A429" s="323"/>
      <c r="B429" s="323"/>
      <c r="C429" s="323"/>
      <c r="D429" s="323"/>
      <c r="E429" s="323"/>
      <c r="F429" s="323"/>
      <c r="G429" s="323"/>
      <c r="H429" s="323"/>
      <c r="I429" s="323"/>
      <c r="J429" s="323"/>
      <c r="K429" s="323"/>
      <c r="L429" s="323"/>
      <c r="M429" s="323"/>
      <c r="N429" s="323"/>
      <c r="O429" s="323"/>
      <c r="P429" s="323"/>
      <c r="Q429" s="323"/>
      <c r="R429" s="323"/>
      <c r="S429" s="323"/>
      <c r="T429" s="323"/>
      <c r="U429" s="323"/>
      <c r="V429" s="323"/>
      <c r="W429" s="323"/>
      <c r="X429" s="323"/>
      <c r="Y429" s="323"/>
      <c r="Z429" s="323"/>
      <c r="AA429" s="323"/>
      <c r="AB429" s="323"/>
      <c r="AC429" s="323"/>
      <c r="AD429" s="323"/>
      <c r="AE429" s="323"/>
    </row>
    <row r="430" spans="1:31" ht="12.75">
      <c r="A430" s="323"/>
      <c r="B430" s="323"/>
      <c r="C430" s="323"/>
      <c r="D430" s="323"/>
      <c r="E430" s="323"/>
      <c r="F430" s="323"/>
      <c r="G430" s="323"/>
      <c r="H430" s="323"/>
      <c r="I430" s="323"/>
      <c r="J430" s="323"/>
      <c r="K430" s="323"/>
      <c r="L430" s="323"/>
      <c r="M430" s="323"/>
      <c r="N430" s="323"/>
      <c r="O430" s="323"/>
      <c r="P430" s="323"/>
      <c r="Q430" s="323"/>
      <c r="R430" s="323"/>
      <c r="S430" s="323"/>
      <c r="T430" s="323"/>
      <c r="U430" s="323"/>
      <c r="V430" s="323"/>
      <c r="W430" s="323"/>
      <c r="X430" s="323"/>
      <c r="Y430" s="323"/>
      <c r="Z430" s="323"/>
      <c r="AA430" s="323"/>
      <c r="AB430" s="323"/>
      <c r="AC430" s="323"/>
      <c r="AD430" s="323"/>
      <c r="AE430" s="323"/>
    </row>
    <row r="431" spans="1:31" ht="12.75">
      <c r="A431" s="323"/>
      <c r="B431" s="323"/>
      <c r="C431" s="323"/>
      <c r="D431" s="323"/>
      <c r="E431" s="323"/>
      <c r="F431" s="323"/>
      <c r="G431" s="323"/>
      <c r="H431" s="323"/>
      <c r="I431" s="323"/>
      <c r="J431" s="323"/>
      <c r="K431" s="323"/>
      <c r="L431" s="323"/>
      <c r="M431" s="323"/>
      <c r="N431" s="323"/>
      <c r="O431" s="323"/>
      <c r="P431" s="323"/>
      <c r="Q431" s="323"/>
      <c r="R431" s="323"/>
      <c r="S431" s="323"/>
      <c r="T431" s="323"/>
      <c r="U431" s="323"/>
      <c r="V431" s="323"/>
      <c r="W431" s="323"/>
      <c r="X431" s="323"/>
      <c r="Y431" s="323"/>
      <c r="Z431" s="323"/>
      <c r="AA431" s="323"/>
      <c r="AB431" s="323"/>
      <c r="AC431" s="323"/>
      <c r="AD431" s="323"/>
      <c r="AE431" s="323"/>
    </row>
    <row r="432" spans="1:31" ht="12.75">
      <c r="A432" s="323"/>
      <c r="B432" s="323"/>
      <c r="C432" s="323"/>
      <c r="D432" s="323"/>
      <c r="E432" s="323"/>
      <c r="F432" s="323"/>
      <c r="G432" s="323"/>
      <c r="H432" s="323"/>
      <c r="I432" s="323"/>
      <c r="J432" s="323"/>
      <c r="K432" s="323"/>
      <c r="L432" s="323"/>
      <c r="M432" s="323"/>
      <c r="N432" s="323"/>
      <c r="O432" s="323"/>
      <c r="P432" s="323"/>
      <c r="Q432" s="323"/>
      <c r="R432" s="323"/>
      <c r="S432" s="323"/>
      <c r="T432" s="323"/>
      <c r="U432" s="323"/>
      <c r="V432" s="323"/>
      <c r="W432" s="323"/>
      <c r="X432" s="323"/>
      <c r="Y432" s="323"/>
      <c r="Z432" s="323"/>
      <c r="AA432" s="323"/>
      <c r="AB432" s="323"/>
      <c r="AC432" s="323"/>
      <c r="AD432" s="323"/>
      <c r="AE432" s="323"/>
    </row>
    <row r="433" spans="1:31" ht="12.75">
      <c r="A433" s="323"/>
      <c r="B433" s="323"/>
      <c r="C433" s="323"/>
      <c r="D433" s="323"/>
      <c r="E433" s="323"/>
      <c r="F433" s="323"/>
      <c r="G433" s="323"/>
      <c r="H433" s="323"/>
      <c r="I433" s="323"/>
      <c r="J433" s="323"/>
      <c r="K433" s="323"/>
      <c r="L433" s="323"/>
      <c r="M433" s="323"/>
      <c r="N433" s="323"/>
      <c r="O433" s="323"/>
      <c r="P433" s="323"/>
      <c r="Q433" s="323"/>
      <c r="R433" s="323"/>
      <c r="S433" s="323"/>
      <c r="T433" s="323"/>
      <c r="U433" s="323"/>
      <c r="V433" s="323"/>
      <c r="W433" s="323"/>
      <c r="X433" s="323"/>
      <c r="Y433" s="323"/>
      <c r="Z433" s="323"/>
      <c r="AA433" s="323"/>
      <c r="AB433" s="323"/>
      <c r="AC433" s="323"/>
      <c r="AD433" s="323"/>
      <c r="AE433" s="323"/>
    </row>
    <row r="434" spans="1:31" ht="12.75">
      <c r="A434" s="323"/>
      <c r="B434" s="323"/>
      <c r="C434" s="323"/>
      <c r="D434" s="323"/>
      <c r="E434" s="323"/>
      <c r="F434" s="323"/>
      <c r="G434" s="323"/>
      <c r="H434" s="323"/>
      <c r="I434" s="323"/>
      <c r="J434" s="323"/>
      <c r="K434" s="323"/>
      <c r="L434" s="323"/>
      <c r="M434" s="323"/>
      <c r="N434" s="323"/>
      <c r="O434" s="323"/>
      <c r="P434" s="323"/>
      <c r="Q434" s="323"/>
      <c r="R434" s="323"/>
      <c r="S434" s="323"/>
      <c r="T434" s="323"/>
      <c r="U434" s="323"/>
      <c r="V434" s="323"/>
      <c r="W434" s="323"/>
      <c r="X434" s="323"/>
      <c r="Y434" s="323"/>
      <c r="Z434" s="323"/>
      <c r="AA434" s="323"/>
      <c r="AB434" s="323"/>
      <c r="AC434" s="323"/>
      <c r="AD434" s="323"/>
      <c r="AE434" s="323"/>
    </row>
    <row r="435" spans="1:31" ht="12.75">
      <c r="A435" s="323"/>
      <c r="B435" s="323"/>
      <c r="C435" s="323"/>
      <c r="D435" s="323"/>
      <c r="E435" s="323"/>
      <c r="F435" s="323"/>
      <c r="G435" s="323"/>
      <c r="H435" s="323"/>
      <c r="I435" s="323"/>
      <c r="J435" s="323"/>
      <c r="K435" s="323"/>
      <c r="L435" s="323"/>
      <c r="M435" s="323"/>
      <c r="N435" s="323"/>
      <c r="O435" s="323"/>
      <c r="P435" s="323"/>
      <c r="Q435" s="323"/>
      <c r="R435" s="323"/>
      <c r="S435" s="323"/>
      <c r="T435" s="323"/>
      <c r="U435" s="323"/>
      <c r="V435" s="323"/>
      <c r="W435" s="323"/>
      <c r="X435" s="323"/>
      <c r="Y435" s="323"/>
      <c r="Z435" s="323"/>
      <c r="AA435" s="323"/>
      <c r="AB435" s="323"/>
      <c r="AC435" s="323"/>
      <c r="AD435" s="323"/>
      <c r="AE435" s="323"/>
    </row>
    <row r="436" spans="1:31" ht="12.75">
      <c r="A436" s="323"/>
      <c r="B436" s="323"/>
      <c r="C436" s="323"/>
      <c r="D436" s="323"/>
      <c r="E436" s="323"/>
      <c r="F436" s="323"/>
      <c r="G436" s="323"/>
      <c r="H436" s="323"/>
      <c r="I436" s="323"/>
      <c r="J436" s="323"/>
      <c r="K436" s="323"/>
      <c r="L436" s="323"/>
      <c r="M436" s="323"/>
      <c r="N436" s="323"/>
      <c r="O436" s="323"/>
      <c r="P436" s="323"/>
      <c r="Q436" s="323"/>
      <c r="R436" s="323"/>
      <c r="S436" s="323"/>
      <c r="T436" s="323"/>
      <c r="U436" s="323"/>
      <c r="V436" s="323"/>
      <c r="W436" s="323"/>
      <c r="X436" s="323"/>
      <c r="Y436" s="323"/>
      <c r="Z436" s="323"/>
      <c r="AA436" s="323"/>
      <c r="AB436" s="323"/>
      <c r="AC436" s="323"/>
      <c r="AD436" s="323"/>
      <c r="AE436" s="323"/>
    </row>
    <row r="437" spans="1:31" ht="12.75">
      <c r="A437" s="323"/>
      <c r="B437" s="323"/>
      <c r="C437" s="323"/>
      <c r="D437" s="323"/>
      <c r="E437" s="323"/>
      <c r="F437" s="323"/>
      <c r="G437" s="323"/>
      <c r="H437" s="323"/>
      <c r="I437" s="323"/>
      <c r="J437" s="323"/>
      <c r="K437" s="323"/>
      <c r="L437" s="323"/>
      <c r="M437" s="323"/>
      <c r="N437" s="323"/>
      <c r="O437" s="323"/>
      <c r="P437" s="323"/>
      <c r="Q437" s="323"/>
      <c r="R437" s="323"/>
      <c r="S437" s="323"/>
      <c r="T437" s="323"/>
      <c r="U437" s="323"/>
      <c r="V437" s="323"/>
      <c r="W437" s="323"/>
      <c r="X437" s="323"/>
      <c r="Y437" s="323"/>
      <c r="Z437" s="323"/>
      <c r="AA437" s="323"/>
      <c r="AB437" s="323"/>
      <c r="AC437" s="323"/>
      <c r="AD437" s="323"/>
      <c r="AE437" s="323"/>
    </row>
    <row r="438" spans="1:31" ht="12.75">
      <c r="A438" s="323"/>
      <c r="B438" s="323"/>
      <c r="C438" s="323"/>
      <c r="D438" s="323"/>
      <c r="E438" s="323"/>
      <c r="F438" s="323"/>
      <c r="G438" s="323"/>
      <c r="H438" s="323"/>
      <c r="I438" s="323"/>
      <c r="J438" s="323"/>
      <c r="K438" s="323"/>
      <c r="L438" s="323"/>
      <c r="M438" s="323"/>
      <c r="N438" s="323"/>
      <c r="O438" s="323"/>
      <c r="P438" s="323"/>
      <c r="Q438" s="323"/>
      <c r="R438" s="323"/>
      <c r="S438" s="323"/>
      <c r="T438" s="323"/>
      <c r="U438" s="323"/>
      <c r="V438" s="323"/>
      <c r="W438" s="323"/>
      <c r="X438" s="323"/>
      <c r="Y438" s="323"/>
      <c r="Z438" s="323"/>
      <c r="AA438" s="323"/>
      <c r="AB438" s="323"/>
      <c r="AC438" s="323"/>
      <c r="AD438" s="323"/>
      <c r="AE438" s="323"/>
    </row>
    <row r="439" spans="1:31" ht="12.75">
      <c r="A439" s="323"/>
      <c r="B439" s="323"/>
      <c r="C439" s="323"/>
      <c r="D439" s="323"/>
      <c r="E439" s="323"/>
      <c r="F439" s="323"/>
      <c r="G439" s="323"/>
      <c r="H439" s="323"/>
      <c r="I439" s="323"/>
      <c r="J439" s="323"/>
      <c r="K439" s="323"/>
      <c r="L439" s="323"/>
      <c r="M439" s="323"/>
      <c r="N439" s="323"/>
      <c r="O439" s="323"/>
      <c r="P439" s="323"/>
      <c r="Q439" s="323"/>
      <c r="R439" s="323"/>
      <c r="S439" s="323"/>
      <c r="T439" s="323"/>
      <c r="U439" s="323"/>
      <c r="V439" s="323"/>
      <c r="W439" s="323"/>
      <c r="X439" s="323"/>
      <c r="Y439" s="323"/>
      <c r="Z439" s="323"/>
      <c r="AA439" s="323"/>
      <c r="AB439" s="323"/>
      <c r="AC439" s="323"/>
      <c r="AD439" s="323"/>
      <c r="AE439" s="323"/>
    </row>
    <row r="440" spans="1:31" ht="12.75">
      <c r="A440" s="323"/>
      <c r="B440" s="323"/>
      <c r="C440" s="323"/>
      <c r="D440" s="323"/>
      <c r="E440" s="323"/>
      <c r="F440" s="323"/>
      <c r="G440" s="323"/>
      <c r="H440" s="323"/>
      <c r="I440" s="323"/>
      <c r="J440" s="323"/>
      <c r="K440" s="323"/>
      <c r="L440" s="323"/>
      <c r="M440" s="323"/>
      <c r="N440" s="323"/>
      <c r="O440" s="323"/>
      <c r="P440" s="323"/>
      <c r="Q440" s="323"/>
      <c r="R440" s="323"/>
      <c r="S440" s="323"/>
      <c r="T440" s="323"/>
      <c r="U440" s="323"/>
      <c r="V440" s="323"/>
      <c r="W440" s="323"/>
      <c r="X440" s="323"/>
      <c r="Y440" s="323"/>
      <c r="Z440" s="323"/>
      <c r="AA440" s="323"/>
      <c r="AB440" s="323"/>
      <c r="AC440" s="323"/>
      <c r="AD440" s="323"/>
      <c r="AE440" s="323"/>
    </row>
    <row r="441" spans="1:31" ht="12.75">
      <c r="A441" s="323"/>
      <c r="B441" s="323"/>
      <c r="C441" s="323"/>
      <c r="D441" s="323"/>
      <c r="E441" s="323"/>
      <c r="F441" s="323"/>
      <c r="G441" s="323"/>
      <c r="H441" s="323"/>
      <c r="I441" s="323"/>
      <c r="J441" s="323"/>
      <c r="K441" s="323"/>
      <c r="L441" s="323"/>
      <c r="M441" s="323"/>
      <c r="N441" s="323"/>
      <c r="O441" s="323"/>
      <c r="P441" s="323"/>
      <c r="Q441" s="323"/>
      <c r="R441" s="323"/>
      <c r="S441" s="323"/>
      <c r="T441" s="323"/>
      <c r="U441" s="323"/>
      <c r="V441" s="323"/>
      <c r="W441" s="323"/>
      <c r="X441" s="323"/>
      <c r="Y441" s="323"/>
      <c r="Z441" s="323"/>
      <c r="AA441" s="323"/>
      <c r="AB441" s="323"/>
      <c r="AC441" s="323"/>
      <c r="AD441" s="323"/>
      <c r="AE441" s="323"/>
    </row>
    <row r="442" spans="1:31" ht="12.75">
      <c r="A442" s="323"/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323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</row>
    <row r="443" spans="1:31" ht="12.75">
      <c r="A443" s="323"/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323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</row>
    <row r="444" spans="1:31" ht="12.75">
      <c r="A444" s="323"/>
      <c r="B444" s="323"/>
      <c r="C444" s="323"/>
      <c r="D444" s="323"/>
      <c r="E444" s="323"/>
      <c r="F444" s="323"/>
      <c r="G444" s="323"/>
      <c r="H444" s="323"/>
      <c r="I444" s="323"/>
      <c r="J444" s="323"/>
      <c r="K444" s="323"/>
      <c r="L444" s="323"/>
      <c r="M444" s="323"/>
      <c r="N444" s="323"/>
      <c r="O444" s="323"/>
      <c r="P444" s="323"/>
      <c r="Q444" s="323"/>
      <c r="R444" s="323"/>
      <c r="S444" s="323"/>
      <c r="T444" s="323"/>
      <c r="U444" s="323"/>
      <c r="V444" s="323"/>
      <c r="W444" s="323"/>
      <c r="X444" s="323"/>
      <c r="Y444" s="323"/>
      <c r="Z444" s="323"/>
      <c r="AA444" s="323"/>
      <c r="AB444" s="323"/>
      <c r="AC444" s="323"/>
      <c r="AD444" s="323"/>
      <c r="AE444" s="323"/>
    </row>
    <row r="445" spans="1:31" ht="12.75">
      <c r="A445" s="323"/>
      <c r="B445" s="323"/>
      <c r="C445" s="323"/>
      <c r="D445" s="323"/>
      <c r="E445" s="323"/>
      <c r="F445" s="323"/>
      <c r="G445" s="323"/>
      <c r="H445" s="323"/>
      <c r="I445" s="323"/>
      <c r="J445" s="323"/>
      <c r="K445" s="323"/>
      <c r="L445" s="323"/>
      <c r="M445" s="323"/>
      <c r="N445" s="323"/>
      <c r="O445" s="323"/>
      <c r="P445" s="323"/>
      <c r="Q445" s="323"/>
      <c r="R445" s="323"/>
      <c r="S445" s="323"/>
      <c r="T445" s="323"/>
      <c r="U445" s="323"/>
      <c r="V445" s="323"/>
      <c r="W445" s="323"/>
      <c r="X445" s="323"/>
      <c r="Y445" s="323"/>
      <c r="Z445" s="323"/>
      <c r="AA445" s="323"/>
      <c r="AB445" s="323"/>
      <c r="AC445" s="323"/>
      <c r="AD445" s="323"/>
      <c r="AE445" s="323"/>
    </row>
    <row r="446" spans="1:31" ht="12.75">
      <c r="A446" s="323"/>
      <c r="B446" s="323"/>
      <c r="C446" s="323"/>
      <c r="D446" s="323"/>
      <c r="E446" s="323"/>
      <c r="F446" s="323"/>
      <c r="G446" s="323"/>
      <c r="H446" s="323"/>
      <c r="I446" s="323"/>
      <c r="J446" s="323"/>
      <c r="K446" s="323"/>
      <c r="L446" s="323"/>
      <c r="M446" s="323"/>
      <c r="N446" s="323"/>
      <c r="O446" s="323"/>
      <c r="P446" s="323"/>
      <c r="Q446" s="323"/>
      <c r="R446" s="323"/>
      <c r="S446" s="323"/>
      <c r="T446" s="323"/>
      <c r="U446" s="323"/>
      <c r="V446" s="323"/>
      <c r="W446" s="323"/>
      <c r="X446" s="323"/>
      <c r="Y446" s="323"/>
      <c r="Z446" s="323"/>
      <c r="AA446" s="323"/>
      <c r="AB446" s="323"/>
      <c r="AC446" s="323"/>
      <c r="AD446" s="323"/>
      <c r="AE446" s="323"/>
    </row>
    <row r="447" spans="1:31" ht="12.75">
      <c r="A447" s="323"/>
      <c r="B447" s="323"/>
      <c r="C447" s="323"/>
      <c r="D447" s="323"/>
      <c r="E447" s="323"/>
      <c r="F447" s="323"/>
      <c r="G447" s="323"/>
      <c r="H447" s="323"/>
      <c r="I447" s="323"/>
      <c r="J447" s="323"/>
      <c r="K447" s="323"/>
      <c r="L447" s="323"/>
      <c r="M447" s="323"/>
      <c r="N447" s="323"/>
      <c r="O447" s="323"/>
      <c r="P447" s="323"/>
      <c r="Q447" s="323"/>
      <c r="R447" s="323"/>
      <c r="S447" s="323"/>
      <c r="T447" s="323"/>
      <c r="U447" s="323"/>
      <c r="V447" s="323"/>
      <c r="W447" s="323"/>
      <c r="X447" s="323"/>
      <c r="Y447" s="323"/>
      <c r="Z447" s="323"/>
      <c r="AA447" s="323"/>
      <c r="AB447" s="323"/>
      <c r="AC447" s="323"/>
      <c r="AD447" s="323"/>
      <c r="AE447" s="323"/>
    </row>
    <row r="448" spans="1:31" ht="12.75">
      <c r="A448" s="323"/>
      <c r="B448" s="323"/>
      <c r="C448" s="323"/>
      <c r="D448" s="323"/>
      <c r="E448" s="323"/>
      <c r="F448" s="323"/>
      <c r="G448" s="323"/>
      <c r="H448" s="323"/>
      <c r="I448" s="323"/>
      <c r="J448" s="323"/>
      <c r="K448" s="323"/>
      <c r="L448" s="323"/>
      <c r="M448" s="323"/>
      <c r="N448" s="323"/>
      <c r="O448" s="323"/>
      <c r="P448" s="323"/>
      <c r="Q448" s="323"/>
      <c r="R448" s="323"/>
      <c r="S448" s="323"/>
      <c r="T448" s="323"/>
      <c r="U448" s="323"/>
      <c r="V448" s="323"/>
      <c r="W448" s="323"/>
      <c r="X448" s="323"/>
      <c r="Y448" s="323"/>
      <c r="Z448" s="323"/>
      <c r="AA448" s="323"/>
      <c r="AB448" s="323"/>
      <c r="AC448" s="323"/>
      <c r="AD448" s="323"/>
      <c r="AE448" s="323"/>
    </row>
    <row r="449" spans="1:31" ht="12.75">
      <c r="A449" s="323"/>
      <c r="B449" s="323"/>
      <c r="C449" s="323"/>
      <c r="D449" s="323"/>
      <c r="E449" s="323"/>
      <c r="F449" s="323"/>
      <c r="G449" s="323"/>
      <c r="H449" s="323"/>
      <c r="I449" s="323"/>
      <c r="J449" s="323"/>
      <c r="K449" s="323"/>
      <c r="L449" s="323"/>
      <c r="M449" s="323"/>
      <c r="N449" s="323"/>
      <c r="O449" s="323"/>
      <c r="P449" s="323"/>
      <c r="Q449" s="323"/>
      <c r="R449" s="323"/>
      <c r="S449" s="323"/>
      <c r="T449" s="323"/>
      <c r="U449" s="323"/>
      <c r="V449" s="323"/>
      <c r="W449" s="323"/>
      <c r="X449" s="323"/>
      <c r="Y449" s="323"/>
      <c r="Z449" s="323"/>
      <c r="AA449" s="323"/>
      <c r="AB449" s="323"/>
      <c r="AC449" s="323"/>
      <c r="AD449" s="323"/>
      <c r="AE449" s="323"/>
    </row>
    <row r="450" spans="1:31" ht="12.75">
      <c r="A450" s="323"/>
      <c r="B450" s="323"/>
      <c r="C450" s="323"/>
      <c r="D450" s="323"/>
      <c r="E450" s="323"/>
      <c r="F450" s="323"/>
      <c r="G450" s="323"/>
      <c r="H450" s="323"/>
      <c r="I450" s="323"/>
      <c r="J450" s="323"/>
      <c r="K450" s="323"/>
      <c r="L450" s="323"/>
      <c r="M450" s="323"/>
      <c r="N450" s="323"/>
      <c r="O450" s="323"/>
      <c r="P450" s="323"/>
      <c r="Q450" s="323"/>
      <c r="R450" s="323"/>
      <c r="S450" s="323"/>
      <c r="T450" s="323"/>
      <c r="U450" s="323"/>
      <c r="V450" s="323"/>
      <c r="W450" s="323"/>
      <c r="X450" s="323"/>
      <c r="Y450" s="323"/>
      <c r="Z450" s="323"/>
      <c r="AA450" s="323"/>
      <c r="AB450" s="323"/>
      <c r="AC450" s="323"/>
      <c r="AD450" s="323"/>
      <c r="AE450" s="323"/>
    </row>
    <row r="451" spans="1:31" ht="12.75">
      <c r="A451" s="323"/>
      <c r="B451" s="323"/>
      <c r="C451" s="323"/>
      <c r="D451" s="323"/>
      <c r="E451" s="323"/>
      <c r="F451" s="323"/>
      <c r="G451" s="323"/>
      <c r="H451" s="323"/>
      <c r="I451" s="323"/>
      <c r="J451" s="323"/>
      <c r="K451" s="323"/>
      <c r="L451" s="323"/>
      <c r="M451" s="323"/>
      <c r="N451" s="323"/>
      <c r="O451" s="323"/>
      <c r="P451" s="323"/>
      <c r="Q451" s="323"/>
      <c r="R451" s="323"/>
      <c r="S451" s="323"/>
      <c r="T451" s="323"/>
      <c r="U451" s="323"/>
      <c r="V451" s="323"/>
      <c r="W451" s="323"/>
      <c r="X451" s="323"/>
      <c r="Y451" s="323"/>
      <c r="Z451" s="323"/>
      <c r="AA451" s="323"/>
      <c r="AB451" s="323"/>
      <c r="AC451" s="323"/>
      <c r="AD451" s="323"/>
      <c r="AE451" s="323"/>
    </row>
    <row r="452" spans="1:31" ht="12.75">
      <c r="A452" s="323"/>
      <c r="B452" s="323"/>
      <c r="C452" s="323"/>
      <c r="D452" s="323"/>
      <c r="E452" s="323"/>
      <c r="F452" s="323"/>
      <c r="G452" s="323"/>
      <c r="H452" s="323"/>
      <c r="I452" s="323"/>
      <c r="J452" s="323"/>
      <c r="K452" s="323"/>
      <c r="L452" s="323"/>
      <c r="M452" s="323"/>
      <c r="N452" s="323"/>
      <c r="O452" s="323"/>
      <c r="P452" s="323"/>
      <c r="Q452" s="323"/>
      <c r="R452" s="323"/>
      <c r="S452" s="323"/>
      <c r="T452" s="323"/>
      <c r="U452" s="323"/>
      <c r="V452" s="323"/>
      <c r="W452" s="323"/>
      <c r="X452" s="323"/>
      <c r="Y452" s="323"/>
      <c r="Z452" s="323"/>
      <c r="AA452" s="323"/>
      <c r="AB452" s="323"/>
      <c r="AC452" s="323"/>
      <c r="AD452" s="323"/>
      <c r="AE452" s="323"/>
    </row>
    <row r="453" spans="1:31" ht="12.75">
      <c r="A453" s="323"/>
      <c r="B453" s="323"/>
      <c r="C453" s="323"/>
      <c r="D453" s="323"/>
      <c r="E453" s="323"/>
      <c r="F453" s="323"/>
      <c r="G453" s="323"/>
      <c r="H453" s="323"/>
      <c r="I453" s="323"/>
      <c r="J453" s="323"/>
      <c r="K453" s="323"/>
      <c r="L453" s="323"/>
      <c r="M453" s="323"/>
      <c r="N453" s="323"/>
      <c r="O453" s="323"/>
      <c r="P453" s="323"/>
      <c r="Q453" s="323"/>
      <c r="R453" s="323"/>
      <c r="S453" s="323"/>
      <c r="T453" s="323"/>
      <c r="U453" s="323"/>
      <c r="V453" s="323"/>
      <c r="W453" s="323"/>
      <c r="X453" s="323"/>
      <c r="Y453" s="323"/>
      <c r="Z453" s="323"/>
      <c r="AA453" s="323"/>
      <c r="AB453" s="323"/>
      <c r="AC453" s="323"/>
      <c r="AD453" s="323"/>
      <c r="AE453" s="323"/>
    </row>
    <row r="454" spans="1:31" ht="12.75">
      <c r="A454" s="323"/>
      <c r="B454" s="323"/>
      <c r="C454" s="323"/>
      <c r="D454" s="323"/>
      <c r="E454" s="323"/>
      <c r="F454" s="323"/>
      <c r="G454" s="323"/>
      <c r="H454" s="323"/>
      <c r="I454" s="323"/>
      <c r="J454" s="323"/>
      <c r="K454" s="323"/>
      <c r="L454" s="323"/>
      <c r="M454" s="323"/>
      <c r="N454" s="323"/>
      <c r="O454" s="323"/>
      <c r="P454" s="323"/>
      <c r="Q454" s="323"/>
      <c r="R454" s="323"/>
      <c r="S454" s="323"/>
      <c r="T454" s="323"/>
      <c r="U454" s="323"/>
      <c r="V454" s="323"/>
      <c r="W454" s="323"/>
      <c r="X454" s="323"/>
      <c r="Y454" s="323"/>
      <c r="Z454" s="323"/>
      <c r="AA454" s="323"/>
      <c r="AB454" s="323"/>
      <c r="AC454" s="323"/>
      <c r="AD454" s="323"/>
      <c r="AE454" s="323"/>
    </row>
    <row r="455" spans="1:31" ht="12.75">
      <c r="A455" s="323"/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32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</row>
    <row r="456" spans="1:31" ht="12.75">
      <c r="A456" s="323"/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323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</row>
    <row r="457" spans="1:31" ht="12.75">
      <c r="A457" s="323"/>
      <c r="B457" s="323"/>
      <c r="C457" s="323"/>
      <c r="D457" s="323"/>
      <c r="E457" s="323"/>
      <c r="F457" s="323"/>
      <c r="G457" s="323"/>
      <c r="H457" s="323"/>
      <c r="I457" s="323"/>
      <c r="J457" s="323"/>
      <c r="K457" s="323"/>
      <c r="L457" s="323"/>
      <c r="M457" s="323"/>
      <c r="N457" s="323"/>
      <c r="O457" s="323"/>
      <c r="P457" s="323"/>
      <c r="Q457" s="323"/>
      <c r="R457" s="323"/>
      <c r="S457" s="323"/>
      <c r="T457" s="323"/>
      <c r="U457" s="323"/>
      <c r="V457" s="323"/>
      <c r="W457" s="323"/>
      <c r="X457" s="323"/>
      <c r="Y457" s="323"/>
      <c r="Z457" s="323"/>
      <c r="AA457" s="323"/>
      <c r="AB457" s="323"/>
      <c r="AC457" s="323"/>
      <c r="AD457" s="323"/>
      <c r="AE457" s="323"/>
    </row>
    <row r="458" spans="1:31" ht="12.75">
      <c r="A458" s="323"/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32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</row>
    <row r="459" spans="1:31" ht="12.75">
      <c r="A459" s="323"/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32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</row>
    <row r="460" spans="1:31" ht="12.75">
      <c r="A460" s="323"/>
      <c r="B460" s="323"/>
      <c r="C460" s="323"/>
      <c r="D460" s="323"/>
      <c r="E460" s="323"/>
      <c r="F460" s="323"/>
      <c r="G460" s="323"/>
      <c r="H460" s="323"/>
      <c r="I460" s="323"/>
      <c r="J460" s="323"/>
      <c r="K460" s="323"/>
      <c r="L460" s="323"/>
      <c r="M460" s="323"/>
      <c r="N460" s="323"/>
      <c r="O460" s="323"/>
      <c r="P460" s="323"/>
      <c r="Q460" s="323"/>
      <c r="R460" s="323"/>
      <c r="S460" s="323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323"/>
    </row>
    <row r="461" spans="1:31" ht="12.75">
      <c r="A461" s="323"/>
      <c r="B461" s="323"/>
      <c r="C461" s="323"/>
      <c r="D461" s="323"/>
      <c r="E461" s="323"/>
      <c r="F461" s="323"/>
      <c r="G461" s="323"/>
      <c r="H461" s="323"/>
      <c r="I461" s="323"/>
      <c r="J461" s="323"/>
      <c r="K461" s="323"/>
      <c r="L461" s="323"/>
      <c r="M461" s="323"/>
      <c r="N461" s="323"/>
      <c r="O461" s="323"/>
      <c r="P461" s="323"/>
      <c r="Q461" s="323"/>
      <c r="R461" s="323"/>
      <c r="S461" s="323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323"/>
    </row>
    <row r="462" spans="1:31" ht="12.75">
      <c r="A462" s="323"/>
      <c r="B462" s="323"/>
      <c r="C462" s="323"/>
      <c r="D462" s="323"/>
      <c r="E462" s="323"/>
      <c r="F462" s="323"/>
      <c r="G462" s="323"/>
      <c r="H462" s="323"/>
      <c r="I462" s="323"/>
      <c r="J462" s="323"/>
      <c r="K462" s="323"/>
      <c r="L462" s="323"/>
      <c r="M462" s="323"/>
      <c r="N462" s="323"/>
      <c r="O462" s="323"/>
      <c r="P462" s="323"/>
      <c r="Q462" s="323"/>
      <c r="R462" s="323"/>
      <c r="S462" s="323"/>
      <c r="T462" s="323"/>
      <c r="U462" s="323"/>
      <c r="V462" s="323"/>
      <c r="W462" s="323"/>
      <c r="X462" s="323"/>
      <c r="Y462" s="323"/>
      <c r="Z462" s="323"/>
      <c r="AA462" s="323"/>
      <c r="AB462" s="323"/>
      <c r="AC462" s="323"/>
      <c r="AD462" s="323"/>
      <c r="AE462" s="323"/>
    </row>
    <row r="463" spans="1:31" ht="12.75">
      <c r="A463" s="323"/>
      <c r="B463" s="323"/>
      <c r="C463" s="323"/>
      <c r="D463" s="323"/>
      <c r="E463" s="323"/>
      <c r="F463" s="323"/>
      <c r="G463" s="323"/>
      <c r="H463" s="323"/>
      <c r="I463" s="323"/>
      <c r="J463" s="323"/>
      <c r="K463" s="323"/>
      <c r="L463" s="323"/>
      <c r="M463" s="323"/>
      <c r="N463" s="323"/>
      <c r="O463" s="323"/>
      <c r="P463" s="323"/>
      <c r="Q463" s="323"/>
      <c r="R463" s="323"/>
      <c r="S463" s="323"/>
      <c r="T463" s="323"/>
      <c r="U463" s="323"/>
      <c r="V463" s="323"/>
      <c r="W463" s="323"/>
      <c r="X463" s="323"/>
      <c r="Y463" s="323"/>
      <c r="Z463" s="323"/>
      <c r="AA463" s="323"/>
      <c r="AB463" s="323"/>
      <c r="AC463" s="323"/>
      <c r="AD463" s="323"/>
      <c r="AE463" s="323"/>
    </row>
    <row r="464" spans="1:31" ht="12.75">
      <c r="A464" s="323"/>
      <c r="B464" s="323"/>
      <c r="C464" s="323"/>
      <c r="D464" s="323"/>
      <c r="E464" s="323"/>
      <c r="F464" s="323"/>
      <c r="G464" s="323"/>
      <c r="H464" s="323"/>
      <c r="I464" s="323"/>
      <c r="J464" s="323"/>
      <c r="K464" s="323"/>
      <c r="L464" s="323"/>
      <c r="M464" s="323"/>
      <c r="N464" s="323"/>
      <c r="O464" s="323"/>
      <c r="P464" s="323"/>
      <c r="Q464" s="323"/>
      <c r="R464" s="323"/>
      <c r="S464" s="32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323"/>
    </row>
    <row r="465" spans="1:31" ht="12.75">
      <c r="A465" s="323"/>
      <c r="B465" s="323"/>
      <c r="C465" s="323"/>
      <c r="D465" s="323"/>
      <c r="E465" s="323"/>
      <c r="F465" s="323"/>
      <c r="G465" s="323"/>
      <c r="H465" s="323"/>
      <c r="I465" s="323"/>
      <c r="J465" s="323"/>
      <c r="K465" s="323"/>
      <c r="L465" s="323"/>
      <c r="M465" s="323"/>
      <c r="N465" s="323"/>
      <c r="O465" s="323"/>
      <c r="P465" s="323"/>
      <c r="Q465" s="323"/>
      <c r="R465" s="323"/>
      <c r="S465" s="323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323"/>
    </row>
    <row r="466" spans="1:31" ht="12.75">
      <c r="A466" s="323"/>
      <c r="B466" s="323"/>
      <c r="C466" s="323"/>
      <c r="D466" s="323"/>
      <c r="E466" s="323"/>
      <c r="F466" s="323"/>
      <c r="G466" s="323"/>
      <c r="H466" s="323"/>
      <c r="I466" s="323"/>
      <c r="J466" s="323"/>
      <c r="K466" s="323"/>
      <c r="L466" s="323"/>
      <c r="M466" s="323"/>
      <c r="N466" s="323"/>
      <c r="O466" s="323"/>
      <c r="P466" s="323"/>
      <c r="Q466" s="323"/>
      <c r="R466" s="323"/>
      <c r="S466" s="323"/>
      <c r="T466" s="323"/>
      <c r="U466" s="323"/>
      <c r="V466" s="323"/>
      <c r="W466" s="323"/>
      <c r="X466" s="323"/>
      <c r="Y466" s="323"/>
      <c r="Z466" s="323"/>
      <c r="AA466" s="323"/>
      <c r="AB466" s="323"/>
      <c r="AC466" s="323"/>
      <c r="AD466" s="323"/>
      <c r="AE466" s="323"/>
    </row>
    <row r="467" spans="1:31" ht="12.75">
      <c r="A467" s="323"/>
      <c r="B467" s="323"/>
      <c r="C467" s="323"/>
      <c r="D467" s="323"/>
      <c r="E467" s="323"/>
      <c r="F467" s="323"/>
      <c r="G467" s="323"/>
      <c r="H467" s="323"/>
      <c r="I467" s="323"/>
      <c r="J467" s="323"/>
      <c r="K467" s="323"/>
      <c r="L467" s="323"/>
      <c r="M467" s="323"/>
      <c r="N467" s="323"/>
      <c r="O467" s="323"/>
      <c r="P467" s="323"/>
      <c r="Q467" s="323"/>
      <c r="R467" s="323"/>
      <c r="S467" s="323"/>
      <c r="T467" s="323"/>
      <c r="U467" s="323"/>
      <c r="V467" s="323"/>
      <c r="W467" s="323"/>
      <c r="X467" s="323"/>
      <c r="Y467" s="323"/>
      <c r="Z467" s="323"/>
      <c r="AA467" s="323"/>
      <c r="AB467" s="323"/>
      <c r="AC467" s="323"/>
      <c r="AD467" s="323"/>
      <c r="AE467" s="323"/>
    </row>
    <row r="468" spans="1:31" ht="12.75">
      <c r="A468" s="323"/>
      <c r="B468" s="323"/>
      <c r="C468" s="323"/>
      <c r="D468" s="323"/>
      <c r="E468" s="323"/>
      <c r="F468" s="323"/>
      <c r="G468" s="323"/>
      <c r="H468" s="323"/>
      <c r="I468" s="323"/>
      <c r="J468" s="323"/>
      <c r="K468" s="323"/>
      <c r="L468" s="323"/>
      <c r="M468" s="323"/>
      <c r="N468" s="323"/>
      <c r="O468" s="323"/>
      <c r="P468" s="323"/>
      <c r="Q468" s="323"/>
      <c r="R468" s="323"/>
      <c r="S468" s="323"/>
      <c r="T468" s="323"/>
      <c r="U468" s="323"/>
      <c r="V468" s="323"/>
      <c r="W468" s="323"/>
      <c r="X468" s="323"/>
      <c r="Y468" s="323"/>
      <c r="Z468" s="323"/>
      <c r="AA468" s="323"/>
      <c r="AB468" s="323"/>
      <c r="AC468" s="323"/>
      <c r="AD468" s="323"/>
      <c r="AE468" s="323"/>
    </row>
    <row r="469" spans="1:31" ht="12.75">
      <c r="A469" s="323"/>
      <c r="B469" s="323"/>
      <c r="C469" s="323"/>
      <c r="D469" s="323"/>
      <c r="E469" s="323"/>
      <c r="F469" s="323"/>
      <c r="G469" s="323"/>
      <c r="H469" s="323"/>
      <c r="I469" s="323"/>
      <c r="J469" s="323"/>
      <c r="K469" s="323"/>
      <c r="L469" s="323"/>
      <c r="M469" s="323"/>
      <c r="N469" s="323"/>
      <c r="O469" s="323"/>
      <c r="P469" s="323"/>
      <c r="Q469" s="323"/>
      <c r="R469" s="323"/>
      <c r="S469" s="323"/>
      <c r="T469" s="323"/>
      <c r="U469" s="323"/>
      <c r="V469" s="323"/>
      <c r="W469" s="323"/>
      <c r="X469" s="323"/>
      <c r="Y469" s="323"/>
      <c r="Z469" s="323"/>
      <c r="AA469" s="323"/>
      <c r="AB469" s="323"/>
      <c r="AC469" s="323"/>
      <c r="AD469" s="323"/>
      <c r="AE469" s="323"/>
    </row>
    <row r="470" spans="1:31" ht="12.75">
      <c r="A470" s="323"/>
      <c r="B470" s="323"/>
      <c r="C470" s="323"/>
      <c r="D470" s="323"/>
      <c r="E470" s="323"/>
      <c r="F470" s="323"/>
      <c r="G470" s="323"/>
      <c r="H470" s="323"/>
      <c r="I470" s="323"/>
      <c r="J470" s="323"/>
      <c r="K470" s="323"/>
      <c r="L470" s="323"/>
      <c r="M470" s="323"/>
      <c r="N470" s="323"/>
      <c r="O470" s="323"/>
      <c r="P470" s="323"/>
      <c r="Q470" s="323"/>
      <c r="R470" s="323"/>
      <c r="S470" s="323"/>
      <c r="T470" s="323"/>
      <c r="U470" s="323"/>
      <c r="V470" s="323"/>
      <c r="W470" s="323"/>
      <c r="X470" s="323"/>
      <c r="Y470" s="323"/>
      <c r="Z470" s="323"/>
      <c r="AA470" s="323"/>
      <c r="AB470" s="323"/>
      <c r="AC470" s="323"/>
      <c r="AD470" s="323"/>
      <c r="AE470" s="323"/>
    </row>
    <row r="471" spans="1:31" ht="12.75">
      <c r="A471" s="323"/>
      <c r="B471" s="323"/>
      <c r="C471" s="323"/>
      <c r="D471" s="323"/>
      <c r="E471" s="323"/>
      <c r="F471" s="323"/>
      <c r="G471" s="323"/>
      <c r="H471" s="323"/>
      <c r="I471" s="323"/>
      <c r="J471" s="323"/>
      <c r="K471" s="323"/>
      <c r="L471" s="323"/>
      <c r="M471" s="323"/>
      <c r="N471" s="323"/>
      <c r="O471" s="323"/>
      <c r="P471" s="323"/>
      <c r="Q471" s="323"/>
      <c r="R471" s="323"/>
      <c r="S471" s="323"/>
      <c r="T471" s="323"/>
      <c r="U471" s="323"/>
      <c r="V471" s="323"/>
      <c r="W471" s="323"/>
      <c r="X471" s="323"/>
      <c r="Y471" s="323"/>
      <c r="Z471" s="323"/>
      <c r="AA471" s="323"/>
      <c r="AB471" s="323"/>
      <c r="AC471" s="323"/>
      <c r="AD471" s="323"/>
      <c r="AE471" s="323"/>
    </row>
    <row r="472" spans="1:31" ht="12.75">
      <c r="A472" s="323"/>
      <c r="B472" s="323"/>
      <c r="C472" s="323"/>
      <c r="D472" s="323"/>
      <c r="E472" s="323"/>
      <c r="F472" s="323"/>
      <c r="G472" s="323"/>
      <c r="H472" s="323"/>
      <c r="I472" s="323"/>
      <c r="J472" s="323"/>
      <c r="K472" s="323"/>
      <c r="L472" s="323"/>
      <c r="M472" s="323"/>
      <c r="N472" s="323"/>
      <c r="O472" s="323"/>
      <c r="P472" s="323"/>
      <c r="Q472" s="323"/>
      <c r="R472" s="323"/>
      <c r="S472" s="323"/>
      <c r="T472" s="323"/>
      <c r="U472" s="323"/>
      <c r="V472" s="323"/>
      <c r="W472" s="323"/>
      <c r="X472" s="323"/>
      <c r="Y472" s="323"/>
      <c r="Z472" s="323"/>
      <c r="AA472" s="323"/>
      <c r="AB472" s="323"/>
      <c r="AC472" s="323"/>
      <c r="AD472" s="323"/>
      <c r="AE472" s="323"/>
    </row>
    <row r="473" spans="1:31" ht="12.75">
      <c r="A473" s="323"/>
      <c r="B473" s="323"/>
      <c r="C473" s="323"/>
      <c r="D473" s="323"/>
      <c r="E473" s="323"/>
      <c r="F473" s="323"/>
      <c r="G473" s="323"/>
      <c r="H473" s="323"/>
      <c r="I473" s="323"/>
      <c r="J473" s="323"/>
      <c r="K473" s="323"/>
      <c r="L473" s="323"/>
      <c r="M473" s="323"/>
      <c r="N473" s="323"/>
      <c r="O473" s="323"/>
      <c r="P473" s="323"/>
      <c r="Q473" s="323"/>
      <c r="R473" s="323"/>
      <c r="S473" s="323"/>
      <c r="T473" s="323"/>
      <c r="U473" s="323"/>
      <c r="V473" s="323"/>
      <c r="W473" s="323"/>
      <c r="X473" s="323"/>
      <c r="Y473" s="323"/>
      <c r="Z473" s="323"/>
      <c r="AA473" s="323"/>
      <c r="AB473" s="323"/>
      <c r="AC473" s="323"/>
      <c r="AD473" s="323"/>
      <c r="AE473" s="323"/>
    </row>
    <row r="474" spans="1:31" ht="12.75">
      <c r="A474" s="323"/>
      <c r="B474" s="323"/>
      <c r="C474" s="323"/>
      <c r="D474" s="323"/>
      <c r="E474" s="323"/>
      <c r="F474" s="323"/>
      <c r="G474" s="323"/>
      <c r="H474" s="323"/>
      <c r="I474" s="323"/>
      <c r="J474" s="323"/>
      <c r="K474" s="323"/>
      <c r="L474" s="323"/>
      <c r="M474" s="323"/>
      <c r="N474" s="323"/>
      <c r="O474" s="323"/>
      <c r="P474" s="323"/>
      <c r="Q474" s="323"/>
      <c r="R474" s="323"/>
      <c r="S474" s="323"/>
      <c r="T474" s="323"/>
      <c r="U474" s="323"/>
      <c r="V474" s="323"/>
      <c r="W474" s="323"/>
      <c r="X474" s="323"/>
      <c r="Y474" s="323"/>
      <c r="Z474" s="323"/>
      <c r="AA474" s="323"/>
      <c r="AB474" s="323"/>
      <c r="AC474" s="323"/>
      <c r="AD474" s="323"/>
      <c r="AE474" s="323"/>
    </row>
    <row r="475" spans="1:31" ht="12.75">
      <c r="A475" s="323"/>
      <c r="B475" s="323"/>
      <c r="C475" s="323"/>
      <c r="D475" s="323"/>
      <c r="E475" s="323"/>
      <c r="F475" s="323"/>
      <c r="G475" s="323"/>
      <c r="H475" s="323"/>
      <c r="I475" s="323"/>
      <c r="J475" s="323"/>
      <c r="K475" s="323"/>
      <c r="L475" s="323"/>
      <c r="M475" s="323"/>
      <c r="N475" s="323"/>
      <c r="O475" s="323"/>
      <c r="P475" s="323"/>
      <c r="Q475" s="323"/>
      <c r="R475" s="323"/>
      <c r="S475" s="323"/>
      <c r="T475" s="323"/>
      <c r="U475" s="323"/>
      <c r="V475" s="323"/>
      <c r="W475" s="323"/>
      <c r="X475" s="323"/>
      <c r="Y475" s="323"/>
      <c r="Z475" s="323"/>
      <c r="AA475" s="323"/>
      <c r="AB475" s="323"/>
      <c r="AC475" s="323"/>
      <c r="AD475" s="323"/>
      <c r="AE475" s="323"/>
    </row>
    <row r="476" spans="1:31" ht="12.75">
      <c r="A476" s="323"/>
      <c r="B476" s="323"/>
      <c r="C476" s="323"/>
      <c r="D476" s="323"/>
      <c r="E476" s="323"/>
      <c r="F476" s="323"/>
      <c r="G476" s="323"/>
      <c r="H476" s="323"/>
      <c r="I476" s="323"/>
      <c r="J476" s="323"/>
      <c r="K476" s="323"/>
      <c r="L476" s="323"/>
      <c r="M476" s="323"/>
      <c r="N476" s="323"/>
      <c r="O476" s="323"/>
      <c r="P476" s="323"/>
      <c r="Q476" s="323"/>
      <c r="R476" s="323"/>
      <c r="S476" s="323"/>
      <c r="T476" s="323"/>
      <c r="U476" s="323"/>
      <c r="V476" s="323"/>
      <c r="W476" s="323"/>
      <c r="X476" s="323"/>
      <c r="Y476" s="323"/>
      <c r="Z476" s="323"/>
      <c r="AA476" s="323"/>
      <c r="AB476" s="323"/>
      <c r="AC476" s="323"/>
      <c r="AD476" s="323"/>
      <c r="AE476" s="323"/>
    </row>
    <row r="477" spans="1:31" ht="12.75">
      <c r="A477" s="323"/>
      <c r="B477" s="323"/>
      <c r="C477" s="323"/>
      <c r="D477" s="323"/>
      <c r="E477" s="323"/>
      <c r="F477" s="323"/>
      <c r="G477" s="323"/>
      <c r="H477" s="323"/>
      <c r="I477" s="323"/>
      <c r="J477" s="323"/>
      <c r="K477" s="323"/>
      <c r="L477" s="323"/>
      <c r="M477" s="323"/>
      <c r="N477" s="323"/>
      <c r="O477" s="323"/>
      <c r="P477" s="323"/>
      <c r="Q477" s="323"/>
      <c r="R477" s="323"/>
      <c r="S477" s="323"/>
      <c r="T477" s="323"/>
      <c r="U477" s="323"/>
      <c r="V477" s="323"/>
      <c r="W477" s="323"/>
      <c r="X477" s="323"/>
      <c r="Y477" s="323"/>
      <c r="Z477" s="323"/>
      <c r="AA477" s="323"/>
      <c r="AB477" s="323"/>
      <c r="AC477" s="323"/>
      <c r="AD477" s="323"/>
      <c r="AE477" s="323"/>
    </row>
    <row r="478" spans="1:31" ht="12.75">
      <c r="A478" s="323"/>
      <c r="B478" s="323"/>
      <c r="C478" s="323"/>
      <c r="D478" s="323"/>
      <c r="E478" s="323"/>
      <c r="F478" s="323"/>
      <c r="G478" s="323"/>
      <c r="H478" s="323"/>
      <c r="I478" s="323"/>
      <c r="J478" s="323"/>
      <c r="K478" s="323"/>
      <c r="L478" s="323"/>
      <c r="M478" s="323"/>
      <c r="N478" s="323"/>
      <c r="O478" s="323"/>
      <c r="P478" s="323"/>
      <c r="Q478" s="323"/>
      <c r="R478" s="323"/>
      <c r="S478" s="323"/>
      <c r="T478" s="323"/>
      <c r="U478" s="323"/>
      <c r="V478" s="323"/>
      <c r="W478" s="323"/>
      <c r="X478" s="323"/>
      <c r="Y478" s="323"/>
      <c r="Z478" s="323"/>
      <c r="AA478" s="323"/>
      <c r="AB478" s="323"/>
      <c r="AC478" s="323"/>
      <c r="AD478" s="323"/>
      <c r="AE478" s="323"/>
    </row>
    <row r="479" spans="1:31" ht="12.75">
      <c r="A479" s="323"/>
      <c r="B479" s="323"/>
      <c r="C479" s="323"/>
      <c r="D479" s="323"/>
      <c r="E479" s="323"/>
      <c r="F479" s="323"/>
      <c r="G479" s="323"/>
      <c r="H479" s="323"/>
      <c r="I479" s="323"/>
      <c r="J479" s="323"/>
      <c r="K479" s="323"/>
      <c r="L479" s="323"/>
      <c r="M479" s="323"/>
      <c r="N479" s="323"/>
      <c r="O479" s="323"/>
      <c r="P479" s="323"/>
      <c r="Q479" s="323"/>
      <c r="R479" s="323"/>
      <c r="S479" s="323"/>
      <c r="T479" s="323"/>
      <c r="U479" s="323"/>
      <c r="V479" s="323"/>
      <c r="W479" s="323"/>
      <c r="X479" s="323"/>
      <c r="Y479" s="323"/>
      <c r="Z479" s="323"/>
      <c r="AA479" s="323"/>
      <c r="AB479" s="323"/>
      <c r="AC479" s="323"/>
      <c r="AD479" s="323"/>
      <c r="AE479" s="323"/>
    </row>
    <row r="480" spans="1:31" ht="12.75">
      <c r="A480" s="323"/>
      <c r="B480" s="323"/>
      <c r="C480" s="323"/>
      <c r="D480" s="323"/>
      <c r="E480" s="323"/>
      <c r="F480" s="323"/>
      <c r="G480" s="323"/>
      <c r="H480" s="323"/>
      <c r="I480" s="323"/>
      <c r="J480" s="323"/>
      <c r="K480" s="323"/>
      <c r="L480" s="323"/>
      <c r="M480" s="323"/>
      <c r="N480" s="323"/>
      <c r="O480" s="323"/>
      <c r="P480" s="323"/>
      <c r="Q480" s="323"/>
      <c r="R480" s="323"/>
      <c r="S480" s="323"/>
      <c r="T480" s="323"/>
      <c r="U480" s="323"/>
      <c r="V480" s="323"/>
      <c r="W480" s="323"/>
      <c r="X480" s="323"/>
      <c r="Y480" s="323"/>
      <c r="Z480" s="323"/>
      <c r="AA480" s="323"/>
      <c r="AB480" s="323"/>
      <c r="AC480" s="323"/>
      <c r="AD480" s="323"/>
      <c r="AE480" s="323"/>
    </row>
    <row r="481" spans="1:31" ht="12.75">
      <c r="A481" s="323"/>
      <c r="B481" s="323"/>
      <c r="C481" s="323"/>
      <c r="D481" s="323"/>
      <c r="E481" s="323"/>
      <c r="F481" s="323"/>
      <c r="G481" s="323"/>
      <c r="H481" s="323"/>
      <c r="I481" s="323"/>
      <c r="J481" s="323"/>
      <c r="K481" s="323"/>
      <c r="L481" s="323"/>
      <c r="M481" s="323"/>
      <c r="N481" s="323"/>
      <c r="O481" s="323"/>
      <c r="P481" s="323"/>
      <c r="Q481" s="323"/>
      <c r="R481" s="323"/>
      <c r="S481" s="323"/>
      <c r="T481" s="323"/>
      <c r="U481" s="323"/>
      <c r="V481" s="323"/>
      <c r="W481" s="323"/>
      <c r="X481" s="323"/>
      <c r="Y481" s="323"/>
      <c r="Z481" s="323"/>
      <c r="AA481" s="323"/>
      <c r="AB481" s="323"/>
      <c r="AC481" s="323"/>
      <c r="AD481" s="323"/>
      <c r="AE481" s="323"/>
    </row>
    <row r="482" spans="1:31" ht="12.75">
      <c r="A482" s="323"/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323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323"/>
    </row>
    <row r="483" spans="1:31" ht="12.75">
      <c r="A483" s="323"/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323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323"/>
    </row>
    <row r="484" spans="1:31" ht="12.75">
      <c r="A484" s="323"/>
      <c r="B484" s="323"/>
      <c r="C484" s="323"/>
      <c r="D484" s="323"/>
      <c r="E484" s="323"/>
      <c r="F484" s="323"/>
      <c r="G484" s="323"/>
      <c r="H484" s="323"/>
      <c r="I484" s="323"/>
      <c r="J484" s="323"/>
      <c r="K484" s="323"/>
      <c r="L484" s="323"/>
      <c r="M484" s="323"/>
      <c r="N484" s="323"/>
      <c r="O484" s="323"/>
      <c r="P484" s="323"/>
      <c r="Q484" s="323"/>
      <c r="R484" s="323"/>
      <c r="S484" s="323"/>
      <c r="T484" s="323"/>
      <c r="U484" s="323"/>
      <c r="V484" s="323"/>
      <c r="W484" s="323"/>
      <c r="X484" s="323"/>
      <c r="Y484" s="323"/>
      <c r="Z484" s="323"/>
      <c r="AA484" s="323"/>
      <c r="AB484" s="323"/>
      <c r="AC484" s="323"/>
      <c r="AD484" s="323"/>
      <c r="AE484" s="323"/>
    </row>
    <row r="485" spans="1:31" ht="12.75">
      <c r="A485" s="323"/>
      <c r="B485" s="323"/>
      <c r="C485" s="323"/>
      <c r="D485" s="323"/>
      <c r="E485" s="323"/>
      <c r="F485" s="323"/>
      <c r="G485" s="323"/>
      <c r="H485" s="323"/>
      <c r="I485" s="323"/>
      <c r="J485" s="323"/>
      <c r="K485" s="323"/>
      <c r="L485" s="323"/>
      <c r="M485" s="323"/>
      <c r="N485" s="323"/>
      <c r="O485" s="323"/>
      <c r="P485" s="323"/>
      <c r="Q485" s="323"/>
      <c r="R485" s="323"/>
      <c r="S485" s="323"/>
      <c r="T485" s="323"/>
      <c r="U485" s="323"/>
      <c r="V485" s="323"/>
      <c r="W485" s="323"/>
      <c r="X485" s="323"/>
      <c r="Y485" s="323"/>
      <c r="Z485" s="323"/>
      <c r="AA485" s="323"/>
      <c r="AB485" s="323"/>
      <c r="AC485" s="323"/>
      <c r="AD485" s="323"/>
      <c r="AE485" s="323"/>
    </row>
    <row r="486" spans="1:31" ht="12.75">
      <c r="A486" s="323"/>
      <c r="B486" s="323"/>
      <c r="C486" s="323"/>
      <c r="D486" s="323"/>
      <c r="E486" s="323"/>
      <c r="F486" s="323"/>
      <c r="G486" s="323"/>
      <c r="H486" s="323"/>
      <c r="I486" s="323"/>
      <c r="J486" s="323"/>
      <c r="K486" s="323"/>
      <c r="L486" s="323"/>
      <c r="M486" s="323"/>
      <c r="N486" s="323"/>
      <c r="O486" s="323"/>
      <c r="P486" s="323"/>
      <c r="Q486" s="323"/>
      <c r="R486" s="323"/>
      <c r="S486" s="323"/>
      <c r="T486" s="323"/>
      <c r="U486" s="323"/>
      <c r="V486" s="323"/>
      <c r="W486" s="323"/>
      <c r="X486" s="323"/>
      <c r="Y486" s="323"/>
      <c r="Z486" s="323"/>
      <c r="AA486" s="323"/>
      <c r="AB486" s="323"/>
      <c r="AC486" s="323"/>
      <c r="AD486" s="323"/>
      <c r="AE486" s="323"/>
    </row>
    <row r="487" spans="1:31" ht="12.75">
      <c r="A487" s="323"/>
      <c r="B487" s="323"/>
      <c r="C487" s="323"/>
      <c r="D487" s="323"/>
      <c r="E487" s="323"/>
      <c r="F487" s="323"/>
      <c r="G487" s="323"/>
      <c r="H487" s="323"/>
      <c r="I487" s="323"/>
      <c r="J487" s="323"/>
      <c r="K487" s="323"/>
      <c r="L487" s="323"/>
      <c r="M487" s="323"/>
      <c r="N487" s="323"/>
      <c r="O487" s="323"/>
      <c r="P487" s="323"/>
      <c r="Q487" s="323"/>
      <c r="R487" s="323"/>
      <c r="S487" s="323"/>
      <c r="T487" s="323"/>
      <c r="U487" s="323"/>
      <c r="V487" s="323"/>
      <c r="W487" s="323"/>
      <c r="X487" s="323"/>
      <c r="Y487" s="323"/>
      <c r="Z487" s="323"/>
      <c r="AA487" s="323"/>
      <c r="AB487" s="323"/>
      <c r="AC487" s="323"/>
      <c r="AD487" s="323"/>
      <c r="AE487" s="323"/>
    </row>
    <row r="488" spans="1:31" ht="12.75">
      <c r="A488" s="323"/>
      <c r="B488" s="323"/>
      <c r="C488" s="323"/>
      <c r="D488" s="323"/>
      <c r="E488" s="323"/>
      <c r="F488" s="323"/>
      <c r="G488" s="323"/>
      <c r="H488" s="323"/>
      <c r="I488" s="323"/>
      <c r="J488" s="323"/>
      <c r="K488" s="323"/>
      <c r="L488" s="323"/>
      <c r="M488" s="323"/>
      <c r="N488" s="323"/>
      <c r="O488" s="323"/>
      <c r="P488" s="323"/>
      <c r="Q488" s="323"/>
      <c r="R488" s="323"/>
      <c r="S488" s="323"/>
      <c r="T488" s="323"/>
      <c r="U488" s="323"/>
      <c r="V488" s="323"/>
      <c r="W488" s="323"/>
      <c r="X488" s="323"/>
      <c r="Y488" s="323"/>
      <c r="Z488" s="323"/>
      <c r="AA488" s="323"/>
      <c r="AB488" s="323"/>
      <c r="AC488" s="323"/>
      <c r="AD488" s="323"/>
      <c r="AE488" s="323"/>
    </row>
    <row r="489" spans="1:31" ht="12.75">
      <c r="A489" s="323"/>
      <c r="B489" s="323"/>
      <c r="C489" s="323"/>
      <c r="D489" s="323"/>
      <c r="E489" s="323"/>
      <c r="F489" s="323"/>
      <c r="G489" s="323"/>
      <c r="H489" s="323"/>
      <c r="I489" s="323"/>
      <c r="J489" s="323"/>
      <c r="K489" s="323"/>
      <c r="L489" s="323"/>
      <c r="M489" s="323"/>
      <c r="N489" s="323"/>
      <c r="O489" s="323"/>
      <c r="P489" s="323"/>
      <c r="Q489" s="323"/>
      <c r="R489" s="323"/>
      <c r="S489" s="323"/>
      <c r="T489" s="323"/>
      <c r="U489" s="323"/>
      <c r="V489" s="323"/>
      <c r="W489" s="323"/>
      <c r="X489" s="323"/>
      <c r="Y489" s="323"/>
      <c r="Z489" s="323"/>
      <c r="AA489" s="323"/>
      <c r="AB489" s="323"/>
      <c r="AC489" s="323"/>
      <c r="AD489" s="323"/>
      <c r="AE489" s="323"/>
    </row>
    <row r="490" spans="1:31" ht="12.75">
      <c r="A490" s="323"/>
      <c r="B490" s="323"/>
      <c r="C490" s="323"/>
      <c r="D490" s="323"/>
      <c r="E490" s="323"/>
      <c r="F490" s="323"/>
      <c r="G490" s="323"/>
      <c r="H490" s="323"/>
      <c r="I490" s="323"/>
      <c r="J490" s="323"/>
      <c r="K490" s="323"/>
      <c r="L490" s="323"/>
      <c r="M490" s="323"/>
      <c r="N490" s="323"/>
      <c r="O490" s="323"/>
      <c r="P490" s="323"/>
      <c r="Q490" s="323"/>
      <c r="R490" s="323"/>
      <c r="S490" s="323"/>
      <c r="T490" s="323"/>
      <c r="U490" s="323"/>
      <c r="V490" s="323"/>
      <c r="W490" s="323"/>
      <c r="X490" s="323"/>
      <c r="Y490" s="323"/>
      <c r="Z490" s="323"/>
      <c r="AA490" s="323"/>
      <c r="AB490" s="323"/>
      <c r="AC490" s="323"/>
      <c r="AD490" s="323"/>
      <c r="AE490" s="323"/>
    </row>
    <row r="491" spans="1:31" ht="12.75">
      <c r="A491" s="323"/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32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</row>
    <row r="492" spans="1:31" ht="12.75">
      <c r="A492" s="323"/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323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</row>
    <row r="493" spans="1:31" ht="12.75">
      <c r="A493" s="323"/>
      <c r="B493" s="323"/>
      <c r="C493" s="323"/>
      <c r="D493" s="323"/>
      <c r="E493" s="323"/>
      <c r="F493" s="323"/>
      <c r="G493" s="323"/>
      <c r="H493" s="323"/>
      <c r="I493" s="323"/>
      <c r="J493" s="323"/>
      <c r="K493" s="323"/>
      <c r="L493" s="323"/>
      <c r="M493" s="323"/>
      <c r="N493" s="323"/>
      <c r="O493" s="323"/>
      <c r="P493" s="323"/>
      <c r="Q493" s="323"/>
      <c r="R493" s="323"/>
      <c r="S493" s="323"/>
      <c r="T493" s="323"/>
      <c r="U493" s="323"/>
      <c r="V493" s="323"/>
      <c r="W493" s="323"/>
      <c r="X493" s="323"/>
      <c r="Y493" s="323"/>
      <c r="Z493" s="323"/>
      <c r="AA493" s="323"/>
      <c r="AB493" s="323"/>
      <c r="AC493" s="323"/>
      <c r="AD493" s="323"/>
      <c r="AE493" s="323"/>
    </row>
    <row r="494" spans="1:31" ht="12.75">
      <c r="A494" s="323"/>
      <c r="B494" s="323"/>
      <c r="C494" s="323"/>
      <c r="D494" s="323"/>
      <c r="E494" s="323"/>
      <c r="F494" s="323"/>
      <c r="G494" s="323"/>
      <c r="H494" s="323"/>
      <c r="I494" s="323"/>
      <c r="J494" s="323"/>
      <c r="K494" s="323"/>
      <c r="L494" s="323"/>
      <c r="M494" s="323"/>
      <c r="N494" s="323"/>
      <c r="O494" s="323"/>
      <c r="P494" s="323"/>
      <c r="Q494" s="323"/>
      <c r="R494" s="323"/>
      <c r="S494" s="323"/>
      <c r="T494" s="323"/>
      <c r="U494" s="323"/>
      <c r="V494" s="323"/>
      <c r="W494" s="323"/>
      <c r="X494" s="323"/>
      <c r="Y494" s="323"/>
      <c r="Z494" s="323"/>
      <c r="AA494" s="323"/>
      <c r="AB494" s="323"/>
      <c r="AC494" s="323"/>
      <c r="AD494" s="323"/>
      <c r="AE494" s="323"/>
    </row>
    <row r="495" spans="1:31" ht="12.75">
      <c r="A495" s="323"/>
      <c r="B495" s="323"/>
      <c r="C495" s="323"/>
      <c r="D495" s="323"/>
      <c r="E495" s="323"/>
      <c r="F495" s="323"/>
      <c r="G495" s="323"/>
      <c r="H495" s="323"/>
      <c r="I495" s="323"/>
      <c r="J495" s="323"/>
      <c r="K495" s="323"/>
      <c r="L495" s="323"/>
      <c r="M495" s="323"/>
      <c r="N495" s="323"/>
      <c r="O495" s="323"/>
      <c r="P495" s="323"/>
      <c r="Q495" s="323"/>
      <c r="R495" s="323"/>
      <c r="S495" s="323"/>
      <c r="T495" s="323"/>
      <c r="U495" s="323"/>
      <c r="V495" s="323"/>
      <c r="W495" s="323"/>
      <c r="X495" s="323"/>
      <c r="Y495" s="323"/>
      <c r="Z495" s="323"/>
      <c r="AA495" s="323"/>
      <c r="AB495" s="323"/>
      <c r="AC495" s="323"/>
      <c r="AD495" s="323"/>
      <c r="AE495" s="323"/>
    </row>
    <row r="496" spans="1:31" ht="12.75">
      <c r="A496" s="323"/>
      <c r="B496" s="323"/>
      <c r="C496" s="323"/>
      <c r="D496" s="323"/>
      <c r="E496" s="323"/>
      <c r="F496" s="323"/>
      <c r="G496" s="323"/>
      <c r="H496" s="323"/>
      <c r="I496" s="323"/>
      <c r="J496" s="323"/>
      <c r="K496" s="323"/>
      <c r="L496" s="323"/>
      <c r="M496" s="323"/>
      <c r="N496" s="323"/>
      <c r="O496" s="323"/>
      <c r="P496" s="323"/>
      <c r="Q496" s="323"/>
      <c r="R496" s="323"/>
      <c r="S496" s="323"/>
      <c r="T496" s="323"/>
      <c r="U496" s="323"/>
      <c r="V496" s="323"/>
      <c r="W496" s="323"/>
      <c r="X496" s="323"/>
      <c r="Y496" s="323"/>
      <c r="Z496" s="323"/>
      <c r="AA496" s="323"/>
      <c r="AB496" s="323"/>
      <c r="AC496" s="323"/>
      <c r="AD496" s="323"/>
      <c r="AE496" s="323"/>
    </row>
    <row r="497" spans="1:31" ht="12.75">
      <c r="A497" s="323"/>
      <c r="B497" s="323"/>
      <c r="C497" s="323"/>
      <c r="D497" s="323"/>
      <c r="E497" s="323"/>
      <c r="F497" s="323"/>
      <c r="G497" s="323"/>
      <c r="H497" s="323"/>
      <c r="I497" s="323"/>
      <c r="J497" s="323"/>
      <c r="K497" s="323"/>
      <c r="L497" s="323"/>
      <c r="M497" s="323"/>
      <c r="N497" s="323"/>
      <c r="O497" s="323"/>
      <c r="P497" s="323"/>
      <c r="Q497" s="323"/>
      <c r="R497" s="323"/>
      <c r="S497" s="323"/>
      <c r="T497" s="323"/>
      <c r="U497" s="323"/>
      <c r="V497" s="323"/>
      <c r="W497" s="323"/>
      <c r="X497" s="323"/>
      <c r="Y497" s="323"/>
      <c r="Z497" s="323"/>
      <c r="AA497" s="323"/>
      <c r="AB497" s="323"/>
      <c r="AC497" s="323"/>
      <c r="AD497" s="323"/>
      <c r="AE497" s="323"/>
    </row>
    <row r="498" spans="1:31" ht="12.75">
      <c r="A498" s="323"/>
      <c r="B498" s="323"/>
      <c r="C498" s="323"/>
      <c r="D498" s="323"/>
      <c r="E498" s="323"/>
      <c r="F498" s="323"/>
      <c r="G498" s="323"/>
      <c r="H498" s="323"/>
      <c r="I498" s="323"/>
      <c r="J498" s="323"/>
      <c r="K498" s="323"/>
      <c r="L498" s="323"/>
      <c r="M498" s="323"/>
      <c r="N498" s="323"/>
      <c r="O498" s="323"/>
      <c r="P498" s="323"/>
      <c r="Q498" s="323"/>
      <c r="R498" s="323"/>
      <c r="S498" s="323"/>
      <c r="T498" s="323"/>
      <c r="U498" s="323"/>
      <c r="V498" s="323"/>
      <c r="W498" s="323"/>
      <c r="X498" s="323"/>
      <c r="Y498" s="323"/>
      <c r="Z498" s="323"/>
      <c r="AA498" s="323"/>
      <c r="AB498" s="323"/>
      <c r="AC498" s="323"/>
      <c r="AD498" s="323"/>
      <c r="AE498" s="323"/>
    </row>
    <row r="499" spans="1:31" ht="12.75">
      <c r="A499" s="323"/>
      <c r="B499" s="323"/>
      <c r="C499" s="323"/>
      <c r="D499" s="323"/>
      <c r="E499" s="323"/>
      <c r="F499" s="323"/>
      <c r="G499" s="323"/>
      <c r="H499" s="323"/>
      <c r="I499" s="323"/>
      <c r="J499" s="323"/>
      <c r="K499" s="323"/>
      <c r="L499" s="323"/>
      <c r="M499" s="323"/>
      <c r="N499" s="323"/>
      <c r="O499" s="323"/>
      <c r="P499" s="323"/>
      <c r="Q499" s="323"/>
      <c r="R499" s="323"/>
      <c r="S499" s="323"/>
      <c r="T499" s="323"/>
      <c r="U499" s="323"/>
      <c r="V499" s="323"/>
      <c r="W499" s="323"/>
      <c r="X499" s="323"/>
      <c r="Y499" s="323"/>
      <c r="Z499" s="323"/>
      <c r="AA499" s="323"/>
      <c r="AB499" s="323"/>
      <c r="AC499" s="323"/>
      <c r="AD499" s="323"/>
      <c r="AE499" s="323"/>
    </row>
    <row r="500" spans="1:31" ht="12.75">
      <c r="A500" s="323"/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323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</row>
    <row r="501" spans="1:31" ht="12.75">
      <c r="A501" s="323"/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323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</row>
    <row r="502" spans="1:31" ht="12.75">
      <c r="A502" s="323"/>
      <c r="B502" s="32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32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323"/>
    </row>
    <row r="503" spans="1:31" ht="12.75">
      <c r="A503" s="323"/>
      <c r="B503" s="32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32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323"/>
    </row>
    <row r="504" spans="1:31" ht="12.75">
      <c r="A504" s="323"/>
      <c r="B504" s="32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323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323"/>
    </row>
    <row r="505" spans="1:31" ht="12.75">
      <c r="A505" s="323"/>
      <c r="B505" s="323"/>
      <c r="C505" s="323"/>
      <c r="D505" s="323"/>
      <c r="E505" s="323"/>
      <c r="F505" s="323"/>
      <c r="G505" s="323"/>
      <c r="H505" s="323"/>
      <c r="I505" s="323"/>
      <c r="J505" s="323"/>
      <c r="K505" s="323"/>
      <c r="L505" s="323"/>
      <c r="M505" s="323"/>
      <c r="N505" s="323"/>
      <c r="O505" s="323"/>
      <c r="P505" s="323"/>
      <c r="Q505" s="323"/>
      <c r="R505" s="323"/>
      <c r="S505" s="323"/>
      <c r="T505" s="323"/>
      <c r="U505" s="323"/>
      <c r="V505" s="323"/>
      <c r="W505" s="323"/>
      <c r="X505" s="323"/>
      <c r="Y505" s="323"/>
      <c r="Z505" s="323"/>
      <c r="AA505" s="323"/>
      <c r="AB505" s="323"/>
      <c r="AC505" s="323"/>
      <c r="AD505" s="323"/>
      <c r="AE505" s="323"/>
    </row>
    <row r="506" spans="1:31" ht="12.75">
      <c r="A506" s="323"/>
      <c r="B506" s="323"/>
      <c r="C506" s="323"/>
      <c r="D506" s="323"/>
      <c r="E506" s="323"/>
      <c r="F506" s="323"/>
      <c r="G506" s="323"/>
      <c r="H506" s="323"/>
      <c r="I506" s="323"/>
      <c r="J506" s="323"/>
      <c r="K506" s="323"/>
      <c r="L506" s="323"/>
      <c r="M506" s="323"/>
      <c r="N506" s="323"/>
      <c r="O506" s="323"/>
      <c r="P506" s="323"/>
      <c r="Q506" s="323"/>
      <c r="R506" s="323"/>
      <c r="S506" s="323"/>
      <c r="T506" s="323"/>
      <c r="U506" s="323"/>
      <c r="V506" s="323"/>
      <c r="W506" s="323"/>
      <c r="X506" s="323"/>
      <c r="Y506" s="323"/>
      <c r="Z506" s="323"/>
      <c r="AA506" s="323"/>
      <c r="AB506" s="323"/>
      <c r="AC506" s="323"/>
      <c r="AD506" s="323"/>
      <c r="AE506" s="323"/>
    </row>
    <row r="507" spans="1:31" ht="12.75">
      <c r="A507" s="323"/>
      <c r="B507" s="323"/>
      <c r="C507" s="323"/>
      <c r="D507" s="323"/>
      <c r="E507" s="323"/>
      <c r="F507" s="323"/>
      <c r="G507" s="323"/>
      <c r="H507" s="323"/>
      <c r="I507" s="323"/>
      <c r="J507" s="323"/>
      <c r="K507" s="323"/>
      <c r="L507" s="323"/>
      <c r="M507" s="323"/>
      <c r="N507" s="323"/>
      <c r="O507" s="323"/>
      <c r="P507" s="323"/>
      <c r="Q507" s="323"/>
      <c r="R507" s="323"/>
      <c r="S507" s="323"/>
      <c r="T507" s="323"/>
      <c r="U507" s="323"/>
      <c r="V507" s="323"/>
      <c r="W507" s="323"/>
      <c r="X507" s="323"/>
      <c r="Y507" s="323"/>
      <c r="Z507" s="323"/>
      <c r="AA507" s="323"/>
      <c r="AB507" s="323"/>
      <c r="AC507" s="323"/>
      <c r="AD507" s="323"/>
      <c r="AE507" s="323"/>
    </row>
    <row r="508" spans="1:31" ht="12.75">
      <c r="A508" s="323"/>
      <c r="B508" s="323"/>
      <c r="C508" s="323"/>
      <c r="D508" s="323"/>
      <c r="E508" s="323"/>
      <c r="F508" s="323"/>
      <c r="G508" s="323"/>
      <c r="H508" s="323"/>
      <c r="I508" s="323"/>
      <c r="J508" s="323"/>
      <c r="K508" s="323"/>
      <c r="L508" s="323"/>
      <c r="M508" s="323"/>
      <c r="N508" s="323"/>
      <c r="O508" s="323"/>
      <c r="P508" s="323"/>
      <c r="Q508" s="323"/>
      <c r="R508" s="323"/>
      <c r="S508" s="323"/>
      <c r="T508" s="323"/>
      <c r="U508" s="323"/>
      <c r="V508" s="323"/>
      <c r="W508" s="323"/>
      <c r="X508" s="323"/>
      <c r="Y508" s="323"/>
      <c r="Z508" s="323"/>
      <c r="AA508" s="323"/>
      <c r="AB508" s="323"/>
      <c r="AC508" s="323"/>
      <c r="AD508" s="323"/>
      <c r="AE508" s="323"/>
    </row>
    <row r="509" spans="1:31" ht="12.75">
      <c r="A509" s="323"/>
      <c r="B509" s="323"/>
      <c r="C509" s="323"/>
      <c r="D509" s="323"/>
      <c r="E509" s="323"/>
      <c r="F509" s="323"/>
      <c r="G509" s="323"/>
      <c r="H509" s="323"/>
      <c r="I509" s="323"/>
      <c r="J509" s="323"/>
      <c r="K509" s="323"/>
      <c r="L509" s="323"/>
      <c r="M509" s="323"/>
      <c r="N509" s="323"/>
      <c r="O509" s="323"/>
      <c r="P509" s="323"/>
      <c r="Q509" s="323"/>
      <c r="R509" s="323"/>
      <c r="S509" s="323"/>
      <c r="T509" s="323"/>
      <c r="U509" s="323"/>
      <c r="V509" s="323"/>
      <c r="W509" s="323"/>
      <c r="X509" s="323"/>
      <c r="Y509" s="323"/>
      <c r="Z509" s="323"/>
      <c r="AA509" s="323"/>
      <c r="AB509" s="323"/>
      <c r="AC509" s="323"/>
      <c r="AD509" s="323"/>
      <c r="AE509" s="323"/>
    </row>
    <row r="510" spans="1:31" ht="12.75">
      <c r="A510" s="323"/>
      <c r="B510" s="323"/>
      <c r="C510" s="323"/>
      <c r="D510" s="323"/>
      <c r="E510" s="323"/>
      <c r="F510" s="323"/>
      <c r="G510" s="323"/>
      <c r="H510" s="323"/>
      <c r="I510" s="323"/>
      <c r="J510" s="323"/>
      <c r="K510" s="323"/>
      <c r="L510" s="323"/>
      <c r="M510" s="323"/>
      <c r="N510" s="323"/>
      <c r="O510" s="323"/>
      <c r="P510" s="323"/>
      <c r="Q510" s="323"/>
      <c r="R510" s="323"/>
      <c r="S510" s="323"/>
      <c r="T510" s="323"/>
      <c r="U510" s="323"/>
      <c r="V510" s="323"/>
      <c r="W510" s="323"/>
      <c r="X510" s="323"/>
      <c r="Y510" s="323"/>
      <c r="Z510" s="323"/>
      <c r="AA510" s="323"/>
      <c r="AB510" s="323"/>
      <c r="AC510" s="323"/>
      <c r="AD510" s="323"/>
      <c r="AE510" s="323"/>
    </row>
    <row r="511" spans="1:31" ht="12.75">
      <c r="A511" s="323"/>
      <c r="B511" s="323"/>
      <c r="C511" s="323"/>
      <c r="D511" s="323"/>
      <c r="E511" s="323"/>
      <c r="F511" s="323"/>
      <c r="G511" s="323"/>
      <c r="H511" s="323"/>
      <c r="I511" s="323"/>
      <c r="J511" s="323"/>
      <c r="K511" s="323"/>
      <c r="L511" s="323"/>
      <c r="M511" s="323"/>
      <c r="N511" s="323"/>
      <c r="O511" s="323"/>
      <c r="P511" s="323"/>
      <c r="Q511" s="323"/>
      <c r="R511" s="323"/>
      <c r="S511" s="323"/>
      <c r="T511" s="323"/>
      <c r="U511" s="323"/>
      <c r="V511" s="323"/>
      <c r="W511" s="323"/>
      <c r="X511" s="323"/>
      <c r="Y511" s="323"/>
      <c r="Z511" s="323"/>
      <c r="AA511" s="323"/>
      <c r="AB511" s="323"/>
      <c r="AC511" s="323"/>
      <c r="AD511" s="323"/>
      <c r="AE511" s="323"/>
    </row>
    <row r="512" spans="1:31" ht="12.75">
      <c r="A512" s="323"/>
      <c r="B512" s="323"/>
      <c r="C512" s="323"/>
      <c r="D512" s="323"/>
      <c r="E512" s="323"/>
      <c r="F512" s="323"/>
      <c r="G512" s="323"/>
      <c r="H512" s="323"/>
      <c r="I512" s="323"/>
      <c r="J512" s="323"/>
      <c r="K512" s="323"/>
      <c r="L512" s="323"/>
      <c r="M512" s="323"/>
      <c r="N512" s="323"/>
      <c r="O512" s="323"/>
      <c r="P512" s="323"/>
      <c r="Q512" s="323"/>
      <c r="R512" s="323"/>
      <c r="S512" s="323"/>
      <c r="T512" s="323"/>
      <c r="U512" s="323"/>
      <c r="V512" s="323"/>
      <c r="W512" s="323"/>
      <c r="X512" s="323"/>
      <c r="Y512" s="323"/>
      <c r="Z512" s="323"/>
      <c r="AA512" s="323"/>
      <c r="AB512" s="323"/>
      <c r="AC512" s="323"/>
      <c r="AD512" s="323"/>
      <c r="AE512" s="323"/>
    </row>
    <row r="513" spans="1:31" ht="12.75">
      <c r="A513" s="323"/>
      <c r="B513" s="323"/>
      <c r="C513" s="323"/>
      <c r="D513" s="323"/>
      <c r="E513" s="323"/>
      <c r="F513" s="323"/>
      <c r="G513" s="323"/>
      <c r="H513" s="323"/>
      <c r="I513" s="323"/>
      <c r="J513" s="323"/>
      <c r="K513" s="323"/>
      <c r="L513" s="323"/>
      <c r="M513" s="323"/>
      <c r="N513" s="323"/>
      <c r="O513" s="323"/>
      <c r="P513" s="323"/>
      <c r="Q513" s="323"/>
      <c r="R513" s="323"/>
      <c r="S513" s="323"/>
      <c r="T513" s="323"/>
      <c r="U513" s="323"/>
      <c r="V513" s="323"/>
      <c r="W513" s="323"/>
      <c r="X513" s="323"/>
      <c r="Y513" s="323"/>
      <c r="Z513" s="323"/>
      <c r="AA513" s="323"/>
      <c r="AB513" s="323"/>
      <c r="AC513" s="323"/>
      <c r="AD513" s="323"/>
      <c r="AE513" s="323"/>
    </row>
    <row r="514" spans="1:31" ht="12.75">
      <c r="A514" s="323"/>
      <c r="B514" s="323"/>
      <c r="C514" s="323"/>
      <c r="D514" s="323"/>
      <c r="E514" s="323"/>
      <c r="F514" s="323"/>
      <c r="G514" s="323"/>
      <c r="H514" s="323"/>
      <c r="I514" s="323"/>
      <c r="J514" s="323"/>
      <c r="K514" s="323"/>
      <c r="L514" s="323"/>
      <c r="M514" s="323"/>
      <c r="N514" s="323"/>
      <c r="O514" s="323"/>
      <c r="P514" s="323"/>
      <c r="Q514" s="323"/>
      <c r="R514" s="323"/>
      <c r="S514" s="323"/>
      <c r="T514" s="323"/>
      <c r="U514" s="323"/>
      <c r="V514" s="323"/>
      <c r="W514" s="323"/>
      <c r="X514" s="323"/>
      <c r="Y514" s="323"/>
      <c r="Z514" s="323"/>
      <c r="AA514" s="323"/>
      <c r="AB514" s="323"/>
      <c r="AC514" s="323"/>
      <c r="AD514" s="323"/>
      <c r="AE514" s="323"/>
    </row>
    <row r="515" spans="1:31" ht="12.75">
      <c r="A515" s="323"/>
      <c r="B515" s="323"/>
      <c r="C515" s="323"/>
      <c r="D515" s="323"/>
      <c r="E515" s="323"/>
      <c r="F515" s="323"/>
      <c r="G515" s="323"/>
      <c r="H515" s="323"/>
      <c r="I515" s="323"/>
      <c r="J515" s="323"/>
      <c r="K515" s="323"/>
      <c r="L515" s="323"/>
      <c r="M515" s="323"/>
      <c r="N515" s="323"/>
      <c r="O515" s="323"/>
      <c r="P515" s="323"/>
      <c r="Q515" s="323"/>
      <c r="R515" s="323"/>
      <c r="S515" s="323"/>
      <c r="T515" s="323"/>
      <c r="U515" s="323"/>
      <c r="V515" s="323"/>
      <c r="W515" s="323"/>
      <c r="X515" s="323"/>
      <c r="Y515" s="323"/>
      <c r="Z515" s="323"/>
      <c r="AA515" s="323"/>
      <c r="AB515" s="323"/>
      <c r="AC515" s="323"/>
      <c r="AD515" s="323"/>
      <c r="AE515" s="323"/>
    </row>
    <row r="516" spans="1:31" ht="12.75">
      <c r="A516" s="323"/>
      <c r="B516" s="323"/>
      <c r="C516" s="323"/>
      <c r="D516" s="323"/>
      <c r="E516" s="323"/>
      <c r="F516" s="323"/>
      <c r="G516" s="323"/>
      <c r="H516" s="323"/>
      <c r="I516" s="323"/>
      <c r="J516" s="323"/>
      <c r="K516" s="323"/>
      <c r="L516" s="323"/>
      <c r="M516" s="323"/>
      <c r="N516" s="323"/>
      <c r="O516" s="323"/>
      <c r="P516" s="323"/>
      <c r="Q516" s="323"/>
      <c r="R516" s="323"/>
      <c r="S516" s="323"/>
      <c r="T516" s="323"/>
      <c r="U516" s="323"/>
      <c r="V516" s="323"/>
      <c r="W516" s="323"/>
      <c r="X516" s="323"/>
      <c r="Y516" s="323"/>
      <c r="Z516" s="323"/>
      <c r="AA516" s="323"/>
      <c r="AB516" s="323"/>
      <c r="AC516" s="323"/>
      <c r="AD516" s="323"/>
      <c r="AE516" s="323"/>
    </row>
    <row r="517" spans="1:31" ht="12.75">
      <c r="A517" s="323"/>
      <c r="B517" s="323"/>
      <c r="C517" s="323"/>
      <c r="D517" s="323"/>
      <c r="E517" s="323"/>
      <c r="F517" s="323"/>
      <c r="G517" s="323"/>
      <c r="H517" s="323"/>
      <c r="I517" s="323"/>
      <c r="J517" s="323"/>
      <c r="K517" s="323"/>
      <c r="L517" s="323"/>
      <c r="M517" s="323"/>
      <c r="N517" s="323"/>
      <c r="O517" s="323"/>
      <c r="P517" s="323"/>
      <c r="Q517" s="323"/>
      <c r="R517" s="323"/>
      <c r="S517" s="323"/>
      <c r="T517" s="323"/>
      <c r="U517" s="323"/>
      <c r="V517" s="323"/>
      <c r="W517" s="323"/>
      <c r="X517" s="323"/>
      <c r="Y517" s="323"/>
      <c r="Z517" s="323"/>
      <c r="AA517" s="323"/>
      <c r="AB517" s="323"/>
      <c r="AC517" s="323"/>
      <c r="AD517" s="323"/>
      <c r="AE517" s="323"/>
    </row>
    <row r="518" spans="1:31" ht="12.75">
      <c r="A518" s="323"/>
      <c r="B518" s="323"/>
      <c r="C518" s="323"/>
      <c r="D518" s="323"/>
      <c r="E518" s="323"/>
      <c r="F518" s="323"/>
      <c r="G518" s="323"/>
      <c r="H518" s="323"/>
      <c r="I518" s="323"/>
      <c r="J518" s="323"/>
      <c r="K518" s="323"/>
      <c r="L518" s="323"/>
      <c r="M518" s="323"/>
      <c r="N518" s="323"/>
      <c r="O518" s="323"/>
      <c r="P518" s="323"/>
      <c r="Q518" s="323"/>
      <c r="R518" s="323"/>
      <c r="S518" s="323"/>
      <c r="T518" s="323"/>
      <c r="U518" s="323"/>
      <c r="V518" s="323"/>
      <c r="W518" s="323"/>
      <c r="X518" s="323"/>
      <c r="Y518" s="323"/>
      <c r="Z518" s="323"/>
      <c r="AA518" s="323"/>
      <c r="AB518" s="323"/>
      <c r="AC518" s="323"/>
      <c r="AD518" s="323"/>
      <c r="AE518" s="323"/>
    </row>
    <row r="519" spans="1:31" ht="12.75">
      <c r="A519" s="323"/>
      <c r="B519" s="323"/>
      <c r="C519" s="323"/>
      <c r="D519" s="323"/>
      <c r="E519" s="323"/>
      <c r="F519" s="323"/>
      <c r="G519" s="323"/>
      <c r="H519" s="323"/>
      <c r="I519" s="323"/>
      <c r="J519" s="323"/>
      <c r="K519" s="323"/>
      <c r="L519" s="323"/>
      <c r="M519" s="323"/>
      <c r="N519" s="323"/>
      <c r="O519" s="323"/>
      <c r="P519" s="323"/>
      <c r="Q519" s="323"/>
      <c r="R519" s="323"/>
      <c r="S519" s="323"/>
      <c r="T519" s="323"/>
      <c r="U519" s="323"/>
      <c r="V519" s="323"/>
      <c r="W519" s="323"/>
      <c r="X519" s="323"/>
      <c r="Y519" s="323"/>
      <c r="Z519" s="323"/>
      <c r="AA519" s="323"/>
      <c r="AB519" s="323"/>
      <c r="AC519" s="323"/>
      <c r="AD519" s="323"/>
      <c r="AE519" s="323"/>
    </row>
    <row r="520" spans="1:31" ht="12.75">
      <c r="A520" s="323"/>
      <c r="B520" s="323"/>
      <c r="C520" s="323"/>
      <c r="D520" s="323"/>
      <c r="E520" s="323"/>
      <c r="F520" s="323"/>
      <c r="G520" s="323"/>
      <c r="H520" s="323"/>
      <c r="I520" s="323"/>
      <c r="J520" s="323"/>
      <c r="K520" s="323"/>
      <c r="L520" s="323"/>
      <c r="M520" s="323"/>
      <c r="N520" s="323"/>
      <c r="O520" s="323"/>
      <c r="P520" s="323"/>
      <c r="Q520" s="323"/>
      <c r="R520" s="323"/>
      <c r="S520" s="323"/>
      <c r="T520" s="323"/>
      <c r="U520" s="323"/>
      <c r="V520" s="323"/>
      <c r="W520" s="323"/>
      <c r="X520" s="323"/>
      <c r="Y520" s="323"/>
      <c r="Z520" s="323"/>
      <c r="AA520" s="323"/>
      <c r="AB520" s="323"/>
      <c r="AC520" s="323"/>
      <c r="AD520" s="323"/>
      <c r="AE520" s="323"/>
    </row>
    <row r="521" spans="1:31" ht="12.75">
      <c r="A521" s="323"/>
      <c r="B521" s="323"/>
      <c r="C521" s="323"/>
      <c r="D521" s="323"/>
      <c r="E521" s="323"/>
      <c r="F521" s="323"/>
      <c r="G521" s="323"/>
      <c r="H521" s="323"/>
      <c r="I521" s="323"/>
      <c r="J521" s="323"/>
      <c r="K521" s="323"/>
      <c r="L521" s="323"/>
      <c r="M521" s="323"/>
      <c r="N521" s="323"/>
      <c r="O521" s="323"/>
      <c r="P521" s="323"/>
      <c r="Q521" s="323"/>
      <c r="R521" s="323"/>
      <c r="S521" s="323"/>
      <c r="T521" s="323"/>
      <c r="U521" s="323"/>
      <c r="V521" s="323"/>
      <c r="W521" s="323"/>
      <c r="X521" s="323"/>
      <c r="Y521" s="323"/>
      <c r="Z521" s="323"/>
      <c r="AA521" s="323"/>
      <c r="AB521" s="323"/>
      <c r="AC521" s="323"/>
      <c r="AD521" s="323"/>
      <c r="AE521" s="323"/>
    </row>
    <row r="522" spans="1:31" ht="12.75">
      <c r="A522" s="323"/>
      <c r="B522" s="323"/>
      <c r="C522" s="323"/>
      <c r="D522" s="323"/>
      <c r="E522" s="323"/>
      <c r="F522" s="323"/>
      <c r="G522" s="323"/>
      <c r="H522" s="323"/>
      <c r="I522" s="323"/>
      <c r="J522" s="323"/>
      <c r="K522" s="323"/>
      <c r="L522" s="323"/>
      <c r="M522" s="323"/>
      <c r="N522" s="323"/>
      <c r="O522" s="323"/>
      <c r="P522" s="323"/>
      <c r="Q522" s="323"/>
      <c r="R522" s="323"/>
      <c r="S522" s="323"/>
      <c r="T522" s="323"/>
      <c r="U522" s="323"/>
      <c r="V522" s="323"/>
      <c r="W522" s="323"/>
      <c r="X522" s="323"/>
      <c r="Y522" s="323"/>
      <c r="Z522" s="323"/>
      <c r="AA522" s="323"/>
      <c r="AB522" s="323"/>
      <c r="AC522" s="323"/>
      <c r="AD522" s="323"/>
      <c r="AE522" s="323"/>
    </row>
    <row r="523" spans="1:31" ht="12.75">
      <c r="A523" s="323"/>
      <c r="B523" s="323"/>
      <c r="C523" s="323"/>
      <c r="D523" s="323"/>
      <c r="E523" s="323"/>
      <c r="F523" s="323"/>
      <c r="G523" s="323"/>
      <c r="H523" s="323"/>
      <c r="I523" s="323"/>
      <c r="J523" s="323"/>
      <c r="K523" s="323"/>
      <c r="L523" s="323"/>
      <c r="M523" s="323"/>
      <c r="N523" s="323"/>
      <c r="O523" s="323"/>
      <c r="P523" s="323"/>
      <c r="Q523" s="323"/>
      <c r="R523" s="323"/>
      <c r="S523" s="323"/>
      <c r="T523" s="323"/>
      <c r="U523" s="323"/>
      <c r="V523" s="323"/>
      <c r="W523" s="323"/>
      <c r="X523" s="323"/>
      <c r="Y523" s="323"/>
      <c r="Z523" s="323"/>
      <c r="AA523" s="323"/>
      <c r="AB523" s="323"/>
      <c r="AC523" s="323"/>
      <c r="AD523" s="323"/>
      <c r="AE523" s="323"/>
    </row>
    <row r="524" spans="1:31" ht="12.75">
      <c r="A524" s="323"/>
      <c r="B524" s="323"/>
      <c r="C524" s="323"/>
      <c r="D524" s="323"/>
      <c r="E524" s="323"/>
      <c r="F524" s="323"/>
      <c r="G524" s="323"/>
      <c r="H524" s="323"/>
      <c r="I524" s="323"/>
      <c r="J524" s="323"/>
      <c r="K524" s="323"/>
      <c r="L524" s="323"/>
      <c r="M524" s="323"/>
      <c r="N524" s="323"/>
      <c r="O524" s="323"/>
      <c r="P524" s="323"/>
      <c r="Q524" s="323"/>
      <c r="R524" s="323"/>
      <c r="S524" s="323"/>
      <c r="T524" s="323"/>
      <c r="U524" s="323"/>
      <c r="V524" s="323"/>
      <c r="W524" s="323"/>
      <c r="X524" s="323"/>
      <c r="Y524" s="323"/>
      <c r="Z524" s="323"/>
      <c r="AA524" s="323"/>
      <c r="AB524" s="323"/>
      <c r="AC524" s="323"/>
      <c r="AD524" s="323"/>
      <c r="AE524" s="323"/>
    </row>
    <row r="525" spans="1:31" ht="12.75">
      <c r="A525" s="323"/>
      <c r="B525" s="323"/>
      <c r="C525" s="323"/>
      <c r="D525" s="323"/>
      <c r="E525" s="323"/>
      <c r="F525" s="323"/>
      <c r="G525" s="323"/>
      <c r="H525" s="323"/>
      <c r="I525" s="323"/>
      <c r="J525" s="323"/>
      <c r="K525" s="323"/>
      <c r="L525" s="323"/>
      <c r="M525" s="323"/>
      <c r="N525" s="323"/>
      <c r="O525" s="323"/>
      <c r="P525" s="323"/>
      <c r="Q525" s="323"/>
      <c r="R525" s="323"/>
      <c r="S525" s="323"/>
      <c r="T525" s="323"/>
      <c r="U525" s="323"/>
      <c r="V525" s="323"/>
      <c r="W525" s="323"/>
      <c r="X525" s="323"/>
      <c r="Y525" s="323"/>
      <c r="Z525" s="323"/>
      <c r="AA525" s="323"/>
      <c r="AB525" s="323"/>
      <c r="AC525" s="323"/>
      <c r="AD525" s="323"/>
      <c r="AE525" s="323"/>
    </row>
    <row r="526" spans="1:31" ht="12.75">
      <c r="A526" s="323"/>
      <c r="B526" s="323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32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</row>
    <row r="527" spans="1:31" ht="12.75">
      <c r="A527" s="323"/>
      <c r="B527" s="323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323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</row>
    <row r="528" spans="1:31" ht="12.75">
      <c r="A528" s="323"/>
      <c r="B528" s="323"/>
      <c r="C528" s="323"/>
      <c r="D528" s="323"/>
      <c r="E528" s="323"/>
      <c r="F528" s="323"/>
      <c r="G528" s="323"/>
      <c r="H528" s="323"/>
      <c r="I528" s="323"/>
      <c r="J528" s="323"/>
      <c r="K528" s="323"/>
      <c r="L528" s="323"/>
      <c r="M528" s="323"/>
      <c r="N528" s="323"/>
      <c r="O528" s="323"/>
      <c r="P528" s="323"/>
      <c r="Q528" s="323"/>
      <c r="R528" s="323"/>
      <c r="S528" s="323"/>
      <c r="T528" s="323"/>
      <c r="U528" s="323"/>
      <c r="V528" s="323"/>
      <c r="W528" s="323"/>
      <c r="X528" s="323"/>
      <c r="Y528" s="323"/>
      <c r="Z528" s="323"/>
      <c r="AA528" s="323"/>
      <c r="AB528" s="323"/>
      <c r="AC528" s="323"/>
      <c r="AD528" s="323"/>
      <c r="AE528" s="323"/>
    </row>
    <row r="529" spans="1:31" ht="12.75">
      <c r="A529" s="323"/>
      <c r="B529" s="323"/>
      <c r="C529" s="323"/>
      <c r="D529" s="323"/>
      <c r="E529" s="323"/>
      <c r="F529" s="323"/>
      <c r="G529" s="323"/>
      <c r="H529" s="323"/>
      <c r="I529" s="323"/>
      <c r="J529" s="323"/>
      <c r="K529" s="323"/>
      <c r="L529" s="323"/>
      <c r="M529" s="323"/>
      <c r="N529" s="323"/>
      <c r="O529" s="323"/>
      <c r="P529" s="323"/>
      <c r="Q529" s="323"/>
      <c r="R529" s="323"/>
      <c r="S529" s="323"/>
      <c r="T529" s="323"/>
      <c r="U529" s="323"/>
      <c r="V529" s="323"/>
      <c r="W529" s="323"/>
      <c r="X529" s="323"/>
      <c r="Y529" s="323"/>
      <c r="Z529" s="323"/>
      <c r="AA529" s="323"/>
      <c r="AB529" s="323"/>
      <c r="AC529" s="323"/>
      <c r="AD529" s="323"/>
      <c r="AE529" s="323"/>
    </row>
    <row r="530" spans="1:31" ht="12.75">
      <c r="A530" s="323"/>
      <c r="B530" s="323"/>
      <c r="C530" s="323"/>
      <c r="D530" s="323"/>
      <c r="E530" s="323"/>
      <c r="F530" s="323"/>
      <c r="G530" s="323"/>
      <c r="H530" s="323"/>
      <c r="I530" s="323"/>
      <c r="J530" s="323"/>
      <c r="K530" s="323"/>
      <c r="L530" s="323"/>
      <c r="M530" s="323"/>
      <c r="N530" s="323"/>
      <c r="O530" s="323"/>
      <c r="P530" s="323"/>
      <c r="Q530" s="323"/>
      <c r="R530" s="323"/>
      <c r="S530" s="323"/>
      <c r="T530" s="323"/>
      <c r="U530" s="323"/>
      <c r="V530" s="323"/>
      <c r="W530" s="323"/>
      <c r="X530" s="323"/>
      <c r="Y530" s="323"/>
      <c r="Z530" s="323"/>
      <c r="AA530" s="323"/>
      <c r="AB530" s="323"/>
      <c r="AC530" s="323"/>
      <c r="AD530" s="323"/>
      <c r="AE530" s="323"/>
    </row>
    <row r="531" spans="1:31" ht="12.75">
      <c r="A531" s="323"/>
      <c r="B531" s="323"/>
      <c r="C531" s="323"/>
      <c r="D531" s="323"/>
      <c r="E531" s="323"/>
      <c r="F531" s="323"/>
      <c r="G531" s="323"/>
      <c r="H531" s="323"/>
      <c r="I531" s="323"/>
      <c r="J531" s="323"/>
      <c r="K531" s="323"/>
      <c r="L531" s="323"/>
      <c r="M531" s="323"/>
      <c r="N531" s="323"/>
      <c r="O531" s="323"/>
      <c r="P531" s="323"/>
      <c r="Q531" s="323"/>
      <c r="R531" s="323"/>
      <c r="S531" s="323"/>
      <c r="T531" s="323"/>
      <c r="U531" s="323"/>
      <c r="V531" s="323"/>
      <c r="W531" s="323"/>
      <c r="X531" s="323"/>
      <c r="Y531" s="323"/>
      <c r="Z531" s="323"/>
      <c r="AA531" s="323"/>
      <c r="AB531" s="323"/>
      <c r="AC531" s="323"/>
      <c r="AD531" s="323"/>
      <c r="AE531" s="323"/>
    </row>
    <row r="532" spans="1:31" ht="12.75">
      <c r="A532" s="323"/>
      <c r="B532" s="323"/>
      <c r="C532" s="323"/>
      <c r="D532" s="323"/>
      <c r="E532" s="323"/>
      <c r="F532" s="323"/>
      <c r="G532" s="323"/>
      <c r="H532" s="323"/>
      <c r="I532" s="323"/>
      <c r="J532" s="323"/>
      <c r="K532" s="323"/>
      <c r="L532" s="323"/>
      <c r="M532" s="323"/>
      <c r="N532" s="323"/>
      <c r="O532" s="323"/>
      <c r="P532" s="323"/>
      <c r="Q532" s="323"/>
      <c r="R532" s="323"/>
      <c r="S532" s="323"/>
      <c r="T532" s="323"/>
      <c r="U532" s="323"/>
      <c r="V532" s="323"/>
      <c r="W532" s="323"/>
      <c r="X532" s="323"/>
      <c r="Y532" s="323"/>
      <c r="Z532" s="323"/>
      <c r="AA532" s="323"/>
      <c r="AB532" s="323"/>
      <c r="AC532" s="323"/>
      <c r="AD532" s="323"/>
      <c r="AE532" s="323"/>
    </row>
    <row r="533" spans="1:31" ht="12.75">
      <c r="A533" s="323"/>
      <c r="B533" s="323"/>
      <c r="C533" s="323"/>
      <c r="D533" s="323"/>
      <c r="E533" s="323"/>
      <c r="F533" s="323"/>
      <c r="G533" s="323"/>
      <c r="H533" s="323"/>
      <c r="I533" s="323"/>
      <c r="J533" s="323"/>
      <c r="K533" s="323"/>
      <c r="L533" s="323"/>
      <c r="M533" s="323"/>
      <c r="N533" s="323"/>
      <c r="O533" s="323"/>
      <c r="P533" s="323"/>
      <c r="Q533" s="323"/>
      <c r="R533" s="323"/>
      <c r="S533" s="323"/>
      <c r="T533" s="323"/>
      <c r="U533" s="323"/>
      <c r="V533" s="323"/>
      <c r="W533" s="323"/>
      <c r="X533" s="323"/>
      <c r="Y533" s="323"/>
      <c r="Z533" s="323"/>
      <c r="AA533" s="323"/>
      <c r="AB533" s="323"/>
      <c r="AC533" s="323"/>
      <c r="AD533" s="323"/>
      <c r="AE533" s="323"/>
    </row>
    <row r="534" spans="1:31" ht="12.75">
      <c r="A534" s="323"/>
      <c r="B534" s="323"/>
      <c r="C534" s="323"/>
      <c r="D534" s="323"/>
      <c r="E534" s="323"/>
      <c r="F534" s="323"/>
      <c r="G534" s="323"/>
      <c r="H534" s="323"/>
      <c r="I534" s="323"/>
      <c r="J534" s="323"/>
      <c r="K534" s="323"/>
      <c r="L534" s="323"/>
      <c r="M534" s="323"/>
      <c r="N534" s="323"/>
      <c r="O534" s="323"/>
      <c r="P534" s="323"/>
      <c r="Q534" s="323"/>
      <c r="R534" s="323"/>
      <c r="S534" s="323"/>
      <c r="T534" s="323"/>
      <c r="U534" s="323"/>
      <c r="V534" s="323"/>
      <c r="W534" s="323"/>
      <c r="X534" s="323"/>
      <c r="Y534" s="323"/>
      <c r="Z534" s="323"/>
      <c r="AA534" s="323"/>
      <c r="AB534" s="323"/>
      <c r="AC534" s="323"/>
      <c r="AD534" s="323"/>
      <c r="AE534" s="323"/>
    </row>
    <row r="535" spans="1:31" ht="12.75">
      <c r="A535" s="323"/>
      <c r="B535" s="323"/>
      <c r="C535" s="323"/>
      <c r="D535" s="323"/>
      <c r="E535" s="323"/>
      <c r="F535" s="323"/>
      <c r="G535" s="323"/>
      <c r="H535" s="323"/>
      <c r="I535" s="323"/>
      <c r="J535" s="323"/>
      <c r="K535" s="323"/>
      <c r="L535" s="323"/>
      <c r="M535" s="323"/>
      <c r="N535" s="323"/>
      <c r="O535" s="323"/>
      <c r="P535" s="323"/>
      <c r="Q535" s="323"/>
      <c r="R535" s="323"/>
      <c r="S535" s="323"/>
      <c r="T535" s="323"/>
      <c r="U535" s="323"/>
      <c r="V535" s="323"/>
      <c r="W535" s="323"/>
      <c r="X535" s="323"/>
      <c r="Y535" s="323"/>
      <c r="Z535" s="323"/>
      <c r="AA535" s="323"/>
      <c r="AB535" s="323"/>
      <c r="AC535" s="323"/>
      <c r="AD535" s="323"/>
      <c r="AE535" s="323"/>
    </row>
    <row r="536" spans="1:31" ht="12.75">
      <c r="A536" s="323"/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323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</row>
    <row r="537" spans="1:31" ht="12.75">
      <c r="A537" s="323"/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323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</row>
    <row r="538" spans="1:31" ht="12.75">
      <c r="A538" s="323"/>
      <c r="B538" s="323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323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</row>
    <row r="539" spans="1:31" ht="12.75">
      <c r="A539" s="323"/>
      <c r="B539" s="323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323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</row>
    <row r="540" spans="1:31" ht="12.75">
      <c r="A540" s="323"/>
      <c r="B540" s="323"/>
      <c r="C540" s="323"/>
      <c r="D540" s="323"/>
      <c r="E540" s="323"/>
      <c r="F540" s="323"/>
      <c r="G540" s="323"/>
      <c r="H540" s="323"/>
      <c r="I540" s="323"/>
      <c r="J540" s="323"/>
      <c r="K540" s="323"/>
      <c r="L540" s="323"/>
      <c r="M540" s="323"/>
      <c r="N540" s="323"/>
      <c r="O540" s="323"/>
      <c r="P540" s="323"/>
      <c r="Q540" s="323"/>
      <c r="R540" s="323"/>
      <c r="S540" s="323"/>
      <c r="T540" s="323"/>
      <c r="U540" s="323"/>
      <c r="V540" s="323"/>
      <c r="W540" s="323"/>
      <c r="X540" s="323"/>
      <c r="Y540" s="323"/>
      <c r="Z540" s="323"/>
      <c r="AA540" s="323"/>
      <c r="AB540" s="323"/>
      <c r="AC540" s="323"/>
      <c r="AD540" s="323"/>
      <c r="AE540" s="323"/>
    </row>
    <row r="541" spans="1:31" ht="12.75">
      <c r="A541" s="323"/>
      <c r="B541" s="323"/>
      <c r="C541" s="323"/>
      <c r="D541" s="323"/>
      <c r="E541" s="323"/>
      <c r="F541" s="323"/>
      <c r="G541" s="323"/>
      <c r="H541" s="323"/>
      <c r="I541" s="323"/>
      <c r="J541" s="323"/>
      <c r="K541" s="323"/>
      <c r="L541" s="323"/>
      <c r="M541" s="323"/>
      <c r="N541" s="323"/>
      <c r="O541" s="323"/>
      <c r="P541" s="323"/>
      <c r="Q541" s="323"/>
      <c r="R541" s="323"/>
      <c r="S541" s="323"/>
      <c r="T541" s="323"/>
      <c r="U541" s="323"/>
      <c r="V541" s="323"/>
      <c r="W541" s="323"/>
      <c r="X541" s="323"/>
      <c r="Y541" s="323"/>
      <c r="Z541" s="323"/>
      <c r="AA541" s="323"/>
      <c r="AB541" s="323"/>
      <c r="AC541" s="323"/>
      <c r="AD541" s="323"/>
      <c r="AE541" s="323"/>
    </row>
    <row r="542" spans="1:31" ht="12.75">
      <c r="A542" s="323"/>
      <c r="B542" s="323"/>
      <c r="C542" s="323"/>
      <c r="D542" s="323"/>
      <c r="E542" s="323"/>
      <c r="F542" s="323"/>
      <c r="G542" s="323"/>
      <c r="H542" s="323"/>
      <c r="I542" s="323"/>
      <c r="J542" s="323"/>
      <c r="K542" s="323"/>
      <c r="L542" s="323"/>
      <c r="M542" s="323"/>
      <c r="N542" s="323"/>
      <c r="O542" s="323"/>
      <c r="P542" s="323"/>
      <c r="Q542" s="323"/>
      <c r="R542" s="323"/>
      <c r="S542" s="323"/>
      <c r="T542" s="323"/>
      <c r="U542" s="323"/>
      <c r="V542" s="323"/>
      <c r="W542" s="323"/>
      <c r="X542" s="323"/>
      <c r="Y542" s="323"/>
      <c r="Z542" s="323"/>
      <c r="AA542" s="323"/>
      <c r="AB542" s="323"/>
      <c r="AC542" s="323"/>
      <c r="AD542" s="323"/>
      <c r="AE542" s="323"/>
    </row>
    <row r="543" spans="1:31" ht="12.75">
      <c r="A543" s="323"/>
      <c r="B543" s="323"/>
      <c r="C543" s="323"/>
      <c r="D543" s="323"/>
      <c r="E543" s="323"/>
      <c r="F543" s="323"/>
      <c r="G543" s="323"/>
      <c r="H543" s="323"/>
      <c r="I543" s="323"/>
      <c r="J543" s="323"/>
      <c r="K543" s="323"/>
      <c r="L543" s="323"/>
      <c r="M543" s="323"/>
      <c r="N543" s="323"/>
      <c r="O543" s="323"/>
      <c r="P543" s="323"/>
      <c r="Q543" s="323"/>
      <c r="R543" s="323"/>
      <c r="S543" s="323"/>
      <c r="T543" s="323"/>
      <c r="U543" s="323"/>
      <c r="V543" s="323"/>
      <c r="W543" s="323"/>
      <c r="X543" s="323"/>
      <c r="Y543" s="323"/>
      <c r="Z543" s="323"/>
      <c r="AA543" s="323"/>
      <c r="AB543" s="323"/>
      <c r="AC543" s="323"/>
      <c r="AD543" s="323"/>
      <c r="AE543" s="323"/>
    </row>
    <row r="544" spans="1:31" ht="12.75">
      <c r="A544" s="323"/>
      <c r="B544" s="323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</row>
    <row r="545" spans="1:31" ht="12.75">
      <c r="A545" s="323"/>
      <c r="B545" s="323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323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</row>
    <row r="546" spans="1:31" ht="12.75">
      <c r="A546" s="323"/>
      <c r="B546" s="323"/>
      <c r="C546" s="323"/>
      <c r="D546" s="323"/>
      <c r="E546" s="323"/>
      <c r="F546" s="323"/>
      <c r="G546" s="323"/>
      <c r="H546" s="323"/>
      <c r="I546" s="323"/>
      <c r="J546" s="323"/>
      <c r="K546" s="323"/>
      <c r="L546" s="323"/>
      <c r="M546" s="323"/>
      <c r="N546" s="323"/>
      <c r="O546" s="323"/>
      <c r="P546" s="323"/>
      <c r="Q546" s="323"/>
      <c r="R546" s="323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</row>
    <row r="547" spans="1:31" ht="12.75">
      <c r="A547" s="323"/>
      <c r="B547" s="323"/>
      <c r="C547" s="323"/>
      <c r="D547" s="323"/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3"/>
      <c r="Q547" s="323"/>
      <c r="R547" s="323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</row>
    <row r="548" spans="1:31" ht="12.75">
      <c r="A548" s="323"/>
      <c r="B548" s="323"/>
      <c r="C548" s="323"/>
      <c r="D548" s="323"/>
      <c r="E548" s="323"/>
      <c r="F548" s="323"/>
      <c r="G548" s="323"/>
      <c r="H548" s="323"/>
      <c r="I548" s="323"/>
      <c r="J548" s="323"/>
      <c r="K548" s="323"/>
      <c r="L548" s="323"/>
      <c r="M548" s="323"/>
      <c r="N548" s="323"/>
      <c r="O548" s="323"/>
      <c r="P548" s="323"/>
      <c r="Q548" s="323"/>
      <c r="R548" s="323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</row>
    <row r="549" spans="1:31" ht="12.75">
      <c r="A549" s="323"/>
      <c r="B549" s="323"/>
      <c r="C549" s="323"/>
      <c r="D549" s="323"/>
      <c r="E549" s="323"/>
      <c r="F549" s="323"/>
      <c r="G549" s="323"/>
      <c r="H549" s="323"/>
      <c r="I549" s="323"/>
      <c r="J549" s="323"/>
      <c r="K549" s="323"/>
      <c r="L549" s="323"/>
      <c r="M549" s="323"/>
      <c r="N549" s="323"/>
      <c r="O549" s="323"/>
      <c r="P549" s="323"/>
      <c r="Q549" s="323"/>
      <c r="R549" s="323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</row>
    <row r="550" spans="1:31" ht="12.75">
      <c r="A550" s="323"/>
      <c r="B550" s="323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</row>
    <row r="551" spans="1:31" ht="12.75">
      <c r="A551" s="323"/>
      <c r="B551" s="323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</row>
    <row r="552" spans="1:31" ht="12.75">
      <c r="A552" s="323"/>
      <c r="B552" s="323"/>
      <c r="C552" s="323"/>
      <c r="D552" s="323"/>
      <c r="E552" s="323"/>
      <c r="F552" s="323"/>
      <c r="G552" s="323"/>
      <c r="H552" s="323"/>
      <c r="I552" s="323"/>
      <c r="J552" s="323"/>
      <c r="K552" s="323"/>
      <c r="L552" s="323"/>
      <c r="M552" s="323"/>
      <c r="N552" s="323"/>
      <c r="O552" s="323"/>
      <c r="P552" s="323"/>
      <c r="Q552" s="323"/>
      <c r="R552" s="323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</row>
    <row r="553" spans="1:31" ht="12.75">
      <c r="A553" s="323"/>
      <c r="B553" s="323"/>
      <c r="C553" s="323"/>
      <c r="D553" s="323"/>
      <c r="E553" s="323"/>
      <c r="F553" s="323"/>
      <c r="G553" s="323"/>
      <c r="H553" s="323"/>
      <c r="I553" s="323"/>
      <c r="J553" s="323"/>
      <c r="K553" s="323"/>
      <c r="L553" s="323"/>
      <c r="M553" s="323"/>
      <c r="N553" s="323"/>
      <c r="O553" s="323"/>
      <c r="P553" s="323"/>
      <c r="Q553" s="323"/>
      <c r="R553" s="323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</row>
    <row r="554" spans="1:31" ht="12.75">
      <c r="A554" s="323"/>
      <c r="B554" s="323"/>
      <c r="C554" s="323"/>
      <c r="D554" s="323"/>
      <c r="E554" s="323"/>
      <c r="F554" s="323"/>
      <c r="G554" s="323"/>
      <c r="H554" s="323"/>
      <c r="I554" s="323"/>
      <c r="J554" s="323"/>
      <c r="K554" s="323"/>
      <c r="L554" s="323"/>
      <c r="M554" s="323"/>
      <c r="N554" s="323"/>
      <c r="O554" s="323"/>
      <c r="P554" s="323"/>
      <c r="Q554" s="323"/>
      <c r="R554" s="323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</row>
    <row r="555" spans="1:31" ht="12.75">
      <c r="A555" s="323"/>
      <c r="B555" s="323"/>
      <c r="C555" s="323"/>
      <c r="D555" s="323"/>
      <c r="E555" s="323"/>
      <c r="F555" s="323"/>
      <c r="G555" s="323"/>
      <c r="H555" s="323"/>
      <c r="I555" s="323"/>
      <c r="J555" s="323"/>
      <c r="K555" s="323"/>
      <c r="L555" s="323"/>
      <c r="M555" s="323"/>
      <c r="N555" s="323"/>
      <c r="O555" s="323"/>
      <c r="P555" s="323"/>
      <c r="Q555" s="323"/>
      <c r="R555" s="323"/>
      <c r="S555" s="323"/>
      <c r="T555" s="323"/>
      <c r="U555" s="323"/>
      <c r="V555" s="323"/>
      <c r="W555" s="323"/>
      <c r="X555" s="323"/>
      <c r="Y555" s="323"/>
      <c r="Z555" s="323"/>
      <c r="AA555" s="323"/>
      <c r="AB555" s="323"/>
      <c r="AC555" s="323"/>
      <c r="AD555" s="323"/>
      <c r="AE555" s="323"/>
    </row>
    <row r="556" spans="1:31" ht="12.75">
      <c r="A556" s="323"/>
      <c r="B556" s="323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32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</row>
    <row r="557" spans="1:31" ht="12.75">
      <c r="A557" s="323"/>
      <c r="B557" s="323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323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</row>
    <row r="558" spans="1:31" ht="12.75">
      <c r="A558" s="323"/>
      <c r="B558" s="323"/>
      <c r="C558" s="323"/>
      <c r="D558" s="323"/>
      <c r="E558" s="323"/>
      <c r="F558" s="323"/>
      <c r="G558" s="323"/>
      <c r="H558" s="323"/>
      <c r="I558" s="323"/>
      <c r="J558" s="323"/>
      <c r="K558" s="323"/>
      <c r="L558" s="323"/>
      <c r="M558" s="323"/>
      <c r="N558" s="323"/>
      <c r="O558" s="323"/>
      <c r="P558" s="323"/>
      <c r="Q558" s="323"/>
      <c r="R558" s="323"/>
      <c r="S558" s="323"/>
      <c r="T558" s="323"/>
      <c r="U558" s="323"/>
      <c r="V558" s="323"/>
      <c r="W558" s="323"/>
      <c r="X558" s="323"/>
      <c r="Y558" s="323"/>
      <c r="Z558" s="323"/>
      <c r="AA558" s="323"/>
      <c r="AB558" s="323"/>
      <c r="AC558" s="323"/>
      <c r="AD558" s="323"/>
      <c r="AE558" s="323"/>
    </row>
    <row r="559" spans="1:31" ht="12.75">
      <c r="A559" s="323"/>
      <c r="B559" s="323"/>
      <c r="C559" s="323"/>
      <c r="D559" s="323"/>
      <c r="E559" s="323"/>
      <c r="F559" s="323"/>
      <c r="G559" s="323"/>
      <c r="H559" s="323"/>
      <c r="I559" s="323"/>
      <c r="J559" s="323"/>
      <c r="K559" s="323"/>
      <c r="L559" s="323"/>
      <c r="M559" s="323"/>
      <c r="N559" s="323"/>
      <c r="O559" s="323"/>
      <c r="P559" s="323"/>
      <c r="Q559" s="323"/>
      <c r="R559" s="323"/>
      <c r="S559" s="323"/>
      <c r="T559" s="323"/>
      <c r="U559" s="323"/>
      <c r="V559" s="323"/>
      <c r="W559" s="323"/>
      <c r="X559" s="323"/>
      <c r="Y559" s="323"/>
      <c r="Z559" s="323"/>
      <c r="AA559" s="323"/>
      <c r="AB559" s="323"/>
      <c r="AC559" s="323"/>
      <c r="AD559" s="323"/>
      <c r="AE559" s="323"/>
    </row>
    <row r="560" spans="1:31" ht="12.75">
      <c r="A560" s="323"/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323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</row>
    <row r="561" spans="1:31" ht="12.75">
      <c r="A561" s="323"/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323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</row>
    <row r="562" spans="1:31" ht="12.75">
      <c r="A562" s="323"/>
      <c r="B562" s="323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32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</row>
    <row r="563" spans="1:31" ht="12.75">
      <c r="A563" s="323"/>
      <c r="B563" s="323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323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</row>
    <row r="564" spans="1:31" ht="12.75">
      <c r="A564" s="323"/>
      <c r="B564" s="323"/>
      <c r="C564" s="323"/>
      <c r="D564" s="323"/>
      <c r="E564" s="323"/>
      <c r="F564" s="323"/>
      <c r="G564" s="323"/>
      <c r="H564" s="323"/>
      <c r="I564" s="323"/>
      <c r="J564" s="323"/>
      <c r="K564" s="323"/>
      <c r="L564" s="323"/>
      <c r="M564" s="323"/>
      <c r="N564" s="323"/>
      <c r="O564" s="323"/>
      <c r="P564" s="323"/>
      <c r="Q564" s="323"/>
      <c r="R564" s="323"/>
      <c r="S564" s="323"/>
      <c r="T564" s="323"/>
      <c r="U564" s="323"/>
      <c r="V564" s="323"/>
      <c r="W564" s="323"/>
      <c r="X564" s="323"/>
      <c r="Y564" s="323"/>
      <c r="Z564" s="323"/>
      <c r="AA564" s="323"/>
      <c r="AB564" s="323"/>
      <c r="AC564" s="323"/>
      <c r="AD564" s="323"/>
      <c r="AE564" s="323"/>
    </row>
    <row r="565" spans="1:31" ht="12.75">
      <c r="A565" s="323"/>
      <c r="B565" s="323"/>
      <c r="C565" s="323"/>
      <c r="D565" s="323"/>
      <c r="E565" s="323"/>
      <c r="F565" s="323"/>
      <c r="G565" s="323"/>
      <c r="H565" s="323"/>
      <c r="I565" s="323"/>
      <c r="J565" s="323"/>
      <c r="K565" s="323"/>
      <c r="L565" s="323"/>
      <c r="M565" s="323"/>
      <c r="N565" s="323"/>
      <c r="O565" s="323"/>
      <c r="P565" s="323"/>
      <c r="Q565" s="323"/>
      <c r="R565" s="323"/>
      <c r="S565" s="323"/>
      <c r="T565" s="323"/>
      <c r="U565" s="323"/>
      <c r="V565" s="323"/>
      <c r="W565" s="323"/>
      <c r="X565" s="323"/>
      <c r="Y565" s="323"/>
      <c r="Z565" s="323"/>
      <c r="AA565" s="323"/>
      <c r="AB565" s="323"/>
      <c r="AC565" s="323"/>
      <c r="AD565" s="323"/>
      <c r="AE565" s="323"/>
    </row>
    <row r="566" spans="1:31" ht="12.75">
      <c r="A566" s="323"/>
      <c r="B566" s="323"/>
      <c r="C566" s="323"/>
      <c r="D566" s="323"/>
      <c r="E566" s="323"/>
      <c r="F566" s="323"/>
      <c r="G566" s="323"/>
      <c r="H566" s="323"/>
      <c r="I566" s="323"/>
      <c r="J566" s="323"/>
      <c r="K566" s="323"/>
      <c r="L566" s="323"/>
      <c r="M566" s="323"/>
      <c r="N566" s="323"/>
      <c r="O566" s="323"/>
      <c r="P566" s="323"/>
      <c r="Q566" s="323"/>
      <c r="R566" s="323"/>
      <c r="S566" s="323"/>
      <c r="T566" s="323"/>
      <c r="U566" s="323"/>
      <c r="V566" s="323"/>
      <c r="W566" s="323"/>
      <c r="X566" s="323"/>
      <c r="Y566" s="323"/>
      <c r="Z566" s="323"/>
      <c r="AA566" s="323"/>
      <c r="AB566" s="323"/>
      <c r="AC566" s="323"/>
      <c r="AD566" s="323"/>
      <c r="AE566" s="323"/>
    </row>
    <row r="567" spans="1:31" ht="12.75">
      <c r="A567" s="323"/>
      <c r="B567" s="323"/>
      <c r="C567" s="323"/>
      <c r="D567" s="323"/>
      <c r="E567" s="323"/>
      <c r="F567" s="323"/>
      <c r="G567" s="323"/>
      <c r="H567" s="323"/>
      <c r="I567" s="323"/>
      <c r="J567" s="323"/>
      <c r="K567" s="323"/>
      <c r="L567" s="323"/>
      <c r="M567" s="323"/>
      <c r="N567" s="323"/>
      <c r="O567" s="323"/>
      <c r="P567" s="323"/>
      <c r="Q567" s="323"/>
      <c r="R567" s="323"/>
      <c r="S567" s="323"/>
      <c r="T567" s="323"/>
      <c r="U567" s="323"/>
      <c r="V567" s="323"/>
      <c r="W567" s="323"/>
      <c r="X567" s="323"/>
      <c r="Y567" s="323"/>
      <c r="Z567" s="323"/>
      <c r="AA567" s="323"/>
      <c r="AB567" s="323"/>
      <c r="AC567" s="323"/>
      <c r="AD567" s="323"/>
      <c r="AE567" s="323"/>
    </row>
    <row r="568" spans="1:31" ht="12.75">
      <c r="A568" s="323"/>
      <c r="B568" s="32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32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</row>
    <row r="569" spans="1:31" ht="12.75">
      <c r="A569" s="323"/>
      <c r="B569" s="32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323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</row>
    <row r="570" spans="1:31" ht="12.75">
      <c r="A570" s="323"/>
      <c r="B570" s="323"/>
      <c r="C570" s="323"/>
      <c r="D570" s="323"/>
      <c r="E570" s="323"/>
      <c r="F570" s="323"/>
      <c r="G570" s="323"/>
      <c r="H570" s="323"/>
      <c r="I570" s="323"/>
      <c r="J570" s="323"/>
      <c r="K570" s="323"/>
      <c r="L570" s="323"/>
      <c r="M570" s="323"/>
      <c r="N570" s="323"/>
      <c r="O570" s="323"/>
      <c r="P570" s="323"/>
      <c r="Q570" s="323"/>
      <c r="R570" s="323"/>
      <c r="S570" s="323"/>
      <c r="T570" s="323"/>
      <c r="U570" s="323"/>
      <c r="V570" s="323"/>
      <c r="W570" s="323"/>
      <c r="X570" s="323"/>
      <c r="Y570" s="323"/>
      <c r="Z570" s="323"/>
      <c r="AA570" s="323"/>
      <c r="AB570" s="323"/>
      <c r="AC570" s="323"/>
      <c r="AD570" s="323"/>
      <c r="AE570" s="323"/>
    </row>
    <row r="571" spans="1:31" ht="12.75">
      <c r="A571" s="323"/>
      <c r="B571" s="323"/>
      <c r="C571" s="323"/>
      <c r="D571" s="323"/>
      <c r="E571" s="323"/>
      <c r="F571" s="323"/>
      <c r="G571" s="323"/>
      <c r="H571" s="323"/>
      <c r="I571" s="323"/>
      <c r="J571" s="323"/>
      <c r="K571" s="323"/>
      <c r="L571" s="323"/>
      <c r="M571" s="323"/>
      <c r="N571" s="323"/>
      <c r="O571" s="323"/>
      <c r="P571" s="323"/>
      <c r="Q571" s="323"/>
      <c r="R571" s="323"/>
      <c r="S571" s="323"/>
      <c r="T571" s="323"/>
      <c r="U571" s="323"/>
      <c r="V571" s="323"/>
      <c r="W571" s="323"/>
      <c r="X571" s="323"/>
      <c r="Y571" s="323"/>
      <c r="Z571" s="323"/>
      <c r="AA571" s="323"/>
      <c r="AB571" s="323"/>
      <c r="AC571" s="323"/>
      <c r="AD571" s="323"/>
      <c r="AE571" s="323"/>
    </row>
    <row r="572" spans="1:31" ht="12.75">
      <c r="A572" s="323"/>
      <c r="B572" s="323"/>
      <c r="C572" s="323"/>
      <c r="D572" s="323"/>
      <c r="E572" s="323"/>
      <c r="F572" s="323"/>
      <c r="G572" s="323"/>
      <c r="H572" s="323"/>
      <c r="I572" s="323"/>
      <c r="J572" s="323"/>
      <c r="K572" s="323"/>
      <c r="L572" s="323"/>
      <c r="M572" s="323"/>
      <c r="N572" s="323"/>
      <c r="O572" s="323"/>
      <c r="P572" s="323"/>
      <c r="Q572" s="323"/>
      <c r="R572" s="323"/>
      <c r="S572" s="323"/>
      <c r="T572" s="323"/>
      <c r="U572" s="323"/>
      <c r="V572" s="323"/>
      <c r="W572" s="323"/>
      <c r="X572" s="323"/>
      <c r="Y572" s="323"/>
      <c r="Z572" s="323"/>
      <c r="AA572" s="323"/>
      <c r="AB572" s="323"/>
      <c r="AC572" s="323"/>
      <c r="AD572" s="323"/>
      <c r="AE572" s="323"/>
    </row>
    <row r="573" spans="1:31" ht="12.75">
      <c r="A573" s="323"/>
      <c r="B573" s="323"/>
      <c r="C573" s="323"/>
      <c r="D573" s="323"/>
      <c r="E573" s="323"/>
      <c r="F573" s="323"/>
      <c r="G573" s="323"/>
      <c r="H573" s="323"/>
      <c r="I573" s="323"/>
      <c r="J573" s="323"/>
      <c r="K573" s="323"/>
      <c r="L573" s="323"/>
      <c r="M573" s="323"/>
      <c r="N573" s="323"/>
      <c r="O573" s="323"/>
      <c r="P573" s="323"/>
      <c r="Q573" s="323"/>
      <c r="R573" s="323"/>
      <c r="S573" s="323"/>
      <c r="T573" s="323"/>
      <c r="U573" s="323"/>
      <c r="V573" s="323"/>
      <c r="W573" s="323"/>
      <c r="X573" s="323"/>
      <c r="Y573" s="323"/>
      <c r="Z573" s="323"/>
      <c r="AA573" s="323"/>
      <c r="AB573" s="323"/>
      <c r="AC573" s="323"/>
      <c r="AD573" s="323"/>
      <c r="AE573" s="323"/>
    </row>
    <row r="574" spans="1:31" ht="12.75">
      <c r="A574" s="323"/>
      <c r="B574" s="323"/>
      <c r="C574" s="323"/>
      <c r="D574" s="323"/>
      <c r="E574" s="323"/>
      <c r="F574" s="323"/>
      <c r="G574" s="323"/>
      <c r="H574" s="323"/>
      <c r="I574" s="323"/>
      <c r="J574" s="323"/>
      <c r="K574" s="323"/>
      <c r="L574" s="323"/>
      <c r="M574" s="323"/>
      <c r="N574" s="323"/>
      <c r="O574" s="323"/>
      <c r="P574" s="323"/>
      <c r="Q574" s="323"/>
      <c r="R574" s="323"/>
      <c r="S574" s="323"/>
      <c r="T574" s="323"/>
      <c r="U574" s="323"/>
      <c r="V574" s="323"/>
      <c r="W574" s="323"/>
      <c r="X574" s="323"/>
      <c r="Y574" s="323"/>
      <c r="Z574" s="323"/>
      <c r="AA574" s="323"/>
      <c r="AB574" s="323"/>
      <c r="AC574" s="323"/>
      <c r="AD574" s="323"/>
      <c r="AE574" s="323"/>
    </row>
    <row r="575" spans="1:31" ht="12.75">
      <c r="A575" s="323"/>
      <c r="B575" s="323"/>
      <c r="C575" s="323"/>
      <c r="D575" s="323"/>
      <c r="E575" s="323"/>
      <c r="F575" s="323"/>
      <c r="G575" s="323"/>
      <c r="H575" s="323"/>
      <c r="I575" s="323"/>
      <c r="J575" s="323"/>
      <c r="K575" s="323"/>
      <c r="L575" s="323"/>
      <c r="M575" s="323"/>
      <c r="N575" s="323"/>
      <c r="O575" s="323"/>
      <c r="P575" s="323"/>
      <c r="Q575" s="323"/>
      <c r="R575" s="323"/>
      <c r="S575" s="323"/>
      <c r="T575" s="323"/>
      <c r="U575" s="323"/>
      <c r="V575" s="323"/>
      <c r="W575" s="323"/>
      <c r="X575" s="323"/>
      <c r="Y575" s="323"/>
      <c r="Z575" s="323"/>
      <c r="AA575" s="323"/>
      <c r="AB575" s="323"/>
      <c r="AC575" s="323"/>
      <c r="AD575" s="323"/>
      <c r="AE575" s="323"/>
    </row>
    <row r="576" spans="1:31" ht="12.75">
      <c r="A576" s="323"/>
      <c r="B576" s="323"/>
      <c r="C576" s="323"/>
      <c r="D576" s="323"/>
      <c r="E576" s="323"/>
      <c r="F576" s="323"/>
      <c r="G576" s="323"/>
      <c r="H576" s="323"/>
      <c r="I576" s="323"/>
      <c r="J576" s="323"/>
      <c r="K576" s="323"/>
      <c r="L576" s="323"/>
      <c r="M576" s="323"/>
      <c r="N576" s="323"/>
      <c r="O576" s="323"/>
      <c r="P576" s="323"/>
      <c r="Q576" s="323"/>
      <c r="R576" s="323"/>
      <c r="S576" s="323"/>
      <c r="T576" s="323"/>
      <c r="U576" s="323"/>
      <c r="V576" s="323"/>
      <c r="W576" s="323"/>
      <c r="X576" s="323"/>
      <c r="Y576" s="323"/>
      <c r="Z576" s="323"/>
      <c r="AA576" s="323"/>
      <c r="AB576" s="323"/>
      <c r="AC576" s="323"/>
      <c r="AD576" s="323"/>
      <c r="AE576" s="323"/>
    </row>
    <row r="577" spans="1:31" ht="12.75">
      <c r="A577" s="323"/>
      <c r="B577" s="323"/>
      <c r="C577" s="323"/>
      <c r="D577" s="323"/>
      <c r="E577" s="323"/>
      <c r="F577" s="323"/>
      <c r="G577" s="323"/>
      <c r="H577" s="323"/>
      <c r="I577" s="323"/>
      <c r="J577" s="323"/>
      <c r="K577" s="323"/>
      <c r="L577" s="323"/>
      <c r="M577" s="323"/>
      <c r="N577" s="323"/>
      <c r="O577" s="323"/>
      <c r="P577" s="323"/>
      <c r="Q577" s="323"/>
      <c r="R577" s="323"/>
      <c r="S577" s="323"/>
      <c r="T577" s="323"/>
      <c r="U577" s="323"/>
      <c r="V577" s="323"/>
      <c r="W577" s="323"/>
      <c r="X577" s="323"/>
      <c r="Y577" s="323"/>
      <c r="Z577" s="323"/>
      <c r="AA577" s="323"/>
      <c r="AB577" s="323"/>
      <c r="AC577" s="323"/>
      <c r="AD577" s="323"/>
      <c r="AE577" s="323"/>
    </row>
    <row r="578" spans="1:31" ht="12.75">
      <c r="A578" s="323"/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323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</row>
    <row r="579" spans="1:31" ht="12.75">
      <c r="A579" s="323"/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323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</row>
    <row r="580" spans="1:31" ht="12.75">
      <c r="A580" s="323"/>
      <c r="B580" s="32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32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</row>
    <row r="581" spans="1:31" ht="12.75">
      <c r="A581" s="323"/>
      <c r="B581" s="32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323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</row>
    <row r="582" spans="1:31" ht="12.75">
      <c r="A582" s="323"/>
      <c r="B582" s="323"/>
      <c r="C582" s="323"/>
      <c r="D582" s="323"/>
      <c r="E582" s="323"/>
      <c r="F582" s="323"/>
      <c r="G582" s="323"/>
      <c r="H582" s="323"/>
      <c r="I582" s="323"/>
      <c r="J582" s="323"/>
      <c r="K582" s="323"/>
      <c r="L582" s="323"/>
      <c r="M582" s="323"/>
      <c r="N582" s="323"/>
      <c r="O582" s="323"/>
      <c r="P582" s="323"/>
      <c r="Q582" s="323"/>
      <c r="R582" s="323"/>
      <c r="S582" s="323"/>
      <c r="T582" s="323"/>
      <c r="U582" s="323"/>
      <c r="V582" s="323"/>
      <c r="W582" s="323"/>
      <c r="X582" s="323"/>
      <c r="Y582" s="323"/>
      <c r="Z582" s="323"/>
      <c r="AA582" s="323"/>
      <c r="AB582" s="323"/>
      <c r="AC582" s="323"/>
      <c r="AD582" s="323"/>
      <c r="AE582" s="323"/>
    </row>
    <row r="583" spans="1:31" ht="12.75">
      <c r="A583" s="323"/>
      <c r="B583" s="323"/>
      <c r="C583" s="323"/>
      <c r="D583" s="323"/>
      <c r="E583" s="323"/>
      <c r="F583" s="323"/>
      <c r="G583" s="323"/>
      <c r="H583" s="323"/>
      <c r="I583" s="323"/>
      <c r="J583" s="323"/>
      <c r="K583" s="323"/>
      <c r="L583" s="323"/>
      <c r="M583" s="323"/>
      <c r="N583" s="323"/>
      <c r="O583" s="323"/>
      <c r="P583" s="323"/>
      <c r="Q583" s="323"/>
      <c r="R583" s="323"/>
      <c r="S583" s="323"/>
      <c r="T583" s="323"/>
      <c r="U583" s="323"/>
      <c r="V583" s="323"/>
      <c r="W583" s="323"/>
      <c r="X583" s="323"/>
      <c r="Y583" s="323"/>
      <c r="Z583" s="323"/>
      <c r="AA583" s="323"/>
      <c r="AB583" s="323"/>
      <c r="AC583" s="323"/>
      <c r="AD583" s="323"/>
      <c r="AE583" s="323"/>
    </row>
    <row r="584" spans="1:31" ht="12.75">
      <c r="A584" s="323"/>
      <c r="B584" s="323"/>
      <c r="C584" s="323"/>
      <c r="D584" s="323"/>
      <c r="E584" s="323"/>
      <c r="F584" s="323"/>
      <c r="G584" s="323"/>
      <c r="H584" s="323"/>
      <c r="I584" s="323"/>
      <c r="J584" s="323"/>
      <c r="K584" s="323"/>
      <c r="L584" s="323"/>
      <c r="M584" s="323"/>
      <c r="N584" s="323"/>
      <c r="O584" s="323"/>
      <c r="P584" s="323"/>
      <c r="Q584" s="323"/>
      <c r="R584" s="323"/>
      <c r="S584" s="323"/>
      <c r="T584" s="323"/>
      <c r="U584" s="323"/>
      <c r="V584" s="323"/>
      <c r="W584" s="323"/>
      <c r="X584" s="323"/>
      <c r="Y584" s="323"/>
      <c r="Z584" s="323"/>
      <c r="AA584" s="323"/>
      <c r="AB584" s="323"/>
      <c r="AC584" s="323"/>
      <c r="AD584" s="323"/>
      <c r="AE584" s="323"/>
    </row>
    <row r="585" spans="1:31" ht="12.75">
      <c r="A585" s="323"/>
      <c r="B585" s="323"/>
      <c r="C585" s="323"/>
      <c r="D585" s="323"/>
      <c r="E585" s="323"/>
      <c r="F585" s="323"/>
      <c r="G585" s="323"/>
      <c r="H585" s="323"/>
      <c r="I585" s="323"/>
      <c r="J585" s="323"/>
      <c r="K585" s="323"/>
      <c r="L585" s="323"/>
      <c r="M585" s="323"/>
      <c r="N585" s="323"/>
      <c r="O585" s="323"/>
      <c r="P585" s="323"/>
      <c r="Q585" s="323"/>
      <c r="R585" s="323"/>
      <c r="S585" s="323"/>
      <c r="T585" s="323"/>
      <c r="U585" s="323"/>
      <c r="V585" s="323"/>
      <c r="W585" s="323"/>
      <c r="X585" s="323"/>
      <c r="Y585" s="323"/>
      <c r="Z585" s="323"/>
      <c r="AA585" s="323"/>
      <c r="AB585" s="323"/>
      <c r="AC585" s="323"/>
      <c r="AD585" s="323"/>
      <c r="AE585" s="323"/>
    </row>
    <row r="586" spans="1:31" ht="12.75">
      <c r="A586" s="323"/>
      <c r="B586" s="32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32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</row>
    <row r="587" spans="1:31" ht="12.75">
      <c r="A587" s="323"/>
      <c r="B587" s="32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323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</row>
    <row r="588" spans="1:31" ht="12.75">
      <c r="A588" s="323"/>
      <c r="B588" s="323"/>
      <c r="C588" s="323"/>
      <c r="D588" s="323"/>
      <c r="E588" s="323"/>
      <c r="F588" s="323"/>
      <c r="G588" s="323"/>
      <c r="H588" s="323"/>
      <c r="I588" s="323"/>
      <c r="J588" s="323"/>
      <c r="K588" s="323"/>
      <c r="L588" s="323"/>
      <c r="M588" s="323"/>
      <c r="N588" s="323"/>
      <c r="O588" s="323"/>
      <c r="P588" s="323"/>
      <c r="Q588" s="323"/>
      <c r="R588" s="323"/>
      <c r="S588" s="323"/>
      <c r="T588" s="323"/>
      <c r="U588" s="323"/>
      <c r="V588" s="323"/>
      <c r="W588" s="323"/>
      <c r="X588" s="323"/>
      <c r="Y588" s="323"/>
      <c r="Z588" s="323"/>
      <c r="AA588" s="323"/>
      <c r="AB588" s="323"/>
      <c r="AC588" s="323"/>
      <c r="AD588" s="323"/>
      <c r="AE588" s="323"/>
    </row>
    <row r="589" spans="1:31" ht="12.75">
      <c r="A589" s="323"/>
      <c r="B589" s="323"/>
      <c r="C589" s="323"/>
      <c r="D589" s="323"/>
      <c r="E589" s="323"/>
      <c r="F589" s="323"/>
      <c r="G589" s="323"/>
      <c r="H589" s="323"/>
      <c r="I589" s="323"/>
      <c r="J589" s="323"/>
      <c r="K589" s="323"/>
      <c r="L589" s="323"/>
      <c r="M589" s="323"/>
      <c r="N589" s="323"/>
      <c r="O589" s="323"/>
      <c r="P589" s="323"/>
      <c r="Q589" s="323"/>
      <c r="R589" s="323"/>
      <c r="S589" s="323"/>
      <c r="T589" s="323"/>
      <c r="U589" s="323"/>
      <c r="V589" s="323"/>
      <c r="W589" s="323"/>
      <c r="X589" s="323"/>
      <c r="Y589" s="323"/>
      <c r="Z589" s="323"/>
      <c r="AA589" s="323"/>
      <c r="AB589" s="323"/>
      <c r="AC589" s="323"/>
      <c r="AD589" s="323"/>
      <c r="AE589" s="323"/>
    </row>
    <row r="590" spans="1:31" ht="12.75">
      <c r="A590" s="323"/>
      <c r="B590" s="323"/>
      <c r="C590" s="323"/>
      <c r="D590" s="323"/>
      <c r="E590" s="323"/>
      <c r="F590" s="323"/>
      <c r="G590" s="323"/>
      <c r="H590" s="323"/>
      <c r="I590" s="323"/>
      <c r="J590" s="323"/>
      <c r="K590" s="323"/>
      <c r="L590" s="323"/>
      <c r="M590" s="323"/>
      <c r="N590" s="323"/>
      <c r="O590" s="323"/>
      <c r="P590" s="323"/>
      <c r="Q590" s="323"/>
      <c r="R590" s="323"/>
      <c r="S590" s="323"/>
      <c r="T590" s="323"/>
      <c r="U590" s="323"/>
      <c r="V590" s="323"/>
      <c r="W590" s="323"/>
      <c r="X590" s="323"/>
      <c r="Y590" s="323"/>
      <c r="Z590" s="323"/>
      <c r="AA590" s="323"/>
      <c r="AB590" s="323"/>
      <c r="AC590" s="323"/>
      <c r="AD590" s="323"/>
      <c r="AE590" s="323"/>
    </row>
    <row r="591" spans="1:31" ht="12.75">
      <c r="A591" s="323"/>
      <c r="B591" s="323"/>
      <c r="C591" s="323"/>
      <c r="D591" s="323"/>
      <c r="E591" s="323"/>
      <c r="F591" s="323"/>
      <c r="G591" s="323"/>
      <c r="H591" s="323"/>
      <c r="I591" s="323"/>
      <c r="J591" s="323"/>
      <c r="K591" s="323"/>
      <c r="L591" s="323"/>
      <c r="M591" s="323"/>
      <c r="N591" s="323"/>
      <c r="O591" s="323"/>
      <c r="P591" s="323"/>
      <c r="Q591" s="323"/>
      <c r="R591" s="323"/>
      <c r="S591" s="323"/>
      <c r="T591" s="323"/>
      <c r="U591" s="323"/>
      <c r="V591" s="323"/>
      <c r="W591" s="323"/>
      <c r="X591" s="323"/>
      <c r="Y591" s="323"/>
      <c r="Z591" s="323"/>
      <c r="AA591" s="323"/>
      <c r="AB591" s="323"/>
      <c r="AC591" s="323"/>
      <c r="AD591" s="323"/>
      <c r="AE591" s="323"/>
    </row>
    <row r="592" spans="1:31" ht="12.75">
      <c r="A592" s="323"/>
      <c r="B592" s="323"/>
      <c r="C592" s="323"/>
      <c r="D592" s="323"/>
      <c r="E592" s="323"/>
      <c r="F592" s="323"/>
      <c r="G592" s="323"/>
      <c r="H592" s="323"/>
      <c r="I592" s="323"/>
      <c r="J592" s="323"/>
      <c r="K592" s="323"/>
      <c r="L592" s="323"/>
      <c r="M592" s="323"/>
      <c r="N592" s="323"/>
      <c r="O592" s="323"/>
      <c r="P592" s="323"/>
      <c r="Q592" s="323"/>
      <c r="R592" s="323"/>
      <c r="S592" s="323"/>
      <c r="T592" s="323"/>
      <c r="U592" s="323"/>
      <c r="V592" s="323"/>
      <c r="W592" s="323"/>
      <c r="X592" s="323"/>
      <c r="Y592" s="323"/>
      <c r="Z592" s="323"/>
      <c r="AA592" s="323"/>
      <c r="AB592" s="323"/>
      <c r="AC592" s="323"/>
      <c r="AD592" s="323"/>
      <c r="AE592" s="323"/>
    </row>
    <row r="593" spans="1:31" ht="12.75">
      <c r="A593" s="323"/>
      <c r="B593" s="323"/>
      <c r="C593" s="323"/>
      <c r="D593" s="323"/>
      <c r="E593" s="323"/>
      <c r="F593" s="323"/>
      <c r="G593" s="323"/>
      <c r="H593" s="323"/>
      <c r="I593" s="323"/>
      <c r="J593" s="323"/>
      <c r="K593" s="323"/>
      <c r="L593" s="323"/>
      <c r="M593" s="323"/>
      <c r="N593" s="323"/>
      <c r="O593" s="323"/>
      <c r="P593" s="323"/>
      <c r="Q593" s="323"/>
      <c r="R593" s="323"/>
      <c r="S593" s="323"/>
      <c r="T593" s="323"/>
      <c r="U593" s="323"/>
      <c r="V593" s="323"/>
      <c r="W593" s="323"/>
      <c r="X593" s="323"/>
      <c r="Y593" s="323"/>
      <c r="Z593" s="323"/>
      <c r="AA593" s="323"/>
      <c r="AB593" s="323"/>
      <c r="AC593" s="323"/>
      <c r="AD593" s="323"/>
      <c r="AE593" s="323"/>
    </row>
    <row r="594" spans="1:31" ht="12.75">
      <c r="A594" s="323"/>
      <c r="B594" s="323"/>
      <c r="C594" s="323"/>
      <c r="D594" s="323"/>
      <c r="E594" s="323"/>
      <c r="F594" s="323"/>
      <c r="G594" s="323"/>
      <c r="H594" s="323"/>
      <c r="I594" s="323"/>
      <c r="J594" s="323"/>
      <c r="K594" s="323"/>
      <c r="L594" s="323"/>
      <c r="M594" s="323"/>
      <c r="N594" s="323"/>
      <c r="O594" s="323"/>
      <c r="P594" s="323"/>
      <c r="Q594" s="323"/>
      <c r="R594" s="323"/>
      <c r="S594" s="323"/>
      <c r="T594" s="323"/>
      <c r="U594" s="323"/>
      <c r="V594" s="323"/>
      <c r="W594" s="323"/>
      <c r="X594" s="323"/>
      <c r="Y594" s="323"/>
      <c r="Z594" s="323"/>
      <c r="AA594" s="323"/>
      <c r="AB594" s="323"/>
      <c r="AC594" s="323"/>
      <c r="AD594" s="323"/>
      <c r="AE594" s="323"/>
    </row>
    <row r="595" spans="1:31" ht="12.75">
      <c r="A595" s="323"/>
      <c r="B595" s="323"/>
      <c r="C595" s="323"/>
      <c r="D595" s="323"/>
      <c r="E595" s="323"/>
      <c r="F595" s="323"/>
      <c r="G595" s="323"/>
      <c r="H595" s="323"/>
      <c r="I595" s="323"/>
      <c r="J595" s="323"/>
      <c r="K595" s="323"/>
      <c r="L595" s="323"/>
      <c r="M595" s="323"/>
      <c r="N595" s="323"/>
      <c r="O595" s="323"/>
      <c r="P595" s="323"/>
      <c r="Q595" s="323"/>
      <c r="R595" s="323"/>
      <c r="S595" s="323"/>
      <c r="T595" s="323"/>
      <c r="U595" s="323"/>
      <c r="V595" s="323"/>
      <c r="W595" s="323"/>
      <c r="X595" s="323"/>
      <c r="Y595" s="323"/>
      <c r="Z595" s="323"/>
      <c r="AA595" s="323"/>
      <c r="AB595" s="323"/>
      <c r="AC595" s="323"/>
      <c r="AD595" s="323"/>
      <c r="AE595" s="323"/>
    </row>
    <row r="596" spans="1:31" ht="12.75">
      <c r="A596" s="323"/>
      <c r="B596" s="323"/>
      <c r="C596" s="323"/>
      <c r="D596" s="323"/>
      <c r="E596" s="323"/>
      <c r="F596" s="323"/>
      <c r="G596" s="323"/>
      <c r="H596" s="323"/>
      <c r="I596" s="323"/>
      <c r="J596" s="323"/>
      <c r="K596" s="323"/>
      <c r="L596" s="323"/>
      <c r="M596" s="323"/>
      <c r="N596" s="323"/>
      <c r="O596" s="323"/>
      <c r="P596" s="323"/>
      <c r="Q596" s="323"/>
      <c r="R596" s="323"/>
      <c r="S596" s="323"/>
      <c r="T596" s="323"/>
      <c r="U596" s="323"/>
      <c r="V596" s="323"/>
      <c r="W596" s="323"/>
      <c r="X596" s="323"/>
      <c r="Y596" s="323"/>
      <c r="Z596" s="323"/>
      <c r="AA596" s="323"/>
      <c r="AB596" s="323"/>
      <c r="AC596" s="323"/>
      <c r="AD596" s="323"/>
      <c r="AE596" s="323"/>
    </row>
    <row r="597" spans="1:31" ht="12.75">
      <c r="A597" s="323"/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323"/>
      <c r="T597" s="323"/>
      <c r="U597" s="323"/>
      <c r="V597" s="323"/>
      <c r="W597" s="323"/>
      <c r="X597" s="323"/>
      <c r="Y597" s="323"/>
      <c r="Z597" s="323"/>
      <c r="AA597" s="323"/>
      <c r="AB597" s="323"/>
      <c r="AC597" s="323"/>
      <c r="AD597" s="323"/>
      <c r="AE597" s="323"/>
    </row>
    <row r="598" spans="1:31" ht="12.75">
      <c r="A598" s="323"/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323"/>
      <c r="T598" s="323"/>
      <c r="U598" s="323"/>
      <c r="V598" s="323"/>
      <c r="W598" s="323"/>
      <c r="X598" s="323"/>
      <c r="Y598" s="323"/>
      <c r="Z598" s="323"/>
      <c r="AA598" s="323"/>
      <c r="AB598" s="323"/>
      <c r="AC598" s="323"/>
      <c r="AD598" s="323"/>
      <c r="AE598" s="323"/>
    </row>
    <row r="599" spans="1:31" ht="12.75">
      <c r="A599" s="323"/>
      <c r="B599" s="323"/>
      <c r="C599" s="323"/>
      <c r="D599" s="323"/>
      <c r="E599" s="323"/>
      <c r="F599" s="323"/>
      <c r="G599" s="323"/>
      <c r="H599" s="323"/>
      <c r="I599" s="323"/>
      <c r="J599" s="323"/>
      <c r="K599" s="323"/>
      <c r="L599" s="323"/>
      <c r="M599" s="323"/>
      <c r="N599" s="323"/>
      <c r="O599" s="323"/>
      <c r="P599" s="323"/>
      <c r="Q599" s="323"/>
      <c r="R599" s="323"/>
      <c r="S599" s="323"/>
      <c r="T599" s="323"/>
      <c r="U599" s="323"/>
      <c r="V599" s="323"/>
      <c r="W599" s="323"/>
      <c r="X599" s="323"/>
      <c r="Y599" s="323"/>
      <c r="Z599" s="323"/>
      <c r="AA599" s="323"/>
      <c r="AB599" s="323"/>
      <c r="AC599" s="323"/>
      <c r="AD599" s="323"/>
      <c r="AE599" s="323"/>
    </row>
    <row r="600" spans="1:31" ht="12.75">
      <c r="A600" s="323"/>
      <c r="B600" s="323"/>
      <c r="C600" s="323"/>
      <c r="D600" s="323"/>
      <c r="E600" s="323"/>
      <c r="F600" s="323"/>
      <c r="G600" s="323"/>
      <c r="H600" s="323"/>
      <c r="I600" s="323"/>
      <c r="J600" s="323"/>
      <c r="K600" s="323"/>
      <c r="L600" s="323"/>
      <c r="M600" s="323"/>
      <c r="N600" s="323"/>
      <c r="O600" s="323"/>
      <c r="P600" s="323"/>
      <c r="Q600" s="323"/>
      <c r="R600" s="323"/>
      <c r="S600" s="323"/>
      <c r="T600" s="323"/>
      <c r="U600" s="323"/>
      <c r="V600" s="323"/>
      <c r="W600" s="323"/>
      <c r="X600" s="323"/>
      <c r="Y600" s="323"/>
      <c r="Z600" s="323"/>
      <c r="AA600" s="323"/>
      <c r="AB600" s="323"/>
      <c r="AC600" s="323"/>
      <c r="AD600" s="323"/>
      <c r="AE600" s="323"/>
    </row>
    <row r="601" spans="1:31" ht="12.75">
      <c r="A601" s="323"/>
      <c r="B601" s="323"/>
      <c r="C601" s="323"/>
      <c r="D601" s="323"/>
      <c r="E601" s="323"/>
      <c r="F601" s="323"/>
      <c r="G601" s="323"/>
      <c r="H601" s="323"/>
      <c r="I601" s="323"/>
      <c r="J601" s="323"/>
      <c r="K601" s="323"/>
      <c r="L601" s="323"/>
      <c r="M601" s="323"/>
      <c r="N601" s="323"/>
      <c r="O601" s="323"/>
      <c r="P601" s="323"/>
      <c r="Q601" s="323"/>
      <c r="R601" s="323"/>
      <c r="S601" s="323"/>
      <c r="T601" s="323"/>
      <c r="U601" s="323"/>
      <c r="V601" s="323"/>
      <c r="W601" s="323"/>
      <c r="X601" s="323"/>
      <c r="Y601" s="323"/>
      <c r="Z601" s="323"/>
      <c r="AA601" s="323"/>
      <c r="AB601" s="323"/>
      <c r="AC601" s="323"/>
      <c r="AD601" s="323"/>
      <c r="AE601" s="323"/>
    </row>
    <row r="602" spans="1:31" ht="12.75">
      <c r="A602" s="323"/>
      <c r="B602" s="323"/>
      <c r="C602" s="323"/>
      <c r="D602" s="323"/>
      <c r="E602" s="323"/>
      <c r="F602" s="323"/>
      <c r="G602" s="323"/>
      <c r="H602" s="323"/>
      <c r="I602" s="323"/>
      <c r="J602" s="323"/>
      <c r="K602" s="323"/>
      <c r="L602" s="323"/>
      <c r="M602" s="323"/>
      <c r="N602" s="323"/>
      <c r="O602" s="323"/>
      <c r="P602" s="323"/>
      <c r="Q602" s="323"/>
      <c r="R602" s="323"/>
      <c r="S602" s="323"/>
      <c r="T602" s="323"/>
      <c r="U602" s="323"/>
      <c r="V602" s="323"/>
      <c r="W602" s="323"/>
      <c r="X602" s="323"/>
      <c r="Y602" s="323"/>
      <c r="Z602" s="323"/>
      <c r="AA602" s="323"/>
      <c r="AB602" s="323"/>
      <c r="AC602" s="323"/>
      <c r="AD602" s="323"/>
      <c r="AE602" s="323"/>
    </row>
    <row r="603" spans="1:31" ht="12.75">
      <c r="A603" s="323"/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323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</row>
    <row r="604" spans="1:31" ht="12.75">
      <c r="A604" s="323"/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323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</row>
    <row r="605" spans="1:31" ht="12.75">
      <c r="A605" s="323"/>
      <c r="B605" s="323"/>
      <c r="C605" s="323"/>
      <c r="D605" s="323"/>
      <c r="E605" s="323"/>
      <c r="F605" s="323"/>
      <c r="G605" s="323"/>
      <c r="H605" s="323"/>
      <c r="I605" s="323"/>
      <c r="J605" s="323"/>
      <c r="K605" s="323"/>
      <c r="L605" s="323"/>
      <c r="M605" s="323"/>
      <c r="N605" s="323"/>
      <c r="O605" s="323"/>
      <c r="P605" s="323"/>
      <c r="Q605" s="323"/>
      <c r="R605" s="323"/>
      <c r="S605" s="323"/>
      <c r="T605" s="323"/>
      <c r="U605" s="323"/>
      <c r="V605" s="323"/>
      <c r="W605" s="323"/>
      <c r="X605" s="323"/>
      <c r="Y605" s="323"/>
      <c r="Z605" s="323"/>
      <c r="AA605" s="323"/>
      <c r="AB605" s="323"/>
      <c r="AC605" s="323"/>
      <c r="AD605" s="323"/>
      <c r="AE605" s="323"/>
    </row>
    <row r="606" spans="1:31" ht="12.75">
      <c r="A606" s="323"/>
      <c r="B606" s="323"/>
      <c r="C606" s="323"/>
      <c r="D606" s="323"/>
      <c r="E606" s="323"/>
      <c r="F606" s="323"/>
      <c r="G606" s="323"/>
      <c r="H606" s="323"/>
      <c r="I606" s="323"/>
      <c r="J606" s="323"/>
      <c r="K606" s="323"/>
      <c r="L606" s="323"/>
      <c r="M606" s="323"/>
      <c r="N606" s="323"/>
      <c r="O606" s="323"/>
      <c r="P606" s="323"/>
      <c r="Q606" s="323"/>
      <c r="R606" s="323"/>
      <c r="S606" s="323"/>
      <c r="T606" s="323"/>
      <c r="U606" s="323"/>
      <c r="V606" s="323"/>
      <c r="W606" s="323"/>
      <c r="X606" s="323"/>
      <c r="Y606" s="323"/>
      <c r="Z606" s="323"/>
      <c r="AA606" s="323"/>
      <c r="AB606" s="323"/>
      <c r="AC606" s="323"/>
      <c r="AD606" s="323"/>
      <c r="AE606" s="323"/>
    </row>
    <row r="607" spans="1:31" ht="12.75">
      <c r="A607" s="323"/>
      <c r="B607" s="323"/>
      <c r="C607" s="323"/>
      <c r="D607" s="323"/>
      <c r="E607" s="323"/>
      <c r="F607" s="323"/>
      <c r="G607" s="323"/>
      <c r="H607" s="323"/>
      <c r="I607" s="323"/>
      <c r="J607" s="323"/>
      <c r="K607" s="323"/>
      <c r="L607" s="323"/>
      <c r="M607" s="323"/>
      <c r="N607" s="323"/>
      <c r="O607" s="323"/>
      <c r="P607" s="323"/>
      <c r="Q607" s="323"/>
      <c r="R607" s="323"/>
      <c r="S607" s="323"/>
      <c r="T607" s="323"/>
      <c r="U607" s="323"/>
      <c r="V607" s="323"/>
      <c r="W607" s="323"/>
      <c r="X607" s="323"/>
      <c r="Y607" s="323"/>
      <c r="Z607" s="323"/>
      <c r="AA607" s="323"/>
      <c r="AB607" s="323"/>
      <c r="AC607" s="323"/>
      <c r="AD607" s="323"/>
      <c r="AE607" s="323"/>
    </row>
    <row r="608" spans="1:31" ht="12.75">
      <c r="A608" s="323"/>
      <c r="B608" s="323"/>
      <c r="C608" s="323"/>
      <c r="D608" s="323"/>
      <c r="E608" s="323"/>
      <c r="F608" s="323"/>
      <c r="G608" s="323"/>
      <c r="H608" s="323"/>
      <c r="I608" s="323"/>
      <c r="J608" s="323"/>
      <c r="K608" s="323"/>
      <c r="L608" s="323"/>
      <c r="M608" s="323"/>
      <c r="N608" s="323"/>
      <c r="O608" s="323"/>
      <c r="P608" s="323"/>
      <c r="Q608" s="323"/>
      <c r="R608" s="323"/>
      <c r="S608" s="323"/>
      <c r="T608" s="323"/>
      <c r="U608" s="323"/>
      <c r="V608" s="323"/>
      <c r="W608" s="323"/>
      <c r="X608" s="323"/>
      <c r="Y608" s="323"/>
      <c r="Z608" s="323"/>
      <c r="AA608" s="323"/>
      <c r="AB608" s="323"/>
      <c r="AC608" s="323"/>
      <c r="AD608" s="323"/>
      <c r="AE608" s="323"/>
    </row>
    <row r="609" spans="1:31" ht="12.75">
      <c r="A609" s="323"/>
      <c r="B609" s="323"/>
      <c r="C609" s="323"/>
      <c r="D609" s="323"/>
      <c r="E609" s="323"/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323"/>
      <c r="T609" s="323"/>
      <c r="U609" s="323"/>
      <c r="V609" s="323"/>
      <c r="W609" s="323"/>
      <c r="X609" s="323"/>
      <c r="Y609" s="323"/>
      <c r="Z609" s="323"/>
      <c r="AA609" s="323"/>
      <c r="AB609" s="323"/>
      <c r="AC609" s="323"/>
      <c r="AD609" s="323"/>
      <c r="AE609" s="323"/>
    </row>
    <row r="610" spans="1:31" ht="12.75">
      <c r="A610" s="323"/>
      <c r="B610" s="323"/>
      <c r="C610" s="323"/>
      <c r="D610" s="323"/>
      <c r="E610" s="323"/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323"/>
      <c r="T610" s="323"/>
      <c r="U610" s="323"/>
      <c r="V610" s="323"/>
      <c r="W610" s="323"/>
      <c r="X610" s="323"/>
      <c r="Y610" s="323"/>
      <c r="Z610" s="323"/>
      <c r="AA610" s="323"/>
      <c r="AB610" s="323"/>
      <c r="AC610" s="323"/>
      <c r="AD610" s="323"/>
      <c r="AE610" s="323"/>
    </row>
    <row r="611" spans="1:31" ht="12.75">
      <c r="A611" s="323"/>
      <c r="B611" s="323"/>
      <c r="C611" s="323"/>
      <c r="D611" s="323"/>
      <c r="E611" s="323"/>
      <c r="F611" s="323"/>
      <c r="G611" s="323"/>
      <c r="H611" s="323"/>
      <c r="I611" s="323"/>
      <c r="J611" s="323"/>
      <c r="K611" s="323"/>
      <c r="L611" s="323"/>
      <c r="M611" s="323"/>
      <c r="N611" s="323"/>
      <c r="O611" s="323"/>
      <c r="P611" s="323"/>
      <c r="Q611" s="323"/>
      <c r="R611" s="323"/>
      <c r="S611" s="323"/>
      <c r="T611" s="323"/>
      <c r="U611" s="323"/>
      <c r="V611" s="323"/>
      <c r="W611" s="323"/>
      <c r="X611" s="323"/>
      <c r="Y611" s="323"/>
      <c r="Z611" s="323"/>
      <c r="AA611" s="323"/>
      <c r="AB611" s="323"/>
      <c r="AC611" s="323"/>
      <c r="AD611" s="323"/>
      <c r="AE611" s="323"/>
    </row>
    <row r="612" spans="1:31" ht="12.75">
      <c r="A612" s="323"/>
      <c r="B612" s="323"/>
      <c r="C612" s="323"/>
      <c r="D612" s="323"/>
      <c r="E612" s="323"/>
      <c r="F612" s="323"/>
      <c r="G612" s="323"/>
      <c r="H612" s="323"/>
      <c r="I612" s="323"/>
      <c r="J612" s="323"/>
      <c r="K612" s="323"/>
      <c r="L612" s="323"/>
      <c r="M612" s="323"/>
      <c r="N612" s="323"/>
      <c r="O612" s="323"/>
      <c r="P612" s="323"/>
      <c r="Q612" s="323"/>
      <c r="R612" s="323"/>
      <c r="S612" s="323"/>
      <c r="T612" s="323"/>
      <c r="U612" s="323"/>
      <c r="V612" s="323"/>
      <c r="W612" s="323"/>
      <c r="X612" s="323"/>
      <c r="Y612" s="323"/>
      <c r="Z612" s="323"/>
      <c r="AA612" s="323"/>
      <c r="AB612" s="323"/>
      <c r="AC612" s="323"/>
      <c r="AD612" s="323"/>
      <c r="AE612" s="323"/>
    </row>
    <row r="613" spans="1:31" ht="12.75">
      <c r="A613" s="323"/>
      <c r="B613" s="323"/>
      <c r="C613" s="323"/>
      <c r="D613" s="323"/>
      <c r="E613" s="323"/>
      <c r="F613" s="323"/>
      <c r="G613" s="323"/>
      <c r="H613" s="323"/>
      <c r="I613" s="323"/>
      <c r="J613" s="323"/>
      <c r="K613" s="323"/>
      <c r="L613" s="323"/>
      <c r="M613" s="323"/>
      <c r="N613" s="323"/>
      <c r="O613" s="323"/>
      <c r="P613" s="323"/>
      <c r="Q613" s="323"/>
      <c r="R613" s="323"/>
      <c r="S613" s="323"/>
      <c r="T613" s="323"/>
      <c r="U613" s="323"/>
      <c r="V613" s="323"/>
      <c r="W613" s="323"/>
      <c r="X613" s="323"/>
      <c r="Y613" s="323"/>
      <c r="Z613" s="323"/>
      <c r="AA613" s="323"/>
      <c r="AB613" s="323"/>
      <c r="AC613" s="323"/>
      <c r="AD613" s="323"/>
      <c r="AE613" s="323"/>
    </row>
    <row r="614" spans="1:31" ht="12.75">
      <c r="A614" s="323"/>
      <c r="B614" s="323"/>
      <c r="C614" s="323"/>
      <c r="D614" s="323"/>
      <c r="E614" s="323"/>
      <c r="F614" s="323"/>
      <c r="G614" s="323"/>
      <c r="H614" s="323"/>
      <c r="I614" s="323"/>
      <c r="J614" s="323"/>
      <c r="K614" s="323"/>
      <c r="L614" s="323"/>
      <c r="M614" s="323"/>
      <c r="N614" s="323"/>
      <c r="O614" s="323"/>
      <c r="P614" s="323"/>
      <c r="Q614" s="323"/>
      <c r="R614" s="323"/>
      <c r="S614" s="323"/>
      <c r="T614" s="323"/>
      <c r="U614" s="323"/>
      <c r="V614" s="323"/>
      <c r="W614" s="323"/>
      <c r="X614" s="323"/>
      <c r="Y614" s="323"/>
      <c r="Z614" s="323"/>
      <c r="AA614" s="323"/>
      <c r="AB614" s="323"/>
      <c r="AC614" s="323"/>
      <c r="AD614" s="323"/>
      <c r="AE614" s="323"/>
    </row>
    <row r="615" spans="1:31" ht="12.75">
      <c r="A615" s="323"/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323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</row>
    <row r="616" spans="1:31" ht="12.75">
      <c r="A616" s="323"/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323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</row>
    <row r="617" spans="1:31" ht="12.75">
      <c r="A617" s="323"/>
      <c r="B617" s="323"/>
      <c r="C617" s="323"/>
      <c r="D617" s="323"/>
      <c r="E617" s="323"/>
      <c r="F617" s="323"/>
      <c r="G617" s="323"/>
      <c r="H617" s="323"/>
      <c r="I617" s="323"/>
      <c r="J617" s="323"/>
      <c r="K617" s="323"/>
      <c r="L617" s="323"/>
      <c r="M617" s="323"/>
      <c r="N617" s="323"/>
      <c r="O617" s="323"/>
      <c r="P617" s="323"/>
      <c r="Q617" s="323"/>
      <c r="R617" s="323"/>
      <c r="S617" s="323"/>
      <c r="T617" s="323"/>
      <c r="U617" s="323"/>
      <c r="V617" s="323"/>
      <c r="W617" s="323"/>
      <c r="X617" s="323"/>
      <c r="Y617" s="323"/>
      <c r="Z617" s="323"/>
      <c r="AA617" s="323"/>
      <c r="AB617" s="323"/>
      <c r="AC617" s="323"/>
      <c r="AD617" s="323"/>
      <c r="AE617" s="323"/>
    </row>
    <row r="618" spans="1:31" ht="12.75">
      <c r="A618" s="323"/>
      <c r="B618" s="323"/>
      <c r="C618" s="323"/>
      <c r="D618" s="323"/>
      <c r="E618" s="323"/>
      <c r="F618" s="323"/>
      <c r="G618" s="323"/>
      <c r="H618" s="323"/>
      <c r="I618" s="323"/>
      <c r="J618" s="323"/>
      <c r="K618" s="323"/>
      <c r="L618" s="323"/>
      <c r="M618" s="323"/>
      <c r="N618" s="323"/>
      <c r="O618" s="323"/>
      <c r="P618" s="323"/>
      <c r="Q618" s="323"/>
      <c r="R618" s="323"/>
      <c r="S618" s="323"/>
      <c r="T618" s="323"/>
      <c r="U618" s="323"/>
      <c r="V618" s="323"/>
      <c r="W618" s="323"/>
      <c r="X618" s="323"/>
      <c r="Y618" s="323"/>
      <c r="Z618" s="323"/>
      <c r="AA618" s="323"/>
      <c r="AB618" s="323"/>
      <c r="AC618" s="323"/>
      <c r="AD618" s="323"/>
      <c r="AE618" s="323"/>
    </row>
    <row r="619" spans="1:31" ht="12.75">
      <c r="A619" s="323"/>
      <c r="B619" s="323"/>
      <c r="C619" s="323"/>
      <c r="D619" s="323"/>
      <c r="E619" s="323"/>
      <c r="F619" s="323"/>
      <c r="G619" s="323"/>
      <c r="H619" s="323"/>
      <c r="I619" s="323"/>
      <c r="J619" s="323"/>
      <c r="K619" s="323"/>
      <c r="L619" s="323"/>
      <c r="M619" s="323"/>
      <c r="N619" s="323"/>
      <c r="O619" s="323"/>
      <c r="P619" s="323"/>
      <c r="Q619" s="323"/>
      <c r="R619" s="323"/>
      <c r="S619" s="323"/>
      <c r="T619" s="323"/>
      <c r="U619" s="323"/>
      <c r="V619" s="323"/>
      <c r="W619" s="323"/>
      <c r="X619" s="323"/>
      <c r="Y619" s="323"/>
      <c r="Z619" s="323"/>
      <c r="AA619" s="323"/>
      <c r="AB619" s="323"/>
      <c r="AC619" s="323"/>
      <c r="AD619" s="323"/>
      <c r="AE619" s="323"/>
    </row>
    <row r="620" spans="1:31" ht="12.75">
      <c r="A620" s="323"/>
      <c r="B620" s="323"/>
      <c r="C620" s="323"/>
      <c r="D620" s="323"/>
      <c r="E620" s="323"/>
      <c r="F620" s="323"/>
      <c r="G620" s="323"/>
      <c r="H620" s="323"/>
      <c r="I620" s="323"/>
      <c r="J620" s="323"/>
      <c r="K620" s="323"/>
      <c r="L620" s="323"/>
      <c r="M620" s="323"/>
      <c r="N620" s="323"/>
      <c r="O620" s="323"/>
      <c r="P620" s="323"/>
      <c r="Q620" s="323"/>
      <c r="R620" s="323"/>
      <c r="S620" s="323"/>
      <c r="T620" s="323"/>
      <c r="U620" s="323"/>
      <c r="V620" s="323"/>
      <c r="W620" s="323"/>
      <c r="X620" s="323"/>
      <c r="Y620" s="323"/>
      <c r="Z620" s="323"/>
      <c r="AA620" s="323"/>
      <c r="AB620" s="323"/>
      <c r="AC620" s="323"/>
      <c r="AD620" s="323"/>
      <c r="AE620" s="323"/>
    </row>
    <row r="621" spans="1:31" ht="12.75">
      <c r="A621" s="323"/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323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</row>
    <row r="622" spans="1:31" ht="12.75">
      <c r="A622" s="323"/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323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</row>
    <row r="623" spans="1:31" ht="12.75">
      <c r="A623" s="323"/>
      <c r="B623" s="323"/>
      <c r="C623" s="323"/>
      <c r="D623" s="323"/>
      <c r="E623" s="323"/>
      <c r="F623" s="323"/>
      <c r="G623" s="323"/>
      <c r="H623" s="323"/>
      <c r="I623" s="323"/>
      <c r="J623" s="323"/>
      <c r="K623" s="323"/>
      <c r="L623" s="323"/>
      <c r="M623" s="323"/>
      <c r="N623" s="323"/>
      <c r="O623" s="323"/>
      <c r="P623" s="323"/>
      <c r="Q623" s="323"/>
      <c r="R623" s="323"/>
      <c r="S623" s="323"/>
      <c r="T623" s="323"/>
      <c r="U623" s="323"/>
      <c r="V623" s="323"/>
      <c r="W623" s="323"/>
      <c r="X623" s="323"/>
      <c r="Y623" s="323"/>
      <c r="Z623" s="323"/>
      <c r="AA623" s="323"/>
      <c r="AB623" s="323"/>
      <c r="AC623" s="323"/>
      <c r="AD623" s="323"/>
      <c r="AE623" s="323"/>
    </row>
    <row r="624" spans="1:31" ht="12.75">
      <c r="A624" s="323"/>
      <c r="B624" s="323"/>
      <c r="C624" s="323"/>
      <c r="D624" s="323"/>
      <c r="E624" s="323"/>
      <c r="F624" s="323"/>
      <c r="G624" s="323"/>
      <c r="H624" s="323"/>
      <c r="I624" s="323"/>
      <c r="J624" s="323"/>
      <c r="K624" s="323"/>
      <c r="L624" s="323"/>
      <c r="M624" s="323"/>
      <c r="N624" s="323"/>
      <c r="O624" s="323"/>
      <c r="P624" s="323"/>
      <c r="Q624" s="323"/>
      <c r="R624" s="323"/>
      <c r="S624" s="323"/>
      <c r="T624" s="323"/>
      <c r="U624" s="323"/>
      <c r="V624" s="323"/>
      <c r="W624" s="323"/>
      <c r="X624" s="323"/>
      <c r="Y624" s="323"/>
      <c r="Z624" s="323"/>
      <c r="AA624" s="323"/>
      <c r="AB624" s="323"/>
      <c r="AC624" s="323"/>
      <c r="AD624" s="323"/>
      <c r="AE624" s="323"/>
    </row>
    <row r="625" spans="1:31" ht="12.75">
      <c r="A625" s="323"/>
      <c r="B625" s="323"/>
      <c r="C625" s="323"/>
      <c r="D625" s="323"/>
      <c r="E625" s="323"/>
      <c r="F625" s="323"/>
      <c r="G625" s="323"/>
      <c r="H625" s="323"/>
      <c r="I625" s="323"/>
      <c r="J625" s="323"/>
      <c r="K625" s="323"/>
      <c r="L625" s="323"/>
      <c r="M625" s="323"/>
      <c r="N625" s="323"/>
      <c r="O625" s="323"/>
      <c r="P625" s="323"/>
      <c r="Q625" s="323"/>
      <c r="R625" s="323"/>
      <c r="S625" s="323"/>
      <c r="T625" s="323"/>
      <c r="U625" s="323"/>
      <c r="V625" s="323"/>
      <c r="W625" s="323"/>
      <c r="X625" s="323"/>
      <c r="Y625" s="323"/>
      <c r="Z625" s="323"/>
      <c r="AA625" s="323"/>
      <c r="AB625" s="323"/>
      <c r="AC625" s="323"/>
      <c r="AD625" s="323"/>
      <c r="AE625" s="323"/>
    </row>
    <row r="626" spans="1:31" ht="12.75">
      <c r="A626" s="323"/>
      <c r="B626" s="323"/>
      <c r="C626" s="323"/>
      <c r="D626" s="323"/>
      <c r="E626" s="323"/>
      <c r="F626" s="323"/>
      <c r="G626" s="323"/>
      <c r="H626" s="323"/>
      <c r="I626" s="323"/>
      <c r="J626" s="323"/>
      <c r="K626" s="323"/>
      <c r="L626" s="323"/>
      <c r="M626" s="323"/>
      <c r="N626" s="323"/>
      <c r="O626" s="323"/>
      <c r="P626" s="323"/>
      <c r="Q626" s="323"/>
      <c r="R626" s="323"/>
      <c r="S626" s="323"/>
      <c r="T626" s="323"/>
      <c r="U626" s="323"/>
      <c r="V626" s="323"/>
      <c r="W626" s="323"/>
      <c r="X626" s="323"/>
      <c r="Y626" s="323"/>
      <c r="Z626" s="323"/>
      <c r="AA626" s="323"/>
      <c r="AB626" s="323"/>
      <c r="AC626" s="323"/>
      <c r="AD626" s="323"/>
      <c r="AE626" s="323"/>
    </row>
    <row r="627" spans="1:31" ht="12.75">
      <c r="A627" s="323"/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323"/>
      <c r="T627" s="323"/>
      <c r="U627" s="323"/>
      <c r="V627" s="323"/>
      <c r="W627" s="323"/>
      <c r="X627" s="323"/>
      <c r="Y627" s="323"/>
      <c r="Z627" s="323"/>
      <c r="AA627" s="323"/>
      <c r="AB627" s="323"/>
      <c r="AC627" s="323"/>
      <c r="AD627" s="323"/>
      <c r="AE627" s="323"/>
    </row>
    <row r="628" spans="1:31" ht="12.75">
      <c r="A628" s="323"/>
      <c r="B628" s="323"/>
      <c r="C628" s="323"/>
      <c r="D628" s="323"/>
      <c r="E628" s="323"/>
      <c r="F628" s="323"/>
      <c r="G628" s="323"/>
      <c r="H628" s="323"/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323"/>
      <c r="T628" s="323"/>
      <c r="U628" s="323"/>
      <c r="V628" s="323"/>
      <c r="W628" s="323"/>
      <c r="X628" s="323"/>
      <c r="Y628" s="323"/>
      <c r="Z628" s="323"/>
      <c r="AA628" s="323"/>
      <c r="AB628" s="323"/>
      <c r="AC628" s="323"/>
      <c r="AD628" s="323"/>
      <c r="AE628" s="323"/>
    </row>
    <row r="629" spans="1:31" ht="12.75">
      <c r="A629" s="323"/>
      <c r="B629" s="323"/>
      <c r="C629" s="323"/>
      <c r="D629" s="323"/>
      <c r="E629" s="323"/>
      <c r="F629" s="323"/>
      <c r="G629" s="323"/>
      <c r="H629" s="323"/>
      <c r="I629" s="323"/>
      <c r="J629" s="323"/>
      <c r="K629" s="323"/>
      <c r="L629" s="323"/>
      <c r="M629" s="323"/>
      <c r="N629" s="323"/>
      <c r="O629" s="323"/>
      <c r="P629" s="323"/>
      <c r="Q629" s="323"/>
      <c r="R629" s="323"/>
      <c r="S629" s="323"/>
      <c r="T629" s="323"/>
      <c r="U629" s="323"/>
      <c r="V629" s="323"/>
      <c r="W629" s="323"/>
      <c r="X629" s="323"/>
      <c r="Y629" s="323"/>
      <c r="Z629" s="323"/>
      <c r="AA629" s="323"/>
      <c r="AB629" s="323"/>
      <c r="AC629" s="323"/>
      <c r="AD629" s="323"/>
      <c r="AE629" s="323"/>
    </row>
    <row r="630" spans="1:31" ht="12.75">
      <c r="A630" s="323"/>
      <c r="B630" s="323"/>
      <c r="C630" s="323"/>
      <c r="D630" s="323"/>
      <c r="E630" s="323"/>
      <c r="F630" s="323"/>
      <c r="G630" s="323"/>
      <c r="H630" s="323"/>
      <c r="I630" s="323"/>
      <c r="J630" s="323"/>
      <c r="K630" s="323"/>
      <c r="L630" s="323"/>
      <c r="M630" s="323"/>
      <c r="N630" s="323"/>
      <c r="O630" s="323"/>
      <c r="P630" s="323"/>
      <c r="Q630" s="323"/>
      <c r="R630" s="323"/>
      <c r="S630" s="323"/>
      <c r="T630" s="323"/>
      <c r="U630" s="323"/>
      <c r="V630" s="323"/>
      <c r="W630" s="323"/>
      <c r="X630" s="323"/>
      <c r="Y630" s="323"/>
      <c r="Z630" s="323"/>
      <c r="AA630" s="323"/>
      <c r="AB630" s="323"/>
      <c r="AC630" s="323"/>
      <c r="AD630" s="323"/>
      <c r="AE630" s="323"/>
    </row>
    <row r="631" spans="1:31" ht="12.75">
      <c r="A631" s="323"/>
      <c r="B631" s="323"/>
      <c r="C631" s="323"/>
      <c r="D631" s="323"/>
      <c r="E631" s="323"/>
      <c r="F631" s="323"/>
      <c r="G631" s="323"/>
      <c r="H631" s="323"/>
      <c r="I631" s="323"/>
      <c r="J631" s="323"/>
      <c r="K631" s="323"/>
      <c r="L631" s="323"/>
      <c r="M631" s="323"/>
      <c r="N631" s="323"/>
      <c r="O631" s="323"/>
      <c r="P631" s="323"/>
      <c r="Q631" s="323"/>
      <c r="R631" s="323"/>
      <c r="S631" s="323"/>
      <c r="T631" s="323"/>
      <c r="U631" s="323"/>
      <c r="V631" s="323"/>
      <c r="W631" s="323"/>
      <c r="X631" s="323"/>
      <c r="Y631" s="323"/>
      <c r="Z631" s="323"/>
      <c r="AA631" s="323"/>
      <c r="AB631" s="323"/>
      <c r="AC631" s="323"/>
      <c r="AD631" s="323"/>
      <c r="AE631" s="323"/>
    </row>
    <row r="632" spans="1:31" ht="12.75">
      <c r="A632" s="323"/>
      <c r="B632" s="323"/>
      <c r="C632" s="323"/>
      <c r="D632" s="323"/>
      <c r="E632" s="323"/>
      <c r="F632" s="323"/>
      <c r="G632" s="323"/>
      <c r="H632" s="323"/>
      <c r="I632" s="323"/>
      <c r="J632" s="323"/>
      <c r="K632" s="323"/>
      <c r="L632" s="323"/>
      <c r="M632" s="323"/>
      <c r="N632" s="323"/>
      <c r="O632" s="323"/>
      <c r="P632" s="323"/>
      <c r="Q632" s="323"/>
      <c r="R632" s="323"/>
      <c r="S632" s="323"/>
      <c r="T632" s="323"/>
      <c r="U632" s="323"/>
      <c r="V632" s="323"/>
      <c r="W632" s="323"/>
      <c r="X632" s="323"/>
      <c r="Y632" s="323"/>
      <c r="Z632" s="323"/>
      <c r="AA632" s="323"/>
      <c r="AB632" s="323"/>
      <c r="AC632" s="323"/>
      <c r="AD632" s="323"/>
      <c r="AE632" s="323"/>
    </row>
    <row r="633" spans="1:31" ht="12.75">
      <c r="A633" s="323"/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323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</row>
    <row r="634" spans="1:31" ht="12.75">
      <c r="A634" s="323"/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323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</row>
    <row r="635" spans="1:31" ht="12.75">
      <c r="A635" s="323"/>
      <c r="B635" s="323"/>
      <c r="C635" s="323"/>
      <c r="D635" s="323"/>
      <c r="E635" s="323"/>
      <c r="F635" s="323"/>
      <c r="G635" s="323"/>
      <c r="H635" s="323"/>
      <c r="I635" s="323"/>
      <c r="J635" s="323"/>
      <c r="K635" s="323"/>
      <c r="L635" s="323"/>
      <c r="M635" s="323"/>
      <c r="N635" s="323"/>
      <c r="O635" s="323"/>
      <c r="P635" s="323"/>
      <c r="Q635" s="323"/>
      <c r="R635" s="323"/>
      <c r="S635" s="323"/>
      <c r="T635" s="323"/>
      <c r="U635" s="323"/>
      <c r="V635" s="323"/>
      <c r="W635" s="323"/>
      <c r="X635" s="323"/>
      <c r="Y635" s="323"/>
      <c r="Z635" s="323"/>
      <c r="AA635" s="323"/>
      <c r="AB635" s="323"/>
      <c r="AC635" s="323"/>
      <c r="AD635" s="323"/>
      <c r="AE635" s="323"/>
    </row>
    <row r="636" spans="1:31" ht="12.75">
      <c r="A636" s="323"/>
      <c r="B636" s="323"/>
      <c r="C636" s="323"/>
      <c r="D636" s="323"/>
      <c r="E636" s="323"/>
      <c r="F636" s="323"/>
      <c r="G636" s="323"/>
      <c r="H636" s="323"/>
      <c r="I636" s="323"/>
      <c r="J636" s="323"/>
      <c r="K636" s="323"/>
      <c r="L636" s="323"/>
      <c r="M636" s="323"/>
      <c r="N636" s="323"/>
      <c r="O636" s="323"/>
      <c r="P636" s="323"/>
      <c r="Q636" s="323"/>
      <c r="R636" s="323"/>
      <c r="S636" s="323"/>
      <c r="T636" s="323"/>
      <c r="U636" s="323"/>
      <c r="V636" s="323"/>
      <c r="W636" s="323"/>
      <c r="X636" s="323"/>
      <c r="Y636" s="323"/>
      <c r="Z636" s="323"/>
      <c r="AA636" s="323"/>
      <c r="AB636" s="323"/>
      <c r="AC636" s="323"/>
      <c r="AD636" s="323"/>
      <c r="AE636" s="323"/>
    </row>
    <row r="637" spans="1:31" ht="12.75">
      <c r="A637" s="323"/>
      <c r="B637" s="323"/>
      <c r="C637" s="323"/>
      <c r="D637" s="323"/>
      <c r="E637" s="323"/>
      <c r="F637" s="323"/>
      <c r="G637" s="323"/>
      <c r="H637" s="323"/>
      <c r="I637" s="323"/>
      <c r="J637" s="323"/>
      <c r="K637" s="323"/>
      <c r="L637" s="323"/>
      <c r="M637" s="323"/>
      <c r="N637" s="323"/>
      <c r="O637" s="323"/>
      <c r="P637" s="323"/>
      <c r="Q637" s="323"/>
      <c r="R637" s="323"/>
      <c r="S637" s="323"/>
      <c r="T637" s="323"/>
      <c r="U637" s="323"/>
      <c r="V637" s="323"/>
      <c r="W637" s="323"/>
      <c r="X637" s="323"/>
      <c r="Y637" s="323"/>
      <c r="Z637" s="323"/>
      <c r="AA637" s="323"/>
      <c r="AB637" s="323"/>
      <c r="AC637" s="323"/>
      <c r="AD637" s="323"/>
      <c r="AE637" s="323"/>
    </row>
    <row r="638" spans="1:31" ht="12.75">
      <c r="A638" s="323"/>
      <c r="B638" s="323"/>
      <c r="C638" s="323"/>
      <c r="D638" s="323"/>
      <c r="E638" s="323"/>
      <c r="F638" s="323"/>
      <c r="G638" s="323"/>
      <c r="H638" s="323"/>
      <c r="I638" s="323"/>
      <c r="J638" s="323"/>
      <c r="K638" s="323"/>
      <c r="L638" s="323"/>
      <c r="M638" s="323"/>
      <c r="N638" s="323"/>
      <c r="O638" s="323"/>
      <c r="P638" s="323"/>
      <c r="Q638" s="323"/>
      <c r="R638" s="323"/>
      <c r="S638" s="323"/>
      <c r="T638" s="323"/>
      <c r="U638" s="323"/>
      <c r="V638" s="323"/>
      <c r="W638" s="323"/>
      <c r="X638" s="323"/>
      <c r="Y638" s="323"/>
      <c r="Z638" s="323"/>
      <c r="AA638" s="323"/>
      <c r="AB638" s="323"/>
      <c r="AC638" s="323"/>
      <c r="AD638" s="323"/>
      <c r="AE638" s="323"/>
    </row>
    <row r="639" spans="1:31" ht="12.75">
      <c r="A639" s="323"/>
      <c r="B639" s="323"/>
      <c r="C639" s="323"/>
      <c r="D639" s="323"/>
      <c r="E639" s="323"/>
      <c r="F639" s="323"/>
      <c r="G639" s="323"/>
      <c r="H639" s="323"/>
      <c r="I639" s="323"/>
      <c r="J639" s="323"/>
      <c r="K639" s="323"/>
      <c r="L639" s="323"/>
      <c r="M639" s="323"/>
      <c r="N639" s="323"/>
      <c r="O639" s="323"/>
      <c r="P639" s="323"/>
      <c r="Q639" s="323"/>
      <c r="R639" s="323"/>
      <c r="S639" s="323"/>
      <c r="T639" s="323"/>
      <c r="U639" s="323"/>
      <c r="V639" s="323"/>
      <c r="W639" s="323"/>
      <c r="X639" s="323"/>
      <c r="Y639" s="323"/>
      <c r="Z639" s="323"/>
      <c r="AA639" s="323"/>
      <c r="AB639" s="323"/>
      <c r="AC639" s="323"/>
      <c r="AD639" s="323"/>
      <c r="AE639" s="323"/>
    </row>
    <row r="640" spans="1:31" ht="12.75">
      <c r="A640" s="323"/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323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</row>
    <row r="641" spans="1:31" ht="12.75">
      <c r="A641" s="323"/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323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</row>
    <row r="642" spans="1:31" ht="12.75">
      <c r="A642" s="323"/>
      <c r="B642" s="323"/>
      <c r="C642" s="323"/>
      <c r="D642" s="323"/>
      <c r="E642" s="323"/>
      <c r="F642" s="323"/>
      <c r="G642" s="323"/>
      <c r="H642" s="323"/>
      <c r="I642" s="323"/>
      <c r="J642" s="323"/>
      <c r="K642" s="323"/>
      <c r="L642" s="323"/>
      <c r="M642" s="323"/>
      <c r="N642" s="323"/>
      <c r="O642" s="323"/>
      <c r="P642" s="323"/>
      <c r="Q642" s="323"/>
      <c r="R642" s="323"/>
      <c r="S642" s="323"/>
      <c r="T642" s="323"/>
      <c r="U642" s="323"/>
      <c r="V642" s="323"/>
      <c r="W642" s="323"/>
      <c r="X642" s="323"/>
      <c r="Y642" s="323"/>
      <c r="Z642" s="323"/>
      <c r="AA642" s="323"/>
      <c r="AB642" s="323"/>
      <c r="AC642" s="323"/>
      <c r="AD642" s="323"/>
      <c r="AE642" s="323"/>
    </row>
    <row r="643" spans="1:31" ht="12.75">
      <c r="A643" s="323"/>
      <c r="B643" s="323"/>
      <c r="C643" s="323"/>
      <c r="D643" s="323"/>
      <c r="E643" s="323"/>
      <c r="F643" s="323"/>
      <c r="G643" s="323"/>
      <c r="H643" s="323"/>
      <c r="I643" s="323"/>
      <c r="J643" s="323"/>
      <c r="K643" s="323"/>
      <c r="L643" s="323"/>
      <c r="M643" s="323"/>
      <c r="N643" s="323"/>
      <c r="O643" s="323"/>
      <c r="P643" s="323"/>
      <c r="Q643" s="323"/>
      <c r="R643" s="323"/>
      <c r="S643" s="323"/>
      <c r="T643" s="323"/>
      <c r="U643" s="323"/>
      <c r="V643" s="323"/>
      <c r="W643" s="323"/>
      <c r="X643" s="323"/>
      <c r="Y643" s="323"/>
      <c r="Z643" s="323"/>
      <c r="AA643" s="323"/>
      <c r="AB643" s="323"/>
      <c r="AC643" s="323"/>
      <c r="AD643" s="323"/>
      <c r="AE643" s="323"/>
    </row>
    <row r="644" spans="1:31" ht="12.75">
      <c r="A644" s="323"/>
      <c r="B644" s="323"/>
      <c r="C644" s="323"/>
      <c r="D644" s="323"/>
      <c r="E644" s="323"/>
      <c r="F644" s="323"/>
      <c r="G644" s="323"/>
      <c r="H644" s="323"/>
      <c r="I644" s="323"/>
      <c r="J644" s="323"/>
      <c r="K644" s="323"/>
      <c r="L644" s="323"/>
      <c r="M644" s="323"/>
      <c r="N644" s="323"/>
      <c r="O644" s="323"/>
      <c r="P644" s="323"/>
      <c r="Q644" s="323"/>
      <c r="R644" s="323"/>
      <c r="S644" s="323"/>
      <c r="T644" s="323"/>
      <c r="U644" s="323"/>
      <c r="V644" s="323"/>
      <c r="W644" s="323"/>
      <c r="X644" s="323"/>
      <c r="Y644" s="323"/>
      <c r="Z644" s="323"/>
      <c r="AA644" s="323"/>
      <c r="AB644" s="323"/>
      <c r="AC644" s="323"/>
      <c r="AD644" s="323"/>
      <c r="AE644" s="323"/>
    </row>
    <row r="645" spans="1:31" ht="12.75">
      <c r="A645" s="323"/>
      <c r="B645" s="323"/>
      <c r="C645" s="323"/>
      <c r="D645" s="323"/>
      <c r="E645" s="323"/>
      <c r="F645" s="323"/>
      <c r="G645" s="323"/>
      <c r="H645" s="323"/>
      <c r="I645" s="323"/>
      <c r="J645" s="323"/>
      <c r="K645" s="323"/>
      <c r="L645" s="323"/>
      <c r="M645" s="323"/>
      <c r="N645" s="323"/>
      <c r="O645" s="323"/>
      <c r="P645" s="323"/>
      <c r="Q645" s="323"/>
      <c r="R645" s="323"/>
      <c r="S645" s="323"/>
      <c r="T645" s="323"/>
      <c r="U645" s="323"/>
      <c r="V645" s="323"/>
      <c r="W645" s="323"/>
      <c r="X645" s="323"/>
      <c r="Y645" s="323"/>
      <c r="Z645" s="323"/>
      <c r="AA645" s="323"/>
      <c r="AB645" s="323"/>
      <c r="AC645" s="323"/>
      <c r="AD645" s="323"/>
      <c r="AE645" s="323"/>
    </row>
    <row r="646" spans="1:31" ht="12.75">
      <c r="A646" s="323"/>
      <c r="B646" s="323"/>
      <c r="C646" s="323"/>
      <c r="D646" s="323"/>
      <c r="E646" s="323"/>
      <c r="F646" s="323"/>
      <c r="G646" s="323"/>
      <c r="H646" s="323"/>
      <c r="I646" s="323"/>
      <c r="J646" s="323"/>
      <c r="K646" s="323"/>
      <c r="L646" s="323"/>
      <c r="M646" s="323"/>
      <c r="N646" s="323"/>
      <c r="O646" s="323"/>
      <c r="P646" s="323"/>
      <c r="Q646" s="323"/>
      <c r="R646" s="323"/>
      <c r="S646" s="323"/>
      <c r="T646" s="323"/>
      <c r="U646" s="323"/>
      <c r="V646" s="323"/>
      <c r="W646" s="323"/>
      <c r="X646" s="323"/>
      <c r="Y646" s="323"/>
      <c r="Z646" s="323"/>
      <c r="AA646" s="323"/>
      <c r="AB646" s="323"/>
      <c r="AC646" s="323"/>
      <c r="AD646" s="323"/>
      <c r="AE646" s="323"/>
    </row>
    <row r="647" spans="1:31" ht="12.75">
      <c r="A647" s="323"/>
      <c r="B647" s="323"/>
      <c r="C647" s="323"/>
      <c r="D647" s="323"/>
      <c r="E647" s="323"/>
      <c r="F647" s="323"/>
      <c r="G647" s="323"/>
      <c r="H647" s="323"/>
      <c r="I647" s="323"/>
      <c r="J647" s="323"/>
      <c r="K647" s="323"/>
      <c r="L647" s="323"/>
      <c r="M647" s="323"/>
      <c r="N647" s="323"/>
      <c r="O647" s="323"/>
      <c r="P647" s="323"/>
      <c r="Q647" s="323"/>
      <c r="R647" s="323"/>
      <c r="S647" s="323"/>
      <c r="T647" s="323"/>
      <c r="U647" s="323"/>
      <c r="V647" s="323"/>
      <c r="W647" s="323"/>
      <c r="X647" s="323"/>
      <c r="Y647" s="323"/>
      <c r="Z647" s="323"/>
      <c r="AA647" s="323"/>
      <c r="AB647" s="323"/>
      <c r="AC647" s="323"/>
      <c r="AD647" s="323"/>
      <c r="AE647" s="323"/>
    </row>
    <row r="648" spans="1:31" ht="12.75">
      <c r="A648" s="323"/>
      <c r="B648" s="323"/>
      <c r="C648" s="323"/>
      <c r="D648" s="323"/>
      <c r="E648" s="323"/>
      <c r="F648" s="323"/>
      <c r="G648" s="323"/>
      <c r="H648" s="323"/>
      <c r="I648" s="323"/>
      <c r="J648" s="323"/>
      <c r="K648" s="323"/>
      <c r="L648" s="323"/>
      <c r="M648" s="323"/>
      <c r="N648" s="323"/>
      <c r="O648" s="323"/>
      <c r="P648" s="323"/>
      <c r="Q648" s="323"/>
      <c r="R648" s="323"/>
      <c r="S648" s="323"/>
      <c r="T648" s="323"/>
      <c r="U648" s="323"/>
      <c r="V648" s="323"/>
      <c r="W648" s="323"/>
      <c r="X648" s="323"/>
      <c r="Y648" s="323"/>
      <c r="Z648" s="323"/>
      <c r="AA648" s="323"/>
      <c r="AB648" s="323"/>
      <c r="AC648" s="323"/>
      <c r="AD648" s="323"/>
      <c r="AE648" s="323"/>
    </row>
    <row r="649" spans="1:31" ht="12.75">
      <c r="A649" s="323"/>
      <c r="B649" s="323"/>
      <c r="C649" s="323"/>
      <c r="D649" s="323"/>
      <c r="E649" s="323"/>
      <c r="F649" s="323"/>
      <c r="G649" s="323"/>
      <c r="H649" s="323"/>
      <c r="I649" s="323"/>
      <c r="J649" s="323"/>
      <c r="K649" s="323"/>
      <c r="L649" s="323"/>
      <c r="M649" s="323"/>
      <c r="N649" s="323"/>
      <c r="O649" s="323"/>
      <c r="P649" s="323"/>
      <c r="Q649" s="323"/>
      <c r="R649" s="323"/>
      <c r="S649" s="323"/>
      <c r="T649" s="323"/>
      <c r="U649" s="323"/>
      <c r="V649" s="323"/>
      <c r="W649" s="323"/>
      <c r="X649" s="323"/>
      <c r="Y649" s="323"/>
      <c r="Z649" s="323"/>
      <c r="AA649" s="323"/>
      <c r="AB649" s="323"/>
      <c r="AC649" s="323"/>
      <c r="AD649" s="323"/>
      <c r="AE649" s="323"/>
    </row>
    <row r="650" spans="1:31" ht="12.75">
      <c r="A650" s="323"/>
      <c r="B650" s="323"/>
      <c r="C650" s="323"/>
      <c r="D650" s="323"/>
      <c r="E650" s="323"/>
      <c r="F650" s="323"/>
      <c r="G650" s="323"/>
      <c r="H650" s="323"/>
      <c r="I650" s="323"/>
      <c r="J650" s="323"/>
      <c r="K650" s="323"/>
      <c r="L650" s="323"/>
      <c r="M650" s="323"/>
      <c r="N650" s="323"/>
      <c r="O650" s="323"/>
      <c r="P650" s="323"/>
      <c r="Q650" s="323"/>
      <c r="R650" s="323"/>
      <c r="S650" s="323"/>
      <c r="T650" s="323"/>
      <c r="U650" s="323"/>
      <c r="V650" s="323"/>
      <c r="W650" s="323"/>
      <c r="X650" s="323"/>
      <c r="Y650" s="323"/>
      <c r="Z650" s="323"/>
      <c r="AA650" s="323"/>
      <c r="AB650" s="323"/>
      <c r="AC650" s="323"/>
      <c r="AD650" s="323"/>
      <c r="AE650" s="323"/>
    </row>
    <row r="651" spans="1:31" ht="12.75">
      <c r="A651" s="323"/>
      <c r="B651" s="323"/>
      <c r="C651" s="323"/>
      <c r="D651" s="323"/>
      <c r="E651" s="323"/>
      <c r="F651" s="323"/>
      <c r="G651" s="323"/>
      <c r="H651" s="323"/>
      <c r="I651" s="323"/>
      <c r="J651" s="323"/>
      <c r="K651" s="323"/>
      <c r="L651" s="323"/>
      <c r="M651" s="323"/>
      <c r="N651" s="323"/>
      <c r="O651" s="323"/>
      <c r="P651" s="323"/>
      <c r="Q651" s="323"/>
      <c r="R651" s="323"/>
      <c r="S651" s="323"/>
      <c r="T651" s="323"/>
      <c r="U651" s="323"/>
      <c r="V651" s="323"/>
      <c r="W651" s="323"/>
      <c r="X651" s="323"/>
      <c r="Y651" s="323"/>
      <c r="Z651" s="323"/>
      <c r="AA651" s="323"/>
      <c r="AB651" s="323"/>
      <c r="AC651" s="323"/>
      <c r="AD651" s="323"/>
      <c r="AE651" s="323"/>
    </row>
    <row r="652" spans="1:31" ht="12.75">
      <c r="A652" s="323"/>
      <c r="B652" s="323"/>
      <c r="C652" s="323"/>
      <c r="D652" s="323"/>
      <c r="E652" s="323"/>
      <c r="F652" s="323"/>
      <c r="G652" s="323"/>
      <c r="H652" s="323"/>
      <c r="I652" s="323"/>
      <c r="J652" s="323"/>
      <c r="K652" s="323"/>
      <c r="L652" s="323"/>
      <c r="M652" s="323"/>
      <c r="N652" s="323"/>
      <c r="O652" s="323"/>
      <c r="P652" s="323"/>
      <c r="Q652" s="323"/>
      <c r="R652" s="323"/>
      <c r="S652" s="323"/>
      <c r="T652" s="323"/>
      <c r="U652" s="323"/>
      <c r="V652" s="323"/>
      <c r="W652" s="323"/>
      <c r="X652" s="323"/>
      <c r="Y652" s="323"/>
      <c r="Z652" s="323"/>
      <c r="AA652" s="323"/>
      <c r="AB652" s="323"/>
      <c r="AC652" s="323"/>
      <c r="AD652" s="323"/>
      <c r="AE652" s="323"/>
    </row>
    <row r="653" spans="1:31" ht="12.75">
      <c r="A653" s="323"/>
      <c r="B653" s="323"/>
      <c r="C653" s="323"/>
      <c r="D653" s="323"/>
      <c r="E653" s="323"/>
      <c r="F653" s="323"/>
      <c r="G653" s="323"/>
      <c r="H653" s="323"/>
      <c r="I653" s="323"/>
      <c r="J653" s="323"/>
      <c r="K653" s="323"/>
      <c r="L653" s="323"/>
      <c r="M653" s="323"/>
      <c r="N653" s="323"/>
      <c r="O653" s="323"/>
      <c r="P653" s="323"/>
      <c r="Q653" s="323"/>
      <c r="R653" s="323"/>
      <c r="S653" s="323"/>
      <c r="T653" s="323"/>
      <c r="U653" s="323"/>
      <c r="V653" s="323"/>
      <c r="W653" s="323"/>
      <c r="X653" s="323"/>
      <c r="Y653" s="323"/>
      <c r="Z653" s="323"/>
      <c r="AA653" s="323"/>
      <c r="AB653" s="323"/>
      <c r="AC653" s="323"/>
      <c r="AD653" s="323"/>
      <c r="AE653" s="323"/>
    </row>
    <row r="654" spans="1:31" ht="12.75">
      <c r="A654" s="323"/>
      <c r="B654" s="323"/>
      <c r="C654" s="323"/>
      <c r="D654" s="323"/>
      <c r="E654" s="323"/>
      <c r="F654" s="323"/>
      <c r="G654" s="323"/>
      <c r="H654" s="323"/>
      <c r="I654" s="323"/>
      <c r="J654" s="323"/>
      <c r="K654" s="323"/>
      <c r="L654" s="323"/>
      <c r="M654" s="323"/>
      <c r="N654" s="323"/>
      <c r="O654" s="323"/>
      <c r="P654" s="323"/>
      <c r="Q654" s="323"/>
      <c r="R654" s="323"/>
      <c r="S654" s="323"/>
      <c r="T654" s="323"/>
      <c r="U654" s="323"/>
      <c r="V654" s="323"/>
      <c r="W654" s="323"/>
      <c r="X654" s="323"/>
      <c r="Y654" s="323"/>
      <c r="Z654" s="323"/>
      <c r="AA654" s="323"/>
      <c r="AB654" s="323"/>
      <c r="AC654" s="323"/>
      <c r="AD654" s="323"/>
      <c r="AE654" s="323"/>
    </row>
    <row r="655" spans="1:31" ht="12.75">
      <c r="A655" s="323"/>
      <c r="B655" s="323"/>
      <c r="C655" s="323"/>
      <c r="D655" s="323"/>
      <c r="E655" s="323"/>
      <c r="F655" s="323"/>
      <c r="G655" s="323"/>
      <c r="H655" s="323"/>
      <c r="I655" s="323"/>
      <c r="J655" s="323"/>
      <c r="K655" s="323"/>
      <c r="L655" s="323"/>
      <c r="M655" s="323"/>
      <c r="N655" s="323"/>
      <c r="O655" s="323"/>
      <c r="P655" s="323"/>
      <c r="Q655" s="323"/>
      <c r="R655" s="323"/>
      <c r="S655" s="323"/>
      <c r="T655" s="323"/>
      <c r="U655" s="323"/>
      <c r="V655" s="323"/>
      <c r="W655" s="323"/>
      <c r="X655" s="323"/>
      <c r="Y655" s="323"/>
      <c r="Z655" s="323"/>
      <c r="AA655" s="323"/>
      <c r="AB655" s="323"/>
      <c r="AC655" s="323"/>
      <c r="AD655" s="323"/>
      <c r="AE655" s="323"/>
    </row>
    <row r="656" spans="1:31" ht="12.75">
      <c r="A656" s="323"/>
      <c r="B656" s="323"/>
      <c r="C656" s="323"/>
      <c r="D656" s="323"/>
      <c r="E656" s="323"/>
      <c r="F656" s="323"/>
      <c r="G656" s="323"/>
      <c r="H656" s="323"/>
      <c r="I656" s="323"/>
      <c r="J656" s="323"/>
      <c r="K656" s="323"/>
      <c r="L656" s="323"/>
      <c r="M656" s="323"/>
      <c r="N656" s="323"/>
      <c r="O656" s="323"/>
      <c r="P656" s="323"/>
      <c r="Q656" s="323"/>
      <c r="R656" s="323"/>
      <c r="S656" s="323"/>
      <c r="T656" s="323"/>
      <c r="U656" s="323"/>
      <c r="V656" s="323"/>
      <c r="W656" s="323"/>
      <c r="X656" s="323"/>
      <c r="Y656" s="323"/>
      <c r="Z656" s="323"/>
      <c r="AA656" s="323"/>
      <c r="AB656" s="323"/>
      <c r="AC656" s="323"/>
      <c r="AD656" s="323"/>
      <c r="AE656" s="323"/>
    </row>
    <row r="657" spans="1:31" ht="12.75">
      <c r="A657" s="323"/>
      <c r="B657" s="323"/>
      <c r="C657" s="323"/>
      <c r="D657" s="323"/>
      <c r="E657" s="323"/>
      <c r="F657" s="323"/>
      <c r="G657" s="323"/>
      <c r="H657" s="323"/>
      <c r="I657" s="323"/>
      <c r="J657" s="323"/>
      <c r="K657" s="323"/>
      <c r="L657" s="323"/>
      <c r="M657" s="323"/>
      <c r="N657" s="323"/>
      <c r="O657" s="323"/>
      <c r="P657" s="323"/>
      <c r="Q657" s="323"/>
      <c r="R657" s="323"/>
      <c r="S657" s="323"/>
      <c r="T657" s="323"/>
      <c r="U657" s="323"/>
      <c r="V657" s="323"/>
      <c r="W657" s="323"/>
      <c r="X657" s="323"/>
      <c r="Y657" s="323"/>
      <c r="Z657" s="323"/>
      <c r="AA657" s="323"/>
      <c r="AB657" s="323"/>
      <c r="AC657" s="323"/>
      <c r="AD657" s="323"/>
      <c r="AE657" s="323"/>
    </row>
    <row r="658" spans="1:31" ht="12.75">
      <c r="A658" s="323"/>
      <c r="B658" s="323"/>
      <c r="C658" s="323"/>
      <c r="D658" s="323"/>
      <c r="E658" s="323"/>
      <c r="F658" s="323"/>
      <c r="G658" s="323"/>
      <c r="H658" s="323"/>
      <c r="I658" s="323"/>
      <c r="J658" s="323"/>
      <c r="K658" s="323"/>
      <c r="L658" s="323"/>
      <c r="M658" s="323"/>
      <c r="N658" s="323"/>
      <c r="O658" s="323"/>
      <c r="P658" s="323"/>
      <c r="Q658" s="323"/>
      <c r="R658" s="323"/>
      <c r="S658" s="323"/>
      <c r="T658" s="323"/>
      <c r="U658" s="323"/>
      <c r="V658" s="323"/>
      <c r="W658" s="323"/>
      <c r="X658" s="323"/>
      <c r="Y658" s="323"/>
      <c r="Z658" s="323"/>
      <c r="AA658" s="323"/>
      <c r="AB658" s="323"/>
      <c r="AC658" s="323"/>
      <c r="AD658" s="323"/>
      <c r="AE658" s="323"/>
    </row>
    <row r="659" spans="1:31" ht="12.75">
      <c r="A659" s="323"/>
      <c r="B659" s="323"/>
      <c r="C659" s="323"/>
      <c r="D659" s="323"/>
      <c r="E659" s="323"/>
      <c r="F659" s="323"/>
      <c r="G659" s="323"/>
      <c r="H659" s="323"/>
      <c r="I659" s="323"/>
      <c r="J659" s="323"/>
      <c r="K659" s="323"/>
      <c r="L659" s="323"/>
      <c r="M659" s="323"/>
      <c r="N659" s="323"/>
      <c r="O659" s="323"/>
      <c r="P659" s="323"/>
      <c r="Q659" s="323"/>
      <c r="R659" s="323"/>
      <c r="S659" s="323"/>
      <c r="T659" s="323"/>
      <c r="U659" s="323"/>
      <c r="V659" s="323"/>
      <c r="W659" s="323"/>
      <c r="X659" s="323"/>
      <c r="Y659" s="323"/>
      <c r="Z659" s="323"/>
      <c r="AA659" s="323"/>
      <c r="AB659" s="323"/>
      <c r="AC659" s="323"/>
      <c r="AD659" s="323"/>
      <c r="AE659" s="323"/>
    </row>
    <row r="660" spans="1:31" ht="12.75">
      <c r="A660" s="323"/>
      <c r="B660" s="323"/>
      <c r="C660" s="323"/>
      <c r="D660" s="323"/>
      <c r="E660" s="323"/>
      <c r="F660" s="323"/>
      <c r="G660" s="323"/>
      <c r="H660" s="323"/>
      <c r="I660" s="323"/>
      <c r="J660" s="323"/>
      <c r="K660" s="323"/>
      <c r="L660" s="323"/>
      <c r="M660" s="323"/>
      <c r="N660" s="323"/>
      <c r="O660" s="323"/>
      <c r="P660" s="323"/>
      <c r="Q660" s="323"/>
      <c r="R660" s="323"/>
      <c r="S660" s="323"/>
      <c r="T660" s="323"/>
      <c r="U660" s="323"/>
      <c r="V660" s="323"/>
      <c r="W660" s="323"/>
      <c r="X660" s="323"/>
      <c r="Y660" s="323"/>
      <c r="Z660" s="323"/>
      <c r="AA660" s="323"/>
      <c r="AB660" s="323"/>
      <c r="AC660" s="323"/>
      <c r="AD660" s="323"/>
      <c r="AE660" s="323"/>
    </row>
    <row r="661" spans="1:31" ht="12.75">
      <c r="A661" s="323"/>
      <c r="B661" s="323"/>
      <c r="C661" s="323"/>
      <c r="D661" s="323"/>
      <c r="E661" s="323"/>
      <c r="F661" s="323"/>
      <c r="G661" s="323"/>
      <c r="H661" s="323"/>
      <c r="I661" s="323"/>
      <c r="J661" s="323"/>
      <c r="K661" s="323"/>
      <c r="L661" s="323"/>
      <c r="M661" s="323"/>
      <c r="N661" s="323"/>
      <c r="O661" s="323"/>
      <c r="P661" s="323"/>
      <c r="Q661" s="323"/>
      <c r="R661" s="323"/>
      <c r="S661" s="323"/>
      <c r="T661" s="323"/>
      <c r="U661" s="323"/>
      <c r="V661" s="323"/>
      <c r="W661" s="323"/>
      <c r="X661" s="323"/>
      <c r="Y661" s="323"/>
      <c r="Z661" s="323"/>
      <c r="AA661" s="323"/>
      <c r="AB661" s="323"/>
      <c r="AC661" s="323"/>
      <c r="AD661" s="323"/>
      <c r="AE661" s="323"/>
    </row>
    <row r="662" spans="1:31" ht="12.75">
      <c r="A662" s="323"/>
      <c r="B662" s="323"/>
      <c r="C662" s="323"/>
      <c r="D662" s="323"/>
      <c r="E662" s="323"/>
      <c r="F662" s="323"/>
      <c r="G662" s="323"/>
      <c r="H662" s="323"/>
      <c r="I662" s="323"/>
      <c r="J662" s="323"/>
      <c r="K662" s="323"/>
      <c r="L662" s="323"/>
      <c r="M662" s="323"/>
      <c r="N662" s="323"/>
      <c r="O662" s="323"/>
      <c r="P662" s="323"/>
      <c r="Q662" s="323"/>
      <c r="R662" s="323"/>
      <c r="S662" s="323"/>
      <c r="T662" s="323"/>
      <c r="U662" s="323"/>
      <c r="V662" s="323"/>
      <c r="W662" s="323"/>
      <c r="X662" s="323"/>
      <c r="Y662" s="323"/>
      <c r="Z662" s="323"/>
      <c r="AA662" s="323"/>
      <c r="AB662" s="323"/>
      <c r="AC662" s="323"/>
      <c r="AD662" s="323"/>
      <c r="AE662" s="323"/>
    </row>
    <row r="663" spans="1:31" ht="12.75">
      <c r="A663" s="323"/>
      <c r="B663" s="323"/>
      <c r="C663" s="323"/>
      <c r="D663" s="323"/>
      <c r="E663" s="323"/>
      <c r="F663" s="323"/>
      <c r="G663" s="323"/>
      <c r="H663" s="323"/>
      <c r="I663" s="323"/>
      <c r="J663" s="323"/>
      <c r="K663" s="323"/>
      <c r="L663" s="323"/>
      <c r="M663" s="323"/>
      <c r="N663" s="323"/>
      <c r="O663" s="323"/>
      <c r="P663" s="323"/>
      <c r="Q663" s="323"/>
      <c r="R663" s="323"/>
      <c r="S663" s="323"/>
      <c r="T663" s="323"/>
      <c r="U663" s="323"/>
      <c r="V663" s="323"/>
      <c r="W663" s="323"/>
      <c r="X663" s="323"/>
      <c r="Y663" s="323"/>
      <c r="Z663" s="323"/>
      <c r="AA663" s="323"/>
      <c r="AB663" s="323"/>
      <c r="AC663" s="323"/>
      <c r="AD663" s="323"/>
      <c r="AE663" s="323"/>
    </row>
    <row r="664" spans="1:31" ht="12.75">
      <c r="A664" s="323"/>
      <c r="B664" s="323"/>
      <c r="C664" s="323"/>
      <c r="D664" s="323"/>
      <c r="E664" s="323"/>
      <c r="F664" s="323"/>
      <c r="G664" s="323"/>
      <c r="H664" s="323"/>
      <c r="I664" s="323"/>
      <c r="J664" s="323"/>
      <c r="K664" s="323"/>
      <c r="L664" s="323"/>
      <c r="M664" s="323"/>
      <c r="N664" s="323"/>
      <c r="O664" s="323"/>
      <c r="P664" s="323"/>
      <c r="Q664" s="323"/>
      <c r="R664" s="323"/>
      <c r="S664" s="323"/>
      <c r="T664" s="323"/>
      <c r="U664" s="323"/>
      <c r="V664" s="323"/>
      <c r="W664" s="323"/>
      <c r="X664" s="323"/>
      <c r="Y664" s="323"/>
      <c r="Z664" s="323"/>
      <c r="AA664" s="323"/>
      <c r="AB664" s="323"/>
      <c r="AC664" s="323"/>
      <c r="AD664" s="323"/>
      <c r="AE664" s="323"/>
    </row>
    <row r="665" spans="1:31" ht="12.75">
      <c r="A665" s="323"/>
      <c r="B665" s="323"/>
      <c r="C665" s="323"/>
      <c r="D665" s="323"/>
      <c r="E665" s="323"/>
      <c r="F665" s="323"/>
      <c r="G665" s="323"/>
      <c r="H665" s="323"/>
      <c r="I665" s="323"/>
      <c r="J665" s="323"/>
      <c r="K665" s="323"/>
      <c r="L665" s="323"/>
      <c r="M665" s="323"/>
      <c r="N665" s="323"/>
      <c r="O665" s="323"/>
      <c r="P665" s="323"/>
      <c r="Q665" s="323"/>
      <c r="R665" s="323"/>
      <c r="S665" s="323"/>
      <c r="T665" s="323"/>
      <c r="U665" s="323"/>
      <c r="V665" s="323"/>
      <c r="W665" s="323"/>
      <c r="X665" s="323"/>
      <c r="Y665" s="323"/>
      <c r="Z665" s="323"/>
      <c r="AA665" s="323"/>
      <c r="AB665" s="323"/>
      <c r="AC665" s="323"/>
      <c r="AD665" s="323"/>
      <c r="AE665" s="323"/>
    </row>
    <row r="666" spans="1:31" ht="12.75">
      <c r="A666" s="323"/>
      <c r="B666" s="323"/>
      <c r="C666" s="323"/>
      <c r="D666" s="323"/>
      <c r="E666" s="323"/>
      <c r="F666" s="323"/>
      <c r="G666" s="323"/>
      <c r="H666" s="323"/>
      <c r="I666" s="323"/>
      <c r="J666" s="323"/>
      <c r="K666" s="323"/>
      <c r="L666" s="323"/>
      <c r="M666" s="323"/>
      <c r="N666" s="323"/>
      <c r="O666" s="323"/>
      <c r="P666" s="323"/>
      <c r="Q666" s="323"/>
      <c r="R666" s="323"/>
      <c r="S666" s="323"/>
      <c r="T666" s="323"/>
      <c r="U666" s="323"/>
      <c r="V666" s="323"/>
      <c r="W666" s="323"/>
      <c r="X666" s="323"/>
      <c r="Y666" s="323"/>
      <c r="Z666" s="323"/>
      <c r="AA666" s="323"/>
      <c r="AB666" s="323"/>
      <c r="AC666" s="323"/>
      <c r="AD666" s="323"/>
      <c r="AE666" s="323"/>
    </row>
    <row r="667" spans="1:31" ht="12.75">
      <c r="A667" s="323"/>
      <c r="B667" s="323"/>
      <c r="C667" s="323"/>
      <c r="D667" s="323"/>
      <c r="E667" s="323"/>
      <c r="F667" s="323"/>
      <c r="G667" s="323"/>
      <c r="H667" s="323"/>
      <c r="I667" s="323"/>
      <c r="J667" s="323"/>
      <c r="K667" s="323"/>
      <c r="L667" s="323"/>
      <c r="M667" s="323"/>
      <c r="N667" s="323"/>
      <c r="O667" s="323"/>
      <c r="P667" s="323"/>
      <c r="Q667" s="323"/>
      <c r="R667" s="323"/>
      <c r="S667" s="323"/>
      <c r="T667" s="323"/>
      <c r="U667" s="323"/>
      <c r="V667" s="323"/>
      <c r="W667" s="323"/>
      <c r="X667" s="323"/>
      <c r="Y667" s="323"/>
      <c r="Z667" s="323"/>
      <c r="AA667" s="323"/>
      <c r="AB667" s="323"/>
      <c r="AC667" s="323"/>
      <c r="AD667" s="323"/>
      <c r="AE667" s="323"/>
    </row>
    <row r="668" spans="1:31" ht="12.75">
      <c r="A668" s="323"/>
      <c r="B668" s="323"/>
      <c r="C668" s="323"/>
      <c r="D668" s="323"/>
      <c r="E668" s="323"/>
      <c r="F668" s="323"/>
      <c r="G668" s="323"/>
      <c r="H668" s="323"/>
      <c r="I668" s="323"/>
      <c r="J668" s="323"/>
      <c r="K668" s="323"/>
      <c r="L668" s="323"/>
      <c r="M668" s="323"/>
      <c r="N668" s="323"/>
      <c r="O668" s="323"/>
      <c r="P668" s="323"/>
      <c r="Q668" s="323"/>
      <c r="R668" s="323"/>
      <c r="S668" s="323"/>
      <c r="T668" s="323"/>
      <c r="U668" s="323"/>
      <c r="V668" s="323"/>
      <c r="W668" s="323"/>
      <c r="X668" s="323"/>
      <c r="Y668" s="323"/>
      <c r="Z668" s="323"/>
      <c r="AA668" s="323"/>
      <c r="AB668" s="323"/>
      <c r="AC668" s="323"/>
      <c r="AD668" s="323"/>
      <c r="AE668" s="323"/>
    </row>
    <row r="669" spans="1:31" ht="12.75">
      <c r="A669" s="323"/>
      <c r="B669" s="323"/>
      <c r="C669" s="323"/>
      <c r="D669" s="323"/>
      <c r="E669" s="323"/>
      <c r="F669" s="323"/>
      <c r="G669" s="323"/>
      <c r="H669" s="323"/>
      <c r="I669" s="323"/>
      <c r="J669" s="323"/>
      <c r="K669" s="323"/>
      <c r="L669" s="323"/>
      <c r="M669" s="323"/>
      <c r="N669" s="323"/>
      <c r="O669" s="323"/>
      <c r="P669" s="323"/>
      <c r="Q669" s="323"/>
      <c r="R669" s="323"/>
      <c r="S669" s="323"/>
      <c r="T669" s="323"/>
      <c r="U669" s="323"/>
      <c r="V669" s="323"/>
      <c r="W669" s="323"/>
      <c r="X669" s="323"/>
      <c r="Y669" s="323"/>
      <c r="Z669" s="323"/>
      <c r="AA669" s="323"/>
      <c r="AB669" s="323"/>
      <c r="AC669" s="323"/>
      <c r="AD669" s="323"/>
      <c r="AE669" s="323"/>
    </row>
    <row r="670" spans="1:31" ht="12.75">
      <c r="A670" s="323"/>
      <c r="B670" s="323"/>
      <c r="C670" s="323"/>
      <c r="D670" s="323"/>
      <c r="E670" s="323"/>
      <c r="F670" s="323"/>
      <c r="G670" s="323"/>
      <c r="H670" s="323"/>
      <c r="I670" s="323"/>
      <c r="J670" s="323"/>
      <c r="K670" s="323"/>
      <c r="L670" s="323"/>
      <c r="M670" s="323"/>
      <c r="N670" s="323"/>
      <c r="O670" s="323"/>
      <c r="P670" s="323"/>
      <c r="Q670" s="323"/>
      <c r="R670" s="323"/>
      <c r="S670" s="323"/>
      <c r="T670" s="323"/>
      <c r="U670" s="323"/>
      <c r="V670" s="323"/>
      <c r="W670" s="323"/>
      <c r="X670" s="323"/>
      <c r="Y670" s="323"/>
      <c r="Z670" s="323"/>
      <c r="AA670" s="323"/>
      <c r="AB670" s="323"/>
      <c r="AC670" s="323"/>
      <c r="AD670" s="323"/>
      <c r="AE670" s="323"/>
    </row>
    <row r="671" spans="1:31" ht="12.75">
      <c r="A671" s="323"/>
      <c r="B671" s="323"/>
      <c r="C671" s="323"/>
      <c r="D671" s="323"/>
      <c r="E671" s="323"/>
      <c r="F671" s="323"/>
      <c r="G671" s="323"/>
      <c r="H671" s="323"/>
      <c r="I671" s="323"/>
      <c r="J671" s="323"/>
      <c r="K671" s="323"/>
      <c r="L671" s="323"/>
      <c r="M671" s="323"/>
      <c r="N671" s="323"/>
      <c r="O671" s="323"/>
      <c r="P671" s="323"/>
      <c r="Q671" s="323"/>
      <c r="R671" s="323"/>
      <c r="S671" s="323"/>
      <c r="T671" s="323"/>
      <c r="U671" s="323"/>
      <c r="V671" s="323"/>
      <c r="W671" s="323"/>
      <c r="X671" s="323"/>
      <c r="Y671" s="323"/>
      <c r="Z671" s="323"/>
      <c r="AA671" s="323"/>
      <c r="AB671" s="323"/>
      <c r="AC671" s="323"/>
      <c r="AD671" s="323"/>
      <c r="AE671" s="323"/>
    </row>
    <row r="672" spans="1:31" ht="12.75">
      <c r="A672" s="323"/>
      <c r="B672" s="323"/>
      <c r="C672" s="323"/>
      <c r="D672" s="323"/>
      <c r="E672" s="323"/>
      <c r="F672" s="323"/>
      <c r="G672" s="323"/>
      <c r="H672" s="323"/>
      <c r="I672" s="323"/>
      <c r="J672" s="323"/>
      <c r="K672" s="323"/>
      <c r="L672" s="323"/>
      <c r="M672" s="323"/>
      <c r="N672" s="323"/>
      <c r="O672" s="323"/>
      <c r="P672" s="323"/>
      <c r="Q672" s="323"/>
      <c r="R672" s="323"/>
      <c r="S672" s="323"/>
      <c r="T672" s="323"/>
      <c r="U672" s="323"/>
      <c r="V672" s="323"/>
      <c r="W672" s="323"/>
      <c r="X672" s="323"/>
      <c r="Y672" s="323"/>
      <c r="Z672" s="323"/>
      <c r="AA672" s="323"/>
      <c r="AB672" s="323"/>
      <c r="AC672" s="323"/>
      <c r="AD672" s="323"/>
      <c r="AE672" s="323"/>
    </row>
    <row r="673" spans="1:31" ht="12.75">
      <c r="A673" s="323"/>
      <c r="B673" s="323"/>
      <c r="C673" s="323"/>
      <c r="D673" s="323"/>
      <c r="E673" s="323"/>
      <c r="F673" s="323"/>
      <c r="G673" s="323"/>
      <c r="H673" s="323"/>
      <c r="I673" s="323"/>
      <c r="J673" s="323"/>
      <c r="K673" s="323"/>
      <c r="L673" s="323"/>
      <c r="M673" s="323"/>
      <c r="N673" s="323"/>
      <c r="O673" s="323"/>
      <c r="P673" s="323"/>
      <c r="Q673" s="323"/>
      <c r="R673" s="323"/>
      <c r="S673" s="323"/>
      <c r="T673" s="323"/>
      <c r="U673" s="323"/>
      <c r="V673" s="323"/>
      <c r="W673" s="323"/>
      <c r="X673" s="323"/>
      <c r="Y673" s="323"/>
      <c r="Z673" s="323"/>
      <c r="AA673" s="323"/>
      <c r="AB673" s="323"/>
      <c r="AC673" s="323"/>
      <c r="AD673" s="323"/>
      <c r="AE673" s="323"/>
    </row>
    <row r="674" spans="1:31" ht="12.75">
      <c r="A674" s="323"/>
      <c r="B674" s="323"/>
      <c r="C674" s="323"/>
      <c r="D674" s="323"/>
      <c r="E674" s="323"/>
      <c r="F674" s="323"/>
      <c r="G674" s="323"/>
      <c r="H674" s="323"/>
      <c r="I674" s="323"/>
      <c r="J674" s="323"/>
      <c r="K674" s="323"/>
      <c r="L674" s="323"/>
      <c r="M674" s="323"/>
      <c r="N674" s="323"/>
      <c r="O674" s="323"/>
      <c r="P674" s="323"/>
      <c r="Q674" s="323"/>
      <c r="R674" s="323"/>
      <c r="S674" s="323"/>
      <c r="T674" s="323"/>
      <c r="U674" s="323"/>
      <c r="V674" s="323"/>
      <c r="W674" s="323"/>
      <c r="X674" s="323"/>
      <c r="Y674" s="323"/>
      <c r="Z674" s="323"/>
      <c r="AA674" s="323"/>
      <c r="AB674" s="323"/>
      <c r="AC674" s="323"/>
      <c r="AD674" s="323"/>
      <c r="AE674" s="323"/>
    </row>
    <row r="675" spans="1:31" ht="12.75">
      <c r="A675" s="323"/>
      <c r="B675" s="323"/>
      <c r="C675" s="323"/>
      <c r="D675" s="323"/>
      <c r="E675" s="323"/>
      <c r="F675" s="323"/>
      <c r="G675" s="323"/>
      <c r="H675" s="323"/>
      <c r="I675" s="323"/>
      <c r="J675" s="323"/>
      <c r="K675" s="323"/>
      <c r="L675" s="323"/>
      <c r="M675" s="323"/>
      <c r="N675" s="323"/>
      <c r="O675" s="323"/>
      <c r="P675" s="323"/>
      <c r="Q675" s="323"/>
      <c r="R675" s="323"/>
      <c r="S675" s="323"/>
      <c r="T675" s="323"/>
      <c r="U675" s="323"/>
      <c r="V675" s="323"/>
      <c r="W675" s="323"/>
      <c r="X675" s="323"/>
      <c r="Y675" s="323"/>
      <c r="Z675" s="323"/>
      <c r="AA675" s="323"/>
      <c r="AB675" s="323"/>
      <c r="AC675" s="323"/>
      <c r="AD675" s="323"/>
      <c r="AE675" s="323"/>
    </row>
    <row r="676" spans="1:31" ht="12.75">
      <c r="A676" s="323"/>
      <c r="B676" s="323"/>
      <c r="C676" s="323"/>
      <c r="D676" s="323"/>
      <c r="E676" s="323"/>
      <c r="F676" s="323"/>
      <c r="G676" s="323"/>
      <c r="H676" s="323"/>
      <c r="I676" s="323"/>
      <c r="J676" s="323"/>
      <c r="K676" s="323"/>
      <c r="L676" s="323"/>
      <c r="M676" s="323"/>
      <c r="N676" s="323"/>
      <c r="O676" s="323"/>
      <c r="P676" s="323"/>
      <c r="Q676" s="323"/>
      <c r="R676" s="323"/>
      <c r="S676" s="323"/>
      <c r="T676" s="323"/>
      <c r="U676" s="323"/>
      <c r="V676" s="323"/>
      <c r="W676" s="323"/>
      <c r="X676" s="323"/>
      <c r="Y676" s="323"/>
      <c r="Z676" s="323"/>
      <c r="AA676" s="323"/>
      <c r="AB676" s="323"/>
      <c r="AC676" s="323"/>
      <c r="AD676" s="323"/>
      <c r="AE676" s="323"/>
    </row>
    <row r="677" spans="1:31" ht="12.75">
      <c r="A677" s="323"/>
      <c r="B677" s="323"/>
      <c r="C677" s="323"/>
      <c r="D677" s="323"/>
      <c r="E677" s="323"/>
      <c r="F677" s="323"/>
      <c r="G677" s="323"/>
      <c r="H677" s="323"/>
      <c r="I677" s="323"/>
      <c r="J677" s="323"/>
      <c r="K677" s="323"/>
      <c r="L677" s="323"/>
      <c r="M677" s="323"/>
      <c r="N677" s="323"/>
      <c r="O677" s="323"/>
      <c r="P677" s="323"/>
      <c r="Q677" s="323"/>
      <c r="R677" s="323"/>
      <c r="S677" s="323"/>
      <c r="T677" s="323"/>
      <c r="U677" s="323"/>
      <c r="V677" s="323"/>
      <c r="W677" s="323"/>
      <c r="X677" s="323"/>
      <c r="Y677" s="323"/>
      <c r="Z677" s="323"/>
      <c r="AA677" s="323"/>
      <c r="AB677" s="323"/>
      <c r="AC677" s="323"/>
      <c r="AD677" s="323"/>
      <c r="AE677" s="323"/>
    </row>
    <row r="678" spans="1:31" ht="12.75">
      <c r="A678" s="323"/>
      <c r="B678" s="323"/>
      <c r="C678" s="323"/>
      <c r="D678" s="323"/>
      <c r="E678" s="323"/>
      <c r="F678" s="323"/>
      <c r="G678" s="323"/>
      <c r="H678" s="323"/>
      <c r="I678" s="323"/>
      <c r="J678" s="323"/>
      <c r="K678" s="323"/>
      <c r="L678" s="323"/>
      <c r="M678" s="323"/>
      <c r="N678" s="323"/>
      <c r="O678" s="323"/>
      <c r="P678" s="323"/>
      <c r="Q678" s="323"/>
      <c r="R678" s="323"/>
      <c r="S678" s="323"/>
      <c r="T678" s="323"/>
      <c r="U678" s="323"/>
      <c r="V678" s="323"/>
      <c r="W678" s="323"/>
      <c r="X678" s="323"/>
      <c r="Y678" s="323"/>
      <c r="Z678" s="323"/>
      <c r="AA678" s="323"/>
      <c r="AB678" s="323"/>
      <c r="AC678" s="323"/>
      <c r="AD678" s="323"/>
      <c r="AE678" s="323"/>
    </row>
    <row r="679" spans="1:31" ht="12.75">
      <c r="A679" s="323"/>
      <c r="B679" s="323"/>
      <c r="C679" s="323"/>
      <c r="D679" s="323"/>
      <c r="E679" s="323"/>
      <c r="F679" s="323"/>
      <c r="G679" s="323"/>
      <c r="H679" s="323"/>
      <c r="I679" s="323"/>
      <c r="J679" s="323"/>
      <c r="K679" s="323"/>
      <c r="L679" s="323"/>
      <c r="M679" s="323"/>
      <c r="N679" s="323"/>
      <c r="O679" s="323"/>
      <c r="P679" s="323"/>
      <c r="Q679" s="323"/>
      <c r="R679" s="323"/>
      <c r="S679" s="323"/>
      <c r="T679" s="323"/>
      <c r="U679" s="323"/>
      <c r="V679" s="323"/>
      <c r="W679" s="323"/>
      <c r="X679" s="323"/>
      <c r="Y679" s="323"/>
      <c r="Z679" s="323"/>
      <c r="AA679" s="323"/>
      <c r="AB679" s="323"/>
      <c r="AC679" s="323"/>
      <c r="AD679" s="323"/>
      <c r="AE679" s="323"/>
    </row>
    <row r="680" spans="1:31" ht="12.75">
      <c r="A680" s="323"/>
      <c r="B680" s="323"/>
      <c r="C680" s="323"/>
      <c r="D680" s="323"/>
      <c r="E680" s="323"/>
      <c r="F680" s="323"/>
      <c r="G680" s="323"/>
      <c r="H680" s="323"/>
      <c r="I680" s="323"/>
      <c r="J680" s="323"/>
      <c r="K680" s="323"/>
      <c r="L680" s="323"/>
      <c r="M680" s="323"/>
      <c r="N680" s="323"/>
      <c r="O680" s="323"/>
      <c r="P680" s="323"/>
      <c r="Q680" s="323"/>
      <c r="R680" s="323"/>
      <c r="S680" s="323"/>
      <c r="T680" s="323"/>
      <c r="U680" s="323"/>
      <c r="V680" s="323"/>
      <c r="W680" s="323"/>
      <c r="X680" s="323"/>
      <c r="Y680" s="323"/>
      <c r="Z680" s="323"/>
      <c r="AA680" s="323"/>
      <c r="AB680" s="323"/>
      <c r="AC680" s="323"/>
      <c r="AD680" s="323"/>
      <c r="AE680" s="323"/>
    </row>
    <row r="681" spans="1:31" ht="12.75">
      <c r="A681" s="323"/>
      <c r="B681" s="323"/>
      <c r="C681" s="323"/>
      <c r="D681" s="323"/>
      <c r="E681" s="323"/>
      <c r="F681" s="323"/>
      <c r="G681" s="323"/>
      <c r="H681" s="323"/>
      <c r="I681" s="323"/>
      <c r="J681" s="323"/>
      <c r="K681" s="323"/>
      <c r="L681" s="323"/>
      <c r="M681" s="323"/>
      <c r="N681" s="323"/>
      <c r="O681" s="323"/>
      <c r="P681" s="323"/>
      <c r="Q681" s="323"/>
      <c r="R681" s="323"/>
      <c r="S681" s="323"/>
      <c r="T681" s="323"/>
      <c r="U681" s="323"/>
      <c r="V681" s="323"/>
      <c r="W681" s="323"/>
      <c r="X681" s="323"/>
      <c r="Y681" s="323"/>
      <c r="Z681" s="323"/>
      <c r="AA681" s="323"/>
      <c r="AB681" s="323"/>
      <c r="AC681" s="323"/>
      <c r="AD681" s="323"/>
      <c r="AE681" s="323"/>
    </row>
    <row r="682" spans="1:31" ht="12.75">
      <c r="A682" s="323"/>
      <c r="B682" s="323"/>
      <c r="C682" s="323"/>
      <c r="D682" s="323"/>
      <c r="E682" s="323"/>
      <c r="F682" s="323"/>
      <c r="G682" s="323"/>
      <c r="H682" s="323"/>
      <c r="I682" s="323"/>
      <c r="J682" s="323"/>
      <c r="K682" s="323"/>
      <c r="L682" s="323"/>
      <c r="M682" s="323"/>
      <c r="N682" s="323"/>
      <c r="O682" s="323"/>
      <c r="P682" s="323"/>
      <c r="Q682" s="323"/>
      <c r="R682" s="323"/>
      <c r="S682" s="323"/>
      <c r="T682" s="323"/>
      <c r="U682" s="323"/>
      <c r="V682" s="323"/>
      <c r="W682" s="323"/>
      <c r="X682" s="323"/>
      <c r="Y682" s="323"/>
      <c r="Z682" s="323"/>
      <c r="AA682" s="323"/>
      <c r="AB682" s="323"/>
      <c r="AC682" s="323"/>
      <c r="AD682" s="323"/>
      <c r="AE682" s="323"/>
    </row>
    <row r="683" spans="1:31" ht="12.75">
      <c r="A683" s="323"/>
      <c r="B683" s="323"/>
      <c r="C683" s="323"/>
      <c r="D683" s="323"/>
      <c r="E683" s="323"/>
      <c r="F683" s="323"/>
      <c r="G683" s="323"/>
      <c r="H683" s="323"/>
      <c r="I683" s="323"/>
      <c r="J683" s="323"/>
      <c r="K683" s="323"/>
      <c r="L683" s="323"/>
      <c r="M683" s="323"/>
      <c r="N683" s="323"/>
      <c r="O683" s="323"/>
      <c r="P683" s="323"/>
      <c r="Q683" s="323"/>
      <c r="R683" s="323"/>
      <c r="S683" s="323"/>
      <c r="T683" s="323"/>
      <c r="U683" s="323"/>
      <c r="V683" s="323"/>
      <c r="W683" s="323"/>
      <c r="X683" s="323"/>
      <c r="Y683" s="323"/>
      <c r="Z683" s="323"/>
      <c r="AA683" s="323"/>
      <c r="AB683" s="323"/>
      <c r="AC683" s="323"/>
      <c r="AD683" s="323"/>
      <c r="AE683" s="323"/>
    </row>
    <row r="684" spans="1:31" ht="12.75">
      <c r="A684" s="323"/>
      <c r="B684" s="323"/>
      <c r="C684" s="323"/>
      <c r="D684" s="323"/>
      <c r="E684" s="323"/>
      <c r="F684" s="323"/>
      <c r="G684" s="323"/>
      <c r="H684" s="323"/>
      <c r="I684" s="323"/>
      <c r="J684" s="323"/>
      <c r="K684" s="323"/>
      <c r="L684" s="323"/>
      <c r="M684" s="323"/>
      <c r="N684" s="323"/>
      <c r="O684" s="323"/>
      <c r="P684" s="323"/>
      <c r="Q684" s="323"/>
      <c r="R684" s="323"/>
      <c r="S684" s="323"/>
      <c r="T684" s="323"/>
      <c r="U684" s="323"/>
      <c r="V684" s="323"/>
      <c r="W684" s="323"/>
      <c r="X684" s="323"/>
      <c r="Y684" s="323"/>
      <c r="Z684" s="323"/>
      <c r="AA684" s="323"/>
      <c r="AB684" s="323"/>
      <c r="AC684" s="323"/>
      <c r="AD684" s="323"/>
      <c r="AE684" s="323"/>
    </row>
    <row r="685" spans="1:31" ht="12.75">
      <c r="A685" s="323"/>
      <c r="B685" s="323"/>
      <c r="C685" s="323"/>
      <c r="D685" s="323"/>
      <c r="E685" s="323"/>
      <c r="F685" s="323"/>
      <c r="G685" s="323"/>
      <c r="H685" s="323"/>
      <c r="I685" s="323"/>
      <c r="J685" s="323"/>
      <c r="K685" s="323"/>
      <c r="L685" s="323"/>
      <c r="M685" s="323"/>
      <c r="N685" s="323"/>
      <c r="O685" s="323"/>
      <c r="P685" s="323"/>
      <c r="Q685" s="323"/>
      <c r="R685" s="323"/>
      <c r="S685" s="323"/>
      <c r="T685" s="323"/>
      <c r="U685" s="323"/>
      <c r="V685" s="323"/>
      <c r="W685" s="323"/>
      <c r="X685" s="323"/>
      <c r="Y685" s="323"/>
      <c r="Z685" s="323"/>
      <c r="AA685" s="323"/>
      <c r="AB685" s="323"/>
      <c r="AC685" s="323"/>
      <c r="AD685" s="323"/>
      <c r="AE685" s="323"/>
    </row>
    <row r="686" spans="1:31" ht="12.75">
      <c r="A686" s="323"/>
      <c r="B686" s="323"/>
      <c r="C686" s="323"/>
      <c r="D686" s="323"/>
      <c r="E686" s="323"/>
      <c r="F686" s="323"/>
      <c r="G686" s="323"/>
      <c r="H686" s="323"/>
      <c r="I686" s="323"/>
      <c r="J686" s="323"/>
      <c r="K686" s="323"/>
      <c r="L686" s="323"/>
      <c r="M686" s="323"/>
      <c r="N686" s="323"/>
      <c r="O686" s="323"/>
      <c r="P686" s="323"/>
      <c r="Q686" s="323"/>
      <c r="R686" s="323"/>
      <c r="S686" s="323"/>
      <c r="T686" s="323"/>
      <c r="U686" s="323"/>
      <c r="V686" s="323"/>
      <c r="W686" s="323"/>
      <c r="X686" s="323"/>
      <c r="Y686" s="323"/>
      <c r="Z686" s="323"/>
      <c r="AA686" s="323"/>
      <c r="AB686" s="323"/>
      <c r="AC686" s="323"/>
      <c r="AD686" s="323"/>
      <c r="AE686" s="323"/>
    </row>
    <row r="687" spans="1:31" ht="12.75">
      <c r="A687" s="323"/>
      <c r="B687" s="323"/>
      <c r="C687" s="323"/>
      <c r="D687" s="323"/>
      <c r="E687" s="323"/>
      <c r="F687" s="323"/>
      <c r="G687" s="323"/>
      <c r="H687" s="323"/>
      <c r="I687" s="323"/>
      <c r="J687" s="323"/>
      <c r="K687" s="323"/>
      <c r="L687" s="323"/>
      <c r="M687" s="323"/>
      <c r="N687" s="323"/>
      <c r="O687" s="323"/>
      <c r="P687" s="323"/>
      <c r="Q687" s="323"/>
      <c r="R687" s="323"/>
      <c r="S687" s="323"/>
      <c r="T687" s="323"/>
      <c r="U687" s="323"/>
      <c r="V687" s="323"/>
      <c r="W687" s="323"/>
      <c r="X687" s="323"/>
      <c r="Y687" s="323"/>
      <c r="Z687" s="323"/>
      <c r="AA687" s="323"/>
      <c r="AB687" s="323"/>
      <c r="AC687" s="323"/>
      <c r="AD687" s="323"/>
      <c r="AE687" s="323"/>
    </row>
    <row r="688" spans="1:31" ht="12.75">
      <c r="A688" s="323"/>
      <c r="B688" s="323"/>
      <c r="C688" s="323"/>
      <c r="D688" s="323"/>
      <c r="E688" s="323"/>
      <c r="F688" s="323"/>
      <c r="G688" s="323"/>
      <c r="H688" s="323"/>
      <c r="I688" s="323"/>
      <c r="J688" s="323"/>
      <c r="K688" s="323"/>
      <c r="L688" s="323"/>
      <c r="M688" s="323"/>
      <c r="N688" s="323"/>
      <c r="O688" s="323"/>
      <c r="P688" s="323"/>
      <c r="Q688" s="323"/>
      <c r="R688" s="323"/>
      <c r="S688" s="323"/>
      <c r="T688" s="323"/>
      <c r="U688" s="323"/>
      <c r="V688" s="323"/>
      <c r="W688" s="323"/>
      <c r="X688" s="323"/>
      <c r="Y688" s="323"/>
      <c r="Z688" s="323"/>
      <c r="AA688" s="323"/>
      <c r="AB688" s="323"/>
      <c r="AC688" s="323"/>
      <c r="AD688" s="323"/>
      <c r="AE688" s="323"/>
    </row>
    <row r="689" spans="1:31" ht="12.75">
      <c r="A689" s="323"/>
      <c r="B689" s="323"/>
      <c r="C689" s="323"/>
      <c r="D689" s="323"/>
      <c r="E689" s="323"/>
      <c r="F689" s="323"/>
      <c r="G689" s="323"/>
      <c r="H689" s="323"/>
      <c r="I689" s="323"/>
      <c r="J689" s="323"/>
      <c r="K689" s="323"/>
      <c r="L689" s="323"/>
      <c r="M689" s="323"/>
      <c r="N689" s="323"/>
      <c r="O689" s="323"/>
      <c r="P689" s="323"/>
      <c r="Q689" s="323"/>
      <c r="R689" s="323"/>
      <c r="S689" s="323"/>
      <c r="T689" s="323"/>
      <c r="U689" s="323"/>
      <c r="V689" s="323"/>
      <c r="W689" s="323"/>
      <c r="X689" s="323"/>
      <c r="Y689" s="323"/>
      <c r="Z689" s="323"/>
      <c r="AA689" s="323"/>
      <c r="AB689" s="323"/>
      <c r="AC689" s="323"/>
      <c r="AD689" s="323"/>
      <c r="AE689" s="323"/>
    </row>
    <row r="690" spans="1:31" ht="12.75">
      <c r="A690" s="323"/>
      <c r="B690" s="323"/>
      <c r="C690" s="323"/>
      <c r="D690" s="323"/>
      <c r="E690" s="323"/>
      <c r="F690" s="323"/>
      <c r="G690" s="323"/>
      <c r="H690" s="323"/>
      <c r="I690" s="323"/>
      <c r="J690" s="323"/>
      <c r="K690" s="323"/>
      <c r="L690" s="323"/>
      <c r="M690" s="323"/>
      <c r="N690" s="323"/>
      <c r="O690" s="323"/>
      <c r="P690" s="323"/>
      <c r="Q690" s="323"/>
      <c r="R690" s="323"/>
      <c r="S690" s="323"/>
      <c r="T690" s="323"/>
      <c r="U690" s="323"/>
      <c r="V690" s="323"/>
      <c r="W690" s="323"/>
      <c r="X690" s="323"/>
      <c r="Y690" s="323"/>
      <c r="Z690" s="323"/>
      <c r="AA690" s="323"/>
      <c r="AB690" s="323"/>
      <c r="AC690" s="323"/>
      <c r="AD690" s="323"/>
      <c r="AE690" s="323"/>
    </row>
    <row r="691" spans="1:31" ht="12.75">
      <c r="A691" s="323"/>
      <c r="B691" s="323"/>
      <c r="C691" s="323"/>
      <c r="D691" s="323"/>
      <c r="E691" s="323"/>
      <c r="F691" s="323"/>
      <c r="G691" s="323"/>
      <c r="H691" s="323"/>
      <c r="I691" s="323"/>
      <c r="J691" s="323"/>
      <c r="K691" s="323"/>
      <c r="L691" s="323"/>
      <c r="M691" s="323"/>
      <c r="N691" s="323"/>
      <c r="O691" s="323"/>
      <c r="P691" s="323"/>
      <c r="Q691" s="323"/>
      <c r="R691" s="323"/>
      <c r="S691" s="323"/>
      <c r="T691" s="323"/>
      <c r="U691" s="323"/>
      <c r="V691" s="323"/>
      <c r="W691" s="323"/>
      <c r="X691" s="323"/>
      <c r="Y691" s="323"/>
      <c r="Z691" s="323"/>
      <c r="AA691" s="323"/>
      <c r="AB691" s="323"/>
      <c r="AC691" s="323"/>
      <c r="AD691" s="323"/>
      <c r="AE691" s="323"/>
    </row>
    <row r="692" spans="1:31" ht="12.75">
      <c r="A692" s="323"/>
      <c r="B692" s="323"/>
      <c r="C692" s="323"/>
      <c r="D692" s="323"/>
      <c r="E692" s="323"/>
      <c r="F692" s="323"/>
      <c r="G692" s="323"/>
      <c r="H692" s="323"/>
      <c r="I692" s="323"/>
      <c r="J692" s="323"/>
      <c r="K692" s="323"/>
      <c r="L692" s="323"/>
      <c r="M692" s="323"/>
      <c r="N692" s="323"/>
      <c r="O692" s="323"/>
      <c r="P692" s="323"/>
      <c r="Q692" s="323"/>
      <c r="R692" s="323"/>
      <c r="S692" s="323"/>
      <c r="T692" s="323"/>
      <c r="U692" s="323"/>
      <c r="V692" s="323"/>
      <c r="W692" s="323"/>
      <c r="X692" s="323"/>
      <c r="Y692" s="323"/>
      <c r="Z692" s="323"/>
      <c r="AA692" s="323"/>
      <c r="AB692" s="323"/>
      <c r="AC692" s="323"/>
      <c r="AD692" s="323"/>
      <c r="AE692" s="323"/>
    </row>
    <row r="693" spans="1:31" ht="12.75">
      <c r="A693" s="323"/>
      <c r="B693" s="323"/>
      <c r="C693" s="323"/>
      <c r="D693" s="323"/>
      <c r="E693" s="323"/>
      <c r="F693" s="323"/>
      <c r="G693" s="323"/>
      <c r="H693" s="323"/>
      <c r="I693" s="323"/>
      <c r="J693" s="323"/>
      <c r="K693" s="323"/>
      <c r="L693" s="323"/>
      <c r="M693" s="323"/>
      <c r="N693" s="323"/>
      <c r="O693" s="323"/>
      <c r="P693" s="323"/>
      <c r="Q693" s="323"/>
      <c r="R693" s="323"/>
      <c r="S693" s="323"/>
      <c r="T693" s="323"/>
      <c r="U693" s="323"/>
      <c r="V693" s="323"/>
      <c r="W693" s="323"/>
      <c r="X693" s="323"/>
      <c r="Y693" s="323"/>
      <c r="Z693" s="323"/>
      <c r="AA693" s="323"/>
      <c r="AB693" s="323"/>
      <c r="AC693" s="323"/>
      <c r="AD693" s="323"/>
      <c r="AE693" s="323"/>
    </row>
    <row r="694" spans="1:31" ht="12.75">
      <c r="A694" s="323"/>
      <c r="B694" s="323"/>
      <c r="C694" s="323"/>
      <c r="D694" s="323"/>
      <c r="E694" s="323"/>
      <c r="F694" s="323"/>
      <c r="G694" s="323"/>
      <c r="H694" s="323"/>
      <c r="I694" s="323"/>
      <c r="J694" s="323"/>
      <c r="K694" s="323"/>
      <c r="L694" s="323"/>
      <c r="M694" s="323"/>
      <c r="N694" s="323"/>
      <c r="O694" s="323"/>
      <c r="P694" s="323"/>
      <c r="Q694" s="323"/>
      <c r="R694" s="323"/>
      <c r="S694" s="323"/>
      <c r="T694" s="323"/>
      <c r="U694" s="323"/>
      <c r="V694" s="323"/>
      <c r="W694" s="323"/>
      <c r="X694" s="323"/>
      <c r="Y694" s="323"/>
      <c r="Z694" s="323"/>
      <c r="AA694" s="323"/>
      <c r="AB694" s="323"/>
      <c r="AC694" s="323"/>
      <c r="AD694" s="323"/>
      <c r="AE694" s="323"/>
    </row>
    <row r="695" spans="1:31" ht="12.75">
      <c r="A695" s="323"/>
      <c r="B695" s="323"/>
      <c r="C695" s="323"/>
      <c r="D695" s="323"/>
      <c r="E695" s="323"/>
      <c r="F695" s="323"/>
      <c r="G695" s="323"/>
      <c r="H695" s="323"/>
      <c r="I695" s="323"/>
      <c r="J695" s="323"/>
      <c r="K695" s="323"/>
      <c r="L695" s="323"/>
      <c r="M695" s="323"/>
      <c r="N695" s="323"/>
      <c r="O695" s="323"/>
      <c r="P695" s="323"/>
      <c r="Q695" s="323"/>
      <c r="R695" s="323"/>
      <c r="S695" s="323"/>
      <c r="T695" s="323"/>
      <c r="U695" s="323"/>
      <c r="V695" s="323"/>
      <c r="W695" s="323"/>
      <c r="X695" s="323"/>
      <c r="Y695" s="323"/>
      <c r="Z695" s="323"/>
      <c r="AA695" s="323"/>
      <c r="AB695" s="323"/>
      <c r="AC695" s="323"/>
      <c r="AD695" s="323"/>
      <c r="AE695" s="323"/>
    </row>
    <row r="696" spans="1:31" ht="12.75">
      <c r="A696" s="323"/>
      <c r="B696" s="323"/>
      <c r="C696" s="323"/>
      <c r="D696" s="323"/>
      <c r="E696" s="323"/>
      <c r="F696" s="323"/>
      <c r="G696" s="323"/>
      <c r="H696" s="323"/>
      <c r="I696" s="323"/>
      <c r="J696" s="323"/>
      <c r="K696" s="323"/>
      <c r="L696" s="323"/>
      <c r="M696" s="323"/>
      <c r="N696" s="323"/>
      <c r="O696" s="323"/>
      <c r="P696" s="323"/>
      <c r="Q696" s="323"/>
      <c r="R696" s="323"/>
      <c r="S696" s="323"/>
      <c r="T696" s="323"/>
      <c r="U696" s="323"/>
      <c r="V696" s="323"/>
      <c r="W696" s="323"/>
      <c r="X696" s="323"/>
      <c r="Y696" s="323"/>
      <c r="Z696" s="323"/>
      <c r="AA696" s="323"/>
      <c r="AB696" s="323"/>
      <c r="AC696" s="323"/>
      <c r="AD696" s="323"/>
      <c r="AE696" s="323"/>
    </row>
    <row r="697" spans="1:31" ht="12.75">
      <c r="A697" s="323"/>
      <c r="B697" s="323"/>
      <c r="C697" s="323"/>
      <c r="D697" s="323"/>
      <c r="E697" s="323"/>
      <c r="F697" s="323"/>
      <c r="G697" s="323"/>
      <c r="H697" s="323"/>
      <c r="I697" s="323"/>
      <c r="J697" s="323"/>
      <c r="K697" s="323"/>
      <c r="L697" s="323"/>
      <c r="M697" s="323"/>
      <c r="N697" s="323"/>
      <c r="O697" s="323"/>
      <c r="P697" s="323"/>
      <c r="Q697" s="323"/>
      <c r="R697" s="323"/>
      <c r="S697" s="323"/>
      <c r="T697" s="323"/>
      <c r="U697" s="323"/>
      <c r="V697" s="323"/>
      <c r="W697" s="323"/>
      <c r="X697" s="323"/>
      <c r="Y697" s="323"/>
      <c r="Z697" s="323"/>
      <c r="AA697" s="323"/>
      <c r="AB697" s="323"/>
      <c r="AC697" s="323"/>
      <c r="AD697" s="323"/>
      <c r="AE697" s="323"/>
    </row>
    <row r="698" spans="1:31" ht="12.75">
      <c r="A698" s="323"/>
      <c r="B698" s="323"/>
      <c r="C698" s="323"/>
      <c r="D698" s="323"/>
      <c r="E698" s="323"/>
      <c r="F698" s="323"/>
      <c r="G698" s="323"/>
      <c r="H698" s="323"/>
      <c r="I698" s="323"/>
      <c r="J698" s="323"/>
      <c r="K698" s="323"/>
      <c r="L698" s="323"/>
      <c r="M698" s="323"/>
      <c r="N698" s="323"/>
      <c r="O698" s="323"/>
      <c r="P698" s="323"/>
      <c r="Q698" s="323"/>
      <c r="R698" s="323"/>
      <c r="S698" s="323"/>
      <c r="T698" s="323"/>
      <c r="U698" s="323"/>
      <c r="V698" s="323"/>
      <c r="W698" s="323"/>
      <c r="X698" s="323"/>
      <c r="Y698" s="323"/>
      <c r="Z698" s="323"/>
      <c r="AA698" s="323"/>
      <c r="AB698" s="323"/>
      <c r="AC698" s="323"/>
      <c r="AD698" s="323"/>
      <c r="AE698" s="323"/>
    </row>
    <row r="699" spans="1:31" ht="12.75">
      <c r="A699" s="323"/>
      <c r="B699" s="323"/>
      <c r="C699" s="323"/>
      <c r="D699" s="323"/>
      <c r="E699" s="323"/>
      <c r="F699" s="323"/>
      <c r="G699" s="323"/>
      <c r="H699" s="323"/>
      <c r="I699" s="323"/>
      <c r="J699" s="323"/>
      <c r="K699" s="323"/>
      <c r="L699" s="323"/>
      <c r="M699" s="323"/>
      <c r="N699" s="323"/>
      <c r="O699" s="323"/>
      <c r="P699" s="323"/>
      <c r="Q699" s="323"/>
      <c r="R699" s="323"/>
      <c r="S699" s="323"/>
      <c r="T699" s="323"/>
      <c r="U699" s="323"/>
      <c r="V699" s="323"/>
      <c r="W699" s="323"/>
      <c r="X699" s="323"/>
      <c r="Y699" s="323"/>
      <c r="Z699" s="323"/>
      <c r="AA699" s="323"/>
      <c r="AB699" s="323"/>
      <c r="AC699" s="323"/>
      <c r="AD699" s="323"/>
      <c r="AE699" s="323"/>
    </row>
    <row r="700" spans="1:31" ht="12.75">
      <c r="A700" s="323"/>
      <c r="B700" s="323"/>
      <c r="C700" s="323"/>
      <c r="D700" s="323"/>
      <c r="E700" s="323"/>
      <c r="F700" s="323"/>
      <c r="G700" s="323"/>
      <c r="H700" s="323"/>
      <c r="I700" s="323"/>
      <c r="J700" s="323"/>
      <c r="K700" s="323"/>
      <c r="L700" s="323"/>
      <c r="M700" s="323"/>
      <c r="N700" s="323"/>
      <c r="O700" s="323"/>
      <c r="P700" s="323"/>
      <c r="Q700" s="323"/>
      <c r="R700" s="323"/>
      <c r="S700" s="323"/>
      <c r="T700" s="323"/>
      <c r="U700" s="323"/>
      <c r="V700" s="323"/>
      <c r="W700" s="323"/>
      <c r="X700" s="323"/>
      <c r="Y700" s="323"/>
      <c r="Z700" s="323"/>
      <c r="AA700" s="323"/>
      <c r="AB700" s="323"/>
      <c r="AC700" s="323"/>
      <c r="AD700" s="323"/>
      <c r="AE700" s="323"/>
    </row>
    <row r="701" spans="1:31" ht="12.75">
      <c r="A701" s="323"/>
      <c r="B701" s="323"/>
      <c r="C701" s="323"/>
      <c r="D701" s="323"/>
      <c r="E701" s="323"/>
      <c r="F701" s="323"/>
      <c r="G701" s="323"/>
      <c r="H701" s="323"/>
      <c r="I701" s="323"/>
      <c r="J701" s="323"/>
      <c r="K701" s="323"/>
      <c r="L701" s="323"/>
      <c r="M701" s="323"/>
      <c r="N701" s="323"/>
      <c r="O701" s="323"/>
      <c r="P701" s="323"/>
      <c r="Q701" s="323"/>
      <c r="R701" s="323"/>
      <c r="S701" s="323"/>
      <c r="T701" s="323"/>
      <c r="U701" s="323"/>
      <c r="V701" s="323"/>
      <c r="W701" s="323"/>
      <c r="X701" s="323"/>
      <c r="Y701" s="323"/>
      <c r="Z701" s="323"/>
      <c r="AA701" s="323"/>
      <c r="AB701" s="323"/>
      <c r="AC701" s="323"/>
      <c r="AD701" s="323"/>
      <c r="AE701" s="323"/>
    </row>
    <row r="702" spans="1:31" ht="12.75">
      <c r="A702" s="323"/>
      <c r="B702" s="323"/>
      <c r="C702" s="323"/>
      <c r="D702" s="323"/>
      <c r="E702" s="323"/>
      <c r="F702" s="323"/>
      <c r="G702" s="323"/>
      <c r="H702" s="323"/>
      <c r="I702" s="323"/>
      <c r="J702" s="323"/>
      <c r="K702" s="323"/>
      <c r="L702" s="323"/>
      <c r="M702" s="323"/>
      <c r="N702" s="323"/>
      <c r="O702" s="323"/>
      <c r="P702" s="323"/>
      <c r="Q702" s="323"/>
      <c r="R702" s="323"/>
      <c r="S702" s="323"/>
      <c r="T702" s="323"/>
      <c r="U702" s="323"/>
      <c r="V702" s="323"/>
      <c r="W702" s="323"/>
      <c r="X702" s="323"/>
      <c r="Y702" s="323"/>
      <c r="Z702" s="323"/>
      <c r="AA702" s="323"/>
      <c r="AB702" s="323"/>
      <c r="AC702" s="323"/>
      <c r="AD702" s="323"/>
      <c r="AE702" s="323"/>
    </row>
    <row r="703" spans="1:31" ht="12.75">
      <c r="A703" s="323"/>
      <c r="B703" s="323"/>
      <c r="C703" s="323"/>
      <c r="D703" s="323"/>
      <c r="E703" s="323"/>
      <c r="F703" s="323"/>
      <c r="G703" s="323"/>
      <c r="H703" s="323"/>
      <c r="I703" s="323"/>
      <c r="J703" s="323"/>
      <c r="K703" s="323"/>
      <c r="L703" s="323"/>
      <c r="M703" s="323"/>
      <c r="N703" s="323"/>
      <c r="O703" s="323"/>
      <c r="P703" s="323"/>
      <c r="Q703" s="323"/>
      <c r="R703" s="323"/>
      <c r="S703" s="323"/>
      <c r="T703" s="323"/>
      <c r="U703" s="323"/>
      <c r="V703" s="323"/>
      <c r="W703" s="323"/>
      <c r="X703" s="323"/>
      <c r="Y703" s="323"/>
      <c r="Z703" s="323"/>
      <c r="AA703" s="323"/>
      <c r="AB703" s="323"/>
      <c r="AC703" s="323"/>
      <c r="AD703" s="323"/>
      <c r="AE703" s="323"/>
    </row>
    <row r="704" spans="1:31" ht="12.75">
      <c r="A704" s="323"/>
      <c r="B704" s="323"/>
      <c r="C704" s="323"/>
      <c r="D704" s="323"/>
      <c r="E704" s="323"/>
      <c r="F704" s="323"/>
      <c r="G704" s="323"/>
      <c r="H704" s="323"/>
      <c r="I704" s="323"/>
      <c r="J704" s="323"/>
      <c r="K704" s="323"/>
      <c r="L704" s="323"/>
      <c r="M704" s="323"/>
      <c r="N704" s="323"/>
      <c r="O704" s="323"/>
      <c r="P704" s="323"/>
      <c r="Q704" s="323"/>
      <c r="R704" s="323"/>
      <c r="S704" s="323"/>
      <c r="T704" s="323"/>
      <c r="U704" s="323"/>
      <c r="V704" s="323"/>
      <c r="W704" s="323"/>
      <c r="X704" s="323"/>
      <c r="Y704" s="323"/>
      <c r="Z704" s="323"/>
      <c r="AA704" s="323"/>
      <c r="AB704" s="323"/>
      <c r="AC704" s="323"/>
      <c r="AD704" s="323"/>
      <c r="AE704" s="323"/>
    </row>
    <row r="705" spans="1:31" ht="12.75">
      <c r="A705" s="323"/>
      <c r="B705" s="323"/>
      <c r="C705" s="323"/>
      <c r="D705" s="323"/>
      <c r="E705" s="323"/>
      <c r="F705" s="323"/>
      <c r="G705" s="323"/>
      <c r="H705" s="323"/>
      <c r="I705" s="323"/>
      <c r="J705" s="323"/>
      <c r="K705" s="323"/>
      <c r="L705" s="323"/>
      <c r="M705" s="323"/>
      <c r="N705" s="323"/>
      <c r="O705" s="323"/>
      <c r="P705" s="323"/>
      <c r="Q705" s="323"/>
      <c r="R705" s="323"/>
      <c r="S705" s="323"/>
      <c r="T705" s="323"/>
      <c r="U705" s="323"/>
      <c r="V705" s="323"/>
      <c r="W705" s="323"/>
      <c r="X705" s="323"/>
      <c r="Y705" s="323"/>
      <c r="Z705" s="323"/>
      <c r="AA705" s="323"/>
      <c r="AB705" s="323"/>
      <c r="AC705" s="323"/>
      <c r="AD705" s="323"/>
      <c r="AE705" s="323"/>
    </row>
    <row r="706" spans="1:31" ht="12.75">
      <c r="A706" s="323"/>
      <c r="B706" s="323"/>
      <c r="C706" s="323"/>
      <c r="D706" s="323"/>
      <c r="E706" s="323"/>
      <c r="F706" s="323"/>
      <c r="G706" s="323"/>
      <c r="H706" s="323"/>
      <c r="I706" s="323"/>
      <c r="J706" s="323"/>
      <c r="K706" s="323"/>
      <c r="L706" s="323"/>
      <c r="M706" s="323"/>
      <c r="N706" s="323"/>
      <c r="O706" s="323"/>
      <c r="P706" s="323"/>
      <c r="Q706" s="323"/>
      <c r="R706" s="323"/>
      <c r="S706" s="323"/>
      <c r="T706" s="323"/>
      <c r="U706" s="323"/>
      <c r="V706" s="323"/>
      <c r="W706" s="323"/>
      <c r="X706" s="323"/>
      <c r="Y706" s="323"/>
      <c r="Z706" s="323"/>
      <c r="AA706" s="323"/>
      <c r="AB706" s="323"/>
      <c r="AC706" s="323"/>
      <c r="AD706" s="323"/>
      <c r="AE706" s="323"/>
    </row>
    <row r="707" spans="1:31" ht="12.75">
      <c r="A707" s="323"/>
      <c r="B707" s="323"/>
      <c r="C707" s="323"/>
      <c r="D707" s="323"/>
      <c r="E707" s="323"/>
      <c r="F707" s="323"/>
      <c r="G707" s="323"/>
      <c r="H707" s="323"/>
      <c r="I707" s="323"/>
      <c r="J707" s="323"/>
      <c r="K707" s="323"/>
      <c r="L707" s="323"/>
      <c r="M707" s="323"/>
      <c r="N707" s="323"/>
      <c r="O707" s="323"/>
      <c r="P707" s="323"/>
      <c r="Q707" s="323"/>
      <c r="R707" s="323"/>
      <c r="S707" s="323"/>
      <c r="T707" s="323"/>
      <c r="U707" s="323"/>
      <c r="V707" s="323"/>
      <c r="W707" s="323"/>
      <c r="X707" s="323"/>
      <c r="Y707" s="323"/>
      <c r="Z707" s="323"/>
      <c r="AA707" s="323"/>
      <c r="AB707" s="323"/>
      <c r="AC707" s="323"/>
      <c r="AD707" s="323"/>
      <c r="AE707" s="323"/>
    </row>
    <row r="708" spans="1:31" ht="12.75">
      <c r="A708" s="323"/>
      <c r="B708" s="323"/>
      <c r="C708" s="323"/>
      <c r="D708" s="323"/>
      <c r="E708" s="323"/>
      <c r="F708" s="323"/>
      <c r="G708" s="323"/>
      <c r="H708" s="323"/>
      <c r="I708" s="323"/>
      <c r="J708" s="323"/>
      <c r="K708" s="323"/>
      <c r="L708" s="323"/>
      <c r="M708" s="323"/>
      <c r="N708" s="323"/>
      <c r="O708" s="323"/>
      <c r="P708" s="323"/>
      <c r="Q708" s="323"/>
      <c r="R708" s="323"/>
      <c r="S708" s="323"/>
      <c r="T708" s="323"/>
      <c r="U708" s="323"/>
      <c r="V708" s="323"/>
      <c r="W708" s="323"/>
      <c r="X708" s="323"/>
      <c r="Y708" s="323"/>
      <c r="Z708" s="323"/>
      <c r="AA708" s="323"/>
      <c r="AB708" s="323"/>
      <c r="AC708" s="323"/>
      <c r="AD708" s="323"/>
      <c r="AE708" s="323"/>
    </row>
    <row r="709" spans="1:31" ht="12.75">
      <c r="A709" s="323"/>
      <c r="B709" s="323"/>
      <c r="C709" s="323"/>
      <c r="D709" s="323"/>
      <c r="E709" s="323"/>
      <c r="F709" s="323"/>
      <c r="G709" s="323"/>
      <c r="H709" s="323"/>
      <c r="I709" s="323"/>
      <c r="J709" s="323"/>
      <c r="K709" s="323"/>
      <c r="L709" s="323"/>
      <c r="M709" s="323"/>
      <c r="N709" s="323"/>
      <c r="O709" s="323"/>
      <c r="P709" s="323"/>
      <c r="Q709" s="323"/>
      <c r="R709" s="323"/>
      <c r="S709" s="323"/>
      <c r="T709" s="323"/>
      <c r="U709" s="323"/>
      <c r="V709" s="323"/>
      <c r="W709" s="323"/>
      <c r="X709" s="323"/>
      <c r="Y709" s="323"/>
      <c r="Z709" s="323"/>
      <c r="AA709" s="323"/>
      <c r="AB709" s="323"/>
      <c r="AC709" s="323"/>
      <c r="AD709" s="323"/>
      <c r="AE709" s="323"/>
    </row>
    <row r="710" spans="1:31" ht="12.75">
      <c r="A710" s="323"/>
      <c r="B710" s="323"/>
      <c r="C710" s="323"/>
      <c r="D710" s="323"/>
      <c r="E710" s="323"/>
      <c r="F710" s="323"/>
      <c r="G710" s="323"/>
      <c r="H710" s="323"/>
      <c r="I710" s="323"/>
      <c r="J710" s="323"/>
      <c r="K710" s="323"/>
      <c r="L710" s="323"/>
      <c r="M710" s="323"/>
      <c r="N710" s="323"/>
      <c r="O710" s="323"/>
      <c r="P710" s="323"/>
      <c r="Q710" s="323"/>
      <c r="R710" s="323"/>
      <c r="S710" s="323"/>
      <c r="T710" s="323"/>
      <c r="U710" s="323"/>
      <c r="V710" s="323"/>
      <c r="W710" s="323"/>
      <c r="X710" s="323"/>
      <c r="Y710" s="323"/>
      <c r="Z710" s="323"/>
      <c r="AA710" s="323"/>
      <c r="AB710" s="323"/>
      <c r="AC710" s="323"/>
      <c r="AD710" s="323"/>
      <c r="AE710" s="323"/>
    </row>
    <row r="711" spans="1:31" ht="12.75">
      <c r="A711" s="323"/>
      <c r="B711" s="323"/>
      <c r="C711" s="323"/>
      <c r="D711" s="323"/>
      <c r="E711" s="323"/>
      <c r="F711" s="323"/>
      <c r="G711" s="323"/>
      <c r="H711" s="323"/>
      <c r="I711" s="323"/>
      <c r="J711" s="323"/>
      <c r="K711" s="323"/>
      <c r="L711" s="323"/>
      <c r="M711" s="323"/>
      <c r="N711" s="323"/>
      <c r="O711" s="323"/>
      <c r="P711" s="323"/>
      <c r="Q711" s="323"/>
      <c r="R711" s="323"/>
      <c r="S711" s="323"/>
      <c r="T711" s="323"/>
      <c r="U711" s="323"/>
      <c r="V711" s="323"/>
      <c r="W711" s="323"/>
      <c r="X711" s="323"/>
      <c r="Y711" s="323"/>
      <c r="Z711" s="323"/>
      <c r="AA711" s="323"/>
      <c r="AB711" s="323"/>
      <c r="AC711" s="323"/>
      <c r="AD711" s="323"/>
      <c r="AE711" s="323"/>
    </row>
    <row r="712" spans="1:31" ht="12.75">
      <c r="A712" s="323"/>
      <c r="B712" s="323"/>
      <c r="C712" s="323"/>
      <c r="D712" s="323"/>
      <c r="E712" s="323"/>
      <c r="F712" s="323"/>
      <c r="G712" s="323"/>
      <c r="H712" s="323"/>
      <c r="I712" s="323"/>
      <c r="J712" s="323"/>
      <c r="K712" s="323"/>
      <c r="L712" s="323"/>
      <c r="M712" s="323"/>
      <c r="N712" s="323"/>
      <c r="O712" s="323"/>
      <c r="P712" s="323"/>
      <c r="Q712" s="323"/>
      <c r="R712" s="323"/>
      <c r="S712" s="323"/>
      <c r="T712" s="323"/>
      <c r="U712" s="323"/>
      <c r="V712" s="323"/>
      <c r="W712" s="323"/>
      <c r="X712" s="323"/>
      <c r="Y712" s="323"/>
      <c r="Z712" s="323"/>
      <c r="AA712" s="323"/>
      <c r="AB712" s="323"/>
      <c r="AC712" s="323"/>
      <c r="AD712" s="323"/>
      <c r="AE712" s="323"/>
    </row>
    <row r="713" spans="1:31" ht="12.75">
      <c r="A713" s="323"/>
      <c r="B713" s="323"/>
      <c r="C713" s="323"/>
      <c r="D713" s="323"/>
      <c r="E713" s="323"/>
      <c r="F713" s="323"/>
      <c r="G713" s="323"/>
      <c r="H713" s="323"/>
      <c r="I713" s="323"/>
      <c r="J713" s="323"/>
      <c r="K713" s="323"/>
      <c r="L713" s="323"/>
      <c r="M713" s="323"/>
      <c r="N713" s="323"/>
      <c r="O713" s="323"/>
      <c r="P713" s="323"/>
      <c r="Q713" s="323"/>
      <c r="R713" s="323"/>
      <c r="S713" s="323"/>
      <c r="T713" s="323"/>
      <c r="U713" s="323"/>
      <c r="V713" s="323"/>
      <c r="W713" s="323"/>
      <c r="X713" s="323"/>
      <c r="Y713" s="323"/>
      <c r="Z713" s="323"/>
      <c r="AA713" s="323"/>
      <c r="AB713" s="323"/>
      <c r="AC713" s="323"/>
      <c r="AD713" s="323"/>
      <c r="AE713" s="323"/>
    </row>
    <row r="714" spans="1:31" ht="12.75">
      <c r="A714" s="323"/>
      <c r="B714" s="323"/>
      <c r="C714" s="323"/>
      <c r="D714" s="323"/>
      <c r="E714" s="323"/>
      <c r="F714" s="323"/>
      <c r="G714" s="323"/>
      <c r="H714" s="323"/>
      <c r="I714" s="323"/>
      <c r="J714" s="323"/>
      <c r="K714" s="323"/>
      <c r="L714" s="323"/>
      <c r="M714" s="323"/>
      <c r="N714" s="323"/>
      <c r="O714" s="323"/>
      <c r="P714" s="323"/>
      <c r="Q714" s="323"/>
      <c r="R714" s="323"/>
      <c r="S714" s="323"/>
      <c r="T714" s="323"/>
      <c r="U714" s="323"/>
      <c r="V714" s="323"/>
      <c r="W714" s="323"/>
      <c r="X714" s="323"/>
      <c r="Y714" s="323"/>
      <c r="Z714" s="323"/>
      <c r="AA714" s="323"/>
      <c r="AB714" s="323"/>
      <c r="AC714" s="323"/>
      <c r="AD714" s="323"/>
      <c r="AE714" s="323"/>
    </row>
    <row r="715" spans="1:31" ht="12.75">
      <c r="A715" s="323"/>
      <c r="B715" s="323"/>
      <c r="C715" s="323"/>
      <c r="D715" s="323"/>
      <c r="E715" s="323"/>
      <c r="F715" s="323"/>
      <c r="G715" s="323"/>
      <c r="H715" s="323"/>
      <c r="I715" s="323"/>
      <c r="J715" s="323"/>
      <c r="K715" s="323"/>
      <c r="L715" s="323"/>
      <c r="M715" s="323"/>
      <c r="N715" s="323"/>
      <c r="O715" s="323"/>
      <c r="P715" s="323"/>
      <c r="Q715" s="323"/>
      <c r="R715" s="323"/>
      <c r="S715" s="323"/>
      <c r="T715" s="323"/>
      <c r="U715" s="323"/>
      <c r="V715" s="323"/>
      <c r="W715" s="323"/>
      <c r="X715" s="323"/>
      <c r="Y715" s="323"/>
      <c r="Z715" s="323"/>
      <c r="AA715" s="323"/>
      <c r="AB715" s="323"/>
      <c r="AC715" s="323"/>
      <c r="AD715" s="323"/>
      <c r="AE715" s="323"/>
    </row>
    <row r="716" spans="1:31" ht="12.75">
      <c r="A716" s="323"/>
      <c r="B716" s="323"/>
      <c r="C716" s="323"/>
      <c r="D716" s="323"/>
      <c r="E716" s="323"/>
      <c r="F716" s="323"/>
      <c r="G716" s="323"/>
      <c r="H716" s="323"/>
      <c r="I716" s="323"/>
      <c r="J716" s="323"/>
      <c r="K716" s="323"/>
      <c r="L716" s="323"/>
      <c r="M716" s="323"/>
      <c r="N716" s="323"/>
      <c r="O716" s="323"/>
      <c r="P716" s="323"/>
      <c r="Q716" s="323"/>
      <c r="R716" s="323"/>
      <c r="S716" s="323"/>
      <c r="T716" s="323"/>
      <c r="U716" s="323"/>
      <c r="V716" s="323"/>
      <c r="W716" s="323"/>
      <c r="X716" s="323"/>
      <c r="Y716" s="323"/>
      <c r="Z716" s="323"/>
      <c r="AA716" s="323"/>
      <c r="AB716" s="323"/>
      <c r="AC716" s="323"/>
      <c r="AD716" s="323"/>
      <c r="AE716" s="323"/>
    </row>
    <row r="717" spans="1:31" ht="12.75">
      <c r="A717" s="323"/>
      <c r="B717" s="323"/>
      <c r="C717" s="323"/>
      <c r="D717" s="323"/>
      <c r="E717" s="323"/>
      <c r="F717" s="323"/>
      <c r="G717" s="323"/>
      <c r="H717" s="323"/>
      <c r="I717" s="323"/>
      <c r="J717" s="323"/>
      <c r="K717" s="323"/>
      <c r="L717" s="323"/>
      <c r="M717" s="323"/>
      <c r="N717" s="323"/>
      <c r="O717" s="323"/>
      <c r="P717" s="323"/>
      <c r="Q717" s="323"/>
      <c r="R717" s="323"/>
      <c r="S717" s="323"/>
      <c r="T717" s="323"/>
      <c r="U717" s="323"/>
      <c r="V717" s="323"/>
      <c r="W717" s="323"/>
      <c r="X717" s="323"/>
      <c r="Y717" s="323"/>
      <c r="Z717" s="323"/>
      <c r="AA717" s="323"/>
      <c r="AB717" s="323"/>
      <c r="AC717" s="323"/>
      <c r="AD717" s="323"/>
      <c r="AE717" s="323"/>
    </row>
    <row r="718" spans="1:31" ht="12.75">
      <c r="A718" s="323"/>
      <c r="B718" s="323"/>
      <c r="C718" s="323"/>
      <c r="D718" s="323"/>
      <c r="E718" s="323"/>
      <c r="F718" s="323"/>
      <c r="G718" s="323"/>
      <c r="H718" s="323"/>
      <c r="I718" s="323"/>
      <c r="J718" s="323"/>
      <c r="K718" s="323"/>
      <c r="L718" s="323"/>
      <c r="M718" s="323"/>
      <c r="N718" s="323"/>
      <c r="O718" s="323"/>
      <c r="P718" s="323"/>
      <c r="Q718" s="323"/>
      <c r="R718" s="323"/>
      <c r="S718" s="323"/>
      <c r="T718" s="323"/>
      <c r="U718" s="323"/>
      <c r="V718" s="323"/>
      <c r="W718" s="323"/>
      <c r="X718" s="323"/>
      <c r="Y718" s="323"/>
      <c r="Z718" s="323"/>
      <c r="AA718" s="323"/>
      <c r="AB718" s="323"/>
      <c r="AC718" s="323"/>
      <c r="AD718" s="323"/>
      <c r="AE718" s="323"/>
    </row>
    <row r="719" spans="1:31" ht="12.75">
      <c r="A719" s="323"/>
      <c r="B719" s="323"/>
      <c r="C719" s="323"/>
      <c r="D719" s="323"/>
      <c r="E719" s="323"/>
      <c r="F719" s="323"/>
      <c r="G719" s="323"/>
      <c r="H719" s="323"/>
      <c r="I719" s="323"/>
      <c r="J719" s="323"/>
      <c r="K719" s="323"/>
      <c r="L719" s="323"/>
      <c r="M719" s="323"/>
      <c r="N719" s="323"/>
      <c r="O719" s="323"/>
      <c r="P719" s="323"/>
      <c r="Q719" s="323"/>
      <c r="R719" s="323"/>
      <c r="S719" s="323"/>
      <c r="T719" s="323"/>
      <c r="U719" s="323"/>
      <c r="V719" s="323"/>
      <c r="W719" s="323"/>
      <c r="X719" s="323"/>
      <c r="Y719" s="323"/>
      <c r="Z719" s="323"/>
      <c r="AA719" s="323"/>
      <c r="AB719" s="323"/>
      <c r="AC719" s="323"/>
      <c r="AD719" s="323"/>
      <c r="AE719" s="323"/>
    </row>
    <row r="720" spans="1:31" ht="12.75">
      <c r="A720" s="323"/>
      <c r="B720" s="323"/>
      <c r="C720" s="323"/>
      <c r="D720" s="323"/>
      <c r="E720" s="323"/>
      <c r="F720" s="323"/>
      <c r="G720" s="323"/>
      <c r="H720" s="323"/>
      <c r="I720" s="323"/>
      <c r="J720" s="323"/>
      <c r="K720" s="323"/>
      <c r="L720" s="323"/>
      <c r="M720" s="323"/>
      <c r="N720" s="323"/>
      <c r="O720" s="323"/>
      <c r="P720" s="323"/>
      <c r="Q720" s="323"/>
      <c r="R720" s="323"/>
      <c r="S720" s="323"/>
      <c r="T720" s="323"/>
      <c r="U720" s="323"/>
      <c r="V720" s="323"/>
      <c r="W720" s="323"/>
      <c r="X720" s="323"/>
      <c r="Y720" s="323"/>
      <c r="Z720" s="323"/>
      <c r="AA720" s="323"/>
      <c r="AB720" s="323"/>
      <c r="AC720" s="323"/>
      <c r="AD720" s="323"/>
      <c r="AE720" s="323"/>
    </row>
    <row r="721" spans="1:31" ht="12.75">
      <c r="A721" s="323"/>
      <c r="B721" s="323"/>
      <c r="C721" s="323"/>
      <c r="D721" s="323"/>
      <c r="E721" s="323"/>
      <c r="F721" s="323"/>
      <c r="G721" s="323"/>
      <c r="H721" s="323"/>
      <c r="I721" s="323"/>
      <c r="J721" s="323"/>
      <c r="K721" s="323"/>
      <c r="L721" s="323"/>
      <c r="M721" s="323"/>
      <c r="N721" s="323"/>
      <c r="O721" s="323"/>
      <c r="P721" s="323"/>
      <c r="Q721" s="323"/>
      <c r="R721" s="323"/>
      <c r="S721" s="323"/>
      <c r="T721" s="323"/>
      <c r="U721" s="323"/>
      <c r="V721" s="323"/>
      <c r="W721" s="323"/>
      <c r="X721" s="323"/>
      <c r="Y721" s="323"/>
      <c r="Z721" s="323"/>
      <c r="AA721" s="323"/>
      <c r="AB721" s="323"/>
      <c r="AC721" s="323"/>
      <c r="AD721" s="323"/>
      <c r="AE721" s="323"/>
    </row>
    <row r="722" spans="1:31" ht="12.75">
      <c r="A722" s="323"/>
      <c r="B722" s="323"/>
      <c r="C722" s="323"/>
      <c r="D722" s="323"/>
      <c r="E722" s="323"/>
      <c r="F722" s="323"/>
      <c r="G722" s="323"/>
      <c r="H722" s="323"/>
      <c r="I722" s="323"/>
      <c r="J722" s="323"/>
      <c r="K722" s="323"/>
      <c r="L722" s="323"/>
      <c r="M722" s="323"/>
      <c r="N722" s="323"/>
      <c r="O722" s="323"/>
      <c r="P722" s="323"/>
      <c r="Q722" s="323"/>
      <c r="R722" s="323"/>
      <c r="S722" s="323"/>
      <c r="T722" s="323"/>
      <c r="U722" s="323"/>
      <c r="V722" s="323"/>
      <c r="W722" s="323"/>
      <c r="X722" s="323"/>
      <c r="Y722" s="323"/>
      <c r="Z722" s="323"/>
      <c r="AA722" s="323"/>
      <c r="AB722" s="323"/>
      <c r="AC722" s="323"/>
      <c r="AD722" s="323"/>
      <c r="AE722" s="323"/>
    </row>
    <row r="723" spans="1:31" ht="12.75">
      <c r="A723" s="323"/>
      <c r="B723" s="323"/>
      <c r="C723" s="323"/>
      <c r="D723" s="323"/>
      <c r="E723" s="323"/>
      <c r="F723" s="323"/>
      <c r="G723" s="323"/>
      <c r="H723" s="323"/>
      <c r="I723" s="323"/>
      <c r="J723" s="323"/>
      <c r="K723" s="323"/>
      <c r="L723" s="323"/>
      <c r="M723" s="323"/>
      <c r="N723" s="323"/>
      <c r="O723" s="323"/>
      <c r="P723" s="323"/>
      <c r="Q723" s="323"/>
      <c r="R723" s="323"/>
      <c r="S723" s="323"/>
      <c r="T723" s="323"/>
      <c r="U723" s="323"/>
      <c r="V723" s="323"/>
      <c r="W723" s="323"/>
      <c r="X723" s="323"/>
      <c r="Y723" s="323"/>
      <c r="Z723" s="323"/>
      <c r="AA723" s="323"/>
      <c r="AB723" s="323"/>
      <c r="AC723" s="323"/>
      <c r="AD723" s="323"/>
      <c r="AE723" s="323"/>
    </row>
    <row r="724" spans="1:31" ht="12.75">
      <c r="A724" s="323"/>
      <c r="B724" s="323"/>
      <c r="C724" s="323"/>
      <c r="D724" s="323"/>
      <c r="E724" s="323"/>
      <c r="F724" s="323"/>
      <c r="G724" s="323"/>
      <c r="H724" s="323"/>
      <c r="I724" s="323"/>
      <c r="J724" s="323"/>
      <c r="K724" s="323"/>
      <c r="L724" s="323"/>
      <c r="M724" s="323"/>
      <c r="N724" s="323"/>
      <c r="O724" s="323"/>
      <c r="P724" s="323"/>
      <c r="Q724" s="323"/>
      <c r="R724" s="323"/>
      <c r="S724" s="323"/>
      <c r="T724" s="323"/>
      <c r="U724" s="323"/>
      <c r="V724" s="323"/>
      <c r="W724" s="323"/>
      <c r="X724" s="323"/>
      <c r="Y724" s="323"/>
      <c r="Z724" s="323"/>
      <c r="AA724" s="323"/>
      <c r="AB724" s="323"/>
      <c r="AC724" s="323"/>
      <c r="AD724" s="323"/>
      <c r="AE724" s="323"/>
    </row>
    <row r="725" spans="1:31" ht="12.75">
      <c r="A725" s="323"/>
      <c r="B725" s="323"/>
      <c r="C725" s="323"/>
      <c r="D725" s="323"/>
      <c r="E725" s="323"/>
      <c r="F725" s="323"/>
      <c r="G725" s="323"/>
      <c r="H725" s="323"/>
      <c r="I725" s="323"/>
      <c r="J725" s="323"/>
      <c r="K725" s="323"/>
      <c r="L725" s="323"/>
      <c r="M725" s="323"/>
      <c r="N725" s="323"/>
      <c r="O725" s="323"/>
      <c r="P725" s="323"/>
      <c r="Q725" s="323"/>
      <c r="R725" s="323"/>
      <c r="S725" s="323"/>
      <c r="T725" s="323"/>
      <c r="U725" s="323"/>
      <c r="V725" s="323"/>
      <c r="W725" s="323"/>
      <c r="X725" s="323"/>
      <c r="Y725" s="323"/>
      <c r="Z725" s="323"/>
      <c r="AA725" s="323"/>
      <c r="AB725" s="323"/>
      <c r="AC725" s="323"/>
      <c r="AD725" s="323"/>
      <c r="AE725" s="323"/>
    </row>
    <row r="726" spans="1:31" ht="12.75">
      <c r="A726" s="323"/>
      <c r="B726" s="323"/>
      <c r="C726" s="323"/>
      <c r="D726" s="323"/>
      <c r="E726" s="323"/>
      <c r="F726" s="323"/>
      <c r="G726" s="323"/>
      <c r="H726" s="323"/>
      <c r="I726" s="323"/>
      <c r="J726" s="323"/>
      <c r="K726" s="323"/>
      <c r="L726" s="323"/>
      <c r="M726" s="323"/>
      <c r="N726" s="323"/>
      <c r="O726" s="323"/>
      <c r="P726" s="323"/>
      <c r="Q726" s="323"/>
      <c r="R726" s="323"/>
      <c r="S726" s="323"/>
      <c r="T726" s="323"/>
      <c r="U726" s="323"/>
      <c r="V726" s="323"/>
      <c r="W726" s="323"/>
      <c r="X726" s="323"/>
      <c r="Y726" s="323"/>
      <c r="Z726" s="323"/>
      <c r="AA726" s="323"/>
      <c r="AB726" s="323"/>
      <c r="AC726" s="323"/>
      <c r="AD726" s="323"/>
      <c r="AE726" s="323"/>
    </row>
    <row r="727" spans="1:31" ht="12.75">
      <c r="A727" s="323"/>
      <c r="B727" s="323"/>
      <c r="C727" s="323"/>
      <c r="D727" s="323"/>
      <c r="E727" s="323"/>
      <c r="F727" s="323"/>
      <c r="G727" s="323"/>
      <c r="H727" s="323"/>
      <c r="I727" s="323"/>
      <c r="J727" s="323"/>
      <c r="K727" s="323"/>
      <c r="L727" s="323"/>
      <c r="M727" s="323"/>
      <c r="N727" s="323"/>
      <c r="O727" s="323"/>
      <c r="P727" s="323"/>
      <c r="Q727" s="323"/>
      <c r="R727" s="323"/>
      <c r="S727" s="323"/>
      <c r="T727" s="323"/>
      <c r="U727" s="323"/>
      <c r="V727" s="323"/>
      <c r="W727" s="323"/>
      <c r="X727" s="323"/>
      <c r="Y727" s="323"/>
      <c r="Z727" s="323"/>
      <c r="AA727" s="323"/>
      <c r="AB727" s="323"/>
      <c r="AC727" s="323"/>
      <c r="AD727" s="323"/>
      <c r="AE727" s="323"/>
    </row>
    <row r="728" spans="1:31" ht="12.75">
      <c r="A728" s="323"/>
      <c r="B728" s="323"/>
      <c r="C728" s="323"/>
      <c r="D728" s="323"/>
      <c r="E728" s="323"/>
      <c r="F728" s="323"/>
      <c r="G728" s="323"/>
      <c r="H728" s="323"/>
      <c r="I728" s="323"/>
      <c r="J728" s="323"/>
      <c r="K728" s="323"/>
      <c r="L728" s="323"/>
      <c r="M728" s="323"/>
      <c r="N728" s="323"/>
      <c r="O728" s="323"/>
      <c r="P728" s="323"/>
      <c r="Q728" s="323"/>
      <c r="R728" s="323"/>
      <c r="S728" s="323"/>
      <c r="T728" s="323"/>
      <c r="U728" s="323"/>
      <c r="V728" s="323"/>
      <c r="W728" s="323"/>
      <c r="X728" s="323"/>
      <c r="Y728" s="323"/>
      <c r="Z728" s="323"/>
      <c r="AA728" s="323"/>
      <c r="AB728" s="323"/>
      <c r="AC728" s="323"/>
      <c r="AD728" s="323"/>
      <c r="AE728" s="323"/>
    </row>
    <row r="729" spans="1:31" ht="12.75">
      <c r="A729" s="323"/>
      <c r="B729" s="323"/>
      <c r="C729" s="323"/>
      <c r="D729" s="323"/>
      <c r="E729" s="323"/>
      <c r="F729" s="323"/>
      <c r="G729" s="323"/>
      <c r="H729" s="323"/>
      <c r="I729" s="323"/>
      <c r="J729" s="323"/>
      <c r="K729" s="323"/>
      <c r="L729" s="323"/>
      <c r="M729" s="323"/>
      <c r="N729" s="323"/>
      <c r="O729" s="323"/>
      <c r="P729" s="323"/>
      <c r="Q729" s="323"/>
      <c r="R729" s="323"/>
      <c r="S729" s="323"/>
      <c r="T729" s="323"/>
      <c r="U729" s="323"/>
      <c r="V729" s="323"/>
      <c r="W729" s="323"/>
      <c r="X729" s="323"/>
      <c r="Y729" s="323"/>
      <c r="Z729" s="323"/>
      <c r="AA729" s="323"/>
      <c r="AB729" s="323"/>
      <c r="AC729" s="323"/>
      <c r="AD729" s="323"/>
      <c r="AE729" s="323"/>
    </row>
    <row r="730" spans="1:31" ht="12.75">
      <c r="A730" s="323"/>
      <c r="B730" s="323"/>
      <c r="C730" s="323"/>
      <c r="D730" s="323"/>
      <c r="E730" s="323"/>
      <c r="F730" s="323"/>
      <c r="G730" s="323"/>
      <c r="H730" s="323"/>
      <c r="I730" s="323"/>
      <c r="J730" s="323"/>
      <c r="K730" s="323"/>
      <c r="L730" s="323"/>
      <c r="M730" s="323"/>
      <c r="N730" s="323"/>
      <c r="O730" s="323"/>
      <c r="P730" s="323"/>
      <c r="Q730" s="323"/>
      <c r="R730" s="323"/>
      <c r="S730" s="323"/>
      <c r="T730" s="323"/>
      <c r="U730" s="323"/>
      <c r="V730" s="323"/>
      <c r="W730" s="323"/>
      <c r="X730" s="323"/>
      <c r="Y730" s="323"/>
      <c r="Z730" s="323"/>
      <c r="AA730" s="323"/>
      <c r="AB730" s="323"/>
      <c r="AC730" s="323"/>
      <c r="AD730" s="323"/>
      <c r="AE730" s="323"/>
    </row>
    <row r="731" spans="1:31" ht="12.75">
      <c r="A731" s="323"/>
      <c r="B731" s="323"/>
      <c r="C731" s="323"/>
      <c r="D731" s="323"/>
      <c r="E731" s="323"/>
      <c r="F731" s="323"/>
      <c r="G731" s="323"/>
      <c r="H731" s="323"/>
      <c r="I731" s="323"/>
      <c r="J731" s="323"/>
      <c r="K731" s="323"/>
      <c r="L731" s="323"/>
      <c r="M731" s="323"/>
      <c r="N731" s="323"/>
      <c r="O731" s="323"/>
      <c r="P731" s="323"/>
      <c r="Q731" s="323"/>
      <c r="R731" s="323"/>
      <c r="S731" s="323"/>
      <c r="T731" s="323"/>
      <c r="U731" s="323"/>
      <c r="V731" s="323"/>
      <c r="W731" s="323"/>
      <c r="X731" s="323"/>
      <c r="Y731" s="323"/>
      <c r="Z731" s="323"/>
      <c r="AA731" s="323"/>
      <c r="AB731" s="323"/>
      <c r="AC731" s="323"/>
      <c r="AD731" s="323"/>
      <c r="AE731" s="323"/>
    </row>
    <row r="732" spans="1:31" ht="12.75">
      <c r="A732" s="323"/>
      <c r="B732" s="323"/>
      <c r="C732" s="323"/>
      <c r="D732" s="323"/>
      <c r="E732" s="323"/>
      <c r="F732" s="323"/>
      <c r="G732" s="323"/>
      <c r="H732" s="323"/>
      <c r="I732" s="323"/>
      <c r="J732" s="323"/>
      <c r="K732" s="323"/>
      <c r="L732" s="323"/>
      <c r="M732" s="323"/>
      <c r="N732" s="323"/>
      <c r="O732" s="323"/>
      <c r="P732" s="323"/>
      <c r="Q732" s="323"/>
      <c r="R732" s="323"/>
      <c r="S732" s="323"/>
      <c r="T732" s="323"/>
      <c r="U732" s="323"/>
      <c r="V732" s="323"/>
      <c r="W732" s="323"/>
      <c r="X732" s="323"/>
      <c r="Y732" s="323"/>
      <c r="Z732" s="323"/>
      <c r="AA732" s="323"/>
      <c r="AB732" s="323"/>
      <c r="AC732" s="323"/>
      <c r="AD732" s="323"/>
      <c r="AE732" s="323"/>
    </row>
    <row r="733" spans="1:31" ht="12.75">
      <c r="A733" s="323"/>
      <c r="B733" s="323"/>
      <c r="C733" s="323"/>
      <c r="D733" s="323"/>
      <c r="E733" s="323"/>
      <c r="F733" s="323"/>
      <c r="G733" s="323"/>
      <c r="H733" s="323"/>
      <c r="I733" s="323"/>
      <c r="J733" s="323"/>
      <c r="K733" s="323"/>
      <c r="L733" s="323"/>
      <c r="M733" s="323"/>
      <c r="N733" s="323"/>
      <c r="O733" s="323"/>
      <c r="P733" s="323"/>
      <c r="Q733" s="323"/>
      <c r="R733" s="323"/>
      <c r="S733" s="323"/>
      <c r="T733" s="323"/>
      <c r="U733" s="323"/>
      <c r="V733" s="323"/>
      <c r="W733" s="323"/>
      <c r="X733" s="323"/>
      <c r="Y733" s="323"/>
      <c r="Z733" s="323"/>
      <c r="AA733" s="323"/>
      <c r="AB733" s="323"/>
      <c r="AC733" s="323"/>
      <c r="AD733" s="323"/>
      <c r="AE733" s="323"/>
    </row>
    <row r="734" spans="1:31" ht="12.75">
      <c r="A734" s="323"/>
      <c r="B734" s="323"/>
      <c r="C734" s="323"/>
      <c r="D734" s="323"/>
      <c r="E734" s="323"/>
      <c r="F734" s="323"/>
      <c r="G734" s="323"/>
      <c r="H734" s="323"/>
      <c r="I734" s="323"/>
      <c r="J734" s="323"/>
      <c r="K734" s="323"/>
      <c r="L734" s="323"/>
      <c r="M734" s="323"/>
      <c r="N734" s="323"/>
      <c r="O734" s="323"/>
      <c r="P734" s="323"/>
      <c r="Q734" s="323"/>
      <c r="R734" s="323"/>
      <c r="S734" s="323"/>
      <c r="T734" s="323"/>
      <c r="U734" s="323"/>
      <c r="V734" s="323"/>
      <c r="W734" s="323"/>
      <c r="X734" s="323"/>
      <c r="Y734" s="323"/>
      <c r="Z734" s="323"/>
      <c r="AA734" s="323"/>
      <c r="AB734" s="323"/>
      <c r="AC734" s="323"/>
      <c r="AD734" s="323"/>
      <c r="AE734" s="323"/>
    </row>
    <row r="735" spans="1:31" ht="12.75">
      <c r="A735" s="323"/>
      <c r="B735" s="323"/>
      <c r="C735" s="323"/>
      <c r="D735" s="323"/>
      <c r="E735" s="323"/>
      <c r="F735" s="323"/>
      <c r="G735" s="323"/>
      <c r="H735" s="323"/>
      <c r="I735" s="323"/>
      <c r="J735" s="323"/>
      <c r="K735" s="323"/>
      <c r="L735" s="323"/>
      <c r="M735" s="323"/>
      <c r="N735" s="323"/>
      <c r="O735" s="323"/>
      <c r="P735" s="323"/>
      <c r="Q735" s="323"/>
      <c r="R735" s="323"/>
      <c r="S735" s="323"/>
      <c r="T735" s="323"/>
      <c r="U735" s="323"/>
      <c r="V735" s="323"/>
      <c r="W735" s="323"/>
      <c r="X735" s="323"/>
      <c r="Y735" s="323"/>
      <c r="Z735" s="323"/>
      <c r="AA735" s="323"/>
      <c r="AB735" s="323"/>
      <c r="AC735" s="323"/>
      <c r="AD735" s="323"/>
      <c r="AE735" s="323"/>
    </row>
    <row r="736" spans="1:31" ht="12.75">
      <c r="A736" s="323"/>
      <c r="B736" s="323"/>
      <c r="C736" s="323"/>
      <c r="D736" s="323"/>
      <c r="E736" s="323"/>
      <c r="F736" s="323"/>
      <c r="G736" s="323"/>
      <c r="H736" s="323"/>
      <c r="I736" s="323"/>
      <c r="J736" s="323"/>
      <c r="K736" s="323"/>
      <c r="L736" s="323"/>
      <c r="M736" s="323"/>
      <c r="N736" s="323"/>
      <c r="O736" s="323"/>
      <c r="P736" s="323"/>
      <c r="Q736" s="323"/>
      <c r="R736" s="323"/>
      <c r="S736" s="323"/>
      <c r="T736" s="323"/>
      <c r="U736" s="323"/>
      <c r="V736" s="323"/>
      <c r="W736" s="323"/>
      <c r="X736" s="323"/>
      <c r="Y736" s="323"/>
      <c r="Z736" s="323"/>
      <c r="AA736" s="323"/>
      <c r="AB736" s="323"/>
      <c r="AC736" s="323"/>
      <c r="AD736" s="323"/>
      <c r="AE736" s="323"/>
    </row>
    <row r="737" spans="1:31" ht="12.75">
      <c r="A737" s="323"/>
      <c r="B737" s="323"/>
      <c r="C737" s="323"/>
      <c r="D737" s="323"/>
      <c r="E737" s="323"/>
      <c r="F737" s="323"/>
      <c r="G737" s="323"/>
      <c r="H737" s="323"/>
      <c r="I737" s="323"/>
      <c r="J737" s="323"/>
      <c r="K737" s="323"/>
      <c r="L737" s="323"/>
      <c r="M737" s="323"/>
      <c r="N737" s="323"/>
      <c r="O737" s="323"/>
      <c r="P737" s="323"/>
      <c r="Q737" s="323"/>
      <c r="R737" s="323"/>
      <c r="S737" s="323"/>
      <c r="T737" s="323"/>
      <c r="U737" s="323"/>
      <c r="V737" s="323"/>
      <c r="W737" s="323"/>
      <c r="X737" s="323"/>
      <c r="Y737" s="323"/>
      <c r="Z737" s="323"/>
      <c r="AA737" s="323"/>
      <c r="AB737" s="323"/>
      <c r="AC737" s="323"/>
      <c r="AD737" s="323"/>
      <c r="AE737" s="323"/>
    </row>
    <row r="738" spans="1:31" ht="12.75">
      <c r="A738" s="323"/>
      <c r="B738" s="323"/>
      <c r="C738" s="323"/>
      <c r="D738" s="323"/>
      <c r="E738" s="323"/>
      <c r="F738" s="323"/>
      <c r="G738" s="323"/>
      <c r="H738" s="323"/>
      <c r="I738" s="323"/>
      <c r="J738" s="323"/>
      <c r="K738" s="323"/>
      <c r="L738" s="323"/>
      <c r="M738" s="323"/>
      <c r="N738" s="323"/>
      <c r="O738" s="323"/>
      <c r="P738" s="323"/>
      <c r="Q738" s="323"/>
      <c r="R738" s="323"/>
      <c r="S738" s="323"/>
      <c r="T738" s="323"/>
      <c r="U738" s="323"/>
      <c r="V738" s="323"/>
      <c r="W738" s="323"/>
      <c r="X738" s="323"/>
      <c r="Y738" s="323"/>
      <c r="Z738" s="323"/>
      <c r="AA738" s="323"/>
      <c r="AB738" s="323"/>
      <c r="AC738" s="323"/>
      <c r="AD738" s="323"/>
      <c r="AE738" s="323"/>
    </row>
    <row r="739" spans="1:31" ht="12.75">
      <c r="A739" s="323"/>
      <c r="B739" s="323"/>
      <c r="C739" s="323"/>
      <c r="D739" s="323"/>
      <c r="E739" s="323"/>
      <c r="F739" s="323"/>
      <c r="G739" s="323"/>
      <c r="H739" s="323"/>
      <c r="I739" s="323"/>
      <c r="J739" s="323"/>
      <c r="K739" s="323"/>
      <c r="L739" s="323"/>
      <c r="M739" s="323"/>
      <c r="N739" s="323"/>
      <c r="O739" s="323"/>
      <c r="P739" s="323"/>
      <c r="Q739" s="323"/>
      <c r="R739" s="323"/>
      <c r="S739" s="323"/>
      <c r="T739" s="323"/>
      <c r="U739" s="323"/>
      <c r="V739" s="323"/>
      <c r="W739" s="323"/>
      <c r="X739" s="323"/>
      <c r="Y739" s="323"/>
      <c r="Z739" s="323"/>
      <c r="AA739" s="323"/>
      <c r="AB739" s="323"/>
      <c r="AC739" s="323"/>
      <c r="AD739" s="323"/>
      <c r="AE739" s="323"/>
    </row>
    <row r="740" spans="1:31" ht="12.75">
      <c r="A740" s="323"/>
      <c r="B740" s="323"/>
      <c r="C740" s="323"/>
      <c r="D740" s="323"/>
      <c r="E740" s="323"/>
      <c r="F740" s="323"/>
      <c r="G740" s="323"/>
      <c r="H740" s="323"/>
      <c r="I740" s="323"/>
      <c r="J740" s="323"/>
      <c r="K740" s="323"/>
      <c r="L740" s="323"/>
      <c r="M740" s="323"/>
      <c r="N740" s="323"/>
      <c r="O740" s="323"/>
      <c r="P740" s="323"/>
      <c r="Q740" s="323"/>
      <c r="R740" s="323"/>
      <c r="S740" s="323"/>
      <c r="T740" s="323"/>
      <c r="U740" s="323"/>
      <c r="V740" s="323"/>
      <c r="W740" s="323"/>
      <c r="X740" s="323"/>
      <c r="Y740" s="323"/>
      <c r="Z740" s="323"/>
      <c r="AA740" s="323"/>
      <c r="AB740" s="323"/>
      <c r="AC740" s="323"/>
      <c r="AD740" s="323"/>
      <c r="AE740" s="323"/>
    </row>
    <row r="741" spans="1:31" ht="12.75">
      <c r="A741" s="323"/>
      <c r="B741" s="323"/>
      <c r="C741" s="323"/>
      <c r="D741" s="323"/>
      <c r="E741" s="323"/>
      <c r="F741" s="323"/>
      <c r="G741" s="323"/>
      <c r="H741" s="323"/>
      <c r="I741" s="323"/>
      <c r="J741" s="323"/>
      <c r="K741" s="323"/>
      <c r="L741" s="323"/>
      <c r="M741" s="323"/>
      <c r="N741" s="323"/>
      <c r="O741" s="323"/>
      <c r="P741" s="323"/>
      <c r="Q741" s="323"/>
      <c r="R741" s="323"/>
      <c r="S741" s="323"/>
      <c r="T741" s="323"/>
      <c r="U741" s="323"/>
      <c r="V741" s="323"/>
      <c r="W741" s="323"/>
      <c r="X741" s="323"/>
      <c r="Y741" s="323"/>
      <c r="Z741" s="323"/>
      <c r="AA741" s="323"/>
      <c r="AB741" s="323"/>
      <c r="AC741" s="323"/>
      <c r="AD741" s="323"/>
      <c r="AE741" s="323"/>
    </row>
    <row r="742" spans="1:31" ht="12.75">
      <c r="A742" s="323"/>
      <c r="B742" s="323"/>
      <c r="C742" s="323"/>
      <c r="D742" s="323"/>
      <c r="E742" s="323"/>
      <c r="F742" s="323"/>
      <c r="G742" s="323"/>
      <c r="H742" s="323"/>
      <c r="I742" s="323"/>
      <c r="J742" s="323"/>
      <c r="K742" s="323"/>
      <c r="L742" s="323"/>
      <c r="M742" s="323"/>
      <c r="N742" s="323"/>
      <c r="O742" s="323"/>
      <c r="P742" s="323"/>
      <c r="Q742" s="323"/>
      <c r="R742" s="323"/>
      <c r="S742" s="323"/>
      <c r="T742" s="323"/>
      <c r="U742" s="323"/>
      <c r="V742" s="323"/>
      <c r="W742" s="323"/>
      <c r="X742" s="323"/>
      <c r="Y742" s="323"/>
      <c r="Z742" s="323"/>
      <c r="AA742" s="323"/>
      <c r="AB742" s="323"/>
      <c r="AC742" s="323"/>
      <c r="AD742" s="323"/>
      <c r="AE742" s="323"/>
    </row>
    <row r="743" spans="1:31" ht="12.75">
      <c r="A743" s="323"/>
      <c r="B743" s="323"/>
      <c r="C743" s="323"/>
      <c r="D743" s="323"/>
      <c r="E743" s="323"/>
      <c r="F743" s="323"/>
      <c r="G743" s="323"/>
      <c r="H743" s="323"/>
      <c r="I743" s="323"/>
      <c r="J743" s="323"/>
      <c r="K743" s="323"/>
      <c r="L743" s="323"/>
      <c r="M743" s="323"/>
      <c r="N743" s="323"/>
      <c r="O743" s="323"/>
      <c r="P743" s="323"/>
      <c r="Q743" s="323"/>
      <c r="R743" s="323"/>
      <c r="S743" s="323"/>
      <c r="T743" s="323"/>
      <c r="U743" s="323"/>
      <c r="V743" s="323"/>
      <c r="W743" s="323"/>
      <c r="X743" s="323"/>
      <c r="Y743" s="323"/>
      <c r="Z743" s="323"/>
      <c r="AA743" s="323"/>
      <c r="AB743" s="323"/>
      <c r="AC743" s="323"/>
      <c r="AD743" s="323"/>
      <c r="AE743" s="323"/>
    </row>
    <row r="744" spans="1:31" ht="12.75">
      <c r="A744" s="323"/>
      <c r="B744" s="323"/>
      <c r="C744" s="323"/>
      <c r="D744" s="323"/>
      <c r="E744" s="323"/>
      <c r="F744" s="323"/>
      <c r="G744" s="323"/>
      <c r="H744" s="323"/>
      <c r="I744" s="323"/>
      <c r="J744" s="323"/>
      <c r="K744" s="323"/>
      <c r="L744" s="323"/>
      <c r="M744" s="323"/>
      <c r="N744" s="323"/>
      <c r="O744" s="323"/>
      <c r="P744" s="323"/>
      <c r="Q744" s="323"/>
      <c r="R744" s="323"/>
      <c r="S744" s="323"/>
      <c r="T744" s="323"/>
      <c r="U744" s="323"/>
      <c r="V744" s="323"/>
      <c r="W744" s="323"/>
      <c r="X744" s="323"/>
      <c r="Y744" s="323"/>
      <c r="Z744" s="323"/>
      <c r="AA744" s="323"/>
      <c r="AB744" s="323"/>
      <c r="AC744" s="323"/>
      <c r="AD744" s="323"/>
      <c r="AE744" s="323"/>
    </row>
    <row r="745" spans="1:31" ht="12.75">
      <c r="A745" s="323"/>
      <c r="B745" s="323"/>
      <c r="C745" s="323"/>
      <c r="D745" s="323"/>
      <c r="E745" s="323"/>
      <c r="F745" s="323"/>
      <c r="G745" s="323"/>
      <c r="H745" s="323"/>
      <c r="I745" s="323"/>
      <c r="J745" s="323"/>
      <c r="K745" s="323"/>
      <c r="L745" s="323"/>
      <c r="M745" s="323"/>
      <c r="N745" s="323"/>
      <c r="O745" s="323"/>
      <c r="P745" s="323"/>
      <c r="Q745" s="323"/>
      <c r="R745" s="323"/>
      <c r="S745" s="323"/>
      <c r="T745" s="323"/>
      <c r="U745" s="323"/>
      <c r="V745" s="323"/>
      <c r="W745" s="323"/>
      <c r="X745" s="323"/>
      <c r="Y745" s="323"/>
      <c r="Z745" s="323"/>
      <c r="AA745" s="323"/>
      <c r="AB745" s="323"/>
      <c r="AC745" s="323"/>
      <c r="AD745" s="323"/>
      <c r="AE745" s="323"/>
    </row>
    <row r="746" spans="1:31" ht="12.75">
      <c r="A746" s="323"/>
      <c r="B746" s="323"/>
      <c r="C746" s="323"/>
      <c r="D746" s="323"/>
      <c r="E746" s="323"/>
      <c r="F746" s="323"/>
      <c r="G746" s="323"/>
      <c r="H746" s="323"/>
      <c r="I746" s="323"/>
      <c r="J746" s="323"/>
      <c r="K746" s="323"/>
      <c r="L746" s="323"/>
      <c r="M746" s="323"/>
      <c r="N746" s="323"/>
      <c r="O746" s="323"/>
      <c r="P746" s="323"/>
      <c r="Q746" s="323"/>
      <c r="R746" s="323"/>
      <c r="S746" s="323"/>
      <c r="T746" s="323"/>
      <c r="U746" s="323"/>
      <c r="V746" s="323"/>
      <c r="W746" s="323"/>
      <c r="X746" s="323"/>
      <c r="Y746" s="323"/>
      <c r="Z746" s="323"/>
      <c r="AA746" s="323"/>
      <c r="AB746" s="323"/>
      <c r="AC746" s="323"/>
      <c r="AD746" s="323"/>
      <c r="AE746" s="323"/>
    </row>
    <row r="747" spans="1:31" ht="12.75">
      <c r="A747" s="323"/>
      <c r="B747" s="323"/>
      <c r="C747" s="323"/>
      <c r="D747" s="323"/>
      <c r="E747" s="323"/>
      <c r="F747" s="323"/>
      <c r="G747" s="323"/>
      <c r="H747" s="323"/>
      <c r="I747" s="323"/>
      <c r="J747" s="323"/>
      <c r="K747" s="323"/>
      <c r="L747" s="323"/>
      <c r="M747" s="323"/>
      <c r="N747" s="323"/>
      <c r="O747" s="323"/>
      <c r="P747" s="323"/>
      <c r="Q747" s="323"/>
      <c r="R747" s="323"/>
      <c r="S747" s="323"/>
      <c r="T747" s="323"/>
      <c r="U747" s="323"/>
      <c r="V747" s="323"/>
      <c r="W747" s="323"/>
      <c r="X747" s="323"/>
      <c r="Y747" s="323"/>
      <c r="Z747" s="323"/>
      <c r="AA747" s="323"/>
      <c r="AB747" s="323"/>
      <c r="AC747" s="323"/>
      <c r="AD747" s="323"/>
      <c r="AE747" s="323"/>
    </row>
    <row r="748" spans="1:31" ht="12.75">
      <c r="A748" s="323"/>
      <c r="B748" s="323"/>
      <c r="C748" s="323"/>
      <c r="D748" s="323"/>
      <c r="E748" s="323"/>
      <c r="F748" s="323"/>
      <c r="G748" s="323"/>
      <c r="H748" s="323"/>
      <c r="I748" s="323"/>
      <c r="J748" s="323"/>
      <c r="K748" s="323"/>
      <c r="L748" s="323"/>
      <c r="M748" s="323"/>
      <c r="N748" s="323"/>
      <c r="O748" s="323"/>
      <c r="P748" s="323"/>
      <c r="Q748" s="323"/>
      <c r="R748" s="323"/>
      <c r="S748" s="323"/>
      <c r="T748" s="323"/>
      <c r="U748" s="323"/>
      <c r="V748" s="323"/>
      <c r="W748" s="323"/>
      <c r="X748" s="323"/>
      <c r="Y748" s="323"/>
      <c r="Z748" s="323"/>
      <c r="AA748" s="323"/>
      <c r="AB748" s="323"/>
      <c r="AC748" s="323"/>
      <c r="AD748" s="323"/>
      <c r="AE748" s="323"/>
    </row>
    <row r="749" spans="1:31" ht="12.75">
      <c r="A749" s="323"/>
      <c r="B749" s="323"/>
      <c r="C749" s="323"/>
      <c r="D749" s="323"/>
      <c r="E749" s="323"/>
      <c r="F749" s="323"/>
      <c r="G749" s="323"/>
      <c r="H749" s="323"/>
      <c r="I749" s="323"/>
      <c r="J749" s="323"/>
      <c r="K749" s="323"/>
      <c r="L749" s="323"/>
      <c r="M749" s="323"/>
      <c r="N749" s="323"/>
      <c r="O749" s="323"/>
      <c r="P749" s="323"/>
      <c r="Q749" s="323"/>
      <c r="R749" s="323"/>
      <c r="S749" s="323"/>
      <c r="T749" s="323"/>
      <c r="U749" s="323"/>
      <c r="V749" s="323"/>
      <c r="W749" s="323"/>
      <c r="X749" s="323"/>
      <c r="Y749" s="323"/>
      <c r="Z749" s="323"/>
      <c r="AA749" s="323"/>
      <c r="AB749" s="323"/>
      <c r="AC749" s="323"/>
      <c r="AD749" s="323"/>
      <c r="AE749" s="323"/>
    </row>
    <row r="750" spans="1:31" ht="12.75">
      <c r="A750" s="323"/>
      <c r="B750" s="323"/>
      <c r="C750" s="323"/>
      <c r="D750" s="323"/>
      <c r="E750" s="323"/>
      <c r="F750" s="323"/>
      <c r="G750" s="323"/>
      <c r="H750" s="323"/>
      <c r="I750" s="323"/>
      <c r="J750" s="323"/>
      <c r="K750" s="323"/>
      <c r="L750" s="323"/>
      <c r="M750" s="323"/>
      <c r="N750" s="323"/>
      <c r="O750" s="323"/>
      <c r="P750" s="323"/>
      <c r="Q750" s="323"/>
      <c r="R750" s="323"/>
      <c r="S750" s="323"/>
      <c r="T750" s="323"/>
      <c r="U750" s="323"/>
      <c r="V750" s="323"/>
      <c r="W750" s="323"/>
      <c r="X750" s="323"/>
      <c r="Y750" s="323"/>
      <c r="Z750" s="323"/>
      <c r="AA750" s="323"/>
      <c r="AB750" s="323"/>
      <c r="AC750" s="323"/>
      <c r="AD750" s="323"/>
      <c r="AE750" s="323"/>
    </row>
    <row r="751" spans="1:31" ht="12.75">
      <c r="A751" s="323"/>
      <c r="B751" s="323"/>
      <c r="C751" s="323"/>
      <c r="D751" s="323"/>
      <c r="E751" s="323"/>
      <c r="F751" s="323"/>
      <c r="G751" s="323"/>
      <c r="H751" s="323"/>
      <c r="I751" s="323"/>
      <c r="J751" s="323"/>
      <c r="K751" s="323"/>
      <c r="L751" s="323"/>
      <c r="M751" s="323"/>
      <c r="N751" s="323"/>
      <c r="O751" s="323"/>
      <c r="P751" s="323"/>
      <c r="Q751" s="323"/>
      <c r="R751" s="323"/>
      <c r="S751" s="323"/>
      <c r="T751" s="323"/>
      <c r="U751" s="323"/>
      <c r="V751" s="323"/>
      <c r="W751" s="323"/>
      <c r="X751" s="323"/>
      <c r="Y751" s="323"/>
      <c r="Z751" s="323"/>
      <c r="AA751" s="323"/>
      <c r="AB751" s="323"/>
      <c r="AC751" s="323"/>
      <c r="AD751" s="323"/>
      <c r="AE751" s="323"/>
    </row>
    <row r="752" spans="1:31" ht="12.75">
      <c r="A752" s="323"/>
      <c r="B752" s="323"/>
      <c r="C752" s="323"/>
      <c r="D752" s="323"/>
      <c r="E752" s="323"/>
      <c r="F752" s="323"/>
      <c r="G752" s="323"/>
      <c r="H752" s="323"/>
      <c r="I752" s="323"/>
      <c r="J752" s="323"/>
      <c r="K752" s="323"/>
      <c r="L752" s="323"/>
      <c r="M752" s="323"/>
      <c r="N752" s="323"/>
      <c r="O752" s="323"/>
      <c r="P752" s="323"/>
      <c r="Q752" s="323"/>
      <c r="R752" s="323"/>
      <c r="S752" s="323"/>
      <c r="T752" s="323"/>
      <c r="U752" s="323"/>
      <c r="V752" s="323"/>
      <c r="W752" s="323"/>
      <c r="X752" s="323"/>
      <c r="Y752" s="323"/>
      <c r="Z752" s="323"/>
      <c r="AA752" s="323"/>
      <c r="AB752" s="323"/>
      <c r="AC752" s="323"/>
      <c r="AD752" s="323"/>
      <c r="AE752" s="323"/>
    </row>
    <row r="753" spans="1:31" ht="12.75">
      <c r="A753" s="323"/>
      <c r="B753" s="323"/>
      <c r="C753" s="323"/>
      <c r="D753" s="323"/>
      <c r="E753" s="323"/>
      <c r="F753" s="323"/>
      <c r="G753" s="323"/>
      <c r="H753" s="323"/>
      <c r="I753" s="323"/>
      <c r="J753" s="323"/>
      <c r="K753" s="323"/>
      <c r="L753" s="323"/>
      <c r="M753" s="323"/>
      <c r="N753" s="323"/>
      <c r="O753" s="323"/>
      <c r="P753" s="323"/>
      <c r="Q753" s="323"/>
      <c r="R753" s="323"/>
      <c r="S753" s="323"/>
      <c r="T753" s="323"/>
      <c r="U753" s="323"/>
      <c r="V753" s="323"/>
      <c r="W753" s="323"/>
      <c r="X753" s="323"/>
      <c r="Y753" s="323"/>
      <c r="Z753" s="323"/>
      <c r="AA753" s="323"/>
      <c r="AB753" s="323"/>
      <c r="AC753" s="323"/>
      <c r="AD753" s="323"/>
      <c r="AE753" s="323"/>
    </row>
    <row r="754" spans="1:31" ht="12.75">
      <c r="A754" s="323"/>
      <c r="B754" s="323"/>
      <c r="C754" s="323"/>
      <c r="D754" s="323"/>
      <c r="E754" s="323"/>
      <c r="F754" s="323"/>
      <c r="G754" s="323"/>
      <c r="H754" s="323"/>
      <c r="I754" s="323"/>
      <c r="J754" s="323"/>
      <c r="K754" s="323"/>
      <c r="L754" s="323"/>
      <c r="M754" s="323"/>
      <c r="N754" s="323"/>
      <c r="O754" s="323"/>
      <c r="P754" s="323"/>
      <c r="Q754" s="323"/>
      <c r="R754" s="323"/>
      <c r="S754" s="323"/>
      <c r="T754" s="323"/>
      <c r="U754" s="323"/>
      <c r="V754" s="323"/>
      <c r="W754" s="323"/>
      <c r="X754" s="323"/>
      <c r="Y754" s="323"/>
      <c r="Z754" s="323"/>
      <c r="AA754" s="323"/>
      <c r="AB754" s="323"/>
      <c r="AC754" s="323"/>
      <c r="AD754" s="323"/>
      <c r="AE754" s="323"/>
    </row>
    <row r="755" spans="1:31" ht="12.75">
      <c r="A755" s="323"/>
      <c r="B755" s="323"/>
      <c r="C755" s="323"/>
      <c r="D755" s="323"/>
      <c r="E755" s="323"/>
      <c r="F755" s="323"/>
      <c r="G755" s="323"/>
      <c r="H755" s="323"/>
      <c r="I755" s="323"/>
      <c r="J755" s="323"/>
      <c r="K755" s="323"/>
      <c r="L755" s="323"/>
      <c r="M755" s="323"/>
      <c r="N755" s="323"/>
      <c r="O755" s="323"/>
      <c r="P755" s="323"/>
      <c r="Q755" s="323"/>
      <c r="R755" s="323"/>
      <c r="S755" s="323"/>
      <c r="T755" s="323"/>
      <c r="U755" s="323"/>
      <c r="V755" s="323"/>
      <c r="W755" s="323"/>
      <c r="X755" s="323"/>
      <c r="Y755" s="323"/>
      <c r="Z755" s="323"/>
      <c r="AA755" s="323"/>
      <c r="AB755" s="323"/>
      <c r="AC755" s="323"/>
      <c r="AD755" s="323"/>
      <c r="AE755" s="323"/>
    </row>
    <row r="756" spans="1:31" ht="12.75">
      <c r="A756" s="323"/>
      <c r="B756" s="323"/>
      <c r="C756" s="323"/>
      <c r="D756" s="323"/>
      <c r="E756" s="323"/>
      <c r="F756" s="323"/>
      <c r="G756" s="323"/>
      <c r="H756" s="323"/>
      <c r="I756" s="323"/>
      <c r="J756" s="323"/>
      <c r="K756" s="323"/>
      <c r="L756" s="323"/>
      <c r="M756" s="323"/>
      <c r="N756" s="323"/>
      <c r="O756" s="323"/>
      <c r="P756" s="323"/>
      <c r="Q756" s="323"/>
      <c r="R756" s="323"/>
      <c r="S756" s="323"/>
      <c r="T756" s="323"/>
      <c r="U756" s="323"/>
      <c r="V756" s="323"/>
      <c r="W756" s="323"/>
      <c r="X756" s="323"/>
      <c r="Y756" s="323"/>
      <c r="Z756" s="323"/>
      <c r="AA756" s="323"/>
      <c r="AB756" s="323"/>
      <c r="AC756" s="323"/>
      <c r="AD756" s="323"/>
      <c r="AE756" s="323"/>
    </row>
    <row r="757" spans="1:31" ht="12.75">
      <c r="A757" s="323"/>
      <c r="B757" s="323"/>
      <c r="C757" s="323"/>
      <c r="D757" s="323"/>
      <c r="E757" s="323"/>
      <c r="F757" s="323"/>
      <c r="G757" s="323"/>
      <c r="H757" s="323"/>
      <c r="I757" s="323"/>
      <c r="J757" s="323"/>
      <c r="K757" s="323"/>
      <c r="L757" s="323"/>
      <c r="M757" s="323"/>
      <c r="N757" s="323"/>
      <c r="O757" s="323"/>
      <c r="P757" s="323"/>
      <c r="Q757" s="323"/>
      <c r="R757" s="323"/>
      <c r="S757" s="323"/>
      <c r="T757" s="323"/>
      <c r="U757" s="323"/>
      <c r="V757" s="323"/>
      <c r="W757" s="323"/>
      <c r="X757" s="323"/>
      <c r="Y757" s="323"/>
      <c r="Z757" s="323"/>
      <c r="AA757" s="323"/>
      <c r="AB757" s="323"/>
      <c r="AC757" s="323"/>
      <c r="AD757" s="323"/>
      <c r="AE757" s="323"/>
    </row>
    <row r="758" spans="1:31" ht="12.75">
      <c r="A758" s="323"/>
      <c r="B758" s="323"/>
      <c r="C758" s="323"/>
      <c r="D758" s="323"/>
      <c r="E758" s="323"/>
      <c r="F758" s="323"/>
      <c r="G758" s="323"/>
      <c r="H758" s="323"/>
      <c r="I758" s="323"/>
      <c r="J758" s="323"/>
      <c r="K758" s="323"/>
      <c r="L758" s="323"/>
      <c r="M758" s="323"/>
      <c r="N758" s="323"/>
      <c r="O758" s="323"/>
      <c r="P758" s="323"/>
      <c r="Q758" s="323"/>
      <c r="R758" s="323"/>
      <c r="S758" s="323"/>
      <c r="T758" s="323"/>
      <c r="U758" s="323"/>
      <c r="V758" s="323"/>
      <c r="W758" s="323"/>
      <c r="X758" s="323"/>
      <c r="Y758" s="323"/>
      <c r="Z758" s="323"/>
      <c r="AA758" s="323"/>
      <c r="AB758" s="323"/>
      <c r="AC758" s="323"/>
      <c r="AD758" s="323"/>
      <c r="AE758" s="323"/>
    </row>
    <row r="759" spans="1:31" ht="12.75">
      <c r="A759" s="323"/>
      <c r="B759" s="323"/>
      <c r="C759" s="323"/>
      <c r="D759" s="323"/>
      <c r="E759" s="323"/>
      <c r="F759" s="323"/>
      <c r="G759" s="323"/>
      <c r="H759" s="323"/>
      <c r="I759" s="323"/>
      <c r="J759" s="323"/>
      <c r="K759" s="323"/>
      <c r="L759" s="323"/>
      <c r="M759" s="323"/>
      <c r="N759" s="323"/>
      <c r="O759" s="323"/>
      <c r="P759" s="323"/>
      <c r="Q759" s="323"/>
      <c r="R759" s="323"/>
      <c r="S759" s="323"/>
      <c r="T759" s="323"/>
      <c r="U759" s="323"/>
      <c r="V759" s="323"/>
      <c r="W759" s="323"/>
      <c r="X759" s="323"/>
      <c r="Y759" s="323"/>
      <c r="Z759" s="323"/>
      <c r="AA759" s="323"/>
      <c r="AB759" s="323"/>
      <c r="AC759" s="323"/>
      <c r="AD759" s="323"/>
      <c r="AE759" s="323"/>
    </row>
    <row r="760" spans="1:31" ht="12.75">
      <c r="A760" s="323"/>
      <c r="B760" s="323"/>
      <c r="C760" s="323"/>
      <c r="D760" s="323"/>
      <c r="E760" s="323"/>
      <c r="F760" s="323"/>
      <c r="G760" s="323"/>
      <c r="H760" s="323"/>
      <c r="I760" s="323"/>
      <c r="J760" s="323"/>
      <c r="K760" s="323"/>
      <c r="L760" s="323"/>
      <c r="M760" s="323"/>
      <c r="N760" s="323"/>
      <c r="O760" s="323"/>
      <c r="P760" s="323"/>
      <c r="Q760" s="323"/>
      <c r="R760" s="323"/>
      <c r="S760" s="323"/>
      <c r="T760" s="323"/>
      <c r="U760" s="323"/>
      <c r="V760" s="323"/>
      <c r="W760" s="323"/>
      <c r="X760" s="323"/>
      <c r="Y760" s="323"/>
      <c r="Z760" s="323"/>
      <c r="AA760" s="323"/>
      <c r="AB760" s="323"/>
      <c r="AC760" s="323"/>
      <c r="AD760" s="323"/>
      <c r="AE760" s="323"/>
    </row>
    <row r="761" spans="1:31" ht="12.75">
      <c r="A761" s="323"/>
      <c r="B761" s="323"/>
      <c r="C761" s="323"/>
      <c r="D761" s="323"/>
      <c r="E761" s="323"/>
      <c r="F761" s="323"/>
      <c r="G761" s="323"/>
      <c r="H761" s="323"/>
      <c r="I761" s="323"/>
      <c r="J761" s="323"/>
      <c r="K761" s="323"/>
      <c r="L761" s="323"/>
      <c r="M761" s="323"/>
      <c r="N761" s="323"/>
      <c r="O761" s="323"/>
      <c r="P761" s="323"/>
      <c r="Q761" s="323"/>
      <c r="R761" s="323"/>
      <c r="S761" s="323"/>
      <c r="T761" s="323"/>
      <c r="U761" s="323"/>
      <c r="V761" s="323"/>
      <c r="W761" s="323"/>
      <c r="X761" s="323"/>
      <c r="Y761" s="323"/>
      <c r="Z761" s="323"/>
      <c r="AA761" s="323"/>
      <c r="AB761" s="323"/>
      <c r="AC761" s="323"/>
      <c r="AD761" s="323"/>
      <c r="AE761" s="323"/>
    </row>
    <row r="762" spans="1:31" ht="12.75">
      <c r="A762" s="323"/>
      <c r="B762" s="323"/>
      <c r="C762" s="323"/>
      <c r="D762" s="323"/>
      <c r="E762" s="323"/>
      <c r="F762" s="323"/>
      <c r="G762" s="323"/>
      <c r="H762" s="323"/>
      <c r="I762" s="323"/>
      <c r="J762" s="323"/>
      <c r="K762" s="323"/>
      <c r="L762" s="323"/>
      <c r="M762" s="323"/>
      <c r="N762" s="323"/>
      <c r="O762" s="323"/>
      <c r="P762" s="323"/>
      <c r="Q762" s="323"/>
      <c r="R762" s="323"/>
      <c r="S762" s="323"/>
      <c r="T762" s="323"/>
      <c r="U762" s="323"/>
      <c r="V762" s="323"/>
      <c r="W762" s="323"/>
      <c r="X762" s="323"/>
      <c r="Y762" s="323"/>
      <c r="Z762" s="323"/>
      <c r="AA762" s="323"/>
      <c r="AB762" s="323"/>
      <c r="AC762" s="323"/>
      <c r="AD762" s="323"/>
      <c r="AE762" s="323"/>
    </row>
    <row r="763" spans="1:31" ht="12.75">
      <c r="A763" s="323"/>
      <c r="B763" s="323"/>
      <c r="C763" s="323"/>
      <c r="D763" s="323"/>
      <c r="E763" s="323"/>
      <c r="F763" s="323"/>
      <c r="G763" s="323"/>
      <c r="H763" s="323"/>
      <c r="I763" s="323"/>
      <c r="J763" s="323"/>
      <c r="K763" s="323"/>
      <c r="L763" s="323"/>
      <c r="M763" s="323"/>
      <c r="N763" s="323"/>
      <c r="O763" s="323"/>
      <c r="P763" s="323"/>
      <c r="Q763" s="323"/>
      <c r="R763" s="323"/>
      <c r="S763" s="323"/>
      <c r="T763" s="323"/>
      <c r="U763" s="323"/>
      <c r="V763" s="323"/>
      <c r="W763" s="323"/>
      <c r="X763" s="323"/>
      <c r="Y763" s="323"/>
      <c r="Z763" s="323"/>
      <c r="AA763" s="323"/>
      <c r="AB763" s="323"/>
      <c r="AC763" s="323"/>
      <c r="AD763" s="323"/>
      <c r="AE763" s="323"/>
    </row>
    <row r="764" spans="1:31" ht="12.75">
      <c r="A764" s="323"/>
      <c r="B764" s="323"/>
      <c r="C764" s="323"/>
      <c r="D764" s="323"/>
      <c r="E764" s="323"/>
      <c r="F764" s="323"/>
      <c r="G764" s="323"/>
      <c r="H764" s="323"/>
      <c r="I764" s="323"/>
      <c r="J764" s="323"/>
      <c r="K764" s="323"/>
      <c r="L764" s="323"/>
      <c r="M764" s="323"/>
      <c r="N764" s="323"/>
      <c r="O764" s="323"/>
      <c r="P764" s="323"/>
      <c r="Q764" s="323"/>
      <c r="R764" s="323"/>
      <c r="S764" s="323"/>
      <c r="T764" s="323"/>
      <c r="U764" s="323"/>
      <c r="V764" s="323"/>
      <c r="W764" s="323"/>
      <c r="X764" s="323"/>
      <c r="Y764" s="323"/>
      <c r="Z764" s="323"/>
      <c r="AA764" s="323"/>
      <c r="AB764" s="323"/>
      <c r="AC764" s="323"/>
      <c r="AD764" s="323"/>
      <c r="AE764" s="323"/>
    </row>
    <row r="765" spans="1:31" ht="12.75">
      <c r="A765" s="323"/>
      <c r="B765" s="323"/>
      <c r="C765" s="323"/>
      <c r="D765" s="323"/>
      <c r="E765" s="323"/>
      <c r="F765" s="323"/>
      <c r="G765" s="323"/>
      <c r="H765" s="323"/>
      <c r="I765" s="323"/>
      <c r="J765" s="323"/>
      <c r="K765" s="323"/>
      <c r="L765" s="323"/>
      <c r="M765" s="323"/>
      <c r="N765" s="323"/>
      <c r="O765" s="323"/>
      <c r="P765" s="323"/>
      <c r="Q765" s="323"/>
      <c r="R765" s="323"/>
      <c r="S765" s="323"/>
      <c r="T765" s="323"/>
      <c r="U765" s="323"/>
      <c r="V765" s="323"/>
      <c r="W765" s="323"/>
      <c r="X765" s="323"/>
      <c r="Y765" s="323"/>
      <c r="Z765" s="323"/>
      <c r="AA765" s="323"/>
      <c r="AB765" s="323"/>
      <c r="AC765" s="323"/>
      <c r="AD765" s="323"/>
      <c r="AE765" s="323"/>
    </row>
    <row r="766" spans="1:31" ht="12.75">
      <c r="A766" s="323"/>
      <c r="B766" s="323"/>
      <c r="C766" s="323"/>
      <c r="D766" s="323"/>
      <c r="E766" s="323"/>
      <c r="F766" s="323"/>
      <c r="G766" s="323"/>
      <c r="H766" s="323"/>
      <c r="I766" s="323"/>
      <c r="J766" s="323"/>
      <c r="K766" s="323"/>
      <c r="L766" s="323"/>
      <c r="M766" s="323"/>
      <c r="N766" s="323"/>
      <c r="O766" s="323"/>
      <c r="P766" s="323"/>
      <c r="Q766" s="323"/>
      <c r="R766" s="323"/>
      <c r="S766" s="323"/>
      <c r="T766" s="323"/>
      <c r="U766" s="323"/>
      <c r="V766" s="323"/>
      <c r="W766" s="323"/>
      <c r="X766" s="323"/>
      <c r="Y766" s="323"/>
      <c r="Z766" s="323"/>
      <c r="AA766" s="323"/>
      <c r="AB766" s="323"/>
      <c r="AC766" s="323"/>
      <c r="AD766" s="323"/>
      <c r="AE766" s="323"/>
    </row>
    <row r="767" spans="1:31" ht="12.75">
      <c r="A767" s="323"/>
      <c r="B767" s="323"/>
      <c r="C767" s="323"/>
      <c r="D767" s="323"/>
      <c r="E767" s="323"/>
      <c r="F767" s="323"/>
      <c r="G767" s="323"/>
      <c r="H767" s="323"/>
      <c r="I767" s="323"/>
      <c r="J767" s="323"/>
      <c r="K767" s="323"/>
      <c r="L767" s="323"/>
      <c r="M767" s="323"/>
      <c r="N767" s="323"/>
      <c r="O767" s="323"/>
      <c r="P767" s="323"/>
      <c r="Q767" s="323"/>
      <c r="R767" s="323"/>
      <c r="S767" s="323"/>
      <c r="T767" s="323"/>
      <c r="U767" s="323"/>
      <c r="V767" s="323"/>
      <c r="W767" s="323"/>
      <c r="X767" s="323"/>
      <c r="Y767" s="323"/>
      <c r="Z767" s="323"/>
      <c r="AA767" s="323"/>
      <c r="AB767" s="323"/>
      <c r="AC767" s="323"/>
      <c r="AD767" s="323"/>
      <c r="AE767" s="323"/>
    </row>
    <row r="768" spans="1:31" ht="12.75">
      <c r="A768" s="323"/>
      <c r="B768" s="323"/>
      <c r="C768" s="323"/>
      <c r="D768" s="323"/>
      <c r="E768" s="323"/>
      <c r="F768" s="323"/>
      <c r="G768" s="323"/>
      <c r="H768" s="323"/>
      <c r="I768" s="323"/>
      <c r="J768" s="323"/>
      <c r="K768" s="323"/>
      <c r="L768" s="323"/>
      <c r="M768" s="323"/>
      <c r="N768" s="323"/>
      <c r="O768" s="323"/>
      <c r="P768" s="323"/>
      <c r="Q768" s="323"/>
      <c r="R768" s="323"/>
      <c r="S768" s="323"/>
      <c r="T768" s="323"/>
      <c r="U768" s="323"/>
      <c r="V768" s="323"/>
      <c r="W768" s="323"/>
      <c r="X768" s="323"/>
      <c r="Y768" s="323"/>
      <c r="Z768" s="323"/>
      <c r="AA768" s="323"/>
      <c r="AB768" s="323"/>
      <c r="AC768" s="323"/>
      <c r="AD768" s="323"/>
      <c r="AE768" s="323"/>
    </row>
    <row r="769" spans="1:31" ht="12.75">
      <c r="A769" s="323"/>
      <c r="B769" s="323"/>
      <c r="C769" s="323"/>
      <c r="D769" s="323"/>
      <c r="E769" s="323"/>
      <c r="F769" s="323"/>
      <c r="G769" s="323"/>
      <c r="H769" s="323"/>
      <c r="I769" s="323"/>
      <c r="J769" s="323"/>
      <c r="K769" s="323"/>
      <c r="L769" s="323"/>
      <c r="M769" s="323"/>
      <c r="N769" s="323"/>
      <c r="O769" s="323"/>
      <c r="P769" s="323"/>
      <c r="Q769" s="323"/>
      <c r="R769" s="323"/>
      <c r="S769" s="323"/>
      <c r="T769" s="323"/>
      <c r="U769" s="323"/>
      <c r="V769" s="323"/>
      <c r="W769" s="323"/>
      <c r="X769" s="323"/>
      <c r="Y769" s="323"/>
      <c r="Z769" s="323"/>
      <c r="AA769" s="323"/>
      <c r="AB769" s="323"/>
      <c r="AC769" s="323"/>
      <c r="AD769" s="323"/>
      <c r="AE769" s="323"/>
    </row>
    <row r="770" spans="1:31" ht="12.75">
      <c r="A770" s="323"/>
      <c r="B770" s="323"/>
      <c r="C770" s="323"/>
      <c r="D770" s="323"/>
      <c r="E770" s="323"/>
      <c r="F770" s="323"/>
      <c r="G770" s="323"/>
      <c r="H770" s="323"/>
      <c r="I770" s="323"/>
      <c r="J770" s="323"/>
      <c r="K770" s="323"/>
      <c r="L770" s="323"/>
      <c r="M770" s="323"/>
      <c r="N770" s="323"/>
      <c r="O770" s="323"/>
      <c r="P770" s="323"/>
      <c r="Q770" s="323"/>
      <c r="R770" s="323"/>
      <c r="S770" s="323"/>
      <c r="T770" s="323"/>
      <c r="U770" s="323"/>
      <c r="V770" s="323"/>
      <c r="W770" s="323"/>
      <c r="X770" s="323"/>
      <c r="Y770" s="323"/>
      <c r="Z770" s="323"/>
      <c r="AA770" s="323"/>
      <c r="AB770" s="323"/>
      <c r="AC770" s="323"/>
      <c r="AD770" s="323"/>
      <c r="AE770" s="323"/>
    </row>
    <row r="771" spans="1:31" ht="12.75">
      <c r="A771" s="323"/>
      <c r="B771" s="323"/>
      <c r="C771" s="323"/>
      <c r="D771" s="323"/>
      <c r="E771" s="323"/>
      <c r="F771" s="323"/>
      <c r="G771" s="323"/>
      <c r="H771" s="323"/>
      <c r="I771" s="323"/>
      <c r="J771" s="323"/>
      <c r="K771" s="323"/>
      <c r="L771" s="323"/>
      <c r="M771" s="323"/>
      <c r="N771" s="323"/>
      <c r="O771" s="323"/>
      <c r="P771" s="323"/>
      <c r="Q771" s="323"/>
      <c r="R771" s="323"/>
      <c r="S771" s="323"/>
      <c r="T771" s="323"/>
      <c r="U771" s="323"/>
      <c r="V771" s="323"/>
      <c r="W771" s="323"/>
      <c r="X771" s="323"/>
      <c r="Y771" s="323"/>
      <c r="Z771" s="323"/>
      <c r="AA771" s="323"/>
      <c r="AB771" s="323"/>
      <c r="AC771" s="323"/>
      <c r="AD771" s="323"/>
      <c r="AE771" s="323"/>
    </row>
    <row r="772" spans="1:31" ht="12.75">
      <c r="A772" s="323"/>
      <c r="B772" s="323"/>
      <c r="C772" s="323"/>
      <c r="D772" s="323"/>
      <c r="E772" s="323"/>
      <c r="F772" s="323"/>
      <c r="G772" s="323"/>
      <c r="H772" s="323"/>
      <c r="I772" s="323"/>
      <c r="J772" s="323"/>
      <c r="K772" s="323"/>
      <c r="L772" s="323"/>
      <c r="M772" s="323"/>
      <c r="N772" s="323"/>
      <c r="O772" s="323"/>
      <c r="P772" s="323"/>
      <c r="Q772" s="323"/>
      <c r="R772" s="323"/>
      <c r="S772" s="323"/>
      <c r="T772" s="323"/>
      <c r="U772" s="323"/>
      <c r="V772" s="323"/>
      <c r="W772" s="323"/>
      <c r="X772" s="323"/>
      <c r="Y772" s="323"/>
      <c r="Z772" s="323"/>
      <c r="AA772" s="323"/>
      <c r="AB772" s="323"/>
      <c r="AC772" s="323"/>
      <c r="AD772" s="323"/>
      <c r="AE772" s="323"/>
    </row>
    <row r="773" spans="1:31" ht="12.75">
      <c r="A773" s="323"/>
      <c r="B773" s="323"/>
      <c r="C773" s="323"/>
      <c r="D773" s="323"/>
      <c r="E773" s="323"/>
      <c r="F773" s="323"/>
      <c r="G773" s="323"/>
      <c r="H773" s="323"/>
      <c r="I773" s="323"/>
      <c r="J773" s="323"/>
      <c r="K773" s="323"/>
      <c r="L773" s="323"/>
      <c r="M773" s="323"/>
      <c r="N773" s="323"/>
      <c r="O773" s="323"/>
      <c r="P773" s="323"/>
      <c r="Q773" s="323"/>
      <c r="R773" s="323"/>
      <c r="S773" s="323"/>
      <c r="T773" s="323"/>
      <c r="U773" s="323"/>
      <c r="V773" s="323"/>
      <c r="W773" s="323"/>
      <c r="X773" s="323"/>
      <c r="Y773" s="323"/>
      <c r="Z773" s="323"/>
      <c r="AA773" s="323"/>
      <c r="AB773" s="323"/>
      <c r="AC773" s="323"/>
      <c r="AD773" s="323"/>
      <c r="AE773" s="323"/>
    </row>
    <row r="774" spans="1:31" ht="12.75">
      <c r="A774" s="323"/>
      <c r="B774" s="323"/>
      <c r="C774" s="323"/>
      <c r="D774" s="323"/>
      <c r="E774" s="323"/>
      <c r="F774" s="323"/>
      <c r="G774" s="323"/>
      <c r="H774" s="323"/>
      <c r="I774" s="323"/>
      <c r="J774" s="323"/>
      <c r="K774" s="323"/>
      <c r="L774" s="323"/>
      <c r="M774" s="323"/>
      <c r="N774" s="323"/>
      <c r="O774" s="323"/>
      <c r="P774" s="323"/>
      <c r="Q774" s="323"/>
      <c r="R774" s="323"/>
      <c r="S774" s="323"/>
      <c r="T774" s="323"/>
      <c r="U774" s="323"/>
      <c r="V774" s="323"/>
      <c r="W774" s="323"/>
      <c r="X774" s="323"/>
      <c r="Y774" s="323"/>
      <c r="Z774" s="323"/>
      <c r="AA774" s="323"/>
      <c r="AB774" s="323"/>
      <c r="AC774" s="323"/>
      <c r="AD774" s="323"/>
      <c r="AE774" s="323"/>
    </row>
    <row r="775" spans="1:31" ht="12.75">
      <c r="A775" s="323"/>
      <c r="B775" s="323"/>
      <c r="C775" s="323"/>
      <c r="D775" s="323"/>
      <c r="E775" s="323"/>
      <c r="F775" s="323"/>
      <c r="G775" s="323"/>
      <c r="H775" s="323"/>
      <c r="I775" s="323"/>
      <c r="J775" s="323"/>
      <c r="K775" s="323"/>
      <c r="L775" s="323"/>
      <c r="M775" s="323"/>
      <c r="N775" s="323"/>
      <c r="O775" s="323"/>
      <c r="P775" s="323"/>
      <c r="Q775" s="323"/>
      <c r="R775" s="323"/>
      <c r="S775" s="323"/>
      <c r="T775" s="323"/>
      <c r="U775" s="323"/>
      <c r="V775" s="323"/>
      <c r="W775" s="323"/>
      <c r="X775" s="323"/>
      <c r="Y775" s="323"/>
      <c r="Z775" s="323"/>
      <c r="AA775" s="323"/>
      <c r="AB775" s="323"/>
      <c r="AC775" s="323"/>
      <c r="AD775" s="323"/>
      <c r="AE775" s="323"/>
    </row>
    <row r="776" spans="1:31" ht="12.75">
      <c r="A776" s="323"/>
      <c r="B776" s="323"/>
      <c r="C776" s="323"/>
      <c r="D776" s="323"/>
      <c r="E776" s="323"/>
      <c r="F776" s="323"/>
      <c r="G776" s="323"/>
      <c r="H776" s="323"/>
      <c r="I776" s="323"/>
      <c r="J776" s="323"/>
      <c r="K776" s="323"/>
      <c r="L776" s="323"/>
      <c r="M776" s="323"/>
      <c r="N776" s="323"/>
      <c r="O776" s="323"/>
      <c r="P776" s="323"/>
      <c r="Q776" s="323"/>
      <c r="R776" s="323"/>
      <c r="S776" s="323"/>
      <c r="T776" s="323"/>
      <c r="U776" s="323"/>
      <c r="V776" s="323"/>
      <c r="W776" s="323"/>
      <c r="X776" s="323"/>
      <c r="Y776" s="323"/>
      <c r="Z776" s="323"/>
      <c r="AA776" s="323"/>
      <c r="AB776" s="323"/>
      <c r="AC776" s="323"/>
      <c r="AD776" s="323"/>
      <c r="AE776" s="323"/>
    </row>
    <row r="777" spans="1:31" ht="12.75">
      <c r="A777" s="323"/>
      <c r="B777" s="323"/>
      <c r="C777" s="323"/>
      <c r="D777" s="323"/>
      <c r="E777" s="323"/>
      <c r="F777" s="323"/>
      <c r="G777" s="323"/>
      <c r="H777" s="323"/>
      <c r="I777" s="323"/>
      <c r="J777" s="323"/>
      <c r="K777" s="323"/>
      <c r="L777" s="323"/>
      <c r="M777" s="323"/>
      <c r="N777" s="323"/>
      <c r="O777" s="323"/>
      <c r="P777" s="323"/>
      <c r="Q777" s="323"/>
      <c r="R777" s="323"/>
      <c r="S777" s="323"/>
      <c r="T777" s="323"/>
      <c r="U777" s="323"/>
      <c r="V777" s="323"/>
      <c r="W777" s="323"/>
      <c r="X777" s="323"/>
      <c r="Y777" s="323"/>
      <c r="Z777" s="323"/>
      <c r="AA777" s="323"/>
      <c r="AB777" s="323"/>
      <c r="AC777" s="323"/>
      <c r="AD777" s="323"/>
      <c r="AE777" s="323"/>
    </row>
    <row r="778" spans="1:31" ht="12.75">
      <c r="A778" s="323"/>
      <c r="B778" s="323"/>
      <c r="C778" s="323"/>
      <c r="D778" s="323"/>
      <c r="E778" s="323"/>
      <c r="F778" s="323"/>
      <c r="G778" s="323"/>
      <c r="H778" s="323"/>
      <c r="I778" s="323"/>
      <c r="J778" s="323"/>
      <c r="K778" s="323"/>
      <c r="L778" s="323"/>
      <c r="M778" s="323"/>
      <c r="N778" s="323"/>
      <c r="O778" s="323"/>
      <c r="P778" s="323"/>
      <c r="Q778" s="323"/>
      <c r="R778" s="323"/>
      <c r="S778" s="323"/>
      <c r="T778" s="323"/>
      <c r="U778" s="323"/>
      <c r="V778" s="323"/>
      <c r="W778" s="323"/>
      <c r="X778" s="323"/>
      <c r="Y778" s="323"/>
      <c r="Z778" s="323"/>
      <c r="AA778" s="323"/>
      <c r="AB778" s="323"/>
      <c r="AC778" s="323"/>
      <c r="AD778" s="323"/>
      <c r="AE778" s="323"/>
    </row>
    <row r="779" spans="1:31" ht="12.75">
      <c r="A779" s="323"/>
      <c r="B779" s="323"/>
      <c r="C779" s="323"/>
      <c r="D779" s="323"/>
      <c r="E779" s="323"/>
      <c r="F779" s="323"/>
      <c r="G779" s="323"/>
      <c r="H779" s="323"/>
      <c r="I779" s="323"/>
      <c r="J779" s="323"/>
      <c r="K779" s="323"/>
      <c r="L779" s="323"/>
      <c r="M779" s="323"/>
      <c r="N779" s="323"/>
      <c r="O779" s="323"/>
      <c r="P779" s="323"/>
      <c r="Q779" s="323"/>
      <c r="R779" s="323"/>
      <c r="S779" s="323"/>
      <c r="T779" s="323"/>
      <c r="U779" s="323"/>
      <c r="V779" s="323"/>
      <c r="W779" s="323"/>
      <c r="X779" s="323"/>
      <c r="Y779" s="323"/>
      <c r="Z779" s="323"/>
      <c r="AA779" s="323"/>
      <c r="AB779" s="323"/>
      <c r="AC779" s="323"/>
      <c r="AD779" s="323"/>
      <c r="AE779" s="323"/>
    </row>
    <row r="780" spans="1:31" ht="12.75">
      <c r="A780" s="323"/>
      <c r="B780" s="323"/>
      <c r="C780" s="323"/>
      <c r="D780" s="323"/>
      <c r="E780" s="323"/>
      <c r="F780" s="323"/>
      <c r="G780" s="323"/>
      <c r="H780" s="323"/>
      <c r="I780" s="323"/>
      <c r="J780" s="323"/>
      <c r="K780" s="323"/>
      <c r="L780" s="323"/>
      <c r="M780" s="323"/>
      <c r="N780" s="323"/>
      <c r="O780" s="323"/>
      <c r="P780" s="323"/>
      <c r="Q780" s="323"/>
      <c r="R780" s="323"/>
      <c r="S780" s="323"/>
      <c r="T780" s="323"/>
      <c r="U780" s="323"/>
      <c r="V780" s="323"/>
      <c r="W780" s="323"/>
      <c r="X780" s="323"/>
      <c r="Y780" s="323"/>
      <c r="Z780" s="323"/>
      <c r="AA780" s="323"/>
      <c r="AB780" s="323"/>
      <c r="AC780" s="323"/>
      <c r="AD780" s="323"/>
      <c r="AE780" s="323"/>
    </row>
    <row r="781" spans="1:31" ht="12.75">
      <c r="A781" s="323"/>
      <c r="B781" s="323"/>
      <c r="C781" s="323"/>
      <c r="D781" s="323"/>
      <c r="E781" s="323"/>
      <c r="F781" s="323"/>
      <c r="G781" s="323"/>
      <c r="H781" s="323"/>
      <c r="I781" s="323"/>
      <c r="J781" s="323"/>
      <c r="K781" s="323"/>
      <c r="L781" s="323"/>
      <c r="M781" s="323"/>
      <c r="N781" s="323"/>
      <c r="O781" s="323"/>
      <c r="P781" s="323"/>
      <c r="Q781" s="323"/>
      <c r="R781" s="323"/>
      <c r="S781" s="323"/>
      <c r="T781" s="323"/>
      <c r="U781" s="323"/>
      <c r="V781" s="323"/>
      <c r="W781" s="323"/>
      <c r="X781" s="323"/>
      <c r="Y781" s="323"/>
      <c r="Z781" s="323"/>
      <c r="AA781" s="323"/>
      <c r="AB781" s="323"/>
      <c r="AC781" s="323"/>
      <c r="AD781" s="323"/>
      <c r="AE781" s="323"/>
    </row>
    <row r="782" spans="1:31" ht="12.75">
      <c r="A782" s="323"/>
      <c r="B782" s="323"/>
      <c r="C782" s="323"/>
      <c r="D782" s="323"/>
      <c r="E782" s="323"/>
      <c r="F782" s="323"/>
      <c r="G782" s="323"/>
      <c r="H782" s="323"/>
      <c r="I782" s="323"/>
      <c r="J782" s="323"/>
      <c r="K782" s="323"/>
      <c r="L782" s="323"/>
      <c r="M782" s="323"/>
      <c r="N782" s="323"/>
      <c r="O782" s="323"/>
      <c r="P782" s="323"/>
      <c r="Q782" s="323"/>
      <c r="R782" s="323"/>
      <c r="S782" s="323"/>
      <c r="T782" s="323"/>
      <c r="U782" s="323"/>
      <c r="V782" s="323"/>
      <c r="W782" s="323"/>
      <c r="X782" s="323"/>
      <c r="Y782" s="323"/>
      <c r="Z782" s="323"/>
      <c r="AA782" s="323"/>
      <c r="AB782" s="323"/>
      <c r="AC782" s="323"/>
      <c r="AD782" s="323"/>
      <c r="AE782" s="323"/>
    </row>
    <row r="783" spans="1:31" ht="12.75">
      <c r="A783" s="323"/>
      <c r="B783" s="323"/>
      <c r="C783" s="323"/>
      <c r="D783" s="323"/>
      <c r="E783" s="323"/>
      <c r="F783" s="323"/>
      <c r="G783" s="323"/>
      <c r="H783" s="323"/>
      <c r="I783" s="323"/>
      <c r="J783" s="323"/>
      <c r="K783" s="323"/>
      <c r="L783" s="323"/>
      <c r="M783" s="323"/>
      <c r="N783" s="323"/>
      <c r="O783" s="323"/>
      <c r="P783" s="323"/>
      <c r="Q783" s="323"/>
      <c r="R783" s="323"/>
      <c r="S783" s="323"/>
      <c r="T783" s="323"/>
      <c r="U783" s="323"/>
      <c r="V783" s="323"/>
      <c r="W783" s="323"/>
      <c r="X783" s="323"/>
      <c r="Y783" s="323"/>
      <c r="Z783" s="323"/>
      <c r="AA783" s="323"/>
      <c r="AB783" s="323"/>
      <c r="AC783" s="323"/>
      <c r="AD783" s="323"/>
      <c r="AE783" s="323"/>
    </row>
    <row r="784" spans="1:31" ht="12.75">
      <c r="A784" s="323"/>
      <c r="B784" s="323"/>
      <c r="C784" s="323"/>
      <c r="D784" s="323"/>
      <c r="E784" s="323"/>
      <c r="F784" s="323"/>
      <c r="G784" s="323"/>
      <c r="H784" s="323"/>
      <c r="I784" s="323"/>
      <c r="J784" s="323"/>
      <c r="K784" s="323"/>
      <c r="L784" s="323"/>
      <c r="M784" s="323"/>
      <c r="N784" s="323"/>
      <c r="O784" s="323"/>
      <c r="P784" s="323"/>
      <c r="Q784" s="323"/>
      <c r="R784" s="323"/>
      <c r="S784" s="323"/>
      <c r="T784" s="323"/>
      <c r="U784" s="323"/>
      <c r="V784" s="323"/>
      <c r="W784" s="323"/>
      <c r="X784" s="323"/>
      <c r="Y784" s="323"/>
      <c r="Z784" s="323"/>
      <c r="AA784" s="323"/>
      <c r="AB784" s="323"/>
      <c r="AC784" s="323"/>
      <c r="AD784" s="323"/>
      <c r="AE784" s="323"/>
    </row>
    <row r="785" spans="1:31" ht="12.75">
      <c r="A785" s="323"/>
      <c r="B785" s="323"/>
      <c r="C785" s="323"/>
      <c r="D785" s="323"/>
      <c r="E785" s="323"/>
      <c r="F785" s="323"/>
      <c r="G785" s="323"/>
      <c r="H785" s="323"/>
      <c r="I785" s="323"/>
      <c r="J785" s="323"/>
      <c r="K785" s="323"/>
      <c r="L785" s="323"/>
      <c r="M785" s="323"/>
      <c r="N785" s="323"/>
      <c r="O785" s="323"/>
      <c r="P785" s="323"/>
      <c r="Q785" s="323"/>
      <c r="R785" s="323"/>
      <c r="S785" s="323"/>
      <c r="T785" s="323"/>
      <c r="U785" s="323"/>
      <c r="V785" s="323"/>
      <c r="W785" s="323"/>
      <c r="X785" s="323"/>
      <c r="Y785" s="323"/>
      <c r="Z785" s="323"/>
      <c r="AA785" s="323"/>
      <c r="AB785" s="323"/>
      <c r="AC785" s="323"/>
      <c r="AD785" s="323"/>
      <c r="AE785" s="323"/>
    </row>
    <row r="786" spans="1:31" ht="12.75">
      <c r="A786" s="323"/>
      <c r="B786" s="323"/>
      <c r="C786" s="323"/>
      <c r="D786" s="323"/>
      <c r="E786" s="323"/>
      <c r="F786" s="323"/>
      <c r="G786" s="323"/>
      <c r="H786" s="323"/>
      <c r="I786" s="323"/>
      <c r="J786" s="323"/>
      <c r="K786" s="323"/>
      <c r="L786" s="323"/>
      <c r="M786" s="323"/>
      <c r="N786" s="323"/>
      <c r="O786" s="323"/>
      <c r="P786" s="323"/>
      <c r="Q786" s="323"/>
      <c r="R786" s="323"/>
      <c r="S786" s="323"/>
      <c r="T786" s="323"/>
      <c r="U786" s="323"/>
      <c r="V786" s="323"/>
      <c r="W786" s="323"/>
      <c r="X786" s="323"/>
      <c r="Y786" s="323"/>
      <c r="Z786" s="323"/>
      <c r="AA786" s="323"/>
      <c r="AB786" s="323"/>
      <c r="AC786" s="323"/>
      <c r="AD786" s="323"/>
      <c r="AE786" s="323"/>
    </row>
    <row r="787" spans="1:31" ht="12.75">
      <c r="A787" s="323"/>
      <c r="B787" s="323"/>
      <c r="C787" s="323"/>
      <c r="D787" s="323"/>
      <c r="E787" s="323"/>
      <c r="F787" s="323"/>
      <c r="G787" s="323"/>
      <c r="H787" s="323"/>
      <c r="I787" s="323"/>
      <c r="J787" s="323"/>
      <c r="K787" s="323"/>
      <c r="L787" s="323"/>
      <c r="M787" s="323"/>
      <c r="N787" s="323"/>
      <c r="O787" s="323"/>
      <c r="P787" s="323"/>
      <c r="Q787" s="323"/>
      <c r="R787" s="323"/>
      <c r="S787" s="323"/>
      <c r="T787" s="323"/>
      <c r="U787" s="323"/>
      <c r="V787" s="323"/>
      <c r="W787" s="323"/>
      <c r="X787" s="323"/>
      <c r="Y787" s="323"/>
      <c r="Z787" s="323"/>
      <c r="AA787" s="323"/>
      <c r="AB787" s="323"/>
      <c r="AC787" s="323"/>
      <c r="AD787" s="323"/>
      <c r="AE787" s="323"/>
    </row>
    <row r="788" spans="1:31" ht="12.75">
      <c r="A788" s="323"/>
      <c r="B788" s="323"/>
      <c r="C788" s="323"/>
      <c r="D788" s="323"/>
      <c r="E788" s="323"/>
      <c r="F788" s="323"/>
      <c r="G788" s="323"/>
      <c r="H788" s="323"/>
      <c r="I788" s="323"/>
      <c r="J788" s="323"/>
      <c r="K788" s="323"/>
      <c r="L788" s="323"/>
      <c r="M788" s="323"/>
      <c r="N788" s="323"/>
      <c r="O788" s="323"/>
      <c r="P788" s="323"/>
      <c r="Q788" s="323"/>
      <c r="R788" s="323"/>
      <c r="S788" s="323"/>
      <c r="T788" s="323"/>
      <c r="U788" s="323"/>
      <c r="V788" s="323"/>
      <c r="W788" s="323"/>
      <c r="X788" s="323"/>
      <c r="Y788" s="323"/>
      <c r="Z788" s="323"/>
      <c r="AA788" s="323"/>
      <c r="AB788" s="323"/>
      <c r="AC788" s="323"/>
      <c r="AD788" s="323"/>
      <c r="AE788" s="323"/>
    </row>
    <row r="789" spans="1:31" ht="12.75">
      <c r="A789" s="323"/>
      <c r="B789" s="323"/>
      <c r="C789" s="323"/>
      <c r="D789" s="323"/>
      <c r="E789" s="323"/>
      <c r="F789" s="323"/>
      <c r="G789" s="323"/>
      <c r="H789" s="323"/>
      <c r="I789" s="323"/>
      <c r="J789" s="323"/>
      <c r="K789" s="323"/>
      <c r="L789" s="323"/>
      <c r="M789" s="323"/>
      <c r="N789" s="323"/>
      <c r="O789" s="323"/>
      <c r="P789" s="323"/>
      <c r="Q789" s="323"/>
      <c r="R789" s="323"/>
      <c r="S789" s="323"/>
      <c r="T789" s="323"/>
      <c r="U789" s="323"/>
      <c r="V789" s="323"/>
      <c r="W789" s="323"/>
      <c r="X789" s="323"/>
      <c r="Y789" s="323"/>
      <c r="Z789" s="323"/>
      <c r="AA789" s="323"/>
      <c r="AB789" s="323"/>
      <c r="AC789" s="323"/>
      <c r="AD789" s="323"/>
      <c r="AE789" s="323"/>
    </row>
    <row r="790" spans="1:31" ht="12.75">
      <c r="A790" s="323"/>
      <c r="B790" s="323"/>
      <c r="C790" s="323"/>
      <c r="D790" s="323"/>
      <c r="E790" s="323"/>
      <c r="F790" s="323"/>
      <c r="G790" s="323"/>
      <c r="H790" s="323"/>
      <c r="I790" s="323"/>
      <c r="J790" s="323"/>
      <c r="K790" s="323"/>
      <c r="L790" s="323"/>
      <c r="M790" s="323"/>
      <c r="N790" s="323"/>
      <c r="O790" s="323"/>
      <c r="P790" s="323"/>
      <c r="Q790" s="323"/>
      <c r="R790" s="323"/>
      <c r="S790" s="323"/>
      <c r="T790" s="323"/>
      <c r="U790" s="323"/>
      <c r="V790" s="323"/>
      <c r="W790" s="323"/>
      <c r="X790" s="323"/>
      <c r="Y790" s="323"/>
      <c r="Z790" s="323"/>
      <c r="AA790" s="323"/>
      <c r="AB790" s="323"/>
      <c r="AC790" s="323"/>
      <c r="AD790" s="323"/>
      <c r="AE790" s="323"/>
    </row>
    <row r="791" spans="1:31" ht="12.75">
      <c r="A791" s="323"/>
      <c r="B791" s="323"/>
      <c r="C791" s="323"/>
      <c r="D791" s="323"/>
      <c r="E791" s="323"/>
      <c r="F791" s="323"/>
      <c r="G791" s="323"/>
      <c r="H791" s="323"/>
      <c r="I791" s="323"/>
      <c r="J791" s="323"/>
      <c r="K791" s="323"/>
      <c r="L791" s="323"/>
      <c r="M791" s="323"/>
      <c r="N791" s="323"/>
      <c r="O791" s="323"/>
      <c r="P791" s="323"/>
      <c r="Q791" s="323"/>
      <c r="R791" s="323"/>
      <c r="S791" s="323"/>
      <c r="T791" s="323"/>
      <c r="U791" s="323"/>
      <c r="V791" s="323"/>
      <c r="W791" s="323"/>
      <c r="X791" s="323"/>
      <c r="Y791" s="323"/>
      <c r="Z791" s="323"/>
      <c r="AA791" s="323"/>
      <c r="AB791" s="323"/>
      <c r="AC791" s="323"/>
      <c r="AD791" s="323"/>
      <c r="AE791" s="323"/>
    </row>
    <row r="792" spans="1:31" ht="12.75">
      <c r="A792" s="323"/>
      <c r="B792" s="323"/>
      <c r="C792" s="323"/>
      <c r="D792" s="323"/>
      <c r="E792" s="323"/>
      <c r="F792" s="323"/>
      <c r="G792" s="323"/>
      <c r="H792" s="323"/>
      <c r="I792" s="323"/>
      <c r="J792" s="323"/>
      <c r="K792" s="323"/>
      <c r="L792" s="323"/>
      <c r="M792" s="323"/>
      <c r="N792" s="323"/>
      <c r="O792" s="323"/>
      <c r="P792" s="323"/>
      <c r="Q792" s="323"/>
      <c r="R792" s="323"/>
      <c r="S792" s="323"/>
      <c r="T792" s="323"/>
      <c r="U792" s="323"/>
      <c r="V792" s="323"/>
      <c r="W792" s="323"/>
      <c r="X792" s="323"/>
      <c r="Y792" s="323"/>
      <c r="Z792" s="323"/>
      <c r="AA792" s="323"/>
      <c r="AB792" s="323"/>
      <c r="AC792" s="323"/>
      <c r="AD792" s="323"/>
      <c r="AE792" s="323"/>
    </row>
    <row r="793" spans="1:31" ht="12.75">
      <c r="A793" s="323"/>
      <c r="B793" s="323"/>
      <c r="C793" s="323"/>
      <c r="D793" s="323"/>
      <c r="E793" s="323"/>
      <c r="F793" s="323"/>
      <c r="G793" s="323"/>
      <c r="H793" s="323"/>
      <c r="I793" s="323"/>
      <c r="J793" s="323"/>
      <c r="K793" s="323"/>
      <c r="L793" s="323"/>
      <c r="M793" s="323"/>
      <c r="N793" s="323"/>
      <c r="O793" s="323"/>
      <c r="P793" s="323"/>
      <c r="Q793" s="323"/>
      <c r="R793" s="323"/>
      <c r="S793" s="323"/>
      <c r="T793" s="323"/>
      <c r="U793" s="323"/>
      <c r="V793" s="323"/>
      <c r="W793" s="323"/>
      <c r="X793" s="323"/>
      <c r="Y793" s="323"/>
      <c r="Z793" s="323"/>
      <c r="AA793" s="323"/>
      <c r="AB793" s="323"/>
      <c r="AC793" s="323"/>
      <c r="AD793" s="323"/>
      <c r="AE793" s="323"/>
    </row>
    <row r="794" spans="1:31" ht="12.75">
      <c r="A794" s="323"/>
      <c r="B794" s="323"/>
      <c r="C794" s="323"/>
      <c r="D794" s="323"/>
      <c r="E794" s="323"/>
      <c r="F794" s="323"/>
      <c r="G794" s="323"/>
      <c r="H794" s="323"/>
      <c r="I794" s="323"/>
      <c r="J794" s="323"/>
      <c r="K794" s="323"/>
      <c r="L794" s="323"/>
      <c r="M794" s="323"/>
      <c r="N794" s="323"/>
      <c r="O794" s="323"/>
      <c r="P794" s="323"/>
      <c r="Q794" s="323"/>
      <c r="R794" s="323"/>
      <c r="S794" s="323"/>
      <c r="T794" s="323"/>
      <c r="U794" s="323"/>
      <c r="V794" s="323"/>
      <c r="W794" s="323"/>
      <c r="X794" s="323"/>
      <c r="Y794" s="323"/>
      <c r="Z794" s="323"/>
      <c r="AA794" s="323"/>
      <c r="AB794" s="323"/>
      <c r="AC794" s="323"/>
      <c r="AD794" s="323"/>
      <c r="AE794" s="323"/>
    </row>
    <row r="795" spans="1:31" ht="12.75">
      <c r="A795" s="323"/>
      <c r="B795" s="323"/>
      <c r="C795" s="323"/>
      <c r="D795" s="323"/>
      <c r="E795" s="323"/>
      <c r="F795" s="323"/>
      <c r="G795" s="323"/>
      <c r="H795" s="323"/>
      <c r="I795" s="323"/>
      <c r="J795" s="323"/>
      <c r="K795" s="323"/>
      <c r="L795" s="323"/>
      <c r="M795" s="323"/>
      <c r="N795" s="323"/>
      <c r="O795" s="323"/>
      <c r="P795" s="323"/>
      <c r="Q795" s="323"/>
      <c r="R795" s="323"/>
      <c r="S795" s="323"/>
      <c r="T795" s="323"/>
      <c r="U795" s="323"/>
      <c r="V795" s="323"/>
      <c r="W795" s="323"/>
      <c r="X795" s="323"/>
      <c r="Y795" s="323"/>
      <c r="Z795" s="323"/>
      <c r="AA795" s="323"/>
      <c r="AB795" s="323"/>
      <c r="AC795" s="323"/>
      <c r="AD795" s="323"/>
      <c r="AE795" s="323"/>
    </row>
    <row r="796" spans="1:31" ht="12.75">
      <c r="A796" s="323"/>
      <c r="B796" s="323"/>
      <c r="C796" s="323"/>
      <c r="D796" s="323"/>
      <c r="E796" s="323"/>
      <c r="F796" s="323"/>
      <c r="G796" s="323"/>
      <c r="H796" s="323"/>
      <c r="I796" s="323"/>
      <c r="J796" s="323"/>
      <c r="K796" s="323"/>
      <c r="L796" s="323"/>
      <c r="M796" s="323"/>
      <c r="N796" s="323"/>
      <c r="O796" s="323"/>
      <c r="P796" s="323"/>
      <c r="Q796" s="323"/>
      <c r="R796" s="323"/>
      <c r="S796" s="323"/>
      <c r="T796" s="323"/>
      <c r="U796" s="323"/>
      <c r="V796" s="323"/>
      <c r="W796" s="323"/>
      <c r="X796" s="323"/>
      <c r="Y796" s="323"/>
      <c r="Z796" s="323"/>
      <c r="AA796" s="323"/>
      <c r="AB796" s="323"/>
      <c r="AC796" s="323"/>
      <c r="AD796" s="323"/>
      <c r="AE796" s="323"/>
    </row>
    <row r="797" spans="1:31" ht="12.75">
      <c r="A797" s="323"/>
      <c r="B797" s="323"/>
      <c r="C797" s="323"/>
      <c r="D797" s="323"/>
      <c r="E797" s="323"/>
      <c r="F797" s="323"/>
      <c r="G797" s="323"/>
      <c r="H797" s="323"/>
      <c r="I797" s="323"/>
      <c r="J797" s="323"/>
      <c r="K797" s="323"/>
      <c r="L797" s="323"/>
      <c r="M797" s="323"/>
      <c r="N797" s="323"/>
      <c r="O797" s="323"/>
      <c r="P797" s="323"/>
      <c r="Q797" s="323"/>
      <c r="R797" s="323"/>
      <c r="S797" s="323"/>
      <c r="T797" s="323"/>
      <c r="U797" s="323"/>
      <c r="V797" s="323"/>
      <c r="W797" s="323"/>
      <c r="X797" s="323"/>
      <c r="Y797" s="323"/>
      <c r="Z797" s="323"/>
      <c r="AA797" s="323"/>
      <c r="AB797" s="323"/>
      <c r="AC797" s="323"/>
      <c r="AD797" s="323"/>
      <c r="AE797" s="323"/>
    </row>
    <row r="798" spans="1:31" ht="12.75">
      <c r="A798" s="323"/>
      <c r="B798" s="323"/>
      <c r="C798" s="323"/>
      <c r="D798" s="323"/>
      <c r="E798" s="323"/>
      <c r="F798" s="323"/>
      <c r="G798" s="323"/>
      <c r="H798" s="323"/>
      <c r="I798" s="323"/>
      <c r="J798" s="323"/>
      <c r="K798" s="323"/>
      <c r="L798" s="323"/>
      <c r="M798" s="323"/>
      <c r="N798" s="323"/>
      <c r="O798" s="323"/>
      <c r="P798" s="323"/>
      <c r="Q798" s="323"/>
      <c r="R798" s="323"/>
      <c r="S798" s="323"/>
      <c r="T798" s="323"/>
      <c r="U798" s="323"/>
      <c r="V798" s="323"/>
      <c r="W798" s="323"/>
      <c r="X798" s="323"/>
      <c r="Y798" s="323"/>
      <c r="Z798" s="323"/>
      <c r="AA798" s="323"/>
      <c r="AB798" s="323"/>
      <c r="AC798" s="323"/>
      <c r="AD798" s="323"/>
      <c r="AE798" s="323"/>
    </row>
    <row r="799" spans="1:31" ht="12.75">
      <c r="A799" s="323"/>
      <c r="B799" s="323"/>
      <c r="C799" s="323"/>
      <c r="D799" s="323"/>
      <c r="E799" s="323"/>
      <c r="F799" s="323"/>
      <c r="G799" s="323"/>
      <c r="H799" s="323"/>
      <c r="I799" s="323"/>
      <c r="J799" s="323"/>
      <c r="K799" s="323"/>
      <c r="L799" s="323"/>
      <c r="M799" s="323"/>
      <c r="N799" s="323"/>
      <c r="O799" s="323"/>
      <c r="P799" s="323"/>
      <c r="Q799" s="323"/>
      <c r="R799" s="323"/>
      <c r="S799" s="323"/>
      <c r="T799" s="323"/>
      <c r="U799" s="323"/>
      <c r="V799" s="323"/>
      <c r="W799" s="323"/>
      <c r="X799" s="323"/>
      <c r="Y799" s="323"/>
      <c r="Z799" s="323"/>
      <c r="AA799" s="323"/>
      <c r="AB799" s="323"/>
      <c r="AC799" s="323"/>
      <c r="AD799" s="323"/>
      <c r="AE799" s="323"/>
    </row>
    <row r="800" spans="1:31" ht="12.75">
      <c r="A800" s="323"/>
      <c r="B800" s="323"/>
      <c r="C800" s="323"/>
      <c r="D800" s="323"/>
      <c r="E800" s="323"/>
      <c r="F800" s="323"/>
      <c r="G800" s="323"/>
      <c r="H800" s="323"/>
      <c r="I800" s="323"/>
      <c r="J800" s="323"/>
      <c r="K800" s="323"/>
      <c r="L800" s="323"/>
      <c r="M800" s="323"/>
      <c r="N800" s="323"/>
      <c r="O800" s="323"/>
      <c r="P800" s="323"/>
      <c r="Q800" s="323"/>
      <c r="R800" s="323"/>
      <c r="S800" s="323"/>
      <c r="T800" s="323"/>
      <c r="U800" s="323"/>
      <c r="V800" s="323"/>
      <c r="W800" s="323"/>
      <c r="X800" s="323"/>
      <c r="Y800" s="323"/>
      <c r="Z800" s="323"/>
      <c r="AA800" s="323"/>
      <c r="AB800" s="323"/>
      <c r="AC800" s="323"/>
      <c r="AD800" s="323"/>
      <c r="AE800" s="323"/>
    </row>
    <row r="801" spans="1:31" ht="12.75">
      <c r="A801" s="323"/>
      <c r="B801" s="323"/>
      <c r="C801" s="323"/>
      <c r="D801" s="323"/>
      <c r="E801" s="323"/>
      <c r="F801" s="323"/>
      <c r="G801" s="323"/>
      <c r="H801" s="323"/>
      <c r="I801" s="323"/>
      <c r="J801" s="323"/>
      <c r="K801" s="323"/>
      <c r="L801" s="323"/>
      <c r="M801" s="323"/>
      <c r="N801" s="323"/>
      <c r="O801" s="323"/>
      <c r="P801" s="323"/>
      <c r="Q801" s="323"/>
      <c r="R801" s="323"/>
      <c r="S801" s="323"/>
      <c r="T801" s="323"/>
      <c r="U801" s="323"/>
      <c r="V801" s="323"/>
      <c r="W801" s="323"/>
      <c r="X801" s="323"/>
      <c r="Y801" s="323"/>
      <c r="Z801" s="323"/>
      <c r="AA801" s="323"/>
      <c r="AB801" s="323"/>
      <c r="AC801" s="323"/>
      <c r="AD801" s="323"/>
      <c r="AE801" s="323"/>
    </row>
    <row r="802" spans="1:31" ht="12.75">
      <c r="A802" s="323"/>
      <c r="B802" s="323"/>
      <c r="C802" s="323"/>
      <c r="D802" s="323"/>
      <c r="E802" s="323"/>
      <c r="F802" s="323"/>
      <c r="G802" s="323"/>
      <c r="H802" s="323"/>
      <c r="I802" s="323"/>
      <c r="J802" s="323"/>
      <c r="K802" s="323"/>
      <c r="L802" s="323"/>
      <c r="M802" s="323"/>
      <c r="N802" s="323"/>
      <c r="O802" s="323"/>
      <c r="P802" s="323"/>
      <c r="Q802" s="323"/>
      <c r="R802" s="323"/>
      <c r="S802" s="323"/>
      <c r="T802" s="323"/>
      <c r="U802" s="323"/>
      <c r="V802" s="323"/>
      <c r="W802" s="323"/>
      <c r="X802" s="323"/>
      <c r="Y802" s="323"/>
      <c r="Z802" s="323"/>
      <c r="AA802" s="323"/>
      <c r="AB802" s="323"/>
      <c r="AC802" s="323"/>
      <c r="AD802" s="323"/>
      <c r="AE802" s="323"/>
    </row>
    <row r="803" spans="1:31" ht="12.75">
      <c r="A803" s="323"/>
      <c r="B803" s="323"/>
      <c r="C803" s="323"/>
      <c r="D803" s="323"/>
      <c r="E803" s="323"/>
      <c r="F803" s="323"/>
      <c r="G803" s="323"/>
      <c r="H803" s="323"/>
      <c r="I803" s="323"/>
      <c r="J803" s="323"/>
      <c r="K803" s="323"/>
      <c r="L803" s="323"/>
      <c r="M803" s="323"/>
      <c r="N803" s="323"/>
      <c r="O803" s="323"/>
      <c r="P803" s="323"/>
      <c r="Q803" s="323"/>
      <c r="R803" s="323"/>
      <c r="S803" s="323"/>
      <c r="T803" s="323"/>
      <c r="U803" s="323"/>
      <c r="V803" s="323"/>
      <c r="W803" s="323"/>
      <c r="X803" s="323"/>
      <c r="Y803" s="323"/>
      <c r="Z803" s="323"/>
      <c r="AA803" s="323"/>
      <c r="AB803" s="323"/>
      <c r="AC803" s="323"/>
      <c r="AD803" s="323"/>
      <c r="AE803" s="323"/>
    </row>
    <row r="804" spans="1:31" ht="12.75">
      <c r="A804" s="323"/>
      <c r="B804" s="323"/>
      <c r="C804" s="323"/>
      <c r="D804" s="323"/>
      <c r="E804" s="323"/>
      <c r="F804" s="323"/>
      <c r="G804" s="323"/>
      <c r="H804" s="323"/>
      <c r="I804" s="323"/>
      <c r="J804" s="323"/>
      <c r="K804" s="323"/>
      <c r="L804" s="323"/>
      <c r="M804" s="323"/>
      <c r="N804" s="323"/>
      <c r="O804" s="323"/>
      <c r="P804" s="323"/>
      <c r="Q804" s="323"/>
      <c r="R804" s="323"/>
      <c r="S804" s="323"/>
      <c r="T804" s="323"/>
      <c r="U804" s="323"/>
      <c r="V804" s="323"/>
      <c r="W804" s="323"/>
      <c r="X804" s="323"/>
      <c r="Y804" s="323"/>
      <c r="Z804" s="323"/>
      <c r="AA804" s="323"/>
      <c r="AB804" s="323"/>
      <c r="AC804" s="323"/>
      <c r="AD804" s="323"/>
      <c r="AE804" s="323"/>
    </row>
    <row r="805" spans="1:31" ht="12.75">
      <c r="A805" s="323"/>
      <c r="B805" s="323"/>
      <c r="C805" s="323"/>
      <c r="D805" s="323"/>
      <c r="E805" s="323"/>
      <c r="F805" s="323"/>
      <c r="G805" s="323"/>
      <c r="H805" s="323"/>
      <c r="I805" s="323"/>
      <c r="J805" s="323"/>
      <c r="K805" s="323"/>
      <c r="L805" s="323"/>
      <c r="M805" s="323"/>
      <c r="N805" s="323"/>
      <c r="O805" s="323"/>
      <c r="P805" s="323"/>
      <c r="Q805" s="323"/>
      <c r="R805" s="323"/>
      <c r="S805" s="323"/>
      <c r="T805" s="323"/>
      <c r="U805" s="323"/>
      <c r="V805" s="323"/>
      <c r="W805" s="323"/>
      <c r="X805" s="323"/>
      <c r="Y805" s="323"/>
      <c r="Z805" s="323"/>
      <c r="AA805" s="323"/>
      <c r="AB805" s="323"/>
      <c r="AC805" s="323"/>
      <c r="AD805" s="323"/>
      <c r="AE805" s="323"/>
    </row>
    <row r="806" spans="1:31" ht="12.75">
      <c r="A806" s="323"/>
      <c r="B806" s="323"/>
      <c r="C806" s="323"/>
      <c r="D806" s="323"/>
      <c r="E806" s="323"/>
      <c r="F806" s="323"/>
      <c r="G806" s="323"/>
      <c r="H806" s="323"/>
      <c r="I806" s="323"/>
      <c r="J806" s="323"/>
      <c r="K806" s="323"/>
      <c r="L806" s="323"/>
      <c r="M806" s="323"/>
      <c r="N806" s="323"/>
      <c r="O806" s="323"/>
      <c r="P806" s="323"/>
      <c r="Q806" s="323"/>
      <c r="R806" s="323"/>
      <c r="S806" s="323"/>
      <c r="T806" s="323"/>
      <c r="U806" s="323"/>
      <c r="V806" s="323"/>
      <c r="W806" s="323"/>
      <c r="X806" s="323"/>
      <c r="Y806" s="323"/>
      <c r="Z806" s="323"/>
      <c r="AA806" s="323"/>
      <c r="AB806" s="323"/>
      <c r="AC806" s="323"/>
      <c r="AD806" s="323"/>
      <c r="AE806" s="323"/>
    </row>
    <row r="807" spans="1:31" ht="12.75">
      <c r="A807" s="323"/>
      <c r="B807" s="323"/>
      <c r="C807" s="323"/>
      <c r="D807" s="323"/>
      <c r="E807" s="323"/>
      <c r="F807" s="323"/>
      <c r="G807" s="323"/>
      <c r="H807" s="323"/>
      <c r="I807" s="323"/>
      <c r="J807" s="323"/>
      <c r="K807" s="323"/>
      <c r="L807" s="323"/>
      <c r="M807" s="323"/>
      <c r="N807" s="323"/>
      <c r="O807" s="323"/>
      <c r="P807" s="323"/>
      <c r="Q807" s="323"/>
      <c r="R807" s="323"/>
      <c r="S807" s="323"/>
      <c r="T807" s="323"/>
      <c r="U807" s="323"/>
      <c r="V807" s="323"/>
      <c r="W807" s="323"/>
      <c r="X807" s="323"/>
      <c r="Y807" s="323"/>
      <c r="Z807" s="323"/>
      <c r="AA807" s="323"/>
      <c r="AB807" s="323"/>
      <c r="AC807" s="323"/>
      <c r="AD807" s="323"/>
      <c r="AE807" s="323"/>
    </row>
    <row r="808" spans="1:31" ht="12.75">
      <c r="A808" s="323"/>
      <c r="B808" s="323"/>
      <c r="C808" s="323"/>
      <c r="D808" s="323"/>
      <c r="E808" s="323"/>
      <c r="F808" s="323"/>
      <c r="G808" s="323"/>
      <c r="H808" s="323"/>
      <c r="I808" s="323"/>
      <c r="J808" s="323"/>
      <c r="K808" s="323"/>
      <c r="L808" s="323"/>
      <c r="M808" s="323"/>
      <c r="N808" s="323"/>
      <c r="O808" s="323"/>
      <c r="P808" s="323"/>
      <c r="Q808" s="323"/>
      <c r="R808" s="323"/>
      <c r="S808" s="323"/>
      <c r="T808" s="323"/>
      <c r="U808" s="323"/>
      <c r="V808" s="323"/>
      <c r="W808" s="323"/>
      <c r="X808" s="323"/>
      <c r="Y808" s="323"/>
      <c r="Z808" s="323"/>
      <c r="AA808" s="323"/>
      <c r="AB808" s="323"/>
      <c r="AC808" s="323"/>
      <c r="AD808" s="323"/>
      <c r="AE808" s="323"/>
    </row>
    <row r="809" spans="1:31" ht="12.75">
      <c r="A809" s="323"/>
      <c r="B809" s="323"/>
      <c r="C809" s="323"/>
      <c r="D809" s="323"/>
      <c r="E809" s="323"/>
      <c r="F809" s="323"/>
      <c r="G809" s="323"/>
      <c r="H809" s="323"/>
      <c r="I809" s="323"/>
      <c r="J809" s="323"/>
      <c r="K809" s="323"/>
      <c r="L809" s="323"/>
      <c r="M809" s="323"/>
      <c r="N809" s="323"/>
      <c r="O809" s="323"/>
      <c r="P809" s="323"/>
      <c r="Q809" s="323"/>
      <c r="R809" s="323"/>
      <c r="S809" s="323"/>
      <c r="T809" s="323"/>
      <c r="U809" s="323"/>
      <c r="V809" s="323"/>
      <c r="W809" s="323"/>
      <c r="X809" s="323"/>
      <c r="Y809" s="323"/>
      <c r="Z809" s="323"/>
      <c r="AA809" s="323"/>
      <c r="AB809" s="323"/>
      <c r="AC809" s="323"/>
      <c r="AD809" s="323"/>
      <c r="AE809" s="323"/>
    </row>
    <row r="810" spans="1:31" ht="12.75">
      <c r="A810" s="323"/>
      <c r="B810" s="323"/>
      <c r="C810" s="323"/>
      <c r="D810" s="323"/>
      <c r="E810" s="323"/>
      <c r="F810" s="323"/>
      <c r="G810" s="323"/>
      <c r="H810" s="323"/>
      <c r="I810" s="323"/>
      <c r="J810" s="323"/>
      <c r="K810" s="323"/>
      <c r="L810" s="323"/>
      <c r="M810" s="323"/>
      <c r="N810" s="323"/>
      <c r="O810" s="323"/>
      <c r="P810" s="323"/>
      <c r="Q810" s="323"/>
      <c r="R810" s="323"/>
      <c r="S810" s="323"/>
      <c r="T810" s="323"/>
      <c r="U810" s="323"/>
      <c r="V810" s="323"/>
      <c r="W810" s="323"/>
      <c r="X810" s="323"/>
      <c r="Y810" s="323"/>
      <c r="Z810" s="323"/>
      <c r="AA810" s="323"/>
      <c r="AB810" s="323"/>
      <c r="AC810" s="323"/>
      <c r="AD810" s="323"/>
      <c r="AE810" s="323"/>
    </row>
    <row r="811" spans="1:31" ht="12.75">
      <c r="A811" s="323"/>
      <c r="B811" s="323"/>
      <c r="C811" s="323"/>
      <c r="D811" s="323"/>
      <c r="E811" s="323"/>
      <c r="F811" s="323"/>
      <c r="G811" s="323"/>
      <c r="H811" s="323"/>
      <c r="I811" s="323"/>
      <c r="J811" s="323"/>
      <c r="K811" s="323"/>
      <c r="L811" s="323"/>
      <c r="M811" s="323"/>
      <c r="N811" s="323"/>
      <c r="O811" s="323"/>
      <c r="P811" s="323"/>
      <c r="Q811" s="323"/>
      <c r="R811" s="323"/>
      <c r="S811" s="323"/>
      <c r="T811" s="323"/>
      <c r="U811" s="323"/>
      <c r="V811" s="323"/>
      <c r="W811" s="323"/>
      <c r="X811" s="323"/>
      <c r="Y811" s="323"/>
      <c r="Z811" s="323"/>
      <c r="AA811" s="323"/>
      <c r="AB811" s="323"/>
      <c r="AC811" s="323"/>
      <c r="AD811" s="323"/>
      <c r="AE811" s="323"/>
    </row>
    <row r="812" spans="1:31" ht="12.75">
      <c r="A812" s="323"/>
      <c r="B812" s="323"/>
      <c r="C812" s="323"/>
      <c r="D812" s="323"/>
      <c r="E812" s="323"/>
      <c r="F812" s="323"/>
      <c r="G812" s="323"/>
      <c r="H812" s="323"/>
      <c r="I812" s="323"/>
      <c r="J812" s="323"/>
      <c r="K812" s="323"/>
      <c r="L812" s="323"/>
      <c r="M812" s="323"/>
      <c r="N812" s="323"/>
      <c r="O812" s="323"/>
      <c r="P812" s="323"/>
      <c r="Q812" s="323"/>
      <c r="R812" s="323"/>
      <c r="S812" s="323"/>
      <c r="T812" s="323"/>
      <c r="U812" s="323"/>
      <c r="V812" s="323"/>
      <c r="W812" s="323"/>
      <c r="X812" s="323"/>
      <c r="Y812" s="323"/>
      <c r="Z812" s="323"/>
      <c r="AA812" s="323"/>
      <c r="AB812" s="323"/>
      <c r="AC812" s="323"/>
      <c r="AD812" s="323"/>
      <c r="AE812" s="323"/>
    </row>
    <row r="813" spans="1:31" ht="12.75">
      <c r="A813" s="323"/>
      <c r="B813" s="323"/>
      <c r="C813" s="323"/>
      <c r="D813" s="323"/>
      <c r="E813" s="323"/>
      <c r="F813" s="323"/>
      <c r="G813" s="323"/>
      <c r="H813" s="323"/>
      <c r="I813" s="323"/>
      <c r="J813" s="323"/>
      <c r="K813" s="323"/>
      <c r="L813" s="323"/>
      <c r="M813" s="323"/>
      <c r="N813" s="323"/>
      <c r="O813" s="323"/>
      <c r="P813" s="323"/>
      <c r="Q813" s="323"/>
      <c r="R813" s="323"/>
      <c r="S813" s="323"/>
      <c r="T813" s="323"/>
      <c r="U813" s="323"/>
      <c r="V813" s="323"/>
      <c r="W813" s="323"/>
      <c r="X813" s="323"/>
      <c r="Y813" s="323"/>
      <c r="Z813" s="323"/>
      <c r="AA813" s="323"/>
      <c r="AB813" s="323"/>
      <c r="AC813" s="323"/>
      <c r="AD813" s="323"/>
      <c r="AE813" s="323"/>
    </row>
    <row r="814" spans="1:31" ht="12.75">
      <c r="A814" s="323"/>
      <c r="B814" s="323"/>
      <c r="C814" s="323"/>
      <c r="D814" s="323"/>
      <c r="E814" s="323"/>
      <c r="F814" s="323"/>
      <c r="G814" s="323"/>
      <c r="H814" s="323"/>
      <c r="I814" s="323"/>
      <c r="J814" s="323"/>
      <c r="K814" s="323"/>
      <c r="L814" s="323"/>
      <c r="M814" s="323"/>
      <c r="N814" s="323"/>
      <c r="O814" s="323"/>
      <c r="P814" s="323"/>
      <c r="Q814" s="323"/>
      <c r="R814" s="323"/>
      <c r="S814" s="323"/>
      <c r="T814" s="323"/>
      <c r="U814" s="323"/>
      <c r="V814" s="323"/>
      <c r="W814" s="323"/>
      <c r="X814" s="323"/>
      <c r="Y814" s="323"/>
      <c r="Z814" s="323"/>
      <c r="AA814" s="323"/>
      <c r="AB814" s="323"/>
      <c r="AC814" s="323"/>
      <c r="AD814" s="323"/>
      <c r="AE814" s="323"/>
    </row>
    <row r="815" spans="1:31" ht="12.75">
      <c r="A815" s="323"/>
      <c r="B815" s="323"/>
      <c r="C815" s="323"/>
      <c r="D815" s="323"/>
      <c r="E815" s="323"/>
      <c r="F815" s="323"/>
      <c r="G815" s="323"/>
      <c r="H815" s="323"/>
      <c r="I815" s="323"/>
      <c r="J815" s="323"/>
      <c r="K815" s="323"/>
      <c r="L815" s="323"/>
      <c r="M815" s="323"/>
      <c r="N815" s="323"/>
      <c r="O815" s="323"/>
      <c r="P815" s="323"/>
      <c r="Q815" s="323"/>
      <c r="R815" s="323"/>
      <c r="S815" s="323"/>
      <c r="T815" s="323"/>
      <c r="U815" s="323"/>
      <c r="V815" s="323"/>
      <c r="W815" s="323"/>
      <c r="X815" s="323"/>
      <c r="Y815" s="323"/>
      <c r="Z815" s="323"/>
      <c r="AA815" s="323"/>
      <c r="AB815" s="323"/>
      <c r="AC815" s="323"/>
      <c r="AD815" s="323"/>
      <c r="AE815" s="323"/>
    </row>
    <row r="816" spans="1:31" ht="12.75">
      <c r="A816" s="323"/>
      <c r="B816" s="323"/>
      <c r="C816" s="323"/>
      <c r="D816" s="323"/>
      <c r="E816" s="323"/>
      <c r="F816" s="323"/>
      <c r="G816" s="323"/>
      <c r="H816" s="323"/>
      <c r="I816" s="323"/>
      <c r="J816" s="323"/>
      <c r="K816" s="323"/>
      <c r="L816" s="323"/>
      <c r="M816" s="323"/>
      <c r="N816" s="323"/>
      <c r="O816" s="323"/>
      <c r="P816" s="323"/>
      <c r="Q816" s="323"/>
      <c r="R816" s="323"/>
      <c r="S816" s="323"/>
      <c r="T816" s="323"/>
      <c r="U816" s="323"/>
      <c r="V816" s="323"/>
      <c r="W816" s="323"/>
      <c r="X816" s="323"/>
      <c r="Y816" s="323"/>
      <c r="Z816" s="323"/>
      <c r="AA816" s="323"/>
      <c r="AB816" s="323"/>
      <c r="AC816" s="323"/>
      <c r="AD816" s="323"/>
      <c r="AE816" s="323"/>
    </row>
    <row r="817" spans="1:31" ht="12.75">
      <c r="A817" s="323"/>
      <c r="B817" s="323"/>
      <c r="C817" s="323"/>
      <c r="D817" s="323"/>
      <c r="E817" s="323"/>
      <c r="F817" s="323"/>
      <c r="G817" s="323"/>
      <c r="H817" s="323"/>
      <c r="I817" s="323"/>
      <c r="J817" s="323"/>
      <c r="K817" s="323"/>
      <c r="L817" s="323"/>
      <c r="M817" s="323"/>
      <c r="N817" s="323"/>
      <c r="O817" s="323"/>
      <c r="P817" s="323"/>
      <c r="Q817" s="323"/>
      <c r="R817" s="323"/>
      <c r="S817" s="323"/>
      <c r="T817" s="323"/>
      <c r="U817" s="323"/>
      <c r="V817" s="323"/>
      <c r="W817" s="323"/>
      <c r="X817" s="323"/>
      <c r="Y817" s="323"/>
      <c r="Z817" s="323"/>
      <c r="AA817" s="323"/>
      <c r="AB817" s="323"/>
      <c r="AC817" s="323"/>
      <c r="AD817" s="323"/>
      <c r="AE817" s="323"/>
    </row>
    <row r="818" spans="1:31" ht="12.75">
      <c r="A818" s="323"/>
      <c r="B818" s="323"/>
      <c r="C818" s="323"/>
      <c r="D818" s="323"/>
      <c r="E818" s="323"/>
      <c r="F818" s="323"/>
      <c r="G818" s="323"/>
      <c r="H818" s="323"/>
      <c r="I818" s="323"/>
      <c r="J818" s="323"/>
      <c r="K818" s="323"/>
      <c r="L818" s="323"/>
      <c r="M818" s="323"/>
      <c r="N818" s="323"/>
      <c r="O818" s="323"/>
      <c r="P818" s="323"/>
      <c r="Q818" s="323"/>
      <c r="R818" s="323"/>
      <c r="S818" s="323"/>
      <c r="T818" s="323"/>
      <c r="U818" s="323"/>
      <c r="V818" s="323"/>
      <c r="W818" s="323"/>
      <c r="X818" s="323"/>
      <c r="Y818" s="323"/>
      <c r="Z818" s="323"/>
      <c r="AA818" s="323"/>
      <c r="AB818" s="323"/>
      <c r="AC818" s="323"/>
      <c r="AD818" s="323"/>
      <c r="AE818" s="323"/>
    </row>
    <row r="819" spans="1:31" ht="12.75">
      <c r="A819" s="323"/>
      <c r="B819" s="323"/>
      <c r="C819" s="323"/>
      <c r="D819" s="323"/>
      <c r="E819" s="323"/>
      <c r="F819" s="323"/>
      <c r="G819" s="323"/>
      <c r="H819" s="323"/>
      <c r="I819" s="323"/>
      <c r="J819" s="323"/>
      <c r="K819" s="323"/>
      <c r="L819" s="323"/>
      <c r="M819" s="323"/>
      <c r="N819" s="323"/>
      <c r="O819" s="323"/>
      <c r="P819" s="323"/>
      <c r="Q819" s="323"/>
      <c r="R819" s="323"/>
      <c r="S819" s="323"/>
      <c r="T819" s="323"/>
      <c r="U819" s="323"/>
      <c r="V819" s="323"/>
      <c r="W819" s="323"/>
      <c r="X819" s="323"/>
      <c r="Y819" s="323"/>
      <c r="Z819" s="323"/>
      <c r="AA819" s="323"/>
      <c r="AB819" s="323"/>
      <c r="AC819" s="323"/>
      <c r="AD819" s="323"/>
      <c r="AE819" s="323"/>
    </row>
    <row r="820" spans="1:31" ht="12.75">
      <c r="A820" s="323"/>
      <c r="B820" s="323"/>
      <c r="C820" s="323"/>
      <c r="D820" s="323"/>
      <c r="E820" s="323"/>
      <c r="F820" s="323"/>
      <c r="G820" s="323"/>
      <c r="H820" s="323"/>
      <c r="I820" s="323"/>
      <c r="J820" s="323"/>
      <c r="K820" s="323"/>
      <c r="L820" s="323"/>
      <c r="M820" s="323"/>
      <c r="N820" s="323"/>
      <c r="O820" s="323"/>
      <c r="P820" s="323"/>
      <c r="Q820" s="323"/>
      <c r="R820" s="323"/>
      <c r="S820" s="323"/>
      <c r="T820" s="323"/>
      <c r="U820" s="323"/>
      <c r="V820" s="323"/>
      <c r="W820" s="323"/>
      <c r="X820" s="323"/>
      <c r="Y820" s="323"/>
      <c r="Z820" s="323"/>
      <c r="AA820" s="323"/>
      <c r="AB820" s="323"/>
      <c r="AC820" s="323"/>
      <c r="AD820" s="323"/>
      <c r="AE820" s="323"/>
    </row>
    <row r="821" spans="1:31" ht="12.75">
      <c r="A821" s="323"/>
      <c r="B821" s="323"/>
      <c r="C821" s="323"/>
      <c r="D821" s="323"/>
      <c r="E821" s="323"/>
      <c r="F821" s="323"/>
      <c r="G821" s="323"/>
      <c r="H821" s="323"/>
      <c r="I821" s="323"/>
      <c r="J821" s="323"/>
      <c r="K821" s="323"/>
      <c r="L821" s="323"/>
      <c r="M821" s="323"/>
      <c r="N821" s="323"/>
      <c r="O821" s="323"/>
      <c r="P821" s="323"/>
      <c r="Q821" s="323"/>
      <c r="R821" s="323"/>
      <c r="S821" s="323"/>
      <c r="T821" s="323"/>
      <c r="U821" s="323"/>
      <c r="V821" s="323"/>
      <c r="W821" s="323"/>
      <c r="X821" s="323"/>
      <c r="Y821" s="323"/>
      <c r="Z821" s="323"/>
      <c r="AA821" s="323"/>
      <c r="AB821" s="323"/>
      <c r="AC821" s="323"/>
      <c r="AD821" s="323"/>
      <c r="AE821" s="323"/>
    </row>
    <row r="822" spans="1:31" ht="12.75">
      <c r="A822" s="323"/>
      <c r="B822" s="323"/>
      <c r="C822" s="323"/>
      <c r="D822" s="323"/>
      <c r="E822" s="323"/>
      <c r="F822" s="323"/>
      <c r="G822" s="323"/>
      <c r="H822" s="323"/>
      <c r="I822" s="323"/>
      <c r="J822" s="323"/>
      <c r="K822" s="323"/>
      <c r="L822" s="323"/>
      <c r="M822" s="323"/>
      <c r="N822" s="323"/>
      <c r="O822" s="323"/>
      <c r="P822" s="323"/>
      <c r="Q822" s="323"/>
      <c r="R822" s="323"/>
      <c r="S822" s="323"/>
      <c r="T822" s="323"/>
      <c r="U822" s="323"/>
      <c r="V822" s="323"/>
      <c r="W822" s="323"/>
      <c r="X822" s="323"/>
      <c r="Y822" s="323"/>
      <c r="Z822" s="323"/>
      <c r="AA822" s="323"/>
      <c r="AB822" s="323"/>
      <c r="AC822" s="323"/>
      <c r="AD822" s="323"/>
      <c r="AE822" s="323"/>
    </row>
    <row r="823" spans="1:31" ht="12.75">
      <c r="A823" s="323"/>
      <c r="B823" s="323"/>
      <c r="C823" s="323"/>
      <c r="D823" s="323"/>
      <c r="E823" s="323"/>
      <c r="F823" s="323"/>
      <c r="G823" s="323"/>
      <c r="H823" s="323"/>
      <c r="I823" s="323"/>
      <c r="J823" s="323"/>
      <c r="K823" s="323"/>
      <c r="L823" s="323"/>
      <c r="M823" s="323"/>
      <c r="N823" s="323"/>
      <c r="O823" s="323"/>
      <c r="P823" s="323"/>
      <c r="Q823" s="323"/>
      <c r="R823" s="323"/>
      <c r="S823" s="323"/>
      <c r="T823" s="323"/>
      <c r="U823" s="323"/>
      <c r="V823" s="323"/>
      <c r="W823" s="323"/>
      <c r="X823" s="323"/>
      <c r="Y823" s="323"/>
      <c r="Z823" s="323"/>
      <c r="AA823" s="323"/>
      <c r="AB823" s="323"/>
      <c r="AC823" s="323"/>
      <c r="AD823" s="323"/>
      <c r="AE823" s="323"/>
    </row>
    <row r="824" spans="1:31" ht="12.75">
      <c r="A824" s="323"/>
      <c r="B824" s="323"/>
      <c r="C824" s="323"/>
      <c r="D824" s="323"/>
      <c r="E824" s="323"/>
      <c r="F824" s="323"/>
      <c r="G824" s="323"/>
      <c r="H824" s="323"/>
      <c r="I824" s="323"/>
      <c r="J824" s="323"/>
      <c r="K824" s="323"/>
      <c r="L824" s="323"/>
      <c r="M824" s="323"/>
      <c r="N824" s="323"/>
      <c r="O824" s="323"/>
      <c r="P824" s="323"/>
      <c r="Q824" s="323"/>
      <c r="R824" s="323"/>
      <c r="S824" s="323"/>
      <c r="T824" s="323"/>
      <c r="U824" s="323"/>
      <c r="V824" s="323"/>
      <c r="W824" s="323"/>
      <c r="X824" s="323"/>
      <c r="Y824" s="323"/>
      <c r="Z824" s="323"/>
      <c r="AA824" s="323"/>
      <c r="AB824" s="323"/>
      <c r="AC824" s="323"/>
      <c r="AD824" s="323"/>
      <c r="AE824" s="323"/>
    </row>
    <row r="825" spans="1:31" ht="12.75">
      <c r="A825" s="323"/>
      <c r="B825" s="323"/>
      <c r="C825" s="323"/>
      <c r="D825" s="323"/>
      <c r="E825" s="323"/>
      <c r="F825" s="323"/>
      <c r="G825" s="323"/>
      <c r="H825" s="323"/>
      <c r="I825" s="323"/>
      <c r="J825" s="323"/>
      <c r="K825" s="323"/>
      <c r="L825" s="323"/>
      <c r="M825" s="323"/>
      <c r="N825" s="323"/>
      <c r="O825" s="323"/>
      <c r="P825" s="323"/>
      <c r="Q825" s="323"/>
      <c r="R825" s="323"/>
      <c r="S825" s="323"/>
      <c r="T825" s="323"/>
      <c r="U825" s="323"/>
      <c r="V825" s="323"/>
      <c r="W825" s="323"/>
      <c r="X825" s="323"/>
      <c r="Y825" s="323"/>
      <c r="Z825" s="323"/>
      <c r="AA825" s="323"/>
      <c r="AB825" s="323"/>
      <c r="AC825" s="323"/>
      <c r="AD825" s="323"/>
      <c r="AE825" s="323"/>
    </row>
    <row r="826" spans="1:31" ht="12.75">
      <c r="A826" s="323"/>
      <c r="B826" s="323"/>
      <c r="C826" s="323"/>
      <c r="D826" s="323"/>
      <c r="E826" s="323"/>
      <c r="F826" s="323"/>
      <c r="G826" s="323"/>
      <c r="H826" s="323"/>
      <c r="I826" s="323"/>
      <c r="J826" s="323"/>
      <c r="K826" s="323"/>
      <c r="L826" s="323"/>
      <c r="M826" s="323"/>
      <c r="N826" s="323"/>
      <c r="O826" s="323"/>
      <c r="P826" s="323"/>
      <c r="Q826" s="323"/>
      <c r="R826" s="323"/>
      <c r="S826" s="323"/>
      <c r="T826" s="323"/>
      <c r="U826" s="323"/>
      <c r="V826" s="323"/>
      <c r="W826" s="323"/>
      <c r="X826" s="323"/>
      <c r="Y826" s="323"/>
      <c r="Z826" s="323"/>
      <c r="AA826" s="323"/>
      <c r="AB826" s="323"/>
      <c r="AC826" s="323"/>
      <c r="AD826" s="323"/>
      <c r="AE826" s="323"/>
    </row>
    <row r="827" spans="1:31" ht="12.75">
      <c r="A827" s="323"/>
      <c r="B827" s="323"/>
      <c r="C827" s="323"/>
      <c r="D827" s="323"/>
      <c r="E827" s="323"/>
      <c r="F827" s="323"/>
      <c r="G827" s="323"/>
      <c r="H827" s="323"/>
      <c r="I827" s="323"/>
      <c r="J827" s="323"/>
      <c r="K827" s="323"/>
      <c r="L827" s="323"/>
      <c r="M827" s="323"/>
      <c r="N827" s="323"/>
      <c r="O827" s="323"/>
      <c r="P827" s="323"/>
      <c r="Q827" s="323"/>
      <c r="R827" s="323"/>
      <c r="S827" s="323"/>
      <c r="T827" s="323"/>
      <c r="U827" s="323"/>
      <c r="V827" s="323"/>
      <c r="W827" s="323"/>
      <c r="X827" s="323"/>
      <c r="Y827" s="323"/>
      <c r="Z827" s="323"/>
      <c r="AA827" s="323"/>
      <c r="AB827" s="323"/>
      <c r="AC827" s="323"/>
      <c r="AD827" s="323"/>
      <c r="AE827" s="323"/>
    </row>
    <row r="828" spans="1:31" ht="12.75">
      <c r="A828" s="323"/>
      <c r="B828" s="323"/>
      <c r="C828" s="323"/>
      <c r="D828" s="323"/>
      <c r="E828" s="323"/>
      <c r="F828" s="323"/>
      <c r="G828" s="323"/>
      <c r="H828" s="323"/>
      <c r="I828" s="323"/>
      <c r="J828" s="323"/>
      <c r="K828" s="323"/>
      <c r="L828" s="323"/>
      <c r="M828" s="323"/>
      <c r="N828" s="323"/>
      <c r="O828" s="323"/>
      <c r="P828" s="323"/>
      <c r="Q828" s="323"/>
      <c r="R828" s="323"/>
      <c r="S828" s="323"/>
      <c r="T828" s="323"/>
      <c r="U828" s="323"/>
      <c r="V828" s="323"/>
      <c r="W828" s="323"/>
      <c r="X828" s="323"/>
      <c r="Y828" s="323"/>
      <c r="Z828" s="323"/>
      <c r="AA828" s="323"/>
      <c r="AB828" s="323"/>
      <c r="AC828" s="323"/>
      <c r="AD828" s="323"/>
      <c r="AE828" s="323"/>
    </row>
    <row r="829" spans="1:31" ht="12.75">
      <c r="A829" s="323"/>
      <c r="B829" s="323"/>
      <c r="C829" s="323"/>
      <c r="D829" s="323"/>
      <c r="E829" s="323"/>
      <c r="F829" s="323"/>
      <c r="G829" s="323"/>
      <c r="H829" s="323"/>
      <c r="I829" s="323"/>
      <c r="J829" s="323"/>
      <c r="K829" s="323"/>
      <c r="L829" s="323"/>
      <c r="M829" s="323"/>
      <c r="N829" s="323"/>
      <c r="O829" s="323"/>
      <c r="P829" s="323"/>
      <c r="Q829" s="323"/>
      <c r="R829" s="323"/>
      <c r="S829" s="323"/>
      <c r="T829" s="323"/>
      <c r="U829" s="323"/>
      <c r="V829" s="323"/>
      <c r="W829" s="323"/>
      <c r="X829" s="323"/>
      <c r="Y829" s="323"/>
      <c r="Z829" s="323"/>
      <c r="AA829" s="323"/>
      <c r="AB829" s="323"/>
      <c r="AC829" s="323"/>
      <c r="AD829" s="323"/>
      <c r="AE829" s="323"/>
    </row>
    <row r="830" spans="1:31" ht="12.75">
      <c r="A830" s="323"/>
      <c r="B830" s="323"/>
      <c r="C830" s="323"/>
      <c r="D830" s="323"/>
      <c r="E830" s="323"/>
      <c r="F830" s="323"/>
      <c r="G830" s="323"/>
      <c r="H830" s="323"/>
      <c r="I830" s="323"/>
      <c r="J830" s="323"/>
      <c r="K830" s="323"/>
      <c r="L830" s="323"/>
      <c r="M830" s="323"/>
      <c r="N830" s="323"/>
      <c r="O830" s="323"/>
      <c r="P830" s="323"/>
      <c r="Q830" s="323"/>
      <c r="R830" s="323"/>
      <c r="S830" s="323"/>
      <c r="T830" s="323"/>
      <c r="U830" s="323"/>
      <c r="V830" s="323"/>
      <c r="W830" s="323"/>
      <c r="X830" s="323"/>
      <c r="Y830" s="323"/>
      <c r="Z830" s="323"/>
      <c r="AA830" s="323"/>
      <c r="AB830" s="323"/>
      <c r="AC830" s="323"/>
      <c r="AD830" s="323"/>
      <c r="AE830" s="323"/>
    </row>
    <row r="831" spans="1:31" ht="12.75">
      <c r="A831" s="323"/>
      <c r="B831" s="323"/>
      <c r="C831" s="323"/>
      <c r="D831" s="323"/>
      <c r="E831" s="323"/>
      <c r="F831" s="323"/>
      <c r="G831" s="323"/>
      <c r="H831" s="323"/>
      <c r="I831" s="323"/>
      <c r="J831" s="323"/>
      <c r="K831" s="323"/>
      <c r="L831" s="323"/>
      <c r="M831" s="323"/>
      <c r="N831" s="323"/>
      <c r="O831" s="323"/>
      <c r="P831" s="323"/>
      <c r="Q831" s="323"/>
      <c r="R831" s="323"/>
      <c r="S831" s="323"/>
      <c r="T831" s="323"/>
      <c r="U831" s="323"/>
      <c r="V831" s="323"/>
      <c r="W831" s="323"/>
      <c r="X831" s="323"/>
      <c r="Y831" s="323"/>
      <c r="Z831" s="323"/>
      <c r="AA831" s="323"/>
      <c r="AB831" s="323"/>
      <c r="AC831" s="323"/>
      <c r="AD831" s="323"/>
      <c r="AE831" s="323"/>
    </row>
    <row r="832" spans="1:31" ht="12.75">
      <c r="A832" s="323"/>
      <c r="B832" s="323"/>
      <c r="C832" s="323"/>
      <c r="D832" s="323"/>
      <c r="E832" s="323"/>
      <c r="F832" s="323"/>
      <c r="G832" s="323"/>
      <c r="H832" s="323"/>
      <c r="I832" s="323"/>
      <c r="J832" s="323"/>
      <c r="K832" s="323"/>
      <c r="L832" s="323"/>
      <c r="M832" s="323"/>
      <c r="N832" s="323"/>
      <c r="O832" s="323"/>
      <c r="P832" s="323"/>
      <c r="Q832" s="323"/>
      <c r="R832" s="323"/>
      <c r="S832" s="323"/>
      <c r="T832" s="323"/>
      <c r="U832" s="323"/>
      <c r="V832" s="323"/>
      <c r="W832" s="323"/>
      <c r="X832" s="323"/>
      <c r="Y832" s="323"/>
      <c r="Z832" s="323"/>
      <c r="AA832" s="323"/>
      <c r="AB832" s="323"/>
      <c r="AC832" s="323"/>
      <c r="AD832" s="323"/>
      <c r="AE832" s="323"/>
    </row>
    <row r="833" spans="1:31" ht="12.75">
      <c r="A833" s="323"/>
      <c r="B833" s="323"/>
      <c r="C833" s="323"/>
      <c r="D833" s="323"/>
      <c r="E833" s="323"/>
      <c r="F833" s="323"/>
      <c r="G833" s="323"/>
      <c r="H833" s="323"/>
      <c r="I833" s="323"/>
      <c r="J833" s="323"/>
      <c r="K833" s="323"/>
      <c r="L833" s="323"/>
      <c r="M833" s="323"/>
      <c r="N833" s="323"/>
      <c r="O833" s="323"/>
      <c r="P833" s="323"/>
      <c r="Q833" s="323"/>
      <c r="R833" s="323"/>
      <c r="S833" s="323"/>
      <c r="T833" s="323"/>
      <c r="U833" s="323"/>
      <c r="V833" s="323"/>
      <c r="W833" s="323"/>
      <c r="X833" s="323"/>
      <c r="Y833" s="323"/>
      <c r="Z833" s="323"/>
      <c r="AA833" s="323"/>
      <c r="AB833" s="323"/>
      <c r="AC833" s="323"/>
      <c r="AD833" s="323"/>
      <c r="AE833" s="323"/>
    </row>
    <row r="834" spans="1:31" ht="12.75">
      <c r="A834" s="323"/>
      <c r="B834" s="323"/>
      <c r="C834" s="323"/>
      <c r="D834" s="323"/>
      <c r="E834" s="323"/>
      <c r="F834" s="323"/>
      <c r="G834" s="323"/>
      <c r="H834" s="323"/>
      <c r="I834" s="323"/>
      <c r="J834" s="323"/>
      <c r="K834" s="323"/>
      <c r="L834" s="323"/>
      <c r="M834" s="323"/>
      <c r="N834" s="323"/>
      <c r="O834" s="323"/>
      <c r="P834" s="323"/>
      <c r="Q834" s="323"/>
      <c r="R834" s="323"/>
      <c r="S834" s="323"/>
      <c r="T834" s="323"/>
      <c r="U834" s="323"/>
      <c r="V834" s="323"/>
      <c r="W834" s="323"/>
      <c r="X834" s="323"/>
      <c r="Y834" s="323"/>
      <c r="Z834" s="323"/>
      <c r="AA834" s="323"/>
      <c r="AB834" s="323"/>
      <c r="AC834" s="323"/>
      <c r="AD834" s="323"/>
      <c r="AE834" s="323"/>
    </row>
    <row r="835" spans="1:31" ht="12.75">
      <c r="A835" s="323"/>
      <c r="B835" s="323"/>
      <c r="C835" s="323"/>
      <c r="D835" s="323"/>
      <c r="E835" s="323"/>
      <c r="F835" s="323"/>
      <c r="G835" s="323"/>
      <c r="H835" s="323"/>
      <c r="I835" s="323"/>
      <c r="J835" s="323"/>
      <c r="K835" s="323"/>
      <c r="L835" s="323"/>
      <c r="M835" s="323"/>
      <c r="N835" s="323"/>
      <c r="O835" s="323"/>
      <c r="P835" s="323"/>
      <c r="Q835" s="323"/>
      <c r="R835" s="323"/>
      <c r="S835" s="323"/>
      <c r="T835" s="323"/>
      <c r="U835" s="323"/>
      <c r="V835" s="323"/>
      <c r="W835" s="323"/>
      <c r="X835" s="323"/>
      <c r="Y835" s="323"/>
      <c r="Z835" s="323"/>
      <c r="AA835" s="323"/>
      <c r="AB835" s="323"/>
      <c r="AC835" s="323"/>
      <c r="AD835" s="323"/>
      <c r="AE835" s="323"/>
    </row>
    <row r="836" spans="1:31" ht="12.75">
      <c r="A836" s="323"/>
      <c r="B836" s="323"/>
      <c r="C836" s="323"/>
      <c r="D836" s="323"/>
      <c r="E836" s="323"/>
      <c r="F836" s="323"/>
      <c r="G836" s="323"/>
      <c r="H836" s="323"/>
      <c r="I836" s="323"/>
      <c r="J836" s="323"/>
      <c r="K836" s="323"/>
      <c r="L836" s="323"/>
      <c r="M836" s="323"/>
      <c r="N836" s="323"/>
      <c r="O836" s="323"/>
      <c r="P836" s="323"/>
      <c r="Q836" s="323"/>
      <c r="R836" s="323"/>
      <c r="S836" s="323"/>
      <c r="T836" s="323"/>
      <c r="U836" s="323"/>
      <c r="V836" s="323"/>
      <c r="W836" s="323"/>
      <c r="X836" s="323"/>
      <c r="Y836" s="323"/>
      <c r="Z836" s="323"/>
      <c r="AA836" s="323"/>
      <c r="AB836" s="323"/>
      <c r="AC836" s="323"/>
      <c r="AD836" s="323"/>
      <c r="AE836" s="323"/>
    </row>
    <row r="837" spans="1:31" ht="12.75">
      <c r="A837" s="323"/>
      <c r="B837" s="323"/>
      <c r="C837" s="323"/>
      <c r="D837" s="323"/>
      <c r="E837" s="323"/>
      <c r="F837" s="323"/>
      <c r="G837" s="323"/>
      <c r="H837" s="323"/>
      <c r="I837" s="323"/>
      <c r="J837" s="323"/>
      <c r="K837" s="323"/>
      <c r="L837" s="323"/>
      <c r="M837" s="323"/>
      <c r="N837" s="323"/>
      <c r="O837" s="323"/>
      <c r="P837" s="323"/>
      <c r="Q837" s="323"/>
      <c r="R837" s="323"/>
      <c r="S837" s="323"/>
      <c r="T837" s="323"/>
      <c r="U837" s="323"/>
      <c r="V837" s="323"/>
      <c r="W837" s="323"/>
      <c r="X837" s="323"/>
      <c r="Y837" s="323"/>
      <c r="Z837" s="323"/>
      <c r="AA837" s="323"/>
      <c r="AB837" s="323"/>
      <c r="AC837" s="323"/>
      <c r="AD837" s="323"/>
      <c r="AE837" s="323"/>
    </row>
    <row r="838" spans="1:31" ht="12.75">
      <c r="A838" s="323"/>
      <c r="B838" s="323"/>
      <c r="C838" s="323"/>
      <c r="D838" s="323"/>
      <c r="E838" s="323"/>
      <c r="F838" s="323"/>
      <c r="G838" s="323"/>
      <c r="H838" s="323"/>
      <c r="I838" s="323"/>
      <c r="J838" s="323"/>
      <c r="K838" s="323"/>
      <c r="L838" s="323"/>
      <c r="M838" s="323"/>
      <c r="N838" s="323"/>
      <c r="O838" s="323"/>
      <c r="P838" s="323"/>
      <c r="Q838" s="323"/>
      <c r="R838" s="323"/>
      <c r="S838" s="323"/>
      <c r="T838" s="323"/>
      <c r="U838" s="323"/>
      <c r="V838" s="323"/>
      <c r="W838" s="323"/>
      <c r="X838" s="323"/>
      <c r="Y838" s="323"/>
      <c r="Z838" s="323"/>
      <c r="AA838" s="323"/>
      <c r="AB838" s="323"/>
      <c r="AC838" s="323"/>
      <c r="AD838" s="323"/>
      <c r="AE838" s="323"/>
    </row>
    <row r="839" spans="1:31" ht="12.75">
      <c r="A839" s="323"/>
      <c r="B839" s="323"/>
      <c r="C839" s="323"/>
      <c r="D839" s="323"/>
      <c r="E839" s="323"/>
      <c r="F839" s="323"/>
      <c r="G839" s="323"/>
      <c r="H839" s="323"/>
      <c r="I839" s="323"/>
      <c r="J839" s="323"/>
      <c r="K839" s="323"/>
      <c r="L839" s="323"/>
      <c r="M839" s="323"/>
      <c r="N839" s="323"/>
      <c r="O839" s="323"/>
      <c r="P839" s="323"/>
      <c r="Q839" s="323"/>
      <c r="R839" s="323"/>
      <c r="S839" s="323"/>
      <c r="T839" s="323"/>
      <c r="U839" s="323"/>
      <c r="V839" s="323"/>
      <c r="W839" s="323"/>
      <c r="X839" s="323"/>
      <c r="Y839" s="323"/>
      <c r="Z839" s="323"/>
      <c r="AA839" s="323"/>
      <c r="AB839" s="323"/>
      <c r="AC839" s="323"/>
      <c r="AD839" s="323"/>
      <c r="AE839" s="323"/>
    </row>
    <row r="840" spans="1:31" ht="12.75">
      <c r="A840" s="323"/>
      <c r="B840" s="323"/>
      <c r="C840" s="323"/>
      <c r="D840" s="323"/>
      <c r="E840" s="323"/>
      <c r="F840" s="323"/>
      <c r="G840" s="323"/>
      <c r="H840" s="323"/>
      <c r="I840" s="323"/>
      <c r="J840" s="323"/>
      <c r="K840" s="323"/>
      <c r="L840" s="323"/>
      <c r="M840" s="323"/>
      <c r="N840" s="323"/>
      <c r="O840" s="323"/>
      <c r="P840" s="323"/>
      <c r="Q840" s="323"/>
      <c r="R840" s="323"/>
      <c r="S840" s="323"/>
      <c r="T840" s="323"/>
      <c r="U840" s="323"/>
      <c r="V840" s="323"/>
      <c r="W840" s="323"/>
      <c r="X840" s="323"/>
      <c r="Y840" s="323"/>
      <c r="Z840" s="323"/>
      <c r="AA840" s="323"/>
      <c r="AB840" s="323"/>
      <c r="AC840" s="323"/>
      <c r="AD840" s="323"/>
      <c r="AE840" s="323"/>
    </row>
    <row r="841" spans="1:31" ht="12.75">
      <c r="A841" s="323"/>
      <c r="B841" s="323"/>
      <c r="C841" s="323"/>
      <c r="D841" s="323"/>
      <c r="E841" s="323"/>
      <c r="F841" s="323"/>
      <c r="G841" s="323"/>
      <c r="H841" s="323"/>
      <c r="I841" s="323"/>
      <c r="J841" s="323"/>
      <c r="K841" s="323"/>
      <c r="L841" s="323"/>
      <c r="M841" s="323"/>
      <c r="N841" s="323"/>
      <c r="O841" s="323"/>
      <c r="P841" s="323"/>
      <c r="Q841" s="323"/>
      <c r="R841" s="323"/>
      <c r="S841" s="323"/>
      <c r="T841" s="323"/>
      <c r="U841" s="323"/>
      <c r="V841" s="323"/>
      <c r="W841" s="323"/>
      <c r="X841" s="323"/>
      <c r="Y841" s="323"/>
      <c r="Z841" s="323"/>
      <c r="AA841" s="323"/>
      <c r="AB841" s="323"/>
      <c r="AC841" s="323"/>
      <c r="AD841" s="323"/>
      <c r="AE841" s="323"/>
    </row>
    <row r="842" spans="1:31" ht="12.75">
      <c r="A842" s="323"/>
      <c r="B842" s="323"/>
      <c r="C842" s="323"/>
      <c r="D842" s="323"/>
      <c r="E842" s="323"/>
      <c r="F842" s="323"/>
      <c r="G842" s="323"/>
      <c r="H842" s="323"/>
      <c r="I842" s="323"/>
      <c r="J842" s="323"/>
      <c r="K842" s="323"/>
      <c r="L842" s="323"/>
      <c r="M842" s="323"/>
      <c r="N842" s="323"/>
      <c r="O842" s="323"/>
      <c r="P842" s="323"/>
      <c r="Q842" s="323"/>
      <c r="R842" s="323"/>
      <c r="S842" s="323"/>
      <c r="T842" s="323"/>
      <c r="U842" s="323"/>
      <c r="V842" s="323"/>
      <c r="W842" s="323"/>
      <c r="X842" s="323"/>
      <c r="Y842" s="323"/>
      <c r="Z842" s="323"/>
      <c r="AA842" s="323"/>
      <c r="AB842" s="323"/>
      <c r="AC842" s="323"/>
      <c r="AD842" s="323"/>
      <c r="AE842" s="323"/>
    </row>
    <row r="843" spans="1:31" ht="12.75">
      <c r="A843" s="323"/>
      <c r="B843" s="323"/>
      <c r="C843" s="323"/>
      <c r="D843" s="323"/>
      <c r="E843" s="323"/>
      <c r="F843" s="323"/>
      <c r="G843" s="323"/>
      <c r="H843" s="323"/>
      <c r="I843" s="323"/>
      <c r="J843" s="323"/>
      <c r="K843" s="323"/>
      <c r="L843" s="323"/>
      <c r="M843" s="323"/>
      <c r="N843" s="323"/>
      <c r="O843" s="323"/>
      <c r="P843" s="323"/>
      <c r="Q843" s="323"/>
      <c r="R843" s="323"/>
      <c r="S843" s="323"/>
      <c r="T843" s="323"/>
      <c r="U843" s="323"/>
      <c r="V843" s="323"/>
      <c r="W843" s="323"/>
      <c r="X843" s="323"/>
      <c r="Y843" s="323"/>
      <c r="Z843" s="323"/>
      <c r="AA843" s="323"/>
      <c r="AB843" s="323"/>
      <c r="AC843" s="323"/>
      <c r="AD843" s="323"/>
      <c r="AE843" s="323"/>
    </row>
    <row r="844" spans="1:31" ht="12.75">
      <c r="A844" s="323"/>
      <c r="B844" s="323"/>
      <c r="C844" s="323"/>
      <c r="D844" s="323"/>
      <c r="E844" s="323"/>
      <c r="F844" s="323"/>
      <c r="G844" s="323"/>
      <c r="H844" s="323"/>
      <c r="I844" s="323"/>
      <c r="J844" s="323"/>
      <c r="K844" s="323"/>
      <c r="L844" s="323"/>
      <c r="M844" s="323"/>
      <c r="N844" s="323"/>
      <c r="O844" s="323"/>
      <c r="P844" s="323"/>
      <c r="Q844" s="323"/>
      <c r="R844" s="323"/>
      <c r="S844" s="323"/>
      <c r="T844" s="323"/>
      <c r="U844" s="323"/>
      <c r="V844" s="323"/>
      <c r="W844" s="323"/>
      <c r="X844" s="323"/>
      <c r="Y844" s="323"/>
      <c r="Z844" s="323"/>
      <c r="AA844" s="323"/>
      <c r="AB844" s="323"/>
      <c r="AC844" s="323"/>
      <c r="AD844" s="323"/>
      <c r="AE844" s="323"/>
    </row>
    <row r="845" spans="1:31" ht="12.75">
      <c r="A845" s="323"/>
      <c r="B845" s="323"/>
      <c r="C845" s="323"/>
      <c r="D845" s="323"/>
      <c r="E845" s="323"/>
      <c r="F845" s="323"/>
      <c r="G845" s="323"/>
      <c r="H845" s="323"/>
      <c r="I845" s="323"/>
      <c r="J845" s="323"/>
      <c r="K845" s="323"/>
      <c r="L845" s="323"/>
      <c r="M845" s="323"/>
      <c r="N845" s="323"/>
      <c r="O845" s="323"/>
      <c r="P845" s="323"/>
      <c r="Q845" s="323"/>
      <c r="R845" s="323"/>
      <c r="S845" s="323"/>
      <c r="T845" s="323"/>
      <c r="U845" s="323"/>
      <c r="V845" s="323"/>
      <c r="W845" s="323"/>
      <c r="X845" s="323"/>
      <c r="Y845" s="323"/>
      <c r="Z845" s="323"/>
      <c r="AA845" s="323"/>
      <c r="AB845" s="323"/>
      <c r="AC845" s="323"/>
      <c r="AD845" s="323"/>
      <c r="AE845" s="323"/>
    </row>
    <row r="846" spans="1:31" ht="12.75">
      <c r="A846" s="323"/>
      <c r="B846" s="323"/>
      <c r="C846" s="323"/>
      <c r="D846" s="323"/>
      <c r="E846" s="323"/>
      <c r="F846" s="323"/>
      <c r="G846" s="323"/>
      <c r="H846" s="323"/>
      <c r="I846" s="323"/>
      <c r="J846" s="323"/>
      <c r="K846" s="323"/>
      <c r="L846" s="323"/>
      <c r="M846" s="323"/>
      <c r="N846" s="323"/>
      <c r="O846" s="323"/>
      <c r="P846" s="323"/>
      <c r="Q846" s="323"/>
      <c r="R846" s="323"/>
      <c r="S846" s="323"/>
      <c r="T846" s="323"/>
      <c r="U846" s="323"/>
      <c r="V846" s="323"/>
      <c r="W846" s="323"/>
      <c r="X846" s="323"/>
      <c r="Y846" s="323"/>
      <c r="Z846" s="323"/>
      <c r="AA846" s="323"/>
      <c r="AB846" s="323"/>
      <c r="AC846" s="323"/>
      <c r="AD846" s="323"/>
      <c r="AE846" s="323"/>
    </row>
    <row r="847" spans="1:31" ht="12.75">
      <c r="A847" s="323"/>
      <c r="B847" s="323"/>
      <c r="C847" s="323"/>
      <c r="D847" s="323"/>
      <c r="E847" s="323"/>
      <c r="F847" s="323"/>
      <c r="G847" s="323"/>
      <c r="H847" s="323"/>
      <c r="I847" s="323"/>
      <c r="J847" s="323"/>
      <c r="K847" s="323"/>
      <c r="L847" s="323"/>
      <c r="M847" s="323"/>
      <c r="N847" s="323"/>
      <c r="O847" s="323"/>
      <c r="P847" s="323"/>
      <c r="Q847" s="323"/>
      <c r="R847" s="323"/>
      <c r="S847" s="323"/>
      <c r="T847" s="323"/>
      <c r="U847" s="323"/>
      <c r="V847" s="323"/>
      <c r="W847" s="323"/>
      <c r="X847" s="323"/>
      <c r="Y847" s="323"/>
      <c r="Z847" s="323"/>
      <c r="AA847" s="323"/>
      <c r="AB847" s="323"/>
      <c r="AC847" s="323"/>
      <c r="AD847" s="323"/>
      <c r="AE847" s="323"/>
    </row>
    <row r="848" spans="1:31" ht="12.75">
      <c r="A848" s="323"/>
      <c r="B848" s="323"/>
      <c r="C848" s="323"/>
      <c r="D848" s="323"/>
      <c r="E848" s="323"/>
      <c r="F848" s="323"/>
      <c r="G848" s="323"/>
      <c r="H848" s="323"/>
      <c r="I848" s="323"/>
      <c r="J848" s="323"/>
      <c r="K848" s="323"/>
      <c r="L848" s="323"/>
      <c r="M848" s="323"/>
      <c r="N848" s="323"/>
      <c r="O848" s="323"/>
      <c r="P848" s="323"/>
      <c r="Q848" s="323"/>
      <c r="R848" s="323"/>
      <c r="S848" s="323"/>
      <c r="T848" s="323"/>
      <c r="U848" s="323"/>
      <c r="V848" s="323"/>
      <c r="W848" s="323"/>
      <c r="X848" s="323"/>
      <c r="Y848" s="323"/>
      <c r="Z848" s="323"/>
      <c r="AA848" s="323"/>
      <c r="AB848" s="323"/>
      <c r="AC848" s="323"/>
      <c r="AD848" s="323"/>
      <c r="AE848" s="323"/>
    </row>
    <row r="849" spans="1:31" ht="12.75">
      <c r="A849" s="323"/>
      <c r="B849" s="323"/>
      <c r="C849" s="323"/>
      <c r="D849" s="323"/>
      <c r="E849" s="323"/>
      <c r="F849" s="323"/>
      <c r="G849" s="323"/>
      <c r="H849" s="323"/>
      <c r="I849" s="323"/>
      <c r="J849" s="323"/>
      <c r="K849" s="323"/>
      <c r="L849" s="323"/>
      <c r="M849" s="323"/>
      <c r="N849" s="323"/>
      <c r="O849" s="323"/>
      <c r="P849" s="323"/>
      <c r="Q849" s="323"/>
      <c r="R849" s="323"/>
      <c r="S849" s="323"/>
      <c r="T849" s="323"/>
      <c r="U849" s="323"/>
      <c r="V849" s="323"/>
      <c r="W849" s="323"/>
      <c r="X849" s="323"/>
      <c r="Y849" s="323"/>
      <c r="Z849" s="323"/>
      <c r="AA849" s="323"/>
      <c r="AB849" s="323"/>
      <c r="AC849" s="323"/>
      <c r="AD849" s="323"/>
      <c r="AE849" s="323"/>
    </row>
    <row r="850" spans="1:31" ht="12.75">
      <c r="A850" s="323"/>
      <c r="B850" s="323"/>
      <c r="C850" s="323"/>
      <c r="D850" s="323"/>
      <c r="E850" s="323"/>
      <c r="F850" s="323"/>
      <c r="G850" s="323"/>
      <c r="H850" s="323"/>
      <c r="I850" s="323"/>
      <c r="J850" s="323"/>
      <c r="K850" s="323"/>
      <c r="L850" s="323"/>
      <c r="M850" s="323"/>
      <c r="N850" s="323"/>
      <c r="O850" s="323"/>
      <c r="P850" s="323"/>
      <c r="Q850" s="323"/>
      <c r="R850" s="323"/>
      <c r="S850" s="323"/>
      <c r="T850" s="323"/>
      <c r="U850" s="323"/>
      <c r="V850" s="323"/>
      <c r="W850" s="323"/>
      <c r="X850" s="323"/>
      <c r="Y850" s="323"/>
      <c r="Z850" s="323"/>
      <c r="AA850" s="323"/>
      <c r="AB850" s="323"/>
      <c r="AC850" s="323"/>
      <c r="AD850" s="323"/>
      <c r="AE850" s="323"/>
    </row>
    <row r="851" spans="1:31" ht="12.75">
      <c r="A851" s="323"/>
      <c r="B851" s="323"/>
      <c r="C851" s="323"/>
      <c r="D851" s="323"/>
      <c r="E851" s="323"/>
      <c r="F851" s="323"/>
      <c r="G851" s="323"/>
      <c r="H851" s="323"/>
      <c r="I851" s="323"/>
      <c r="J851" s="323"/>
      <c r="K851" s="323"/>
      <c r="L851" s="323"/>
      <c r="M851" s="323"/>
      <c r="N851" s="323"/>
      <c r="O851" s="323"/>
      <c r="P851" s="323"/>
      <c r="Q851" s="323"/>
      <c r="R851" s="323"/>
      <c r="S851" s="323"/>
      <c r="T851" s="323"/>
      <c r="U851" s="323"/>
      <c r="V851" s="323"/>
      <c r="W851" s="323"/>
      <c r="X851" s="323"/>
      <c r="Y851" s="323"/>
      <c r="Z851" s="323"/>
      <c r="AA851" s="323"/>
      <c r="AB851" s="323"/>
      <c r="AC851" s="323"/>
      <c r="AD851" s="323"/>
      <c r="AE851" s="323"/>
    </row>
    <row r="852" spans="1:31" ht="12.75">
      <c r="A852" s="323"/>
      <c r="B852" s="323"/>
      <c r="C852" s="323"/>
      <c r="D852" s="323"/>
      <c r="E852" s="323"/>
      <c r="F852" s="323"/>
      <c r="G852" s="323"/>
      <c r="H852" s="323"/>
      <c r="I852" s="323"/>
      <c r="J852" s="323"/>
      <c r="K852" s="323"/>
      <c r="L852" s="323"/>
      <c r="M852" s="323"/>
      <c r="N852" s="323"/>
      <c r="O852" s="323"/>
      <c r="P852" s="323"/>
      <c r="Q852" s="323"/>
      <c r="R852" s="323"/>
      <c r="S852" s="323"/>
      <c r="T852" s="323"/>
      <c r="U852" s="323"/>
      <c r="V852" s="323"/>
      <c r="W852" s="323"/>
      <c r="X852" s="323"/>
      <c r="Y852" s="323"/>
      <c r="Z852" s="323"/>
      <c r="AA852" s="323"/>
      <c r="AB852" s="323"/>
      <c r="AC852" s="323"/>
      <c r="AD852" s="323"/>
      <c r="AE852" s="323"/>
    </row>
    <row r="853" spans="1:31" ht="12.75">
      <c r="A853" s="323"/>
      <c r="B853" s="323"/>
      <c r="C853" s="323"/>
      <c r="D853" s="323"/>
      <c r="E853" s="323"/>
      <c r="F853" s="323"/>
      <c r="G853" s="323"/>
      <c r="H853" s="323"/>
      <c r="I853" s="323"/>
      <c r="J853" s="323"/>
      <c r="K853" s="323"/>
      <c r="L853" s="323"/>
      <c r="M853" s="323"/>
      <c r="N853" s="323"/>
      <c r="O853" s="323"/>
      <c r="P853" s="323"/>
      <c r="Q853" s="323"/>
      <c r="R853" s="323"/>
      <c r="S853" s="323"/>
      <c r="T853" s="323"/>
      <c r="U853" s="323"/>
      <c r="V853" s="323"/>
      <c r="W853" s="323"/>
      <c r="X853" s="323"/>
      <c r="Y853" s="323"/>
      <c r="Z853" s="323"/>
      <c r="AA853" s="323"/>
      <c r="AB853" s="323"/>
      <c r="AC853" s="323"/>
      <c r="AD853" s="323"/>
      <c r="AE853" s="323"/>
    </row>
    <row r="854" spans="1:31" ht="12.75">
      <c r="A854" s="323"/>
      <c r="B854" s="323"/>
      <c r="C854" s="323"/>
      <c r="D854" s="323"/>
      <c r="E854" s="323"/>
      <c r="F854" s="323"/>
      <c r="G854" s="323"/>
      <c r="H854" s="323"/>
      <c r="I854" s="323"/>
      <c r="J854" s="323"/>
      <c r="K854" s="323"/>
      <c r="L854" s="323"/>
      <c r="M854" s="323"/>
      <c r="N854" s="323"/>
      <c r="O854" s="323"/>
      <c r="P854" s="323"/>
      <c r="Q854" s="323"/>
      <c r="R854" s="323"/>
      <c r="S854" s="323"/>
      <c r="T854" s="323"/>
      <c r="U854" s="323"/>
      <c r="V854" s="323"/>
      <c r="W854" s="323"/>
      <c r="X854" s="323"/>
      <c r="Y854" s="323"/>
      <c r="Z854" s="323"/>
      <c r="AA854" s="323"/>
      <c r="AB854" s="323"/>
      <c r="AC854" s="323"/>
      <c r="AD854" s="323"/>
      <c r="AE854" s="323"/>
    </row>
    <row r="855" spans="1:31" ht="12.75">
      <c r="A855" s="323"/>
      <c r="B855" s="323"/>
      <c r="C855" s="323"/>
      <c r="D855" s="323"/>
      <c r="E855" s="323"/>
      <c r="F855" s="323"/>
      <c r="G855" s="323"/>
      <c r="H855" s="323"/>
      <c r="I855" s="323"/>
      <c r="J855" s="323"/>
      <c r="K855" s="323"/>
      <c r="L855" s="323"/>
      <c r="M855" s="323"/>
      <c r="N855" s="323"/>
      <c r="O855" s="323"/>
      <c r="P855" s="323"/>
      <c r="Q855" s="323"/>
      <c r="R855" s="323"/>
      <c r="S855" s="323"/>
      <c r="T855" s="323"/>
      <c r="U855" s="323"/>
      <c r="V855" s="323"/>
      <c r="W855" s="323"/>
      <c r="X855" s="323"/>
      <c r="Y855" s="323"/>
      <c r="Z855" s="323"/>
      <c r="AA855" s="323"/>
      <c r="AB855" s="323"/>
      <c r="AC855" s="323"/>
      <c r="AD855" s="323"/>
      <c r="AE855" s="323"/>
    </row>
    <row r="856" spans="1:31" ht="12.75">
      <c r="A856" s="323"/>
      <c r="B856" s="323"/>
      <c r="C856" s="323"/>
      <c r="D856" s="323"/>
      <c r="E856" s="323"/>
      <c r="F856" s="323"/>
      <c r="G856" s="323"/>
      <c r="H856" s="323"/>
      <c r="I856" s="323"/>
      <c r="J856" s="323"/>
      <c r="K856" s="323"/>
      <c r="L856" s="323"/>
      <c r="M856" s="323"/>
      <c r="N856" s="323"/>
      <c r="O856" s="323"/>
      <c r="P856" s="323"/>
      <c r="Q856" s="323"/>
      <c r="R856" s="323"/>
      <c r="S856" s="323"/>
      <c r="T856" s="323"/>
      <c r="U856" s="323"/>
      <c r="V856" s="323"/>
      <c r="W856" s="323"/>
      <c r="X856" s="323"/>
      <c r="Y856" s="323"/>
      <c r="Z856" s="323"/>
      <c r="AA856" s="323"/>
      <c r="AB856" s="323"/>
      <c r="AC856" s="323"/>
      <c r="AD856" s="323"/>
      <c r="AE856" s="323"/>
    </row>
    <row r="857" spans="1:31" ht="12.75">
      <c r="A857" s="323"/>
      <c r="B857" s="323"/>
      <c r="C857" s="323"/>
      <c r="D857" s="323"/>
      <c r="E857" s="323"/>
      <c r="F857" s="323"/>
      <c r="G857" s="323"/>
      <c r="H857" s="323"/>
      <c r="I857" s="323"/>
      <c r="J857" s="323"/>
      <c r="K857" s="323"/>
      <c r="L857" s="323"/>
      <c r="M857" s="323"/>
      <c r="N857" s="323"/>
      <c r="O857" s="323"/>
      <c r="P857" s="323"/>
      <c r="Q857" s="323"/>
      <c r="R857" s="323"/>
      <c r="S857" s="323"/>
      <c r="T857" s="323"/>
      <c r="U857" s="323"/>
      <c r="V857" s="323"/>
      <c r="W857" s="323"/>
      <c r="X857" s="323"/>
      <c r="Y857" s="323"/>
      <c r="Z857" s="323"/>
      <c r="AA857" s="323"/>
      <c r="AB857" s="323"/>
      <c r="AC857" s="323"/>
      <c r="AD857" s="323"/>
      <c r="AE857" s="323"/>
    </row>
    <row r="858" spans="1:31" ht="12.75">
      <c r="A858" s="323"/>
      <c r="B858" s="323"/>
      <c r="C858" s="323"/>
      <c r="D858" s="323"/>
      <c r="E858" s="323"/>
      <c r="F858" s="323"/>
      <c r="G858" s="323"/>
      <c r="H858" s="323"/>
      <c r="I858" s="323"/>
      <c r="J858" s="323"/>
      <c r="K858" s="323"/>
      <c r="L858" s="323"/>
      <c r="M858" s="323"/>
      <c r="N858" s="323"/>
      <c r="O858" s="323"/>
      <c r="P858" s="323"/>
      <c r="Q858" s="323"/>
      <c r="R858" s="323"/>
      <c r="S858" s="323"/>
      <c r="T858" s="323"/>
      <c r="U858" s="323"/>
      <c r="V858" s="323"/>
      <c r="W858" s="323"/>
      <c r="X858" s="323"/>
      <c r="Y858" s="323"/>
      <c r="Z858" s="323"/>
      <c r="AA858" s="323"/>
      <c r="AB858" s="323"/>
      <c r="AC858" s="323"/>
      <c r="AD858" s="323"/>
      <c r="AE858" s="323"/>
    </row>
    <row r="859" spans="1:31" ht="12.75">
      <c r="A859" s="323"/>
      <c r="B859" s="323"/>
      <c r="C859" s="323"/>
      <c r="D859" s="323"/>
      <c r="E859" s="323"/>
      <c r="F859" s="323"/>
      <c r="G859" s="323"/>
      <c r="H859" s="323"/>
      <c r="I859" s="323"/>
      <c r="J859" s="323"/>
      <c r="K859" s="323"/>
      <c r="L859" s="323"/>
      <c r="M859" s="323"/>
      <c r="N859" s="323"/>
      <c r="O859" s="323"/>
      <c r="P859" s="323"/>
      <c r="Q859" s="323"/>
      <c r="R859" s="323"/>
      <c r="S859" s="323"/>
      <c r="T859" s="323"/>
      <c r="U859" s="323"/>
      <c r="V859" s="323"/>
      <c r="W859" s="323"/>
      <c r="X859" s="323"/>
      <c r="Y859" s="323"/>
      <c r="Z859" s="323"/>
      <c r="AA859" s="323"/>
      <c r="AB859" s="323"/>
      <c r="AC859" s="323"/>
      <c r="AD859" s="323"/>
      <c r="AE859" s="323"/>
    </row>
    <row r="860" spans="1:31" ht="12.75">
      <c r="A860" s="323"/>
      <c r="B860" s="323"/>
      <c r="C860" s="323"/>
      <c r="D860" s="323"/>
      <c r="E860" s="323"/>
      <c r="F860" s="323"/>
      <c r="G860" s="323"/>
      <c r="H860" s="323"/>
      <c r="I860" s="323"/>
      <c r="J860" s="323"/>
      <c r="K860" s="323"/>
      <c r="L860" s="323"/>
      <c r="M860" s="323"/>
      <c r="N860" s="323"/>
      <c r="O860" s="323"/>
      <c r="P860" s="323"/>
      <c r="Q860" s="323"/>
      <c r="R860" s="323"/>
      <c r="S860" s="323"/>
      <c r="T860" s="323"/>
      <c r="U860" s="323"/>
      <c r="V860" s="323"/>
      <c r="W860" s="323"/>
      <c r="X860" s="323"/>
      <c r="Y860" s="323"/>
      <c r="Z860" s="323"/>
      <c r="AA860" s="323"/>
      <c r="AB860" s="323"/>
      <c r="AC860" s="323"/>
      <c r="AD860" s="323"/>
      <c r="AE860" s="323"/>
    </row>
    <row r="861" spans="1:31" ht="12.75">
      <c r="A861" s="323"/>
      <c r="B861" s="323"/>
      <c r="C861" s="323"/>
      <c r="D861" s="323"/>
      <c r="E861" s="323"/>
      <c r="F861" s="323"/>
      <c r="G861" s="323"/>
      <c r="H861" s="323"/>
      <c r="I861" s="323"/>
      <c r="J861" s="323"/>
      <c r="K861" s="323"/>
      <c r="L861" s="323"/>
      <c r="M861" s="323"/>
      <c r="N861" s="323"/>
      <c r="O861" s="323"/>
      <c r="P861" s="323"/>
      <c r="Q861" s="323"/>
      <c r="R861" s="323"/>
      <c r="S861" s="323"/>
      <c r="T861" s="323"/>
      <c r="U861" s="323"/>
      <c r="V861" s="323"/>
      <c r="W861" s="323"/>
      <c r="X861" s="323"/>
      <c r="Y861" s="323"/>
      <c r="Z861" s="323"/>
      <c r="AA861" s="323"/>
      <c r="AB861" s="323"/>
      <c r="AC861" s="323"/>
      <c r="AD861" s="323"/>
      <c r="AE861" s="323"/>
    </row>
    <row r="862" spans="1:31" ht="12.75">
      <c r="A862" s="323"/>
      <c r="B862" s="323"/>
      <c r="C862" s="323"/>
      <c r="D862" s="323"/>
      <c r="E862" s="323"/>
      <c r="F862" s="323"/>
      <c r="G862" s="323"/>
      <c r="H862" s="323"/>
      <c r="I862" s="323"/>
      <c r="J862" s="323"/>
      <c r="K862" s="323"/>
      <c r="L862" s="323"/>
      <c r="M862" s="323"/>
      <c r="N862" s="323"/>
      <c r="O862" s="323"/>
      <c r="P862" s="323"/>
      <c r="Q862" s="323"/>
      <c r="R862" s="323"/>
      <c r="S862" s="323"/>
      <c r="T862" s="323"/>
      <c r="U862" s="323"/>
      <c r="V862" s="323"/>
      <c r="W862" s="323"/>
      <c r="X862" s="323"/>
      <c r="Y862" s="323"/>
      <c r="Z862" s="323"/>
      <c r="AA862" s="323"/>
      <c r="AB862" s="323"/>
      <c r="AC862" s="323"/>
      <c r="AD862" s="323"/>
      <c r="AE862" s="323"/>
    </row>
    <row r="863" spans="1:31" ht="12.75">
      <c r="A863" s="323"/>
      <c r="B863" s="323"/>
      <c r="C863" s="323"/>
      <c r="D863" s="323"/>
      <c r="E863" s="323"/>
      <c r="F863" s="323"/>
      <c r="G863" s="323"/>
      <c r="H863" s="323"/>
      <c r="I863" s="323"/>
      <c r="J863" s="323"/>
      <c r="K863" s="323"/>
      <c r="L863" s="323"/>
      <c r="M863" s="323"/>
      <c r="N863" s="323"/>
      <c r="O863" s="323"/>
      <c r="P863" s="323"/>
      <c r="Q863" s="323"/>
      <c r="R863" s="323"/>
      <c r="S863" s="323"/>
      <c r="T863" s="323"/>
      <c r="U863" s="323"/>
      <c r="V863" s="323"/>
      <c r="W863" s="323"/>
      <c r="X863" s="323"/>
      <c r="Y863" s="323"/>
      <c r="Z863" s="323"/>
      <c r="AA863" s="323"/>
      <c r="AB863" s="323"/>
      <c r="AC863" s="323"/>
      <c r="AD863" s="323"/>
      <c r="AE863" s="323"/>
    </row>
    <row r="864" spans="1:31" ht="12.75">
      <c r="A864" s="323"/>
      <c r="B864" s="323"/>
      <c r="C864" s="323"/>
      <c r="D864" s="323"/>
      <c r="E864" s="323"/>
      <c r="F864" s="323"/>
      <c r="G864" s="323"/>
      <c r="H864" s="323"/>
      <c r="I864" s="323"/>
      <c r="J864" s="323"/>
      <c r="K864" s="323"/>
      <c r="L864" s="323"/>
      <c r="M864" s="323"/>
      <c r="N864" s="323"/>
      <c r="O864" s="323"/>
      <c r="P864" s="323"/>
      <c r="Q864" s="323"/>
      <c r="R864" s="323"/>
      <c r="S864" s="323"/>
      <c r="T864" s="323"/>
      <c r="U864" s="323"/>
      <c r="V864" s="323"/>
      <c r="W864" s="323"/>
      <c r="X864" s="323"/>
      <c r="Y864" s="323"/>
      <c r="Z864" s="323"/>
      <c r="AA864" s="323"/>
      <c r="AB864" s="323"/>
      <c r="AC864" s="323"/>
      <c r="AD864" s="323"/>
      <c r="AE864" s="323"/>
    </row>
    <row r="865" spans="1:31" ht="12.75">
      <c r="A865" s="323"/>
      <c r="B865" s="323"/>
      <c r="C865" s="323"/>
      <c r="D865" s="323"/>
      <c r="E865" s="323"/>
      <c r="F865" s="323"/>
      <c r="G865" s="323"/>
      <c r="H865" s="323"/>
      <c r="I865" s="323"/>
      <c r="J865" s="323"/>
      <c r="K865" s="323"/>
      <c r="L865" s="323"/>
      <c r="M865" s="323"/>
      <c r="N865" s="323"/>
      <c r="O865" s="323"/>
      <c r="P865" s="323"/>
      <c r="Q865" s="323"/>
      <c r="R865" s="323"/>
      <c r="S865" s="323"/>
      <c r="T865" s="323"/>
      <c r="U865" s="323"/>
      <c r="V865" s="323"/>
      <c r="W865" s="323"/>
      <c r="X865" s="323"/>
      <c r="Y865" s="323"/>
      <c r="Z865" s="323"/>
      <c r="AA865" s="323"/>
      <c r="AB865" s="323"/>
      <c r="AC865" s="323"/>
      <c r="AD865" s="323"/>
      <c r="AE865" s="323"/>
    </row>
    <row r="866" spans="1:31" ht="12.75">
      <c r="A866" s="323"/>
      <c r="B866" s="323"/>
      <c r="C866" s="323"/>
      <c r="D866" s="323"/>
      <c r="E866" s="323"/>
      <c r="F866" s="323"/>
      <c r="G866" s="323"/>
      <c r="H866" s="323"/>
      <c r="I866" s="323"/>
      <c r="J866" s="323"/>
      <c r="K866" s="323"/>
      <c r="L866" s="323"/>
      <c r="M866" s="323"/>
      <c r="N866" s="323"/>
      <c r="O866" s="323"/>
      <c r="P866" s="323"/>
      <c r="Q866" s="323"/>
      <c r="R866" s="323"/>
      <c r="S866" s="323"/>
      <c r="T866" s="323"/>
      <c r="U866" s="323"/>
      <c r="V866" s="323"/>
      <c r="W866" s="323"/>
      <c r="X866" s="323"/>
      <c r="Y866" s="323"/>
      <c r="Z866" s="323"/>
      <c r="AA866" s="323"/>
      <c r="AB866" s="323"/>
      <c r="AC866" s="323"/>
      <c r="AD866" s="323"/>
      <c r="AE866" s="323"/>
    </row>
    <row r="867" spans="1:31" ht="12.75">
      <c r="A867" s="323"/>
      <c r="B867" s="323"/>
      <c r="C867" s="323"/>
      <c r="D867" s="323"/>
      <c r="E867" s="323"/>
      <c r="F867" s="323"/>
      <c r="G867" s="323"/>
      <c r="H867" s="323"/>
      <c r="I867" s="323"/>
      <c r="J867" s="323"/>
      <c r="K867" s="323"/>
      <c r="L867" s="323"/>
      <c r="M867" s="323"/>
      <c r="N867" s="323"/>
      <c r="O867" s="323"/>
      <c r="P867" s="323"/>
      <c r="Q867" s="323"/>
      <c r="R867" s="323"/>
      <c r="S867" s="323"/>
      <c r="T867" s="323"/>
      <c r="U867" s="323"/>
      <c r="V867" s="323"/>
      <c r="W867" s="323"/>
      <c r="X867" s="323"/>
      <c r="Y867" s="323"/>
      <c r="Z867" s="323"/>
      <c r="AA867" s="323"/>
      <c r="AB867" s="323"/>
      <c r="AC867" s="323"/>
      <c r="AD867" s="323"/>
      <c r="AE867" s="323"/>
    </row>
    <row r="868" spans="1:31" ht="12.75">
      <c r="A868" s="323"/>
      <c r="B868" s="323"/>
      <c r="C868" s="323"/>
      <c r="D868" s="323"/>
      <c r="E868" s="323"/>
      <c r="F868" s="323"/>
      <c r="G868" s="323"/>
      <c r="H868" s="323"/>
      <c r="I868" s="323"/>
      <c r="J868" s="323"/>
      <c r="K868" s="323"/>
      <c r="L868" s="323"/>
      <c r="M868" s="323"/>
      <c r="N868" s="323"/>
      <c r="O868" s="323"/>
      <c r="P868" s="323"/>
      <c r="Q868" s="323"/>
      <c r="R868" s="323"/>
      <c r="S868" s="323"/>
      <c r="T868" s="323"/>
      <c r="U868" s="323"/>
      <c r="V868" s="323"/>
      <c r="W868" s="323"/>
      <c r="X868" s="323"/>
      <c r="Y868" s="323"/>
      <c r="Z868" s="323"/>
      <c r="AA868" s="323"/>
      <c r="AB868" s="323"/>
      <c r="AC868" s="323"/>
      <c r="AD868" s="323"/>
      <c r="AE868" s="323"/>
    </row>
    <row r="869" spans="1:31" ht="12.75">
      <c r="A869" s="323"/>
      <c r="B869" s="323"/>
      <c r="C869" s="323"/>
      <c r="D869" s="323"/>
      <c r="E869" s="323"/>
      <c r="F869" s="323"/>
      <c r="G869" s="323"/>
      <c r="H869" s="323"/>
      <c r="I869" s="323"/>
      <c r="J869" s="323"/>
      <c r="K869" s="323"/>
      <c r="L869" s="323"/>
      <c r="M869" s="323"/>
      <c r="N869" s="323"/>
      <c r="O869" s="323"/>
      <c r="P869" s="323"/>
      <c r="Q869" s="323"/>
      <c r="R869" s="323"/>
      <c r="S869" s="323"/>
      <c r="T869" s="323"/>
      <c r="U869" s="323"/>
      <c r="V869" s="323"/>
      <c r="W869" s="323"/>
      <c r="X869" s="323"/>
      <c r="Y869" s="323"/>
      <c r="Z869" s="323"/>
      <c r="AA869" s="323"/>
      <c r="AB869" s="323"/>
      <c r="AC869" s="323"/>
      <c r="AD869" s="323"/>
      <c r="AE869" s="323"/>
    </row>
    <row r="870" spans="1:31" ht="12.75">
      <c r="A870" s="323"/>
      <c r="B870" s="323"/>
      <c r="C870" s="323"/>
      <c r="D870" s="323"/>
      <c r="E870" s="323"/>
      <c r="F870" s="323"/>
      <c r="G870" s="323"/>
      <c r="H870" s="323"/>
      <c r="I870" s="323"/>
      <c r="J870" s="323"/>
      <c r="K870" s="323"/>
      <c r="L870" s="323"/>
      <c r="M870" s="323"/>
      <c r="N870" s="323"/>
      <c r="O870" s="323"/>
      <c r="P870" s="323"/>
      <c r="Q870" s="323"/>
      <c r="R870" s="323"/>
      <c r="S870" s="323"/>
      <c r="T870" s="323"/>
      <c r="U870" s="323"/>
      <c r="V870" s="323"/>
      <c r="W870" s="323"/>
      <c r="X870" s="323"/>
      <c r="Y870" s="323"/>
      <c r="Z870" s="323"/>
      <c r="AA870" s="323"/>
      <c r="AB870" s="323"/>
      <c r="AC870" s="323"/>
      <c r="AD870" s="323"/>
      <c r="AE870" s="323"/>
    </row>
    <row r="871" spans="1:31" ht="12.75">
      <c r="A871" s="323"/>
      <c r="B871" s="323"/>
      <c r="C871" s="323"/>
      <c r="D871" s="323"/>
      <c r="E871" s="323"/>
      <c r="F871" s="323"/>
      <c r="G871" s="323"/>
      <c r="H871" s="323"/>
      <c r="I871" s="323"/>
      <c r="J871" s="323"/>
      <c r="K871" s="323"/>
      <c r="L871" s="323"/>
      <c r="M871" s="323"/>
      <c r="N871" s="323"/>
      <c r="O871" s="323"/>
      <c r="P871" s="323"/>
      <c r="Q871" s="323"/>
      <c r="R871" s="323"/>
      <c r="S871" s="323"/>
      <c r="T871" s="323"/>
      <c r="U871" s="323"/>
      <c r="V871" s="323"/>
      <c r="W871" s="323"/>
      <c r="X871" s="323"/>
      <c r="Y871" s="323"/>
      <c r="Z871" s="323"/>
      <c r="AA871" s="323"/>
      <c r="AB871" s="323"/>
      <c r="AC871" s="323"/>
      <c r="AD871" s="323"/>
      <c r="AE871" s="323"/>
    </row>
    <row r="872" spans="1:31" ht="12.75">
      <c r="A872" s="323"/>
      <c r="B872" s="323"/>
      <c r="C872" s="323"/>
      <c r="D872" s="323"/>
      <c r="E872" s="323"/>
      <c r="F872" s="323"/>
      <c r="G872" s="323"/>
      <c r="H872" s="323"/>
      <c r="I872" s="323"/>
      <c r="J872" s="323"/>
      <c r="K872" s="323"/>
      <c r="L872" s="323"/>
      <c r="M872" s="323"/>
      <c r="N872" s="323"/>
      <c r="O872" s="323"/>
      <c r="P872" s="323"/>
      <c r="Q872" s="323"/>
      <c r="R872" s="323"/>
      <c r="S872" s="323"/>
      <c r="T872" s="323"/>
      <c r="U872" s="323"/>
      <c r="V872" s="323"/>
      <c r="W872" s="323"/>
      <c r="X872" s="323"/>
      <c r="Y872" s="323"/>
      <c r="Z872" s="323"/>
      <c r="AA872" s="323"/>
      <c r="AB872" s="323"/>
      <c r="AC872" s="323"/>
      <c r="AD872" s="323"/>
      <c r="AE872" s="323"/>
    </row>
    <row r="873" spans="1:31" ht="12.75">
      <c r="A873" s="323"/>
      <c r="B873" s="323"/>
      <c r="C873" s="323"/>
      <c r="D873" s="323"/>
      <c r="E873" s="323"/>
      <c r="F873" s="323"/>
      <c r="G873" s="323"/>
      <c r="H873" s="323"/>
      <c r="I873" s="323"/>
      <c r="J873" s="323"/>
      <c r="K873" s="323"/>
      <c r="L873" s="323"/>
      <c r="M873" s="323"/>
      <c r="N873" s="323"/>
      <c r="O873" s="323"/>
      <c r="P873" s="323"/>
      <c r="Q873" s="323"/>
      <c r="R873" s="323"/>
      <c r="S873" s="323"/>
      <c r="T873" s="323"/>
      <c r="U873" s="323"/>
      <c r="V873" s="323"/>
      <c r="W873" s="323"/>
      <c r="X873" s="323"/>
      <c r="Y873" s="323"/>
      <c r="Z873" s="323"/>
      <c r="AA873" s="323"/>
      <c r="AB873" s="323"/>
      <c r="AC873" s="323"/>
      <c r="AD873" s="323"/>
      <c r="AE873" s="323"/>
    </row>
    <row r="874" spans="1:31" ht="12.75">
      <c r="A874" s="323"/>
      <c r="B874" s="323"/>
      <c r="C874" s="323"/>
      <c r="D874" s="323"/>
      <c r="E874" s="323"/>
      <c r="F874" s="323"/>
      <c r="G874" s="323"/>
      <c r="H874" s="323"/>
      <c r="I874" s="323"/>
      <c r="J874" s="323"/>
      <c r="K874" s="323"/>
      <c r="L874" s="323"/>
      <c r="M874" s="323"/>
      <c r="N874" s="323"/>
      <c r="O874" s="323"/>
      <c r="P874" s="323"/>
      <c r="Q874" s="323"/>
      <c r="R874" s="323"/>
      <c r="S874" s="323"/>
      <c r="T874" s="323"/>
      <c r="U874" s="323"/>
      <c r="V874" s="323"/>
      <c r="W874" s="323"/>
      <c r="X874" s="323"/>
      <c r="Y874" s="323"/>
      <c r="Z874" s="323"/>
      <c r="AA874" s="323"/>
      <c r="AB874" s="323"/>
      <c r="AC874" s="323"/>
      <c r="AD874" s="323"/>
      <c r="AE874" s="323"/>
    </row>
    <row r="875" spans="1:31" ht="12.75">
      <c r="A875" s="323"/>
      <c r="B875" s="323"/>
      <c r="C875" s="323"/>
      <c r="D875" s="323"/>
      <c r="E875" s="323"/>
      <c r="F875" s="323"/>
      <c r="G875" s="323"/>
      <c r="H875" s="323"/>
      <c r="I875" s="323"/>
      <c r="J875" s="323"/>
      <c r="K875" s="323"/>
      <c r="L875" s="323"/>
      <c r="M875" s="323"/>
      <c r="N875" s="323"/>
      <c r="O875" s="323"/>
      <c r="P875" s="323"/>
      <c r="Q875" s="323"/>
      <c r="R875" s="323"/>
      <c r="S875" s="323"/>
      <c r="T875" s="323"/>
      <c r="U875" s="323"/>
      <c r="V875" s="323"/>
      <c r="W875" s="323"/>
      <c r="X875" s="323"/>
      <c r="Y875" s="323"/>
      <c r="Z875" s="323"/>
      <c r="AA875" s="323"/>
      <c r="AB875" s="323"/>
      <c r="AC875" s="323"/>
      <c r="AD875" s="323"/>
      <c r="AE875" s="323"/>
    </row>
    <row r="876" spans="1:31" ht="12.75">
      <c r="A876" s="323"/>
      <c r="B876" s="323"/>
      <c r="C876" s="323"/>
      <c r="D876" s="323"/>
      <c r="E876" s="323"/>
      <c r="F876" s="323"/>
      <c r="G876" s="323"/>
      <c r="H876" s="323"/>
      <c r="I876" s="323"/>
      <c r="J876" s="323"/>
      <c r="K876" s="323"/>
      <c r="L876" s="323"/>
      <c r="M876" s="323"/>
      <c r="N876" s="323"/>
      <c r="O876" s="323"/>
      <c r="P876" s="323"/>
      <c r="Q876" s="323"/>
      <c r="R876" s="323"/>
      <c r="S876" s="323"/>
      <c r="T876" s="323"/>
      <c r="U876" s="323"/>
      <c r="V876" s="323"/>
      <c r="W876" s="323"/>
      <c r="X876" s="323"/>
      <c r="Y876" s="323"/>
      <c r="Z876" s="323"/>
      <c r="AA876" s="323"/>
      <c r="AB876" s="323"/>
      <c r="AC876" s="323"/>
      <c r="AD876" s="323"/>
      <c r="AE876" s="323"/>
    </row>
    <row r="877" spans="1:31" ht="12.75">
      <c r="A877" s="323"/>
      <c r="B877" s="323"/>
      <c r="C877" s="323"/>
      <c r="D877" s="323"/>
      <c r="E877" s="323"/>
      <c r="F877" s="323"/>
      <c r="G877" s="323"/>
      <c r="H877" s="323"/>
      <c r="I877" s="323"/>
      <c r="J877" s="323"/>
      <c r="K877" s="323"/>
      <c r="L877" s="323"/>
      <c r="M877" s="323"/>
      <c r="N877" s="323"/>
      <c r="O877" s="323"/>
      <c r="P877" s="323"/>
      <c r="Q877" s="323"/>
      <c r="R877" s="323"/>
      <c r="S877" s="323"/>
      <c r="T877" s="323"/>
      <c r="U877" s="323"/>
      <c r="V877" s="323"/>
      <c r="W877" s="323"/>
      <c r="X877" s="323"/>
      <c r="Y877" s="323"/>
      <c r="Z877" s="323"/>
      <c r="AA877" s="323"/>
      <c r="AB877" s="323"/>
      <c r="AC877" s="323"/>
      <c r="AD877" s="323"/>
      <c r="AE877" s="323"/>
    </row>
    <row r="878" spans="1:31" ht="12.75">
      <c r="A878" s="323"/>
      <c r="B878" s="323"/>
      <c r="C878" s="323"/>
      <c r="D878" s="323"/>
      <c r="E878" s="323"/>
      <c r="F878" s="323"/>
      <c r="G878" s="323"/>
      <c r="H878" s="323"/>
      <c r="I878" s="323"/>
      <c r="J878" s="323"/>
      <c r="K878" s="323"/>
      <c r="L878" s="323"/>
      <c r="M878" s="323"/>
      <c r="N878" s="323"/>
      <c r="O878" s="323"/>
      <c r="P878" s="323"/>
      <c r="Q878" s="323"/>
      <c r="R878" s="323"/>
      <c r="S878" s="323"/>
      <c r="T878" s="323"/>
      <c r="U878" s="323"/>
      <c r="V878" s="323"/>
      <c r="W878" s="323"/>
      <c r="X878" s="323"/>
      <c r="Y878" s="323"/>
      <c r="Z878" s="323"/>
      <c r="AA878" s="323"/>
      <c r="AB878" s="323"/>
      <c r="AC878" s="323"/>
      <c r="AD878" s="323"/>
      <c r="AE878" s="323"/>
    </row>
    <row r="879" spans="1:31" ht="12.75">
      <c r="A879" s="323"/>
      <c r="B879" s="323"/>
      <c r="C879" s="323"/>
      <c r="D879" s="323"/>
      <c r="E879" s="323"/>
      <c r="F879" s="323"/>
      <c r="G879" s="323"/>
      <c r="H879" s="323"/>
      <c r="I879" s="323"/>
      <c r="J879" s="323"/>
      <c r="K879" s="323"/>
      <c r="L879" s="323"/>
      <c r="M879" s="323"/>
      <c r="N879" s="323"/>
      <c r="O879" s="323"/>
      <c r="P879" s="323"/>
      <c r="Q879" s="323"/>
      <c r="R879" s="323"/>
      <c r="S879" s="323"/>
      <c r="T879" s="323"/>
      <c r="U879" s="323"/>
      <c r="V879" s="323"/>
      <c r="W879" s="323"/>
      <c r="X879" s="323"/>
      <c r="Y879" s="323"/>
      <c r="Z879" s="323"/>
      <c r="AA879" s="323"/>
      <c r="AB879" s="323"/>
      <c r="AC879" s="323"/>
      <c r="AD879" s="323"/>
      <c r="AE879" s="323"/>
    </row>
    <row r="880" spans="1:31" ht="12.75">
      <c r="A880" s="323"/>
      <c r="B880" s="323"/>
      <c r="C880" s="323"/>
      <c r="D880" s="323"/>
      <c r="E880" s="323"/>
      <c r="F880" s="323"/>
      <c r="G880" s="323"/>
      <c r="H880" s="323"/>
      <c r="I880" s="323"/>
      <c r="J880" s="323"/>
      <c r="K880" s="323"/>
      <c r="L880" s="323"/>
      <c r="M880" s="323"/>
      <c r="N880" s="323"/>
      <c r="O880" s="323"/>
      <c r="P880" s="323"/>
      <c r="Q880" s="323"/>
      <c r="R880" s="323"/>
      <c r="S880" s="323"/>
      <c r="T880" s="323"/>
      <c r="U880" s="323"/>
      <c r="V880" s="323"/>
      <c r="W880" s="323"/>
      <c r="X880" s="323"/>
      <c r="Y880" s="323"/>
      <c r="Z880" s="323"/>
      <c r="AA880" s="323"/>
      <c r="AB880" s="323"/>
      <c r="AC880" s="323"/>
      <c r="AD880" s="323"/>
      <c r="AE880" s="323"/>
    </row>
    <row r="881" spans="1:31" ht="12.75">
      <c r="A881" s="323"/>
      <c r="B881" s="323"/>
      <c r="C881" s="323"/>
      <c r="D881" s="323"/>
      <c r="E881" s="323"/>
      <c r="F881" s="323"/>
      <c r="G881" s="323"/>
      <c r="H881" s="323"/>
      <c r="I881" s="323"/>
      <c r="J881" s="323"/>
      <c r="K881" s="323"/>
      <c r="L881" s="323"/>
      <c r="M881" s="323"/>
      <c r="N881" s="323"/>
      <c r="O881" s="323"/>
      <c r="P881" s="323"/>
      <c r="Q881" s="323"/>
      <c r="R881" s="323"/>
      <c r="S881" s="323"/>
      <c r="T881" s="323"/>
      <c r="U881" s="323"/>
      <c r="V881" s="323"/>
      <c r="W881" s="323"/>
      <c r="X881" s="323"/>
      <c r="Y881" s="323"/>
      <c r="Z881" s="323"/>
      <c r="AA881" s="323"/>
      <c r="AB881" s="323"/>
      <c r="AC881" s="323"/>
      <c r="AD881" s="323"/>
      <c r="AE881" s="323"/>
    </row>
    <row r="882" spans="1:31" ht="12.75">
      <c r="A882" s="323"/>
      <c r="B882" s="323"/>
      <c r="C882" s="323"/>
      <c r="D882" s="323"/>
      <c r="E882" s="323"/>
      <c r="F882" s="323"/>
      <c r="G882" s="323"/>
      <c r="H882" s="323"/>
      <c r="I882" s="323"/>
      <c r="J882" s="323"/>
      <c r="K882" s="323"/>
      <c r="L882" s="323"/>
      <c r="M882" s="323"/>
      <c r="N882" s="323"/>
      <c r="O882" s="323"/>
      <c r="P882" s="323"/>
      <c r="Q882" s="323"/>
      <c r="R882" s="323"/>
      <c r="S882" s="323"/>
      <c r="T882" s="323"/>
      <c r="U882" s="323"/>
      <c r="V882" s="323"/>
      <c r="W882" s="323"/>
      <c r="X882" s="323"/>
      <c r="Y882" s="323"/>
      <c r="Z882" s="323"/>
      <c r="AA882" s="323"/>
      <c r="AB882" s="323"/>
      <c r="AC882" s="323"/>
      <c r="AD882" s="323"/>
      <c r="AE882" s="323"/>
    </row>
    <row r="883" spans="1:31" ht="12.75">
      <c r="A883" s="323"/>
      <c r="B883" s="323"/>
      <c r="C883" s="323"/>
      <c r="D883" s="323"/>
      <c r="E883" s="323"/>
      <c r="F883" s="323"/>
      <c r="G883" s="323"/>
      <c r="H883" s="323"/>
      <c r="I883" s="323"/>
      <c r="J883" s="323"/>
      <c r="K883" s="323"/>
      <c r="L883" s="323"/>
      <c r="M883" s="323"/>
      <c r="N883" s="323"/>
      <c r="O883" s="323"/>
      <c r="P883" s="323"/>
      <c r="Q883" s="323"/>
      <c r="R883" s="323"/>
      <c r="S883" s="323"/>
      <c r="T883" s="323"/>
      <c r="U883" s="323"/>
      <c r="V883" s="323"/>
      <c r="W883" s="323"/>
      <c r="X883" s="323"/>
      <c r="Y883" s="323"/>
      <c r="Z883" s="323"/>
      <c r="AA883" s="323"/>
      <c r="AB883" s="323"/>
      <c r="AC883" s="323"/>
      <c r="AD883" s="323"/>
      <c r="AE883" s="323"/>
    </row>
    <row r="884" spans="1:31" ht="12.75">
      <c r="A884" s="323"/>
      <c r="B884" s="323"/>
      <c r="C884" s="323"/>
      <c r="D884" s="323"/>
      <c r="E884" s="323"/>
      <c r="F884" s="323"/>
      <c r="G884" s="323"/>
      <c r="H884" s="323"/>
      <c r="I884" s="323"/>
      <c r="J884" s="323"/>
      <c r="K884" s="323"/>
      <c r="L884" s="323"/>
      <c r="M884" s="323"/>
      <c r="N884" s="323"/>
      <c r="O884" s="323"/>
      <c r="P884" s="323"/>
      <c r="Q884" s="323"/>
      <c r="R884" s="323"/>
      <c r="S884" s="323"/>
      <c r="T884" s="323"/>
      <c r="U884" s="323"/>
      <c r="V884" s="323"/>
      <c r="W884" s="323"/>
      <c r="X884" s="323"/>
      <c r="Y884" s="323"/>
      <c r="Z884" s="323"/>
      <c r="AA884" s="323"/>
      <c r="AB884" s="323"/>
      <c r="AC884" s="323"/>
      <c r="AD884" s="323"/>
      <c r="AE884" s="323"/>
    </row>
    <row r="885" spans="1:31" ht="12.75">
      <c r="A885" s="323"/>
      <c r="B885" s="323"/>
      <c r="C885" s="323"/>
      <c r="D885" s="323"/>
      <c r="E885" s="323"/>
      <c r="F885" s="323"/>
      <c r="G885" s="323"/>
      <c r="H885" s="323"/>
      <c r="I885" s="323"/>
      <c r="J885" s="323"/>
      <c r="K885" s="323"/>
      <c r="L885" s="323"/>
      <c r="M885" s="323"/>
      <c r="N885" s="323"/>
      <c r="O885" s="323"/>
      <c r="P885" s="323"/>
      <c r="Q885" s="323"/>
      <c r="R885" s="323"/>
      <c r="S885" s="323"/>
      <c r="T885" s="323"/>
      <c r="U885" s="323"/>
      <c r="V885" s="323"/>
      <c r="W885" s="323"/>
      <c r="X885" s="323"/>
      <c r="Y885" s="323"/>
      <c r="Z885" s="323"/>
      <c r="AA885" s="323"/>
      <c r="AB885" s="323"/>
      <c r="AC885" s="323"/>
      <c r="AD885" s="323"/>
      <c r="AE885" s="323"/>
    </row>
    <row r="886" spans="1:31" ht="12.75">
      <c r="A886" s="323"/>
      <c r="B886" s="323"/>
      <c r="C886" s="323"/>
      <c r="D886" s="323"/>
      <c r="E886" s="323"/>
      <c r="F886" s="323"/>
      <c r="G886" s="323"/>
      <c r="H886" s="323"/>
      <c r="I886" s="323"/>
      <c r="J886" s="323"/>
      <c r="K886" s="323"/>
      <c r="L886" s="323"/>
      <c r="M886" s="323"/>
      <c r="N886" s="323"/>
      <c r="O886" s="323"/>
      <c r="P886" s="323"/>
      <c r="Q886" s="323"/>
      <c r="R886" s="323"/>
      <c r="S886" s="323"/>
      <c r="T886" s="323"/>
      <c r="U886" s="323"/>
      <c r="V886" s="323"/>
      <c r="W886" s="323"/>
      <c r="X886" s="323"/>
      <c r="Y886" s="323"/>
      <c r="Z886" s="323"/>
      <c r="AA886" s="323"/>
      <c r="AB886" s="323"/>
      <c r="AC886" s="323"/>
      <c r="AD886" s="323"/>
      <c r="AE886" s="323"/>
    </row>
    <row r="887" spans="1:31" ht="12.75">
      <c r="A887" s="323"/>
      <c r="B887" s="323"/>
      <c r="C887" s="323"/>
      <c r="D887" s="323"/>
      <c r="E887" s="323"/>
      <c r="F887" s="323"/>
      <c r="G887" s="323"/>
      <c r="H887" s="323"/>
      <c r="I887" s="323"/>
      <c r="J887" s="323"/>
      <c r="K887" s="323"/>
      <c r="L887" s="323"/>
      <c r="M887" s="323"/>
      <c r="N887" s="323"/>
      <c r="O887" s="323"/>
      <c r="P887" s="323"/>
      <c r="Q887" s="323"/>
      <c r="R887" s="323"/>
      <c r="S887" s="323"/>
      <c r="T887" s="323"/>
      <c r="U887" s="323"/>
      <c r="V887" s="323"/>
      <c r="W887" s="323"/>
      <c r="X887" s="323"/>
      <c r="Y887" s="323"/>
      <c r="Z887" s="323"/>
      <c r="AA887" s="323"/>
      <c r="AB887" s="323"/>
      <c r="AC887" s="323"/>
      <c r="AD887" s="323"/>
      <c r="AE887" s="323"/>
    </row>
    <row r="888" spans="1:31" ht="12.75">
      <c r="A888" s="323"/>
      <c r="B888" s="323"/>
      <c r="C888" s="323"/>
      <c r="D888" s="323"/>
      <c r="E888" s="323"/>
      <c r="F888" s="323"/>
      <c r="G888" s="323"/>
      <c r="H888" s="323"/>
      <c r="I888" s="323"/>
      <c r="J888" s="323"/>
      <c r="K888" s="323"/>
      <c r="L888" s="323"/>
      <c r="M888" s="323"/>
      <c r="N888" s="323"/>
      <c r="O888" s="323"/>
      <c r="P888" s="323"/>
      <c r="Q888" s="323"/>
      <c r="R888" s="323"/>
      <c r="S888" s="323"/>
      <c r="T888" s="323"/>
      <c r="U888" s="323"/>
      <c r="V888" s="323"/>
      <c r="W888" s="323"/>
      <c r="X888" s="323"/>
      <c r="Y888" s="323"/>
      <c r="Z888" s="323"/>
      <c r="AA888" s="323"/>
      <c r="AB888" s="323"/>
      <c r="AC888" s="323"/>
      <c r="AD888" s="323"/>
      <c r="AE888" s="323"/>
    </row>
    <row r="889" spans="1:31" ht="12.75">
      <c r="A889" s="323"/>
      <c r="B889" s="323"/>
      <c r="C889" s="323"/>
      <c r="D889" s="323"/>
      <c r="E889" s="323"/>
      <c r="F889" s="323"/>
      <c r="G889" s="323"/>
      <c r="H889" s="323"/>
      <c r="I889" s="323"/>
      <c r="J889" s="323"/>
      <c r="K889" s="323"/>
      <c r="L889" s="323"/>
      <c r="M889" s="323"/>
      <c r="N889" s="323"/>
      <c r="O889" s="323"/>
      <c r="P889" s="323"/>
      <c r="Q889" s="323"/>
      <c r="R889" s="323"/>
      <c r="S889" s="323"/>
      <c r="T889" s="323"/>
      <c r="U889" s="323"/>
      <c r="V889" s="323"/>
      <c r="W889" s="323"/>
      <c r="X889" s="323"/>
      <c r="Y889" s="323"/>
      <c r="Z889" s="323"/>
      <c r="AA889" s="323"/>
      <c r="AB889" s="323"/>
      <c r="AC889" s="323"/>
      <c r="AD889" s="323"/>
      <c r="AE889" s="323"/>
    </row>
    <row r="890" spans="1:31" ht="12.75">
      <c r="A890" s="323"/>
      <c r="B890" s="323"/>
      <c r="C890" s="323"/>
      <c r="D890" s="323"/>
      <c r="E890" s="323"/>
      <c r="F890" s="323"/>
      <c r="G890" s="323"/>
      <c r="H890" s="323"/>
      <c r="I890" s="323"/>
      <c r="J890" s="323"/>
      <c r="K890" s="323"/>
      <c r="L890" s="323"/>
      <c r="M890" s="323"/>
      <c r="N890" s="323"/>
      <c r="O890" s="323"/>
      <c r="P890" s="323"/>
      <c r="Q890" s="323"/>
      <c r="R890" s="323"/>
      <c r="S890" s="323"/>
      <c r="T890" s="323"/>
      <c r="U890" s="323"/>
      <c r="V890" s="323"/>
      <c r="W890" s="323"/>
      <c r="X890" s="323"/>
      <c r="Y890" s="323"/>
      <c r="Z890" s="323"/>
      <c r="AA890" s="323"/>
      <c r="AB890" s="323"/>
      <c r="AC890" s="323"/>
      <c r="AD890" s="323"/>
      <c r="AE890" s="323"/>
    </row>
    <row r="891" spans="1:31" ht="12.75">
      <c r="A891" s="323"/>
      <c r="B891" s="323"/>
      <c r="C891" s="323"/>
      <c r="D891" s="323"/>
      <c r="E891" s="323"/>
      <c r="F891" s="323"/>
      <c r="G891" s="323"/>
      <c r="H891" s="323"/>
      <c r="I891" s="323"/>
      <c r="J891" s="323"/>
      <c r="K891" s="323"/>
      <c r="L891" s="323"/>
      <c r="M891" s="323"/>
      <c r="N891" s="323"/>
      <c r="O891" s="323"/>
      <c r="P891" s="323"/>
      <c r="Q891" s="323"/>
      <c r="R891" s="323"/>
      <c r="S891" s="323"/>
      <c r="T891" s="323"/>
      <c r="U891" s="323"/>
      <c r="V891" s="323"/>
      <c r="W891" s="323"/>
      <c r="X891" s="323"/>
      <c r="Y891" s="323"/>
      <c r="Z891" s="323"/>
      <c r="AA891" s="323"/>
      <c r="AB891" s="323"/>
      <c r="AC891" s="323"/>
      <c r="AD891" s="323"/>
      <c r="AE891" s="323"/>
    </row>
    <row r="892" spans="1:31" ht="12.75">
      <c r="A892" s="323"/>
      <c r="B892" s="323"/>
      <c r="C892" s="323"/>
      <c r="D892" s="323"/>
      <c r="E892" s="323"/>
      <c r="F892" s="323"/>
      <c r="G892" s="323"/>
      <c r="H892" s="323"/>
      <c r="I892" s="323"/>
      <c r="J892" s="323"/>
      <c r="K892" s="323"/>
      <c r="L892" s="323"/>
      <c r="M892" s="323"/>
      <c r="N892" s="323"/>
      <c r="O892" s="323"/>
      <c r="P892" s="323"/>
      <c r="Q892" s="323"/>
      <c r="R892" s="323"/>
      <c r="S892" s="323"/>
      <c r="T892" s="323"/>
      <c r="U892" s="323"/>
      <c r="V892" s="323"/>
      <c r="W892" s="323"/>
      <c r="X892" s="323"/>
      <c r="Y892" s="323"/>
      <c r="Z892" s="323"/>
      <c r="AA892" s="323"/>
      <c r="AB892" s="323"/>
      <c r="AC892" s="323"/>
      <c r="AD892" s="323"/>
      <c r="AE892" s="323"/>
    </row>
    <row r="893" spans="1:31" ht="12.75">
      <c r="A893" s="323"/>
      <c r="B893" s="323"/>
      <c r="C893" s="323"/>
      <c r="D893" s="323"/>
      <c r="E893" s="323"/>
      <c r="F893" s="323"/>
      <c r="G893" s="323"/>
      <c r="H893" s="323"/>
      <c r="I893" s="323"/>
      <c r="J893" s="323"/>
      <c r="K893" s="323"/>
      <c r="L893" s="323"/>
      <c r="M893" s="323"/>
      <c r="N893" s="323"/>
      <c r="O893" s="323"/>
      <c r="P893" s="323"/>
      <c r="Q893" s="323"/>
      <c r="R893" s="323"/>
      <c r="S893" s="323"/>
      <c r="T893" s="323"/>
      <c r="U893" s="323"/>
      <c r="V893" s="323"/>
      <c r="W893" s="323"/>
      <c r="X893" s="323"/>
      <c r="Y893" s="323"/>
      <c r="Z893" s="323"/>
      <c r="AA893" s="323"/>
      <c r="AB893" s="323"/>
      <c r="AC893" s="323"/>
      <c r="AD893" s="323"/>
      <c r="AE893" s="323"/>
    </row>
    <row r="894" spans="1:31" ht="12.75">
      <c r="A894" s="323"/>
      <c r="B894" s="323"/>
      <c r="C894" s="323"/>
      <c r="D894" s="323"/>
      <c r="E894" s="323"/>
      <c r="F894" s="323"/>
      <c r="G894" s="323"/>
      <c r="H894" s="323"/>
      <c r="I894" s="323"/>
      <c r="J894" s="323"/>
      <c r="K894" s="323"/>
      <c r="L894" s="323"/>
      <c r="M894" s="323"/>
      <c r="N894" s="323"/>
      <c r="O894" s="323"/>
      <c r="P894" s="323"/>
      <c r="Q894" s="323"/>
      <c r="R894" s="323"/>
      <c r="S894" s="323"/>
      <c r="T894" s="323"/>
      <c r="U894" s="323"/>
      <c r="V894" s="323"/>
      <c r="W894" s="323"/>
      <c r="X894" s="323"/>
      <c r="Y894" s="323"/>
      <c r="Z894" s="323"/>
      <c r="AA894" s="323"/>
      <c r="AB894" s="323"/>
      <c r="AC894" s="323"/>
      <c r="AD894" s="323"/>
      <c r="AE894" s="323"/>
    </row>
    <row r="895" spans="1:31" ht="12.75">
      <c r="A895" s="323"/>
      <c r="B895" s="323"/>
      <c r="C895" s="323"/>
      <c r="D895" s="323"/>
      <c r="E895" s="323"/>
      <c r="F895" s="323"/>
      <c r="G895" s="323"/>
      <c r="H895" s="323"/>
      <c r="I895" s="323"/>
      <c r="J895" s="323"/>
      <c r="K895" s="323"/>
      <c r="L895" s="323"/>
      <c r="M895" s="323"/>
      <c r="N895" s="323"/>
      <c r="O895" s="323"/>
      <c r="P895" s="323"/>
      <c r="Q895" s="323"/>
      <c r="R895" s="323"/>
      <c r="S895" s="323"/>
      <c r="T895" s="323"/>
      <c r="U895" s="323"/>
      <c r="V895" s="323"/>
      <c r="W895" s="323"/>
      <c r="X895" s="323"/>
      <c r="Y895" s="323"/>
      <c r="Z895" s="323"/>
      <c r="AA895" s="323"/>
      <c r="AB895" s="323"/>
      <c r="AC895" s="323"/>
      <c r="AD895" s="323"/>
      <c r="AE895" s="323"/>
    </row>
    <row r="896" spans="1:31" ht="12.75">
      <c r="A896" s="323"/>
      <c r="B896" s="323"/>
      <c r="C896" s="323"/>
      <c r="D896" s="323"/>
      <c r="E896" s="323"/>
      <c r="F896" s="323"/>
      <c r="G896" s="323"/>
      <c r="H896" s="323"/>
      <c r="I896" s="323"/>
      <c r="J896" s="323"/>
      <c r="K896" s="323"/>
      <c r="L896" s="323"/>
      <c r="M896" s="323"/>
      <c r="N896" s="323"/>
      <c r="O896" s="323"/>
      <c r="P896" s="323"/>
      <c r="Q896" s="323"/>
      <c r="R896" s="323"/>
      <c r="S896" s="323"/>
      <c r="T896" s="323"/>
      <c r="U896" s="323"/>
      <c r="V896" s="323"/>
      <c r="W896" s="323"/>
      <c r="X896" s="323"/>
      <c r="Y896" s="323"/>
      <c r="Z896" s="323"/>
      <c r="AA896" s="323"/>
      <c r="AB896" s="323"/>
      <c r="AC896" s="323"/>
      <c r="AD896" s="323"/>
      <c r="AE896" s="323"/>
    </row>
    <row r="897" spans="1:31" ht="12.75">
      <c r="A897" s="323"/>
      <c r="B897" s="323"/>
      <c r="C897" s="323"/>
      <c r="D897" s="323"/>
      <c r="E897" s="323"/>
      <c r="F897" s="323"/>
      <c r="G897" s="323"/>
      <c r="H897" s="323"/>
      <c r="I897" s="323"/>
      <c r="J897" s="323"/>
      <c r="K897" s="323"/>
      <c r="L897" s="323"/>
      <c r="M897" s="323"/>
      <c r="N897" s="323"/>
      <c r="O897" s="323"/>
      <c r="P897" s="323"/>
      <c r="Q897" s="323"/>
      <c r="R897" s="323"/>
      <c r="S897" s="323"/>
      <c r="T897" s="323"/>
      <c r="U897" s="323"/>
      <c r="V897" s="323"/>
      <c r="W897" s="323"/>
      <c r="X897" s="323"/>
      <c r="Y897" s="323"/>
      <c r="Z897" s="323"/>
      <c r="AA897" s="323"/>
      <c r="AB897" s="323"/>
      <c r="AC897" s="323"/>
      <c r="AD897" s="323"/>
      <c r="AE897" s="323"/>
    </row>
    <row r="898" spans="1:31" ht="12.75">
      <c r="A898" s="323"/>
      <c r="B898" s="323"/>
      <c r="C898" s="323"/>
      <c r="D898" s="323"/>
      <c r="E898" s="323"/>
      <c r="F898" s="323"/>
      <c r="G898" s="323"/>
      <c r="H898" s="323"/>
      <c r="I898" s="323"/>
      <c r="J898" s="323"/>
      <c r="K898" s="323"/>
      <c r="L898" s="323"/>
      <c r="M898" s="323"/>
      <c r="N898" s="323"/>
      <c r="O898" s="323"/>
      <c r="P898" s="323"/>
      <c r="Q898" s="323"/>
      <c r="R898" s="323"/>
      <c r="S898" s="323"/>
      <c r="T898" s="323"/>
      <c r="U898" s="323"/>
      <c r="V898" s="323"/>
      <c r="W898" s="323"/>
      <c r="X898" s="323"/>
      <c r="Y898" s="323"/>
      <c r="Z898" s="323"/>
      <c r="AA898" s="323"/>
      <c r="AB898" s="323"/>
      <c r="AC898" s="323"/>
      <c r="AD898" s="323"/>
      <c r="AE898" s="323"/>
    </row>
    <row r="899" spans="1:31" ht="12.75">
      <c r="A899" s="323"/>
      <c r="B899" s="323"/>
      <c r="C899" s="323"/>
      <c r="D899" s="323"/>
      <c r="E899" s="323"/>
      <c r="F899" s="323"/>
      <c r="G899" s="323"/>
      <c r="H899" s="323"/>
      <c r="I899" s="323"/>
      <c r="J899" s="323"/>
      <c r="K899" s="323"/>
      <c r="L899" s="323"/>
      <c r="M899" s="323"/>
      <c r="N899" s="323"/>
      <c r="O899" s="323"/>
      <c r="P899" s="323"/>
      <c r="Q899" s="323"/>
      <c r="R899" s="323"/>
      <c r="S899" s="323"/>
      <c r="T899" s="323"/>
      <c r="U899" s="323"/>
      <c r="V899" s="323"/>
      <c r="W899" s="323"/>
      <c r="X899" s="323"/>
      <c r="Y899" s="323"/>
      <c r="Z899" s="323"/>
      <c r="AA899" s="323"/>
      <c r="AB899" s="323"/>
      <c r="AC899" s="323"/>
      <c r="AD899" s="323"/>
      <c r="AE899" s="323"/>
    </row>
    <row r="900" spans="1:31" ht="12.75">
      <c r="A900" s="323"/>
      <c r="B900" s="323"/>
      <c r="C900" s="323"/>
      <c r="D900" s="323"/>
      <c r="E900" s="323"/>
      <c r="F900" s="323"/>
      <c r="G900" s="323"/>
      <c r="H900" s="323"/>
      <c r="I900" s="323"/>
      <c r="J900" s="323"/>
      <c r="K900" s="323"/>
      <c r="L900" s="323"/>
      <c r="M900" s="323"/>
      <c r="N900" s="323"/>
      <c r="O900" s="323"/>
      <c r="P900" s="323"/>
      <c r="Q900" s="323"/>
      <c r="R900" s="323"/>
      <c r="S900" s="323"/>
      <c r="T900" s="323"/>
      <c r="U900" s="323"/>
      <c r="V900" s="323"/>
      <c r="W900" s="323"/>
      <c r="X900" s="323"/>
      <c r="Y900" s="323"/>
      <c r="Z900" s="323"/>
      <c r="AA900" s="323"/>
      <c r="AB900" s="323"/>
      <c r="AC900" s="323"/>
      <c r="AD900" s="323"/>
      <c r="AE900" s="323"/>
    </row>
    <row r="901" spans="1:31" ht="12.75">
      <c r="A901" s="323"/>
      <c r="B901" s="323"/>
      <c r="C901" s="323"/>
      <c r="D901" s="323"/>
      <c r="E901" s="323"/>
      <c r="F901" s="323"/>
      <c r="G901" s="323"/>
      <c r="H901" s="323"/>
      <c r="I901" s="323"/>
      <c r="J901" s="323"/>
      <c r="K901" s="323"/>
      <c r="L901" s="323"/>
      <c r="M901" s="323"/>
      <c r="N901" s="323"/>
      <c r="O901" s="323"/>
      <c r="P901" s="323"/>
      <c r="Q901" s="323"/>
      <c r="R901" s="323"/>
      <c r="S901" s="323"/>
      <c r="T901" s="323"/>
      <c r="U901" s="323"/>
      <c r="V901" s="323"/>
      <c r="W901" s="323"/>
      <c r="X901" s="323"/>
      <c r="Y901" s="323"/>
      <c r="Z901" s="323"/>
      <c r="AA901" s="323"/>
      <c r="AB901" s="323"/>
      <c r="AC901" s="323"/>
      <c r="AD901" s="323"/>
      <c r="AE901" s="323"/>
    </row>
    <row r="902" spans="1:31" ht="12.75">
      <c r="A902" s="323"/>
      <c r="B902" s="323"/>
      <c r="C902" s="323"/>
      <c r="D902" s="323"/>
      <c r="E902" s="323"/>
      <c r="F902" s="323"/>
      <c r="G902" s="323"/>
      <c r="H902" s="323"/>
      <c r="I902" s="323"/>
      <c r="J902" s="323"/>
      <c r="K902" s="323"/>
      <c r="L902" s="323"/>
      <c r="M902" s="323"/>
      <c r="N902" s="323"/>
      <c r="O902" s="323"/>
      <c r="P902" s="323"/>
      <c r="Q902" s="323"/>
      <c r="R902" s="323"/>
      <c r="S902" s="323"/>
      <c r="T902" s="323"/>
      <c r="U902" s="323"/>
      <c r="V902" s="323"/>
      <c r="W902" s="323"/>
      <c r="X902" s="323"/>
      <c r="Y902" s="323"/>
      <c r="Z902" s="323"/>
      <c r="AA902" s="323"/>
      <c r="AB902" s="323"/>
      <c r="AC902" s="323"/>
      <c r="AD902" s="323"/>
      <c r="AE902" s="323"/>
    </row>
    <row r="903" spans="1:31" ht="12.75">
      <c r="A903" s="323"/>
      <c r="B903" s="323"/>
      <c r="C903" s="323"/>
      <c r="D903" s="323"/>
      <c r="E903" s="323"/>
      <c r="F903" s="323"/>
      <c r="G903" s="323"/>
      <c r="H903" s="323"/>
      <c r="I903" s="323"/>
      <c r="J903" s="323"/>
      <c r="K903" s="323"/>
      <c r="L903" s="323"/>
      <c r="M903" s="323"/>
      <c r="N903" s="323"/>
      <c r="O903" s="323"/>
      <c r="P903" s="323"/>
      <c r="Q903" s="323"/>
      <c r="R903" s="323"/>
      <c r="S903" s="323"/>
      <c r="T903" s="323"/>
      <c r="U903" s="323"/>
      <c r="V903" s="323"/>
      <c r="W903" s="323"/>
      <c r="X903" s="323"/>
      <c r="Y903" s="323"/>
      <c r="Z903" s="323"/>
      <c r="AA903" s="323"/>
      <c r="AB903" s="323"/>
      <c r="AC903" s="323"/>
      <c r="AD903" s="323"/>
      <c r="AE903" s="323"/>
    </row>
    <row r="904" spans="1:31" ht="12.75">
      <c r="A904" s="323"/>
      <c r="B904" s="323"/>
      <c r="C904" s="323"/>
      <c r="D904" s="323"/>
      <c r="E904" s="323"/>
      <c r="F904" s="323"/>
      <c r="G904" s="323"/>
      <c r="H904" s="323"/>
      <c r="I904" s="323"/>
      <c r="J904" s="323"/>
      <c r="K904" s="323"/>
      <c r="L904" s="323"/>
      <c r="M904" s="323"/>
      <c r="N904" s="323"/>
      <c r="O904" s="323"/>
      <c r="P904" s="323"/>
      <c r="Q904" s="323"/>
      <c r="R904" s="323"/>
      <c r="S904" s="323"/>
      <c r="T904" s="323"/>
      <c r="U904" s="323"/>
      <c r="V904" s="323"/>
      <c r="W904" s="323"/>
      <c r="X904" s="323"/>
      <c r="Y904" s="323"/>
      <c r="Z904" s="323"/>
      <c r="AA904" s="323"/>
      <c r="AB904" s="323"/>
      <c r="AC904" s="323"/>
      <c r="AD904" s="323"/>
      <c r="AE904" s="323"/>
    </row>
    <row r="905" spans="1:31" ht="12.75">
      <c r="A905" s="323"/>
      <c r="B905" s="323"/>
      <c r="C905" s="323"/>
      <c r="D905" s="323"/>
      <c r="E905" s="323"/>
      <c r="F905" s="323"/>
      <c r="G905" s="323"/>
      <c r="H905" s="323"/>
      <c r="I905" s="323"/>
      <c r="J905" s="323"/>
      <c r="K905" s="323"/>
      <c r="L905" s="323"/>
      <c r="M905" s="323"/>
      <c r="N905" s="323"/>
      <c r="O905" s="323"/>
      <c r="P905" s="323"/>
      <c r="Q905" s="323"/>
      <c r="R905" s="323"/>
      <c r="S905" s="323"/>
      <c r="T905" s="323"/>
      <c r="U905" s="323"/>
      <c r="V905" s="323"/>
      <c r="W905" s="323"/>
      <c r="X905" s="323"/>
      <c r="Y905" s="323"/>
      <c r="Z905" s="323"/>
      <c r="AA905" s="323"/>
      <c r="AB905" s="323"/>
      <c r="AC905" s="323"/>
      <c r="AD905" s="323"/>
      <c r="AE905" s="323"/>
    </row>
    <row r="906" spans="1:31" ht="12.75">
      <c r="A906" s="323"/>
      <c r="B906" s="323"/>
      <c r="C906" s="323"/>
      <c r="D906" s="323"/>
      <c r="E906" s="323"/>
      <c r="F906" s="323"/>
      <c r="G906" s="323"/>
      <c r="H906" s="323"/>
      <c r="I906" s="323"/>
      <c r="J906" s="323"/>
      <c r="K906" s="323"/>
      <c r="L906" s="323"/>
      <c r="M906" s="323"/>
      <c r="N906" s="323"/>
      <c r="O906" s="323"/>
      <c r="P906" s="323"/>
      <c r="Q906" s="323"/>
      <c r="R906" s="323"/>
      <c r="S906" s="323"/>
      <c r="T906" s="323"/>
      <c r="U906" s="323"/>
      <c r="V906" s="323"/>
      <c r="W906" s="323"/>
      <c r="X906" s="323"/>
      <c r="Y906" s="323"/>
      <c r="Z906" s="323"/>
      <c r="AA906" s="323"/>
      <c r="AB906" s="323"/>
      <c r="AC906" s="323"/>
      <c r="AD906" s="323"/>
      <c r="AE906" s="323"/>
    </row>
    <row r="907" spans="1:31" ht="12.75">
      <c r="A907" s="323"/>
      <c r="B907" s="323"/>
      <c r="C907" s="323"/>
      <c r="D907" s="323"/>
      <c r="E907" s="323"/>
      <c r="F907" s="323"/>
      <c r="G907" s="323"/>
      <c r="H907" s="323"/>
      <c r="I907" s="323"/>
      <c r="J907" s="323"/>
      <c r="K907" s="323"/>
      <c r="L907" s="323"/>
      <c r="M907" s="323"/>
      <c r="N907" s="323"/>
      <c r="O907" s="323"/>
      <c r="P907" s="323"/>
      <c r="Q907" s="323"/>
      <c r="R907" s="323"/>
      <c r="S907" s="323"/>
      <c r="T907" s="323"/>
      <c r="U907" s="323"/>
      <c r="V907" s="323"/>
      <c r="W907" s="323"/>
      <c r="X907" s="323"/>
      <c r="Y907" s="323"/>
      <c r="Z907" s="323"/>
      <c r="AA907" s="323"/>
      <c r="AB907" s="323"/>
      <c r="AC907" s="323"/>
      <c r="AD907" s="323"/>
      <c r="AE907" s="323"/>
    </row>
    <row r="908" spans="1:31" ht="12.75">
      <c r="A908" s="323"/>
      <c r="B908" s="323"/>
      <c r="C908" s="323"/>
      <c r="D908" s="323"/>
      <c r="E908" s="323"/>
      <c r="F908" s="323"/>
      <c r="G908" s="323"/>
      <c r="H908" s="323"/>
      <c r="I908" s="323"/>
      <c r="J908" s="323"/>
      <c r="K908" s="323"/>
      <c r="L908" s="323"/>
      <c r="M908" s="323"/>
      <c r="N908" s="323"/>
      <c r="O908" s="323"/>
      <c r="P908" s="323"/>
      <c r="Q908" s="323"/>
      <c r="R908" s="323"/>
      <c r="S908" s="323"/>
      <c r="T908" s="323"/>
      <c r="U908" s="323"/>
      <c r="V908" s="323"/>
      <c r="W908" s="323"/>
      <c r="X908" s="323"/>
      <c r="Y908" s="323"/>
      <c r="Z908" s="323"/>
      <c r="AA908" s="323"/>
      <c r="AB908" s="323"/>
      <c r="AC908" s="323"/>
      <c r="AD908" s="323"/>
      <c r="AE908" s="323"/>
    </row>
    <row r="909" spans="1:31" ht="12.75">
      <c r="A909" s="323"/>
      <c r="B909" s="323"/>
      <c r="C909" s="323"/>
      <c r="D909" s="323"/>
      <c r="E909" s="323"/>
      <c r="F909" s="323"/>
      <c r="G909" s="323"/>
      <c r="H909" s="323"/>
      <c r="I909" s="323"/>
      <c r="J909" s="323"/>
      <c r="K909" s="323"/>
      <c r="L909" s="323"/>
      <c r="M909" s="323"/>
      <c r="N909" s="323"/>
      <c r="O909" s="323"/>
      <c r="P909" s="323"/>
      <c r="Q909" s="323"/>
      <c r="R909" s="323"/>
      <c r="S909" s="323"/>
      <c r="T909" s="323"/>
      <c r="U909" s="323"/>
      <c r="V909" s="323"/>
      <c r="W909" s="323"/>
      <c r="X909" s="323"/>
      <c r="Y909" s="323"/>
      <c r="Z909" s="323"/>
      <c r="AA909" s="323"/>
      <c r="AB909" s="323"/>
      <c r="AC909" s="323"/>
      <c r="AD909" s="323"/>
      <c r="AE909" s="323"/>
    </row>
    <row r="910" spans="1:31" ht="12.75">
      <c r="A910" s="323"/>
      <c r="B910" s="323"/>
      <c r="C910" s="323"/>
      <c r="D910" s="323"/>
      <c r="E910" s="323"/>
      <c r="F910" s="323"/>
      <c r="G910" s="323"/>
      <c r="H910" s="323"/>
      <c r="I910" s="323"/>
      <c r="J910" s="323"/>
      <c r="K910" s="323"/>
      <c r="L910" s="323"/>
      <c r="M910" s="323"/>
      <c r="N910" s="323"/>
      <c r="O910" s="323"/>
      <c r="P910" s="323"/>
      <c r="Q910" s="323"/>
      <c r="R910" s="323"/>
      <c r="S910" s="323"/>
      <c r="T910" s="323"/>
      <c r="U910" s="323"/>
      <c r="V910" s="323"/>
      <c r="W910" s="323"/>
      <c r="X910" s="323"/>
      <c r="Y910" s="323"/>
      <c r="Z910" s="323"/>
      <c r="AA910" s="323"/>
      <c r="AB910" s="323"/>
      <c r="AC910" s="323"/>
      <c r="AD910" s="323"/>
      <c r="AE910" s="323"/>
    </row>
    <row r="911" spans="1:31" ht="12.75">
      <c r="A911" s="323"/>
      <c r="B911" s="323"/>
      <c r="C911" s="323"/>
      <c r="D911" s="323"/>
      <c r="E911" s="323"/>
      <c r="F911" s="323"/>
      <c r="G911" s="323"/>
      <c r="H911" s="323"/>
      <c r="I911" s="323"/>
      <c r="J911" s="323"/>
      <c r="K911" s="323"/>
      <c r="L911" s="323"/>
      <c r="M911" s="323"/>
      <c r="N911" s="323"/>
      <c r="O911" s="323"/>
      <c r="P911" s="323"/>
      <c r="Q911" s="323"/>
      <c r="R911" s="323"/>
      <c r="S911" s="323"/>
      <c r="T911" s="323"/>
      <c r="U911" s="323"/>
      <c r="V911" s="323"/>
      <c r="W911" s="323"/>
      <c r="X911" s="323"/>
      <c r="Y911" s="323"/>
      <c r="Z911" s="323"/>
      <c r="AA911" s="323"/>
      <c r="AB911" s="323"/>
      <c r="AC911" s="323"/>
      <c r="AD911" s="323"/>
      <c r="AE911" s="323"/>
    </row>
    <row r="912" spans="1:31" ht="12.75">
      <c r="A912" s="323"/>
      <c r="B912" s="323"/>
      <c r="C912" s="323"/>
      <c r="D912" s="323"/>
      <c r="E912" s="323"/>
      <c r="F912" s="323"/>
      <c r="G912" s="323"/>
      <c r="H912" s="323"/>
      <c r="I912" s="323"/>
      <c r="J912" s="323"/>
      <c r="K912" s="323"/>
      <c r="L912" s="323"/>
      <c r="M912" s="323"/>
      <c r="N912" s="323"/>
      <c r="O912" s="323"/>
      <c r="P912" s="323"/>
      <c r="Q912" s="323"/>
      <c r="R912" s="323"/>
      <c r="S912" s="323"/>
      <c r="T912" s="323"/>
      <c r="U912" s="323"/>
      <c r="V912" s="323"/>
      <c r="W912" s="323"/>
      <c r="X912" s="323"/>
      <c r="Y912" s="323"/>
      <c r="Z912" s="323"/>
      <c r="AA912" s="323"/>
      <c r="AB912" s="323"/>
      <c r="AC912" s="323"/>
      <c r="AD912" s="323"/>
      <c r="AE912" s="323"/>
    </row>
    <row r="913" spans="1:31" ht="12.75">
      <c r="A913" s="323"/>
      <c r="B913" s="323"/>
      <c r="C913" s="323"/>
      <c r="D913" s="323"/>
      <c r="E913" s="323"/>
      <c r="F913" s="323"/>
      <c r="G913" s="323"/>
      <c r="H913" s="323"/>
      <c r="I913" s="323"/>
      <c r="J913" s="323"/>
      <c r="K913" s="323"/>
      <c r="L913" s="323"/>
      <c r="M913" s="323"/>
      <c r="N913" s="323"/>
      <c r="O913" s="323"/>
      <c r="P913" s="323"/>
      <c r="Q913" s="323"/>
      <c r="R913" s="323"/>
      <c r="S913" s="323"/>
      <c r="T913" s="323"/>
      <c r="U913" s="323"/>
      <c r="V913" s="323"/>
      <c r="W913" s="323"/>
      <c r="X913" s="323"/>
      <c r="Y913" s="323"/>
      <c r="Z913" s="323"/>
      <c r="AA913" s="323"/>
      <c r="AB913" s="323"/>
      <c r="AC913" s="323"/>
      <c r="AD913" s="323"/>
      <c r="AE913" s="323"/>
    </row>
    <row r="914" spans="1:31" ht="12.75">
      <c r="A914" s="323"/>
      <c r="B914" s="323"/>
      <c r="C914" s="323"/>
      <c r="D914" s="323"/>
      <c r="E914" s="323"/>
      <c r="F914" s="323"/>
      <c r="G914" s="323"/>
      <c r="H914" s="323"/>
      <c r="I914" s="323"/>
      <c r="J914" s="323"/>
      <c r="K914" s="323"/>
      <c r="L914" s="323"/>
      <c r="M914" s="323"/>
      <c r="N914" s="323"/>
      <c r="O914" s="323"/>
      <c r="P914" s="323"/>
      <c r="Q914" s="323"/>
      <c r="R914" s="323"/>
      <c r="S914" s="323"/>
      <c r="T914" s="323"/>
      <c r="U914" s="323"/>
      <c r="V914" s="323"/>
      <c r="W914" s="323"/>
      <c r="X914" s="323"/>
      <c r="Y914" s="323"/>
      <c r="Z914" s="323"/>
      <c r="AA914" s="323"/>
      <c r="AB914" s="323"/>
      <c r="AC914" s="323"/>
      <c r="AD914" s="323"/>
      <c r="AE914" s="323"/>
    </row>
    <row r="915" spans="1:31" ht="12.75">
      <c r="A915" s="323"/>
      <c r="B915" s="323"/>
      <c r="C915" s="323"/>
      <c r="D915" s="323"/>
      <c r="E915" s="323"/>
      <c r="F915" s="323"/>
      <c r="G915" s="323"/>
      <c r="H915" s="323"/>
      <c r="I915" s="323"/>
      <c r="J915" s="323"/>
      <c r="K915" s="323"/>
      <c r="L915" s="323"/>
      <c r="M915" s="323"/>
      <c r="N915" s="323"/>
      <c r="O915" s="323"/>
      <c r="P915" s="323"/>
      <c r="Q915" s="323"/>
      <c r="R915" s="323"/>
      <c r="S915" s="323"/>
      <c r="T915" s="323"/>
      <c r="U915" s="323"/>
      <c r="V915" s="323"/>
      <c r="W915" s="323"/>
      <c r="X915" s="323"/>
      <c r="Y915" s="323"/>
      <c r="Z915" s="323"/>
      <c r="AA915" s="323"/>
      <c r="AB915" s="323"/>
      <c r="AC915" s="323"/>
      <c r="AD915" s="323"/>
      <c r="AE915" s="323"/>
    </row>
    <row r="916" spans="1:31" ht="12.75">
      <c r="A916" s="323"/>
      <c r="B916" s="323"/>
      <c r="C916" s="323"/>
      <c r="D916" s="323"/>
      <c r="E916" s="323"/>
      <c r="F916" s="323"/>
      <c r="G916" s="323"/>
      <c r="H916" s="323"/>
      <c r="I916" s="323"/>
      <c r="J916" s="323"/>
      <c r="K916" s="323"/>
      <c r="L916" s="323"/>
      <c r="M916" s="323"/>
      <c r="N916" s="323"/>
      <c r="O916" s="323"/>
      <c r="P916" s="323"/>
      <c r="Q916" s="323"/>
      <c r="R916" s="323"/>
      <c r="S916" s="323"/>
      <c r="T916" s="323"/>
      <c r="U916" s="323"/>
      <c r="V916" s="323"/>
      <c r="W916" s="323"/>
      <c r="X916" s="323"/>
      <c r="Y916" s="323"/>
      <c r="Z916" s="323"/>
      <c r="AA916" s="323"/>
      <c r="AB916" s="323"/>
      <c r="AC916" s="323"/>
      <c r="AD916" s="323"/>
      <c r="AE916" s="323"/>
    </row>
    <row r="917" spans="1:31" ht="12.75">
      <c r="A917" s="323"/>
      <c r="B917" s="323"/>
      <c r="C917" s="323"/>
      <c r="D917" s="323"/>
      <c r="E917" s="323"/>
      <c r="F917" s="323"/>
      <c r="G917" s="323"/>
      <c r="H917" s="323"/>
      <c r="I917" s="323"/>
      <c r="J917" s="323"/>
      <c r="K917" s="323"/>
      <c r="L917" s="323"/>
      <c r="M917" s="323"/>
      <c r="N917" s="323"/>
      <c r="O917" s="323"/>
      <c r="P917" s="323"/>
      <c r="Q917" s="323"/>
      <c r="R917" s="323"/>
      <c r="S917" s="323"/>
      <c r="T917" s="323"/>
      <c r="U917" s="323"/>
      <c r="V917" s="323"/>
      <c r="W917" s="323"/>
      <c r="X917" s="323"/>
      <c r="Y917" s="323"/>
      <c r="Z917" s="323"/>
      <c r="AA917" s="323"/>
      <c r="AB917" s="323"/>
      <c r="AC917" s="323"/>
      <c r="AD917" s="323"/>
      <c r="AE917" s="323"/>
    </row>
    <row r="918" spans="1:31" ht="12.75">
      <c r="A918" s="323"/>
      <c r="B918" s="323"/>
      <c r="C918" s="323"/>
      <c r="D918" s="323"/>
      <c r="E918" s="323"/>
      <c r="F918" s="323"/>
      <c r="G918" s="323"/>
      <c r="H918" s="323"/>
      <c r="I918" s="323"/>
      <c r="J918" s="323"/>
      <c r="K918" s="323"/>
      <c r="L918" s="323"/>
      <c r="M918" s="323"/>
      <c r="N918" s="323"/>
      <c r="O918" s="323"/>
      <c r="P918" s="323"/>
      <c r="Q918" s="323"/>
      <c r="R918" s="323"/>
      <c r="S918" s="323"/>
      <c r="T918" s="323"/>
      <c r="U918" s="323"/>
      <c r="V918" s="323"/>
      <c r="W918" s="323"/>
      <c r="X918" s="323"/>
      <c r="Y918" s="323"/>
      <c r="Z918" s="323"/>
      <c r="AA918" s="323"/>
      <c r="AB918" s="323"/>
      <c r="AC918" s="323"/>
      <c r="AD918" s="323"/>
      <c r="AE918" s="323"/>
    </row>
    <row r="919" spans="1:31" ht="12.75">
      <c r="A919" s="323"/>
      <c r="B919" s="323"/>
      <c r="C919" s="323"/>
      <c r="D919" s="323"/>
      <c r="E919" s="323"/>
      <c r="F919" s="323"/>
      <c r="G919" s="323"/>
      <c r="H919" s="323"/>
      <c r="I919" s="323"/>
      <c r="J919" s="323"/>
      <c r="K919" s="323"/>
      <c r="L919" s="323"/>
      <c r="M919" s="323"/>
      <c r="N919" s="323"/>
      <c r="O919" s="323"/>
      <c r="P919" s="323"/>
      <c r="Q919" s="323"/>
      <c r="R919" s="323"/>
      <c r="S919" s="323"/>
      <c r="T919" s="323"/>
      <c r="U919" s="323"/>
      <c r="V919" s="323"/>
      <c r="W919" s="323"/>
      <c r="X919" s="323"/>
      <c r="Y919" s="323"/>
      <c r="Z919" s="323"/>
      <c r="AA919" s="323"/>
      <c r="AB919" s="323"/>
      <c r="AC919" s="323"/>
      <c r="AD919" s="323"/>
      <c r="AE919" s="323"/>
    </row>
    <row r="920" spans="1:31" ht="12.75">
      <c r="A920" s="323"/>
      <c r="B920" s="323"/>
      <c r="C920" s="323"/>
      <c r="D920" s="323"/>
      <c r="E920" s="323"/>
      <c r="F920" s="323"/>
      <c r="G920" s="323"/>
      <c r="H920" s="323"/>
      <c r="I920" s="323"/>
      <c r="J920" s="323"/>
      <c r="K920" s="323"/>
      <c r="L920" s="323"/>
      <c r="M920" s="323"/>
      <c r="N920" s="323"/>
      <c r="O920" s="323"/>
      <c r="P920" s="323"/>
      <c r="Q920" s="323"/>
      <c r="R920" s="323"/>
      <c r="S920" s="323"/>
      <c r="T920" s="323"/>
      <c r="U920" s="323"/>
      <c r="V920" s="323"/>
      <c r="W920" s="323"/>
      <c r="X920" s="323"/>
      <c r="Y920" s="323"/>
      <c r="Z920" s="323"/>
      <c r="AA920" s="323"/>
      <c r="AB920" s="323"/>
      <c r="AC920" s="323"/>
      <c r="AD920" s="323"/>
      <c r="AE920" s="323"/>
    </row>
    <row r="921" spans="1:31" ht="12.75">
      <c r="A921" s="323"/>
      <c r="B921" s="323"/>
      <c r="C921" s="323"/>
      <c r="D921" s="323"/>
      <c r="E921" s="323"/>
      <c r="F921" s="323"/>
      <c r="G921" s="323"/>
      <c r="H921" s="323"/>
      <c r="I921" s="323"/>
      <c r="J921" s="323"/>
      <c r="K921" s="323"/>
      <c r="L921" s="323"/>
      <c r="M921" s="323"/>
      <c r="N921" s="323"/>
      <c r="O921" s="323"/>
      <c r="P921" s="323"/>
      <c r="Q921" s="323"/>
      <c r="R921" s="323"/>
      <c r="S921" s="323"/>
      <c r="T921" s="323"/>
      <c r="U921" s="323"/>
      <c r="V921" s="323"/>
      <c r="W921" s="323"/>
      <c r="X921" s="323"/>
      <c r="Y921" s="323"/>
      <c r="Z921" s="323"/>
      <c r="AA921" s="323"/>
      <c r="AB921" s="323"/>
      <c r="AC921" s="323"/>
      <c r="AD921" s="323"/>
      <c r="AE921" s="323"/>
    </row>
    <row r="922" spans="1:31" ht="12.75">
      <c r="A922" s="323"/>
      <c r="B922" s="323"/>
      <c r="C922" s="323"/>
      <c r="D922" s="323"/>
      <c r="E922" s="323"/>
      <c r="F922" s="323"/>
      <c r="G922" s="323"/>
      <c r="H922" s="323"/>
      <c r="I922" s="323"/>
      <c r="J922" s="323"/>
      <c r="K922" s="323"/>
      <c r="L922" s="323"/>
      <c r="M922" s="323"/>
      <c r="N922" s="323"/>
      <c r="O922" s="323"/>
      <c r="P922" s="323"/>
      <c r="Q922" s="323"/>
      <c r="R922" s="323"/>
      <c r="S922" s="323"/>
      <c r="T922" s="323"/>
      <c r="U922" s="323"/>
      <c r="V922" s="323"/>
      <c r="W922" s="323"/>
      <c r="X922" s="323"/>
      <c r="Y922" s="323"/>
      <c r="Z922" s="323"/>
      <c r="AA922" s="323"/>
      <c r="AB922" s="323"/>
      <c r="AC922" s="323"/>
      <c r="AD922" s="323"/>
      <c r="AE922" s="323"/>
    </row>
    <row r="923" spans="1:31" ht="12.75">
      <c r="A923" s="323"/>
      <c r="B923" s="323"/>
      <c r="C923" s="323"/>
      <c r="D923" s="323"/>
      <c r="E923" s="323"/>
      <c r="F923" s="323"/>
      <c r="G923" s="323"/>
      <c r="H923" s="323"/>
      <c r="I923" s="323"/>
      <c r="J923" s="323"/>
      <c r="K923" s="323"/>
      <c r="L923" s="323"/>
      <c r="M923" s="323"/>
      <c r="N923" s="323"/>
      <c r="O923" s="323"/>
      <c r="P923" s="323"/>
      <c r="Q923" s="323"/>
      <c r="R923" s="323"/>
      <c r="S923" s="323"/>
      <c r="T923" s="323"/>
      <c r="U923" s="323"/>
      <c r="V923" s="323"/>
      <c r="W923" s="323"/>
      <c r="X923" s="323"/>
      <c r="Y923" s="323"/>
      <c r="Z923" s="323"/>
      <c r="AA923" s="323"/>
      <c r="AB923" s="323"/>
      <c r="AC923" s="323"/>
      <c r="AD923" s="323"/>
      <c r="AE923" s="323"/>
    </row>
    <row r="924" spans="1:31" ht="12.75">
      <c r="A924" s="323"/>
      <c r="B924" s="323"/>
      <c r="C924" s="323"/>
      <c r="D924" s="323"/>
      <c r="E924" s="323"/>
      <c r="F924" s="323"/>
      <c r="G924" s="323"/>
      <c r="H924" s="323"/>
      <c r="I924" s="323"/>
      <c r="J924" s="323"/>
      <c r="K924" s="323"/>
      <c r="L924" s="323"/>
      <c r="M924" s="323"/>
      <c r="N924" s="323"/>
      <c r="O924" s="323"/>
      <c r="P924" s="323"/>
      <c r="Q924" s="323"/>
      <c r="R924" s="323"/>
      <c r="S924" s="323"/>
      <c r="T924" s="323"/>
      <c r="U924" s="323"/>
      <c r="V924" s="323"/>
      <c r="W924" s="323"/>
      <c r="X924" s="323"/>
      <c r="Y924" s="323"/>
      <c r="Z924" s="323"/>
      <c r="AA924" s="323"/>
      <c r="AB924" s="323"/>
      <c r="AC924" s="323"/>
      <c r="AD924" s="323"/>
      <c r="AE924" s="323"/>
    </row>
    <row r="925" spans="1:31" ht="12.75">
      <c r="A925" s="323"/>
      <c r="B925" s="323"/>
      <c r="C925" s="323"/>
      <c r="D925" s="323"/>
      <c r="E925" s="323"/>
      <c r="F925" s="323"/>
      <c r="G925" s="323"/>
      <c r="H925" s="323"/>
      <c r="I925" s="323"/>
      <c r="J925" s="323"/>
      <c r="K925" s="323"/>
      <c r="L925" s="323"/>
      <c r="M925" s="323"/>
      <c r="N925" s="323"/>
      <c r="O925" s="323"/>
      <c r="P925" s="323"/>
      <c r="Q925" s="323"/>
      <c r="R925" s="323"/>
      <c r="S925" s="323"/>
      <c r="T925" s="323"/>
      <c r="U925" s="323"/>
      <c r="V925" s="323"/>
      <c r="W925" s="323"/>
      <c r="X925" s="323"/>
      <c r="Y925" s="323"/>
      <c r="Z925" s="323"/>
      <c r="AA925" s="323"/>
      <c r="AB925" s="323"/>
      <c r="AC925" s="323"/>
      <c r="AD925" s="323"/>
      <c r="AE925" s="323"/>
    </row>
    <row r="926" spans="1:31" ht="12.75">
      <c r="A926" s="323"/>
      <c r="B926" s="323"/>
      <c r="C926" s="323"/>
      <c r="D926" s="323"/>
      <c r="E926" s="323"/>
      <c r="F926" s="323"/>
      <c r="G926" s="323"/>
      <c r="H926" s="323"/>
      <c r="I926" s="323"/>
      <c r="J926" s="323"/>
      <c r="K926" s="323"/>
      <c r="L926" s="323"/>
      <c r="M926" s="323"/>
      <c r="N926" s="323"/>
      <c r="O926" s="323"/>
      <c r="P926" s="323"/>
      <c r="Q926" s="323"/>
      <c r="R926" s="323"/>
      <c r="S926" s="323"/>
      <c r="T926" s="323"/>
      <c r="U926" s="323"/>
      <c r="V926" s="323"/>
      <c r="W926" s="323"/>
      <c r="X926" s="323"/>
      <c r="Y926" s="323"/>
      <c r="Z926" s="323"/>
      <c r="AA926" s="323"/>
      <c r="AB926" s="323"/>
      <c r="AC926" s="323"/>
      <c r="AD926" s="323"/>
      <c r="AE926" s="323"/>
    </row>
    <row r="927" spans="1:31" ht="12.75">
      <c r="A927" s="323"/>
      <c r="B927" s="323"/>
      <c r="C927" s="323"/>
      <c r="D927" s="323"/>
      <c r="E927" s="323"/>
      <c r="F927" s="323"/>
      <c r="G927" s="323"/>
      <c r="H927" s="323"/>
      <c r="I927" s="323"/>
      <c r="J927" s="323"/>
      <c r="K927" s="323"/>
      <c r="L927" s="323"/>
      <c r="M927" s="323"/>
      <c r="N927" s="323"/>
      <c r="O927" s="323"/>
      <c r="P927" s="323"/>
      <c r="Q927" s="323"/>
      <c r="R927" s="323"/>
      <c r="S927" s="323"/>
      <c r="T927" s="323"/>
      <c r="U927" s="323"/>
      <c r="V927" s="323"/>
      <c r="W927" s="323"/>
      <c r="X927" s="323"/>
      <c r="Y927" s="323"/>
      <c r="Z927" s="323"/>
      <c r="AA927" s="323"/>
      <c r="AB927" s="323"/>
      <c r="AC927" s="323"/>
      <c r="AD927" s="323"/>
      <c r="AE927" s="323"/>
    </row>
    <row r="928" spans="1:31" ht="12.75">
      <c r="A928" s="323"/>
      <c r="B928" s="323"/>
      <c r="C928" s="323"/>
      <c r="D928" s="323"/>
      <c r="E928" s="323"/>
      <c r="F928" s="323"/>
      <c r="G928" s="323"/>
      <c r="H928" s="323"/>
      <c r="I928" s="323"/>
      <c r="J928" s="323"/>
      <c r="K928" s="323"/>
      <c r="L928" s="323"/>
      <c r="M928" s="323"/>
      <c r="N928" s="323"/>
      <c r="O928" s="323"/>
      <c r="P928" s="323"/>
      <c r="Q928" s="323"/>
      <c r="R928" s="323"/>
      <c r="S928" s="323"/>
      <c r="T928" s="323"/>
      <c r="U928" s="323"/>
      <c r="V928" s="323"/>
      <c r="W928" s="323"/>
      <c r="X928" s="323"/>
      <c r="Y928" s="323"/>
      <c r="Z928" s="323"/>
      <c r="AA928" s="323"/>
      <c r="AB928" s="323"/>
      <c r="AC928" s="323"/>
      <c r="AD928" s="323"/>
      <c r="AE928" s="323"/>
    </row>
    <row r="929" spans="1:31" ht="12.75">
      <c r="A929" s="323"/>
      <c r="B929" s="323"/>
      <c r="C929" s="323"/>
      <c r="D929" s="323"/>
      <c r="E929" s="323"/>
      <c r="F929" s="323"/>
      <c r="G929" s="323"/>
      <c r="H929" s="323"/>
      <c r="I929" s="323"/>
      <c r="J929" s="323"/>
      <c r="K929" s="323"/>
      <c r="L929" s="323"/>
      <c r="M929" s="323"/>
      <c r="N929" s="323"/>
      <c r="O929" s="323"/>
      <c r="P929" s="323"/>
      <c r="Q929" s="323"/>
      <c r="R929" s="323"/>
      <c r="S929" s="323"/>
      <c r="T929" s="323"/>
      <c r="U929" s="323"/>
      <c r="V929" s="323"/>
      <c r="W929" s="323"/>
      <c r="X929" s="323"/>
      <c r="Y929" s="323"/>
      <c r="Z929" s="323"/>
      <c r="AA929" s="323"/>
      <c r="AB929" s="323"/>
      <c r="AC929" s="323"/>
      <c r="AD929" s="323"/>
      <c r="AE929" s="323"/>
    </row>
    <row r="930" spans="1:31" ht="12.75">
      <c r="A930" s="323"/>
      <c r="B930" s="323"/>
      <c r="C930" s="323"/>
      <c r="D930" s="323"/>
      <c r="E930" s="323"/>
      <c r="F930" s="323"/>
      <c r="G930" s="323"/>
      <c r="H930" s="323"/>
      <c r="I930" s="323"/>
      <c r="J930" s="323"/>
      <c r="K930" s="323"/>
      <c r="L930" s="323"/>
      <c r="M930" s="323"/>
      <c r="N930" s="323"/>
      <c r="O930" s="323"/>
      <c r="P930" s="323"/>
      <c r="Q930" s="323"/>
      <c r="R930" s="323"/>
      <c r="S930" s="323"/>
      <c r="T930" s="323"/>
      <c r="U930" s="323"/>
      <c r="V930" s="323"/>
      <c r="W930" s="323"/>
      <c r="X930" s="323"/>
      <c r="Y930" s="323"/>
      <c r="Z930" s="323"/>
      <c r="AA930" s="323"/>
      <c r="AB930" s="323"/>
      <c r="AC930" s="323"/>
      <c r="AD930" s="323"/>
      <c r="AE930" s="323"/>
    </row>
    <row r="931" spans="1:31" ht="12.75">
      <c r="A931" s="323"/>
      <c r="B931" s="323"/>
      <c r="C931" s="323"/>
      <c r="D931" s="323"/>
      <c r="E931" s="323"/>
      <c r="F931" s="323"/>
      <c r="G931" s="323"/>
      <c r="H931" s="323"/>
      <c r="I931" s="323"/>
      <c r="J931" s="323"/>
      <c r="K931" s="323"/>
      <c r="L931" s="323"/>
      <c r="M931" s="323"/>
      <c r="N931" s="323"/>
      <c r="O931" s="323"/>
      <c r="P931" s="323"/>
      <c r="Q931" s="323"/>
      <c r="R931" s="323"/>
      <c r="S931" s="323"/>
      <c r="T931" s="323"/>
      <c r="U931" s="323"/>
      <c r="V931" s="323"/>
      <c r="W931" s="323"/>
      <c r="X931" s="323"/>
      <c r="Y931" s="323"/>
      <c r="Z931" s="323"/>
      <c r="AA931" s="323"/>
      <c r="AB931" s="323"/>
      <c r="AC931" s="323"/>
      <c r="AD931" s="323"/>
      <c r="AE931" s="323"/>
    </row>
    <row r="932" spans="1:31" ht="12.75">
      <c r="A932" s="323"/>
      <c r="B932" s="323"/>
      <c r="C932" s="323"/>
      <c r="D932" s="323"/>
      <c r="E932" s="323"/>
      <c r="F932" s="323"/>
      <c r="G932" s="323"/>
      <c r="H932" s="323"/>
      <c r="I932" s="323"/>
      <c r="J932" s="323"/>
      <c r="K932" s="323"/>
      <c r="L932" s="323"/>
      <c r="M932" s="323"/>
      <c r="N932" s="323"/>
      <c r="O932" s="323"/>
      <c r="P932" s="323"/>
      <c r="Q932" s="323"/>
      <c r="R932" s="323"/>
      <c r="S932" s="323"/>
      <c r="T932" s="323"/>
      <c r="U932" s="323"/>
      <c r="V932" s="323"/>
      <c r="W932" s="323"/>
      <c r="X932" s="323"/>
      <c r="Y932" s="323"/>
      <c r="Z932" s="323"/>
      <c r="AA932" s="323"/>
      <c r="AB932" s="323"/>
      <c r="AC932" s="323"/>
      <c r="AD932" s="323"/>
      <c r="AE932" s="323"/>
    </row>
    <row r="933" spans="1:31" ht="12.75">
      <c r="A933" s="323"/>
      <c r="B933" s="323"/>
      <c r="C933" s="323"/>
      <c r="D933" s="323"/>
      <c r="E933" s="323"/>
      <c r="F933" s="323"/>
      <c r="G933" s="323"/>
      <c r="H933" s="323"/>
      <c r="I933" s="323"/>
      <c r="J933" s="323"/>
      <c r="K933" s="323"/>
      <c r="L933" s="323"/>
      <c r="M933" s="323"/>
      <c r="N933" s="323"/>
      <c r="O933" s="323"/>
      <c r="P933" s="323"/>
      <c r="Q933" s="323"/>
      <c r="R933" s="323"/>
      <c r="S933" s="323"/>
      <c r="T933" s="323"/>
      <c r="U933" s="323"/>
      <c r="V933" s="323"/>
      <c r="W933" s="323"/>
      <c r="X933" s="323"/>
      <c r="Y933" s="323"/>
      <c r="Z933" s="323"/>
      <c r="AA933" s="323"/>
      <c r="AB933" s="323"/>
      <c r="AC933" s="323"/>
      <c r="AD933" s="323"/>
      <c r="AE933" s="323"/>
    </row>
    <row r="934" spans="1:31" ht="12.75">
      <c r="A934" s="323"/>
      <c r="B934" s="323"/>
      <c r="C934" s="323"/>
      <c r="D934" s="323"/>
      <c r="E934" s="323"/>
      <c r="F934" s="323"/>
      <c r="G934" s="323"/>
      <c r="H934" s="323"/>
      <c r="I934" s="323"/>
      <c r="J934" s="323"/>
      <c r="K934" s="323"/>
      <c r="L934" s="323"/>
      <c r="M934" s="323"/>
      <c r="N934" s="323"/>
      <c r="O934" s="323"/>
      <c r="P934" s="323"/>
      <c r="Q934" s="323"/>
      <c r="R934" s="323"/>
      <c r="S934" s="323"/>
      <c r="T934" s="323"/>
      <c r="U934" s="323"/>
      <c r="V934" s="323"/>
      <c r="W934" s="323"/>
      <c r="X934" s="323"/>
      <c r="Y934" s="323"/>
      <c r="Z934" s="323"/>
      <c r="AA934" s="323"/>
      <c r="AB934" s="323"/>
      <c r="AC934" s="323"/>
      <c r="AD934" s="323"/>
      <c r="AE934" s="323"/>
    </row>
    <row r="935" spans="1:31" ht="12.75">
      <c r="A935" s="323"/>
      <c r="B935" s="323"/>
      <c r="C935" s="323"/>
      <c r="D935" s="323"/>
      <c r="E935" s="323"/>
      <c r="F935" s="323"/>
      <c r="G935" s="323"/>
      <c r="H935" s="323"/>
      <c r="I935" s="323"/>
      <c r="J935" s="323"/>
      <c r="K935" s="323"/>
      <c r="L935" s="323"/>
      <c r="M935" s="323"/>
      <c r="N935" s="323"/>
      <c r="O935" s="323"/>
      <c r="P935" s="323"/>
      <c r="Q935" s="323"/>
      <c r="R935" s="323"/>
      <c r="S935" s="323"/>
      <c r="T935" s="323"/>
      <c r="U935" s="323"/>
      <c r="V935" s="323"/>
      <c r="W935" s="323"/>
      <c r="X935" s="323"/>
      <c r="Y935" s="323"/>
      <c r="Z935" s="323"/>
      <c r="AA935" s="323"/>
      <c r="AB935" s="323"/>
      <c r="AC935" s="323"/>
      <c r="AD935" s="323"/>
      <c r="AE935" s="323"/>
    </row>
    <row r="936" spans="1:31" ht="12.75">
      <c r="A936" s="323"/>
      <c r="B936" s="323"/>
      <c r="C936" s="323"/>
      <c r="D936" s="323"/>
      <c r="E936" s="323"/>
      <c r="F936" s="323"/>
      <c r="G936" s="323"/>
      <c r="H936" s="323"/>
      <c r="I936" s="323"/>
      <c r="J936" s="323"/>
      <c r="K936" s="323"/>
      <c r="L936" s="323"/>
      <c r="M936" s="323"/>
      <c r="N936" s="323"/>
      <c r="O936" s="323"/>
      <c r="P936" s="323"/>
      <c r="Q936" s="323"/>
      <c r="R936" s="323"/>
      <c r="S936" s="323"/>
      <c r="T936" s="323"/>
      <c r="U936" s="323"/>
      <c r="V936" s="323"/>
      <c r="W936" s="323"/>
      <c r="X936" s="323"/>
      <c r="Y936" s="323"/>
      <c r="Z936" s="323"/>
      <c r="AA936" s="323"/>
      <c r="AB936" s="323"/>
      <c r="AC936" s="323"/>
      <c r="AD936" s="323"/>
      <c r="AE936" s="323"/>
    </row>
    <row r="937" spans="1:31" ht="12.75">
      <c r="A937" s="323"/>
      <c r="B937" s="323"/>
      <c r="C937" s="323"/>
      <c r="D937" s="323"/>
      <c r="E937" s="323"/>
      <c r="F937" s="323"/>
      <c r="G937" s="323"/>
      <c r="H937" s="323"/>
      <c r="I937" s="323"/>
      <c r="J937" s="323"/>
      <c r="K937" s="323"/>
      <c r="L937" s="323"/>
      <c r="M937" s="323"/>
      <c r="N937" s="323"/>
      <c r="O937" s="323"/>
      <c r="P937" s="323"/>
      <c r="Q937" s="323"/>
      <c r="R937" s="323"/>
      <c r="S937" s="323"/>
      <c r="T937" s="323"/>
      <c r="U937" s="323"/>
      <c r="V937" s="323"/>
      <c r="W937" s="323"/>
      <c r="X937" s="323"/>
      <c r="Y937" s="323"/>
      <c r="Z937" s="323"/>
      <c r="AA937" s="323"/>
      <c r="AB937" s="323"/>
      <c r="AC937" s="323"/>
      <c r="AD937" s="323"/>
      <c r="AE937" s="323"/>
    </row>
    <row r="938" spans="1:31" ht="12.75">
      <c r="A938" s="323"/>
      <c r="B938" s="323"/>
      <c r="C938" s="323"/>
      <c r="D938" s="323"/>
      <c r="E938" s="323"/>
      <c r="F938" s="323"/>
      <c r="G938" s="323"/>
      <c r="H938" s="323"/>
      <c r="I938" s="323"/>
      <c r="J938" s="323"/>
      <c r="K938" s="323"/>
      <c r="L938" s="323"/>
      <c r="M938" s="323"/>
      <c r="N938" s="323"/>
      <c r="O938" s="323"/>
      <c r="P938" s="323"/>
      <c r="Q938" s="323"/>
      <c r="R938" s="323"/>
      <c r="S938" s="323"/>
      <c r="T938" s="323"/>
      <c r="U938" s="323"/>
      <c r="V938" s="323"/>
      <c r="W938" s="323"/>
      <c r="X938" s="323"/>
      <c r="Y938" s="323"/>
      <c r="Z938" s="323"/>
      <c r="AA938" s="323"/>
      <c r="AB938" s="323"/>
      <c r="AC938" s="323"/>
      <c r="AD938" s="323"/>
      <c r="AE938" s="323"/>
    </row>
    <row r="939" spans="1:31" ht="12.75">
      <c r="A939" s="323"/>
      <c r="B939" s="323"/>
      <c r="C939" s="323"/>
      <c r="D939" s="323"/>
      <c r="E939" s="323"/>
      <c r="F939" s="323"/>
      <c r="G939" s="323"/>
      <c r="H939" s="323"/>
      <c r="I939" s="323"/>
      <c r="J939" s="323"/>
      <c r="K939" s="323"/>
      <c r="L939" s="323"/>
      <c r="M939" s="323"/>
      <c r="N939" s="323"/>
      <c r="O939" s="323"/>
      <c r="P939" s="323"/>
      <c r="Q939" s="323"/>
      <c r="R939" s="323"/>
      <c r="S939" s="323"/>
      <c r="T939" s="323"/>
      <c r="U939" s="323"/>
      <c r="V939" s="323"/>
      <c r="W939" s="323"/>
      <c r="X939" s="323"/>
      <c r="Y939" s="323"/>
      <c r="Z939" s="323"/>
      <c r="AA939" s="323"/>
      <c r="AB939" s="323"/>
      <c r="AC939" s="323"/>
      <c r="AD939" s="323"/>
      <c r="AE939" s="323"/>
    </row>
    <row r="940" spans="1:31" ht="12.75">
      <c r="A940" s="323"/>
      <c r="B940" s="323"/>
      <c r="C940" s="323"/>
      <c r="D940" s="323"/>
      <c r="E940" s="323"/>
      <c r="F940" s="323"/>
      <c r="G940" s="323"/>
      <c r="H940" s="323"/>
      <c r="I940" s="323"/>
      <c r="J940" s="323"/>
      <c r="K940" s="323"/>
      <c r="L940" s="323"/>
      <c r="M940" s="323"/>
      <c r="N940" s="323"/>
      <c r="O940" s="323"/>
      <c r="P940" s="323"/>
      <c r="Q940" s="323"/>
      <c r="R940" s="323"/>
      <c r="S940" s="323"/>
      <c r="T940" s="323"/>
      <c r="U940" s="323"/>
      <c r="V940" s="323"/>
      <c r="W940" s="323"/>
      <c r="X940" s="323"/>
      <c r="Y940" s="323"/>
      <c r="Z940" s="323"/>
      <c r="AA940" s="323"/>
      <c r="AB940" s="323"/>
      <c r="AC940" s="323"/>
      <c r="AD940" s="323"/>
      <c r="AE940" s="323"/>
    </row>
    <row r="941" spans="1:31" ht="12.75">
      <c r="A941" s="323"/>
      <c r="B941" s="323"/>
      <c r="C941" s="323"/>
      <c r="D941" s="323"/>
      <c r="E941" s="323"/>
      <c r="F941" s="323"/>
      <c r="G941" s="323"/>
      <c r="H941" s="323"/>
      <c r="I941" s="323"/>
      <c r="J941" s="323"/>
      <c r="K941" s="323"/>
      <c r="L941" s="323"/>
      <c r="M941" s="323"/>
      <c r="N941" s="323"/>
      <c r="O941" s="323"/>
      <c r="P941" s="323"/>
      <c r="Q941" s="323"/>
      <c r="R941" s="323"/>
      <c r="S941" s="323"/>
      <c r="T941" s="323"/>
      <c r="U941" s="323"/>
      <c r="V941" s="323"/>
      <c r="W941" s="323"/>
      <c r="X941" s="323"/>
      <c r="Y941" s="323"/>
      <c r="Z941" s="323"/>
      <c r="AA941" s="323"/>
      <c r="AB941" s="323"/>
      <c r="AC941" s="323"/>
      <c r="AD941" s="323"/>
      <c r="AE941" s="323"/>
    </row>
    <row r="942" spans="1:31" ht="12.75">
      <c r="A942" s="323"/>
      <c r="B942" s="323"/>
      <c r="C942" s="323"/>
      <c r="D942" s="323"/>
      <c r="E942" s="323"/>
      <c r="F942" s="323"/>
      <c r="G942" s="323"/>
      <c r="H942" s="323"/>
      <c r="I942" s="323"/>
      <c r="J942" s="323"/>
      <c r="K942" s="323"/>
      <c r="L942" s="323"/>
      <c r="M942" s="323"/>
      <c r="N942" s="323"/>
      <c r="O942" s="323"/>
      <c r="P942" s="323"/>
      <c r="Q942" s="323"/>
      <c r="R942" s="323"/>
      <c r="S942" s="323"/>
      <c r="T942" s="323"/>
      <c r="U942" s="323"/>
      <c r="V942" s="323"/>
      <c r="W942" s="323"/>
      <c r="X942" s="323"/>
      <c r="Y942" s="323"/>
      <c r="Z942" s="323"/>
      <c r="AA942" s="323"/>
      <c r="AB942" s="323"/>
      <c r="AC942" s="323"/>
      <c r="AD942" s="323"/>
      <c r="AE942" s="323"/>
    </row>
    <row r="943" spans="1:31" ht="12.75">
      <c r="A943" s="323"/>
      <c r="B943" s="323"/>
      <c r="C943" s="323"/>
      <c r="D943" s="323"/>
      <c r="E943" s="323"/>
      <c r="F943" s="323"/>
      <c r="G943" s="323"/>
      <c r="H943" s="323"/>
      <c r="I943" s="323"/>
      <c r="J943" s="323"/>
      <c r="K943" s="323"/>
      <c r="L943" s="323"/>
      <c r="M943" s="323"/>
      <c r="N943" s="323"/>
      <c r="O943" s="323"/>
      <c r="P943" s="323"/>
      <c r="Q943" s="323"/>
      <c r="R943" s="323"/>
      <c r="S943" s="323"/>
      <c r="T943" s="323"/>
      <c r="U943" s="323"/>
      <c r="V943" s="323"/>
      <c r="W943" s="323"/>
      <c r="X943" s="323"/>
      <c r="Y943" s="323"/>
      <c r="Z943" s="323"/>
      <c r="AA943" s="323"/>
      <c r="AB943" s="323"/>
      <c r="AC943" s="323"/>
      <c r="AD943" s="323"/>
      <c r="AE943" s="323"/>
    </row>
    <row r="944" spans="1:31" ht="12.75">
      <c r="A944" s="323"/>
      <c r="B944" s="323"/>
      <c r="C944" s="323"/>
      <c r="D944" s="323"/>
      <c r="E944" s="323"/>
      <c r="F944" s="323"/>
      <c r="G944" s="323"/>
      <c r="H944" s="323"/>
      <c r="I944" s="323"/>
      <c r="J944" s="323"/>
      <c r="K944" s="323"/>
      <c r="L944" s="323"/>
      <c r="M944" s="323"/>
      <c r="N944" s="323"/>
      <c r="O944" s="323"/>
      <c r="P944" s="323"/>
      <c r="Q944" s="323"/>
      <c r="R944" s="323"/>
      <c r="S944" s="323"/>
      <c r="T944" s="323"/>
      <c r="U944" s="323"/>
      <c r="V944" s="323"/>
      <c r="W944" s="323"/>
      <c r="X944" s="323"/>
      <c r="Y944" s="323"/>
      <c r="Z944" s="323"/>
      <c r="AA944" s="323"/>
      <c r="AB944" s="323"/>
      <c r="AC944" s="323"/>
      <c r="AD944" s="323"/>
      <c r="AE944" s="323"/>
    </row>
    <row r="945" spans="1:31" ht="12.75">
      <c r="A945" s="323"/>
      <c r="B945" s="323"/>
      <c r="C945" s="323"/>
      <c r="D945" s="323"/>
      <c r="E945" s="323"/>
      <c r="F945" s="323"/>
      <c r="G945" s="323"/>
      <c r="H945" s="323"/>
      <c r="I945" s="323"/>
      <c r="J945" s="323"/>
      <c r="K945" s="323"/>
      <c r="L945" s="323"/>
      <c r="M945" s="323"/>
      <c r="N945" s="323"/>
      <c r="O945" s="323"/>
      <c r="P945" s="323"/>
      <c r="Q945" s="323"/>
      <c r="R945" s="323"/>
      <c r="S945" s="323"/>
      <c r="T945" s="323"/>
      <c r="U945" s="323"/>
      <c r="V945" s="323"/>
      <c r="W945" s="323"/>
      <c r="X945" s="323"/>
      <c r="Y945" s="323"/>
      <c r="Z945" s="323"/>
      <c r="AA945" s="323"/>
      <c r="AB945" s="323"/>
      <c r="AC945" s="323"/>
      <c r="AD945" s="323"/>
      <c r="AE945" s="323"/>
    </row>
    <row r="946" spans="1:31" ht="12.75">
      <c r="A946" s="323"/>
      <c r="B946" s="323"/>
      <c r="C946" s="323"/>
      <c r="D946" s="323"/>
      <c r="E946" s="323"/>
      <c r="F946" s="323"/>
      <c r="G946" s="323"/>
      <c r="H946" s="323"/>
      <c r="I946" s="323"/>
      <c r="J946" s="323"/>
      <c r="K946" s="323"/>
      <c r="L946" s="323"/>
      <c r="M946" s="323"/>
      <c r="N946" s="323"/>
      <c r="O946" s="323"/>
      <c r="P946" s="323"/>
      <c r="Q946" s="323"/>
      <c r="R946" s="323"/>
      <c r="S946" s="323"/>
      <c r="T946" s="323"/>
      <c r="U946" s="323"/>
      <c r="V946" s="323"/>
      <c r="W946" s="323"/>
      <c r="X946" s="323"/>
      <c r="Y946" s="323"/>
      <c r="Z946" s="323"/>
      <c r="AA946" s="323"/>
      <c r="AB946" s="323"/>
      <c r="AC946" s="323"/>
      <c r="AD946" s="323"/>
      <c r="AE946" s="323"/>
    </row>
    <row r="947" spans="1:31" ht="12.75">
      <c r="A947" s="323"/>
      <c r="B947" s="323"/>
      <c r="C947" s="323"/>
      <c r="D947" s="323"/>
      <c r="E947" s="323"/>
      <c r="F947" s="323"/>
      <c r="G947" s="323"/>
      <c r="H947" s="323"/>
      <c r="I947" s="323"/>
      <c r="J947" s="323"/>
      <c r="K947" s="323"/>
      <c r="L947" s="323"/>
      <c r="M947" s="323"/>
      <c r="N947" s="323"/>
      <c r="O947" s="323"/>
      <c r="P947" s="323"/>
      <c r="Q947" s="323"/>
      <c r="R947" s="323"/>
      <c r="S947" s="323"/>
      <c r="T947" s="323"/>
      <c r="U947" s="323"/>
      <c r="V947" s="323"/>
      <c r="W947" s="323"/>
      <c r="X947" s="323"/>
      <c r="Y947" s="323"/>
      <c r="Z947" s="323"/>
      <c r="AA947" s="323"/>
      <c r="AB947" s="323"/>
      <c r="AC947" s="323"/>
      <c r="AD947" s="323"/>
      <c r="AE947" s="323"/>
    </row>
    <row r="948" spans="1:31" ht="12.75">
      <c r="A948" s="323"/>
      <c r="B948" s="323"/>
      <c r="C948" s="323"/>
      <c r="D948" s="323"/>
      <c r="E948" s="323"/>
      <c r="F948" s="323"/>
      <c r="G948" s="323"/>
      <c r="H948" s="323"/>
      <c r="I948" s="323"/>
      <c r="J948" s="323"/>
      <c r="K948" s="323"/>
      <c r="L948" s="323"/>
      <c r="M948" s="323"/>
      <c r="N948" s="323"/>
      <c r="O948" s="323"/>
      <c r="P948" s="323"/>
      <c r="Q948" s="323"/>
      <c r="R948" s="323"/>
      <c r="S948" s="323"/>
      <c r="T948" s="323"/>
      <c r="U948" s="323"/>
      <c r="V948" s="323"/>
      <c r="W948" s="323"/>
      <c r="X948" s="323"/>
      <c r="Y948" s="323"/>
      <c r="Z948" s="323"/>
      <c r="AA948" s="323"/>
      <c r="AB948" s="323"/>
      <c r="AC948" s="323"/>
      <c r="AD948" s="323"/>
      <c r="AE948" s="323"/>
    </row>
    <row r="949" spans="1:31" ht="12.75">
      <c r="A949" s="323"/>
      <c r="B949" s="323"/>
      <c r="C949" s="323"/>
      <c r="D949" s="323"/>
      <c r="E949" s="323"/>
      <c r="F949" s="323"/>
      <c r="G949" s="323"/>
      <c r="H949" s="323"/>
      <c r="I949" s="323"/>
      <c r="J949" s="323"/>
      <c r="K949" s="323"/>
      <c r="L949" s="323"/>
      <c r="M949" s="323"/>
      <c r="N949" s="323"/>
      <c r="O949" s="323"/>
      <c r="P949" s="323"/>
      <c r="Q949" s="323"/>
      <c r="R949" s="323"/>
      <c r="S949" s="323"/>
      <c r="T949" s="323"/>
      <c r="U949" s="323"/>
      <c r="V949" s="323"/>
      <c r="W949" s="323"/>
      <c r="X949" s="323"/>
      <c r="Y949" s="323"/>
      <c r="Z949" s="323"/>
      <c r="AA949" s="323"/>
      <c r="AB949" s="323"/>
      <c r="AC949" s="323"/>
      <c r="AD949" s="323"/>
      <c r="AE949" s="323"/>
    </row>
    <row r="950" spans="1:31" ht="12.75">
      <c r="A950" s="323"/>
      <c r="B950" s="323"/>
      <c r="C950" s="323"/>
      <c r="D950" s="323"/>
      <c r="E950" s="323"/>
      <c r="F950" s="323"/>
      <c r="G950" s="323"/>
      <c r="H950" s="323"/>
      <c r="I950" s="323"/>
      <c r="J950" s="323"/>
      <c r="K950" s="323"/>
      <c r="L950" s="323"/>
      <c r="M950" s="323"/>
      <c r="N950" s="323"/>
      <c r="O950" s="323"/>
      <c r="P950" s="323"/>
      <c r="Q950" s="323"/>
      <c r="R950" s="323"/>
      <c r="S950" s="323"/>
      <c r="T950" s="323"/>
      <c r="U950" s="323"/>
      <c r="V950" s="323"/>
      <c r="W950" s="323"/>
      <c r="X950" s="323"/>
      <c r="Y950" s="323"/>
      <c r="Z950" s="323"/>
      <c r="AA950" s="323"/>
      <c r="AB950" s="323"/>
      <c r="AC950" s="323"/>
      <c r="AD950" s="323"/>
      <c r="AE950" s="323"/>
    </row>
    <row r="951" spans="1:31" ht="12.75">
      <c r="A951" s="323"/>
      <c r="B951" s="323"/>
      <c r="C951" s="323"/>
      <c r="D951" s="323"/>
      <c r="E951" s="323"/>
      <c r="F951" s="323"/>
      <c r="G951" s="323"/>
      <c r="H951" s="323"/>
      <c r="I951" s="323"/>
      <c r="J951" s="323"/>
      <c r="K951" s="323"/>
      <c r="L951" s="323"/>
      <c r="M951" s="323"/>
      <c r="N951" s="323"/>
      <c r="O951" s="323"/>
      <c r="P951" s="323"/>
      <c r="Q951" s="323"/>
      <c r="R951" s="323"/>
      <c r="S951" s="323"/>
      <c r="T951" s="323"/>
      <c r="U951" s="323"/>
      <c r="V951" s="323"/>
      <c r="W951" s="323"/>
      <c r="X951" s="323"/>
      <c r="Y951" s="323"/>
      <c r="Z951" s="323"/>
      <c r="AA951" s="323"/>
      <c r="AB951" s="323"/>
      <c r="AC951" s="323"/>
      <c r="AD951" s="323"/>
      <c r="AE951" s="323"/>
    </row>
    <row r="952" spans="1:31" ht="12.75">
      <c r="A952" s="323"/>
      <c r="B952" s="323"/>
      <c r="C952" s="323"/>
      <c r="D952" s="323"/>
      <c r="E952" s="323"/>
      <c r="F952" s="323"/>
      <c r="G952" s="323"/>
      <c r="H952" s="323"/>
      <c r="I952" s="323"/>
      <c r="J952" s="323"/>
      <c r="K952" s="323"/>
      <c r="L952" s="323"/>
      <c r="M952" s="323"/>
      <c r="N952" s="323"/>
      <c r="O952" s="323"/>
      <c r="P952" s="323"/>
      <c r="Q952" s="323"/>
      <c r="R952" s="323"/>
      <c r="S952" s="323"/>
      <c r="T952" s="323"/>
      <c r="U952" s="323"/>
      <c r="V952" s="323"/>
      <c r="W952" s="323"/>
      <c r="X952" s="323"/>
      <c r="Y952" s="323"/>
      <c r="Z952" s="323"/>
      <c r="AA952" s="323"/>
      <c r="AB952" s="323"/>
      <c r="AC952" s="323"/>
      <c r="AD952" s="323"/>
      <c r="AE952" s="323"/>
    </row>
    <row r="953" spans="1:31" ht="12.75">
      <c r="A953" s="323"/>
      <c r="B953" s="323"/>
      <c r="C953" s="323"/>
      <c r="D953" s="323"/>
      <c r="E953" s="323"/>
      <c r="F953" s="323"/>
      <c r="G953" s="323"/>
      <c r="H953" s="323"/>
      <c r="I953" s="323"/>
      <c r="J953" s="323"/>
      <c r="K953" s="323"/>
      <c r="L953" s="323"/>
      <c r="M953" s="323"/>
      <c r="N953" s="323"/>
      <c r="O953" s="323"/>
      <c r="P953" s="323"/>
      <c r="Q953" s="323"/>
      <c r="R953" s="323"/>
      <c r="S953" s="323"/>
      <c r="T953" s="323"/>
      <c r="U953" s="323"/>
      <c r="V953" s="323"/>
      <c r="W953" s="323"/>
      <c r="X953" s="323"/>
      <c r="Y953" s="323"/>
      <c r="Z953" s="323"/>
      <c r="AA953" s="323"/>
      <c r="AB953" s="323"/>
      <c r="AC953" s="323"/>
      <c r="AD953" s="323"/>
      <c r="AE953" s="323"/>
    </row>
    <row r="954" spans="1:31" ht="12.75">
      <c r="A954" s="323"/>
      <c r="B954" s="323"/>
      <c r="C954" s="323"/>
      <c r="D954" s="323"/>
      <c r="E954" s="323"/>
      <c r="F954" s="323"/>
      <c r="G954" s="323"/>
      <c r="H954" s="323"/>
      <c r="I954" s="323"/>
      <c r="J954" s="323"/>
      <c r="K954" s="323"/>
      <c r="L954" s="323"/>
      <c r="M954" s="323"/>
      <c r="N954" s="323"/>
      <c r="O954" s="323"/>
      <c r="P954" s="323"/>
      <c r="Q954" s="323"/>
      <c r="R954" s="323"/>
      <c r="S954" s="323"/>
      <c r="T954" s="323"/>
      <c r="U954" s="323"/>
      <c r="V954" s="323"/>
      <c r="W954" s="323"/>
      <c r="X954" s="323"/>
      <c r="Y954" s="323"/>
      <c r="Z954" s="323"/>
      <c r="AA954" s="323"/>
      <c r="AB954" s="323"/>
      <c r="AC954" s="323"/>
      <c r="AD954" s="323"/>
      <c r="AE954" s="323"/>
    </row>
    <row r="955" spans="1:31" ht="12.75">
      <c r="A955" s="323"/>
      <c r="B955" s="323"/>
      <c r="C955" s="323"/>
      <c r="D955" s="323"/>
      <c r="E955" s="323"/>
      <c r="F955" s="323"/>
      <c r="G955" s="323"/>
      <c r="H955" s="323"/>
      <c r="I955" s="323"/>
      <c r="J955" s="323"/>
      <c r="K955" s="323"/>
      <c r="L955" s="323"/>
      <c r="M955" s="323"/>
      <c r="N955" s="323"/>
      <c r="O955" s="323"/>
      <c r="P955" s="323"/>
      <c r="Q955" s="323"/>
      <c r="R955" s="323"/>
      <c r="S955" s="323"/>
      <c r="T955" s="323"/>
      <c r="U955" s="323"/>
      <c r="V955" s="323"/>
      <c r="W955" s="323"/>
      <c r="X955" s="323"/>
      <c r="Y955" s="323"/>
      <c r="Z955" s="323"/>
      <c r="AA955" s="323"/>
      <c r="AB955" s="323"/>
      <c r="AC955" s="323"/>
      <c r="AD955" s="323"/>
      <c r="AE955" s="323"/>
    </row>
    <row r="956" spans="1:31" ht="12.75">
      <c r="A956" s="323"/>
      <c r="B956" s="323"/>
      <c r="C956" s="323"/>
      <c r="D956" s="323"/>
      <c r="E956" s="323"/>
      <c r="F956" s="323"/>
      <c r="G956" s="323"/>
      <c r="H956" s="323"/>
      <c r="I956" s="323"/>
      <c r="J956" s="323"/>
      <c r="K956" s="323"/>
      <c r="L956" s="323"/>
      <c r="M956" s="323"/>
      <c r="N956" s="323"/>
      <c r="O956" s="323"/>
      <c r="P956" s="323"/>
      <c r="Q956" s="323"/>
      <c r="R956" s="323"/>
      <c r="S956" s="323"/>
      <c r="T956" s="323"/>
      <c r="U956" s="323"/>
      <c r="V956" s="323"/>
      <c r="W956" s="323"/>
      <c r="X956" s="323"/>
      <c r="Y956" s="323"/>
      <c r="Z956" s="323"/>
      <c r="AA956" s="323"/>
      <c r="AB956" s="323"/>
      <c r="AC956" s="323"/>
      <c r="AD956" s="323"/>
      <c r="AE956" s="323"/>
    </row>
    <row r="957" spans="1:31" ht="12.75">
      <c r="A957" s="323"/>
      <c r="B957" s="323"/>
      <c r="C957" s="323"/>
      <c r="D957" s="323"/>
      <c r="E957" s="323"/>
      <c r="F957" s="323"/>
      <c r="G957" s="323"/>
      <c r="H957" s="323"/>
      <c r="I957" s="323"/>
      <c r="J957" s="323"/>
      <c r="K957" s="323"/>
      <c r="L957" s="323"/>
      <c r="M957" s="323"/>
      <c r="N957" s="323"/>
      <c r="O957" s="323"/>
      <c r="P957" s="323"/>
      <c r="Q957" s="323"/>
      <c r="R957" s="323"/>
      <c r="S957" s="323"/>
      <c r="T957" s="323"/>
      <c r="U957" s="323"/>
      <c r="V957" s="323"/>
      <c r="W957" s="323"/>
      <c r="X957" s="323"/>
      <c r="Y957" s="323"/>
      <c r="Z957" s="323"/>
      <c r="AA957" s="323"/>
      <c r="AB957" s="323"/>
      <c r="AC957" s="323"/>
      <c r="AD957" s="323"/>
      <c r="AE957" s="323"/>
    </row>
    <row r="958" spans="1:31" ht="12.75">
      <c r="A958" s="323"/>
      <c r="B958" s="323"/>
      <c r="C958" s="323"/>
      <c r="D958" s="323"/>
      <c r="E958" s="323"/>
      <c r="F958" s="323"/>
      <c r="G958" s="323"/>
      <c r="H958" s="323"/>
      <c r="I958" s="323"/>
      <c r="J958" s="323"/>
      <c r="K958" s="323"/>
      <c r="L958" s="323"/>
      <c r="M958" s="323"/>
      <c r="N958" s="323"/>
      <c r="O958" s="323"/>
      <c r="P958" s="323"/>
      <c r="Q958" s="323"/>
      <c r="R958" s="323"/>
      <c r="S958" s="323"/>
      <c r="T958" s="323"/>
      <c r="U958" s="323"/>
      <c r="V958" s="323"/>
      <c r="W958" s="323"/>
      <c r="X958" s="323"/>
      <c r="Y958" s="323"/>
      <c r="Z958" s="323"/>
      <c r="AA958" s="323"/>
      <c r="AB958" s="323"/>
      <c r="AC958" s="323"/>
      <c r="AD958" s="323"/>
      <c r="AE958" s="323"/>
    </row>
    <row r="959" spans="1:31" ht="12.75">
      <c r="A959" s="323"/>
      <c r="B959" s="323"/>
      <c r="C959" s="323"/>
      <c r="D959" s="323"/>
      <c r="E959" s="323"/>
      <c r="F959" s="323"/>
      <c r="G959" s="323"/>
      <c r="H959" s="323"/>
      <c r="I959" s="323"/>
      <c r="J959" s="323"/>
      <c r="K959" s="323"/>
      <c r="L959" s="323"/>
      <c r="M959" s="323"/>
      <c r="N959" s="323"/>
      <c r="O959" s="323"/>
      <c r="P959" s="323"/>
      <c r="Q959" s="323"/>
      <c r="R959" s="323"/>
      <c r="S959" s="323"/>
      <c r="T959" s="323"/>
      <c r="U959" s="323"/>
      <c r="V959" s="323"/>
      <c r="W959" s="323"/>
      <c r="X959" s="323"/>
      <c r="Y959" s="323"/>
      <c r="Z959" s="323"/>
      <c r="AA959" s="323"/>
      <c r="AB959" s="323"/>
      <c r="AC959" s="323"/>
      <c r="AD959" s="323"/>
      <c r="AE959" s="323"/>
    </row>
    <row r="960" spans="1:31" ht="12.75">
      <c r="A960" s="323"/>
      <c r="B960" s="323"/>
      <c r="C960" s="323"/>
      <c r="D960" s="323"/>
      <c r="E960" s="323"/>
      <c r="F960" s="323"/>
      <c r="G960" s="323"/>
      <c r="H960" s="323"/>
      <c r="I960" s="323"/>
      <c r="J960" s="323"/>
      <c r="K960" s="323"/>
      <c r="L960" s="323"/>
      <c r="M960" s="323"/>
      <c r="N960" s="323"/>
      <c r="O960" s="323"/>
      <c r="P960" s="323"/>
      <c r="Q960" s="323"/>
      <c r="R960" s="323"/>
      <c r="S960" s="323"/>
      <c r="T960" s="323"/>
      <c r="U960" s="323"/>
      <c r="V960" s="323"/>
      <c r="W960" s="323"/>
      <c r="X960" s="323"/>
      <c r="Y960" s="323"/>
      <c r="Z960" s="323"/>
      <c r="AA960" s="323"/>
      <c r="AB960" s="323"/>
      <c r="AC960" s="323"/>
      <c r="AD960" s="323"/>
      <c r="AE960" s="323"/>
    </row>
    <row r="961" spans="1:31" ht="12.75">
      <c r="A961" s="323"/>
      <c r="B961" s="323"/>
      <c r="C961" s="323"/>
      <c r="D961" s="323"/>
      <c r="E961" s="323"/>
      <c r="F961" s="323"/>
      <c r="G961" s="323"/>
      <c r="H961" s="323"/>
      <c r="I961" s="323"/>
      <c r="J961" s="323"/>
      <c r="K961" s="323"/>
      <c r="L961" s="323"/>
      <c r="M961" s="323"/>
      <c r="N961" s="323"/>
      <c r="O961" s="323"/>
      <c r="P961" s="323"/>
      <c r="Q961" s="323"/>
      <c r="R961" s="323"/>
      <c r="S961" s="323"/>
      <c r="T961" s="323"/>
      <c r="U961" s="323"/>
      <c r="V961" s="323"/>
      <c r="W961" s="323"/>
      <c r="X961" s="323"/>
      <c r="Y961" s="323"/>
      <c r="Z961" s="323"/>
      <c r="AA961" s="323"/>
      <c r="AB961" s="323"/>
      <c r="AC961" s="323"/>
      <c r="AD961" s="323"/>
      <c r="AE961" s="323"/>
    </row>
    <row r="962" spans="1:31" ht="12.75">
      <c r="A962" s="323"/>
      <c r="B962" s="323"/>
      <c r="C962" s="323"/>
      <c r="D962" s="323"/>
      <c r="E962" s="323"/>
      <c r="F962" s="323"/>
      <c r="G962" s="323"/>
      <c r="H962" s="323"/>
      <c r="I962" s="323"/>
      <c r="J962" s="323"/>
      <c r="K962" s="323"/>
      <c r="L962" s="323"/>
      <c r="M962" s="323"/>
      <c r="N962" s="323"/>
      <c r="O962" s="323"/>
      <c r="P962" s="323"/>
      <c r="Q962" s="323"/>
      <c r="R962" s="323"/>
      <c r="S962" s="323"/>
      <c r="T962" s="323"/>
      <c r="U962" s="323"/>
      <c r="V962" s="323"/>
      <c r="W962" s="323"/>
      <c r="X962" s="323"/>
      <c r="Y962" s="323"/>
      <c r="Z962" s="323"/>
      <c r="AA962" s="323"/>
      <c r="AB962" s="323"/>
      <c r="AC962" s="323"/>
      <c r="AD962" s="323"/>
      <c r="AE962" s="323"/>
    </row>
    <row r="963" spans="1:31" ht="12.75">
      <c r="A963" s="323"/>
      <c r="B963" s="323"/>
      <c r="C963" s="323"/>
      <c r="D963" s="323"/>
      <c r="E963" s="323"/>
      <c r="F963" s="323"/>
      <c r="G963" s="323"/>
      <c r="H963" s="323"/>
      <c r="I963" s="323"/>
      <c r="J963" s="323"/>
      <c r="K963" s="323"/>
      <c r="L963" s="323"/>
      <c r="M963" s="323"/>
      <c r="N963" s="323"/>
      <c r="O963" s="323"/>
      <c r="P963" s="323"/>
      <c r="Q963" s="323"/>
      <c r="R963" s="323"/>
      <c r="S963" s="323"/>
      <c r="T963" s="323"/>
      <c r="U963" s="323"/>
      <c r="V963" s="323"/>
      <c r="W963" s="323"/>
      <c r="X963" s="323"/>
      <c r="Y963" s="323"/>
      <c r="Z963" s="323"/>
      <c r="AA963" s="323"/>
      <c r="AB963" s="323"/>
      <c r="AC963" s="323"/>
      <c r="AD963" s="323"/>
      <c r="AE963" s="323"/>
    </row>
    <row r="964" spans="1:31" ht="12.75">
      <c r="A964" s="323"/>
      <c r="B964" s="323"/>
      <c r="C964" s="323"/>
      <c r="D964" s="323"/>
      <c r="E964" s="323"/>
      <c r="F964" s="323"/>
      <c r="G964" s="323"/>
      <c r="H964" s="323"/>
      <c r="I964" s="323"/>
      <c r="J964" s="323"/>
      <c r="K964" s="323"/>
      <c r="L964" s="323"/>
      <c r="M964" s="323"/>
      <c r="N964" s="323"/>
      <c r="O964" s="323"/>
      <c r="P964" s="323"/>
      <c r="Q964" s="323"/>
      <c r="R964" s="323"/>
      <c r="S964" s="323"/>
      <c r="T964" s="323"/>
      <c r="U964" s="323"/>
      <c r="V964" s="323"/>
      <c r="W964" s="323"/>
      <c r="X964" s="323"/>
      <c r="Y964" s="323"/>
      <c r="Z964" s="323"/>
      <c r="AA964" s="323"/>
      <c r="AB964" s="323"/>
      <c r="AC964" s="323"/>
      <c r="AD964" s="323"/>
      <c r="AE964" s="323"/>
    </row>
    <row r="965" spans="1:31" ht="12.75">
      <c r="A965" s="323"/>
      <c r="B965" s="323"/>
      <c r="C965" s="323"/>
      <c r="D965" s="323"/>
      <c r="E965" s="323"/>
      <c r="F965" s="323"/>
      <c r="G965" s="323"/>
      <c r="H965" s="323"/>
      <c r="I965" s="323"/>
      <c r="J965" s="323"/>
      <c r="K965" s="323"/>
      <c r="L965" s="323"/>
      <c r="M965" s="323"/>
      <c r="N965" s="323"/>
      <c r="O965" s="323"/>
      <c r="P965" s="323"/>
      <c r="Q965" s="323"/>
      <c r="R965" s="323"/>
      <c r="S965" s="323"/>
      <c r="T965" s="323"/>
      <c r="U965" s="323"/>
      <c r="V965" s="323"/>
      <c r="W965" s="323"/>
      <c r="X965" s="323"/>
      <c r="Y965" s="323"/>
      <c r="Z965" s="323"/>
      <c r="AA965" s="323"/>
      <c r="AB965" s="323"/>
      <c r="AC965" s="323"/>
      <c r="AD965" s="323"/>
      <c r="AE965" s="323"/>
    </row>
    <row r="966" spans="1:31" ht="12.75">
      <c r="A966" s="323"/>
      <c r="B966" s="323"/>
      <c r="C966" s="323"/>
      <c r="D966" s="323"/>
      <c r="E966" s="323"/>
      <c r="F966" s="323"/>
      <c r="G966" s="323"/>
      <c r="H966" s="323"/>
      <c r="I966" s="323"/>
      <c r="J966" s="323"/>
      <c r="K966" s="323"/>
      <c r="L966" s="323"/>
      <c r="M966" s="323"/>
      <c r="N966" s="323"/>
      <c r="O966" s="323"/>
      <c r="P966" s="323"/>
      <c r="Q966" s="323"/>
      <c r="R966" s="323"/>
      <c r="S966" s="323"/>
      <c r="T966" s="323"/>
      <c r="U966" s="323"/>
      <c r="V966" s="323"/>
      <c r="W966" s="323"/>
      <c r="X966" s="323"/>
      <c r="Y966" s="323"/>
      <c r="Z966" s="323"/>
      <c r="AA966" s="323"/>
      <c r="AB966" s="323"/>
      <c r="AC966" s="323"/>
      <c r="AD966" s="323"/>
      <c r="AE966" s="323"/>
    </row>
    <row r="967" spans="1:31" ht="12.75">
      <c r="A967" s="323"/>
      <c r="B967" s="323"/>
      <c r="C967" s="323"/>
      <c r="D967" s="323"/>
      <c r="E967" s="323"/>
      <c r="F967" s="323"/>
      <c r="G967" s="323"/>
      <c r="H967" s="323"/>
      <c r="I967" s="323"/>
      <c r="J967" s="323"/>
      <c r="K967" s="323"/>
      <c r="L967" s="323"/>
      <c r="M967" s="323"/>
      <c r="N967" s="323"/>
      <c r="O967" s="323"/>
      <c r="P967" s="323"/>
      <c r="Q967" s="323"/>
      <c r="R967" s="323"/>
      <c r="S967" s="323"/>
      <c r="T967" s="323"/>
      <c r="U967" s="323"/>
      <c r="V967" s="323"/>
      <c r="W967" s="323"/>
      <c r="X967" s="323"/>
      <c r="Y967" s="323"/>
      <c r="Z967" s="323"/>
      <c r="AA967" s="323"/>
      <c r="AB967" s="323"/>
      <c r="AC967" s="323"/>
      <c r="AD967" s="323"/>
      <c r="AE967" s="323"/>
    </row>
    <row r="968" spans="1:31" ht="12.75">
      <c r="A968" s="323"/>
      <c r="B968" s="323"/>
      <c r="C968" s="323"/>
      <c r="D968" s="323"/>
      <c r="E968" s="323"/>
      <c r="F968" s="323"/>
      <c r="G968" s="323"/>
      <c r="H968" s="323"/>
      <c r="I968" s="323"/>
      <c r="J968" s="323"/>
      <c r="K968" s="323"/>
      <c r="L968" s="323"/>
      <c r="M968" s="323"/>
      <c r="N968" s="323"/>
      <c r="O968" s="323"/>
      <c r="P968" s="323"/>
      <c r="Q968" s="323"/>
      <c r="R968" s="323"/>
      <c r="S968" s="323"/>
      <c r="T968" s="323"/>
      <c r="U968" s="323"/>
      <c r="V968" s="323"/>
      <c r="W968" s="323"/>
      <c r="X968" s="323"/>
      <c r="Y968" s="323"/>
      <c r="Z968" s="323"/>
      <c r="AA968" s="323"/>
      <c r="AB968" s="323"/>
      <c r="AC968" s="323"/>
      <c r="AD968" s="323"/>
      <c r="AE968" s="323"/>
    </row>
    <row r="969" spans="1:31" ht="12.75">
      <c r="A969" s="323"/>
      <c r="B969" s="323"/>
      <c r="C969" s="323"/>
      <c r="D969" s="323"/>
      <c r="E969" s="323"/>
      <c r="F969" s="323"/>
      <c r="G969" s="323"/>
      <c r="H969" s="323"/>
      <c r="I969" s="323"/>
      <c r="J969" s="323"/>
      <c r="K969" s="323"/>
      <c r="L969" s="323"/>
      <c r="M969" s="323"/>
      <c r="N969" s="323"/>
      <c r="O969" s="323"/>
      <c r="P969" s="323"/>
      <c r="Q969" s="323"/>
      <c r="R969" s="323"/>
      <c r="S969" s="323"/>
      <c r="T969" s="323"/>
      <c r="U969" s="323"/>
      <c r="V969" s="323"/>
      <c r="W969" s="323"/>
      <c r="X969" s="323"/>
      <c r="Y969" s="323"/>
      <c r="Z969" s="323"/>
      <c r="AA969" s="323"/>
      <c r="AB969" s="323"/>
      <c r="AC969" s="323"/>
      <c r="AD969" s="323"/>
      <c r="AE969" s="323"/>
    </row>
    <row r="970" spans="1:31" ht="12.75">
      <c r="A970" s="323"/>
      <c r="B970" s="323"/>
      <c r="C970" s="323"/>
      <c r="D970" s="323"/>
      <c r="E970" s="323"/>
      <c r="F970" s="323"/>
      <c r="G970" s="323"/>
      <c r="H970" s="323"/>
      <c r="I970" s="323"/>
      <c r="J970" s="323"/>
      <c r="K970" s="323"/>
      <c r="L970" s="323"/>
      <c r="M970" s="323"/>
      <c r="N970" s="323"/>
      <c r="O970" s="323"/>
      <c r="P970" s="323"/>
      <c r="Q970" s="323"/>
      <c r="R970" s="323"/>
      <c r="S970" s="323"/>
      <c r="T970" s="323"/>
      <c r="U970" s="323"/>
      <c r="V970" s="323"/>
      <c r="W970" s="323"/>
      <c r="X970" s="323"/>
      <c r="Y970" s="323"/>
      <c r="Z970" s="323"/>
      <c r="AA970" s="323"/>
      <c r="AB970" s="323"/>
      <c r="AC970" s="323"/>
      <c r="AD970" s="323"/>
      <c r="AE970" s="323"/>
    </row>
    <row r="971" spans="1:31" ht="12.75">
      <c r="A971" s="323"/>
      <c r="B971" s="323"/>
      <c r="C971" s="323"/>
      <c r="D971" s="323"/>
      <c r="E971" s="323"/>
      <c r="F971" s="323"/>
      <c r="G971" s="323"/>
      <c r="H971" s="323"/>
      <c r="I971" s="323"/>
      <c r="J971" s="323"/>
      <c r="K971" s="323"/>
      <c r="L971" s="323"/>
      <c r="M971" s="323"/>
      <c r="N971" s="323"/>
      <c r="O971" s="323"/>
      <c r="P971" s="323"/>
      <c r="Q971" s="323"/>
      <c r="R971" s="323"/>
      <c r="S971" s="323"/>
      <c r="T971" s="323"/>
      <c r="U971" s="323"/>
      <c r="V971" s="323"/>
      <c r="W971" s="323"/>
      <c r="X971" s="323"/>
      <c r="Y971" s="323"/>
      <c r="Z971" s="323"/>
      <c r="AA971" s="323"/>
      <c r="AB971" s="323"/>
      <c r="AC971" s="323"/>
      <c r="AD971" s="323"/>
      <c r="AE971" s="323"/>
    </row>
    <row r="972" spans="1:31" ht="12.75">
      <c r="A972" s="323"/>
      <c r="B972" s="323"/>
      <c r="C972" s="323"/>
      <c r="D972" s="323"/>
      <c r="E972" s="323"/>
      <c r="F972" s="323"/>
      <c r="G972" s="323"/>
      <c r="H972" s="323"/>
      <c r="I972" s="323"/>
      <c r="J972" s="323"/>
      <c r="K972" s="323"/>
      <c r="L972" s="323"/>
      <c r="M972" s="323"/>
      <c r="N972" s="323"/>
      <c r="O972" s="323"/>
      <c r="P972" s="323"/>
      <c r="Q972" s="323"/>
      <c r="R972" s="323"/>
      <c r="S972" s="323"/>
      <c r="T972" s="323"/>
      <c r="U972" s="323"/>
      <c r="V972" s="323"/>
      <c r="W972" s="323"/>
      <c r="X972" s="323"/>
      <c r="Y972" s="323"/>
      <c r="Z972" s="323"/>
      <c r="AA972" s="323"/>
      <c r="AB972" s="323"/>
      <c r="AC972" s="323"/>
      <c r="AD972" s="323"/>
      <c r="AE972" s="323"/>
    </row>
    <row r="973" spans="1:31" ht="12.75">
      <c r="A973" s="323"/>
      <c r="B973" s="323"/>
      <c r="C973" s="323"/>
      <c r="D973" s="323"/>
      <c r="E973" s="323"/>
      <c r="F973" s="323"/>
      <c r="G973" s="323"/>
      <c r="H973" s="323"/>
      <c r="I973" s="323"/>
      <c r="J973" s="323"/>
      <c r="K973" s="323"/>
      <c r="L973" s="323"/>
      <c r="M973" s="323"/>
      <c r="N973" s="323"/>
      <c r="O973" s="323"/>
      <c r="P973" s="323"/>
      <c r="Q973" s="323"/>
      <c r="R973" s="323"/>
      <c r="S973" s="323"/>
      <c r="T973" s="323"/>
      <c r="U973" s="323"/>
      <c r="V973" s="323"/>
      <c r="W973" s="323"/>
      <c r="X973" s="323"/>
      <c r="Y973" s="323"/>
      <c r="Z973" s="323"/>
      <c r="AA973" s="323"/>
      <c r="AB973" s="323"/>
      <c r="AC973" s="323"/>
      <c r="AD973" s="323"/>
      <c r="AE973" s="323"/>
    </row>
    <row r="974" spans="1:31" ht="12.75">
      <c r="A974" s="323"/>
      <c r="B974" s="323"/>
      <c r="C974" s="323"/>
      <c r="D974" s="323"/>
      <c r="E974" s="323"/>
      <c r="F974" s="323"/>
      <c r="G974" s="323"/>
      <c r="H974" s="323"/>
      <c r="I974" s="323"/>
      <c r="J974" s="323"/>
      <c r="K974" s="323"/>
      <c r="L974" s="323"/>
      <c r="M974" s="323"/>
      <c r="N974" s="323"/>
      <c r="O974" s="323"/>
      <c r="P974" s="323"/>
      <c r="Q974" s="323"/>
      <c r="R974" s="323"/>
      <c r="S974" s="323"/>
      <c r="T974" s="323"/>
      <c r="U974" s="323"/>
      <c r="V974" s="323"/>
      <c r="W974" s="323"/>
      <c r="X974" s="323"/>
      <c r="Y974" s="323"/>
      <c r="Z974" s="323"/>
      <c r="AA974" s="323"/>
      <c r="AB974" s="323"/>
      <c r="AC974" s="323"/>
      <c r="AD974" s="323"/>
      <c r="AE974" s="323"/>
    </row>
    <row r="975" spans="1:31" ht="12.75">
      <c r="A975" s="323"/>
      <c r="B975" s="323"/>
      <c r="C975" s="323"/>
      <c r="D975" s="323"/>
      <c r="E975" s="323"/>
      <c r="F975" s="323"/>
      <c r="G975" s="323"/>
      <c r="H975" s="323"/>
      <c r="I975" s="323"/>
      <c r="J975" s="323"/>
      <c r="K975" s="323"/>
      <c r="L975" s="323"/>
      <c r="M975" s="323"/>
      <c r="N975" s="323"/>
      <c r="O975" s="323"/>
      <c r="P975" s="323"/>
      <c r="Q975" s="323"/>
      <c r="R975" s="323"/>
      <c r="S975" s="323"/>
      <c r="T975" s="323"/>
      <c r="U975" s="323"/>
      <c r="V975" s="323"/>
      <c r="W975" s="323"/>
      <c r="X975" s="323"/>
      <c r="Y975" s="323"/>
      <c r="Z975" s="323"/>
      <c r="AA975" s="323"/>
      <c r="AB975" s="323"/>
      <c r="AC975" s="323"/>
      <c r="AD975" s="323"/>
      <c r="AE975" s="323"/>
    </row>
    <row r="976" spans="1:31" ht="12.75">
      <c r="A976" s="323"/>
      <c r="B976" s="323"/>
      <c r="C976" s="323"/>
      <c r="D976" s="323"/>
      <c r="E976" s="323"/>
      <c r="F976" s="323"/>
      <c r="G976" s="323"/>
      <c r="H976" s="323"/>
      <c r="I976" s="323"/>
      <c r="J976" s="323"/>
      <c r="K976" s="323"/>
      <c r="L976" s="323"/>
      <c r="M976" s="323"/>
      <c r="N976" s="323"/>
      <c r="O976" s="323"/>
      <c r="P976" s="323"/>
      <c r="Q976" s="323"/>
      <c r="R976" s="323"/>
      <c r="S976" s="323"/>
      <c r="T976" s="323"/>
      <c r="U976" s="323"/>
      <c r="V976" s="323"/>
      <c r="W976" s="323"/>
      <c r="X976" s="323"/>
      <c r="Y976" s="323"/>
      <c r="Z976" s="323"/>
      <c r="AA976" s="323"/>
      <c r="AB976" s="323"/>
      <c r="AC976" s="323"/>
      <c r="AD976" s="323"/>
      <c r="AE976" s="323"/>
    </row>
    <row r="977" spans="1:31" ht="12.75">
      <c r="A977" s="323"/>
      <c r="B977" s="323"/>
      <c r="C977" s="323"/>
      <c r="D977" s="323"/>
      <c r="E977" s="323"/>
      <c r="F977" s="323"/>
      <c r="G977" s="323"/>
      <c r="H977" s="323"/>
      <c r="I977" s="323"/>
      <c r="J977" s="323"/>
      <c r="K977" s="323"/>
      <c r="L977" s="323"/>
      <c r="M977" s="323"/>
      <c r="N977" s="323"/>
      <c r="O977" s="323"/>
      <c r="P977" s="323"/>
      <c r="Q977" s="323"/>
      <c r="R977" s="323"/>
      <c r="S977" s="323"/>
      <c r="T977" s="323"/>
      <c r="U977" s="323"/>
      <c r="V977" s="323"/>
      <c r="W977" s="323"/>
      <c r="X977" s="323"/>
      <c r="Y977" s="323"/>
      <c r="Z977" s="323"/>
      <c r="AA977" s="323"/>
      <c r="AB977" s="323"/>
      <c r="AC977" s="323"/>
      <c r="AD977" s="323"/>
      <c r="AE977" s="323"/>
    </row>
    <row r="978" spans="1:31" ht="12.75">
      <c r="A978" s="323"/>
      <c r="B978" s="323"/>
      <c r="C978" s="323"/>
      <c r="D978" s="323"/>
      <c r="E978" s="323"/>
      <c r="F978" s="323"/>
      <c r="G978" s="323"/>
      <c r="H978" s="323"/>
      <c r="I978" s="323"/>
      <c r="J978" s="323"/>
      <c r="K978" s="323"/>
      <c r="L978" s="323"/>
      <c r="M978" s="323"/>
      <c r="N978" s="323"/>
      <c r="O978" s="323"/>
      <c r="P978" s="323"/>
      <c r="Q978" s="323"/>
      <c r="R978" s="323"/>
      <c r="S978" s="323"/>
      <c r="T978" s="323"/>
      <c r="U978" s="323"/>
      <c r="V978" s="323"/>
      <c r="W978" s="323"/>
      <c r="X978" s="323"/>
      <c r="Y978" s="323"/>
      <c r="Z978" s="323"/>
      <c r="AA978" s="323"/>
      <c r="AB978" s="323"/>
      <c r="AC978" s="323"/>
      <c r="AD978" s="323"/>
      <c r="AE978" s="323"/>
    </row>
    <row r="979" spans="1:31" ht="12.75">
      <c r="A979" s="323"/>
      <c r="B979" s="323"/>
      <c r="C979" s="323"/>
      <c r="D979" s="323"/>
      <c r="E979" s="323"/>
      <c r="F979" s="323"/>
      <c r="G979" s="323"/>
      <c r="H979" s="323"/>
      <c r="I979" s="323"/>
      <c r="J979" s="323"/>
      <c r="K979" s="323"/>
      <c r="L979" s="323"/>
      <c r="M979" s="323"/>
      <c r="N979" s="323"/>
      <c r="O979" s="323"/>
      <c r="P979" s="323"/>
      <c r="Q979" s="323"/>
      <c r="R979" s="323"/>
      <c r="S979" s="323"/>
      <c r="T979" s="323"/>
      <c r="U979" s="323"/>
      <c r="V979" s="323"/>
      <c r="W979" s="323"/>
      <c r="X979" s="323"/>
      <c r="Y979" s="323"/>
      <c r="Z979" s="323"/>
      <c r="AA979" s="323"/>
      <c r="AB979" s="323"/>
      <c r="AC979" s="323"/>
      <c r="AD979" s="323"/>
      <c r="AE979" s="323"/>
    </row>
    <row r="980" spans="1:31" ht="12.75">
      <c r="A980" s="323"/>
      <c r="B980" s="323"/>
      <c r="C980" s="323"/>
      <c r="D980" s="323"/>
      <c r="E980" s="323"/>
      <c r="F980" s="323"/>
      <c r="G980" s="323"/>
      <c r="H980" s="323"/>
      <c r="I980" s="323"/>
      <c r="J980" s="323"/>
      <c r="K980" s="323"/>
      <c r="L980" s="323"/>
      <c r="M980" s="323"/>
      <c r="N980" s="323"/>
      <c r="O980" s="323"/>
      <c r="P980" s="323"/>
      <c r="Q980" s="323"/>
      <c r="R980" s="323"/>
      <c r="S980" s="323"/>
      <c r="T980" s="323"/>
      <c r="U980" s="323"/>
      <c r="V980" s="323"/>
      <c r="W980" s="323"/>
      <c r="X980" s="323"/>
      <c r="Y980" s="323"/>
      <c r="Z980" s="323"/>
      <c r="AA980" s="323"/>
      <c r="AB980" s="323"/>
      <c r="AC980" s="323"/>
      <c r="AD980" s="323"/>
      <c r="AE980" s="323"/>
    </row>
    <row r="981" spans="1:31" ht="12.75">
      <c r="A981" s="323"/>
      <c r="B981" s="323"/>
      <c r="C981" s="323"/>
      <c r="D981" s="323"/>
      <c r="E981" s="323"/>
      <c r="F981" s="323"/>
      <c r="G981" s="323"/>
      <c r="H981" s="323"/>
      <c r="I981" s="323"/>
      <c r="J981" s="323"/>
      <c r="K981" s="323"/>
      <c r="L981" s="323"/>
      <c r="M981" s="323"/>
      <c r="N981" s="323"/>
      <c r="O981" s="323"/>
      <c r="P981" s="323"/>
      <c r="Q981" s="323"/>
      <c r="R981" s="323"/>
      <c r="S981" s="323"/>
      <c r="T981" s="323"/>
      <c r="U981" s="323"/>
      <c r="V981" s="323"/>
      <c r="W981" s="323"/>
      <c r="X981" s="323"/>
      <c r="Y981" s="323"/>
      <c r="Z981" s="323"/>
      <c r="AA981" s="323"/>
      <c r="AB981" s="323"/>
      <c r="AC981" s="323"/>
      <c r="AD981" s="323"/>
      <c r="AE981" s="323"/>
    </row>
    <row r="982" spans="1:31" ht="12.75">
      <c r="A982" s="323"/>
      <c r="B982" s="323"/>
      <c r="C982" s="323"/>
      <c r="D982" s="323"/>
      <c r="E982" s="323"/>
      <c r="F982" s="323"/>
      <c r="G982" s="323"/>
      <c r="H982" s="323"/>
      <c r="I982" s="323"/>
      <c r="J982" s="323"/>
      <c r="K982" s="323"/>
      <c r="L982" s="323"/>
      <c r="M982" s="323"/>
      <c r="N982" s="323"/>
      <c r="O982" s="323"/>
      <c r="P982" s="323"/>
      <c r="Q982" s="323"/>
      <c r="R982" s="323"/>
      <c r="S982" s="323"/>
      <c r="T982" s="323"/>
      <c r="U982" s="323"/>
      <c r="V982" s="323"/>
      <c r="W982" s="323"/>
      <c r="X982" s="323"/>
      <c r="Y982" s="323"/>
      <c r="Z982" s="323"/>
      <c r="AA982" s="323"/>
      <c r="AB982" s="323"/>
      <c r="AC982" s="323"/>
      <c r="AD982" s="323"/>
      <c r="AE982" s="323"/>
    </row>
    <row r="983" spans="1:31" ht="12.75">
      <c r="A983" s="323"/>
      <c r="B983" s="323"/>
      <c r="C983" s="323"/>
      <c r="D983" s="323"/>
      <c r="E983" s="323"/>
      <c r="F983" s="323"/>
      <c r="G983" s="323"/>
      <c r="H983" s="323"/>
      <c r="I983" s="323"/>
      <c r="J983" s="323"/>
      <c r="K983" s="323"/>
      <c r="L983" s="323"/>
      <c r="M983" s="323"/>
      <c r="N983" s="323"/>
      <c r="O983" s="323"/>
      <c r="P983" s="323"/>
      <c r="Q983" s="323"/>
      <c r="R983" s="323"/>
      <c r="S983" s="323"/>
      <c r="T983" s="323"/>
      <c r="U983" s="323"/>
      <c r="V983" s="323"/>
      <c r="W983" s="323"/>
      <c r="X983" s="323"/>
      <c r="Y983" s="323"/>
      <c r="Z983" s="323"/>
      <c r="AA983" s="323"/>
      <c r="AB983" s="323"/>
      <c r="AC983" s="323"/>
      <c r="AD983" s="323"/>
      <c r="AE983" s="323"/>
    </row>
    <row r="984" spans="1:31" ht="12.75">
      <c r="A984" s="323"/>
      <c r="B984" s="323"/>
      <c r="C984" s="323"/>
      <c r="D984" s="323"/>
      <c r="E984" s="323"/>
      <c r="F984" s="323"/>
      <c r="G984" s="323"/>
      <c r="H984" s="323"/>
      <c r="I984" s="323"/>
      <c r="J984" s="323"/>
      <c r="K984" s="323"/>
      <c r="L984" s="323"/>
      <c r="M984" s="323"/>
      <c r="N984" s="323"/>
      <c r="O984" s="323"/>
      <c r="P984" s="323"/>
      <c r="Q984" s="323"/>
      <c r="R984" s="323"/>
      <c r="S984" s="323"/>
      <c r="T984" s="323"/>
      <c r="U984" s="323"/>
      <c r="V984" s="323"/>
      <c r="W984" s="323"/>
      <c r="X984" s="323"/>
      <c r="Y984" s="323"/>
      <c r="Z984" s="323"/>
      <c r="AA984" s="323"/>
      <c r="AB984" s="323"/>
      <c r="AC984" s="323"/>
      <c r="AD984" s="323"/>
      <c r="AE984" s="323"/>
    </row>
    <row r="985" spans="1:31" ht="12.75">
      <c r="A985" s="323"/>
      <c r="B985" s="323"/>
      <c r="C985" s="323"/>
      <c r="D985" s="323"/>
      <c r="E985" s="323"/>
      <c r="F985" s="323"/>
      <c r="G985" s="323"/>
      <c r="H985" s="323"/>
      <c r="I985" s="323"/>
      <c r="J985" s="323"/>
      <c r="K985" s="323"/>
      <c r="L985" s="323"/>
      <c r="M985" s="323"/>
      <c r="N985" s="323"/>
      <c r="O985" s="323"/>
      <c r="P985" s="323"/>
      <c r="Q985" s="323"/>
      <c r="R985" s="323"/>
      <c r="S985" s="323"/>
      <c r="T985" s="323"/>
      <c r="U985" s="323"/>
      <c r="V985" s="323"/>
      <c r="W985" s="323"/>
      <c r="X985" s="323"/>
      <c r="Y985" s="323"/>
      <c r="Z985" s="323"/>
      <c r="AA985" s="323"/>
      <c r="AB985" s="323"/>
      <c r="AC985" s="323"/>
      <c r="AD985" s="323"/>
      <c r="AE985" s="323"/>
    </row>
    <row r="986" spans="1:31" ht="12.75">
      <c r="A986" s="323"/>
      <c r="B986" s="323"/>
      <c r="C986" s="323"/>
      <c r="D986" s="323"/>
      <c r="E986" s="323"/>
      <c r="F986" s="323"/>
      <c r="G986" s="323"/>
      <c r="H986" s="323"/>
      <c r="I986" s="323"/>
      <c r="J986" s="323"/>
      <c r="K986" s="323"/>
      <c r="L986" s="323"/>
      <c r="M986" s="323"/>
      <c r="N986" s="323"/>
      <c r="O986" s="323"/>
      <c r="P986" s="323"/>
      <c r="Q986" s="323"/>
      <c r="R986" s="323"/>
      <c r="S986" s="323"/>
      <c r="T986" s="323"/>
      <c r="U986" s="323"/>
      <c r="V986" s="323"/>
      <c r="W986" s="323"/>
      <c r="X986" s="323"/>
      <c r="Y986" s="323"/>
      <c r="Z986" s="323"/>
      <c r="AA986" s="323"/>
      <c r="AB986" s="323"/>
      <c r="AC986" s="323"/>
      <c r="AD986" s="323"/>
      <c r="AE986" s="323"/>
    </row>
    <row r="987" spans="1:31" ht="12.75">
      <c r="A987" s="323"/>
      <c r="B987" s="323"/>
      <c r="C987" s="323"/>
      <c r="D987" s="323"/>
      <c r="E987" s="323"/>
      <c r="F987" s="323"/>
      <c r="G987" s="323"/>
      <c r="H987" s="323"/>
      <c r="I987" s="323"/>
      <c r="J987" s="323"/>
      <c r="K987" s="323"/>
      <c r="L987" s="323"/>
      <c r="M987" s="323"/>
      <c r="N987" s="323"/>
      <c r="O987" s="323"/>
      <c r="P987" s="323"/>
      <c r="Q987" s="323"/>
      <c r="R987" s="323"/>
      <c r="S987" s="323"/>
      <c r="T987" s="323"/>
      <c r="U987" s="323"/>
      <c r="V987" s="323"/>
      <c r="W987" s="323"/>
      <c r="X987" s="323"/>
      <c r="Y987" s="323"/>
      <c r="Z987" s="323"/>
      <c r="AA987" s="323"/>
      <c r="AB987" s="323"/>
      <c r="AC987" s="323"/>
      <c r="AD987" s="323"/>
      <c r="AE987" s="323"/>
    </row>
    <row r="988" spans="1:31" ht="12.75">
      <c r="A988" s="323"/>
      <c r="B988" s="323"/>
      <c r="C988" s="323"/>
      <c r="D988" s="323"/>
      <c r="E988" s="323"/>
      <c r="F988" s="323"/>
      <c r="G988" s="323"/>
      <c r="H988" s="323"/>
      <c r="I988" s="323"/>
      <c r="J988" s="323"/>
      <c r="K988" s="323"/>
      <c r="L988" s="323"/>
      <c r="M988" s="323"/>
      <c r="N988" s="323"/>
      <c r="O988" s="323"/>
      <c r="P988" s="323"/>
      <c r="Q988" s="323"/>
      <c r="R988" s="323"/>
      <c r="S988" s="323"/>
      <c r="T988" s="323"/>
      <c r="U988" s="323"/>
      <c r="V988" s="323"/>
      <c r="W988" s="323"/>
      <c r="X988" s="323"/>
      <c r="Y988" s="323"/>
      <c r="Z988" s="323"/>
      <c r="AA988" s="323"/>
      <c r="AB988" s="323"/>
      <c r="AC988" s="323"/>
      <c r="AD988" s="323"/>
      <c r="AE988" s="323"/>
    </row>
    <row r="989" spans="1:31" ht="12.75">
      <c r="A989" s="323"/>
      <c r="B989" s="323"/>
      <c r="C989" s="323"/>
      <c r="D989" s="323"/>
      <c r="E989" s="323"/>
      <c r="F989" s="323"/>
      <c r="G989" s="323"/>
      <c r="H989" s="323"/>
      <c r="I989" s="323"/>
      <c r="J989" s="323"/>
      <c r="K989" s="323"/>
      <c r="L989" s="323"/>
      <c r="M989" s="323"/>
      <c r="N989" s="323"/>
      <c r="O989" s="323"/>
      <c r="P989" s="323"/>
      <c r="Q989" s="323"/>
      <c r="R989" s="323"/>
      <c r="S989" s="323"/>
      <c r="T989" s="323"/>
      <c r="U989" s="323"/>
      <c r="V989" s="323"/>
      <c r="W989" s="323"/>
      <c r="X989" s="323"/>
      <c r="Y989" s="323"/>
      <c r="Z989" s="323"/>
      <c r="AA989" s="323"/>
      <c r="AB989" s="323"/>
      <c r="AC989" s="323"/>
      <c r="AD989" s="323"/>
      <c r="AE989" s="323"/>
    </row>
    <row r="990" spans="1:31" ht="12.75">
      <c r="A990" s="323"/>
      <c r="B990" s="323"/>
      <c r="C990" s="323"/>
      <c r="D990" s="323"/>
      <c r="E990" s="323"/>
      <c r="F990" s="323"/>
      <c r="G990" s="323"/>
      <c r="H990" s="323"/>
      <c r="I990" s="323"/>
      <c r="J990" s="323"/>
      <c r="K990" s="323"/>
      <c r="L990" s="323"/>
      <c r="M990" s="323"/>
      <c r="N990" s="323"/>
      <c r="O990" s="323"/>
      <c r="P990" s="323"/>
      <c r="Q990" s="323"/>
      <c r="R990" s="323"/>
      <c r="S990" s="323"/>
      <c r="T990" s="323"/>
      <c r="U990" s="323"/>
      <c r="V990" s="323"/>
      <c r="W990" s="323"/>
      <c r="X990" s="323"/>
      <c r="Y990" s="323"/>
      <c r="Z990" s="323"/>
      <c r="AA990" s="323"/>
      <c r="AB990" s="323"/>
      <c r="AC990" s="323"/>
      <c r="AD990" s="323"/>
      <c r="AE990" s="323"/>
    </row>
    <row r="991" spans="1:31" ht="12.75">
      <c r="A991" s="323"/>
      <c r="B991" s="323"/>
      <c r="C991" s="323"/>
      <c r="D991" s="323"/>
      <c r="E991" s="323"/>
      <c r="F991" s="323"/>
      <c r="G991" s="323"/>
      <c r="H991" s="323"/>
      <c r="I991" s="323"/>
      <c r="J991" s="323"/>
      <c r="K991" s="323"/>
      <c r="L991" s="323"/>
      <c r="M991" s="323"/>
      <c r="N991" s="323"/>
      <c r="O991" s="323"/>
      <c r="P991" s="323"/>
      <c r="Q991" s="323"/>
      <c r="R991" s="323"/>
      <c r="S991" s="323"/>
      <c r="T991" s="323"/>
      <c r="U991" s="323"/>
      <c r="V991" s="323"/>
      <c r="W991" s="323"/>
      <c r="X991" s="323"/>
      <c r="Y991" s="323"/>
      <c r="Z991" s="323"/>
      <c r="AA991" s="323"/>
      <c r="AB991" s="323"/>
      <c r="AC991" s="323"/>
      <c r="AD991" s="323"/>
      <c r="AE991" s="323"/>
    </row>
    <row r="992" spans="1:31" ht="12.75">
      <c r="A992" s="323"/>
      <c r="B992" s="323"/>
      <c r="C992" s="323"/>
      <c r="D992" s="323"/>
      <c r="E992" s="323"/>
      <c r="F992" s="323"/>
      <c r="G992" s="323"/>
      <c r="H992" s="323"/>
      <c r="I992" s="323"/>
      <c r="J992" s="323"/>
      <c r="K992" s="323"/>
      <c r="L992" s="323"/>
      <c r="M992" s="323"/>
      <c r="N992" s="323"/>
      <c r="O992" s="323"/>
      <c r="P992" s="323"/>
      <c r="Q992" s="323"/>
      <c r="R992" s="323"/>
      <c r="S992" s="323"/>
      <c r="T992" s="323"/>
      <c r="U992" s="323"/>
      <c r="V992" s="323"/>
      <c r="W992" s="323"/>
      <c r="X992" s="323"/>
      <c r="Y992" s="323"/>
      <c r="Z992" s="323"/>
      <c r="AA992" s="323"/>
      <c r="AB992" s="323"/>
      <c r="AC992" s="323"/>
      <c r="AD992" s="323"/>
      <c r="AE992" s="323"/>
    </row>
    <row r="993" spans="1:31" ht="12.75">
      <c r="A993" s="323"/>
      <c r="B993" s="323"/>
      <c r="C993" s="323"/>
      <c r="D993" s="323"/>
      <c r="E993" s="323"/>
      <c r="F993" s="323"/>
      <c r="G993" s="323"/>
      <c r="H993" s="323"/>
      <c r="I993" s="323"/>
      <c r="J993" s="323"/>
      <c r="K993" s="323"/>
      <c r="L993" s="323"/>
      <c r="M993" s="323"/>
      <c r="N993" s="323"/>
      <c r="O993" s="323"/>
      <c r="P993" s="323"/>
      <c r="Q993" s="323"/>
      <c r="R993" s="323"/>
      <c r="S993" s="323"/>
      <c r="T993" s="323"/>
      <c r="U993" s="323"/>
      <c r="V993" s="323"/>
      <c r="W993" s="323"/>
      <c r="X993" s="323"/>
      <c r="Y993" s="323"/>
      <c r="Z993" s="323"/>
      <c r="AA993" s="323"/>
      <c r="AB993" s="323"/>
      <c r="AC993" s="323"/>
      <c r="AD993" s="323"/>
      <c r="AE993" s="323"/>
    </row>
    <row r="994" spans="1:31" ht="12.75">
      <c r="A994" s="323"/>
      <c r="B994" s="323"/>
      <c r="C994" s="323"/>
      <c r="D994" s="323"/>
      <c r="E994" s="323"/>
      <c r="F994" s="323"/>
      <c r="G994" s="323"/>
      <c r="H994" s="323"/>
      <c r="I994" s="323"/>
      <c r="J994" s="323"/>
      <c r="K994" s="323"/>
      <c r="L994" s="323"/>
      <c r="M994" s="323"/>
      <c r="N994" s="323"/>
      <c r="O994" s="323"/>
      <c r="P994" s="323"/>
      <c r="Q994" s="323"/>
      <c r="R994" s="323"/>
      <c r="S994" s="323"/>
      <c r="T994" s="323"/>
      <c r="U994" s="323"/>
      <c r="V994" s="323"/>
      <c r="W994" s="323"/>
      <c r="X994" s="323"/>
      <c r="Y994" s="323"/>
      <c r="Z994" s="323"/>
      <c r="AA994" s="323"/>
      <c r="AB994" s="323"/>
      <c r="AC994" s="323"/>
      <c r="AD994" s="323"/>
      <c r="AE994" s="323"/>
    </row>
    <row r="995" spans="1:31" ht="12.75">
      <c r="A995" s="323"/>
      <c r="B995" s="323"/>
      <c r="C995" s="323"/>
      <c r="D995" s="323"/>
      <c r="E995" s="323"/>
      <c r="F995" s="323"/>
      <c r="G995" s="323"/>
      <c r="H995" s="323"/>
      <c r="I995" s="323"/>
      <c r="J995" s="323"/>
      <c r="K995" s="323"/>
      <c r="L995" s="323"/>
      <c r="M995" s="323"/>
      <c r="N995" s="323"/>
      <c r="O995" s="323"/>
      <c r="P995" s="323"/>
      <c r="Q995" s="323"/>
      <c r="R995" s="323"/>
      <c r="S995" s="323"/>
      <c r="T995" s="323"/>
      <c r="U995" s="323"/>
      <c r="V995" s="323"/>
      <c r="W995" s="323"/>
      <c r="X995" s="323"/>
      <c r="Y995" s="323"/>
      <c r="Z995" s="323"/>
      <c r="AA995" s="323"/>
      <c r="AB995" s="323"/>
      <c r="AC995" s="323"/>
      <c r="AD995" s="323"/>
      <c r="AE995" s="323"/>
    </row>
    <row r="996" spans="1:31" ht="12.75">
      <c r="A996" s="323"/>
      <c r="B996" s="323"/>
      <c r="C996" s="323"/>
      <c r="D996" s="323"/>
      <c r="E996" s="323"/>
      <c r="F996" s="323"/>
      <c r="G996" s="323"/>
      <c r="H996" s="323"/>
      <c r="I996" s="323"/>
      <c r="J996" s="323"/>
      <c r="K996" s="323"/>
      <c r="L996" s="323"/>
      <c r="M996" s="323"/>
      <c r="N996" s="323"/>
      <c r="O996" s="323"/>
      <c r="P996" s="323"/>
      <c r="Q996" s="323"/>
      <c r="R996" s="323"/>
      <c r="S996" s="323"/>
      <c r="T996" s="323"/>
      <c r="U996" s="323"/>
      <c r="V996" s="323"/>
      <c r="W996" s="323"/>
      <c r="X996" s="323"/>
      <c r="Y996" s="323"/>
      <c r="Z996" s="323"/>
      <c r="AA996" s="323"/>
      <c r="AB996" s="323"/>
      <c r="AC996" s="323"/>
      <c r="AD996" s="323"/>
      <c r="AE996" s="323"/>
    </row>
    <row r="997" spans="1:31" ht="12.75">
      <c r="A997" s="323"/>
      <c r="B997" s="323"/>
      <c r="C997" s="323"/>
      <c r="D997" s="323"/>
      <c r="E997" s="323"/>
      <c r="F997" s="323"/>
      <c r="G997" s="323"/>
      <c r="H997" s="323"/>
      <c r="I997" s="323"/>
      <c r="J997" s="323"/>
      <c r="K997" s="323"/>
      <c r="L997" s="323"/>
      <c r="M997" s="323"/>
      <c r="N997" s="323"/>
      <c r="O997" s="323"/>
      <c r="P997" s="323"/>
      <c r="Q997" s="323"/>
      <c r="R997" s="323"/>
      <c r="S997" s="323"/>
      <c r="T997" s="323"/>
      <c r="U997" s="323"/>
      <c r="V997" s="323"/>
      <c r="W997" s="323"/>
      <c r="X997" s="323"/>
      <c r="Y997" s="323"/>
      <c r="Z997" s="323"/>
      <c r="AA997" s="323"/>
      <c r="AB997" s="323"/>
      <c r="AC997" s="323"/>
      <c r="AD997" s="323"/>
      <c r="AE997" s="323"/>
    </row>
    <row r="998" spans="1:31" ht="12.75">
      <c r="A998" s="323"/>
      <c r="B998" s="323"/>
      <c r="C998" s="323"/>
      <c r="D998" s="323"/>
      <c r="E998" s="323"/>
      <c r="F998" s="323"/>
      <c r="G998" s="323"/>
      <c r="H998" s="323"/>
      <c r="I998" s="323"/>
      <c r="J998" s="323"/>
      <c r="K998" s="323"/>
      <c r="L998" s="323"/>
      <c r="M998" s="323"/>
      <c r="N998" s="323"/>
      <c r="O998" s="323"/>
      <c r="P998" s="323"/>
      <c r="Q998" s="323"/>
      <c r="R998" s="323"/>
      <c r="S998" s="323"/>
      <c r="T998" s="323"/>
      <c r="U998" s="323"/>
      <c r="V998" s="323"/>
      <c r="W998" s="323"/>
      <c r="X998" s="323"/>
      <c r="Y998" s="323"/>
      <c r="Z998" s="323"/>
      <c r="AA998" s="323"/>
      <c r="AB998" s="323"/>
      <c r="AC998" s="323"/>
      <c r="AD998" s="323"/>
      <c r="AE998" s="323"/>
    </row>
    <row r="999" spans="1:31" ht="12.75">
      <c r="A999" s="323"/>
      <c r="B999" s="323"/>
      <c r="C999" s="323"/>
      <c r="D999" s="323"/>
      <c r="E999" s="323"/>
      <c r="F999" s="323"/>
      <c r="G999" s="323"/>
      <c r="H999" s="323"/>
      <c r="I999" s="323"/>
      <c r="J999" s="323"/>
      <c r="K999" s="323"/>
      <c r="L999" s="323"/>
      <c r="M999" s="323"/>
      <c r="N999" s="323"/>
      <c r="O999" s="323"/>
      <c r="P999" s="323"/>
      <c r="Q999" s="323"/>
      <c r="R999" s="323"/>
      <c r="S999" s="323"/>
      <c r="T999" s="323"/>
      <c r="U999" s="323"/>
      <c r="V999" s="323"/>
      <c r="W999" s="323"/>
      <c r="X999" s="323"/>
      <c r="Y999" s="323"/>
      <c r="Z999" s="323"/>
      <c r="AA999" s="323"/>
      <c r="AB999" s="323"/>
      <c r="AC999" s="323"/>
      <c r="AD999" s="323"/>
      <c r="AE999" s="323"/>
    </row>
    <row r="1000" spans="1:31" ht="12.75">
      <c r="A1000" s="323"/>
      <c r="B1000" s="323"/>
      <c r="C1000" s="323"/>
      <c r="D1000" s="323"/>
      <c r="E1000" s="323"/>
      <c r="F1000" s="323"/>
      <c r="G1000" s="323"/>
      <c r="H1000" s="323"/>
      <c r="I1000" s="323"/>
      <c r="J1000" s="323"/>
      <c r="K1000" s="323"/>
      <c r="L1000" s="323"/>
      <c r="M1000" s="323"/>
      <c r="N1000" s="323"/>
      <c r="O1000" s="323"/>
      <c r="P1000" s="323"/>
      <c r="Q1000" s="323"/>
      <c r="R1000" s="323"/>
      <c r="S1000" s="323"/>
      <c r="T1000" s="323"/>
      <c r="U1000" s="323"/>
      <c r="V1000" s="323"/>
      <c r="W1000" s="323"/>
      <c r="X1000" s="323"/>
      <c r="Y1000" s="323"/>
      <c r="Z1000" s="323"/>
      <c r="AA1000" s="323"/>
      <c r="AB1000" s="323"/>
      <c r="AC1000" s="323"/>
      <c r="AD1000" s="323"/>
      <c r="AE1000" s="323"/>
    </row>
    <row r="1001" spans="1:31" ht="12.75">
      <c r="A1001" s="323"/>
      <c r="B1001" s="323"/>
      <c r="C1001" s="323"/>
      <c r="D1001" s="323"/>
      <c r="E1001" s="323"/>
      <c r="F1001" s="323"/>
      <c r="G1001" s="323"/>
      <c r="H1001" s="323"/>
      <c r="I1001" s="323"/>
      <c r="J1001" s="323"/>
      <c r="K1001" s="323"/>
      <c r="L1001" s="323"/>
      <c r="M1001" s="323"/>
      <c r="N1001" s="323"/>
      <c r="O1001" s="323"/>
      <c r="P1001" s="323"/>
      <c r="Q1001" s="323"/>
      <c r="R1001" s="323"/>
      <c r="S1001" s="323"/>
      <c r="T1001" s="323"/>
      <c r="U1001" s="323"/>
      <c r="V1001" s="323"/>
      <c r="W1001" s="323"/>
      <c r="X1001" s="323"/>
      <c r="Y1001" s="323"/>
      <c r="Z1001" s="323"/>
      <c r="AA1001" s="323"/>
      <c r="AB1001" s="323"/>
      <c r="AC1001" s="323"/>
      <c r="AD1001" s="323"/>
      <c r="AE1001" s="323"/>
    </row>
    <row r="1002" spans="1:31" ht="12.75">
      <c r="A1002" s="323"/>
      <c r="B1002" s="323"/>
      <c r="C1002" s="323"/>
      <c r="D1002" s="323"/>
      <c r="E1002" s="323"/>
      <c r="F1002" s="323"/>
      <c r="G1002" s="323"/>
      <c r="H1002" s="323"/>
      <c r="I1002" s="323"/>
      <c r="J1002" s="323"/>
      <c r="K1002" s="323"/>
      <c r="L1002" s="323"/>
      <c r="M1002" s="323"/>
      <c r="N1002" s="323"/>
      <c r="O1002" s="323"/>
      <c r="P1002" s="323"/>
      <c r="Q1002" s="323"/>
      <c r="R1002" s="323"/>
      <c r="S1002" s="323"/>
      <c r="T1002" s="323"/>
      <c r="U1002" s="323"/>
      <c r="V1002" s="323"/>
      <c r="W1002" s="323"/>
      <c r="X1002" s="323"/>
      <c r="Y1002" s="323"/>
      <c r="Z1002" s="323"/>
      <c r="AA1002" s="323"/>
      <c r="AB1002" s="323"/>
      <c r="AC1002" s="323"/>
      <c r="AD1002" s="323"/>
      <c r="AE1002" s="323"/>
    </row>
    <row r="1003" spans="1:31" ht="12.75">
      <c r="A1003" s="323"/>
      <c r="B1003" s="323"/>
      <c r="C1003" s="323"/>
      <c r="D1003" s="323"/>
      <c r="E1003" s="323"/>
      <c r="F1003" s="323"/>
      <c r="G1003" s="323"/>
      <c r="H1003" s="323"/>
      <c r="I1003" s="323"/>
      <c r="J1003" s="323"/>
      <c r="K1003" s="323"/>
      <c r="L1003" s="323"/>
      <c r="M1003" s="323"/>
      <c r="N1003" s="323"/>
      <c r="O1003" s="323"/>
      <c r="P1003" s="323"/>
      <c r="Q1003" s="323"/>
      <c r="R1003" s="323"/>
      <c r="S1003" s="323"/>
      <c r="T1003" s="323"/>
      <c r="U1003" s="323"/>
      <c r="V1003" s="323"/>
      <c r="W1003" s="323"/>
      <c r="X1003" s="323"/>
      <c r="Y1003" s="323"/>
      <c r="Z1003" s="323"/>
      <c r="AA1003" s="323"/>
      <c r="AB1003" s="323"/>
      <c r="AC1003" s="323"/>
      <c r="AD1003" s="323"/>
      <c r="AE1003" s="323"/>
    </row>
    <row r="1004" spans="1:31" ht="12.75">
      <c r="A1004" s="323"/>
      <c r="B1004" s="323"/>
      <c r="C1004" s="323"/>
      <c r="D1004" s="323"/>
      <c r="E1004" s="323"/>
      <c r="F1004" s="323"/>
      <c r="G1004" s="323"/>
      <c r="H1004" s="323"/>
      <c r="I1004" s="323"/>
      <c r="J1004" s="323"/>
      <c r="K1004" s="323"/>
      <c r="L1004" s="323"/>
      <c r="M1004" s="323"/>
      <c r="N1004" s="323"/>
      <c r="O1004" s="323"/>
      <c r="P1004" s="323"/>
      <c r="Q1004" s="323"/>
      <c r="R1004" s="323"/>
      <c r="S1004" s="323"/>
      <c r="T1004" s="323"/>
      <c r="U1004" s="323"/>
      <c r="V1004" s="323"/>
      <c r="W1004" s="323"/>
      <c r="X1004" s="323"/>
      <c r="Y1004" s="323"/>
      <c r="Z1004" s="323"/>
      <c r="AA1004" s="323"/>
      <c r="AB1004" s="323"/>
      <c r="AC1004" s="323"/>
      <c r="AD1004" s="323"/>
      <c r="AE1004" s="323"/>
    </row>
    <row r="1005" spans="1:31" ht="12.75">
      <c r="A1005" s="323"/>
      <c r="B1005" s="323"/>
      <c r="C1005" s="323"/>
      <c r="D1005" s="323"/>
      <c r="E1005" s="323"/>
      <c r="F1005" s="323"/>
      <c r="G1005" s="323"/>
      <c r="H1005" s="323"/>
      <c r="I1005" s="323"/>
      <c r="J1005" s="323"/>
      <c r="K1005" s="323"/>
      <c r="L1005" s="323"/>
      <c r="M1005" s="323"/>
      <c r="N1005" s="323"/>
      <c r="O1005" s="323"/>
      <c r="P1005" s="323"/>
      <c r="Q1005" s="323"/>
      <c r="R1005" s="323"/>
      <c r="S1005" s="323"/>
      <c r="T1005" s="323"/>
      <c r="U1005" s="323"/>
      <c r="V1005" s="323"/>
      <c r="W1005" s="323"/>
      <c r="X1005" s="323"/>
      <c r="Y1005" s="323"/>
      <c r="Z1005" s="323"/>
      <c r="AA1005" s="323"/>
      <c r="AB1005" s="323"/>
      <c r="AC1005" s="323"/>
      <c r="AD1005" s="323"/>
      <c r="AE1005" s="323"/>
    </row>
    <row r="1006" spans="1:31" ht="12.75">
      <c r="A1006" s="323"/>
      <c r="B1006" s="323"/>
      <c r="C1006" s="323"/>
      <c r="D1006" s="323"/>
      <c r="E1006" s="323"/>
      <c r="F1006" s="323"/>
      <c r="H1006" s="323"/>
      <c r="I1006" s="323"/>
      <c r="J1006" s="323"/>
      <c r="K1006" s="323"/>
      <c r="L1006" s="323"/>
      <c r="M1006" s="323"/>
      <c r="N1006" s="323"/>
      <c r="O1006" s="323"/>
      <c r="P1006" s="323"/>
      <c r="Q1006" s="323"/>
      <c r="R1006" s="323"/>
      <c r="S1006" s="323"/>
      <c r="T1006" s="323"/>
      <c r="U1006" s="323"/>
      <c r="V1006" s="323"/>
      <c r="W1006" s="323"/>
      <c r="X1006" s="323"/>
      <c r="Y1006" s="323"/>
      <c r="Z1006" s="323"/>
      <c r="AA1006" s="323"/>
      <c r="AB1006" s="323"/>
      <c r="AC1006" s="323"/>
      <c r="AD1006" s="323"/>
      <c r="AE1006" s="323"/>
    </row>
  </sheetData>
  <autoFilter ref="C1:M143" xr:uid="{00000000-0009-0000-0000-000002000000}"/>
  <mergeCells count="2">
    <mergeCell ref="A4:A6"/>
    <mergeCell ref="A35:A3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P825"/>
  <sheetViews>
    <sheetView workbookViewId="0"/>
  </sheetViews>
  <sheetFormatPr defaultColWidth="12.5703125" defaultRowHeight="15.75" customHeight="1"/>
  <cols>
    <col min="3" max="3" width="15.140625" customWidth="1"/>
    <col min="4" max="4" width="13.28515625" customWidth="1"/>
    <col min="8" max="8" width="20" customWidth="1"/>
    <col min="9" max="9" width="17.7109375" customWidth="1"/>
    <col min="10" max="10" width="16.28515625" customWidth="1"/>
    <col min="11" max="11" width="12.42578125" customWidth="1"/>
    <col min="12" max="13" width="15.42578125" customWidth="1"/>
    <col min="14" max="14" width="14" customWidth="1"/>
    <col min="16" max="21" width="12.5703125" hidden="1"/>
    <col min="23" max="23" width="19.28515625" customWidth="1"/>
    <col min="24" max="24" width="17.140625" customWidth="1"/>
    <col min="25" max="25" width="16.7109375" customWidth="1"/>
  </cols>
  <sheetData>
    <row r="1" spans="1:42" ht="39" customHeight="1">
      <c r="A1" s="875" t="s">
        <v>1225</v>
      </c>
      <c r="B1" s="869"/>
      <c r="C1" s="869"/>
      <c r="D1" s="870"/>
      <c r="E1" s="419" t="s">
        <v>1226</v>
      </c>
      <c r="F1" s="420" t="s">
        <v>1227</v>
      </c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  <c r="AA1" s="286"/>
      <c r="AB1" s="421"/>
      <c r="AC1" s="421"/>
      <c r="AD1" s="421"/>
      <c r="AE1" s="421"/>
      <c r="AF1" s="421"/>
      <c r="AG1" s="421"/>
      <c r="AH1" s="421"/>
      <c r="AI1" s="421"/>
      <c r="AJ1" s="421"/>
      <c r="AK1" s="421"/>
      <c r="AL1" s="421"/>
      <c r="AM1" s="421"/>
      <c r="AN1" s="421"/>
      <c r="AO1" s="421"/>
      <c r="AP1" s="421"/>
    </row>
    <row r="2" spans="1:42" ht="39" customHeight="1">
      <c r="A2" s="422" t="s">
        <v>1228</v>
      </c>
      <c r="B2" s="422" t="s">
        <v>1229</v>
      </c>
      <c r="C2" s="423" t="s">
        <v>1230</v>
      </c>
      <c r="D2" s="423" t="s">
        <v>0</v>
      </c>
      <c r="E2" s="423" t="s">
        <v>1231</v>
      </c>
      <c r="F2" s="424" t="s">
        <v>1232</v>
      </c>
      <c r="G2" s="424" t="s">
        <v>1233</v>
      </c>
      <c r="H2" s="424" t="s">
        <v>1234</v>
      </c>
      <c r="I2" s="424" t="s">
        <v>1235</v>
      </c>
      <c r="J2" s="424" t="s">
        <v>1236</v>
      </c>
      <c r="K2" s="424" t="s">
        <v>10</v>
      </c>
      <c r="L2" s="424" t="s">
        <v>23</v>
      </c>
      <c r="M2" s="424" t="s">
        <v>11</v>
      </c>
      <c r="N2" s="424" t="s">
        <v>1237</v>
      </c>
      <c r="O2" s="424" t="s">
        <v>1238</v>
      </c>
      <c r="P2" s="425" t="s">
        <v>1239</v>
      </c>
      <c r="Q2" s="425" t="s">
        <v>1240</v>
      </c>
      <c r="R2" s="425" t="s">
        <v>1241</v>
      </c>
      <c r="S2" s="425" t="s">
        <v>1242</v>
      </c>
      <c r="T2" s="425" t="s">
        <v>1243</v>
      </c>
      <c r="U2" s="425" t="s">
        <v>1244</v>
      </c>
      <c r="V2" s="424" t="s">
        <v>1245</v>
      </c>
      <c r="W2" s="424" t="s">
        <v>1246</v>
      </c>
      <c r="X2" s="424" t="s">
        <v>1247</v>
      </c>
      <c r="Y2" s="424" t="s">
        <v>24</v>
      </c>
      <c r="Z2" s="424" t="s">
        <v>25</v>
      </c>
      <c r="AA2" s="286"/>
      <c r="AB2" s="421"/>
      <c r="AC2" s="421"/>
      <c r="AD2" s="421"/>
      <c r="AE2" s="421"/>
      <c r="AF2" s="421"/>
      <c r="AG2" s="421"/>
      <c r="AH2" s="421"/>
      <c r="AI2" s="421"/>
      <c r="AJ2" s="421"/>
      <c r="AK2" s="421"/>
      <c r="AL2" s="421"/>
      <c r="AM2" s="421"/>
      <c r="AN2" s="421"/>
      <c r="AO2" s="421"/>
      <c r="AP2" s="421"/>
    </row>
    <row r="3" spans="1:42" ht="15">
      <c r="A3" s="108">
        <v>5238663</v>
      </c>
      <c r="B3" s="56" t="s">
        <v>1248</v>
      </c>
      <c r="C3" s="426"/>
      <c r="D3" s="426" t="s">
        <v>1249</v>
      </c>
      <c r="E3" s="391" t="s">
        <v>29</v>
      </c>
      <c r="F3" s="426" t="s">
        <v>1250</v>
      </c>
      <c r="G3" s="56" t="s">
        <v>1251</v>
      </c>
      <c r="H3" s="182" t="s">
        <v>1252</v>
      </c>
      <c r="I3" s="426"/>
      <c r="J3" s="427">
        <v>45157</v>
      </c>
      <c r="K3" s="427">
        <v>45165</v>
      </c>
      <c r="L3" s="428"/>
      <c r="M3" s="428" t="s">
        <v>119</v>
      </c>
      <c r="N3" s="428"/>
      <c r="O3" s="428"/>
      <c r="P3" s="428"/>
      <c r="Q3" s="428"/>
      <c r="R3" s="428"/>
      <c r="S3" s="428"/>
      <c r="T3" s="428"/>
      <c r="U3" s="428"/>
      <c r="V3" s="428"/>
      <c r="W3" s="428"/>
      <c r="X3" s="428"/>
      <c r="Y3" s="429"/>
      <c r="Z3" s="429"/>
      <c r="AA3" s="5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</row>
    <row r="4" spans="1:42" ht="15">
      <c r="A4" s="108">
        <v>5239509</v>
      </c>
      <c r="B4" s="56" t="s">
        <v>1248</v>
      </c>
      <c r="C4" s="426"/>
      <c r="D4" s="426" t="s">
        <v>1253</v>
      </c>
      <c r="E4" s="391" t="s">
        <v>29</v>
      </c>
      <c r="F4" s="426" t="s">
        <v>1250</v>
      </c>
      <c r="G4" s="56" t="s">
        <v>1251</v>
      </c>
      <c r="H4" s="182" t="s">
        <v>1254</v>
      </c>
      <c r="I4" s="426"/>
      <c r="J4" s="427">
        <v>45158</v>
      </c>
      <c r="K4" s="427">
        <v>45165</v>
      </c>
      <c r="L4" s="428"/>
      <c r="M4" s="428" t="s">
        <v>119</v>
      </c>
      <c r="N4" s="428"/>
      <c r="O4" s="428"/>
      <c r="P4" s="428"/>
      <c r="Q4" s="428"/>
      <c r="R4" s="428"/>
      <c r="S4" s="428"/>
      <c r="T4" s="428"/>
      <c r="U4" s="428"/>
      <c r="V4" s="428"/>
      <c r="W4" s="428"/>
      <c r="X4" s="428"/>
      <c r="Y4" s="429"/>
      <c r="Z4" s="429"/>
      <c r="AA4" s="50"/>
      <c r="AB4" s="430"/>
      <c r="AC4" s="430"/>
      <c r="AD4" s="430"/>
      <c r="AE4" s="430"/>
      <c r="AF4" s="430"/>
      <c r="AG4" s="430"/>
      <c r="AH4" s="430"/>
      <c r="AI4" s="430"/>
      <c r="AJ4" s="430"/>
      <c r="AK4" s="430"/>
      <c r="AL4" s="430"/>
      <c r="AM4" s="430"/>
      <c r="AN4" s="430"/>
      <c r="AO4" s="430"/>
      <c r="AP4" s="430"/>
    </row>
    <row r="5" spans="1:42" ht="15">
      <c r="A5" s="108">
        <v>5238011</v>
      </c>
      <c r="B5" s="56" t="s">
        <v>1248</v>
      </c>
      <c r="C5" s="426"/>
      <c r="D5" s="426" t="s">
        <v>1255</v>
      </c>
      <c r="E5" s="391" t="s">
        <v>29</v>
      </c>
      <c r="F5" s="426" t="s">
        <v>1250</v>
      </c>
      <c r="G5" s="56" t="s">
        <v>1251</v>
      </c>
      <c r="H5" s="182" t="s">
        <v>1252</v>
      </c>
      <c r="I5" s="426"/>
      <c r="J5" s="427">
        <v>45157</v>
      </c>
      <c r="K5" s="427">
        <v>45165</v>
      </c>
      <c r="L5" s="428"/>
      <c r="M5" s="428" t="s">
        <v>119</v>
      </c>
      <c r="N5" s="428"/>
      <c r="O5" s="428"/>
      <c r="P5" s="428"/>
      <c r="Q5" s="428"/>
      <c r="R5" s="428"/>
      <c r="S5" s="428"/>
      <c r="T5" s="428"/>
      <c r="U5" s="428"/>
      <c r="V5" s="428"/>
      <c r="W5" s="428"/>
      <c r="X5" s="428"/>
      <c r="Y5" s="429"/>
      <c r="Z5" s="429"/>
      <c r="AA5" s="50"/>
      <c r="AB5" s="430"/>
      <c r="AC5" s="430"/>
      <c r="AD5" s="430"/>
      <c r="AE5" s="430"/>
      <c r="AF5" s="430"/>
      <c r="AG5" s="430"/>
      <c r="AH5" s="430"/>
      <c r="AI5" s="430"/>
      <c r="AJ5" s="430"/>
      <c r="AK5" s="430"/>
      <c r="AL5" s="430"/>
      <c r="AM5" s="430"/>
      <c r="AN5" s="430"/>
      <c r="AO5" s="430"/>
      <c r="AP5" s="430"/>
    </row>
    <row r="6" spans="1:42" ht="15">
      <c r="A6" s="108">
        <v>5238309</v>
      </c>
      <c r="B6" s="56" t="s">
        <v>1248</v>
      </c>
      <c r="C6" s="426"/>
      <c r="D6" s="426" t="s">
        <v>1256</v>
      </c>
      <c r="E6" s="391" t="s">
        <v>29</v>
      </c>
      <c r="F6" s="426" t="s">
        <v>1250</v>
      </c>
      <c r="G6" s="56" t="s">
        <v>1251</v>
      </c>
      <c r="H6" s="182" t="s">
        <v>1252</v>
      </c>
      <c r="I6" s="426"/>
      <c r="J6" s="427">
        <v>45157</v>
      </c>
      <c r="K6" s="427">
        <v>45165</v>
      </c>
      <c r="L6" s="428"/>
      <c r="M6" s="428" t="s">
        <v>119</v>
      </c>
      <c r="N6" s="428"/>
      <c r="O6" s="428"/>
      <c r="P6" s="428"/>
      <c r="Q6" s="428"/>
      <c r="R6" s="428"/>
      <c r="S6" s="428"/>
      <c r="T6" s="428"/>
      <c r="U6" s="428"/>
      <c r="V6" s="428"/>
      <c r="W6" s="428"/>
      <c r="X6" s="428"/>
      <c r="Y6" s="429"/>
      <c r="Z6" s="429"/>
      <c r="AA6" s="50"/>
      <c r="AB6" s="430"/>
      <c r="AC6" s="430"/>
      <c r="AD6" s="430"/>
      <c r="AE6" s="430"/>
      <c r="AF6" s="430"/>
      <c r="AG6" s="430"/>
      <c r="AH6" s="430"/>
      <c r="AI6" s="430"/>
      <c r="AJ6" s="430"/>
      <c r="AK6" s="430"/>
      <c r="AL6" s="430"/>
      <c r="AM6" s="430"/>
      <c r="AN6" s="430"/>
      <c r="AO6" s="430"/>
      <c r="AP6" s="430"/>
    </row>
    <row r="7" spans="1:42" ht="15">
      <c r="A7" s="108">
        <v>5239119</v>
      </c>
      <c r="B7" s="56" t="s">
        <v>1248</v>
      </c>
      <c r="C7" s="426"/>
      <c r="D7" s="426" t="s">
        <v>1257</v>
      </c>
      <c r="E7" s="391" t="s">
        <v>29</v>
      </c>
      <c r="F7" s="426" t="s">
        <v>1250</v>
      </c>
      <c r="G7" s="56" t="s">
        <v>1251</v>
      </c>
      <c r="H7" s="182" t="s">
        <v>1254</v>
      </c>
      <c r="I7" s="426"/>
      <c r="J7" s="427">
        <v>45157</v>
      </c>
      <c r="K7" s="427">
        <v>45165</v>
      </c>
      <c r="L7" s="428"/>
      <c r="M7" s="428" t="s">
        <v>119</v>
      </c>
      <c r="N7" s="428"/>
      <c r="O7" s="428"/>
      <c r="P7" s="428"/>
      <c r="Q7" s="428"/>
      <c r="R7" s="428"/>
      <c r="S7" s="428"/>
      <c r="T7" s="428"/>
      <c r="U7" s="428"/>
      <c r="V7" s="428"/>
      <c r="W7" s="428"/>
      <c r="X7" s="428"/>
      <c r="Y7" s="429"/>
      <c r="Z7" s="429"/>
      <c r="AA7" s="50"/>
      <c r="AB7" s="430"/>
      <c r="AC7" s="430"/>
      <c r="AD7" s="430"/>
      <c r="AE7" s="430"/>
      <c r="AF7" s="430"/>
      <c r="AG7" s="430"/>
      <c r="AH7" s="430"/>
      <c r="AI7" s="430"/>
      <c r="AJ7" s="430"/>
      <c r="AK7" s="430"/>
      <c r="AL7" s="430"/>
      <c r="AM7" s="430"/>
      <c r="AN7" s="430"/>
      <c r="AO7" s="430"/>
      <c r="AP7" s="430"/>
    </row>
    <row r="8" spans="1:42" ht="15">
      <c r="A8" s="108">
        <v>5239511</v>
      </c>
      <c r="B8" s="56" t="s">
        <v>1248</v>
      </c>
      <c r="C8" s="426"/>
      <c r="D8" s="426" t="s">
        <v>1258</v>
      </c>
      <c r="E8" s="391" t="s">
        <v>29</v>
      </c>
      <c r="F8" s="426" t="s">
        <v>1250</v>
      </c>
      <c r="G8" s="56" t="s">
        <v>1251</v>
      </c>
      <c r="H8" s="182" t="s">
        <v>1254</v>
      </c>
      <c r="I8" s="426"/>
      <c r="J8" s="427">
        <v>45157</v>
      </c>
      <c r="K8" s="427">
        <v>45165</v>
      </c>
      <c r="L8" s="428"/>
      <c r="M8" s="428" t="s">
        <v>119</v>
      </c>
      <c r="N8" s="428"/>
      <c r="O8" s="428"/>
      <c r="P8" s="428"/>
      <c r="Q8" s="428"/>
      <c r="R8" s="428"/>
      <c r="S8" s="428"/>
      <c r="T8" s="428"/>
      <c r="U8" s="428"/>
      <c r="V8" s="428"/>
      <c r="W8" s="428"/>
      <c r="X8" s="428"/>
      <c r="Y8" s="429"/>
      <c r="Z8" s="429"/>
      <c r="AA8" s="50"/>
      <c r="AB8" s="430"/>
      <c r="AC8" s="430"/>
      <c r="AD8" s="430"/>
      <c r="AE8" s="430"/>
      <c r="AF8" s="430"/>
      <c r="AG8" s="430"/>
      <c r="AH8" s="430"/>
      <c r="AI8" s="430"/>
      <c r="AJ8" s="430"/>
      <c r="AK8" s="430"/>
      <c r="AL8" s="430"/>
      <c r="AM8" s="430"/>
      <c r="AN8" s="430"/>
      <c r="AO8" s="430"/>
      <c r="AP8" s="430"/>
    </row>
    <row r="9" spans="1:42" ht="15">
      <c r="A9" s="108">
        <v>5239581</v>
      </c>
      <c r="B9" s="56" t="s">
        <v>1248</v>
      </c>
      <c r="C9" s="426"/>
      <c r="D9" s="426" t="s">
        <v>1259</v>
      </c>
      <c r="E9" s="391" t="s">
        <v>29</v>
      </c>
      <c r="F9" s="426" t="s">
        <v>1250</v>
      </c>
      <c r="G9" s="56" t="s">
        <v>1251</v>
      </c>
      <c r="H9" s="182" t="s">
        <v>1254</v>
      </c>
      <c r="I9" s="426"/>
      <c r="J9" s="427">
        <v>45157</v>
      </c>
      <c r="K9" s="427">
        <v>45165</v>
      </c>
      <c r="L9" s="428"/>
      <c r="M9" s="428" t="s">
        <v>119</v>
      </c>
      <c r="N9" s="428"/>
      <c r="O9" s="428"/>
      <c r="P9" s="428"/>
      <c r="Q9" s="428"/>
      <c r="R9" s="428"/>
      <c r="S9" s="428"/>
      <c r="T9" s="428"/>
      <c r="U9" s="428"/>
      <c r="V9" s="428"/>
      <c r="W9" s="428"/>
      <c r="X9" s="428"/>
      <c r="Y9" s="429"/>
      <c r="Z9" s="429"/>
      <c r="AA9" s="50"/>
      <c r="AB9" s="430"/>
      <c r="AC9" s="430"/>
      <c r="AD9" s="430"/>
      <c r="AE9" s="430"/>
      <c r="AF9" s="430"/>
      <c r="AG9" s="430"/>
      <c r="AH9" s="430"/>
      <c r="AI9" s="430"/>
      <c r="AJ9" s="430"/>
      <c r="AK9" s="430"/>
      <c r="AL9" s="430"/>
      <c r="AM9" s="430"/>
      <c r="AN9" s="430"/>
      <c r="AO9" s="430"/>
      <c r="AP9" s="430"/>
    </row>
    <row r="10" spans="1:42" ht="15">
      <c r="A10" s="108">
        <v>5237959</v>
      </c>
      <c r="B10" s="56" t="s">
        <v>1248</v>
      </c>
      <c r="C10" s="426"/>
      <c r="D10" s="426" t="s">
        <v>1260</v>
      </c>
      <c r="E10" s="391" t="s">
        <v>29</v>
      </c>
      <c r="F10" s="426" t="s">
        <v>1250</v>
      </c>
      <c r="G10" s="56" t="s">
        <v>1251</v>
      </c>
      <c r="H10" s="182" t="s">
        <v>1252</v>
      </c>
      <c r="I10" s="426"/>
      <c r="J10" s="427">
        <v>45156</v>
      </c>
      <c r="K10" s="427">
        <v>45165</v>
      </c>
      <c r="L10" s="428"/>
      <c r="M10" s="428" t="s">
        <v>119</v>
      </c>
      <c r="N10" s="428"/>
      <c r="O10" s="428"/>
      <c r="P10" s="428"/>
      <c r="Q10" s="428"/>
      <c r="R10" s="428"/>
      <c r="S10" s="428"/>
      <c r="T10" s="428"/>
      <c r="U10" s="428"/>
      <c r="V10" s="428"/>
      <c r="W10" s="428"/>
      <c r="X10" s="428"/>
      <c r="Y10" s="429"/>
      <c r="Z10" s="429"/>
      <c r="AA10" s="50"/>
      <c r="AB10" s="430"/>
      <c r="AC10" s="430"/>
      <c r="AD10" s="430"/>
      <c r="AE10" s="430"/>
      <c r="AF10" s="430"/>
      <c r="AG10" s="430"/>
      <c r="AH10" s="430"/>
      <c r="AI10" s="430"/>
      <c r="AJ10" s="430"/>
      <c r="AK10" s="430"/>
      <c r="AL10" s="430"/>
      <c r="AM10" s="430"/>
      <c r="AN10" s="430"/>
      <c r="AO10" s="430"/>
      <c r="AP10" s="430"/>
    </row>
    <row r="11" spans="1:42" ht="15">
      <c r="A11" s="108">
        <v>5237961</v>
      </c>
      <c r="B11" s="56" t="s">
        <v>1248</v>
      </c>
      <c r="C11" s="426"/>
      <c r="D11" s="426" t="s">
        <v>1261</v>
      </c>
      <c r="E11" s="391" t="s">
        <v>29</v>
      </c>
      <c r="F11" s="426" t="s">
        <v>1250</v>
      </c>
      <c r="G11" s="56" t="s">
        <v>1251</v>
      </c>
      <c r="H11" s="182" t="s">
        <v>1252</v>
      </c>
      <c r="I11" s="426"/>
      <c r="J11" s="427">
        <v>45155</v>
      </c>
      <c r="K11" s="427">
        <v>45165</v>
      </c>
      <c r="L11" s="428"/>
      <c r="M11" s="428" t="s">
        <v>119</v>
      </c>
      <c r="N11" s="428"/>
      <c r="O11" s="428"/>
      <c r="P11" s="428"/>
      <c r="Q11" s="428"/>
      <c r="R11" s="428"/>
      <c r="S11" s="428"/>
      <c r="T11" s="428"/>
      <c r="U11" s="428"/>
      <c r="V11" s="428"/>
      <c r="W11" s="428"/>
      <c r="X11" s="428"/>
      <c r="Y11" s="429"/>
      <c r="Z11" s="429"/>
      <c r="AA11" s="50"/>
      <c r="AB11" s="430"/>
      <c r="AC11" s="430"/>
      <c r="AD11" s="430"/>
      <c r="AE11" s="430"/>
      <c r="AF11" s="430"/>
      <c r="AG11" s="430"/>
      <c r="AH11" s="430"/>
      <c r="AI11" s="430"/>
      <c r="AJ11" s="430"/>
      <c r="AK11" s="430"/>
      <c r="AL11" s="430"/>
      <c r="AM11" s="430"/>
      <c r="AN11" s="430"/>
      <c r="AO11" s="430"/>
      <c r="AP11" s="430"/>
    </row>
    <row r="12" spans="1:42" ht="15">
      <c r="A12" s="108">
        <v>5237963</v>
      </c>
      <c r="B12" s="56" t="s">
        <v>1248</v>
      </c>
      <c r="C12" s="426"/>
      <c r="D12" s="426" t="s">
        <v>1262</v>
      </c>
      <c r="E12" s="391" t="s">
        <v>29</v>
      </c>
      <c r="F12" s="426" t="s">
        <v>1250</v>
      </c>
      <c r="G12" s="56" t="s">
        <v>1251</v>
      </c>
      <c r="H12" s="182" t="s">
        <v>1252</v>
      </c>
      <c r="I12" s="426"/>
      <c r="J12" s="427">
        <v>45156</v>
      </c>
      <c r="K12" s="427">
        <v>45165</v>
      </c>
      <c r="L12" s="428"/>
      <c r="M12" s="428" t="s">
        <v>119</v>
      </c>
      <c r="N12" s="428"/>
      <c r="O12" s="428"/>
      <c r="P12" s="428"/>
      <c r="Q12" s="428"/>
      <c r="R12" s="428"/>
      <c r="S12" s="428"/>
      <c r="T12" s="428"/>
      <c r="U12" s="428"/>
      <c r="V12" s="428"/>
      <c r="W12" s="428"/>
      <c r="X12" s="428"/>
      <c r="Y12" s="429"/>
      <c r="Z12" s="429"/>
      <c r="AA12" s="50"/>
      <c r="AB12" s="430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  <c r="AM12" s="430"/>
      <c r="AN12" s="430"/>
      <c r="AO12" s="430"/>
      <c r="AP12" s="430"/>
    </row>
    <row r="13" spans="1:42" ht="15">
      <c r="A13" s="108">
        <v>5238307</v>
      </c>
      <c r="B13" s="56" t="s">
        <v>1248</v>
      </c>
      <c r="C13" s="426"/>
      <c r="D13" s="426" t="s">
        <v>1263</v>
      </c>
      <c r="E13" s="391" t="s">
        <v>29</v>
      </c>
      <c r="F13" s="426" t="s">
        <v>1250</v>
      </c>
      <c r="G13" s="56" t="s">
        <v>1251</v>
      </c>
      <c r="H13" s="182" t="s">
        <v>1252</v>
      </c>
      <c r="I13" s="426"/>
      <c r="J13" s="427">
        <v>45156</v>
      </c>
      <c r="K13" s="427">
        <v>45165</v>
      </c>
      <c r="L13" s="428"/>
      <c r="M13" s="428" t="s">
        <v>119</v>
      </c>
      <c r="N13" s="428"/>
      <c r="O13" s="428"/>
      <c r="P13" s="428"/>
      <c r="Q13" s="428"/>
      <c r="R13" s="428"/>
      <c r="S13" s="428"/>
      <c r="T13" s="428"/>
      <c r="U13" s="428"/>
      <c r="V13" s="428"/>
      <c r="W13" s="428"/>
      <c r="X13" s="428"/>
      <c r="Y13" s="429"/>
      <c r="Z13" s="429"/>
      <c r="AA13" s="50"/>
      <c r="AB13" s="430"/>
      <c r="AC13" s="430"/>
      <c r="AD13" s="430"/>
      <c r="AE13" s="430"/>
      <c r="AF13" s="430"/>
      <c r="AG13" s="430"/>
      <c r="AH13" s="430"/>
      <c r="AI13" s="430"/>
      <c r="AJ13" s="430"/>
      <c r="AK13" s="430"/>
      <c r="AL13" s="430"/>
      <c r="AM13" s="430"/>
      <c r="AN13" s="430"/>
      <c r="AO13" s="430"/>
      <c r="AP13" s="430"/>
    </row>
    <row r="14" spans="1:42" ht="15">
      <c r="A14" s="108">
        <v>5239123</v>
      </c>
      <c r="B14" s="56" t="s">
        <v>1248</v>
      </c>
      <c r="C14" s="426"/>
      <c r="D14" s="426" t="s">
        <v>1264</v>
      </c>
      <c r="E14" s="391" t="s">
        <v>29</v>
      </c>
      <c r="F14" s="426" t="s">
        <v>1250</v>
      </c>
      <c r="G14" s="56" t="s">
        <v>1251</v>
      </c>
      <c r="H14" s="182" t="s">
        <v>1254</v>
      </c>
      <c r="I14" s="426"/>
      <c r="J14" s="427">
        <v>45156</v>
      </c>
      <c r="K14" s="427">
        <v>45165</v>
      </c>
      <c r="L14" s="428"/>
      <c r="M14" s="428" t="s">
        <v>119</v>
      </c>
      <c r="N14" s="428"/>
      <c r="O14" s="428"/>
      <c r="P14" s="428"/>
      <c r="Q14" s="428"/>
      <c r="R14" s="428"/>
      <c r="S14" s="428"/>
      <c r="T14" s="428"/>
      <c r="U14" s="428"/>
      <c r="V14" s="428"/>
      <c r="W14" s="428"/>
      <c r="X14" s="428" t="s">
        <v>1265</v>
      </c>
      <c r="Y14" s="429"/>
      <c r="Z14" s="429"/>
      <c r="AA14" s="50"/>
      <c r="AB14" s="430"/>
      <c r="AC14" s="430"/>
      <c r="AD14" s="430"/>
      <c r="AE14" s="430"/>
      <c r="AF14" s="430"/>
      <c r="AG14" s="430"/>
      <c r="AH14" s="430"/>
      <c r="AI14" s="430"/>
      <c r="AJ14" s="430"/>
      <c r="AK14" s="430"/>
      <c r="AL14" s="430"/>
      <c r="AM14" s="430"/>
      <c r="AN14" s="430"/>
      <c r="AO14" s="430"/>
      <c r="AP14" s="430"/>
    </row>
    <row r="15" spans="1:42" ht="15">
      <c r="A15" s="108">
        <v>5239125</v>
      </c>
      <c r="B15" s="56" t="s">
        <v>1248</v>
      </c>
      <c r="C15" s="426"/>
      <c r="D15" s="426" t="s">
        <v>1266</v>
      </c>
      <c r="E15" s="391" t="s">
        <v>29</v>
      </c>
      <c r="F15" s="426" t="s">
        <v>1250</v>
      </c>
      <c r="G15" s="56" t="s">
        <v>1251</v>
      </c>
      <c r="H15" s="182" t="s">
        <v>1254</v>
      </c>
      <c r="I15" s="426"/>
      <c r="J15" s="427">
        <v>45156</v>
      </c>
      <c r="K15" s="427">
        <v>45165</v>
      </c>
      <c r="L15" s="428"/>
      <c r="M15" s="428" t="s">
        <v>119</v>
      </c>
      <c r="N15" s="428"/>
      <c r="O15" s="428"/>
      <c r="P15" s="428"/>
      <c r="Q15" s="428"/>
      <c r="R15" s="428"/>
      <c r="S15" s="428"/>
      <c r="T15" s="428"/>
      <c r="U15" s="428"/>
      <c r="V15" s="428"/>
      <c r="W15" s="428"/>
      <c r="X15" s="428" t="s">
        <v>1265</v>
      </c>
      <c r="Y15" s="429"/>
      <c r="Z15" s="429"/>
      <c r="AA15" s="50"/>
      <c r="AB15" s="430"/>
      <c r="AC15" s="430"/>
      <c r="AD15" s="430"/>
      <c r="AE15" s="430"/>
      <c r="AF15" s="430"/>
      <c r="AG15" s="430"/>
      <c r="AH15" s="430"/>
      <c r="AI15" s="430"/>
      <c r="AJ15" s="430"/>
      <c r="AK15" s="430"/>
      <c r="AL15" s="430"/>
      <c r="AM15" s="430"/>
      <c r="AN15" s="430"/>
      <c r="AO15" s="430"/>
      <c r="AP15" s="430"/>
    </row>
    <row r="16" spans="1:42" ht="15">
      <c r="A16" s="108">
        <v>5239127</v>
      </c>
      <c r="B16" s="56" t="s">
        <v>1248</v>
      </c>
      <c r="C16" s="182"/>
      <c r="D16" s="182" t="s">
        <v>1267</v>
      </c>
      <c r="E16" s="391" t="s">
        <v>29</v>
      </c>
      <c r="F16" s="426" t="s">
        <v>1250</v>
      </c>
      <c r="G16" s="56" t="s">
        <v>1268</v>
      </c>
      <c r="H16" s="182" t="s">
        <v>1254</v>
      </c>
      <c r="I16" s="426"/>
      <c r="J16" s="427">
        <v>45156</v>
      </c>
      <c r="K16" s="427">
        <v>45165</v>
      </c>
      <c r="L16" s="428"/>
      <c r="M16" s="428" t="s">
        <v>119</v>
      </c>
      <c r="N16" s="428"/>
      <c r="O16" s="428"/>
      <c r="P16" s="428"/>
      <c r="Q16" s="428"/>
      <c r="R16" s="428"/>
      <c r="S16" s="428"/>
      <c r="T16" s="428"/>
      <c r="U16" s="428"/>
      <c r="V16" s="428"/>
      <c r="W16" s="428"/>
      <c r="X16" s="428" t="s">
        <v>1265</v>
      </c>
      <c r="Y16" s="429"/>
      <c r="Z16" s="429"/>
      <c r="AA16" s="50"/>
      <c r="AB16" s="430"/>
      <c r="AC16" s="430"/>
      <c r="AD16" s="430"/>
      <c r="AE16" s="430"/>
      <c r="AF16" s="430"/>
      <c r="AG16" s="430"/>
      <c r="AH16" s="430"/>
      <c r="AI16" s="430"/>
      <c r="AJ16" s="430"/>
      <c r="AK16" s="430"/>
      <c r="AL16" s="430"/>
      <c r="AM16" s="430"/>
      <c r="AN16" s="430"/>
      <c r="AO16" s="430"/>
      <c r="AP16" s="430"/>
    </row>
    <row r="17" spans="1:42" ht="15">
      <c r="A17" s="108">
        <v>5239173</v>
      </c>
      <c r="B17" s="56" t="s">
        <v>1248</v>
      </c>
      <c r="C17" s="426"/>
      <c r="D17" s="426" t="s">
        <v>1269</v>
      </c>
      <c r="E17" s="391" t="s">
        <v>29</v>
      </c>
      <c r="F17" s="426" t="s">
        <v>1250</v>
      </c>
      <c r="G17" s="56" t="s">
        <v>1251</v>
      </c>
      <c r="H17" s="182" t="s">
        <v>1254</v>
      </c>
      <c r="I17" s="426"/>
      <c r="J17" s="427">
        <v>45156</v>
      </c>
      <c r="K17" s="427">
        <v>45165</v>
      </c>
      <c r="L17" s="428"/>
      <c r="M17" s="428" t="s">
        <v>119</v>
      </c>
      <c r="N17" s="428"/>
      <c r="O17" s="428"/>
      <c r="P17" s="428"/>
      <c r="Q17" s="428"/>
      <c r="R17" s="428"/>
      <c r="S17" s="428"/>
      <c r="T17" s="428"/>
      <c r="U17" s="428"/>
      <c r="V17" s="428"/>
      <c r="W17" s="428"/>
      <c r="X17" s="428" t="s">
        <v>1265</v>
      </c>
      <c r="Y17" s="429"/>
      <c r="Z17" s="429"/>
      <c r="AA17" s="50"/>
      <c r="AB17" s="430"/>
      <c r="AC17" s="430"/>
      <c r="AD17" s="430"/>
      <c r="AE17" s="430"/>
      <c r="AF17" s="430"/>
      <c r="AG17" s="430"/>
      <c r="AH17" s="430"/>
      <c r="AI17" s="430"/>
      <c r="AJ17" s="430"/>
      <c r="AK17" s="430"/>
      <c r="AL17" s="430"/>
      <c r="AM17" s="430"/>
      <c r="AN17" s="430"/>
      <c r="AO17" s="430"/>
      <c r="AP17" s="430"/>
    </row>
    <row r="18" spans="1:42" ht="15">
      <c r="A18" s="108">
        <v>5239579</v>
      </c>
      <c r="B18" s="56" t="s">
        <v>1248</v>
      </c>
      <c r="C18" s="426"/>
      <c r="D18" s="426" t="s">
        <v>1270</v>
      </c>
      <c r="E18" s="391" t="s">
        <v>29</v>
      </c>
      <c r="F18" s="426" t="s">
        <v>1250</v>
      </c>
      <c r="G18" s="56" t="s">
        <v>1251</v>
      </c>
      <c r="H18" s="182" t="s">
        <v>1254</v>
      </c>
      <c r="I18" s="426"/>
      <c r="J18" s="427">
        <v>45156</v>
      </c>
      <c r="K18" s="427">
        <v>45165</v>
      </c>
      <c r="L18" s="428"/>
      <c r="M18" s="428" t="s">
        <v>119</v>
      </c>
      <c r="N18" s="428"/>
      <c r="O18" s="428"/>
      <c r="P18" s="428"/>
      <c r="Q18" s="428"/>
      <c r="R18" s="428"/>
      <c r="S18" s="428"/>
      <c r="T18" s="428"/>
      <c r="U18" s="428"/>
      <c r="V18" s="428"/>
      <c r="W18" s="428"/>
      <c r="X18" s="428" t="s">
        <v>1265</v>
      </c>
      <c r="Y18" s="429"/>
      <c r="Z18" s="429"/>
      <c r="AA18" s="50"/>
      <c r="AB18" s="430"/>
      <c r="AC18" s="430"/>
      <c r="AD18" s="430"/>
      <c r="AE18" s="430"/>
      <c r="AF18" s="430"/>
      <c r="AG18" s="430"/>
      <c r="AH18" s="430"/>
      <c r="AI18" s="430"/>
      <c r="AJ18" s="430"/>
      <c r="AK18" s="430"/>
      <c r="AL18" s="430"/>
      <c r="AM18" s="430"/>
      <c r="AN18" s="430"/>
      <c r="AO18" s="430"/>
      <c r="AP18" s="430"/>
    </row>
    <row r="19" spans="1:42" ht="15">
      <c r="A19" s="108">
        <v>5214483</v>
      </c>
      <c r="B19" s="56" t="s">
        <v>1248</v>
      </c>
      <c r="C19" s="426"/>
      <c r="D19" s="426" t="s">
        <v>1271</v>
      </c>
      <c r="E19" s="391" t="s">
        <v>29</v>
      </c>
      <c r="F19" s="426" t="s">
        <v>1250</v>
      </c>
      <c r="G19" s="56" t="s">
        <v>1272</v>
      </c>
      <c r="H19" s="182" t="s">
        <v>1273</v>
      </c>
      <c r="I19" s="426"/>
      <c r="J19" s="427">
        <v>45144</v>
      </c>
      <c r="K19" s="427">
        <v>45149</v>
      </c>
      <c r="L19" s="428"/>
      <c r="M19" s="428" t="s">
        <v>468</v>
      </c>
      <c r="N19" s="428"/>
      <c r="O19" s="428"/>
      <c r="P19" s="428"/>
      <c r="Q19" s="428"/>
      <c r="R19" s="428"/>
      <c r="S19" s="428"/>
      <c r="T19" s="428"/>
      <c r="U19" s="428"/>
      <c r="V19" s="428"/>
      <c r="W19" s="428"/>
      <c r="X19" s="428"/>
      <c r="Y19" s="429"/>
      <c r="Z19" s="429"/>
      <c r="AA19" s="286"/>
      <c r="AB19" s="430"/>
      <c r="AC19" s="430"/>
      <c r="AD19" s="430"/>
      <c r="AE19" s="430"/>
      <c r="AF19" s="430"/>
      <c r="AG19" s="430"/>
      <c r="AH19" s="430"/>
      <c r="AI19" s="430"/>
      <c r="AJ19" s="430"/>
      <c r="AK19" s="430"/>
      <c r="AL19" s="430"/>
      <c r="AM19" s="430"/>
      <c r="AN19" s="430"/>
      <c r="AO19" s="430"/>
      <c r="AP19" s="430"/>
    </row>
    <row r="20" spans="1:42" ht="15">
      <c r="A20" s="108">
        <v>5215279</v>
      </c>
      <c r="B20" s="56" t="s">
        <v>1248</v>
      </c>
      <c r="C20" s="426"/>
      <c r="D20" s="426" t="s">
        <v>1274</v>
      </c>
      <c r="E20" s="391" t="s">
        <v>29</v>
      </c>
      <c r="F20" s="426" t="s">
        <v>1250</v>
      </c>
      <c r="G20" s="56" t="s">
        <v>1272</v>
      </c>
      <c r="H20" s="182" t="s">
        <v>1273</v>
      </c>
      <c r="I20" s="426"/>
      <c r="J20" s="427">
        <v>45144</v>
      </c>
      <c r="K20" s="427">
        <v>45149</v>
      </c>
      <c r="L20" s="428"/>
      <c r="M20" s="428" t="s">
        <v>468</v>
      </c>
      <c r="N20" s="428"/>
      <c r="O20" s="428"/>
      <c r="P20" s="428"/>
      <c r="Q20" s="428"/>
      <c r="R20" s="428"/>
      <c r="S20" s="428"/>
      <c r="T20" s="428"/>
      <c r="U20" s="428"/>
      <c r="V20" s="428"/>
      <c r="W20" s="428"/>
      <c r="X20" s="428"/>
      <c r="Y20" s="429"/>
      <c r="Z20" s="429"/>
      <c r="AA20" s="286"/>
      <c r="AB20" s="430"/>
      <c r="AC20" s="430"/>
      <c r="AD20" s="430"/>
      <c r="AE20" s="430"/>
      <c r="AF20" s="430"/>
      <c r="AG20" s="430"/>
      <c r="AH20" s="430"/>
      <c r="AI20" s="430"/>
      <c r="AJ20" s="430"/>
      <c r="AK20" s="430"/>
      <c r="AL20" s="430"/>
      <c r="AM20" s="430"/>
      <c r="AN20" s="430"/>
      <c r="AO20" s="430"/>
      <c r="AP20" s="430"/>
    </row>
    <row r="21" spans="1:42" ht="15">
      <c r="A21" s="108">
        <v>5214355</v>
      </c>
      <c r="B21" s="56" t="s">
        <v>1248</v>
      </c>
      <c r="C21" s="426"/>
      <c r="D21" s="426" t="s">
        <v>1275</v>
      </c>
      <c r="E21" s="391" t="s">
        <v>29</v>
      </c>
      <c r="F21" s="426" t="s">
        <v>1250</v>
      </c>
      <c r="G21" s="56" t="s">
        <v>1272</v>
      </c>
      <c r="H21" s="182" t="s">
        <v>1273</v>
      </c>
      <c r="I21" s="426" t="s">
        <v>32</v>
      </c>
      <c r="J21" s="427">
        <v>45146</v>
      </c>
      <c r="K21" s="427">
        <v>45149</v>
      </c>
      <c r="L21" s="428"/>
      <c r="M21" s="428" t="s">
        <v>468</v>
      </c>
      <c r="N21" s="428"/>
      <c r="O21" s="428"/>
      <c r="P21" s="428"/>
      <c r="Q21" s="428"/>
      <c r="R21" s="428"/>
      <c r="S21" s="428"/>
      <c r="T21" s="428"/>
      <c r="U21" s="428"/>
      <c r="V21" s="428"/>
      <c r="W21" s="428"/>
      <c r="X21" s="428"/>
      <c r="Y21" s="429"/>
      <c r="Z21" s="429"/>
      <c r="AA21" s="286"/>
      <c r="AB21" s="430"/>
      <c r="AC21" s="430"/>
      <c r="AD21" s="430"/>
      <c r="AE21" s="430"/>
      <c r="AF21" s="430"/>
      <c r="AG21" s="430"/>
      <c r="AH21" s="430"/>
      <c r="AI21" s="430"/>
      <c r="AJ21" s="430"/>
      <c r="AK21" s="430"/>
      <c r="AL21" s="430"/>
      <c r="AM21" s="430"/>
      <c r="AN21" s="430"/>
      <c r="AO21" s="430"/>
      <c r="AP21" s="430"/>
    </row>
    <row r="22" spans="1:42" ht="15">
      <c r="A22" s="108">
        <v>5219233</v>
      </c>
      <c r="B22" s="56" t="s">
        <v>1248</v>
      </c>
      <c r="C22" s="426"/>
      <c r="D22" s="426" t="s">
        <v>1276</v>
      </c>
      <c r="E22" s="391" t="s">
        <v>29</v>
      </c>
      <c r="F22" s="426" t="s">
        <v>1250</v>
      </c>
      <c r="G22" s="56" t="s">
        <v>1272</v>
      </c>
      <c r="H22" s="182" t="s">
        <v>1277</v>
      </c>
      <c r="I22" s="426" t="s">
        <v>32</v>
      </c>
      <c r="J22" s="427">
        <v>45147</v>
      </c>
      <c r="K22" s="427">
        <v>45149</v>
      </c>
      <c r="L22" s="428"/>
      <c r="M22" s="428" t="s">
        <v>468</v>
      </c>
      <c r="N22" s="428"/>
      <c r="O22" s="428"/>
      <c r="P22" s="428"/>
      <c r="Q22" s="428"/>
      <c r="R22" s="428"/>
      <c r="S22" s="428"/>
      <c r="T22" s="428"/>
      <c r="U22" s="428"/>
      <c r="V22" s="428"/>
      <c r="W22" s="428"/>
      <c r="X22" s="428"/>
      <c r="Y22" s="429"/>
      <c r="Z22" s="429"/>
      <c r="AA22" s="286"/>
      <c r="AB22" s="430"/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  <c r="AM22" s="430"/>
      <c r="AN22" s="430"/>
      <c r="AO22" s="430"/>
      <c r="AP22" s="430"/>
    </row>
    <row r="23" spans="1:42" ht="15">
      <c r="A23" s="108">
        <v>5219313</v>
      </c>
      <c r="B23" s="56" t="s">
        <v>1248</v>
      </c>
      <c r="C23" s="426"/>
      <c r="D23" s="426" t="s">
        <v>1278</v>
      </c>
      <c r="E23" s="391" t="s">
        <v>29</v>
      </c>
      <c r="F23" s="426" t="s">
        <v>1250</v>
      </c>
      <c r="G23" s="56" t="s">
        <v>1272</v>
      </c>
      <c r="H23" s="182" t="s">
        <v>1277</v>
      </c>
      <c r="I23" s="426" t="s">
        <v>32</v>
      </c>
      <c r="J23" s="427">
        <v>45146</v>
      </c>
      <c r="K23" s="427">
        <v>45149</v>
      </c>
      <c r="L23" s="428"/>
      <c r="M23" s="428" t="s">
        <v>468</v>
      </c>
      <c r="N23" s="428"/>
      <c r="O23" s="428"/>
      <c r="P23" s="428"/>
      <c r="Q23" s="428"/>
      <c r="R23" s="428"/>
      <c r="S23" s="428"/>
      <c r="T23" s="428"/>
      <c r="U23" s="428"/>
      <c r="V23" s="428"/>
      <c r="W23" s="428"/>
      <c r="X23" s="428"/>
      <c r="Y23" s="429"/>
      <c r="Z23" s="429"/>
      <c r="AA23" s="286"/>
      <c r="AB23" s="430"/>
      <c r="AC23" s="430"/>
      <c r="AD23" s="430"/>
      <c r="AE23" s="430"/>
      <c r="AF23" s="430"/>
      <c r="AG23" s="430"/>
      <c r="AH23" s="430"/>
      <c r="AI23" s="430"/>
      <c r="AJ23" s="430"/>
      <c r="AK23" s="430"/>
      <c r="AL23" s="430"/>
      <c r="AM23" s="430"/>
      <c r="AN23" s="430"/>
      <c r="AO23" s="430"/>
      <c r="AP23" s="430"/>
    </row>
    <row r="24" spans="1:42" ht="15">
      <c r="A24" s="108">
        <v>5218709</v>
      </c>
      <c r="B24" s="56" t="s">
        <v>1248</v>
      </c>
      <c r="C24" s="426"/>
      <c r="D24" s="426" t="s">
        <v>1279</v>
      </c>
      <c r="E24" s="391" t="s">
        <v>29</v>
      </c>
      <c r="F24" s="426" t="s">
        <v>1250</v>
      </c>
      <c r="G24" s="56" t="s">
        <v>1272</v>
      </c>
      <c r="H24" s="182" t="s">
        <v>1280</v>
      </c>
      <c r="I24" s="426" t="s">
        <v>32</v>
      </c>
      <c r="J24" s="427">
        <v>45146</v>
      </c>
      <c r="K24" s="427">
        <v>45149</v>
      </c>
      <c r="L24" s="428"/>
      <c r="M24" s="428" t="s">
        <v>468</v>
      </c>
      <c r="N24" s="428"/>
      <c r="O24" s="428"/>
      <c r="P24" s="428"/>
      <c r="Q24" s="428"/>
      <c r="R24" s="428"/>
      <c r="S24" s="428"/>
      <c r="T24" s="428"/>
      <c r="U24" s="428"/>
      <c r="V24" s="428"/>
      <c r="W24" s="428"/>
      <c r="X24" s="428"/>
      <c r="Y24" s="429"/>
      <c r="Z24" s="429"/>
      <c r="AA24" s="286"/>
      <c r="AB24" s="430"/>
      <c r="AC24" s="430"/>
      <c r="AD24" s="430"/>
      <c r="AE24" s="430"/>
      <c r="AF24" s="430"/>
      <c r="AG24" s="430"/>
      <c r="AH24" s="430"/>
      <c r="AI24" s="430"/>
      <c r="AJ24" s="430"/>
      <c r="AK24" s="430"/>
      <c r="AL24" s="430"/>
      <c r="AM24" s="430"/>
      <c r="AN24" s="430"/>
      <c r="AO24" s="430"/>
      <c r="AP24" s="430"/>
    </row>
    <row r="25" spans="1:42" ht="15">
      <c r="A25" s="108">
        <v>5213667</v>
      </c>
      <c r="B25" s="56" t="s">
        <v>1248</v>
      </c>
      <c r="C25" s="426"/>
      <c r="D25" s="426" t="s">
        <v>1281</v>
      </c>
      <c r="E25" s="391" t="s">
        <v>29</v>
      </c>
      <c r="F25" s="426" t="s">
        <v>1250</v>
      </c>
      <c r="G25" s="56" t="s">
        <v>1272</v>
      </c>
      <c r="H25" s="182" t="s">
        <v>1282</v>
      </c>
      <c r="I25" s="426" t="s">
        <v>32</v>
      </c>
      <c r="J25" s="427">
        <v>45146</v>
      </c>
      <c r="K25" s="427">
        <v>45149</v>
      </c>
      <c r="L25" s="428"/>
      <c r="M25" s="428" t="s">
        <v>468</v>
      </c>
      <c r="N25" s="428"/>
      <c r="O25" s="428"/>
      <c r="P25" s="428"/>
      <c r="Q25" s="428"/>
      <c r="R25" s="428"/>
      <c r="S25" s="428"/>
      <c r="T25" s="428"/>
      <c r="U25" s="428"/>
      <c r="V25" s="428"/>
      <c r="W25" s="428"/>
      <c r="X25" s="428"/>
      <c r="Y25" s="429"/>
      <c r="Z25" s="429"/>
      <c r="AA25" s="286"/>
      <c r="AB25" s="430"/>
      <c r="AC25" s="430"/>
      <c r="AD25" s="430"/>
      <c r="AE25" s="430"/>
      <c r="AF25" s="430"/>
      <c r="AG25" s="430"/>
      <c r="AH25" s="430"/>
      <c r="AI25" s="430"/>
      <c r="AJ25" s="430"/>
      <c r="AK25" s="430"/>
      <c r="AL25" s="430"/>
      <c r="AM25" s="430"/>
      <c r="AN25" s="430"/>
      <c r="AO25" s="430"/>
      <c r="AP25" s="430"/>
    </row>
    <row r="26" spans="1:42" ht="15">
      <c r="A26" s="108">
        <v>5213675</v>
      </c>
      <c r="B26" s="56" t="s">
        <v>1248</v>
      </c>
      <c r="C26" s="426"/>
      <c r="D26" s="426" t="s">
        <v>1283</v>
      </c>
      <c r="E26" s="391" t="s">
        <v>29</v>
      </c>
      <c r="F26" s="426" t="s">
        <v>1250</v>
      </c>
      <c r="G26" s="56" t="s">
        <v>1272</v>
      </c>
      <c r="H26" s="182" t="s">
        <v>1282</v>
      </c>
      <c r="I26" s="426" t="s">
        <v>32</v>
      </c>
      <c r="J26" s="427">
        <v>45146</v>
      </c>
      <c r="K26" s="427">
        <v>45149</v>
      </c>
      <c r="L26" s="428"/>
      <c r="M26" s="428" t="s">
        <v>468</v>
      </c>
      <c r="N26" s="428"/>
      <c r="O26" s="428"/>
      <c r="P26" s="428"/>
      <c r="Q26" s="428"/>
      <c r="R26" s="428"/>
      <c r="S26" s="428"/>
      <c r="T26" s="428"/>
      <c r="U26" s="428"/>
      <c r="V26" s="428"/>
      <c r="W26" s="428"/>
      <c r="X26" s="428"/>
      <c r="Y26" s="429"/>
      <c r="Z26" s="429"/>
      <c r="AA26" s="286"/>
      <c r="AB26" s="430"/>
      <c r="AC26" s="430"/>
      <c r="AD26" s="430"/>
      <c r="AE26" s="430"/>
      <c r="AF26" s="430"/>
      <c r="AG26" s="430"/>
      <c r="AH26" s="430"/>
      <c r="AI26" s="430"/>
      <c r="AJ26" s="430"/>
      <c r="AK26" s="430"/>
      <c r="AL26" s="430"/>
      <c r="AM26" s="430"/>
      <c r="AN26" s="430"/>
      <c r="AO26" s="430"/>
      <c r="AP26" s="430"/>
    </row>
    <row r="27" spans="1:42" ht="15">
      <c r="A27" s="108">
        <v>5214485</v>
      </c>
      <c r="B27" s="56" t="s">
        <v>1248</v>
      </c>
      <c r="C27" s="426"/>
      <c r="D27" s="426" t="s">
        <v>1284</v>
      </c>
      <c r="E27" s="391" t="s">
        <v>29</v>
      </c>
      <c r="F27" s="426" t="s">
        <v>1250</v>
      </c>
      <c r="G27" s="56" t="s">
        <v>1272</v>
      </c>
      <c r="H27" s="182" t="s">
        <v>1273</v>
      </c>
      <c r="I27" s="426" t="s">
        <v>32</v>
      </c>
      <c r="J27" s="427">
        <v>45144</v>
      </c>
      <c r="K27" s="427">
        <v>45149</v>
      </c>
      <c r="L27" s="428"/>
      <c r="M27" s="428" t="s">
        <v>468</v>
      </c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9"/>
      <c r="Z27" s="429"/>
      <c r="AA27" s="286"/>
      <c r="AB27" s="430"/>
      <c r="AC27" s="430"/>
      <c r="AD27" s="430"/>
      <c r="AE27" s="430"/>
      <c r="AF27" s="430"/>
      <c r="AG27" s="430"/>
      <c r="AH27" s="430"/>
      <c r="AI27" s="430"/>
      <c r="AJ27" s="430"/>
      <c r="AK27" s="430"/>
      <c r="AL27" s="430"/>
      <c r="AM27" s="430"/>
      <c r="AN27" s="430"/>
      <c r="AO27" s="430"/>
      <c r="AP27" s="430"/>
    </row>
    <row r="28" spans="1:42" ht="15">
      <c r="A28" s="108">
        <v>5218707</v>
      </c>
      <c r="B28" s="56" t="s">
        <v>1248</v>
      </c>
      <c r="C28" s="426"/>
      <c r="D28" s="426" t="s">
        <v>1285</v>
      </c>
      <c r="E28" s="391" t="s">
        <v>29</v>
      </c>
      <c r="F28" s="426" t="s">
        <v>1250</v>
      </c>
      <c r="G28" s="56" t="s">
        <v>1272</v>
      </c>
      <c r="H28" s="182" t="s">
        <v>1280</v>
      </c>
      <c r="I28" s="426" t="s">
        <v>32</v>
      </c>
      <c r="J28" s="427">
        <v>45145</v>
      </c>
      <c r="K28" s="427">
        <v>45149</v>
      </c>
      <c r="L28" s="428"/>
      <c r="M28" s="428" t="s">
        <v>468</v>
      </c>
      <c r="N28" s="428"/>
      <c r="O28" s="428"/>
      <c r="P28" s="428"/>
      <c r="Q28" s="428"/>
      <c r="R28" s="428"/>
      <c r="S28" s="428"/>
      <c r="T28" s="428"/>
      <c r="U28" s="428"/>
      <c r="V28" s="428"/>
      <c r="W28" s="428"/>
      <c r="X28" s="428"/>
      <c r="Y28" s="429"/>
      <c r="Z28" s="429"/>
      <c r="AA28" s="286"/>
      <c r="AB28" s="430"/>
      <c r="AC28" s="430"/>
      <c r="AD28" s="430"/>
      <c r="AE28" s="430"/>
      <c r="AF28" s="430"/>
      <c r="AG28" s="430"/>
      <c r="AH28" s="430"/>
      <c r="AI28" s="430"/>
      <c r="AJ28" s="430"/>
      <c r="AK28" s="430"/>
      <c r="AL28" s="430"/>
      <c r="AM28" s="430"/>
      <c r="AN28" s="430"/>
      <c r="AO28" s="430"/>
      <c r="AP28" s="430"/>
    </row>
    <row r="29" spans="1:42" ht="15">
      <c r="A29" s="108">
        <v>5213679</v>
      </c>
      <c r="B29" s="56" t="s">
        <v>1248</v>
      </c>
      <c r="C29" s="426"/>
      <c r="D29" s="426" t="s">
        <v>1286</v>
      </c>
      <c r="E29" s="391" t="s">
        <v>29</v>
      </c>
      <c r="F29" s="426" t="s">
        <v>1250</v>
      </c>
      <c r="G29" s="56" t="s">
        <v>1272</v>
      </c>
      <c r="H29" s="182" t="s">
        <v>1282</v>
      </c>
      <c r="I29" s="426" t="s">
        <v>32</v>
      </c>
      <c r="J29" s="427">
        <v>45143</v>
      </c>
      <c r="K29" s="427">
        <v>45149</v>
      </c>
      <c r="L29" s="428"/>
      <c r="M29" s="428" t="s">
        <v>468</v>
      </c>
      <c r="N29" s="428"/>
      <c r="O29" s="428"/>
      <c r="P29" s="428"/>
      <c r="Q29" s="428"/>
      <c r="R29" s="428"/>
      <c r="S29" s="428"/>
      <c r="T29" s="428"/>
      <c r="U29" s="428"/>
      <c r="V29" s="428"/>
      <c r="W29" s="428"/>
      <c r="X29" s="428"/>
      <c r="Y29" s="429"/>
      <c r="Z29" s="429"/>
      <c r="AA29" s="286"/>
      <c r="AB29" s="430"/>
      <c r="AC29" s="430"/>
      <c r="AD29" s="430"/>
      <c r="AE29" s="430"/>
      <c r="AF29" s="430"/>
      <c r="AG29" s="430"/>
      <c r="AH29" s="430"/>
      <c r="AI29" s="430"/>
      <c r="AJ29" s="430"/>
      <c r="AK29" s="430"/>
      <c r="AL29" s="430"/>
      <c r="AM29" s="430"/>
      <c r="AN29" s="430"/>
      <c r="AO29" s="430"/>
      <c r="AP29" s="430"/>
    </row>
    <row r="30" spans="1:42" ht="15">
      <c r="A30" s="108">
        <v>5213681</v>
      </c>
      <c r="B30" s="56" t="s">
        <v>1248</v>
      </c>
      <c r="C30" s="426"/>
      <c r="D30" s="426" t="s">
        <v>1287</v>
      </c>
      <c r="E30" s="391" t="s">
        <v>29</v>
      </c>
      <c r="F30" s="426" t="s">
        <v>1250</v>
      </c>
      <c r="G30" s="56" t="s">
        <v>1272</v>
      </c>
      <c r="H30" s="182" t="s">
        <v>1282</v>
      </c>
      <c r="I30" s="426" t="s">
        <v>32</v>
      </c>
      <c r="J30" s="427">
        <v>45141</v>
      </c>
      <c r="K30" s="427">
        <v>45149</v>
      </c>
      <c r="L30" s="428"/>
      <c r="M30" s="428" t="s">
        <v>468</v>
      </c>
      <c r="N30" s="428"/>
      <c r="O30" s="428"/>
      <c r="P30" s="428"/>
      <c r="Q30" s="428"/>
      <c r="R30" s="428"/>
      <c r="S30" s="428"/>
      <c r="T30" s="428"/>
      <c r="U30" s="428"/>
      <c r="V30" s="428"/>
      <c r="W30" s="428"/>
      <c r="X30" s="428"/>
      <c r="Y30" s="429"/>
      <c r="Z30" s="429"/>
      <c r="AA30" s="286"/>
      <c r="AB30" s="430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  <c r="AM30" s="430"/>
      <c r="AN30" s="430"/>
      <c r="AO30" s="430"/>
      <c r="AP30" s="430"/>
    </row>
    <row r="31" spans="1:42" ht="15">
      <c r="A31" s="108">
        <v>5213683</v>
      </c>
      <c r="B31" s="56" t="s">
        <v>1248</v>
      </c>
      <c r="C31" s="426"/>
      <c r="D31" s="426" t="s">
        <v>1288</v>
      </c>
      <c r="E31" s="391" t="s">
        <v>29</v>
      </c>
      <c r="F31" s="426" t="s">
        <v>1250</v>
      </c>
      <c r="G31" s="56" t="s">
        <v>1272</v>
      </c>
      <c r="H31" s="182" t="s">
        <v>1282</v>
      </c>
      <c r="I31" s="426" t="s">
        <v>32</v>
      </c>
      <c r="J31" s="427">
        <v>45144</v>
      </c>
      <c r="K31" s="427">
        <v>45149</v>
      </c>
      <c r="L31" s="428"/>
      <c r="M31" s="428" t="s">
        <v>468</v>
      </c>
      <c r="N31" s="428"/>
      <c r="O31" s="428"/>
      <c r="P31" s="428"/>
      <c r="Q31" s="428"/>
      <c r="R31" s="428"/>
      <c r="S31" s="428"/>
      <c r="T31" s="428"/>
      <c r="U31" s="428"/>
      <c r="V31" s="428"/>
      <c r="W31" s="428"/>
      <c r="X31" s="428"/>
      <c r="Y31" s="429"/>
      <c r="Z31" s="429"/>
      <c r="AA31" s="286"/>
      <c r="AB31" s="430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  <c r="AM31" s="430"/>
      <c r="AN31" s="430"/>
      <c r="AO31" s="430"/>
      <c r="AP31" s="430"/>
    </row>
    <row r="32" spans="1:42" ht="15">
      <c r="A32" s="108">
        <v>5214265</v>
      </c>
      <c r="B32" s="56" t="s">
        <v>1248</v>
      </c>
      <c r="C32" s="426"/>
      <c r="D32" s="426" t="s">
        <v>1289</v>
      </c>
      <c r="E32" s="391" t="s">
        <v>29</v>
      </c>
      <c r="F32" s="426" t="s">
        <v>1250</v>
      </c>
      <c r="G32" s="56" t="s">
        <v>1272</v>
      </c>
      <c r="H32" s="182" t="s">
        <v>1273</v>
      </c>
      <c r="I32" s="426" t="s">
        <v>32</v>
      </c>
      <c r="J32" s="427">
        <v>45142</v>
      </c>
      <c r="K32" s="427">
        <v>45149</v>
      </c>
      <c r="L32" s="428"/>
      <c r="M32" s="428" t="s">
        <v>468</v>
      </c>
      <c r="N32" s="428"/>
      <c r="O32" s="428"/>
      <c r="P32" s="428"/>
      <c r="Q32" s="428"/>
      <c r="R32" s="428"/>
      <c r="S32" s="428"/>
      <c r="T32" s="428"/>
      <c r="U32" s="428"/>
      <c r="V32" s="428"/>
      <c r="W32" s="428"/>
      <c r="X32" s="428"/>
      <c r="Y32" s="429"/>
      <c r="Z32" s="429"/>
      <c r="AA32" s="286"/>
      <c r="AB32" s="430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  <c r="AM32" s="430"/>
      <c r="AN32" s="430"/>
      <c r="AO32" s="430"/>
      <c r="AP32" s="430"/>
    </row>
    <row r="33" spans="1:42" ht="15">
      <c r="A33" s="108">
        <v>5214261</v>
      </c>
      <c r="B33" s="56" t="s">
        <v>1248</v>
      </c>
      <c r="C33" s="426"/>
      <c r="D33" s="426" t="s">
        <v>1290</v>
      </c>
      <c r="E33" s="391" t="s">
        <v>29</v>
      </c>
      <c r="F33" s="426" t="s">
        <v>1250</v>
      </c>
      <c r="G33" s="56" t="s">
        <v>1272</v>
      </c>
      <c r="H33" s="182" t="s">
        <v>1273</v>
      </c>
      <c r="I33" s="426" t="s">
        <v>32</v>
      </c>
      <c r="J33" s="427">
        <v>45143</v>
      </c>
      <c r="K33" s="427">
        <v>45149</v>
      </c>
      <c r="L33" s="428"/>
      <c r="M33" s="428" t="s">
        <v>468</v>
      </c>
      <c r="N33" s="428"/>
      <c r="O33" s="428"/>
      <c r="P33" s="428"/>
      <c r="Q33" s="428"/>
      <c r="R33" s="428"/>
      <c r="S33" s="428"/>
      <c r="T33" s="428"/>
      <c r="U33" s="428"/>
      <c r="V33" s="428"/>
      <c r="W33" s="428"/>
      <c r="X33" s="428"/>
      <c r="Y33" s="429"/>
      <c r="Z33" s="429"/>
      <c r="AA33" s="286"/>
      <c r="AB33" s="430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  <c r="AM33" s="430"/>
      <c r="AN33" s="430"/>
      <c r="AO33" s="430"/>
      <c r="AP33" s="430"/>
    </row>
    <row r="34" spans="1:42" ht="15">
      <c r="A34" s="108">
        <v>5214263</v>
      </c>
      <c r="B34" s="56" t="s">
        <v>1248</v>
      </c>
      <c r="C34" s="426"/>
      <c r="D34" s="426" t="s">
        <v>1291</v>
      </c>
      <c r="E34" s="391" t="s">
        <v>29</v>
      </c>
      <c r="F34" s="426" t="s">
        <v>1250</v>
      </c>
      <c r="G34" s="56" t="s">
        <v>1272</v>
      </c>
      <c r="H34" s="182" t="s">
        <v>1273</v>
      </c>
      <c r="I34" s="426" t="s">
        <v>32</v>
      </c>
      <c r="J34" s="427">
        <v>45143</v>
      </c>
      <c r="K34" s="427">
        <v>45149</v>
      </c>
      <c r="L34" s="428"/>
      <c r="M34" s="428" t="s">
        <v>468</v>
      </c>
      <c r="N34" s="428"/>
      <c r="O34" s="428"/>
      <c r="P34" s="428"/>
      <c r="Q34" s="428"/>
      <c r="R34" s="428"/>
      <c r="S34" s="428"/>
      <c r="T34" s="428"/>
      <c r="U34" s="428"/>
      <c r="V34" s="428"/>
      <c r="W34" s="428"/>
      <c r="X34" s="428"/>
      <c r="Y34" s="429"/>
      <c r="Z34" s="429"/>
      <c r="AA34" s="286"/>
      <c r="AB34" s="430"/>
      <c r="AC34" s="430"/>
      <c r="AD34" s="430"/>
      <c r="AE34" s="430"/>
      <c r="AF34" s="430"/>
      <c r="AG34" s="430"/>
      <c r="AH34" s="430"/>
      <c r="AI34" s="430"/>
      <c r="AJ34" s="430"/>
      <c r="AK34" s="430"/>
      <c r="AL34" s="430"/>
      <c r="AM34" s="430"/>
      <c r="AN34" s="430"/>
      <c r="AO34" s="430"/>
      <c r="AP34" s="430"/>
    </row>
    <row r="35" spans="1:42" ht="15">
      <c r="A35" s="108">
        <v>5214463</v>
      </c>
      <c r="B35" s="56" t="s">
        <v>1248</v>
      </c>
      <c r="C35" s="426"/>
      <c r="D35" s="426" t="s">
        <v>1292</v>
      </c>
      <c r="E35" s="391" t="s">
        <v>29</v>
      </c>
      <c r="F35" s="426" t="s">
        <v>1250</v>
      </c>
      <c r="G35" s="56" t="s">
        <v>1272</v>
      </c>
      <c r="H35" s="182" t="s">
        <v>1273</v>
      </c>
      <c r="I35" s="426" t="s">
        <v>32</v>
      </c>
      <c r="J35" s="427">
        <v>45144</v>
      </c>
      <c r="K35" s="427">
        <v>45149</v>
      </c>
      <c r="L35" s="428"/>
      <c r="M35" s="428" t="s">
        <v>468</v>
      </c>
      <c r="N35" s="428"/>
      <c r="O35" s="428"/>
      <c r="P35" s="428"/>
      <c r="Q35" s="428"/>
      <c r="R35" s="428"/>
      <c r="S35" s="428"/>
      <c r="T35" s="428"/>
      <c r="U35" s="428"/>
      <c r="V35" s="428"/>
      <c r="W35" s="428"/>
      <c r="X35" s="428"/>
      <c r="Y35" s="429"/>
      <c r="Z35" s="429"/>
      <c r="AA35" s="286"/>
      <c r="AB35" s="430"/>
      <c r="AC35" s="430"/>
      <c r="AD35" s="430"/>
      <c r="AE35" s="430"/>
      <c r="AF35" s="430"/>
      <c r="AG35" s="430"/>
      <c r="AH35" s="430"/>
      <c r="AI35" s="430"/>
      <c r="AJ35" s="430"/>
      <c r="AK35" s="430"/>
      <c r="AL35" s="430"/>
      <c r="AM35" s="430"/>
      <c r="AN35" s="430"/>
      <c r="AO35" s="430"/>
      <c r="AP35" s="430"/>
    </row>
    <row r="36" spans="1:42" ht="15">
      <c r="A36" s="108">
        <v>5215295</v>
      </c>
      <c r="B36" s="56" t="s">
        <v>1248</v>
      </c>
      <c r="C36" s="426"/>
      <c r="D36" s="426" t="s">
        <v>1293</v>
      </c>
      <c r="E36" s="391" t="s">
        <v>29</v>
      </c>
      <c r="F36" s="426" t="s">
        <v>1250</v>
      </c>
      <c r="G36" s="56" t="s">
        <v>1272</v>
      </c>
      <c r="H36" s="182" t="s">
        <v>1273</v>
      </c>
      <c r="I36" s="426" t="s">
        <v>32</v>
      </c>
      <c r="J36" s="427">
        <v>45143</v>
      </c>
      <c r="K36" s="427">
        <v>45149</v>
      </c>
      <c r="L36" s="428"/>
      <c r="M36" s="428" t="s">
        <v>468</v>
      </c>
      <c r="N36" s="428"/>
      <c r="O36" s="428"/>
      <c r="P36" s="428"/>
      <c r="Q36" s="428"/>
      <c r="R36" s="428"/>
      <c r="S36" s="428"/>
      <c r="T36" s="428"/>
      <c r="U36" s="428"/>
      <c r="V36" s="428"/>
      <c r="W36" s="428"/>
      <c r="X36" s="428"/>
      <c r="Y36" s="429"/>
      <c r="Z36" s="429"/>
      <c r="AA36" s="286"/>
      <c r="AB36" s="430"/>
      <c r="AC36" s="430"/>
      <c r="AD36" s="430"/>
      <c r="AE36" s="430"/>
      <c r="AF36" s="430"/>
      <c r="AG36" s="430"/>
      <c r="AH36" s="430"/>
      <c r="AI36" s="430"/>
      <c r="AJ36" s="430"/>
      <c r="AK36" s="430"/>
      <c r="AL36" s="430"/>
      <c r="AM36" s="430"/>
      <c r="AN36" s="430"/>
      <c r="AO36" s="430"/>
      <c r="AP36" s="430"/>
    </row>
    <row r="37" spans="1:42" ht="15">
      <c r="A37" s="108">
        <v>5215317</v>
      </c>
      <c r="B37" s="56" t="s">
        <v>1248</v>
      </c>
      <c r="C37" s="426"/>
      <c r="D37" s="426" t="s">
        <v>1294</v>
      </c>
      <c r="E37" s="391" t="s">
        <v>29</v>
      </c>
      <c r="F37" s="426" t="s">
        <v>1250</v>
      </c>
      <c r="G37" s="56" t="s">
        <v>1272</v>
      </c>
      <c r="H37" s="182" t="s">
        <v>1273</v>
      </c>
      <c r="I37" s="426" t="s">
        <v>32</v>
      </c>
      <c r="J37" s="427">
        <v>45143</v>
      </c>
      <c r="K37" s="427">
        <v>45149</v>
      </c>
      <c r="L37" s="428"/>
      <c r="M37" s="428" t="s">
        <v>468</v>
      </c>
      <c r="N37" s="428"/>
      <c r="O37" s="428"/>
      <c r="P37" s="428"/>
      <c r="Q37" s="428"/>
      <c r="R37" s="428"/>
      <c r="S37" s="428"/>
      <c r="T37" s="428"/>
      <c r="U37" s="428"/>
      <c r="V37" s="428"/>
      <c r="W37" s="428"/>
      <c r="X37" s="428"/>
      <c r="Y37" s="429"/>
      <c r="Z37" s="429"/>
      <c r="AA37" s="286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430"/>
      <c r="AN37" s="430"/>
      <c r="AO37" s="430"/>
      <c r="AP37" s="430"/>
    </row>
    <row r="38" spans="1:42" ht="15">
      <c r="A38" s="108">
        <v>5215297</v>
      </c>
      <c r="B38" s="56" t="s">
        <v>1248</v>
      </c>
      <c r="C38" s="426"/>
      <c r="D38" s="426" t="s">
        <v>1295</v>
      </c>
      <c r="E38" s="391" t="s">
        <v>29</v>
      </c>
      <c r="F38" s="426" t="s">
        <v>1250</v>
      </c>
      <c r="G38" s="56" t="s">
        <v>1272</v>
      </c>
      <c r="H38" s="182" t="s">
        <v>1273</v>
      </c>
      <c r="I38" s="426" t="s">
        <v>32</v>
      </c>
      <c r="J38" s="427">
        <v>45143</v>
      </c>
      <c r="K38" s="427">
        <v>45149</v>
      </c>
      <c r="L38" s="428"/>
      <c r="M38" s="428" t="s">
        <v>468</v>
      </c>
      <c r="N38" s="428"/>
      <c r="O38" s="428"/>
      <c r="P38" s="428"/>
      <c r="Q38" s="428"/>
      <c r="R38" s="428"/>
      <c r="S38" s="428"/>
      <c r="T38" s="428"/>
      <c r="U38" s="428"/>
      <c r="V38" s="428"/>
      <c r="W38" s="428"/>
      <c r="X38" s="428"/>
      <c r="Y38" s="429"/>
      <c r="Z38" s="429"/>
      <c r="AA38" s="286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0"/>
      <c r="AM38" s="430"/>
      <c r="AN38" s="430"/>
      <c r="AO38" s="430"/>
      <c r="AP38" s="430"/>
    </row>
    <row r="39" spans="1:42" ht="15">
      <c r="A39" s="108">
        <v>5215319</v>
      </c>
      <c r="B39" s="56" t="s">
        <v>1248</v>
      </c>
      <c r="C39" s="426"/>
      <c r="D39" s="426" t="s">
        <v>1296</v>
      </c>
      <c r="E39" s="391" t="s">
        <v>29</v>
      </c>
      <c r="F39" s="426" t="s">
        <v>1250</v>
      </c>
      <c r="G39" s="56" t="s">
        <v>1272</v>
      </c>
      <c r="H39" s="182" t="s">
        <v>1273</v>
      </c>
      <c r="I39" s="426" t="s">
        <v>32</v>
      </c>
      <c r="J39" s="427">
        <v>45143</v>
      </c>
      <c r="K39" s="427">
        <v>45149</v>
      </c>
      <c r="L39" s="428"/>
      <c r="M39" s="428" t="s">
        <v>468</v>
      </c>
      <c r="N39" s="428"/>
      <c r="O39" s="428"/>
      <c r="P39" s="428"/>
      <c r="Q39" s="428"/>
      <c r="R39" s="428"/>
      <c r="S39" s="428"/>
      <c r="T39" s="428"/>
      <c r="U39" s="428"/>
      <c r="V39" s="428"/>
      <c r="W39" s="428"/>
      <c r="X39" s="428"/>
      <c r="Y39" s="429"/>
      <c r="Z39" s="429"/>
      <c r="AA39" s="286"/>
      <c r="AB39" s="430"/>
      <c r="AC39" s="430"/>
      <c r="AD39" s="430"/>
      <c r="AE39" s="430"/>
      <c r="AF39" s="430"/>
      <c r="AG39" s="430"/>
      <c r="AH39" s="430"/>
      <c r="AI39" s="430"/>
      <c r="AJ39" s="430"/>
      <c r="AK39" s="430"/>
      <c r="AL39" s="430"/>
      <c r="AM39" s="430"/>
      <c r="AN39" s="430"/>
      <c r="AO39" s="430"/>
      <c r="AP39" s="430"/>
    </row>
    <row r="40" spans="1:42" ht="15">
      <c r="A40" s="108">
        <v>5215277</v>
      </c>
      <c r="B40" s="56" t="s">
        <v>1248</v>
      </c>
      <c r="C40" s="426"/>
      <c r="D40" s="426" t="s">
        <v>1297</v>
      </c>
      <c r="E40" s="391" t="s">
        <v>29</v>
      </c>
      <c r="F40" s="426" t="s">
        <v>1250</v>
      </c>
      <c r="G40" s="56" t="s">
        <v>1272</v>
      </c>
      <c r="H40" s="182" t="s">
        <v>1273</v>
      </c>
      <c r="I40" s="426" t="s">
        <v>32</v>
      </c>
      <c r="J40" s="427">
        <v>45143</v>
      </c>
      <c r="K40" s="427">
        <v>45149</v>
      </c>
      <c r="L40" s="428"/>
      <c r="M40" s="428" t="s">
        <v>468</v>
      </c>
      <c r="N40" s="428"/>
      <c r="O40" s="428"/>
      <c r="P40" s="428"/>
      <c r="Q40" s="428"/>
      <c r="R40" s="428"/>
      <c r="S40" s="428"/>
      <c r="T40" s="428"/>
      <c r="U40" s="428"/>
      <c r="V40" s="428"/>
      <c r="W40" s="428"/>
      <c r="X40" s="428"/>
      <c r="Y40" s="429"/>
      <c r="Z40" s="429"/>
      <c r="AA40" s="286"/>
      <c r="AB40" s="430"/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  <c r="AM40" s="430"/>
      <c r="AN40" s="430"/>
      <c r="AO40" s="430"/>
      <c r="AP40" s="430"/>
    </row>
    <row r="41" spans="1:42" ht="15">
      <c r="A41" s="108">
        <v>5215299</v>
      </c>
      <c r="B41" s="56" t="s">
        <v>1248</v>
      </c>
      <c r="C41" s="426"/>
      <c r="D41" s="426" t="s">
        <v>1298</v>
      </c>
      <c r="E41" s="391" t="s">
        <v>29</v>
      </c>
      <c r="F41" s="426" t="s">
        <v>1250</v>
      </c>
      <c r="G41" s="56" t="s">
        <v>1272</v>
      </c>
      <c r="H41" s="182" t="s">
        <v>1273</v>
      </c>
      <c r="I41" s="426" t="s">
        <v>32</v>
      </c>
      <c r="J41" s="427">
        <v>45143</v>
      </c>
      <c r="K41" s="427">
        <v>45149</v>
      </c>
      <c r="L41" s="428"/>
      <c r="M41" s="428" t="s">
        <v>468</v>
      </c>
      <c r="N41" s="428"/>
      <c r="O41" s="428"/>
      <c r="P41" s="428"/>
      <c r="Q41" s="428"/>
      <c r="R41" s="428"/>
      <c r="S41" s="428"/>
      <c r="T41" s="428"/>
      <c r="U41" s="428"/>
      <c r="V41" s="428"/>
      <c r="W41" s="428"/>
      <c r="X41" s="428"/>
      <c r="Y41" s="429"/>
      <c r="Z41" s="429"/>
      <c r="AA41" s="286"/>
      <c r="AB41" s="430"/>
      <c r="AC41" s="430"/>
      <c r="AD41" s="430"/>
      <c r="AE41" s="430"/>
      <c r="AF41" s="430"/>
      <c r="AG41" s="430"/>
      <c r="AH41" s="430"/>
      <c r="AI41" s="430"/>
      <c r="AJ41" s="430"/>
      <c r="AK41" s="430"/>
      <c r="AL41" s="430"/>
      <c r="AM41" s="430"/>
      <c r="AN41" s="430"/>
      <c r="AO41" s="430"/>
      <c r="AP41" s="430"/>
    </row>
    <row r="42" spans="1:42" ht="15">
      <c r="A42" s="108">
        <v>5215321</v>
      </c>
      <c r="B42" s="56" t="s">
        <v>1248</v>
      </c>
      <c r="C42" s="426"/>
      <c r="D42" s="426" t="s">
        <v>1299</v>
      </c>
      <c r="E42" s="391" t="s">
        <v>29</v>
      </c>
      <c r="F42" s="426" t="s">
        <v>1250</v>
      </c>
      <c r="G42" s="56" t="s">
        <v>1272</v>
      </c>
      <c r="H42" s="182" t="s">
        <v>1273</v>
      </c>
      <c r="I42" s="426" t="s">
        <v>32</v>
      </c>
      <c r="J42" s="427">
        <v>45143</v>
      </c>
      <c r="K42" s="427">
        <v>45149</v>
      </c>
      <c r="L42" s="428"/>
      <c r="M42" s="428" t="s">
        <v>468</v>
      </c>
      <c r="N42" s="428"/>
      <c r="O42" s="428"/>
      <c r="P42" s="428"/>
      <c r="Q42" s="428"/>
      <c r="R42" s="428"/>
      <c r="S42" s="428"/>
      <c r="T42" s="428"/>
      <c r="U42" s="428"/>
      <c r="V42" s="428"/>
      <c r="W42" s="428"/>
      <c r="X42" s="428"/>
      <c r="Y42" s="429"/>
      <c r="Z42" s="429"/>
      <c r="AA42" s="286"/>
      <c r="AB42" s="430"/>
      <c r="AC42" s="430"/>
      <c r="AD42" s="430"/>
      <c r="AE42" s="430"/>
      <c r="AF42" s="430"/>
      <c r="AG42" s="430"/>
      <c r="AH42" s="430"/>
      <c r="AI42" s="430"/>
      <c r="AJ42" s="430"/>
      <c r="AK42" s="430"/>
      <c r="AL42" s="430"/>
      <c r="AM42" s="430"/>
      <c r="AN42" s="430"/>
      <c r="AO42" s="430"/>
      <c r="AP42" s="430"/>
    </row>
    <row r="43" spans="1:42" ht="15">
      <c r="A43" s="108">
        <v>5215301</v>
      </c>
      <c r="B43" s="56" t="s">
        <v>1248</v>
      </c>
      <c r="C43" s="426"/>
      <c r="D43" s="426" t="s">
        <v>1300</v>
      </c>
      <c r="E43" s="391" t="s">
        <v>29</v>
      </c>
      <c r="F43" s="426" t="s">
        <v>1250</v>
      </c>
      <c r="G43" s="56" t="s">
        <v>1272</v>
      </c>
      <c r="H43" s="182" t="s">
        <v>1273</v>
      </c>
      <c r="I43" s="426" t="s">
        <v>32</v>
      </c>
      <c r="J43" s="427">
        <v>45143</v>
      </c>
      <c r="K43" s="427">
        <v>45149</v>
      </c>
      <c r="L43" s="428"/>
      <c r="M43" s="428" t="s">
        <v>468</v>
      </c>
      <c r="N43" s="428"/>
      <c r="O43" s="428"/>
      <c r="P43" s="428"/>
      <c r="Q43" s="428"/>
      <c r="R43" s="428"/>
      <c r="S43" s="428"/>
      <c r="T43" s="428"/>
      <c r="U43" s="428"/>
      <c r="V43" s="428"/>
      <c r="W43" s="428"/>
      <c r="X43" s="428"/>
      <c r="Y43" s="429"/>
      <c r="Z43" s="429"/>
      <c r="AA43" s="286"/>
      <c r="AB43" s="430"/>
      <c r="AC43" s="430"/>
      <c r="AD43" s="430"/>
      <c r="AE43" s="430"/>
      <c r="AF43" s="430"/>
      <c r="AG43" s="430"/>
      <c r="AH43" s="430"/>
      <c r="AI43" s="430"/>
      <c r="AJ43" s="430"/>
      <c r="AK43" s="430"/>
      <c r="AL43" s="430"/>
      <c r="AM43" s="430"/>
      <c r="AN43" s="430"/>
      <c r="AO43" s="430"/>
      <c r="AP43" s="430"/>
    </row>
    <row r="44" spans="1:42" ht="15">
      <c r="A44" s="108">
        <v>5215323</v>
      </c>
      <c r="B44" s="56" t="s">
        <v>1248</v>
      </c>
      <c r="C44" s="426"/>
      <c r="D44" s="426" t="s">
        <v>1301</v>
      </c>
      <c r="E44" s="391" t="s">
        <v>29</v>
      </c>
      <c r="F44" s="426" t="s">
        <v>1250</v>
      </c>
      <c r="G44" s="56" t="s">
        <v>1272</v>
      </c>
      <c r="H44" s="182" t="s">
        <v>1273</v>
      </c>
      <c r="I44" s="426" t="s">
        <v>32</v>
      </c>
      <c r="J44" s="427">
        <v>45143</v>
      </c>
      <c r="K44" s="427">
        <v>45149</v>
      </c>
      <c r="L44" s="428"/>
      <c r="M44" s="428" t="s">
        <v>468</v>
      </c>
      <c r="N44" s="428"/>
      <c r="O44" s="428"/>
      <c r="P44" s="428"/>
      <c r="Q44" s="428"/>
      <c r="R44" s="428"/>
      <c r="S44" s="428"/>
      <c r="T44" s="428"/>
      <c r="U44" s="428"/>
      <c r="V44" s="428"/>
      <c r="W44" s="428"/>
      <c r="X44" s="428"/>
      <c r="Y44" s="429"/>
      <c r="Z44" s="429"/>
      <c r="AA44" s="286"/>
      <c r="AB44" s="430"/>
      <c r="AC44" s="430"/>
      <c r="AD44" s="430"/>
      <c r="AE44" s="430"/>
      <c r="AF44" s="430"/>
      <c r="AG44" s="430"/>
      <c r="AH44" s="430"/>
      <c r="AI44" s="430"/>
      <c r="AJ44" s="430"/>
      <c r="AK44" s="430"/>
      <c r="AL44" s="430"/>
      <c r="AM44" s="430"/>
      <c r="AN44" s="430"/>
      <c r="AO44" s="430"/>
      <c r="AP44" s="430"/>
    </row>
    <row r="45" spans="1:42" ht="15">
      <c r="A45" s="108">
        <v>5215303</v>
      </c>
      <c r="B45" s="56" t="s">
        <v>1248</v>
      </c>
      <c r="C45" s="426"/>
      <c r="D45" s="426" t="s">
        <v>1302</v>
      </c>
      <c r="E45" s="391" t="s">
        <v>29</v>
      </c>
      <c r="F45" s="426" t="s">
        <v>1250</v>
      </c>
      <c r="G45" s="56" t="s">
        <v>1272</v>
      </c>
      <c r="H45" s="182" t="s">
        <v>1273</v>
      </c>
      <c r="I45" s="426" t="s">
        <v>32</v>
      </c>
      <c r="J45" s="427">
        <v>45143</v>
      </c>
      <c r="K45" s="427">
        <v>45149</v>
      </c>
      <c r="L45" s="428"/>
      <c r="M45" s="428" t="s">
        <v>468</v>
      </c>
      <c r="N45" s="428"/>
      <c r="O45" s="428"/>
      <c r="P45" s="428"/>
      <c r="Q45" s="428"/>
      <c r="R45" s="428"/>
      <c r="S45" s="428"/>
      <c r="T45" s="428"/>
      <c r="U45" s="428"/>
      <c r="V45" s="428"/>
      <c r="W45" s="428"/>
      <c r="X45" s="428"/>
      <c r="Y45" s="429"/>
      <c r="Z45" s="429"/>
      <c r="AA45" s="286"/>
      <c r="AB45" s="430"/>
      <c r="AC45" s="430"/>
      <c r="AD45" s="430"/>
      <c r="AE45" s="430"/>
      <c r="AF45" s="430"/>
      <c r="AG45" s="430"/>
      <c r="AH45" s="430"/>
      <c r="AI45" s="430"/>
      <c r="AJ45" s="430"/>
      <c r="AK45" s="430"/>
      <c r="AL45" s="430"/>
      <c r="AM45" s="430"/>
      <c r="AN45" s="430"/>
      <c r="AO45" s="430"/>
      <c r="AP45" s="430"/>
    </row>
    <row r="46" spans="1:42" ht="15">
      <c r="A46" s="108">
        <v>5215325</v>
      </c>
      <c r="B46" s="56" t="s">
        <v>1248</v>
      </c>
      <c r="C46" s="426"/>
      <c r="D46" s="426" t="s">
        <v>1303</v>
      </c>
      <c r="E46" s="391" t="s">
        <v>29</v>
      </c>
      <c r="F46" s="426" t="s">
        <v>1250</v>
      </c>
      <c r="G46" s="56" t="s">
        <v>1272</v>
      </c>
      <c r="H46" s="182" t="s">
        <v>1273</v>
      </c>
      <c r="I46" s="426" t="s">
        <v>32</v>
      </c>
      <c r="J46" s="427">
        <v>45143</v>
      </c>
      <c r="K46" s="427">
        <v>45149</v>
      </c>
      <c r="L46" s="428"/>
      <c r="M46" s="428" t="s">
        <v>468</v>
      </c>
      <c r="N46" s="428"/>
      <c r="O46" s="428"/>
      <c r="P46" s="428"/>
      <c r="Q46" s="428"/>
      <c r="R46" s="428"/>
      <c r="S46" s="428"/>
      <c r="T46" s="428"/>
      <c r="U46" s="428"/>
      <c r="V46" s="428"/>
      <c r="W46" s="428"/>
      <c r="X46" s="428"/>
      <c r="Y46" s="429"/>
      <c r="Z46" s="429"/>
      <c r="AA46" s="286"/>
      <c r="AB46" s="430"/>
      <c r="AC46" s="430"/>
      <c r="AD46" s="430"/>
      <c r="AE46" s="430"/>
      <c r="AF46" s="430"/>
      <c r="AG46" s="430"/>
      <c r="AH46" s="430"/>
      <c r="AI46" s="430"/>
      <c r="AJ46" s="430"/>
      <c r="AK46" s="430"/>
      <c r="AL46" s="430"/>
      <c r="AM46" s="430"/>
      <c r="AN46" s="430"/>
      <c r="AO46" s="430"/>
      <c r="AP46" s="430"/>
    </row>
    <row r="47" spans="1:42" ht="15">
      <c r="A47" s="108">
        <v>5215305</v>
      </c>
      <c r="B47" s="56" t="s">
        <v>1248</v>
      </c>
      <c r="C47" s="426"/>
      <c r="D47" s="426" t="s">
        <v>1304</v>
      </c>
      <c r="E47" s="391" t="s">
        <v>29</v>
      </c>
      <c r="F47" s="426" t="s">
        <v>1250</v>
      </c>
      <c r="G47" s="56" t="s">
        <v>1272</v>
      </c>
      <c r="H47" s="182" t="s">
        <v>1273</v>
      </c>
      <c r="I47" s="426" t="s">
        <v>32</v>
      </c>
      <c r="J47" s="427">
        <v>45143</v>
      </c>
      <c r="K47" s="427">
        <v>45149</v>
      </c>
      <c r="L47" s="428"/>
      <c r="M47" s="428" t="s">
        <v>468</v>
      </c>
      <c r="N47" s="428"/>
      <c r="O47" s="428"/>
      <c r="P47" s="428"/>
      <c r="Q47" s="428"/>
      <c r="R47" s="428"/>
      <c r="S47" s="428"/>
      <c r="T47" s="428"/>
      <c r="U47" s="428"/>
      <c r="V47" s="428"/>
      <c r="W47" s="428"/>
      <c r="X47" s="428"/>
      <c r="Y47" s="429"/>
      <c r="Z47" s="429"/>
      <c r="AA47" s="286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0"/>
      <c r="AM47" s="430"/>
      <c r="AN47" s="430"/>
      <c r="AO47" s="430"/>
      <c r="AP47" s="430"/>
    </row>
    <row r="48" spans="1:42" ht="15">
      <c r="A48" s="108">
        <v>5215307</v>
      </c>
      <c r="B48" s="56" t="s">
        <v>1248</v>
      </c>
      <c r="C48" s="426"/>
      <c r="D48" s="426" t="s">
        <v>1305</v>
      </c>
      <c r="E48" s="391" t="s">
        <v>29</v>
      </c>
      <c r="F48" s="426" t="s">
        <v>1250</v>
      </c>
      <c r="G48" s="56" t="s">
        <v>1272</v>
      </c>
      <c r="H48" s="182" t="s">
        <v>1273</v>
      </c>
      <c r="I48" s="426" t="s">
        <v>32</v>
      </c>
      <c r="J48" s="427">
        <v>45143</v>
      </c>
      <c r="K48" s="427">
        <v>45149</v>
      </c>
      <c r="L48" s="428"/>
      <c r="M48" s="428" t="s">
        <v>468</v>
      </c>
      <c r="N48" s="428"/>
      <c r="O48" s="428"/>
      <c r="P48" s="428"/>
      <c r="Q48" s="428"/>
      <c r="R48" s="428"/>
      <c r="S48" s="428"/>
      <c r="T48" s="428"/>
      <c r="U48" s="428"/>
      <c r="V48" s="428"/>
      <c r="W48" s="428"/>
      <c r="X48" s="428"/>
      <c r="Y48" s="429"/>
      <c r="Z48" s="429"/>
      <c r="AA48" s="286"/>
      <c r="AB48" s="430"/>
      <c r="AC48" s="430"/>
      <c r="AD48" s="430"/>
      <c r="AE48" s="430"/>
      <c r="AF48" s="430"/>
      <c r="AG48" s="430"/>
      <c r="AH48" s="430"/>
      <c r="AI48" s="430"/>
      <c r="AJ48" s="430"/>
      <c r="AK48" s="430"/>
      <c r="AL48" s="430"/>
      <c r="AM48" s="430"/>
      <c r="AN48" s="430"/>
      <c r="AO48" s="430"/>
      <c r="AP48" s="430"/>
    </row>
    <row r="49" spans="1:42" ht="15">
      <c r="A49" s="108">
        <v>5215287</v>
      </c>
      <c r="B49" s="56" t="s">
        <v>1248</v>
      </c>
      <c r="C49" s="426"/>
      <c r="D49" s="426" t="s">
        <v>1306</v>
      </c>
      <c r="E49" s="391" t="s">
        <v>29</v>
      </c>
      <c r="F49" s="426" t="s">
        <v>1250</v>
      </c>
      <c r="G49" s="56" t="s">
        <v>1272</v>
      </c>
      <c r="H49" s="182" t="s">
        <v>1273</v>
      </c>
      <c r="I49" s="426" t="s">
        <v>32</v>
      </c>
      <c r="J49" s="427">
        <v>45143</v>
      </c>
      <c r="K49" s="427">
        <v>45149</v>
      </c>
      <c r="L49" s="428"/>
      <c r="M49" s="428" t="s">
        <v>468</v>
      </c>
      <c r="N49" s="428"/>
      <c r="O49" s="428"/>
      <c r="P49" s="428"/>
      <c r="Q49" s="428"/>
      <c r="R49" s="428"/>
      <c r="S49" s="428"/>
      <c r="T49" s="428"/>
      <c r="U49" s="428"/>
      <c r="V49" s="428"/>
      <c r="W49" s="428"/>
      <c r="X49" s="428"/>
      <c r="Y49" s="429"/>
      <c r="Z49" s="429"/>
      <c r="AA49" s="286"/>
      <c r="AB49" s="430"/>
      <c r="AC49" s="430"/>
      <c r="AD49" s="430"/>
      <c r="AE49" s="430"/>
      <c r="AF49" s="430"/>
      <c r="AG49" s="430"/>
      <c r="AH49" s="430"/>
      <c r="AI49" s="430"/>
      <c r="AJ49" s="430"/>
      <c r="AK49" s="430"/>
      <c r="AL49" s="430"/>
      <c r="AM49" s="430"/>
      <c r="AN49" s="430"/>
      <c r="AO49" s="430"/>
      <c r="AP49" s="430"/>
    </row>
    <row r="50" spans="1:42" ht="15">
      <c r="A50" s="108">
        <v>5215309</v>
      </c>
      <c r="B50" s="56" t="s">
        <v>1248</v>
      </c>
      <c r="C50" s="426"/>
      <c r="D50" s="426" t="s">
        <v>1307</v>
      </c>
      <c r="E50" s="391" t="s">
        <v>29</v>
      </c>
      <c r="F50" s="426" t="s">
        <v>1250</v>
      </c>
      <c r="G50" s="56" t="s">
        <v>1272</v>
      </c>
      <c r="H50" s="182" t="s">
        <v>1273</v>
      </c>
      <c r="I50" s="426" t="s">
        <v>32</v>
      </c>
      <c r="J50" s="427">
        <v>45143</v>
      </c>
      <c r="K50" s="427">
        <v>45149</v>
      </c>
      <c r="L50" s="428"/>
      <c r="M50" s="428" t="s">
        <v>468</v>
      </c>
      <c r="N50" s="428"/>
      <c r="O50" s="428"/>
      <c r="P50" s="428"/>
      <c r="Q50" s="428"/>
      <c r="R50" s="428"/>
      <c r="S50" s="428"/>
      <c r="T50" s="428"/>
      <c r="U50" s="428"/>
      <c r="V50" s="428"/>
      <c r="W50" s="428"/>
      <c r="X50" s="428"/>
      <c r="Y50" s="429"/>
      <c r="Z50" s="429"/>
      <c r="AA50" s="286"/>
      <c r="AB50" s="430"/>
      <c r="AC50" s="430"/>
      <c r="AD50" s="430"/>
      <c r="AE50" s="430"/>
      <c r="AF50" s="430"/>
      <c r="AG50" s="430"/>
      <c r="AH50" s="430"/>
      <c r="AI50" s="430"/>
      <c r="AJ50" s="430"/>
      <c r="AK50" s="430"/>
      <c r="AL50" s="430"/>
      <c r="AM50" s="430"/>
      <c r="AN50" s="430"/>
      <c r="AO50" s="430"/>
      <c r="AP50" s="430"/>
    </row>
    <row r="51" spans="1:42" ht="15">
      <c r="A51" s="108">
        <v>5215289</v>
      </c>
      <c r="B51" s="56" t="s">
        <v>1248</v>
      </c>
      <c r="C51" s="426"/>
      <c r="D51" s="426" t="s">
        <v>1308</v>
      </c>
      <c r="E51" s="391" t="s">
        <v>29</v>
      </c>
      <c r="F51" s="426" t="s">
        <v>1250</v>
      </c>
      <c r="G51" s="56" t="s">
        <v>1272</v>
      </c>
      <c r="H51" s="182" t="s">
        <v>1273</v>
      </c>
      <c r="I51" s="426" t="s">
        <v>32</v>
      </c>
      <c r="J51" s="427">
        <v>45143</v>
      </c>
      <c r="K51" s="427">
        <v>45149</v>
      </c>
      <c r="L51" s="428"/>
      <c r="M51" s="428" t="s">
        <v>468</v>
      </c>
      <c r="N51" s="428"/>
      <c r="O51" s="428"/>
      <c r="P51" s="428"/>
      <c r="Q51" s="428"/>
      <c r="R51" s="428"/>
      <c r="S51" s="428"/>
      <c r="T51" s="428"/>
      <c r="U51" s="428"/>
      <c r="V51" s="428"/>
      <c r="W51" s="428"/>
      <c r="X51" s="428"/>
      <c r="Y51" s="429"/>
      <c r="Z51" s="429"/>
      <c r="AA51" s="286"/>
      <c r="AB51" s="430"/>
      <c r="AC51" s="430"/>
      <c r="AD51" s="430"/>
      <c r="AE51" s="430"/>
      <c r="AF51" s="430"/>
      <c r="AG51" s="430"/>
      <c r="AH51" s="430"/>
      <c r="AI51" s="430"/>
      <c r="AJ51" s="430"/>
      <c r="AK51" s="430"/>
      <c r="AL51" s="430"/>
      <c r="AM51" s="430"/>
      <c r="AN51" s="430"/>
      <c r="AO51" s="430"/>
      <c r="AP51" s="430"/>
    </row>
    <row r="52" spans="1:42" ht="15">
      <c r="A52" s="108">
        <v>5215311</v>
      </c>
      <c r="B52" s="56" t="s">
        <v>1248</v>
      </c>
      <c r="C52" s="426"/>
      <c r="D52" s="426" t="s">
        <v>1309</v>
      </c>
      <c r="E52" s="391" t="s">
        <v>29</v>
      </c>
      <c r="F52" s="426" t="s">
        <v>1250</v>
      </c>
      <c r="G52" s="56" t="s">
        <v>1272</v>
      </c>
      <c r="H52" s="182" t="s">
        <v>1273</v>
      </c>
      <c r="I52" s="426" t="s">
        <v>32</v>
      </c>
      <c r="J52" s="427">
        <v>45143</v>
      </c>
      <c r="K52" s="427">
        <v>45149</v>
      </c>
      <c r="L52" s="428"/>
      <c r="M52" s="428" t="s">
        <v>468</v>
      </c>
      <c r="N52" s="428"/>
      <c r="O52" s="428"/>
      <c r="P52" s="428"/>
      <c r="Q52" s="428"/>
      <c r="R52" s="428"/>
      <c r="S52" s="428"/>
      <c r="T52" s="428"/>
      <c r="U52" s="428"/>
      <c r="V52" s="428"/>
      <c r="W52" s="428"/>
      <c r="X52" s="428"/>
      <c r="Y52" s="429"/>
      <c r="Z52" s="429"/>
      <c r="AA52" s="286"/>
      <c r="AB52" s="430"/>
      <c r="AC52" s="430"/>
      <c r="AD52" s="430"/>
      <c r="AE52" s="430"/>
      <c r="AF52" s="430"/>
      <c r="AG52" s="430"/>
      <c r="AH52" s="430"/>
      <c r="AI52" s="430"/>
      <c r="AJ52" s="430"/>
      <c r="AK52" s="430"/>
      <c r="AL52" s="430"/>
      <c r="AM52" s="430"/>
      <c r="AN52" s="430"/>
      <c r="AO52" s="430"/>
      <c r="AP52" s="430"/>
    </row>
    <row r="53" spans="1:42" ht="15">
      <c r="A53" s="108">
        <v>5215313</v>
      </c>
      <c r="B53" s="56" t="s">
        <v>1248</v>
      </c>
      <c r="C53" s="426"/>
      <c r="D53" s="426" t="s">
        <v>1310</v>
      </c>
      <c r="E53" s="391" t="s">
        <v>29</v>
      </c>
      <c r="F53" s="426" t="s">
        <v>1250</v>
      </c>
      <c r="G53" s="56" t="s">
        <v>1272</v>
      </c>
      <c r="H53" s="182" t="s">
        <v>1273</v>
      </c>
      <c r="I53" s="426" t="s">
        <v>32</v>
      </c>
      <c r="J53" s="427">
        <v>45143</v>
      </c>
      <c r="K53" s="427">
        <v>45149</v>
      </c>
      <c r="L53" s="428"/>
      <c r="M53" s="428" t="s">
        <v>468</v>
      </c>
      <c r="N53" s="428"/>
      <c r="O53" s="428"/>
      <c r="P53" s="428"/>
      <c r="Q53" s="428"/>
      <c r="R53" s="428"/>
      <c r="S53" s="428"/>
      <c r="T53" s="428"/>
      <c r="U53" s="428"/>
      <c r="V53" s="428"/>
      <c r="W53" s="428"/>
      <c r="X53" s="428"/>
      <c r="Y53" s="429"/>
      <c r="Z53" s="429"/>
      <c r="AA53" s="286"/>
      <c r="AB53" s="430"/>
      <c r="AC53" s="430"/>
      <c r="AD53" s="430"/>
      <c r="AE53" s="430"/>
      <c r="AF53" s="430"/>
      <c r="AG53" s="430"/>
      <c r="AH53" s="430"/>
      <c r="AI53" s="430"/>
      <c r="AJ53" s="430"/>
      <c r="AK53" s="430"/>
      <c r="AL53" s="430"/>
      <c r="AM53" s="430"/>
      <c r="AN53" s="430"/>
      <c r="AO53" s="430"/>
      <c r="AP53" s="430"/>
    </row>
    <row r="54" spans="1:42" ht="15">
      <c r="A54" s="108">
        <v>5215293</v>
      </c>
      <c r="B54" s="56" t="s">
        <v>1248</v>
      </c>
      <c r="C54" s="426"/>
      <c r="D54" s="426" t="s">
        <v>1311</v>
      </c>
      <c r="E54" s="391" t="s">
        <v>29</v>
      </c>
      <c r="F54" s="426" t="s">
        <v>1250</v>
      </c>
      <c r="G54" s="56" t="s">
        <v>1272</v>
      </c>
      <c r="H54" s="182" t="s">
        <v>1273</v>
      </c>
      <c r="I54" s="426" t="s">
        <v>32</v>
      </c>
      <c r="J54" s="427">
        <v>45143</v>
      </c>
      <c r="K54" s="427">
        <v>45149</v>
      </c>
      <c r="L54" s="428"/>
      <c r="M54" s="428" t="s">
        <v>468</v>
      </c>
      <c r="N54" s="428"/>
      <c r="O54" s="428"/>
      <c r="P54" s="428"/>
      <c r="Q54" s="428"/>
      <c r="R54" s="428"/>
      <c r="S54" s="428"/>
      <c r="T54" s="428"/>
      <c r="U54" s="428"/>
      <c r="V54" s="428"/>
      <c r="W54" s="428"/>
      <c r="X54" s="428"/>
      <c r="Y54" s="429"/>
      <c r="Z54" s="429"/>
      <c r="AA54" s="286"/>
      <c r="AB54" s="430"/>
      <c r="AC54" s="430"/>
      <c r="AD54" s="430"/>
      <c r="AE54" s="430"/>
      <c r="AF54" s="430"/>
      <c r="AG54" s="430"/>
      <c r="AH54" s="430"/>
      <c r="AI54" s="430"/>
      <c r="AJ54" s="430"/>
      <c r="AK54" s="430"/>
      <c r="AL54" s="430"/>
      <c r="AM54" s="430"/>
      <c r="AN54" s="430"/>
      <c r="AO54" s="430"/>
      <c r="AP54" s="430"/>
    </row>
    <row r="55" spans="1:42" ht="15">
      <c r="A55" s="108">
        <v>5217149</v>
      </c>
      <c r="B55" s="56" t="s">
        <v>1248</v>
      </c>
      <c r="C55" s="426"/>
      <c r="D55" s="426" t="s">
        <v>1312</v>
      </c>
      <c r="E55" s="391" t="s">
        <v>29</v>
      </c>
      <c r="F55" s="426" t="s">
        <v>1250</v>
      </c>
      <c r="G55" s="56" t="s">
        <v>1272</v>
      </c>
      <c r="H55" s="182" t="s">
        <v>1313</v>
      </c>
      <c r="I55" s="426" t="s">
        <v>32</v>
      </c>
      <c r="J55" s="427">
        <v>45143</v>
      </c>
      <c r="K55" s="427">
        <v>45149</v>
      </c>
      <c r="L55" s="428"/>
      <c r="M55" s="428" t="s">
        <v>468</v>
      </c>
      <c r="N55" s="428"/>
      <c r="O55" s="428"/>
      <c r="P55" s="428"/>
      <c r="Q55" s="428"/>
      <c r="R55" s="428"/>
      <c r="S55" s="428"/>
      <c r="T55" s="428"/>
      <c r="U55" s="428"/>
      <c r="V55" s="428"/>
      <c r="W55" s="428"/>
      <c r="X55" s="428"/>
      <c r="Y55" s="429"/>
      <c r="Z55" s="429"/>
      <c r="AA55" s="286"/>
      <c r="AB55" s="430"/>
      <c r="AC55" s="430"/>
      <c r="AD55" s="430"/>
      <c r="AE55" s="430"/>
      <c r="AF55" s="430"/>
      <c r="AG55" s="430"/>
      <c r="AH55" s="430"/>
      <c r="AI55" s="430"/>
      <c r="AJ55" s="430"/>
      <c r="AK55" s="430"/>
      <c r="AL55" s="430"/>
      <c r="AM55" s="430"/>
      <c r="AN55" s="430"/>
      <c r="AO55" s="430"/>
      <c r="AP55" s="430"/>
    </row>
    <row r="56" spans="1:42" ht="15">
      <c r="A56" s="108">
        <v>5217151</v>
      </c>
      <c r="B56" s="56" t="s">
        <v>1248</v>
      </c>
      <c r="C56" s="426"/>
      <c r="D56" s="426" t="s">
        <v>1314</v>
      </c>
      <c r="E56" s="391" t="s">
        <v>29</v>
      </c>
      <c r="F56" s="426" t="s">
        <v>1250</v>
      </c>
      <c r="G56" s="56" t="s">
        <v>1272</v>
      </c>
      <c r="H56" s="182" t="s">
        <v>1313</v>
      </c>
      <c r="I56" s="426" t="s">
        <v>32</v>
      </c>
      <c r="J56" s="427">
        <v>45143</v>
      </c>
      <c r="K56" s="427">
        <v>45149</v>
      </c>
      <c r="L56" s="428"/>
      <c r="M56" s="428" t="s">
        <v>468</v>
      </c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9"/>
      <c r="Z56" s="429"/>
      <c r="AA56" s="286"/>
      <c r="AB56" s="430"/>
      <c r="AC56" s="430"/>
      <c r="AD56" s="430"/>
      <c r="AE56" s="430"/>
      <c r="AF56" s="430"/>
      <c r="AG56" s="430"/>
      <c r="AH56" s="430"/>
      <c r="AI56" s="430"/>
      <c r="AJ56" s="430"/>
      <c r="AK56" s="430"/>
      <c r="AL56" s="430"/>
      <c r="AM56" s="430"/>
      <c r="AN56" s="430"/>
      <c r="AO56" s="430"/>
      <c r="AP56" s="430"/>
    </row>
    <row r="57" spans="1:42" ht="15">
      <c r="A57" s="108">
        <v>5217587</v>
      </c>
      <c r="B57" s="56" t="s">
        <v>1248</v>
      </c>
      <c r="C57" s="426"/>
      <c r="D57" s="426" t="s">
        <v>1315</v>
      </c>
      <c r="E57" s="391" t="s">
        <v>29</v>
      </c>
      <c r="F57" s="426" t="s">
        <v>1250</v>
      </c>
      <c r="G57" s="56" t="s">
        <v>1272</v>
      </c>
      <c r="H57" s="182" t="s">
        <v>1280</v>
      </c>
      <c r="I57" s="426" t="s">
        <v>32</v>
      </c>
      <c r="J57" s="427">
        <v>45144</v>
      </c>
      <c r="K57" s="427">
        <v>45149</v>
      </c>
      <c r="L57" s="428"/>
      <c r="M57" s="428" t="s">
        <v>468</v>
      </c>
      <c r="N57" s="428"/>
      <c r="O57" s="428"/>
      <c r="P57" s="428"/>
      <c r="Q57" s="428"/>
      <c r="R57" s="428"/>
      <c r="S57" s="428"/>
      <c r="T57" s="428"/>
      <c r="U57" s="428"/>
      <c r="V57" s="428"/>
      <c r="W57" s="428"/>
      <c r="X57" s="428"/>
      <c r="Y57" s="429"/>
      <c r="Z57" s="429"/>
      <c r="AA57" s="286"/>
      <c r="AB57" s="430"/>
      <c r="AC57" s="430"/>
      <c r="AD57" s="430"/>
      <c r="AE57" s="430"/>
      <c r="AF57" s="430"/>
      <c r="AG57" s="430"/>
      <c r="AH57" s="430"/>
      <c r="AI57" s="430"/>
      <c r="AJ57" s="430"/>
      <c r="AK57" s="430"/>
      <c r="AL57" s="430"/>
      <c r="AM57" s="430"/>
      <c r="AN57" s="430"/>
      <c r="AO57" s="430"/>
      <c r="AP57" s="430"/>
    </row>
    <row r="58" spans="1:42" ht="15">
      <c r="A58" s="108">
        <v>5196889</v>
      </c>
      <c r="B58" s="56" t="s">
        <v>1248</v>
      </c>
      <c r="C58" s="426"/>
      <c r="D58" s="426" t="s">
        <v>1316</v>
      </c>
      <c r="E58" s="391" t="s">
        <v>29</v>
      </c>
      <c r="F58" s="426" t="s">
        <v>1250</v>
      </c>
      <c r="G58" s="56" t="s">
        <v>1317</v>
      </c>
      <c r="H58" s="182" t="s">
        <v>1318</v>
      </c>
      <c r="I58" s="426" t="s">
        <v>32</v>
      </c>
      <c r="J58" s="427">
        <v>45132</v>
      </c>
      <c r="K58" s="427">
        <v>45139</v>
      </c>
      <c r="L58" s="428"/>
      <c r="M58" s="428" t="s">
        <v>126</v>
      </c>
      <c r="N58" s="428"/>
      <c r="O58" s="428"/>
      <c r="P58" s="428"/>
      <c r="Q58" s="428"/>
      <c r="R58" s="428"/>
      <c r="S58" s="428"/>
      <c r="T58" s="428"/>
      <c r="U58" s="428"/>
      <c r="V58" s="428"/>
      <c r="W58" s="428"/>
      <c r="X58" s="428"/>
      <c r="Y58" s="429"/>
      <c r="Z58" s="429"/>
      <c r="AA58" s="286"/>
      <c r="AB58" s="430"/>
      <c r="AC58" s="430"/>
      <c r="AD58" s="430"/>
      <c r="AE58" s="430"/>
      <c r="AF58" s="430"/>
      <c r="AG58" s="430"/>
      <c r="AH58" s="430"/>
      <c r="AI58" s="430"/>
      <c r="AJ58" s="430"/>
      <c r="AK58" s="430"/>
      <c r="AL58" s="430"/>
      <c r="AM58" s="430"/>
      <c r="AN58" s="430"/>
      <c r="AO58" s="430"/>
      <c r="AP58" s="430"/>
    </row>
    <row r="59" spans="1:42" ht="15">
      <c r="A59" s="108">
        <v>5196963</v>
      </c>
      <c r="B59" s="56" t="s">
        <v>1248</v>
      </c>
      <c r="C59" s="426"/>
      <c r="D59" s="426" t="s">
        <v>1319</v>
      </c>
      <c r="E59" s="391" t="s">
        <v>29</v>
      </c>
      <c r="F59" s="426" t="s">
        <v>1250</v>
      </c>
      <c r="G59" s="56" t="s">
        <v>1317</v>
      </c>
      <c r="H59" s="182" t="s">
        <v>1318</v>
      </c>
      <c r="I59" s="426" t="s">
        <v>32</v>
      </c>
      <c r="J59" s="427">
        <v>45132</v>
      </c>
      <c r="K59" s="427">
        <v>45139</v>
      </c>
      <c r="L59" s="428"/>
      <c r="M59" s="428" t="s">
        <v>126</v>
      </c>
      <c r="N59" s="428"/>
      <c r="O59" s="428"/>
      <c r="P59" s="428"/>
      <c r="Q59" s="428"/>
      <c r="R59" s="428"/>
      <c r="S59" s="428"/>
      <c r="T59" s="428"/>
      <c r="U59" s="428"/>
      <c r="V59" s="428"/>
      <c r="W59" s="428"/>
      <c r="X59" s="428"/>
      <c r="Y59" s="429"/>
      <c r="Z59" s="429"/>
      <c r="AA59" s="286"/>
      <c r="AB59" s="430"/>
      <c r="AC59" s="430"/>
      <c r="AD59" s="430"/>
      <c r="AE59" s="430"/>
      <c r="AF59" s="430"/>
      <c r="AG59" s="430"/>
      <c r="AH59" s="430"/>
      <c r="AI59" s="430"/>
      <c r="AJ59" s="430"/>
      <c r="AK59" s="430"/>
      <c r="AL59" s="430"/>
      <c r="AM59" s="430"/>
      <c r="AN59" s="430"/>
      <c r="AO59" s="430"/>
      <c r="AP59" s="430"/>
    </row>
    <row r="60" spans="1:42" ht="15">
      <c r="A60" s="108">
        <v>5196965</v>
      </c>
      <c r="B60" s="56" t="s">
        <v>1248</v>
      </c>
      <c r="C60" s="426"/>
      <c r="D60" s="426" t="s">
        <v>1320</v>
      </c>
      <c r="E60" s="391" t="s">
        <v>29</v>
      </c>
      <c r="F60" s="426" t="s">
        <v>1250</v>
      </c>
      <c r="G60" s="56" t="s">
        <v>1317</v>
      </c>
      <c r="H60" s="182" t="s">
        <v>1318</v>
      </c>
      <c r="I60" s="426" t="s">
        <v>32</v>
      </c>
      <c r="J60" s="427">
        <v>45132</v>
      </c>
      <c r="K60" s="427">
        <v>45139</v>
      </c>
      <c r="L60" s="428"/>
      <c r="M60" s="428" t="s">
        <v>126</v>
      </c>
      <c r="N60" s="428"/>
      <c r="O60" s="428"/>
      <c r="P60" s="428"/>
      <c r="Q60" s="428"/>
      <c r="R60" s="428"/>
      <c r="S60" s="428"/>
      <c r="T60" s="428"/>
      <c r="U60" s="428"/>
      <c r="V60" s="428"/>
      <c r="W60" s="428"/>
      <c r="X60" s="428"/>
      <c r="Y60" s="429"/>
      <c r="Z60" s="429"/>
      <c r="AA60" s="286"/>
      <c r="AB60" s="430"/>
      <c r="AC60" s="430"/>
      <c r="AD60" s="430"/>
      <c r="AE60" s="430"/>
      <c r="AF60" s="430"/>
      <c r="AG60" s="430"/>
      <c r="AH60" s="430"/>
      <c r="AI60" s="430"/>
      <c r="AJ60" s="430"/>
      <c r="AK60" s="430"/>
      <c r="AL60" s="430"/>
      <c r="AM60" s="430"/>
      <c r="AN60" s="430"/>
      <c r="AO60" s="430"/>
      <c r="AP60" s="430"/>
    </row>
    <row r="61" spans="1:42" ht="15">
      <c r="A61" s="108">
        <v>5197021</v>
      </c>
      <c r="B61" s="56" t="s">
        <v>1248</v>
      </c>
      <c r="C61" s="426"/>
      <c r="D61" s="426" t="s">
        <v>1321</v>
      </c>
      <c r="E61" s="391" t="s">
        <v>29</v>
      </c>
      <c r="F61" s="426" t="s">
        <v>1250</v>
      </c>
      <c r="G61" s="56" t="s">
        <v>1317</v>
      </c>
      <c r="H61" s="182" t="s">
        <v>1318</v>
      </c>
      <c r="I61" s="426"/>
      <c r="J61" s="427">
        <v>45132</v>
      </c>
      <c r="K61" s="427">
        <v>45139</v>
      </c>
      <c r="L61" s="428"/>
      <c r="M61" s="428" t="s">
        <v>126</v>
      </c>
      <c r="N61" s="428"/>
      <c r="O61" s="428"/>
      <c r="P61" s="428"/>
      <c r="Q61" s="428"/>
      <c r="R61" s="428"/>
      <c r="S61" s="428"/>
      <c r="T61" s="428"/>
      <c r="U61" s="428"/>
      <c r="V61" s="428"/>
      <c r="W61" s="428"/>
      <c r="X61" s="428"/>
      <c r="Y61" s="429"/>
      <c r="Z61" s="429"/>
      <c r="AA61" s="286"/>
      <c r="AB61" s="430"/>
      <c r="AC61" s="430"/>
      <c r="AD61" s="430"/>
      <c r="AE61" s="430"/>
      <c r="AF61" s="430"/>
      <c r="AG61" s="430"/>
      <c r="AH61" s="430"/>
      <c r="AI61" s="430"/>
      <c r="AJ61" s="430"/>
      <c r="AK61" s="430"/>
      <c r="AL61" s="430"/>
      <c r="AM61" s="430"/>
      <c r="AN61" s="430"/>
      <c r="AO61" s="430"/>
      <c r="AP61" s="430"/>
    </row>
    <row r="62" spans="1:42" ht="15">
      <c r="A62" s="108">
        <v>5197109</v>
      </c>
      <c r="B62" s="56" t="s">
        <v>1248</v>
      </c>
      <c r="C62" s="426"/>
      <c r="D62" s="426" t="s">
        <v>1322</v>
      </c>
      <c r="E62" s="391" t="s">
        <v>29</v>
      </c>
      <c r="F62" s="426" t="s">
        <v>1250</v>
      </c>
      <c r="G62" s="56" t="s">
        <v>1317</v>
      </c>
      <c r="H62" s="182" t="s">
        <v>1318</v>
      </c>
      <c r="I62" s="426"/>
      <c r="J62" s="427">
        <v>45132</v>
      </c>
      <c r="K62" s="427">
        <v>45139</v>
      </c>
      <c r="L62" s="428"/>
      <c r="M62" s="428" t="s">
        <v>126</v>
      </c>
      <c r="N62" s="428"/>
      <c r="O62" s="428"/>
      <c r="P62" s="428"/>
      <c r="Q62" s="428"/>
      <c r="R62" s="428"/>
      <c r="S62" s="428"/>
      <c r="T62" s="428"/>
      <c r="U62" s="428"/>
      <c r="V62" s="428"/>
      <c r="W62" s="428"/>
      <c r="X62" s="428"/>
      <c r="Y62" s="429"/>
      <c r="Z62" s="429"/>
      <c r="AA62" s="286"/>
      <c r="AB62" s="430"/>
      <c r="AC62" s="430"/>
      <c r="AD62" s="430"/>
      <c r="AE62" s="430"/>
      <c r="AF62" s="430"/>
      <c r="AG62" s="430"/>
      <c r="AH62" s="430"/>
      <c r="AI62" s="430"/>
      <c r="AJ62" s="430"/>
      <c r="AK62" s="430"/>
      <c r="AL62" s="430"/>
      <c r="AM62" s="430"/>
      <c r="AN62" s="430"/>
      <c r="AO62" s="430"/>
      <c r="AP62" s="430"/>
    </row>
    <row r="63" spans="1:42" ht="15">
      <c r="A63" s="108">
        <v>5187689</v>
      </c>
      <c r="B63" s="56" t="s">
        <v>1248</v>
      </c>
      <c r="C63" s="426"/>
      <c r="D63" s="426" t="s">
        <v>1323</v>
      </c>
      <c r="E63" s="391" t="s">
        <v>29</v>
      </c>
      <c r="F63" s="426" t="s">
        <v>1250</v>
      </c>
      <c r="G63" s="56" t="s">
        <v>1317</v>
      </c>
      <c r="H63" s="182" t="s">
        <v>1324</v>
      </c>
      <c r="I63" s="426" t="s">
        <v>32</v>
      </c>
      <c r="J63" s="427">
        <v>45128</v>
      </c>
      <c r="K63" s="427">
        <v>45139</v>
      </c>
      <c r="L63" s="428"/>
      <c r="M63" s="428" t="s">
        <v>126</v>
      </c>
      <c r="N63" s="428"/>
      <c r="O63" s="428"/>
      <c r="P63" s="428"/>
      <c r="Q63" s="428"/>
      <c r="R63" s="428"/>
      <c r="S63" s="428"/>
      <c r="T63" s="428"/>
      <c r="U63" s="428"/>
      <c r="V63" s="428"/>
      <c r="W63" s="428"/>
      <c r="X63" s="428"/>
      <c r="Y63" s="429"/>
      <c r="Z63" s="429"/>
      <c r="AA63" s="286"/>
      <c r="AB63" s="430"/>
      <c r="AC63" s="430"/>
      <c r="AD63" s="430"/>
      <c r="AE63" s="430"/>
      <c r="AF63" s="430"/>
      <c r="AG63" s="430"/>
      <c r="AH63" s="430"/>
      <c r="AI63" s="430"/>
      <c r="AJ63" s="430"/>
      <c r="AK63" s="430"/>
      <c r="AL63" s="430"/>
      <c r="AM63" s="430"/>
      <c r="AN63" s="430"/>
      <c r="AO63" s="430"/>
      <c r="AP63" s="430"/>
    </row>
    <row r="64" spans="1:42" ht="15">
      <c r="A64" s="108">
        <v>5187691</v>
      </c>
      <c r="B64" s="56" t="s">
        <v>1248</v>
      </c>
      <c r="C64" s="426"/>
      <c r="D64" s="426" t="s">
        <v>1325</v>
      </c>
      <c r="E64" s="391" t="s">
        <v>29</v>
      </c>
      <c r="F64" s="426" t="s">
        <v>1250</v>
      </c>
      <c r="G64" s="56" t="s">
        <v>1317</v>
      </c>
      <c r="H64" s="182" t="s">
        <v>1324</v>
      </c>
      <c r="I64" s="426" t="s">
        <v>32</v>
      </c>
      <c r="J64" s="427">
        <v>45128</v>
      </c>
      <c r="K64" s="427">
        <v>45139</v>
      </c>
      <c r="L64" s="428"/>
      <c r="M64" s="428" t="s">
        <v>126</v>
      </c>
      <c r="N64" s="428"/>
      <c r="O64" s="428"/>
      <c r="P64" s="428"/>
      <c r="Q64" s="428"/>
      <c r="R64" s="428"/>
      <c r="S64" s="428"/>
      <c r="T64" s="428"/>
      <c r="U64" s="428"/>
      <c r="V64" s="428"/>
      <c r="W64" s="428"/>
      <c r="X64" s="428"/>
      <c r="Y64" s="429"/>
      <c r="Z64" s="429"/>
      <c r="AA64" s="286"/>
      <c r="AB64" s="430"/>
      <c r="AC64" s="430"/>
      <c r="AD64" s="430"/>
      <c r="AE64" s="430"/>
      <c r="AF64" s="430"/>
      <c r="AG64" s="430"/>
      <c r="AH64" s="430"/>
      <c r="AI64" s="430"/>
      <c r="AJ64" s="430"/>
      <c r="AK64" s="430"/>
      <c r="AL64" s="430"/>
      <c r="AM64" s="430"/>
      <c r="AN64" s="430"/>
      <c r="AO64" s="430"/>
      <c r="AP64" s="430"/>
    </row>
    <row r="65" spans="1:42" ht="15">
      <c r="A65" s="108">
        <v>5187875</v>
      </c>
      <c r="B65" s="56" t="s">
        <v>1248</v>
      </c>
      <c r="C65" s="426"/>
      <c r="D65" s="426" t="s">
        <v>1326</v>
      </c>
      <c r="E65" s="391" t="s">
        <v>29</v>
      </c>
      <c r="F65" s="426" t="s">
        <v>1250</v>
      </c>
      <c r="G65" s="56" t="s">
        <v>1317</v>
      </c>
      <c r="H65" s="182" t="s">
        <v>1324</v>
      </c>
      <c r="I65" s="426"/>
      <c r="J65" s="427">
        <v>45127</v>
      </c>
      <c r="K65" s="427">
        <v>45139</v>
      </c>
      <c r="L65" s="428"/>
      <c r="M65" s="428" t="s">
        <v>126</v>
      </c>
      <c r="N65" s="428"/>
      <c r="O65" s="428"/>
      <c r="P65" s="428"/>
      <c r="Q65" s="428"/>
      <c r="R65" s="428"/>
      <c r="S65" s="428"/>
      <c r="T65" s="428"/>
      <c r="U65" s="428"/>
      <c r="V65" s="428"/>
      <c r="W65" s="428"/>
      <c r="X65" s="428"/>
      <c r="Y65" s="429"/>
      <c r="Z65" s="429"/>
      <c r="AA65" s="286"/>
      <c r="AB65" s="430"/>
      <c r="AC65" s="430"/>
      <c r="AD65" s="430"/>
      <c r="AE65" s="430"/>
      <c r="AF65" s="430"/>
      <c r="AG65" s="430"/>
      <c r="AH65" s="430"/>
      <c r="AI65" s="430"/>
      <c r="AJ65" s="430"/>
      <c r="AK65" s="430"/>
      <c r="AL65" s="430"/>
      <c r="AM65" s="430"/>
      <c r="AN65" s="430"/>
      <c r="AO65" s="430"/>
      <c r="AP65" s="430"/>
    </row>
    <row r="66" spans="1:42" ht="15">
      <c r="A66" s="108">
        <v>5187877</v>
      </c>
      <c r="B66" s="56" t="s">
        <v>1248</v>
      </c>
      <c r="C66" s="426"/>
      <c r="D66" s="426" t="s">
        <v>1327</v>
      </c>
      <c r="E66" s="391" t="s">
        <v>29</v>
      </c>
      <c r="F66" s="426" t="s">
        <v>1250</v>
      </c>
      <c r="G66" s="56" t="s">
        <v>1317</v>
      </c>
      <c r="H66" s="182" t="s">
        <v>1324</v>
      </c>
      <c r="I66" s="426" t="s">
        <v>1328</v>
      </c>
      <c r="J66" s="427">
        <v>45127</v>
      </c>
      <c r="K66" s="427">
        <v>45139</v>
      </c>
      <c r="L66" s="428"/>
      <c r="M66" s="428" t="s">
        <v>126</v>
      </c>
      <c r="N66" s="428"/>
      <c r="O66" s="428"/>
      <c r="P66" s="428"/>
      <c r="Q66" s="428"/>
      <c r="R66" s="428"/>
      <c r="S66" s="428"/>
      <c r="T66" s="428"/>
      <c r="U66" s="428"/>
      <c r="V66" s="428"/>
      <c r="W66" s="428"/>
      <c r="X66" s="428"/>
      <c r="Y66" s="429"/>
      <c r="Z66" s="429"/>
      <c r="AA66" s="286"/>
      <c r="AB66" s="430"/>
      <c r="AC66" s="430"/>
      <c r="AD66" s="430"/>
      <c r="AE66" s="430"/>
      <c r="AF66" s="430"/>
      <c r="AG66" s="430"/>
      <c r="AH66" s="430"/>
      <c r="AI66" s="430"/>
      <c r="AJ66" s="430"/>
      <c r="AK66" s="430"/>
      <c r="AL66" s="430"/>
      <c r="AM66" s="430"/>
      <c r="AN66" s="430"/>
      <c r="AO66" s="430"/>
      <c r="AP66" s="430"/>
    </row>
    <row r="67" spans="1:42" ht="15">
      <c r="A67" s="108">
        <v>5187879</v>
      </c>
      <c r="B67" s="56" t="s">
        <v>1248</v>
      </c>
      <c r="C67" s="426"/>
      <c r="D67" s="426" t="s">
        <v>1329</v>
      </c>
      <c r="E67" s="391" t="s">
        <v>29</v>
      </c>
      <c r="F67" s="426" t="s">
        <v>1250</v>
      </c>
      <c r="G67" s="56" t="s">
        <v>1317</v>
      </c>
      <c r="H67" s="182" t="s">
        <v>1324</v>
      </c>
      <c r="I67" s="426" t="s">
        <v>32</v>
      </c>
      <c r="J67" s="427">
        <v>45127</v>
      </c>
      <c r="K67" s="427">
        <v>45139</v>
      </c>
      <c r="L67" s="428"/>
      <c r="M67" s="428" t="s">
        <v>126</v>
      </c>
      <c r="N67" s="428"/>
      <c r="O67" s="428"/>
      <c r="P67" s="428"/>
      <c r="Q67" s="428"/>
      <c r="R67" s="428"/>
      <c r="S67" s="428"/>
      <c r="T67" s="428"/>
      <c r="U67" s="428"/>
      <c r="V67" s="428"/>
      <c r="W67" s="428"/>
      <c r="X67" s="428"/>
      <c r="Y67" s="429"/>
      <c r="Z67" s="429"/>
      <c r="AA67" s="286"/>
      <c r="AB67" s="430"/>
      <c r="AC67" s="430"/>
      <c r="AD67" s="430"/>
      <c r="AE67" s="430"/>
      <c r="AF67" s="430"/>
      <c r="AG67" s="430"/>
      <c r="AH67" s="430"/>
      <c r="AI67" s="430"/>
      <c r="AJ67" s="430"/>
      <c r="AK67" s="430"/>
      <c r="AL67" s="430"/>
      <c r="AM67" s="430"/>
      <c r="AN67" s="430"/>
      <c r="AO67" s="430"/>
      <c r="AP67" s="430"/>
    </row>
    <row r="68" spans="1:42" ht="15">
      <c r="A68" s="108">
        <v>5187881</v>
      </c>
      <c r="B68" s="56" t="s">
        <v>1248</v>
      </c>
      <c r="C68" s="426"/>
      <c r="D68" s="426" t="s">
        <v>1330</v>
      </c>
      <c r="E68" s="391" t="s">
        <v>29</v>
      </c>
      <c r="F68" s="426" t="s">
        <v>1250</v>
      </c>
      <c r="G68" s="56" t="s">
        <v>1317</v>
      </c>
      <c r="H68" s="182" t="s">
        <v>1324</v>
      </c>
      <c r="I68" s="426" t="s">
        <v>32</v>
      </c>
      <c r="J68" s="427">
        <v>45127</v>
      </c>
      <c r="K68" s="427">
        <v>45139</v>
      </c>
      <c r="L68" s="428"/>
      <c r="M68" s="428" t="s">
        <v>126</v>
      </c>
      <c r="N68" s="428"/>
      <c r="O68" s="428"/>
      <c r="P68" s="428"/>
      <c r="Q68" s="428"/>
      <c r="R68" s="428"/>
      <c r="S68" s="428"/>
      <c r="T68" s="428"/>
      <c r="U68" s="428"/>
      <c r="V68" s="428"/>
      <c r="W68" s="428"/>
      <c r="X68" s="428"/>
      <c r="Y68" s="429"/>
      <c r="Z68" s="429"/>
      <c r="AA68" s="286"/>
      <c r="AB68" s="430"/>
      <c r="AC68" s="430"/>
      <c r="AD68" s="430"/>
      <c r="AE68" s="430"/>
      <c r="AF68" s="430"/>
      <c r="AG68" s="430"/>
      <c r="AH68" s="430"/>
      <c r="AI68" s="430"/>
      <c r="AJ68" s="430"/>
      <c r="AK68" s="430"/>
      <c r="AL68" s="430"/>
      <c r="AM68" s="430"/>
      <c r="AN68" s="430"/>
      <c r="AO68" s="430"/>
      <c r="AP68" s="430"/>
    </row>
    <row r="69" spans="1:42" ht="15">
      <c r="A69" s="108">
        <v>5187883</v>
      </c>
      <c r="B69" s="56" t="s">
        <v>1248</v>
      </c>
      <c r="C69" s="426"/>
      <c r="D69" s="426" t="s">
        <v>1331</v>
      </c>
      <c r="E69" s="391" t="s">
        <v>29</v>
      </c>
      <c r="F69" s="426" t="s">
        <v>1250</v>
      </c>
      <c r="G69" s="56" t="s">
        <v>1317</v>
      </c>
      <c r="H69" s="182" t="s">
        <v>1324</v>
      </c>
      <c r="I69" s="426" t="s">
        <v>32</v>
      </c>
      <c r="J69" s="427">
        <v>45127</v>
      </c>
      <c r="K69" s="427">
        <v>45139</v>
      </c>
      <c r="L69" s="428"/>
      <c r="M69" s="428" t="s">
        <v>126</v>
      </c>
      <c r="N69" s="428"/>
      <c r="O69" s="428"/>
      <c r="P69" s="428"/>
      <c r="Q69" s="428"/>
      <c r="R69" s="428"/>
      <c r="S69" s="428"/>
      <c r="T69" s="428"/>
      <c r="U69" s="428"/>
      <c r="V69" s="428"/>
      <c r="W69" s="428"/>
      <c r="X69" s="428"/>
      <c r="Y69" s="429"/>
      <c r="Z69" s="429"/>
      <c r="AA69" s="286"/>
      <c r="AB69" s="430"/>
      <c r="AC69" s="430"/>
      <c r="AD69" s="430"/>
      <c r="AE69" s="430"/>
      <c r="AF69" s="430"/>
      <c r="AG69" s="430"/>
      <c r="AH69" s="430"/>
      <c r="AI69" s="430"/>
      <c r="AJ69" s="430"/>
      <c r="AK69" s="430"/>
      <c r="AL69" s="430"/>
      <c r="AM69" s="430"/>
      <c r="AN69" s="430"/>
      <c r="AO69" s="430"/>
      <c r="AP69" s="430"/>
    </row>
    <row r="70" spans="1:42" ht="15">
      <c r="A70" s="108">
        <v>5187871</v>
      </c>
      <c r="B70" s="56" t="s">
        <v>1248</v>
      </c>
      <c r="C70" s="426"/>
      <c r="D70" s="426" t="s">
        <v>1332</v>
      </c>
      <c r="E70" s="391" t="s">
        <v>29</v>
      </c>
      <c r="F70" s="426" t="s">
        <v>1250</v>
      </c>
      <c r="G70" s="56" t="s">
        <v>1317</v>
      </c>
      <c r="H70" s="182" t="s">
        <v>1324</v>
      </c>
      <c r="I70" s="426" t="s">
        <v>32</v>
      </c>
      <c r="J70" s="427">
        <v>45127</v>
      </c>
      <c r="K70" s="427">
        <v>45139</v>
      </c>
      <c r="L70" s="428"/>
      <c r="M70" s="428" t="s">
        <v>126</v>
      </c>
      <c r="N70" s="428"/>
      <c r="O70" s="428"/>
      <c r="P70" s="428"/>
      <c r="Q70" s="428"/>
      <c r="R70" s="428"/>
      <c r="S70" s="428"/>
      <c r="T70" s="428"/>
      <c r="U70" s="428"/>
      <c r="V70" s="428"/>
      <c r="W70" s="428"/>
      <c r="X70" s="428"/>
      <c r="Y70" s="429"/>
      <c r="Z70" s="429"/>
      <c r="AA70" s="286"/>
      <c r="AB70" s="430"/>
      <c r="AC70" s="430"/>
      <c r="AD70" s="430"/>
      <c r="AE70" s="430"/>
      <c r="AF70" s="430"/>
      <c r="AG70" s="430"/>
      <c r="AH70" s="430"/>
      <c r="AI70" s="430"/>
      <c r="AJ70" s="430"/>
      <c r="AK70" s="430"/>
      <c r="AL70" s="430"/>
      <c r="AM70" s="430"/>
      <c r="AN70" s="430"/>
      <c r="AO70" s="430"/>
      <c r="AP70" s="430"/>
    </row>
    <row r="71" spans="1:42" ht="15">
      <c r="A71" s="108">
        <v>5187873</v>
      </c>
      <c r="B71" s="56" t="s">
        <v>1248</v>
      </c>
      <c r="C71" s="426"/>
      <c r="D71" s="426" t="s">
        <v>1333</v>
      </c>
      <c r="E71" s="391" t="s">
        <v>29</v>
      </c>
      <c r="F71" s="426" t="s">
        <v>1250</v>
      </c>
      <c r="G71" s="56" t="s">
        <v>1317</v>
      </c>
      <c r="H71" s="182" t="s">
        <v>1324</v>
      </c>
      <c r="I71" s="426" t="s">
        <v>1328</v>
      </c>
      <c r="J71" s="427">
        <v>45128</v>
      </c>
      <c r="K71" s="427">
        <v>45139</v>
      </c>
      <c r="L71" s="428"/>
      <c r="M71" s="428" t="s">
        <v>126</v>
      </c>
      <c r="N71" s="428"/>
      <c r="O71" s="428"/>
      <c r="P71" s="428"/>
      <c r="Q71" s="428"/>
      <c r="R71" s="428"/>
      <c r="S71" s="428"/>
      <c r="T71" s="428"/>
      <c r="U71" s="428"/>
      <c r="V71" s="428"/>
      <c r="W71" s="428"/>
      <c r="X71" s="428"/>
      <c r="Y71" s="429"/>
      <c r="Z71" s="429"/>
      <c r="AA71" s="286"/>
      <c r="AB71" s="430"/>
      <c r="AC71" s="430"/>
      <c r="AD71" s="430"/>
      <c r="AE71" s="430"/>
      <c r="AF71" s="430"/>
      <c r="AG71" s="430"/>
      <c r="AH71" s="430"/>
      <c r="AI71" s="430"/>
      <c r="AJ71" s="430"/>
      <c r="AK71" s="430"/>
      <c r="AL71" s="430"/>
      <c r="AM71" s="430"/>
      <c r="AN71" s="430"/>
      <c r="AO71" s="430"/>
      <c r="AP71" s="430"/>
    </row>
    <row r="72" spans="1:42" ht="15">
      <c r="A72" s="108">
        <v>5189533</v>
      </c>
      <c r="B72" s="56" t="s">
        <v>1248</v>
      </c>
      <c r="C72" s="426"/>
      <c r="D72" s="426" t="s">
        <v>1334</v>
      </c>
      <c r="E72" s="391" t="s">
        <v>29</v>
      </c>
      <c r="F72" s="426" t="s">
        <v>1250</v>
      </c>
      <c r="G72" s="56" t="s">
        <v>1317</v>
      </c>
      <c r="H72" s="182" t="s">
        <v>1335</v>
      </c>
      <c r="I72" s="426" t="s">
        <v>32</v>
      </c>
      <c r="J72" s="427">
        <v>45128</v>
      </c>
      <c r="K72" s="427">
        <v>45139</v>
      </c>
      <c r="L72" s="428"/>
      <c r="M72" s="428" t="s">
        <v>126</v>
      </c>
      <c r="N72" s="428"/>
      <c r="O72" s="428"/>
      <c r="P72" s="428"/>
      <c r="Q72" s="428"/>
      <c r="R72" s="428"/>
      <c r="S72" s="428"/>
      <c r="T72" s="428"/>
      <c r="U72" s="428"/>
      <c r="V72" s="428"/>
      <c r="W72" s="428"/>
      <c r="X72" s="428"/>
      <c r="Y72" s="429"/>
      <c r="Z72" s="429"/>
      <c r="AA72" s="286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0"/>
      <c r="AP72" s="430"/>
    </row>
    <row r="73" spans="1:42" ht="15">
      <c r="A73" s="108">
        <v>5189515</v>
      </c>
      <c r="B73" s="56" t="s">
        <v>1248</v>
      </c>
      <c r="C73" s="426"/>
      <c r="D73" s="426" t="s">
        <v>1336</v>
      </c>
      <c r="E73" s="391" t="s">
        <v>29</v>
      </c>
      <c r="F73" s="426" t="s">
        <v>1250</v>
      </c>
      <c r="G73" s="56" t="s">
        <v>1317</v>
      </c>
      <c r="H73" s="182" t="s">
        <v>1335</v>
      </c>
      <c r="I73" s="426" t="s">
        <v>32</v>
      </c>
      <c r="J73" s="427">
        <v>45129</v>
      </c>
      <c r="K73" s="427">
        <v>45139</v>
      </c>
      <c r="L73" s="428"/>
      <c r="M73" s="428" t="s">
        <v>126</v>
      </c>
      <c r="N73" s="428"/>
      <c r="O73" s="428"/>
      <c r="P73" s="428"/>
      <c r="Q73" s="428"/>
      <c r="R73" s="428"/>
      <c r="S73" s="428"/>
      <c r="T73" s="428"/>
      <c r="U73" s="428"/>
      <c r="V73" s="428"/>
      <c r="W73" s="428"/>
      <c r="X73" s="428"/>
      <c r="Y73" s="429"/>
      <c r="Z73" s="429"/>
      <c r="AA73" s="286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0"/>
      <c r="AP73" s="430"/>
    </row>
    <row r="74" spans="1:42" ht="15">
      <c r="A74" s="108">
        <v>5189537</v>
      </c>
      <c r="B74" s="56" t="s">
        <v>1248</v>
      </c>
      <c r="C74" s="426"/>
      <c r="D74" s="426" t="s">
        <v>1337</v>
      </c>
      <c r="E74" s="391" t="s">
        <v>29</v>
      </c>
      <c r="F74" s="426" t="s">
        <v>1250</v>
      </c>
      <c r="G74" s="56" t="s">
        <v>1317</v>
      </c>
      <c r="H74" s="182" t="s">
        <v>1335</v>
      </c>
      <c r="I74" s="426" t="s">
        <v>32</v>
      </c>
      <c r="J74" s="427">
        <v>45129</v>
      </c>
      <c r="K74" s="427">
        <v>45139</v>
      </c>
      <c r="L74" s="428"/>
      <c r="M74" s="428" t="s">
        <v>126</v>
      </c>
      <c r="N74" s="428"/>
      <c r="O74" s="428"/>
      <c r="P74" s="428"/>
      <c r="Q74" s="428"/>
      <c r="R74" s="428"/>
      <c r="S74" s="428"/>
      <c r="T74" s="428"/>
      <c r="U74" s="428"/>
      <c r="V74" s="428"/>
      <c r="W74" s="428"/>
      <c r="X74" s="428"/>
      <c r="Y74" s="429"/>
      <c r="Z74" s="429"/>
      <c r="AA74" s="286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0"/>
      <c r="AP74" s="430"/>
    </row>
    <row r="75" spans="1:42" ht="15">
      <c r="A75" s="108">
        <v>5189519</v>
      </c>
      <c r="B75" s="56" t="s">
        <v>1248</v>
      </c>
      <c r="C75" s="426"/>
      <c r="D75" s="426" t="s">
        <v>1338</v>
      </c>
      <c r="E75" s="391" t="s">
        <v>29</v>
      </c>
      <c r="F75" s="426" t="s">
        <v>1250</v>
      </c>
      <c r="G75" s="56" t="s">
        <v>1317</v>
      </c>
      <c r="H75" s="182" t="s">
        <v>1335</v>
      </c>
      <c r="I75" s="426" t="s">
        <v>32</v>
      </c>
      <c r="J75" s="427">
        <v>45127</v>
      </c>
      <c r="K75" s="427">
        <v>45139</v>
      </c>
      <c r="L75" s="428"/>
      <c r="M75" s="428" t="s">
        <v>126</v>
      </c>
      <c r="N75" s="428"/>
      <c r="O75" s="428"/>
      <c r="P75" s="428"/>
      <c r="Q75" s="428"/>
      <c r="R75" s="428"/>
      <c r="S75" s="428"/>
      <c r="T75" s="428"/>
      <c r="U75" s="428"/>
      <c r="V75" s="428"/>
      <c r="W75" s="428"/>
      <c r="X75" s="428"/>
      <c r="Y75" s="429"/>
      <c r="Z75" s="429"/>
      <c r="AA75" s="286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0"/>
      <c r="AP75" s="430"/>
    </row>
    <row r="76" spans="1:42" ht="15">
      <c r="A76" s="108">
        <v>5189545</v>
      </c>
      <c r="B76" s="56" t="s">
        <v>1248</v>
      </c>
      <c r="C76" s="426"/>
      <c r="D76" s="426" t="s">
        <v>1339</v>
      </c>
      <c r="E76" s="391" t="s">
        <v>29</v>
      </c>
      <c r="F76" s="426" t="s">
        <v>1250</v>
      </c>
      <c r="G76" s="56" t="s">
        <v>1317</v>
      </c>
      <c r="H76" s="182" t="s">
        <v>1335</v>
      </c>
      <c r="I76" s="426" t="s">
        <v>32</v>
      </c>
      <c r="J76" s="427">
        <v>45128</v>
      </c>
      <c r="K76" s="427">
        <v>45139</v>
      </c>
      <c r="L76" s="428"/>
      <c r="M76" s="428" t="s">
        <v>126</v>
      </c>
      <c r="N76" s="428"/>
      <c r="O76" s="428"/>
      <c r="P76" s="428"/>
      <c r="Q76" s="428"/>
      <c r="R76" s="428"/>
      <c r="S76" s="428"/>
      <c r="T76" s="428"/>
      <c r="U76" s="428"/>
      <c r="V76" s="428"/>
      <c r="W76" s="428"/>
      <c r="X76" s="428"/>
      <c r="Y76" s="429"/>
      <c r="Z76" s="429"/>
      <c r="AA76" s="286"/>
      <c r="AB76" s="430"/>
      <c r="AC76" s="430"/>
      <c r="AD76" s="430"/>
      <c r="AE76" s="430"/>
      <c r="AF76" s="430"/>
      <c r="AG76" s="430"/>
      <c r="AH76" s="430"/>
      <c r="AI76" s="430"/>
      <c r="AJ76" s="430"/>
      <c r="AK76" s="430"/>
      <c r="AL76" s="430"/>
      <c r="AM76" s="430"/>
      <c r="AN76" s="430"/>
      <c r="AO76" s="430"/>
      <c r="AP76" s="430"/>
    </row>
    <row r="77" spans="1:42" ht="15">
      <c r="A77" s="108">
        <v>5189609</v>
      </c>
      <c r="B77" s="56" t="s">
        <v>1248</v>
      </c>
      <c r="C77" s="426"/>
      <c r="D77" s="426" t="s">
        <v>1340</v>
      </c>
      <c r="E77" s="391" t="s">
        <v>29</v>
      </c>
      <c r="F77" s="426" t="s">
        <v>1250</v>
      </c>
      <c r="G77" s="56" t="s">
        <v>1317</v>
      </c>
      <c r="H77" s="182" t="s">
        <v>1335</v>
      </c>
      <c r="I77" s="426" t="s">
        <v>32</v>
      </c>
      <c r="J77" s="427">
        <v>45129</v>
      </c>
      <c r="K77" s="427">
        <v>45139</v>
      </c>
      <c r="L77" s="428"/>
      <c r="M77" s="428" t="s">
        <v>126</v>
      </c>
      <c r="N77" s="428"/>
      <c r="O77" s="428"/>
      <c r="P77" s="428"/>
      <c r="Q77" s="428"/>
      <c r="R77" s="428"/>
      <c r="S77" s="428"/>
      <c r="T77" s="428"/>
      <c r="U77" s="428"/>
      <c r="V77" s="428"/>
      <c r="W77" s="428"/>
      <c r="X77" s="428"/>
      <c r="Y77" s="429"/>
      <c r="Z77" s="429"/>
      <c r="AA77" s="286"/>
      <c r="AB77" s="430"/>
      <c r="AC77" s="430"/>
      <c r="AD77" s="430"/>
      <c r="AE77" s="430"/>
      <c r="AF77" s="430"/>
      <c r="AG77" s="430"/>
      <c r="AH77" s="430"/>
      <c r="AI77" s="430"/>
      <c r="AJ77" s="430"/>
      <c r="AK77" s="430"/>
      <c r="AL77" s="430"/>
      <c r="AM77" s="430"/>
      <c r="AN77" s="430"/>
      <c r="AO77" s="430"/>
      <c r="AP77" s="430"/>
    </row>
    <row r="78" spans="1:42" ht="15">
      <c r="A78" s="108">
        <v>5189611</v>
      </c>
      <c r="B78" s="56" t="s">
        <v>1248</v>
      </c>
      <c r="C78" s="426"/>
      <c r="D78" s="426" t="s">
        <v>1341</v>
      </c>
      <c r="E78" s="391" t="s">
        <v>29</v>
      </c>
      <c r="F78" s="426" t="s">
        <v>1250</v>
      </c>
      <c r="G78" s="56" t="s">
        <v>1317</v>
      </c>
      <c r="H78" s="182" t="s">
        <v>1335</v>
      </c>
      <c r="I78" s="426" t="s">
        <v>32</v>
      </c>
      <c r="J78" s="427">
        <v>45129</v>
      </c>
      <c r="K78" s="427">
        <v>45139</v>
      </c>
      <c r="L78" s="428"/>
      <c r="M78" s="428" t="s">
        <v>126</v>
      </c>
      <c r="N78" s="428"/>
      <c r="O78" s="428"/>
      <c r="P78" s="428"/>
      <c r="Q78" s="428"/>
      <c r="R78" s="428"/>
      <c r="S78" s="428"/>
      <c r="T78" s="428"/>
      <c r="U78" s="428"/>
      <c r="V78" s="428"/>
      <c r="W78" s="428"/>
      <c r="X78" s="428"/>
      <c r="Y78" s="429"/>
      <c r="Z78" s="429"/>
      <c r="AA78" s="286"/>
      <c r="AB78" s="430"/>
      <c r="AC78" s="430"/>
      <c r="AD78" s="430"/>
      <c r="AE78" s="430"/>
      <c r="AF78" s="430"/>
      <c r="AG78" s="430"/>
      <c r="AH78" s="430"/>
      <c r="AI78" s="430"/>
      <c r="AJ78" s="430"/>
      <c r="AK78" s="430"/>
      <c r="AL78" s="430"/>
      <c r="AM78" s="430"/>
      <c r="AN78" s="430"/>
      <c r="AO78" s="430"/>
      <c r="AP78" s="430"/>
    </row>
    <row r="79" spans="1:42" ht="15">
      <c r="A79" s="108">
        <v>5189605</v>
      </c>
      <c r="B79" s="56" t="s">
        <v>1248</v>
      </c>
      <c r="C79" s="426"/>
      <c r="D79" s="426" t="s">
        <v>1342</v>
      </c>
      <c r="E79" s="391" t="s">
        <v>29</v>
      </c>
      <c r="F79" s="426" t="s">
        <v>1250</v>
      </c>
      <c r="G79" s="56" t="s">
        <v>1317</v>
      </c>
      <c r="H79" s="182" t="s">
        <v>1335</v>
      </c>
      <c r="I79" s="426" t="s">
        <v>32</v>
      </c>
      <c r="J79" s="427">
        <v>45129</v>
      </c>
      <c r="K79" s="427">
        <v>45139</v>
      </c>
      <c r="L79" s="428"/>
      <c r="M79" s="428" t="s">
        <v>126</v>
      </c>
      <c r="N79" s="428"/>
      <c r="O79" s="428"/>
      <c r="P79" s="428"/>
      <c r="Q79" s="428"/>
      <c r="R79" s="428"/>
      <c r="S79" s="428"/>
      <c r="T79" s="428"/>
      <c r="U79" s="428"/>
      <c r="V79" s="428"/>
      <c r="W79" s="428"/>
      <c r="X79" s="428"/>
      <c r="Y79" s="429"/>
      <c r="Z79" s="429"/>
      <c r="AA79" s="286"/>
      <c r="AB79" s="430"/>
      <c r="AC79" s="430"/>
      <c r="AD79" s="430"/>
      <c r="AE79" s="430"/>
      <c r="AF79" s="430"/>
      <c r="AG79" s="430"/>
      <c r="AH79" s="430"/>
      <c r="AI79" s="430"/>
      <c r="AJ79" s="430"/>
      <c r="AK79" s="430"/>
      <c r="AL79" s="430"/>
      <c r="AM79" s="430"/>
      <c r="AN79" s="430"/>
      <c r="AO79" s="430"/>
      <c r="AP79" s="430"/>
    </row>
    <row r="80" spans="1:42" ht="15">
      <c r="A80" s="108">
        <v>5189607</v>
      </c>
      <c r="B80" s="56" t="s">
        <v>1248</v>
      </c>
      <c r="C80" s="426"/>
      <c r="D80" s="426" t="s">
        <v>1343</v>
      </c>
      <c r="E80" s="391" t="s">
        <v>29</v>
      </c>
      <c r="F80" s="426" t="s">
        <v>1250</v>
      </c>
      <c r="G80" s="56" t="s">
        <v>1317</v>
      </c>
      <c r="H80" s="182" t="s">
        <v>1335</v>
      </c>
      <c r="I80" s="426" t="s">
        <v>32</v>
      </c>
      <c r="J80" s="427">
        <v>45129</v>
      </c>
      <c r="K80" s="427">
        <v>45139</v>
      </c>
      <c r="L80" s="428"/>
      <c r="M80" s="428" t="s">
        <v>126</v>
      </c>
      <c r="N80" s="428"/>
      <c r="O80" s="428"/>
      <c r="P80" s="428"/>
      <c r="Q80" s="428"/>
      <c r="R80" s="428"/>
      <c r="S80" s="428"/>
      <c r="T80" s="428"/>
      <c r="U80" s="428"/>
      <c r="V80" s="428"/>
      <c r="W80" s="428"/>
      <c r="X80" s="428"/>
      <c r="Y80" s="429"/>
      <c r="Z80" s="429"/>
      <c r="AA80" s="286"/>
      <c r="AB80" s="430"/>
      <c r="AC80" s="430"/>
      <c r="AD80" s="430"/>
      <c r="AE80" s="430"/>
      <c r="AF80" s="430"/>
      <c r="AG80" s="430"/>
      <c r="AH80" s="430"/>
      <c r="AI80" s="430"/>
      <c r="AJ80" s="430"/>
      <c r="AK80" s="430"/>
      <c r="AL80" s="430"/>
      <c r="AM80" s="430"/>
      <c r="AN80" s="430"/>
      <c r="AO80" s="430"/>
      <c r="AP80" s="430"/>
    </row>
    <row r="81" spans="1:42" ht="16.5" customHeight="1">
      <c r="A81" s="108">
        <v>5160635</v>
      </c>
      <c r="B81" s="56" t="s">
        <v>1248</v>
      </c>
      <c r="C81" s="426"/>
      <c r="D81" s="426" t="s">
        <v>1344</v>
      </c>
      <c r="E81" s="391" t="s">
        <v>29</v>
      </c>
      <c r="F81" s="426" t="s">
        <v>1250</v>
      </c>
      <c r="G81" s="56" t="s">
        <v>1345</v>
      </c>
      <c r="H81" s="182" t="s">
        <v>1346</v>
      </c>
      <c r="I81" s="426"/>
      <c r="J81" s="431">
        <v>45112</v>
      </c>
      <c r="K81" s="427">
        <v>45112</v>
      </c>
      <c r="L81" s="428"/>
      <c r="M81" s="428" t="s">
        <v>33</v>
      </c>
      <c r="N81" s="428"/>
      <c r="O81" s="428"/>
      <c r="P81" s="428"/>
      <c r="Q81" s="428"/>
      <c r="R81" s="428"/>
      <c r="S81" s="428"/>
      <c r="T81" s="428"/>
      <c r="U81" s="428"/>
      <c r="V81" s="428"/>
      <c r="W81" s="428"/>
      <c r="X81" s="428"/>
      <c r="Y81" s="429"/>
      <c r="Z81" s="429"/>
      <c r="AA81" s="286"/>
      <c r="AB81" s="430"/>
      <c r="AC81" s="430"/>
      <c r="AD81" s="430"/>
      <c r="AE81" s="430"/>
      <c r="AF81" s="430"/>
      <c r="AG81" s="430"/>
      <c r="AH81" s="430"/>
      <c r="AI81" s="430"/>
      <c r="AJ81" s="430"/>
      <c r="AK81" s="430"/>
      <c r="AL81" s="430"/>
      <c r="AM81" s="430"/>
      <c r="AN81" s="430"/>
      <c r="AO81" s="430"/>
      <c r="AP81" s="430"/>
    </row>
    <row r="82" spans="1:42" ht="16.5" customHeight="1">
      <c r="A82" s="108">
        <v>5160637</v>
      </c>
      <c r="B82" s="56" t="s">
        <v>1248</v>
      </c>
      <c r="C82" s="426"/>
      <c r="D82" s="426" t="s">
        <v>1347</v>
      </c>
      <c r="E82" s="391" t="s">
        <v>29</v>
      </c>
      <c r="F82" s="426" t="s">
        <v>1250</v>
      </c>
      <c r="G82" s="56" t="s">
        <v>1345</v>
      </c>
      <c r="H82" s="182" t="s">
        <v>1346</v>
      </c>
      <c r="I82" s="426"/>
      <c r="J82" s="431">
        <v>45112</v>
      </c>
      <c r="K82" s="427">
        <v>45112</v>
      </c>
      <c r="L82" s="428"/>
      <c r="M82" s="428" t="s">
        <v>33</v>
      </c>
      <c r="N82" s="428"/>
      <c r="O82" s="428"/>
      <c r="P82" s="428"/>
      <c r="Q82" s="428"/>
      <c r="R82" s="428"/>
      <c r="S82" s="428"/>
      <c r="T82" s="428"/>
      <c r="U82" s="428"/>
      <c r="V82" s="428"/>
      <c r="W82" s="428"/>
      <c r="X82" s="428"/>
      <c r="Y82" s="429"/>
      <c r="Z82" s="429"/>
      <c r="AA82" s="286"/>
      <c r="AB82" s="430"/>
      <c r="AC82" s="430"/>
      <c r="AD82" s="430"/>
      <c r="AE82" s="430"/>
      <c r="AF82" s="430"/>
      <c r="AG82" s="430"/>
      <c r="AH82" s="430"/>
      <c r="AI82" s="430"/>
      <c r="AJ82" s="430"/>
      <c r="AK82" s="430"/>
      <c r="AL82" s="430"/>
      <c r="AM82" s="430"/>
      <c r="AN82" s="430"/>
      <c r="AO82" s="430"/>
      <c r="AP82" s="430"/>
    </row>
    <row r="83" spans="1:42" ht="16.5" customHeight="1">
      <c r="A83" s="108">
        <v>5164441</v>
      </c>
      <c r="B83" s="56" t="s">
        <v>1248</v>
      </c>
      <c r="C83" s="426"/>
      <c r="D83" s="426" t="s">
        <v>1348</v>
      </c>
      <c r="E83" s="391" t="s">
        <v>29</v>
      </c>
      <c r="F83" s="426" t="s">
        <v>1250</v>
      </c>
      <c r="G83" s="56" t="s">
        <v>1345</v>
      </c>
      <c r="H83" s="182" t="s">
        <v>1349</v>
      </c>
      <c r="I83" s="426"/>
      <c r="J83" s="431">
        <v>45111</v>
      </c>
      <c r="K83" s="427">
        <v>45112</v>
      </c>
      <c r="L83" s="428"/>
      <c r="M83" s="428" t="s">
        <v>33</v>
      </c>
      <c r="N83" s="428"/>
      <c r="O83" s="428"/>
      <c r="P83" s="428"/>
      <c r="Q83" s="428"/>
      <c r="R83" s="428"/>
      <c r="S83" s="428"/>
      <c r="T83" s="428"/>
      <c r="U83" s="428"/>
      <c r="V83" s="428"/>
      <c r="W83" s="428"/>
      <c r="X83" s="428"/>
      <c r="Y83" s="429"/>
      <c r="Z83" s="429"/>
      <c r="AA83" s="286"/>
      <c r="AB83" s="430"/>
      <c r="AC83" s="430"/>
      <c r="AD83" s="430"/>
      <c r="AE83" s="430"/>
      <c r="AF83" s="430"/>
      <c r="AG83" s="430"/>
      <c r="AH83" s="430"/>
      <c r="AI83" s="430"/>
      <c r="AJ83" s="430"/>
      <c r="AK83" s="430"/>
      <c r="AL83" s="430"/>
      <c r="AM83" s="430"/>
      <c r="AN83" s="430"/>
      <c r="AO83" s="430"/>
      <c r="AP83" s="430"/>
    </row>
    <row r="84" spans="1:42" ht="16.5" customHeight="1">
      <c r="A84" s="108">
        <v>5164409</v>
      </c>
      <c r="B84" s="56" t="s">
        <v>1248</v>
      </c>
      <c r="C84" s="426"/>
      <c r="D84" s="426" t="s">
        <v>1350</v>
      </c>
      <c r="E84" s="391" t="s">
        <v>29</v>
      </c>
      <c r="F84" s="426" t="s">
        <v>1250</v>
      </c>
      <c r="G84" s="56" t="s">
        <v>1345</v>
      </c>
      <c r="H84" s="182" t="s">
        <v>1349</v>
      </c>
      <c r="I84" s="426"/>
      <c r="J84" s="431">
        <v>45111</v>
      </c>
      <c r="K84" s="427">
        <v>45112</v>
      </c>
      <c r="L84" s="428"/>
      <c r="M84" s="428" t="s">
        <v>33</v>
      </c>
      <c r="N84" s="428"/>
      <c r="O84" s="428"/>
      <c r="P84" s="428"/>
      <c r="Q84" s="428"/>
      <c r="R84" s="428"/>
      <c r="S84" s="428"/>
      <c r="T84" s="428"/>
      <c r="U84" s="428"/>
      <c r="V84" s="428"/>
      <c r="W84" s="428"/>
      <c r="X84" s="428"/>
      <c r="Y84" s="429"/>
      <c r="Z84" s="429"/>
      <c r="AA84" s="286"/>
      <c r="AB84" s="430"/>
      <c r="AC84" s="430"/>
      <c r="AD84" s="430"/>
      <c r="AE84" s="430"/>
      <c r="AF84" s="430"/>
      <c r="AG84" s="430"/>
      <c r="AH84" s="430"/>
      <c r="AI84" s="430"/>
      <c r="AJ84" s="430"/>
      <c r="AK84" s="430"/>
      <c r="AL84" s="430"/>
      <c r="AM84" s="430"/>
      <c r="AN84" s="430"/>
      <c r="AO84" s="430"/>
      <c r="AP84" s="430"/>
    </row>
    <row r="85" spans="1:42" ht="16.5" customHeight="1">
      <c r="A85" s="108">
        <v>5164633</v>
      </c>
      <c r="B85" s="56" t="s">
        <v>1248</v>
      </c>
      <c r="C85" s="426"/>
      <c r="D85" s="426" t="s">
        <v>1351</v>
      </c>
      <c r="E85" s="391" t="s">
        <v>29</v>
      </c>
      <c r="F85" s="426" t="s">
        <v>1250</v>
      </c>
      <c r="G85" s="56" t="s">
        <v>1345</v>
      </c>
      <c r="H85" s="182" t="s">
        <v>1349</v>
      </c>
      <c r="I85" s="426"/>
      <c r="J85" s="431">
        <v>45112</v>
      </c>
      <c r="K85" s="427">
        <v>45112</v>
      </c>
      <c r="L85" s="428"/>
      <c r="M85" s="428" t="s">
        <v>33</v>
      </c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9"/>
      <c r="Z85" s="429"/>
      <c r="AA85" s="286"/>
      <c r="AB85" s="430"/>
      <c r="AC85" s="430"/>
      <c r="AD85" s="430"/>
      <c r="AE85" s="430"/>
      <c r="AF85" s="430"/>
      <c r="AG85" s="430"/>
      <c r="AH85" s="430"/>
      <c r="AI85" s="430"/>
      <c r="AJ85" s="430"/>
      <c r="AK85" s="430"/>
      <c r="AL85" s="430"/>
      <c r="AM85" s="430"/>
      <c r="AN85" s="430"/>
      <c r="AO85" s="430"/>
      <c r="AP85" s="430"/>
    </row>
    <row r="86" spans="1:42" ht="16.5" customHeight="1">
      <c r="A86" s="108">
        <v>5163139</v>
      </c>
      <c r="B86" s="56" t="s">
        <v>1248</v>
      </c>
      <c r="C86" s="426"/>
      <c r="D86" s="426" t="s">
        <v>1352</v>
      </c>
      <c r="E86" s="391" t="s">
        <v>29</v>
      </c>
      <c r="F86" s="426" t="s">
        <v>1250</v>
      </c>
      <c r="G86" s="56" t="s">
        <v>1345</v>
      </c>
      <c r="H86" s="182" t="s">
        <v>1353</v>
      </c>
      <c r="I86" s="426"/>
      <c r="J86" s="431">
        <v>45111</v>
      </c>
      <c r="K86" s="427">
        <v>45112</v>
      </c>
      <c r="L86" s="428"/>
      <c r="M86" s="428" t="s">
        <v>33</v>
      </c>
      <c r="N86" s="428"/>
      <c r="O86" s="428"/>
      <c r="P86" s="428"/>
      <c r="Q86" s="428"/>
      <c r="R86" s="428"/>
      <c r="S86" s="428"/>
      <c r="T86" s="428"/>
      <c r="U86" s="428"/>
      <c r="V86" s="428"/>
      <c r="W86" s="428"/>
      <c r="X86" s="428"/>
      <c r="Y86" s="429"/>
      <c r="Z86" s="429"/>
      <c r="AA86" s="286"/>
      <c r="AB86" s="430"/>
      <c r="AC86" s="430"/>
      <c r="AD86" s="430"/>
      <c r="AE86" s="430"/>
      <c r="AF86" s="430"/>
      <c r="AG86" s="430"/>
      <c r="AH86" s="430"/>
      <c r="AI86" s="430"/>
      <c r="AJ86" s="430"/>
      <c r="AK86" s="430"/>
      <c r="AL86" s="430"/>
      <c r="AM86" s="430"/>
      <c r="AN86" s="430"/>
      <c r="AO86" s="430"/>
      <c r="AP86" s="430"/>
    </row>
    <row r="87" spans="1:42" ht="16.5" customHeight="1">
      <c r="A87" s="108">
        <v>5163137</v>
      </c>
      <c r="B87" s="56" t="s">
        <v>1248</v>
      </c>
      <c r="C87" s="426"/>
      <c r="D87" s="426" t="s">
        <v>1354</v>
      </c>
      <c r="E87" s="391" t="s">
        <v>29</v>
      </c>
      <c r="F87" s="426" t="s">
        <v>1250</v>
      </c>
      <c r="G87" s="56" t="s">
        <v>1345</v>
      </c>
      <c r="H87" s="182" t="s">
        <v>1353</v>
      </c>
      <c r="I87" s="426"/>
      <c r="J87" s="431">
        <v>45111</v>
      </c>
      <c r="K87" s="427">
        <v>45112</v>
      </c>
      <c r="L87" s="428"/>
      <c r="M87" s="428" t="s">
        <v>33</v>
      </c>
      <c r="N87" s="428"/>
      <c r="O87" s="428"/>
      <c r="P87" s="428"/>
      <c r="Q87" s="428"/>
      <c r="R87" s="428"/>
      <c r="S87" s="428"/>
      <c r="T87" s="428"/>
      <c r="U87" s="428"/>
      <c r="V87" s="428"/>
      <c r="W87" s="428"/>
      <c r="X87" s="428"/>
      <c r="Y87" s="429"/>
      <c r="Z87" s="429"/>
      <c r="AA87" s="286"/>
      <c r="AB87" s="430"/>
      <c r="AC87" s="430"/>
      <c r="AD87" s="430"/>
      <c r="AE87" s="430"/>
      <c r="AF87" s="430"/>
      <c r="AG87" s="430"/>
      <c r="AH87" s="430"/>
      <c r="AI87" s="430"/>
      <c r="AJ87" s="430"/>
      <c r="AK87" s="430"/>
      <c r="AL87" s="430"/>
      <c r="AM87" s="430"/>
      <c r="AN87" s="430"/>
      <c r="AO87" s="430"/>
      <c r="AP87" s="430"/>
    </row>
    <row r="88" spans="1:42" ht="16.5" customHeight="1">
      <c r="A88" s="108">
        <v>5163009</v>
      </c>
      <c r="B88" s="56" t="s">
        <v>1248</v>
      </c>
      <c r="C88" s="426"/>
      <c r="D88" s="426" t="s">
        <v>1355</v>
      </c>
      <c r="E88" s="391" t="s">
        <v>29</v>
      </c>
      <c r="F88" s="426" t="s">
        <v>1250</v>
      </c>
      <c r="G88" s="56" t="s">
        <v>1345</v>
      </c>
      <c r="H88" s="182" t="s">
        <v>1353</v>
      </c>
      <c r="I88" s="426"/>
      <c r="J88" s="431">
        <v>45111</v>
      </c>
      <c r="K88" s="427">
        <v>45112</v>
      </c>
      <c r="L88" s="428"/>
      <c r="M88" s="428" t="s">
        <v>33</v>
      </c>
      <c r="N88" s="428"/>
      <c r="O88" s="428"/>
      <c r="P88" s="428"/>
      <c r="Q88" s="428"/>
      <c r="R88" s="428"/>
      <c r="S88" s="428"/>
      <c r="T88" s="428"/>
      <c r="U88" s="428"/>
      <c r="V88" s="428"/>
      <c r="W88" s="428"/>
      <c r="X88" s="428"/>
      <c r="Y88" s="429"/>
      <c r="Z88" s="429"/>
      <c r="AA88" s="286"/>
      <c r="AB88" s="430"/>
      <c r="AC88" s="430"/>
      <c r="AD88" s="430"/>
      <c r="AE88" s="430"/>
      <c r="AF88" s="430"/>
      <c r="AG88" s="430"/>
      <c r="AH88" s="430"/>
      <c r="AI88" s="430"/>
      <c r="AJ88" s="430"/>
      <c r="AK88" s="430"/>
      <c r="AL88" s="430"/>
      <c r="AM88" s="430"/>
      <c r="AN88" s="430"/>
      <c r="AO88" s="430"/>
      <c r="AP88" s="430"/>
    </row>
    <row r="89" spans="1:42" ht="16.5" customHeight="1">
      <c r="A89" s="108">
        <v>5163135</v>
      </c>
      <c r="B89" s="56" t="s">
        <v>1248</v>
      </c>
      <c r="C89" s="426"/>
      <c r="D89" s="426" t="s">
        <v>1356</v>
      </c>
      <c r="E89" s="391" t="s">
        <v>29</v>
      </c>
      <c r="F89" s="426" t="s">
        <v>1250</v>
      </c>
      <c r="G89" s="56" t="s">
        <v>1345</v>
      </c>
      <c r="H89" s="182" t="s">
        <v>1353</v>
      </c>
      <c r="I89" s="426"/>
      <c r="J89" s="431">
        <v>45111</v>
      </c>
      <c r="K89" s="427">
        <v>45112</v>
      </c>
      <c r="L89" s="428"/>
      <c r="M89" s="428" t="s">
        <v>33</v>
      </c>
      <c r="N89" s="428"/>
      <c r="O89" s="428"/>
      <c r="P89" s="428"/>
      <c r="Q89" s="428"/>
      <c r="R89" s="428"/>
      <c r="S89" s="428"/>
      <c r="T89" s="428"/>
      <c r="U89" s="428"/>
      <c r="V89" s="428"/>
      <c r="W89" s="428"/>
      <c r="X89" s="428"/>
      <c r="Y89" s="429"/>
      <c r="Z89" s="429"/>
      <c r="AA89" s="286"/>
      <c r="AB89" s="430"/>
      <c r="AC89" s="430"/>
      <c r="AD89" s="430"/>
      <c r="AE89" s="430"/>
      <c r="AF89" s="430"/>
      <c r="AG89" s="430"/>
      <c r="AH89" s="430"/>
      <c r="AI89" s="430"/>
      <c r="AJ89" s="430"/>
      <c r="AK89" s="430"/>
      <c r="AL89" s="430"/>
      <c r="AM89" s="430"/>
      <c r="AN89" s="430"/>
      <c r="AO89" s="430"/>
      <c r="AP89" s="430"/>
    </row>
    <row r="90" spans="1:42" ht="16.5" customHeight="1">
      <c r="A90" s="108">
        <v>5163141</v>
      </c>
      <c r="B90" s="56" t="s">
        <v>1248</v>
      </c>
      <c r="C90" s="426"/>
      <c r="D90" s="426" t="s">
        <v>1357</v>
      </c>
      <c r="E90" s="391" t="s">
        <v>29</v>
      </c>
      <c r="F90" s="426" t="s">
        <v>1250</v>
      </c>
      <c r="G90" s="56" t="s">
        <v>1345</v>
      </c>
      <c r="H90" s="182" t="s">
        <v>1353</v>
      </c>
      <c r="I90" s="426"/>
      <c r="J90" s="431">
        <v>45111</v>
      </c>
      <c r="K90" s="427">
        <v>45112</v>
      </c>
      <c r="L90" s="428"/>
      <c r="M90" s="428" t="s">
        <v>33</v>
      </c>
      <c r="N90" s="428"/>
      <c r="O90" s="428"/>
      <c r="P90" s="428"/>
      <c r="Q90" s="428"/>
      <c r="R90" s="428"/>
      <c r="S90" s="428"/>
      <c r="T90" s="428"/>
      <c r="U90" s="428"/>
      <c r="V90" s="428"/>
      <c r="W90" s="428"/>
      <c r="X90" s="428"/>
      <c r="Y90" s="429"/>
      <c r="Z90" s="429"/>
      <c r="AA90" s="286"/>
      <c r="AB90" s="430"/>
      <c r="AC90" s="430"/>
      <c r="AD90" s="430"/>
      <c r="AE90" s="430"/>
      <c r="AF90" s="430"/>
      <c r="AG90" s="430"/>
      <c r="AH90" s="430"/>
      <c r="AI90" s="430"/>
      <c r="AJ90" s="430"/>
      <c r="AK90" s="430"/>
      <c r="AL90" s="430"/>
      <c r="AM90" s="430"/>
      <c r="AN90" s="430"/>
      <c r="AO90" s="430"/>
      <c r="AP90" s="430"/>
    </row>
    <row r="91" spans="1:42" ht="16.5" customHeight="1">
      <c r="A91" s="108">
        <v>5163143</v>
      </c>
      <c r="B91" s="56" t="s">
        <v>1248</v>
      </c>
      <c r="C91" s="426"/>
      <c r="D91" s="426" t="s">
        <v>1358</v>
      </c>
      <c r="E91" s="391" t="s">
        <v>29</v>
      </c>
      <c r="F91" s="426" t="s">
        <v>1250</v>
      </c>
      <c r="G91" s="56" t="s">
        <v>1345</v>
      </c>
      <c r="H91" s="182" t="s">
        <v>1353</v>
      </c>
      <c r="I91" s="426"/>
      <c r="J91" s="431">
        <v>45111</v>
      </c>
      <c r="K91" s="427">
        <v>45112</v>
      </c>
      <c r="L91" s="428"/>
      <c r="M91" s="428" t="s">
        <v>33</v>
      </c>
      <c r="N91" s="428"/>
      <c r="O91" s="428"/>
      <c r="P91" s="428"/>
      <c r="Q91" s="428"/>
      <c r="R91" s="428"/>
      <c r="S91" s="428"/>
      <c r="T91" s="428"/>
      <c r="U91" s="428"/>
      <c r="V91" s="428"/>
      <c r="W91" s="428"/>
      <c r="X91" s="428"/>
      <c r="Y91" s="429"/>
      <c r="Z91" s="429"/>
      <c r="AA91" s="286"/>
      <c r="AB91" s="430"/>
      <c r="AC91" s="430"/>
      <c r="AD91" s="430"/>
      <c r="AE91" s="430"/>
      <c r="AF91" s="430"/>
      <c r="AG91" s="430"/>
      <c r="AH91" s="430"/>
      <c r="AI91" s="430"/>
      <c r="AJ91" s="430"/>
      <c r="AK91" s="430"/>
      <c r="AL91" s="430"/>
      <c r="AM91" s="430"/>
      <c r="AN91" s="430"/>
      <c r="AO91" s="430"/>
      <c r="AP91" s="430"/>
    </row>
    <row r="92" spans="1:42" ht="16.5" customHeight="1">
      <c r="A92" s="108">
        <v>5163133</v>
      </c>
      <c r="B92" s="56" t="s">
        <v>1248</v>
      </c>
      <c r="C92" s="426"/>
      <c r="D92" s="426" t="s">
        <v>1359</v>
      </c>
      <c r="E92" s="391" t="s">
        <v>29</v>
      </c>
      <c r="F92" s="426" t="s">
        <v>1250</v>
      </c>
      <c r="G92" s="56" t="s">
        <v>1345</v>
      </c>
      <c r="H92" s="182" t="s">
        <v>1353</v>
      </c>
      <c r="I92" s="426"/>
      <c r="J92" s="431">
        <v>45111</v>
      </c>
      <c r="K92" s="427">
        <v>45112</v>
      </c>
      <c r="L92" s="428"/>
      <c r="M92" s="428" t="s">
        <v>33</v>
      </c>
      <c r="N92" s="428"/>
      <c r="O92" s="428"/>
      <c r="P92" s="428"/>
      <c r="Q92" s="428"/>
      <c r="R92" s="428"/>
      <c r="S92" s="428"/>
      <c r="T92" s="428"/>
      <c r="U92" s="428"/>
      <c r="V92" s="428"/>
      <c r="W92" s="428"/>
      <c r="X92" s="428"/>
      <c r="Y92" s="429"/>
      <c r="Z92" s="429"/>
      <c r="AA92" s="286"/>
      <c r="AB92" s="430"/>
      <c r="AC92" s="430"/>
      <c r="AD92" s="430"/>
      <c r="AE92" s="430"/>
      <c r="AF92" s="430"/>
      <c r="AG92" s="430"/>
      <c r="AH92" s="430"/>
      <c r="AI92" s="430"/>
      <c r="AJ92" s="430"/>
      <c r="AK92" s="430"/>
      <c r="AL92" s="430"/>
      <c r="AM92" s="430"/>
      <c r="AN92" s="430"/>
      <c r="AO92" s="430"/>
      <c r="AP92" s="430"/>
    </row>
    <row r="93" spans="1:42" ht="17.25" customHeight="1">
      <c r="A93" s="108">
        <v>5164285</v>
      </c>
      <c r="B93" s="56" t="s">
        <v>1248</v>
      </c>
      <c r="C93" s="426"/>
      <c r="D93" s="426" t="s">
        <v>1360</v>
      </c>
      <c r="E93" s="391" t="s">
        <v>29</v>
      </c>
      <c r="F93" s="426" t="s">
        <v>1250</v>
      </c>
      <c r="G93" s="56" t="s">
        <v>1345</v>
      </c>
      <c r="H93" s="182" t="s">
        <v>1349</v>
      </c>
      <c r="I93" s="426" t="s">
        <v>1361</v>
      </c>
      <c r="J93" s="431">
        <v>45111</v>
      </c>
      <c r="K93" s="427">
        <v>45112</v>
      </c>
      <c r="L93" s="428"/>
      <c r="M93" s="428" t="s">
        <v>33</v>
      </c>
      <c r="N93" s="428"/>
      <c r="O93" s="428"/>
      <c r="P93" s="428"/>
      <c r="Q93" s="428"/>
      <c r="R93" s="428"/>
      <c r="S93" s="428"/>
      <c r="T93" s="428"/>
      <c r="U93" s="428"/>
      <c r="V93" s="428"/>
      <c r="W93" s="428"/>
      <c r="X93" s="428"/>
      <c r="Y93" s="429"/>
      <c r="Z93" s="429"/>
      <c r="AA93" s="286"/>
      <c r="AB93" s="430"/>
      <c r="AC93" s="430"/>
      <c r="AD93" s="430"/>
      <c r="AE93" s="430"/>
      <c r="AF93" s="430"/>
      <c r="AG93" s="430"/>
      <c r="AH93" s="430"/>
      <c r="AI93" s="430"/>
      <c r="AJ93" s="430"/>
      <c r="AK93" s="430"/>
      <c r="AL93" s="430"/>
      <c r="AM93" s="430"/>
      <c r="AN93" s="430"/>
      <c r="AO93" s="430"/>
      <c r="AP93" s="430"/>
    </row>
    <row r="94" spans="1:42" ht="17.25" customHeight="1">
      <c r="A94" s="108">
        <v>5164287</v>
      </c>
      <c r="B94" s="56" t="s">
        <v>1248</v>
      </c>
      <c r="C94" s="426"/>
      <c r="D94" s="426" t="s">
        <v>1362</v>
      </c>
      <c r="E94" s="391" t="s">
        <v>29</v>
      </c>
      <c r="F94" s="426" t="s">
        <v>1250</v>
      </c>
      <c r="G94" s="56" t="s">
        <v>1345</v>
      </c>
      <c r="H94" s="182" t="s">
        <v>1349</v>
      </c>
      <c r="I94" s="426"/>
      <c r="J94" s="431">
        <v>45111</v>
      </c>
      <c r="K94" s="427">
        <v>45112</v>
      </c>
      <c r="L94" s="428"/>
      <c r="M94" s="428" t="s">
        <v>33</v>
      </c>
      <c r="N94" s="428"/>
      <c r="O94" s="428"/>
      <c r="P94" s="428"/>
      <c r="Q94" s="428"/>
      <c r="R94" s="428"/>
      <c r="S94" s="428"/>
      <c r="T94" s="428"/>
      <c r="U94" s="428"/>
      <c r="V94" s="428"/>
      <c r="W94" s="428"/>
      <c r="X94" s="428"/>
      <c r="Y94" s="429"/>
      <c r="Z94" s="429"/>
      <c r="AA94" s="286"/>
      <c r="AB94" s="430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430"/>
    </row>
    <row r="95" spans="1:42" ht="17.25" customHeight="1">
      <c r="A95" s="108">
        <v>5156459</v>
      </c>
      <c r="B95" s="56" t="s">
        <v>1248</v>
      </c>
      <c r="C95" s="426"/>
      <c r="D95" s="426" t="s">
        <v>1363</v>
      </c>
      <c r="E95" s="391" t="s">
        <v>29</v>
      </c>
      <c r="F95" s="426" t="s">
        <v>1250</v>
      </c>
      <c r="G95" s="56" t="s">
        <v>1345</v>
      </c>
      <c r="H95" s="182" t="s">
        <v>1364</v>
      </c>
      <c r="I95" s="426"/>
      <c r="J95" s="431">
        <v>45110</v>
      </c>
      <c r="K95" s="427">
        <v>45112</v>
      </c>
      <c r="L95" s="428"/>
      <c r="M95" s="428" t="s">
        <v>33</v>
      </c>
      <c r="N95" s="428"/>
      <c r="O95" s="428"/>
      <c r="P95" s="428"/>
      <c r="Q95" s="428"/>
      <c r="R95" s="428"/>
      <c r="S95" s="428"/>
      <c r="T95" s="428"/>
      <c r="U95" s="428"/>
      <c r="V95" s="428"/>
      <c r="W95" s="428"/>
      <c r="X95" s="428"/>
      <c r="Y95" s="429"/>
      <c r="Z95" s="429"/>
      <c r="AA95" s="286"/>
      <c r="AB95" s="430"/>
      <c r="AC95" s="430"/>
      <c r="AD95" s="430"/>
      <c r="AE95" s="430"/>
      <c r="AF95" s="430"/>
      <c r="AG95" s="430"/>
      <c r="AH95" s="430"/>
      <c r="AI95" s="430"/>
      <c r="AJ95" s="430"/>
      <c r="AK95" s="430"/>
      <c r="AL95" s="430"/>
      <c r="AM95" s="430"/>
      <c r="AN95" s="430"/>
      <c r="AO95" s="430"/>
      <c r="AP95" s="430"/>
    </row>
    <row r="96" spans="1:42" ht="17.25" customHeight="1">
      <c r="A96" s="108">
        <v>5156461</v>
      </c>
      <c r="B96" s="56" t="s">
        <v>1248</v>
      </c>
      <c r="C96" s="426"/>
      <c r="D96" s="426" t="s">
        <v>1365</v>
      </c>
      <c r="E96" s="391" t="s">
        <v>29</v>
      </c>
      <c r="F96" s="426" t="s">
        <v>1250</v>
      </c>
      <c r="G96" s="56" t="s">
        <v>1345</v>
      </c>
      <c r="H96" s="182" t="s">
        <v>1364</v>
      </c>
      <c r="I96" s="426"/>
      <c r="J96" s="431">
        <v>45109</v>
      </c>
      <c r="K96" s="427">
        <v>45112</v>
      </c>
      <c r="L96" s="428"/>
      <c r="M96" s="428" t="s">
        <v>33</v>
      </c>
      <c r="N96" s="428"/>
      <c r="O96" s="428"/>
      <c r="P96" s="428"/>
      <c r="Q96" s="428"/>
      <c r="R96" s="428"/>
      <c r="S96" s="428"/>
      <c r="T96" s="428"/>
      <c r="U96" s="428"/>
      <c r="V96" s="428"/>
      <c r="W96" s="428"/>
      <c r="X96" s="428"/>
      <c r="Y96" s="429"/>
      <c r="Z96" s="429"/>
      <c r="AA96" s="286"/>
      <c r="AB96" s="430"/>
      <c r="AC96" s="430"/>
      <c r="AD96" s="430"/>
      <c r="AE96" s="430"/>
      <c r="AF96" s="430"/>
      <c r="AG96" s="430"/>
      <c r="AH96" s="430"/>
      <c r="AI96" s="430"/>
      <c r="AJ96" s="430"/>
      <c r="AK96" s="430"/>
      <c r="AL96" s="430"/>
      <c r="AM96" s="430"/>
      <c r="AN96" s="430"/>
      <c r="AO96" s="430"/>
      <c r="AP96" s="430"/>
    </row>
    <row r="97" spans="1:42" ht="17.25" customHeight="1">
      <c r="A97" s="169">
        <v>5156489</v>
      </c>
      <c r="B97" s="391" t="s">
        <v>1248</v>
      </c>
      <c r="C97" s="426"/>
      <c r="D97" s="426" t="s">
        <v>1366</v>
      </c>
      <c r="E97" s="391" t="s">
        <v>29</v>
      </c>
      <c r="F97" s="426" t="s">
        <v>1250</v>
      </c>
      <c r="G97" s="56" t="s">
        <v>1345</v>
      </c>
      <c r="H97" s="182" t="s">
        <v>1364</v>
      </c>
      <c r="I97" s="426"/>
      <c r="J97" s="431">
        <v>45107</v>
      </c>
      <c r="K97" s="427">
        <v>45112</v>
      </c>
      <c r="L97" s="428"/>
      <c r="M97" s="428" t="s">
        <v>33</v>
      </c>
      <c r="N97" s="115"/>
      <c r="O97" s="432"/>
      <c r="P97" s="426"/>
      <c r="Q97" s="426"/>
      <c r="R97" s="426"/>
      <c r="S97" s="426"/>
      <c r="T97" s="426"/>
      <c r="U97" s="426"/>
      <c r="V97" s="433"/>
      <c r="W97" s="115"/>
      <c r="X97" s="426"/>
      <c r="Y97" s="434"/>
      <c r="Z97" s="435"/>
      <c r="AA97" s="286"/>
      <c r="AB97" s="430"/>
      <c r="AC97" s="430"/>
      <c r="AD97" s="430"/>
      <c r="AE97" s="430"/>
      <c r="AF97" s="430"/>
      <c r="AG97" s="430"/>
      <c r="AH97" s="430"/>
      <c r="AI97" s="430"/>
      <c r="AJ97" s="430"/>
      <c r="AK97" s="430"/>
      <c r="AL97" s="430"/>
      <c r="AM97" s="430"/>
      <c r="AN97" s="430"/>
      <c r="AO97" s="430"/>
      <c r="AP97" s="430"/>
    </row>
    <row r="98" spans="1:42" ht="15">
      <c r="A98" s="169">
        <v>5156491</v>
      </c>
      <c r="B98" s="391" t="s">
        <v>1248</v>
      </c>
      <c r="C98" s="426"/>
      <c r="D98" s="426" t="s">
        <v>1367</v>
      </c>
      <c r="E98" s="391" t="s">
        <v>29</v>
      </c>
      <c r="F98" s="426" t="s">
        <v>1250</v>
      </c>
      <c r="G98" s="56" t="s">
        <v>1345</v>
      </c>
      <c r="H98" s="182" t="s">
        <v>1364</v>
      </c>
      <c r="I98" s="426"/>
      <c r="J98" s="431">
        <v>45107</v>
      </c>
      <c r="K98" s="427">
        <v>45112</v>
      </c>
      <c r="L98" s="428"/>
      <c r="M98" s="428" t="s">
        <v>33</v>
      </c>
      <c r="N98" s="115"/>
      <c r="O98" s="432"/>
      <c r="P98" s="426"/>
      <c r="Q98" s="426"/>
      <c r="R98" s="426"/>
      <c r="S98" s="426"/>
      <c r="T98" s="426"/>
      <c r="U98" s="426"/>
      <c r="V98" s="433"/>
      <c r="W98" s="115"/>
      <c r="X98" s="426"/>
      <c r="Y98" s="434"/>
      <c r="Z98" s="435"/>
      <c r="AA98" s="286"/>
      <c r="AB98" s="430"/>
      <c r="AC98" s="430"/>
      <c r="AD98" s="430"/>
      <c r="AE98" s="430"/>
      <c r="AF98" s="430"/>
      <c r="AG98" s="430"/>
      <c r="AH98" s="430"/>
      <c r="AI98" s="430"/>
      <c r="AJ98" s="430"/>
      <c r="AK98" s="430"/>
      <c r="AL98" s="430"/>
      <c r="AM98" s="430"/>
      <c r="AN98" s="430"/>
      <c r="AO98" s="430"/>
      <c r="AP98" s="430"/>
    </row>
    <row r="99" spans="1:42" ht="17.25" customHeight="1">
      <c r="A99" s="169">
        <v>5156493</v>
      </c>
      <c r="B99" s="391" t="s">
        <v>1248</v>
      </c>
      <c r="C99" s="426"/>
      <c r="D99" s="426" t="s">
        <v>1368</v>
      </c>
      <c r="E99" s="391" t="s">
        <v>29</v>
      </c>
      <c r="F99" s="426" t="s">
        <v>1250</v>
      </c>
      <c r="G99" s="56" t="s">
        <v>1345</v>
      </c>
      <c r="H99" s="182" t="s">
        <v>1364</v>
      </c>
      <c r="I99" s="426"/>
      <c r="J99" s="431">
        <v>45107</v>
      </c>
      <c r="K99" s="427">
        <v>45112</v>
      </c>
      <c r="L99" s="428"/>
      <c r="M99" s="428" t="s">
        <v>33</v>
      </c>
      <c r="N99" s="115"/>
      <c r="O99" s="432"/>
      <c r="P99" s="426"/>
      <c r="Q99" s="426"/>
      <c r="R99" s="426"/>
      <c r="S99" s="426"/>
      <c r="T99" s="426"/>
      <c r="U99" s="426"/>
      <c r="V99" s="433"/>
      <c r="W99" s="115"/>
      <c r="X99" s="426"/>
      <c r="Y99" s="434"/>
      <c r="Z99" s="435"/>
      <c r="AA99" s="286"/>
      <c r="AB99" s="430"/>
      <c r="AC99" s="430"/>
      <c r="AD99" s="430"/>
      <c r="AE99" s="430"/>
      <c r="AF99" s="430"/>
      <c r="AG99" s="430"/>
      <c r="AH99" s="430"/>
      <c r="AI99" s="430"/>
      <c r="AJ99" s="430"/>
      <c r="AK99" s="430"/>
      <c r="AL99" s="430"/>
      <c r="AM99" s="430"/>
      <c r="AN99" s="430"/>
      <c r="AO99" s="430"/>
      <c r="AP99" s="430"/>
    </row>
    <row r="100" spans="1:42" ht="17.25" customHeight="1">
      <c r="A100" s="169">
        <v>5156495</v>
      </c>
      <c r="B100" s="391" t="s">
        <v>1248</v>
      </c>
      <c r="C100" s="426"/>
      <c r="D100" s="426" t="s">
        <v>1369</v>
      </c>
      <c r="E100" s="391" t="s">
        <v>29</v>
      </c>
      <c r="F100" s="426" t="s">
        <v>1250</v>
      </c>
      <c r="G100" s="56" t="s">
        <v>1345</v>
      </c>
      <c r="H100" s="182" t="s">
        <v>1364</v>
      </c>
      <c r="I100" s="426"/>
      <c r="J100" s="431">
        <v>45107</v>
      </c>
      <c r="K100" s="427">
        <v>45112</v>
      </c>
      <c r="L100" s="428"/>
      <c r="M100" s="428" t="s">
        <v>33</v>
      </c>
      <c r="N100" s="115"/>
      <c r="O100" s="432"/>
      <c r="P100" s="426"/>
      <c r="Q100" s="426"/>
      <c r="R100" s="426"/>
      <c r="S100" s="426"/>
      <c r="T100" s="426"/>
      <c r="U100" s="426"/>
      <c r="V100" s="433"/>
      <c r="W100" s="115"/>
      <c r="X100" s="426"/>
      <c r="Y100" s="434"/>
      <c r="Z100" s="435"/>
      <c r="AA100" s="286"/>
      <c r="AB100" s="430"/>
      <c r="AC100" s="430"/>
      <c r="AD100" s="430"/>
      <c r="AE100" s="430"/>
      <c r="AF100" s="430"/>
      <c r="AG100" s="430"/>
      <c r="AH100" s="430"/>
      <c r="AI100" s="430"/>
      <c r="AJ100" s="430"/>
      <c r="AK100" s="430"/>
      <c r="AL100" s="430"/>
      <c r="AM100" s="430"/>
      <c r="AN100" s="430"/>
      <c r="AO100" s="430"/>
      <c r="AP100" s="430"/>
    </row>
    <row r="101" spans="1:42" ht="17.25" customHeight="1">
      <c r="A101" s="169">
        <v>5156497</v>
      </c>
      <c r="B101" s="391" t="s">
        <v>1248</v>
      </c>
      <c r="C101" s="426"/>
      <c r="D101" s="426" t="s">
        <v>1370</v>
      </c>
      <c r="E101" s="391" t="s">
        <v>29</v>
      </c>
      <c r="F101" s="426" t="s">
        <v>1250</v>
      </c>
      <c r="G101" s="56" t="s">
        <v>1345</v>
      </c>
      <c r="H101" s="182" t="s">
        <v>1364</v>
      </c>
      <c r="I101" s="426"/>
      <c r="J101" s="431">
        <v>45108</v>
      </c>
      <c r="K101" s="427">
        <v>45112</v>
      </c>
      <c r="L101" s="428"/>
      <c r="M101" s="428" t="s">
        <v>33</v>
      </c>
      <c r="N101" s="115"/>
      <c r="O101" s="432"/>
      <c r="P101" s="426"/>
      <c r="Q101" s="426"/>
      <c r="R101" s="426"/>
      <c r="S101" s="426"/>
      <c r="T101" s="426"/>
      <c r="U101" s="426"/>
      <c r="V101" s="433"/>
      <c r="W101" s="115"/>
      <c r="X101" s="426"/>
      <c r="Y101" s="434"/>
      <c r="Z101" s="435"/>
      <c r="AA101" s="286"/>
      <c r="AB101" s="430"/>
      <c r="AC101" s="430"/>
      <c r="AD101" s="430"/>
      <c r="AE101" s="430"/>
      <c r="AF101" s="430"/>
      <c r="AG101" s="430"/>
      <c r="AH101" s="430"/>
      <c r="AI101" s="430"/>
      <c r="AJ101" s="430"/>
      <c r="AK101" s="430"/>
      <c r="AL101" s="430"/>
      <c r="AM101" s="430"/>
      <c r="AN101" s="430"/>
      <c r="AO101" s="430"/>
      <c r="AP101" s="430"/>
    </row>
    <row r="102" spans="1:42" ht="17.25" customHeight="1">
      <c r="A102" s="169">
        <v>5156499</v>
      </c>
      <c r="B102" s="391" t="s">
        <v>1248</v>
      </c>
      <c r="C102" s="426"/>
      <c r="D102" s="426" t="s">
        <v>1371</v>
      </c>
      <c r="E102" s="391" t="s">
        <v>29</v>
      </c>
      <c r="F102" s="426" t="s">
        <v>1250</v>
      </c>
      <c r="G102" s="56" t="s">
        <v>1345</v>
      </c>
      <c r="H102" s="182" t="s">
        <v>1364</v>
      </c>
      <c r="I102" s="426"/>
      <c r="J102" s="431">
        <v>45107</v>
      </c>
      <c r="K102" s="427">
        <v>45112</v>
      </c>
      <c r="L102" s="428"/>
      <c r="M102" s="428" t="s">
        <v>33</v>
      </c>
      <c r="N102" s="115"/>
      <c r="O102" s="432"/>
      <c r="P102" s="426"/>
      <c r="Q102" s="426"/>
      <c r="R102" s="426"/>
      <c r="S102" s="426"/>
      <c r="T102" s="426"/>
      <c r="U102" s="426"/>
      <c r="V102" s="433"/>
      <c r="W102" s="115"/>
      <c r="X102" s="426"/>
      <c r="Y102" s="434"/>
      <c r="Z102" s="435"/>
      <c r="AA102" s="286"/>
      <c r="AB102" s="430"/>
      <c r="AC102" s="430"/>
      <c r="AD102" s="430"/>
      <c r="AE102" s="430"/>
      <c r="AF102" s="430"/>
      <c r="AG102" s="430"/>
      <c r="AH102" s="430"/>
      <c r="AI102" s="430"/>
      <c r="AJ102" s="430"/>
      <c r="AK102" s="430"/>
      <c r="AL102" s="430"/>
      <c r="AM102" s="430"/>
      <c r="AN102" s="430"/>
      <c r="AO102" s="430"/>
      <c r="AP102" s="430"/>
    </row>
    <row r="103" spans="1:42" ht="17.25" customHeight="1">
      <c r="A103" s="169">
        <v>5158087</v>
      </c>
      <c r="B103" s="391" t="s">
        <v>1248</v>
      </c>
      <c r="C103" s="426"/>
      <c r="D103" s="426" t="s">
        <v>1372</v>
      </c>
      <c r="E103" s="391" t="s">
        <v>29</v>
      </c>
      <c r="F103" s="426" t="s">
        <v>1250</v>
      </c>
      <c r="G103" s="56" t="s">
        <v>1345</v>
      </c>
      <c r="H103" s="182" t="s">
        <v>1373</v>
      </c>
      <c r="I103" s="426"/>
      <c r="J103" s="431">
        <v>45108</v>
      </c>
      <c r="K103" s="427">
        <v>45112</v>
      </c>
      <c r="L103" s="428"/>
      <c r="M103" s="428" t="s">
        <v>33</v>
      </c>
      <c r="N103" s="115"/>
      <c r="O103" s="432"/>
      <c r="P103" s="426"/>
      <c r="Q103" s="426"/>
      <c r="R103" s="426"/>
      <c r="S103" s="426"/>
      <c r="T103" s="426"/>
      <c r="U103" s="426"/>
      <c r="V103" s="433"/>
      <c r="W103" s="115"/>
      <c r="X103" s="426"/>
      <c r="Y103" s="434"/>
      <c r="Z103" s="435"/>
      <c r="AA103" s="286"/>
      <c r="AB103" s="430"/>
      <c r="AC103" s="430"/>
      <c r="AD103" s="430"/>
      <c r="AE103" s="430"/>
      <c r="AF103" s="430"/>
      <c r="AG103" s="430"/>
      <c r="AH103" s="430"/>
      <c r="AI103" s="430"/>
      <c r="AJ103" s="430"/>
      <c r="AK103" s="430"/>
      <c r="AL103" s="430"/>
      <c r="AM103" s="430"/>
      <c r="AN103" s="430"/>
      <c r="AO103" s="430"/>
      <c r="AP103" s="430"/>
    </row>
    <row r="104" spans="1:42" ht="17.25" customHeight="1">
      <c r="A104" s="169">
        <v>5158067</v>
      </c>
      <c r="B104" s="391" t="s">
        <v>1248</v>
      </c>
      <c r="C104" s="426"/>
      <c r="D104" s="426" t="s">
        <v>1374</v>
      </c>
      <c r="E104" s="391" t="s">
        <v>29</v>
      </c>
      <c r="F104" s="426" t="s">
        <v>1250</v>
      </c>
      <c r="G104" s="56" t="s">
        <v>1345</v>
      </c>
      <c r="H104" s="182" t="s">
        <v>1373</v>
      </c>
      <c r="I104" s="426" t="s">
        <v>1375</v>
      </c>
      <c r="J104" s="431">
        <v>45107</v>
      </c>
      <c r="K104" s="427">
        <v>45112</v>
      </c>
      <c r="L104" s="428"/>
      <c r="M104" s="428" t="s">
        <v>33</v>
      </c>
      <c r="N104" s="115"/>
      <c r="O104" s="432"/>
      <c r="P104" s="426"/>
      <c r="Q104" s="426"/>
      <c r="R104" s="426"/>
      <c r="S104" s="426"/>
      <c r="T104" s="426"/>
      <c r="U104" s="426"/>
      <c r="V104" s="433"/>
      <c r="W104" s="115"/>
      <c r="X104" s="426"/>
      <c r="Y104" s="434"/>
      <c r="Z104" s="435"/>
      <c r="AA104" s="286"/>
      <c r="AB104" s="430"/>
      <c r="AC104" s="430"/>
      <c r="AD104" s="430"/>
      <c r="AE104" s="430"/>
      <c r="AF104" s="430"/>
      <c r="AG104" s="430"/>
      <c r="AH104" s="430"/>
      <c r="AI104" s="430"/>
      <c r="AJ104" s="430"/>
      <c r="AK104" s="430"/>
      <c r="AL104" s="430"/>
      <c r="AM104" s="430"/>
      <c r="AN104" s="430"/>
      <c r="AO104" s="430"/>
      <c r="AP104" s="430"/>
    </row>
    <row r="105" spans="1:42" ht="17.25" customHeight="1">
      <c r="A105" s="108">
        <v>5158069</v>
      </c>
      <c r="B105" s="56" t="s">
        <v>1248</v>
      </c>
      <c r="C105" s="426"/>
      <c r="D105" s="426" t="s">
        <v>1376</v>
      </c>
      <c r="E105" s="391" t="s">
        <v>29</v>
      </c>
      <c r="F105" s="426" t="s">
        <v>1250</v>
      </c>
      <c r="G105" s="56" t="s">
        <v>1345</v>
      </c>
      <c r="H105" s="182" t="s">
        <v>1373</v>
      </c>
      <c r="I105" s="426"/>
      <c r="J105" s="431">
        <v>45109</v>
      </c>
      <c r="K105" s="427">
        <v>45112</v>
      </c>
      <c r="L105" s="428"/>
      <c r="M105" s="428" t="s">
        <v>33</v>
      </c>
      <c r="N105" s="428"/>
      <c r="O105" s="428"/>
      <c r="P105" s="428"/>
      <c r="Q105" s="428"/>
      <c r="R105" s="428"/>
      <c r="S105" s="428"/>
      <c r="T105" s="428"/>
      <c r="U105" s="428"/>
      <c r="V105" s="428"/>
      <c r="W105" s="428"/>
      <c r="X105" s="428"/>
      <c r="Y105" s="429"/>
      <c r="Z105" s="429"/>
      <c r="AA105" s="286"/>
      <c r="AB105" s="430"/>
      <c r="AC105" s="430"/>
      <c r="AD105" s="430"/>
      <c r="AE105" s="430"/>
      <c r="AF105" s="430"/>
      <c r="AG105" s="430"/>
      <c r="AH105" s="430"/>
      <c r="AI105" s="430"/>
      <c r="AJ105" s="430"/>
      <c r="AK105" s="430"/>
      <c r="AL105" s="430"/>
      <c r="AM105" s="430"/>
      <c r="AN105" s="430"/>
      <c r="AO105" s="430"/>
      <c r="AP105" s="430"/>
    </row>
    <row r="106" spans="1:42" ht="17.25" customHeight="1">
      <c r="A106" s="169">
        <v>5158071</v>
      </c>
      <c r="B106" s="391" t="s">
        <v>1248</v>
      </c>
      <c r="C106" s="426"/>
      <c r="D106" s="426" t="s">
        <v>1377</v>
      </c>
      <c r="E106" s="391" t="s">
        <v>29</v>
      </c>
      <c r="F106" s="426" t="s">
        <v>1250</v>
      </c>
      <c r="G106" s="56" t="s">
        <v>1345</v>
      </c>
      <c r="H106" s="182" t="s">
        <v>1373</v>
      </c>
      <c r="I106" s="426"/>
      <c r="J106" s="431">
        <v>45107</v>
      </c>
      <c r="K106" s="427">
        <v>45112</v>
      </c>
      <c r="L106" s="428"/>
      <c r="M106" s="428" t="s">
        <v>33</v>
      </c>
      <c r="N106" s="115"/>
      <c r="O106" s="432"/>
      <c r="P106" s="426"/>
      <c r="Q106" s="426"/>
      <c r="R106" s="426"/>
      <c r="S106" s="426"/>
      <c r="T106" s="426"/>
      <c r="U106" s="426"/>
      <c r="V106" s="433"/>
      <c r="W106" s="115"/>
      <c r="X106" s="426"/>
      <c r="Y106" s="434"/>
      <c r="Z106" s="435"/>
      <c r="AA106" s="286"/>
      <c r="AB106" s="430"/>
      <c r="AC106" s="430"/>
      <c r="AD106" s="430"/>
      <c r="AE106" s="430"/>
      <c r="AF106" s="430"/>
      <c r="AG106" s="430"/>
      <c r="AH106" s="430"/>
      <c r="AI106" s="430"/>
      <c r="AJ106" s="430"/>
      <c r="AK106" s="430"/>
      <c r="AL106" s="430"/>
      <c r="AM106" s="430"/>
      <c r="AN106" s="430"/>
      <c r="AO106" s="430"/>
      <c r="AP106" s="430"/>
    </row>
    <row r="107" spans="1:42" ht="17.25" customHeight="1">
      <c r="A107" s="169">
        <v>5158073</v>
      </c>
      <c r="B107" s="391" t="s">
        <v>1248</v>
      </c>
      <c r="C107" s="426"/>
      <c r="D107" s="426" t="s">
        <v>1378</v>
      </c>
      <c r="E107" s="391" t="s">
        <v>29</v>
      </c>
      <c r="F107" s="426" t="s">
        <v>1250</v>
      </c>
      <c r="G107" s="56" t="s">
        <v>1345</v>
      </c>
      <c r="H107" s="182" t="s">
        <v>1373</v>
      </c>
      <c r="I107" s="426"/>
      <c r="J107" s="431">
        <v>45110</v>
      </c>
      <c r="K107" s="427">
        <v>45112</v>
      </c>
      <c r="L107" s="428"/>
      <c r="M107" s="428" t="s">
        <v>33</v>
      </c>
      <c r="N107" s="115"/>
      <c r="O107" s="432"/>
      <c r="P107" s="426"/>
      <c r="Q107" s="426"/>
      <c r="R107" s="426"/>
      <c r="S107" s="426"/>
      <c r="T107" s="426"/>
      <c r="U107" s="426"/>
      <c r="V107" s="433"/>
      <c r="W107" s="115"/>
      <c r="X107" s="426"/>
      <c r="Y107" s="434"/>
      <c r="Z107" s="435"/>
      <c r="AA107" s="286"/>
      <c r="AB107" s="430"/>
      <c r="AC107" s="430"/>
      <c r="AD107" s="430"/>
      <c r="AE107" s="430"/>
      <c r="AF107" s="430"/>
      <c r="AG107" s="430"/>
      <c r="AH107" s="430"/>
      <c r="AI107" s="430"/>
      <c r="AJ107" s="430"/>
      <c r="AK107" s="430"/>
      <c r="AL107" s="430"/>
      <c r="AM107" s="430"/>
      <c r="AN107" s="430"/>
      <c r="AO107" s="430"/>
      <c r="AP107" s="430"/>
    </row>
    <row r="108" spans="1:42" ht="17.25" customHeight="1">
      <c r="A108" s="169">
        <v>5158075</v>
      </c>
      <c r="B108" s="391" t="s">
        <v>1248</v>
      </c>
      <c r="C108" s="426"/>
      <c r="D108" s="426" t="s">
        <v>1379</v>
      </c>
      <c r="E108" s="391" t="s">
        <v>29</v>
      </c>
      <c r="F108" s="426" t="s">
        <v>1250</v>
      </c>
      <c r="G108" s="56" t="s">
        <v>1345</v>
      </c>
      <c r="H108" s="182" t="s">
        <v>1373</v>
      </c>
      <c r="I108" s="426" t="s">
        <v>1380</v>
      </c>
      <c r="J108" s="431">
        <v>45108</v>
      </c>
      <c r="K108" s="427">
        <v>45112</v>
      </c>
      <c r="L108" s="428"/>
      <c r="M108" s="428" t="s">
        <v>33</v>
      </c>
      <c r="N108" s="115"/>
      <c r="O108" s="432"/>
      <c r="P108" s="426"/>
      <c r="Q108" s="426"/>
      <c r="R108" s="426"/>
      <c r="S108" s="426"/>
      <c r="T108" s="426"/>
      <c r="U108" s="426"/>
      <c r="V108" s="433"/>
      <c r="W108" s="115"/>
      <c r="X108" s="426"/>
      <c r="Y108" s="434"/>
      <c r="Z108" s="435"/>
      <c r="AA108" s="286"/>
      <c r="AB108" s="430"/>
      <c r="AC108" s="430"/>
      <c r="AD108" s="430"/>
      <c r="AE108" s="430"/>
      <c r="AF108" s="430"/>
      <c r="AG108" s="430"/>
      <c r="AH108" s="430"/>
      <c r="AI108" s="430"/>
      <c r="AJ108" s="430"/>
      <c r="AK108" s="430"/>
      <c r="AL108" s="430"/>
      <c r="AM108" s="430"/>
      <c r="AN108" s="430"/>
      <c r="AO108" s="430"/>
      <c r="AP108" s="430"/>
    </row>
    <row r="109" spans="1:42" ht="17.25" customHeight="1">
      <c r="A109" s="169">
        <v>5158077</v>
      </c>
      <c r="B109" s="391" t="s">
        <v>1248</v>
      </c>
      <c r="C109" s="426"/>
      <c r="D109" s="426" t="s">
        <v>1381</v>
      </c>
      <c r="E109" s="391" t="s">
        <v>29</v>
      </c>
      <c r="F109" s="426" t="s">
        <v>1250</v>
      </c>
      <c r="G109" s="56" t="s">
        <v>1345</v>
      </c>
      <c r="H109" s="182" t="s">
        <v>1373</v>
      </c>
      <c r="I109" s="426"/>
      <c r="J109" s="431">
        <v>45109</v>
      </c>
      <c r="K109" s="427">
        <v>45112</v>
      </c>
      <c r="L109" s="428"/>
      <c r="M109" s="428" t="s">
        <v>33</v>
      </c>
      <c r="N109" s="115"/>
      <c r="O109" s="432"/>
      <c r="P109" s="426"/>
      <c r="Q109" s="426"/>
      <c r="R109" s="426"/>
      <c r="S109" s="426"/>
      <c r="T109" s="426"/>
      <c r="U109" s="426"/>
      <c r="V109" s="433"/>
      <c r="W109" s="115"/>
      <c r="X109" s="426"/>
      <c r="Y109" s="434"/>
      <c r="Z109" s="435"/>
      <c r="AA109" s="286"/>
      <c r="AB109" s="430"/>
      <c r="AC109" s="430"/>
      <c r="AD109" s="430"/>
      <c r="AE109" s="430"/>
      <c r="AF109" s="430"/>
      <c r="AG109" s="430"/>
      <c r="AH109" s="430"/>
      <c r="AI109" s="430"/>
      <c r="AJ109" s="430"/>
      <c r="AK109" s="430"/>
      <c r="AL109" s="430"/>
      <c r="AM109" s="430"/>
      <c r="AN109" s="430"/>
      <c r="AO109" s="430"/>
      <c r="AP109" s="430"/>
    </row>
    <row r="110" spans="1:42" ht="17.25" customHeight="1">
      <c r="A110" s="169">
        <v>5158079</v>
      </c>
      <c r="B110" s="391" t="s">
        <v>1248</v>
      </c>
      <c r="C110" s="426"/>
      <c r="D110" s="426" t="s">
        <v>1382</v>
      </c>
      <c r="E110" s="391" t="s">
        <v>29</v>
      </c>
      <c r="F110" s="426" t="s">
        <v>1250</v>
      </c>
      <c r="G110" s="56" t="s">
        <v>1345</v>
      </c>
      <c r="H110" s="182" t="s">
        <v>1373</v>
      </c>
      <c r="I110" s="426"/>
      <c r="J110" s="431">
        <v>45107</v>
      </c>
      <c r="K110" s="427">
        <v>45112</v>
      </c>
      <c r="L110" s="428"/>
      <c r="M110" s="428" t="s">
        <v>33</v>
      </c>
      <c r="N110" s="115"/>
      <c r="O110" s="432"/>
      <c r="P110" s="426"/>
      <c r="Q110" s="426"/>
      <c r="R110" s="426"/>
      <c r="S110" s="426"/>
      <c r="T110" s="426"/>
      <c r="U110" s="426"/>
      <c r="V110" s="433"/>
      <c r="W110" s="115"/>
      <c r="X110" s="426"/>
      <c r="Y110" s="434"/>
      <c r="Z110" s="435"/>
      <c r="AA110" s="286"/>
      <c r="AB110" s="430"/>
      <c r="AC110" s="430"/>
      <c r="AD110" s="430"/>
      <c r="AE110" s="430"/>
      <c r="AF110" s="430"/>
      <c r="AG110" s="430"/>
      <c r="AH110" s="430"/>
      <c r="AI110" s="430"/>
      <c r="AJ110" s="430"/>
      <c r="AK110" s="430"/>
      <c r="AL110" s="430"/>
      <c r="AM110" s="430"/>
      <c r="AN110" s="430"/>
      <c r="AO110" s="430"/>
      <c r="AP110" s="430"/>
    </row>
    <row r="111" spans="1:42" ht="17.25" customHeight="1">
      <c r="A111" s="169">
        <v>5158059</v>
      </c>
      <c r="B111" s="391" t="s">
        <v>1248</v>
      </c>
      <c r="C111" s="426"/>
      <c r="D111" s="426" t="s">
        <v>1383</v>
      </c>
      <c r="E111" s="391" t="s">
        <v>29</v>
      </c>
      <c r="F111" s="426" t="s">
        <v>1250</v>
      </c>
      <c r="G111" s="56" t="s">
        <v>1345</v>
      </c>
      <c r="H111" s="182" t="s">
        <v>1373</v>
      </c>
      <c r="I111" s="426"/>
      <c r="J111" s="431">
        <v>45108</v>
      </c>
      <c r="K111" s="427">
        <v>45112</v>
      </c>
      <c r="L111" s="428"/>
      <c r="M111" s="428" t="s">
        <v>33</v>
      </c>
      <c r="N111" s="115"/>
      <c r="O111" s="432"/>
      <c r="P111" s="426"/>
      <c r="Q111" s="426"/>
      <c r="R111" s="426"/>
      <c r="S111" s="426"/>
      <c r="T111" s="426"/>
      <c r="U111" s="426"/>
      <c r="V111" s="433"/>
      <c r="W111" s="115"/>
      <c r="X111" s="426"/>
      <c r="Y111" s="434"/>
      <c r="Z111" s="435"/>
      <c r="AA111" s="286"/>
      <c r="AB111" s="430"/>
      <c r="AC111" s="430"/>
      <c r="AD111" s="430"/>
      <c r="AE111" s="430"/>
      <c r="AF111" s="430"/>
      <c r="AG111" s="430"/>
      <c r="AH111" s="430"/>
      <c r="AI111" s="430"/>
      <c r="AJ111" s="430"/>
      <c r="AK111" s="430"/>
      <c r="AL111" s="430"/>
      <c r="AM111" s="430"/>
      <c r="AN111" s="430"/>
      <c r="AO111" s="430"/>
      <c r="AP111" s="430"/>
    </row>
    <row r="112" spans="1:42" ht="17.25" customHeight="1">
      <c r="A112" s="169">
        <v>5158099</v>
      </c>
      <c r="B112" s="391" t="s">
        <v>1248</v>
      </c>
      <c r="C112" s="426"/>
      <c r="D112" s="426" t="s">
        <v>1384</v>
      </c>
      <c r="E112" s="391" t="s">
        <v>29</v>
      </c>
      <c r="F112" s="426" t="s">
        <v>1250</v>
      </c>
      <c r="G112" s="56" t="s">
        <v>1345</v>
      </c>
      <c r="H112" s="182" t="s">
        <v>1373</v>
      </c>
      <c r="I112" s="426"/>
      <c r="J112" s="431">
        <v>45108</v>
      </c>
      <c r="K112" s="427">
        <v>45112</v>
      </c>
      <c r="L112" s="428"/>
      <c r="M112" s="428" t="s">
        <v>33</v>
      </c>
      <c r="N112" s="115"/>
      <c r="O112" s="432"/>
      <c r="P112" s="426"/>
      <c r="Q112" s="426"/>
      <c r="R112" s="426"/>
      <c r="S112" s="426"/>
      <c r="T112" s="426"/>
      <c r="U112" s="426"/>
      <c r="V112" s="433"/>
      <c r="W112" s="115"/>
      <c r="X112" s="426"/>
      <c r="Y112" s="434"/>
      <c r="Z112" s="435"/>
      <c r="AA112" s="286"/>
      <c r="AB112" s="430"/>
      <c r="AC112" s="430"/>
      <c r="AD112" s="430"/>
      <c r="AE112" s="430"/>
      <c r="AF112" s="430"/>
      <c r="AG112" s="430"/>
      <c r="AH112" s="430"/>
      <c r="AI112" s="430"/>
      <c r="AJ112" s="430"/>
      <c r="AK112" s="430"/>
      <c r="AL112" s="430"/>
      <c r="AM112" s="430"/>
      <c r="AN112" s="430"/>
      <c r="AO112" s="430"/>
      <c r="AP112" s="430"/>
    </row>
    <row r="113" spans="1:42" ht="17.25" customHeight="1">
      <c r="A113" s="169">
        <v>5158101</v>
      </c>
      <c r="B113" s="391" t="s">
        <v>1248</v>
      </c>
      <c r="C113" s="426"/>
      <c r="D113" s="426" t="s">
        <v>1385</v>
      </c>
      <c r="E113" s="391" t="s">
        <v>29</v>
      </c>
      <c r="F113" s="426" t="s">
        <v>1250</v>
      </c>
      <c r="G113" s="56" t="s">
        <v>1345</v>
      </c>
      <c r="H113" s="182" t="s">
        <v>1373</v>
      </c>
      <c r="I113" s="426"/>
      <c r="J113" s="431">
        <v>45107</v>
      </c>
      <c r="K113" s="427">
        <v>45112</v>
      </c>
      <c r="L113" s="428"/>
      <c r="M113" s="428" t="s">
        <v>33</v>
      </c>
      <c r="N113" s="115"/>
      <c r="O113" s="432"/>
      <c r="P113" s="426"/>
      <c r="Q113" s="426"/>
      <c r="R113" s="426"/>
      <c r="S113" s="426"/>
      <c r="T113" s="426"/>
      <c r="U113" s="426"/>
      <c r="V113" s="433"/>
      <c r="W113" s="115"/>
      <c r="X113" s="426"/>
      <c r="Y113" s="434"/>
      <c r="Z113" s="435"/>
      <c r="AA113" s="286"/>
      <c r="AB113" s="430"/>
      <c r="AC113" s="430"/>
      <c r="AD113" s="430"/>
      <c r="AE113" s="430"/>
      <c r="AF113" s="430"/>
      <c r="AG113" s="430"/>
      <c r="AH113" s="430"/>
      <c r="AI113" s="430"/>
      <c r="AJ113" s="430"/>
      <c r="AK113" s="430"/>
      <c r="AL113" s="430"/>
      <c r="AM113" s="430"/>
      <c r="AN113" s="430"/>
      <c r="AO113" s="430"/>
      <c r="AP113" s="430"/>
    </row>
    <row r="114" spans="1:42" ht="17.25" customHeight="1">
      <c r="A114" s="169">
        <v>5159185</v>
      </c>
      <c r="B114" s="391" t="s">
        <v>1248</v>
      </c>
      <c r="C114" s="426"/>
      <c r="D114" s="426" t="s">
        <v>1386</v>
      </c>
      <c r="E114" s="391" t="s">
        <v>29</v>
      </c>
      <c r="F114" s="426" t="s">
        <v>1250</v>
      </c>
      <c r="G114" s="56" t="s">
        <v>1345</v>
      </c>
      <c r="H114" s="182" t="s">
        <v>1373</v>
      </c>
      <c r="I114" s="426"/>
      <c r="J114" s="431">
        <v>45108</v>
      </c>
      <c r="K114" s="427">
        <v>45112</v>
      </c>
      <c r="L114" s="428"/>
      <c r="M114" s="428" t="s">
        <v>33</v>
      </c>
      <c r="N114" s="115"/>
      <c r="O114" s="432"/>
      <c r="P114" s="426"/>
      <c r="Q114" s="426"/>
      <c r="R114" s="426"/>
      <c r="S114" s="426"/>
      <c r="T114" s="426"/>
      <c r="U114" s="426"/>
      <c r="V114" s="433"/>
      <c r="W114" s="115"/>
      <c r="X114" s="426"/>
      <c r="Y114" s="434"/>
      <c r="Z114" s="435"/>
      <c r="AA114" s="286"/>
      <c r="AB114" s="430"/>
      <c r="AC114" s="430"/>
      <c r="AD114" s="430"/>
      <c r="AE114" s="430"/>
      <c r="AF114" s="430"/>
      <c r="AG114" s="430"/>
      <c r="AH114" s="430"/>
      <c r="AI114" s="430"/>
      <c r="AJ114" s="430"/>
      <c r="AK114" s="430"/>
      <c r="AL114" s="430"/>
      <c r="AM114" s="430"/>
      <c r="AN114" s="430"/>
      <c r="AO114" s="430"/>
      <c r="AP114" s="430"/>
    </row>
    <row r="115" spans="1:42" ht="17.25" customHeight="1">
      <c r="A115" s="169">
        <v>5159187</v>
      </c>
      <c r="B115" s="391" t="s">
        <v>1248</v>
      </c>
      <c r="C115" s="426"/>
      <c r="D115" s="426" t="s">
        <v>1387</v>
      </c>
      <c r="E115" s="391" t="s">
        <v>29</v>
      </c>
      <c r="F115" s="426" t="s">
        <v>1250</v>
      </c>
      <c r="G115" s="56" t="s">
        <v>1345</v>
      </c>
      <c r="H115" s="182" t="s">
        <v>1373</v>
      </c>
      <c r="I115" s="426"/>
      <c r="J115" s="431">
        <v>45108</v>
      </c>
      <c r="K115" s="427">
        <v>45112</v>
      </c>
      <c r="L115" s="428"/>
      <c r="M115" s="428" t="s">
        <v>33</v>
      </c>
      <c r="N115" s="115"/>
      <c r="O115" s="432"/>
      <c r="P115" s="426"/>
      <c r="Q115" s="426"/>
      <c r="R115" s="426"/>
      <c r="S115" s="426"/>
      <c r="T115" s="426"/>
      <c r="U115" s="426"/>
      <c r="V115" s="433"/>
      <c r="W115" s="115"/>
      <c r="X115" s="426"/>
      <c r="Y115" s="434"/>
      <c r="Z115" s="435"/>
      <c r="AA115" s="286"/>
      <c r="AB115" s="430"/>
      <c r="AC115" s="430"/>
      <c r="AD115" s="430"/>
      <c r="AE115" s="430"/>
      <c r="AF115" s="430"/>
      <c r="AG115" s="430"/>
      <c r="AH115" s="430"/>
      <c r="AI115" s="430"/>
      <c r="AJ115" s="430"/>
      <c r="AK115" s="430"/>
      <c r="AL115" s="430"/>
      <c r="AM115" s="430"/>
      <c r="AN115" s="430"/>
      <c r="AO115" s="430"/>
      <c r="AP115" s="430"/>
    </row>
    <row r="116" spans="1:42" ht="17.25" customHeight="1">
      <c r="A116" s="169">
        <v>5159189</v>
      </c>
      <c r="B116" s="391" t="s">
        <v>1248</v>
      </c>
      <c r="C116" s="426"/>
      <c r="D116" s="426" t="s">
        <v>1388</v>
      </c>
      <c r="E116" s="391" t="s">
        <v>29</v>
      </c>
      <c r="F116" s="426" t="s">
        <v>1250</v>
      </c>
      <c r="G116" s="56" t="s">
        <v>1345</v>
      </c>
      <c r="H116" s="182" t="s">
        <v>1373</v>
      </c>
      <c r="I116" s="426"/>
      <c r="J116" s="431">
        <v>45109</v>
      </c>
      <c r="K116" s="427">
        <v>45112</v>
      </c>
      <c r="L116" s="428"/>
      <c r="M116" s="428" t="s">
        <v>33</v>
      </c>
      <c r="N116" s="115"/>
      <c r="O116" s="432"/>
      <c r="P116" s="426"/>
      <c r="Q116" s="426"/>
      <c r="R116" s="426"/>
      <c r="S116" s="426"/>
      <c r="T116" s="426"/>
      <c r="U116" s="426"/>
      <c r="V116" s="433"/>
      <c r="W116" s="115"/>
      <c r="X116" s="426"/>
      <c r="Y116" s="434"/>
      <c r="Z116" s="435"/>
      <c r="AA116" s="286"/>
      <c r="AB116" s="430"/>
      <c r="AC116" s="430"/>
      <c r="AD116" s="430"/>
      <c r="AE116" s="430"/>
      <c r="AF116" s="430"/>
      <c r="AG116" s="430"/>
      <c r="AH116" s="430"/>
      <c r="AI116" s="430"/>
      <c r="AJ116" s="430"/>
      <c r="AK116" s="430"/>
      <c r="AL116" s="430"/>
      <c r="AM116" s="430"/>
      <c r="AN116" s="430"/>
      <c r="AO116" s="430"/>
      <c r="AP116" s="430"/>
    </row>
    <row r="117" spans="1:42" ht="17.25" customHeight="1">
      <c r="A117" s="169">
        <v>5158105</v>
      </c>
      <c r="B117" s="391" t="s">
        <v>1248</v>
      </c>
      <c r="C117" s="426"/>
      <c r="D117" s="426" t="s">
        <v>1389</v>
      </c>
      <c r="E117" s="391" t="s">
        <v>29</v>
      </c>
      <c r="F117" s="426" t="s">
        <v>1250</v>
      </c>
      <c r="G117" s="56" t="s">
        <v>1345</v>
      </c>
      <c r="H117" s="182" t="s">
        <v>1373</v>
      </c>
      <c r="I117" s="426"/>
      <c r="J117" s="431">
        <v>45107</v>
      </c>
      <c r="K117" s="427">
        <v>45112</v>
      </c>
      <c r="L117" s="428"/>
      <c r="M117" s="428" t="s">
        <v>33</v>
      </c>
      <c r="N117" s="115"/>
      <c r="O117" s="432"/>
      <c r="P117" s="426"/>
      <c r="Q117" s="426"/>
      <c r="R117" s="426"/>
      <c r="S117" s="426"/>
      <c r="T117" s="426"/>
      <c r="U117" s="426"/>
      <c r="V117" s="433"/>
      <c r="W117" s="115"/>
      <c r="X117" s="426"/>
      <c r="Y117" s="434"/>
      <c r="Z117" s="435"/>
      <c r="AA117" s="286"/>
      <c r="AB117" s="430"/>
      <c r="AC117" s="430"/>
      <c r="AD117" s="430"/>
      <c r="AE117" s="430"/>
      <c r="AF117" s="430"/>
      <c r="AG117" s="430"/>
      <c r="AH117" s="430"/>
      <c r="AI117" s="430"/>
      <c r="AJ117" s="430"/>
      <c r="AK117" s="430"/>
      <c r="AL117" s="430"/>
      <c r="AM117" s="430"/>
      <c r="AN117" s="430"/>
      <c r="AO117" s="430"/>
      <c r="AP117" s="430"/>
    </row>
    <row r="118" spans="1:42" ht="18" customHeight="1">
      <c r="A118" s="436">
        <v>4927489</v>
      </c>
      <c r="B118" s="437" t="s">
        <v>1390</v>
      </c>
      <c r="C118" s="438"/>
      <c r="D118" s="438" t="s">
        <v>1391</v>
      </c>
      <c r="E118" s="438" t="s">
        <v>29</v>
      </c>
      <c r="F118" s="438" t="s">
        <v>1250</v>
      </c>
      <c r="G118" s="438" t="s">
        <v>31</v>
      </c>
      <c r="H118" s="439" t="s">
        <v>1392</v>
      </c>
      <c r="I118" s="438"/>
      <c r="J118" s="440">
        <v>44979</v>
      </c>
      <c r="K118" s="441">
        <v>44998</v>
      </c>
      <c r="L118" s="442"/>
      <c r="M118" s="442" t="s">
        <v>43</v>
      </c>
      <c r="N118" s="443">
        <f t="shared" ref="N118:N125" si="0">J118+4</f>
        <v>44983</v>
      </c>
      <c r="O118" s="444"/>
      <c r="P118" s="438"/>
      <c r="Q118" s="438"/>
      <c r="R118" s="438"/>
      <c r="S118" s="438"/>
      <c r="T118" s="438"/>
      <c r="U118" s="438"/>
      <c r="V118" s="445"/>
      <c r="W118" s="443"/>
      <c r="X118" s="441">
        <v>45184</v>
      </c>
      <c r="Y118" s="446"/>
      <c r="Z118" s="447"/>
      <c r="AA118" s="286"/>
      <c r="AB118" s="430"/>
      <c r="AC118" s="430"/>
      <c r="AD118" s="430"/>
      <c r="AE118" s="430"/>
      <c r="AF118" s="430"/>
      <c r="AG118" s="430"/>
      <c r="AH118" s="430"/>
      <c r="AI118" s="430"/>
      <c r="AJ118" s="430"/>
      <c r="AK118" s="430"/>
      <c r="AL118" s="430"/>
      <c r="AM118" s="430"/>
      <c r="AN118" s="430"/>
      <c r="AO118" s="430"/>
      <c r="AP118" s="430"/>
    </row>
    <row r="119" spans="1:42" ht="18" customHeight="1">
      <c r="A119" s="436">
        <v>4930311</v>
      </c>
      <c r="B119" s="437" t="s">
        <v>1390</v>
      </c>
      <c r="C119" s="438"/>
      <c r="D119" s="438" t="s">
        <v>1393</v>
      </c>
      <c r="E119" s="438" t="s">
        <v>29</v>
      </c>
      <c r="F119" s="438" t="s">
        <v>1250</v>
      </c>
      <c r="G119" s="438" t="s">
        <v>31</v>
      </c>
      <c r="H119" s="439" t="s">
        <v>1394</v>
      </c>
      <c r="I119" s="438"/>
      <c r="J119" s="440">
        <v>44969</v>
      </c>
      <c r="K119" s="441">
        <v>44998</v>
      </c>
      <c r="L119" s="442"/>
      <c r="M119" s="442" t="s">
        <v>43</v>
      </c>
      <c r="N119" s="443">
        <f t="shared" si="0"/>
        <v>44973</v>
      </c>
      <c r="O119" s="444"/>
      <c r="P119" s="438"/>
      <c r="Q119" s="438"/>
      <c r="R119" s="438"/>
      <c r="S119" s="438"/>
      <c r="T119" s="438"/>
      <c r="U119" s="438"/>
      <c r="V119" s="445"/>
      <c r="W119" s="443"/>
      <c r="X119" s="441">
        <v>45168</v>
      </c>
      <c r="Y119" s="446"/>
      <c r="Z119" s="447"/>
      <c r="AA119" s="286"/>
      <c r="AB119" s="430"/>
      <c r="AC119" s="430"/>
      <c r="AD119" s="430"/>
      <c r="AE119" s="430"/>
      <c r="AF119" s="430"/>
      <c r="AG119" s="430"/>
      <c r="AH119" s="430"/>
      <c r="AI119" s="430"/>
      <c r="AJ119" s="430"/>
      <c r="AK119" s="430"/>
      <c r="AL119" s="430"/>
      <c r="AM119" s="430"/>
      <c r="AN119" s="430"/>
      <c r="AO119" s="430"/>
      <c r="AP119" s="430"/>
    </row>
    <row r="120" spans="1:42" ht="18" customHeight="1">
      <c r="A120" s="436">
        <v>4939989</v>
      </c>
      <c r="B120" s="437" t="s">
        <v>1390</v>
      </c>
      <c r="C120" s="438"/>
      <c r="D120" s="438" t="s">
        <v>1395</v>
      </c>
      <c r="E120" s="438" t="s">
        <v>29</v>
      </c>
      <c r="F120" s="438" t="s">
        <v>1250</v>
      </c>
      <c r="G120" s="438" t="s">
        <v>31</v>
      </c>
      <c r="H120" s="439" t="s">
        <v>1396</v>
      </c>
      <c r="I120" s="438"/>
      <c r="J120" s="440">
        <v>44971</v>
      </c>
      <c r="K120" s="441">
        <v>44998</v>
      </c>
      <c r="L120" s="442"/>
      <c r="M120" s="442" t="s">
        <v>43</v>
      </c>
      <c r="N120" s="443">
        <f t="shared" si="0"/>
        <v>44975</v>
      </c>
      <c r="O120" s="444"/>
      <c r="P120" s="438"/>
      <c r="Q120" s="438"/>
      <c r="R120" s="438"/>
      <c r="S120" s="438"/>
      <c r="T120" s="438"/>
      <c r="U120" s="438"/>
      <c r="V120" s="445"/>
      <c r="W120" s="443"/>
      <c r="X120" s="441">
        <v>45168</v>
      </c>
      <c r="Y120" s="446"/>
      <c r="Z120" s="447"/>
      <c r="AA120" s="286"/>
      <c r="AB120" s="430"/>
      <c r="AC120" s="430"/>
      <c r="AD120" s="430"/>
      <c r="AE120" s="430"/>
      <c r="AF120" s="430"/>
      <c r="AG120" s="430"/>
      <c r="AH120" s="430"/>
      <c r="AI120" s="430"/>
      <c r="AJ120" s="430"/>
      <c r="AK120" s="430"/>
      <c r="AL120" s="430"/>
      <c r="AM120" s="430"/>
      <c r="AN120" s="430"/>
      <c r="AO120" s="430"/>
      <c r="AP120" s="430"/>
    </row>
    <row r="121" spans="1:42" ht="18" customHeight="1">
      <c r="A121" s="436">
        <v>4938533</v>
      </c>
      <c r="B121" s="437" t="s">
        <v>1390</v>
      </c>
      <c r="C121" s="438"/>
      <c r="D121" s="438" t="s">
        <v>1397</v>
      </c>
      <c r="E121" s="438" t="s">
        <v>29</v>
      </c>
      <c r="F121" s="438" t="s">
        <v>1250</v>
      </c>
      <c r="G121" s="438" t="s">
        <v>31</v>
      </c>
      <c r="H121" s="439" t="s">
        <v>1392</v>
      </c>
      <c r="I121" s="438"/>
      <c r="J121" s="440">
        <v>44977</v>
      </c>
      <c r="K121" s="441">
        <v>44998</v>
      </c>
      <c r="L121" s="442"/>
      <c r="M121" s="442" t="s">
        <v>43</v>
      </c>
      <c r="N121" s="443">
        <f t="shared" si="0"/>
        <v>44981</v>
      </c>
      <c r="O121" s="444"/>
      <c r="P121" s="438"/>
      <c r="Q121" s="438"/>
      <c r="R121" s="438"/>
      <c r="S121" s="438"/>
      <c r="T121" s="438"/>
      <c r="U121" s="438"/>
      <c r="V121" s="445"/>
      <c r="W121" s="443"/>
      <c r="X121" s="441">
        <v>45169</v>
      </c>
      <c r="Y121" s="446"/>
      <c r="Z121" s="447"/>
      <c r="AA121" s="286"/>
      <c r="AB121" s="430"/>
      <c r="AC121" s="430"/>
      <c r="AD121" s="430"/>
      <c r="AE121" s="430"/>
      <c r="AF121" s="430"/>
      <c r="AG121" s="430"/>
      <c r="AH121" s="430"/>
      <c r="AI121" s="430"/>
      <c r="AJ121" s="430"/>
      <c r="AK121" s="430"/>
      <c r="AL121" s="430"/>
      <c r="AM121" s="430"/>
      <c r="AN121" s="430"/>
      <c r="AO121" s="430"/>
      <c r="AP121" s="430"/>
    </row>
    <row r="122" spans="1:42" ht="18" customHeight="1">
      <c r="A122" s="436">
        <v>4939987</v>
      </c>
      <c r="B122" s="437" t="s">
        <v>1390</v>
      </c>
      <c r="C122" s="438"/>
      <c r="D122" s="438" t="s">
        <v>1398</v>
      </c>
      <c r="E122" s="438" t="s">
        <v>29</v>
      </c>
      <c r="F122" s="438" t="s">
        <v>1250</v>
      </c>
      <c r="G122" s="438" t="s">
        <v>31</v>
      </c>
      <c r="H122" s="439" t="s">
        <v>1396</v>
      </c>
      <c r="I122" s="438"/>
      <c r="J122" s="440">
        <v>44970</v>
      </c>
      <c r="K122" s="441">
        <v>44998</v>
      </c>
      <c r="L122" s="442"/>
      <c r="M122" s="442" t="s">
        <v>43</v>
      </c>
      <c r="N122" s="443">
        <f t="shared" si="0"/>
        <v>44974</v>
      </c>
      <c r="O122" s="444"/>
      <c r="P122" s="438"/>
      <c r="Q122" s="438"/>
      <c r="R122" s="438"/>
      <c r="S122" s="438"/>
      <c r="T122" s="438"/>
      <c r="U122" s="438"/>
      <c r="V122" s="445"/>
      <c r="W122" s="443"/>
      <c r="X122" s="441">
        <v>45098</v>
      </c>
      <c r="Y122" s="446"/>
      <c r="Z122" s="447"/>
      <c r="AA122" s="286"/>
      <c r="AB122" s="430"/>
      <c r="AC122" s="430"/>
      <c r="AD122" s="430"/>
      <c r="AE122" s="430"/>
      <c r="AF122" s="430"/>
      <c r="AG122" s="430"/>
      <c r="AH122" s="430"/>
      <c r="AI122" s="430"/>
      <c r="AJ122" s="430"/>
      <c r="AK122" s="430"/>
      <c r="AL122" s="430"/>
      <c r="AM122" s="430"/>
      <c r="AN122" s="430"/>
      <c r="AO122" s="430"/>
      <c r="AP122" s="430"/>
    </row>
    <row r="123" spans="1:42" ht="18" customHeight="1">
      <c r="A123" s="436">
        <v>4952401</v>
      </c>
      <c r="B123" s="437" t="s">
        <v>1390</v>
      </c>
      <c r="C123" s="438"/>
      <c r="D123" s="438" t="s">
        <v>1399</v>
      </c>
      <c r="E123" s="438" t="s">
        <v>29</v>
      </c>
      <c r="F123" s="438" t="s">
        <v>1250</v>
      </c>
      <c r="G123" s="438" t="s">
        <v>31</v>
      </c>
      <c r="H123" s="439" t="s">
        <v>1400</v>
      </c>
      <c r="I123" s="438"/>
      <c r="J123" s="440">
        <v>44970</v>
      </c>
      <c r="K123" s="441">
        <v>44998</v>
      </c>
      <c r="L123" s="442"/>
      <c r="M123" s="442" t="s">
        <v>43</v>
      </c>
      <c r="N123" s="443">
        <f t="shared" si="0"/>
        <v>44974</v>
      </c>
      <c r="O123" s="444"/>
      <c r="P123" s="438"/>
      <c r="Q123" s="438"/>
      <c r="R123" s="438"/>
      <c r="S123" s="438"/>
      <c r="T123" s="438"/>
      <c r="U123" s="438"/>
      <c r="V123" s="445"/>
      <c r="W123" s="443">
        <f t="shared" ref="W123:W127" si="1">J123+79</f>
        <v>45049</v>
      </c>
      <c r="X123" s="441">
        <v>45136</v>
      </c>
      <c r="Y123" s="446">
        <f t="shared" ref="Y123:Y127" ca="1" si="2">IF(W123&lt;TODAY(),(TODAY()-W123),"0")</f>
        <v>139</v>
      </c>
      <c r="Z123" s="447">
        <f t="shared" ref="Z123:Z127" ca="1" si="3">Y123*10</f>
        <v>1390</v>
      </c>
      <c r="AA123" s="286"/>
      <c r="AB123" s="430"/>
      <c r="AC123" s="430"/>
      <c r="AD123" s="430"/>
      <c r="AE123" s="430"/>
      <c r="AF123" s="430"/>
      <c r="AG123" s="430"/>
      <c r="AH123" s="430"/>
      <c r="AI123" s="430"/>
      <c r="AJ123" s="430"/>
      <c r="AK123" s="430"/>
      <c r="AL123" s="430"/>
      <c r="AM123" s="430"/>
      <c r="AN123" s="430"/>
      <c r="AO123" s="430"/>
      <c r="AP123" s="430"/>
    </row>
    <row r="124" spans="1:42" ht="18" customHeight="1">
      <c r="A124" s="436">
        <v>4952397</v>
      </c>
      <c r="B124" s="437" t="s">
        <v>1390</v>
      </c>
      <c r="C124" s="438"/>
      <c r="D124" s="438" t="s">
        <v>1401</v>
      </c>
      <c r="E124" s="438" t="s">
        <v>29</v>
      </c>
      <c r="F124" s="438" t="s">
        <v>1250</v>
      </c>
      <c r="G124" s="438" t="s">
        <v>31</v>
      </c>
      <c r="H124" s="439" t="s">
        <v>1400</v>
      </c>
      <c r="I124" s="438"/>
      <c r="J124" s="440">
        <v>44971</v>
      </c>
      <c r="K124" s="441">
        <v>44998</v>
      </c>
      <c r="L124" s="442"/>
      <c r="M124" s="442" t="s">
        <v>43</v>
      </c>
      <c r="N124" s="443">
        <f t="shared" si="0"/>
        <v>44975</v>
      </c>
      <c r="O124" s="444"/>
      <c r="P124" s="438"/>
      <c r="Q124" s="438"/>
      <c r="R124" s="438"/>
      <c r="S124" s="438"/>
      <c r="T124" s="438"/>
      <c r="U124" s="438"/>
      <c r="V124" s="445"/>
      <c r="W124" s="443">
        <f t="shared" si="1"/>
        <v>45050</v>
      </c>
      <c r="X124" s="441">
        <v>45135</v>
      </c>
      <c r="Y124" s="446">
        <f t="shared" ca="1" si="2"/>
        <v>138</v>
      </c>
      <c r="Z124" s="447">
        <f t="shared" ca="1" si="3"/>
        <v>1380</v>
      </c>
      <c r="AA124" s="286"/>
      <c r="AB124" s="430"/>
      <c r="AC124" s="430"/>
      <c r="AD124" s="430"/>
      <c r="AE124" s="430"/>
      <c r="AF124" s="430"/>
      <c r="AG124" s="430"/>
      <c r="AH124" s="430"/>
      <c r="AI124" s="430"/>
      <c r="AJ124" s="430"/>
      <c r="AK124" s="430"/>
      <c r="AL124" s="430"/>
      <c r="AM124" s="430"/>
      <c r="AN124" s="430"/>
      <c r="AO124" s="430"/>
      <c r="AP124" s="430"/>
    </row>
    <row r="125" spans="1:42" ht="18" customHeight="1">
      <c r="A125" s="436">
        <v>4927491</v>
      </c>
      <c r="B125" s="437" t="s">
        <v>1390</v>
      </c>
      <c r="C125" s="438"/>
      <c r="D125" s="438" t="s">
        <v>1402</v>
      </c>
      <c r="E125" s="438" t="s">
        <v>29</v>
      </c>
      <c r="F125" s="438" t="s">
        <v>1250</v>
      </c>
      <c r="G125" s="438" t="s">
        <v>31</v>
      </c>
      <c r="H125" s="439" t="s">
        <v>1392</v>
      </c>
      <c r="I125" s="438"/>
      <c r="J125" s="440">
        <v>44973</v>
      </c>
      <c r="K125" s="441">
        <v>44998</v>
      </c>
      <c r="L125" s="442"/>
      <c r="M125" s="442" t="s">
        <v>43</v>
      </c>
      <c r="N125" s="443">
        <f t="shared" si="0"/>
        <v>44977</v>
      </c>
      <c r="O125" s="444"/>
      <c r="P125" s="438"/>
      <c r="Q125" s="438"/>
      <c r="R125" s="438"/>
      <c r="S125" s="438"/>
      <c r="T125" s="438"/>
      <c r="U125" s="438"/>
      <c r="V125" s="445"/>
      <c r="W125" s="443">
        <f t="shared" si="1"/>
        <v>45052</v>
      </c>
      <c r="X125" s="441">
        <v>45134</v>
      </c>
      <c r="Y125" s="446">
        <f t="shared" ca="1" si="2"/>
        <v>136</v>
      </c>
      <c r="Z125" s="447">
        <f t="shared" ca="1" si="3"/>
        <v>1360</v>
      </c>
      <c r="AA125" s="286"/>
      <c r="AB125" s="430"/>
      <c r="AC125" s="430"/>
      <c r="AD125" s="430"/>
      <c r="AE125" s="430"/>
      <c r="AF125" s="430"/>
      <c r="AG125" s="430"/>
      <c r="AH125" s="430"/>
      <c r="AI125" s="430"/>
      <c r="AJ125" s="430"/>
      <c r="AK125" s="430"/>
      <c r="AL125" s="430"/>
      <c r="AM125" s="430"/>
      <c r="AN125" s="430"/>
      <c r="AO125" s="430"/>
      <c r="AP125" s="430"/>
    </row>
    <row r="126" spans="1:42" ht="18" customHeight="1">
      <c r="A126" s="436">
        <v>4939985</v>
      </c>
      <c r="B126" s="437" t="s">
        <v>1390</v>
      </c>
      <c r="C126" s="438"/>
      <c r="D126" s="438" t="s">
        <v>1403</v>
      </c>
      <c r="E126" s="438" t="s">
        <v>29</v>
      </c>
      <c r="F126" s="438" t="s">
        <v>1250</v>
      </c>
      <c r="G126" s="438" t="s">
        <v>31</v>
      </c>
      <c r="H126" s="439" t="s">
        <v>1392</v>
      </c>
      <c r="I126" s="438"/>
      <c r="J126" s="440">
        <v>44972</v>
      </c>
      <c r="K126" s="441">
        <v>44998</v>
      </c>
      <c r="L126" s="442"/>
      <c r="M126" s="442" t="s">
        <v>43</v>
      </c>
      <c r="N126" s="443">
        <v>44976</v>
      </c>
      <c r="O126" s="444"/>
      <c r="P126" s="438"/>
      <c r="Q126" s="438"/>
      <c r="R126" s="438"/>
      <c r="S126" s="438"/>
      <c r="T126" s="438"/>
      <c r="U126" s="438"/>
      <c r="V126" s="445"/>
      <c r="W126" s="443">
        <f t="shared" si="1"/>
        <v>45051</v>
      </c>
      <c r="X126" s="441">
        <v>45134</v>
      </c>
      <c r="Y126" s="446">
        <f t="shared" ca="1" si="2"/>
        <v>137</v>
      </c>
      <c r="Z126" s="447">
        <f t="shared" ca="1" si="3"/>
        <v>1370</v>
      </c>
      <c r="AA126" s="286"/>
      <c r="AB126" s="430"/>
      <c r="AC126" s="430"/>
      <c r="AD126" s="430"/>
      <c r="AE126" s="430"/>
      <c r="AF126" s="430"/>
      <c r="AG126" s="430"/>
      <c r="AH126" s="430"/>
      <c r="AI126" s="430"/>
      <c r="AJ126" s="430"/>
      <c r="AK126" s="430"/>
      <c r="AL126" s="430"/>
      <c r="AM126" s="430"/>
      <c r="AN126" s="430"/>
      <c r="AO126" s="430"/>
      <c r="AP126" s="430"/>
    </row>
    <row r="127" spans="1:42" ht="18" customHeight="1">
      <c r="A127" s="436">
        <v>4963551</v>
      </c>
      <c r="B127" s="437" t="s">
        <v>1390</v>
      </c>
      <c r="C127" s="438"/>
      <c r="D127" s="438" t="s">
        <v>1404</v>
      </c>
      <c r="E127" s="438" t="s">
        <v>29</v>
      </c>
      <c r="F127" s="438" t="s">
        <v>1250</v>
      </c>
      <c r="G127" s="438" t="s">
        <v>31</v>
      </c>
      <c r="H127" s="439" t="s">
        <v>1405</v>
      </c>
      <c r="I127" s="438"/>
      <c r="J127" s="440">
        <v>44977</v>
      </c>
      <c r="K127" s="441">
        <v>44998</v>
      </c>
      <c r="L127" s="442"/>
      <c r="M127" s="442" t="s">
        <v>43</v>
      </c>
      <c r="N127" s="443">
        <v>44981</v>
      </c>
      <c r="O127" s="444"/>
      <c r="P127" s="438"/>
      <c r="Q127" s="438"/>
      <c r="R127" s="438"/>
      <c r="S127" s="438"/>
      <c r="T127" s="438"/>
      <c r="U127" s="438"/>
      <c r="V127" s="445"/>
      <c r="W127" s="443">
        <f t="shared" si="1"/>
        <v>45056</v>
      </c>
      <c r="X127" s="441">
        <v>45135</v>
      </c>
      <c r="Y127" s="446">
        <f t="shared" ca="1" si="2"/>
        <v>132</v>
      </c>
      <c r="Z127" s="447">
        <f t="shared" ca="1" si="3"/>
        <v>1320</v>
      </c>
      <c r="AA127" s="286"/>
      <c r="AB127" s="430"/>
      <c r="AC127" s="430"/>
      <c r="AD127" s="430"/>
      <c r="AE127" s="430"/>
      <c r="AF127" s="430"/>
      <c r="AG127" s="430"/>
      <c r="AH127" s="430"/>
      <c r="AI127" s="430"/>
      <c r="AJ127" s="430"/>
      <c r="AK127" s="430"/>
      <c r="AL127" s="430"/>
      <c r="AM127" s="430"/>
      <c r="AN127" s="430"/>
      <c r="AO127" s="430"/>
      <c r="AP127" s="430"/>
    </row>
    <row r="128" spans="1:42" ht="18" customHeight="1">
      <c r="A128" s="436">
        <v>4963553</v>
      </c>
      <c r="B128" s="437" t="s">
        <v>1390</v>
      </c>
      <c r="C128" s="438"/>
      <c r="D128" s="438" t="s">
        <v>1406</v>
      </c>
      <c r="E128" s="438" t="s">
        <v>29</v>
      </c>
      <c r="F128" s="438" t="s">
        <v>1250</v>
      </c>
      <c r="G128" s="438" t="s">
        <v>31</v>
      </c>
      <c r="H128" s="439" t="s">
        <v>1405</v>
      </c>
      <c r="I128" s="438"/>
      <c r="J128" s="440">
        <v>44980</v>
      </c>
      <c r="K128" s="441">
        <v>44998</v>
      </c>
      <c r="L128" s="442"/>
      <c r="M128" s="442" t="s">
        <v>43</v>
      </c>
      <c r="N128" s="443">
        <f>J128+4</f>
        <v>44984</v>
      </c>
      <c r="O128" s="444"/>
      <c r="P128" s="438"/>
      <c r="Q128" s="438"/>
      <c r="R128" s="438"/>
      <c r="S128" s="438"/>
      <c r="T128" s="438"/>
      <c r="U128" s="438"/>
      <c r="V128" s="445"/>
      <c r="W128" s="443"/>
      <c r="X128" s="441">
        <v>45133</v>
      </c>
      <c r="Y128" s="446"/>
      <c r="Z128" s="447"/>
      <c r="AA128" s="286" t="s">
        <v>1407</v>
      </c>
      <c r="AB128" s="430"/>
      <c r="AC128" s="430"/>
      <c r="AD128" s="430"/>
      <c r="AE128" s="430"/>
      <c r="AF128" s="430"/>
      <c r="AG128" s="430"/>
      <c r="AH128" s="430"/>
      <c r="AI128" s="430"/>
      <c r="AJ128" s="430"/>
      <c r="AK128" s="430"/>
      <c r="AL128" s="430"/>
      <c r="AM128" s="430"/>
      <c r="AN128" s="430"/>
      <c r="AO128" s="430"/>
      <c r="AP128" s="430"/>
    </row>
    <row r="129" spans="1:42" ht="18" customHeight="1">
      <c r="A129" s="436">
        <v>4851659</v>
      </c>
      <c r="B129" s="437" t="s">
        <v>1248</v>
      </c>
      <c r="C129" s="438"/>
      <c r="D129" s="438" t="s">
        <v>1408</v>
      </c>
      <c r="E129" s="438" t="s">
        <v>29</v>
      </c>
      <c r="F129" s="438" t="s">
        <v>1250</v>
      </c>
      <c r="G129" s="438" t="s">
        <v>31</v>
      </c>
      <c r="H129" s="439" t="s">
        <v>1409</v>
      </c>
      <c r="I129" s="438"/>
      <c r="J129" s="440">
        <v>44918</v>
      </c>
      <c r="K129" s="441">
        <v>44951</v>
      </c>
      <c r="L129" s="442"/>
      <c r="M129" s="442" t="s">
        <v>136</v>
      </c>
      <c r="N129" s="443">
        <f t="shared" ref="N129:N130" si="4">J129+9</f>
        <v>44927</v>
      </c>
      <c r="O129" s="444">
        <f t="shared" ref="O129:O130" si="5">K129-J129+1</f>
        <v>34</v>
      </c>
      <c r="P129" s="438"/>
      <c r="Q129" s="438"/>
      <c r="R129" s="438"/>
      <c r="S129" s="438"/>
      <c r="T129" s="438"/>
      <c r="U129" s="438"/>
      <c r="V129" s="445">
        <f t="shared" ref="V129:V130" si="6">IF(O129&lt;11,O129*0,(IF(AND(O129&gt;10,O129&lt;22),(O129-10)*300,3300)+IF(O129&gt;21,(O129-21)*600,O129*0)))</f>
        <v>11100</v>
      </c>
      <c r="W129" s="443">
        <f t="shared" ref="W129:W130" si="7">J129+79</f>
        <v>44997</v>
      </c>
      <c r="X129" s="441">
        <v>45102</v>
      </c>
      <c r="Y129" s="446">
        <f t="shared" ref="Y129:Y130" ca="1" si="8">IF(W129&lt;TODAY(),(TODAY()-W129),"0")</f>
        <v>191</v>
      </c>
      <c r="Z129" s="447">
        <f t="shared" ref="Z129:Z130" ca="1" si="9">Y129*10</f>
        <v>1910</v>
      </c>
      <c r="AA129" s="286"/>
      <c r="AB129" s="430"/>
      <c r="AC129" s="430"/>
      <c r="AD129" s="430"/>
      <c r="AE129" s="430"/>
      <c r="AF129" s="430"/>
      <c r="AG129" s="430"/>
      <c r="AH129" s="430"/>
      <c r="AI129" s="430"/>
      <c r="AJ129" s="430"/>
      <c r="AK129" s="430"/>
      <c r="AL129" s="430"/>
      <c r="AM129" s="430"/>
      <c r="AN129" s="430"/>
      <c r="AO129" s="430"/>
      <c r="AP129" s="430"/>
    </row>
    <row r="130" spans="1:42" ht="18" customHeight="1">
      <c r="A130" s="436">
        <v>4870141</v>
      </c>
      <c r="B130" s="437" t="s">
        <v>1248</v>
      </c>
      <c r="C130" s="438"/>
      <c r="D130" s="438" t="s">
        <v>1410</v>
      </c>
      <c r="E130" s="438" t="s">
        <v>29</v>
      </c>
      <c r="F130" s="438" t="s">
        <v>1250</v>
      </c>
      <c r="G130" s="438" t="s">
        <v>1411</v>
      </c>
      <c r="H130" s="439" t="s">
        <v>1412</v>
      </c>
      <c r="I130" s="438"/>
      <c r="J130" s="440">
        <v>44919</v>
      </c>
      <c r="K130" s="441">
        <v>44951</v>
      </c>
      <c r="L130" s="442"/>
      <c r="M130" s="442" t="s">
        <v>136</v>
      </c>
      <c r="N130" s="443">
        <f t="shared" si="4"/>
        <v>44928</v>
      </c>
      <c r="O130" s="444">
        <f t="shared" si="5"/>
        <v>33</v>
      </c>
      <c r="P130" s="438"/>
      <c r="Q130" s="438"/>
      <c r="R130" s="438"/>
      <c r="S130" s="438"/>
      <c r="T130" s="438"/>
      <c r="U130" s="438"/>
      <c r="V130" s="445">
        <f t="shared" si="6"/>
        <v>10500</v>
      </c>
      <c r="W130" s="443">
        <f t="shared" si="7"/>
        <v>44998</v>
      </c>
      <c r="X130" s="441">
        <v>45102</v>
      </c>
      <c r="Y130" s="446">
        <f t="shared" ca="1" si="8"/>
        <v>190</v>
      </c>
      <c r="Z130" s="447">
        <f t="shared" ca="1" si="9"/>
        <v>1900</v>
      </c>
      <c r="AA130" s="286"/>
      <c r="AB130" s="430"/>
      <c r="AC130" s="430"/>
      <c r="AD130" s="430"/>
      <c r="AE130" s="430"/>
      <c r="AF130" s="430"/>
      <c r="AG130" s="430"/>
      <c r="AH130" s="430"/>
      <c r="AI130" s="430"/>
      <c r="AJ130" s="430"/>
      <c r="AK130" s="430"/>
      <c r="AL130" s="430"/>
      <c r="AM130" s="430"/>
      <c r="AN130" s="430"/>
      <c r="AO130" s="430"/>
      <c r="AP130" s="430"/>
    </row>
    <row r="131" spans="1:42" ht="18" customHeight="1">
      <c r="A131" s="436">
        <v>4959203</v>
      </c>
      <c r="B131" s="437" t="s">
        <v>1390</v>
      </c>
      <c r="C131" s="438"/>
      <c r="D131" s="438" t="s">
        <v>1413</v>
      </c>
      <c r="E131" s="438" t="s">
        <v>29</v>
      </c>
      <c r="F131" s="438" t="s">
        <v>1250</v>
      </c>
      <c r="G131" s="438" t="s">
        <v>31</v>
      </c>
      <c r="H131" s="439" t="s">
        <v>1414</v>
      </c>
      <c r="I131" s="438"/>
      <c r="J131" s="440">
        <v>44978</v>
      </c>
      <c r="K131" s="441">
        <v>44998</v>
      </c>
      <c r="L131" s="442"/>
      <c r="M131" s="442" t="s">
        <v>43</v>
      </c>
      <c r="N131" s="443">
        <f t="shared" ref="N131:N132" si="10">J131+4</f>
        <v>44982</v>
      </c>
      <c r="O131" s="444"/>
      <c r="P131" s="438"/>
      <c r="Q131" s="438"/>
      <c r="R131" s="438"/>
      <c r="S131" s="438"/>
      <c r="T131" s="438"/>
      <c r="U131" s="438"/>
      <c r="V131" s="445"/>
      <c r="W131" s="443"/>
      <c r="X131" s="441">
        <v>45098</v>
      </c>
      <c r="Y131" s="446"/>
      <c r="Z131" s="447"/>
      <c r="AA131" s="286"/>
      <c r="AB131" s="430"/>
      <c r="AC131" s="430"/>
      <c r="AD131" s="430"/>
      <c r="AE131" s="430"/>
      <c r="AF131" s="430"/>
      <c r="AG131" s="430"/>
      <c r="AH131" s="430"/>
      <c r="AI131" s="430"/>
      <c r="AJ131" s="430"/>
      <c r="AK131" s="430"/>
      <c r="AL131" s="430"/>
      <c r="AM131" s="430"/>
      <c r="AN131" s="430"/>
      <c r="AO131" s="430"/>
      <c r="AP131" s="430"/>
    </row>
    <row r="132" spans="1:42" ht="18" customHeight="1">
      <c r="A132" s="436">
        <v>4973301</v>
      </c>
      <c r="B132" s="437" t="s">
        <v>1390</v>
      </c>
      <c r="C132" s="438"/>
      <c r="D132" s="438" t="s">
        <v>1415</v>
      </c>
      <c r="E132" s="438" t="s">
        <v>29</v>
      </c>
      <c r="F132" s="438" t="s">
        <v>1250</v>
      </c>
      <c r="G132" s="438" t="s">
        <v>31</v>
      </c>
      <c r="H132" s="439" t="s">
        <v>1416</v>
      </c>
      <c r="I132" s="438"/>
      <c r="J132" s="440">
        <v>44995</v>
      </c>
      <c r="K132" s="441">
        <v>45021</v>
      </c>
      <c r="L132" s="442"/>
      <c r="M132" s="442" t="s">
        <v>75</v>
      </c>
      <c r="N132" s="443">
        <f t="shared" si="10"/>
        <v>44999</v>
      </c>
      <c r="O132" s="444"/>
      <c r="P132" s="438"/>
      <c r="Q132" s="438"/>
      <c r="R132" s="438"/>
      <c r="S132" s="438"/>
      <c r="T132" s="438"/>
      <c r="U132" s="438"/>
      <c r="V132" s="445"/>
      <c r="W132" s="443"/>
      <c r="X132" s="441">
        <v>45100</v>
      </c>
      <c r="Y132" s="446"/>
      <c r="Z132" s="447"/>
      <c r="AA132" s="286"/>
      <c r="AB132" s="430"/>
      <c r="AC132" s="430"/>
      <c r="AD132" s="430"/>
      <c r="AE132" s="430"/>
      <c r="AF132" s="430"/>
      <c r="AG132" s="430"/>
      <c r="AH132" s="430"/>
      <c r="AI132" s="430"/>
      <c r="AJ132" s="430"/>
      <c r="AK132" s="430"/>
      <c r="AL132" s="430"/>
      <c r="AM132" s="430"/>
      <c r="AN132" s="430"/>
      <c r="AO132" s="430"/>
      <c r="AP132" s="430"/>
    </row>
    <row r="133" spans="1:42" ht="18" customHeight="1">
      <c r="A133" s="436">
        <v>4865991</v>
      </c>
      <c r="B133" s="437" t="s">
        <v>1248</v>
      </c>
      <c r="C133" s="438"/>
      <c r="D133" s="438" t="s">
        <v>1417</v>
      </c>
      <c r="E133" s="438" t="s">
        <v>29</v>
      </c>
      <c r="F133" s="438" t="s">
        <v>1250</v>
      </c>
      <c r="G133" s="438" t="s">
        <v>1411</v>
      </c>
      <c r="H133" s="439" t="s">
        <v>1418</v>
      </c>
      <c r="I133" s="438"/>
      <c r="J133" s="440">
        <v>44917</v>
      </c>
      <c r="K133" s="441">
        <v>44951</v>
      </c>
      <c r="L133" s="442"/>
      <c r="M133" s="442" t="s">
        <v>136</v>
      </c>
      <c r="N133" s="443">
        <f t="shared" ref="N133:N138" si="11">J133+9</f>
        <v>44926</v>
      </c>
      <c r="O133" s="444">
        <f t="shared" ref="O133:O138" si="12">K133-J133+1</f>
        <v>35</v>
      </c>
      <c r="P133" s="438"/>
      <c r="Q133" s="438"/>
      <c r="R133" s="438"/>
      <c r="S133" s="438"/>
      <c r="T133" s="438"/>
      <c r="U133" s="438"/>
      <c r="V133" s="445">
        <f t="shared" ref="V133:V138" si="13">IF(O133&lt;11,O133*0,(IF(AND(O133&gt;10,O133&lt;22),(O133-10)*300,3300)+IF(O133&gt;21,(O133-21)*600,O133*0)))</f>
        <v>11700</v>
      </c>
      <c r="W133" s="443">
        <f t="shared" ref="W133:W138" si="14">J133+79</f>
        <v>44996</v>
      </c>
      <c r="X133" s="441">
        <v>45102</v>
      </c>
      <c r="Y133" s="446">
        <f t="shared" ref="Y133:Y138" ca="1" si="15">IF(W133&lt;TODAY(),(TODAY()-W133),"0")</f>
        <v>192</v>
      </c>
      <c r="Z133" s="447">
        <f t="shared" ref="Z133:Z138" ca="1" si="16">Y133*10</f>
        <v>1920</v>
      </c>
      <c r="AA133" s="286"/>
      <c r="AB133" s="430"/>
      <c r="AC133" s="430"/>
      <c r="AD133" s="430"/>
      <c r="AE133" s="430"/>
      <c r="AF133" s="430"/>
      <c r="AG133" s="430"/>
      <c r="AH133" s="430"/>
      <c r="AI133" s="430"/>
      <c r="AJ133" s="430"/>
      <c r="AK133" s="430"/>
      <c r="AL133" s="430"/>
      <c r="AM133" s="430"/>
      <c r="AN133" s="430"/>
      <c r="AO133" s="430"/>
      <c r="AP133" s="430"/>
    </row>
    <row r="134" spans="1:42" ht="18" customHeight="1">
      <c r="A134" s="436">
        <v>4861939</v>
      </c>
      <c r="B134" s="437" t="s">
        <v>1248</v>
      </c>
      <c r="C134" s="438"/>
      <c r="D134" s="438" t="s">
        <v>1419</v>
      </c>
      <c r="E134" s="438" t="s">
        <v>29</v>
      </c>
      <c r="F134" s="438" t="s">
        <v>1250</v>
      </c>
      <c r="G134" s="438" t="s">
        <v>1411</v>
      </c>
      <c r="H134" s="439" t="s">
        <v>1420</v>
      </c>
      <c r="I134" s="438"/>
      <c r="J134" s="440">
        <v>44918</v>
      </c>
      <c r="K134" s="441">
        <v>44951</v>
      </c>
      <c r="L134" s="442"/>
      <c r="M134" s="442" t="s">
        <v>136</v>
      </c>
      <c r="N134" s="443">
        <f t="shared" si="11"/>
        <v>44927</v>
      </c>
      <c r="O134" s="444">
        <f t="shared" si="12"/>
        <v>34</v>
      </c>
      <c r="P134" s="438"/>
      <c r="Q134" s="438"/>
      <c r="R134" s="438"/>
      <c r="S134" s="438"/>
      <c r="T134" s="438"/>
      <c r="U134" s="438"/>
      <c r="V134" s="445">
        <f t="shared" si="13"/>
        <v>11100</v>
      </c>
      <c r="W134" s="443">
        <f t="shared" si="14"/>
        <v>44997</v>
      </c>
      <c r="X134" s="441">
        <v>45102</v>
      </c>
      <c r="Y134" s="446">
        <f t="shared" ca="1" si="15"/>
        <v>191</v>
      </c>
      <c r="Z134" s="447">
        <f t="shared" ca="1" si="16"/>
        <v>1910</v>
      </c>
      <c r="AA134" s="286"/>
      <c r="AB134" s="430"/>
      <c r="AC134" s="430"/>
      <c r="AD134" s="430"/>
      <c r="AE134" s="430"/>
      <c r="AF134" s="430"/>
      <c r="AG134" s="430"/>
      <c r="AH134" s="430"/>
      <c r="AI134" s="430"/>
      <c r="AJ134" s="430"/>
      <c r="AK134" s="430"/>
      <c r="AL134" s="430"/>
      <c r="AM134" s="430"/>
      <c r="AN134" s="430"/>
      <c r="AO134" s="430"/>
      <c r="AP134" s="430"/>
    </row>
    <row r="135" spans="1:42" ht="18" customHeight="1">
      <c r="A135" s="436">
        <v>4861935</v>
      </c>
      <c r="B135" s="437" t="s">
        <v>1248</v>
      </c>
      <c r="C135" s="438"/>
      <c r="D135" s="438" t="s">
        <v>1421</v>
      </c>
      <c r="E135" s="438" t="s">
        <v>29</v>
      </c>
      <c r="F135" s="438" t="s">
        <v>1250</v>
      </c>
      <c r="G135" s="438" t="s">
        <v>1411</v>
      </c>
      <c r="H135" s="439" t="s">
        <v>1420</v>
      </c>
      <c r="I135" s="438"/>
      <c r="J135" s="440">
        <v>44918</v>
      </c>
      <c r="K135" s="441">
        <v>44951</v>
      </c>
      <c r="L135" s="442"/>
      <c r="M135" s="442" t="s">
        <v>136</v>
      </c>
      <c r="N135" s="443">
        <f t="shared" si="11"/>
        <v>44927</v>
      </c>
      <c r="O135" s="444">
        <f t="shared" si="12"/>
        <v>34</v>
      </c>
      <c r="P135" s="438"/>
      <c r="Q135" s="438"/>
      <c r="R135" s="438"/>
      <c r="S135" s="438"/>
      <c r="T135" s="438"/>
      <c r="U135" s="438"/>
      <c r="V135" s="445">
        <f t="shared" si="13"/>
        <v>11100</v>
      </c>
      <c r="W135" s="443">
        <f t="shared" si="14"/>
        <v>44997</v>
      </c>
      <c r="X135" s="441">
        <v>45100</v>
      </c>
      <c r="Y135" s="446">
        <f t="shared" ca="1" si="15"/>
        <v>191</v>
      </c>
      <c r="Z135" s="447">
        <f t="shared" ca="1" si="16"/>
        <v>1910</v>
      </c>
      <c r="AA135" s="286"/>
      <c r="AB135" s="430"/>
      <c r="AC135" s="430"/>
      <c r="AD135" s="430"/>
      <c r="AE135" s="430"/>
      <c r="AF135" s="430"/>
      <c r="AG135" s="430"/>
      <c r="AH135" s="430"/>
      <c r="AI135" s="430"/>
      <c r="AJ135" s="430"/>
      <c r="AK135" s="430"/>
      <c r="AL135" s="430"/>
      <c r="AM135" s="430"/>
      <c r="AN135" s="430"/>
      <c r="AO135" s="430"/>
      <c r="AP135" s="430"/>
    </row>
    <row r="136" spans="1:42" ht="18" customHeight="1">
      <c r="A136" s="436">
        <v>4863989</v>
      </c>
      <c r="B136" s="437" t="s">
        <v>1248</v>
      </c>
      <c r="C136" s="438"/>
      <c r="D136" s="438" t="s">
        <v>1422</v>
      </c>
      <c r="E136" s="438" t="s">
        <v>29</v>
      </c>
      <c r="F136" s="438" t="s">
        <v>1250</v>
      </c>
      <c r="G136" s="438" t="s">
        <v>31</v>
      </c>
      <c r="H136" s="439" t="s">
        <v>1423</v>
      </c>
      <c r="I136" s="438"/>
      <c r="J136" s="440">
        <v>44918</v>
      </c>
      <c r="K136" s="441">
        <v>44951</v>
      </c>
      <c r="L136" s="442"/>
      <c r="M136" s="442" t="s">
        <v>136</v>
      </c>
      <c r="N136" s="443">
        <f t="shared" si="11"/>
        <v>44927</v>
      </c>
      <c r="O136" s="444">
        <f t="shared" si="12"/>
        <v>34</v>
      </c>
      <c r="P136" s="438"/>
      <c r="Q136" s="438"/>
      <c r="R136" s="438"/>
      <c r="S136" s="438"/>
      <c r="T136" s="438"/>
      <c r="U136" s="438"/>
      <c r="V136" s="445">
        <f t="shared" si="13"/>
        <v>11100</v>
      </c>
      <c r="W136" s="443">
        <f t="shared" si="14"/>
        <v>44997</v>
      </c>
      <c r="X136" s="441">
        <v>45103</v>
      </c>
      <c r="Y136" s="446">
        <f t="shared" ca="1" si="15"/>
        <v>191</v>
      </c>
      <c r="Z136" s="447">
        <f t="shared" ca="1" si="16"/>
        <v>1910</v>
      </c>
      <c r="AA136" s="286"/>
      <c r="AB136" s="430"/>
      <c r="AC136" s="430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0"/>
      <c r="AN136" s="430"/>
      <c r="AO136" s="430"/>
      <c r="AP136" s="430"/>
    </row>
    <row r="137" spans="1:42" ht="15">
      <c r="A137" s="436">
        <v>4865767</v>
      </c>
      <c r="B137" s="437" t="s">
        <v>1248</v>
      </c>
      <c r="C137" s="438"/>
      <c r="D137" s="438" t="s">
        <v>1424</v>
      </c>
      <c r="E137" s="438" t="s">
        <v>29</v>
      </c>
      <c r="F137" s="438" t="s">
        <v>1250</v>
      </c>
      <c r="G137" s="438" t="s">
        <v>31</v>
      </c>
      <c r="H137" s="439" t="s">
        <v>1418</v>
      </c>
      <c r="I137" s="438" t="s">
        <v>1425</v>
      </c>
      <c r="J137" s="440">
        <v>44918</v>
      </c>
      <c r="K137" s="441">
        <v>44951</v>
      </c>
      <c r="L137" s="442"/>
      <c r="M137" s="442" t="s">
        <v>136</v>
      </c>
      <c r="N137" s="443">
        <f t="shared" si="11"/>
        <v>44927</v>
      </c>
      <c r="O137" s="444">
        <f t="shared" si="12"/>
        <v>34</v>
      </c>
      <c r="P137" s="438"/>
      <c r="Q137" s="438"/>
      <c r="R137" s="438"/>
      <c r="S137" s="438"/>
      <c r="T137" s="438"/>
      <c r="U137" s="438"/>
      <c r="V137" s="445">
        <f t="shared" si="13"/>
        <v>11100</v>
      </c>
      <c r="W137" s="443">
        <f t="shared" si="14"/>
        <v>44997</v>
      </c>
      <c r="X137" s="441">
        <v>45102</v>
      </c>
      <c r="Y137" s="446">
        <f t="shared" ca="1" si="15"/>
        <v>191</v>
      </c>
      <c r="Z137" s="447">
        <f t="shared" ca="1" si="16"/>
        <v>1910</v>
      </c>
      <c r="AA137" s="286"/>
      <c r="AB137" s="430"/>
      <c r="AC137" s="430"/>
      <c r="AD137" s="430"/>
      <c r="AE137" s="430"/>
      <c r="AF137" s="430"/>
      <c r="AG137" s="430"/>
      <c r="AH137" s="430"/>
      <c r="AI137" s="430"/>
      <c r="AJ137" s="430"/>
      <c r="AK137" s="430"/>
      <c r="AL137" s="430"/>
      <c r="AM137" s="430"/>
      <c r="AN137" s="430"/>
      <c r="AO137" s="430"/>
      <c r="AP137" s="430"/>
    </row>
    <row r="138" spans="1:42" ht="15">
      <c r="A138" s="436">
        <v>4865987</v>
      </c>
      <c r="B138" s="448" t="s">
        <v>1248</v>
      </c>
      <c r="C138" s="438"/>
      <c r="D138" s="438" t="s">
        <v>1426</v>
      </c>
      <c r="E138" s="438" t="s">
        <v>29</v>
      </c>
      <c r="F138" s="438" t="s">
        <v>1250</v>
      </c>
      <c r="G138" s="438" t="s">
        <v>1411</v>
      </c>
      <c r="H138" s="439" t="s">
        <v>1418</v>
      </c>
      <c r="I138" s="438"/>
      <c r="J138" s="440">
        <v>44918</v>
      </c>
      <c r="K138" s="441">
        <v>44951</v>
      </c>
      <c r="L138" s="442"/>
      <c r="M138" s="442" t="s">
        <v>136</v>
      </c>
      <c r="N138" s="443">
        <f t="shared" si="11"/>
        <v>44927</v>
      </c>
      <c r="O138" s="444">
        <f t="shared" si="12"/>
        <v>34</v>
      </c>
      <c r="P138" s="438"/>
      <c r="Q138" s="438"/>
      <c r="R138" s="438"/>
      <c r="S138" s="438"/>
      <c r="T138" s="438"/>
      <c r="U138" s="438"/>
      <c r="V138" s="445">
        <f t="shared" si="13"/>
        <v>11100</v>
      </c>
      <c r="W138" s="443">
        <f t="shared" si="14"/>
        <v>44997</v>
      </c>
      <c r="X138" s="441">
        <v>45102</v>
      </c>
      <c r="Y138" s="446">
        <f t="shared" ca="1" si="15"/>
        <v>191</v>
      </c>
      <c r="Z138" s="447">
        <f t="shared" ca="1" si="16"/>
        <v>1910</v>
      </c>
      <c r="AA138" s="286"/>
      <c r="AB138" s="430"/>
      <c r="AC138" s="430"/>
      <c r="AD138" s="430"/>
      <c r="AE138" s="430"/>
      <c r="AF138" s="430"/>
      <c r="AG138" s="430"/>
      <c r="AH138" s="430"/>
      <c r="AI138" s="430"/>
      <c r="AJ138" s="430"/>
      <c r="AK138" s="430"/>
      <c r="AL138" s="430"/>
      <c r="AM138" s="430"/>
      <c r="AN138" s="430"/>
      <c r="AO138" s="430"/>
      <c r="AP138" s="430"/>
    </row>
    <row r="139" spans="1:42" ht="15">
      <c r="A139" s="436">
        <v>4925811</v>
      </c>
      <c r="B139" s="448" t="s">
        <v>1390</v>
      </c>
      <c r="C139" s="438"/>
      <c r="D139" s="438" t="s">
        <v>1427</v>
      </c>
      <c r="E139" s="438" t="s">
        <v>29</v>
      </c>
      <c r="F139" s="438" t="s">
        <v>1250</v>
      </c>
      <c r="G139" s="438" t="s">
        <v>31</v>
      </c>
      <c r="H139" s="439" t="s">
        <v>1428</v>
      </c>
      <c r="I139" s="438"/>
      <c r="J139" s="440">
        <v>44968</v>
      </c>
      <c r="K139" s="441">
        <v>44977</v>
      </c>
      <c r="L139" s="442"/>
      <c r="M139" s="442" t="s">
        <v>37</v>
      </c>
      <c r="N139" s="443">
        <f t="shared" ref="N139:N154" si="17">J139+4</f>
        <v>44972</v>
      </c>
      <c r="O139" s="444"/>
      <c r="P139" s="438"/>
      <c r="Q139" s="438"/>
      <c r="R139" s="438"/>
      <c r="S139" s="438"/>
      <c r="T139" s="438"/>
      <c r="U139" s="438"/>
      <c r="V139" s="445"/>
      <c r="W139" s="443"/>
      <c r="X139" s="441">
        <v>45087</v>
      </c>
      <c r="Y139" s="446"/>
      <c r="Z139" s="447"/>
      <c r="AA139" s="286"/>
      <c r="AB139" s="430"/>
      <c r="AC139" s="430"/>
      <c r="AD139" s="430"/>
      <c r="AE139" s="430"/>
      <c r="AF139" s="430"/>
      <c r="AG139" s="430"/>
      <c r="AH139" s="430"/>
      <c r="AI139" s="430"/>
      <c r="AJ139" s="430"/>
      <c r="AK139" s="430"/>
      <c r="AL139" s="430"/>
      <c r="AM139" s="430"/>
      <c r="AN139" s="430"/>
      <c r="AO139" s="430"/>
      <c r="AP139" s="430"/>
    </row>
    <row r="140" spans="1:42" ht="15">
      <c r="A140" s="436">
        <v>4925813</v>
      </c>
      <c r="B140" s="437" t="s">
        <v>1390</v>
      </c>
      <c r="C140" s="438"/>
      <c r="D140" s="438" t="s">
        <v>1429</v>
      </c>
      <c r="E140" s="438" t="s">
        <v>29</v>
      </c>
      <c r="F140" s="438" t="s">
        <v>1250</v>
      </c>
      <c r="G140" s="438" t="s">
        <v>31</v>
      </c>
      <c r="H140" s="439" t="s">
        <v>1428</v>
      </c>
      <c r="I140" s="438"/>
      <c r="J140" s="440">
        <v>44968</v>
      </c>
      <c r="K140" s="441">
        <v>44977</v>
      </c>
      <c r="L140" s="442"/>
      <c r="M140" s="442" t="s">
        <v>37</v>
      </c>
      <c r="N140" s="443">
        <f t="shared" si="17"/>
        <v>44972</v>
      </c>
      <c r="O140" s="444"/>
      <c r="P140" s="438"/>
      <c r="Q140" s="438"/>
      <c r="R140" s="438"/>
      <c r="S140" s="438"/>
      <c r="T140" s="438"/>
      <c r="U140" s="438"/>
      <c r="V140" s="445"/>
      <c r="W140" s="443"/>
      <c r="X140" s="441">
        <v>45087</v>
      </c>
      <c r="Y140" s="446"/>
      <c r="Z140" s="447"/>
      <c r="AA140" s="286"/>
      <c r="AB140" s="430"/>
      <c r="AC140" s="430"/>
      <c r="AD140" s="430"/>
      <c r="AE140" s="430"/>
      <c r="AF140" s="430"/>
      <c r="AG140" s="430"/>
      <c r="AH140" s="430"/>
      <c r="AI140" s="430"/>
      <c r="AJ140" s="430"/>
      <c r="AK140" s="430"/>
      <c r="AL140" s="430"/>
      <c r="AM140" s="430"/>
      <c r="AN140" s="430"/>
      <c r="AO140" s="430"/>
      <c r="AP140" s="430"/>
    </row>
    <row r="141" spans="1:42" ht="15">
      <c r="A141" s="436">
        <v>4925815</v>
      </c>
      <c r="B141" s="437" t="s">
        <v>1390</v>
      </c>
      <c r="C141" s="438"/>
      <c r="D141" s="438" t="s">
        <v>1430</v>
      </c>
      <c r="E141" s="438" t="s">
        <v>29</v>
      </c>
      <c r="F141" s="438" t="s">
        <v>1250</v>
      </c>
      <c r="G141" s="438" t="s">
        <v>31</v>
      </c>
      <c r="H141" s="439" t="s">
        <v>1428</v>
      </c>
      <c r="I141" s="438"/>
      <c r="J141" s="440">
        <v>44968</v>
      </c>
      <c r="K141" s="441">
        <v>44977</v>
      </c>
      <c r="L141" s="442"/>
      <c r="M141" s="442" t="s">
        <v>37</v>
      </c>
      <c r="N141" s="443">
        <f t="shared" si="17"/>
        <v>44972</v>
      </c>
      <c r="O141" s="444"/>
      <c r="P141" s="438"/>
      <c r="Q141" s="438"/>
      <c r="R141" s="438"/>
      <c r="S141" s="438"/>
      <c r="T141" s="438"/>
      <c r="U141" s="438"/>
      <c r="V141" s="445"/>
      <c r="W141" s="443"/>
      <c r="X141" s="441">
        <v>45087</v>
      </c>
      <c r="Y141" s="446"/>
      <c r="Z141" s="447"/>
      <c r="AA141" s="286"/>
      <c r="AB141" s="430"/>
      <c r="AC141" s="430"/>
      <c r="AD141" s="430"/>
      <c r="AE141" s="430"/>
      <c r="AF141" s="430"/>
      <c r="AG141" s="430"/>
      <c r="AH141" s="430"/>
      <c r="AI141" s="430"/>
      <c r="AJ141" s="430"/>
      <c r="AK141" s="430"/>
      <c r="AL141" s="430"/>
      <c r="AM141" s="430"/>
      <c r="AN141" s="430"/>
      <c r="AO141" s="430"/>
      <c r="AP141" s="430"/>
    </row>
    <row r="142" spans="1:42" ht="15">
      <c r="A142" s="436">
        <v>4925817</v>
      </c>
      <c r="B142" s="437" t="s">
        <v>1390</v>
      </c>
      <c r="C142" s="438"/>
      <c r="D142" s="438" t="s">
        <v>1431</v>
      </c>
      <c r="E142" s="438" t="s">
        <v>29</v>
      </c>
      <c r="F142" s="438" t="s">
        <v>1250</v>
      </c>
      <c r="G142" s="438" t="s">
        <v>31</v>
      </c>
      <c r="H142" s="439" t="s">
        <v>1428</v>
      </c>
      <c r="I142" s="438"/>
      <c r="J142" s="440">
        <v>44968</v>
      </c>
      <c r="K142" s="441">
        <v>44977</v>
      </c>
      <c r="L142" s="442"/>
      <c r="M142" s="442" t="s">
        <v>37</v>
      </c>
      <c r="N142" s="443">
        <f t="shared" si="17"/>
        <v>44972</v>
      </c>
      <c r="O142" s="444"/>
      <c r="P142" s="438"/>
      <c r="Q142" s="438"/>
      <c r="R142" s="438"/>
      <c r="S142" s="438"/>
      <c r="T142" s="438"/>
      <c r="U142" s="438"/>
      <c r="V142" s="445"/>
      <c r="W142" s="443"/>
      <c r="X142" s="441">
        <v>45086</v>
      </c>
      <c r="Y142" s="446"/>
      <c r="Z142" s="447"/>
      <c r="AA142" s="286"/>
      <c r="AB142" s="430"/>
      <c r="AC142" s="430"/>
      <c r="AD142" s="430"/>
      <c r="AE142" s="430"/>
      <c r="AF142" s="430"/>
      <c r="AG142" s="430"/>
      <c r="AH142" s="430"/>
      <c r="AI142" s="430"/>
      <c r="AJ142" s="430"/>
      <c r="AK142" s="430"/>
      <c r="AL142" s="430"/>
      <c r="AM142" s="430"/>
      <c r="AN142" s="430"/>
      <c r="AO142" s="430"/>
      <c r="AP142" s="430"/>
    </row>
    <row r="143" spans="1:42" ht="15">
      <c r="A143" s="436">
        <v>4925819</v>
      </c>
      <c r="B143" s="448" t="s">
        <v>1390</v>
      </c>
      <c r="C143" s="438"/>
      <c r="D143" s="438" t="s">
        <v>1432</v>
      </c>
      <c r="E143" s="438" t="s">
        <v>29</v>
      </c>
      <c r="F143" s="438" t="s">
        <v>1250</v>
      </c>
      <c r="G143" s="438" t="s">
        <v>31</v>
      </c>
      <c r="H143" s="439" t="s">
        <v>1428</v>
      </c>
      <c r="I143" s="438"/>
      <c r="J143" s="440">
        <v>44966</v>
      </c>
      <c r="K143" s="441">
        <v>44977</v>
      </c>
      <c r="L143" s="442"/>
      <c r="M143" s="442" t="s">
        <v>37</v>
      </c>
      <c r="N143" s="443">
        <f t="shared" si="17"/>
        <v>44970</v>
      </c>
      <c r="O143" s="444"/>
      <c r="P143" s="438"/>
      <c r="Q143" s="438"/>
      <c r="R143" s="438"/>
      <c r="S143" s="438"/>
      <c r="T143" s="438"/>
      <c r="U143" s="438"/>
      <c r="V143" s="445"/>
      <c r="W143" s="443"/>
      <c r="X143" s="441">
        <v>45086</v>
      </c>
      <c r="Y143" s="446"/>
      <c r="Z143" s="447"/>
      <c r="AA143" s="286"/>
      <c r="AB143" s="430"/>
      <c r="AC143" s="430"/>
      <c r="AD143" s="430"/>
      <c r="AE143" s="430"/>
      <c r="AF143" s="430"/>
      <c r="AG143" s="430"/>
      <c r="AH143" s="430"/>
      <c r="AI143" s="430"/>
      <c r="AJ143" s="430"/>
      <c r="AK143" s="430"/>
      <c r="AL143" s="430"/>
      <c r="AM143" s="430"/>
      <c r="AN143" s="430"/>
      <c r="AO143" s="430"/>
      <c r="AP143" s="430"/>
    </row>
    <row r="144" spans="1:42" ht="15">
      <c r="A144" s="436">
        <v>4925821</v>
      </c>
      <c r="B144" s="448" t="s">
        <v>1390</v>
      </c>
      <c r="C144" s="438"/>
      <c r="D144" s="438" t="s">
        <v>1433</v>
      </c>
      <c r="E144" s="438" t="s">
        <v>29</v>
      </c>
      <c r="F144" s="438" t="s">
        <v>1250</v>
      </c>
      <c r="G144" s="438" t="s">
        <v>31</v>
      </c>
      <c r="H144" s="439" t="s">
        <v>1428</v>
      </c>
      <c r="I144" s="438"/>
      <c r="J144" s="440">
        <v>44967</v>
      </c>
      <c r="K144" s="441">
        <v>44977</v>
      </c>
      <c r="L144" s="442"/>
      <c r="M144" s="442" t="s">
        <v>37</v>
      </c>
      <c r="N144" s="443">
        <f t="shared" si="17"/>
        <v>44971</v>
      </c>
      <c r="O144" s="444"/>
      <c r="P144" s="438"/>
      <c r="Q144" s="438"/>
      <c r="R144" s="438"/>
      <c r="S144" s="438"/>
      <c r="T144" s="438"/>
      <c r="U144" s="438"/>
      <c r="V144" s="445"/>
      <c r="W144" s="443"/>
      <c r="X144" s="441">
        <v>45086</v>
      </c>
      <c r="Y144" s="446"/>
      <c r="Z144" s="447"/>
      <c r="AA144" s="286"/>
      <c r="AB144" s="430"/>
      <c r="AC144" s="430"/>
      <c r="AD144" s="430"/>
      <c r="AE144" s="430"/>
      <c r="AF144" s="430"/>
      <c r="AG144" s="430"/>
      <c r="AH144" s="430"/>
      <c r="AI144" s="430"/>
      <c r="AJ144" s="430"/>
      <c r="AK144" s="430"/>
      <c r="AL144" s="430"/>
      <c r="AM144" s="430"/>
      <c r="AN144" s="430"/>
      <c r="AO144" s="430"/>
      <c r="AP144" s="430"/>
    </row>
    <row r="145" spans="1:42" ht="15">
      <c r="A145" s="436">
        <v>4925823</v>
      </c>
      <c r="B145" s="448" t="s">
        <v>1390</v>
      </c>
      <c r="C145" s="438"/>
      <c r="D145" s="438" t="s">
        <v>1434</v>
      </c>
      <c r="E145" s="438" t="s">
        <v>29</v>
      </c>
      <c r="F145" s="438" t="s">
        <v>1250</v>
      </c>
      <c r="G145" s="438" t="s">
        <v>31</v>
      </c>
      <c r="H145" s="439" t="s">
        <v>1428</v>
      </c>
      <c r="I145" s="438"/>
      <c r="J145" s="440">
        <v>44967</v>
      </c>
      <c r="K145" s="441">
        <v>44977</v>
      </c>
      <c r="L145" s="442"/>
      <c r="M145" s="442" t="s">
        <v>37</v>
      </c>
      <c r="N145" s="443">
        <f t="shared" si="17"/>
        <v>44971</v>
      </c>
      <c r="O145" s="444"/>
      <c r="P145" s="438"/>
      <c r="Q145" s="438"/>
      <c r="R145" s="438"/>
      <c r="S145" s="438"/>
      <c r="T145" s="438"/>
      <c r="U145" s="438"/>
      <c r="V145" s="445"/>
      <c r="W145" s="443"/>
      <c r="X145" s="441">
        <v>45086</v>
      </c>
      <c r="Y145" s="446"/>
      <c r="Z145" s="447"/>
      <c r="AA145" s="286"/>
      <c r="AB145" s="430"/>
      <c r="AC145" s="430"/>
      <c r="AD145" s="430"/>
      <c r="AE145" s="430"/>
      <c r="AF145" s="430"/>
      <c r="AG145" s="430"/>
      <c r="AH145" s="430"/>
      <c r="AI145" s="430"/>
      <c r="AJ145" s="430"/>
      <c r="AK145" s="430"/>
      <c r="AL145" s="430"/>
      <c r="AM145" s="430"/>
      <c r="AN145" s="430"/>
      <c r="AO145" s="430"/>
      <c r="AP145" s="430"/>
    </row>
    <row r="146" spans="1:42" ht="15">
      <c r="A146" s="436">
        <v>4925825</v>
      </c>
      <c r="B146" s="448" t="s">
        <v>1390</v>
      </c>
      <c r="C146" s="438"/>
      <c r="D146" s="449" t="s">
        <v>1435</v>
      </c>
      <c r="E146" s="438" t="s">
        <v>29</v>
      </c>
      <c r="F146" s="438" t="s">
        <v>1250</v>
      </c>
      <c r="G146" s="438" t="s">
        <v>31</v>
      </c>
      <c r="H146" s="439" t="s">
        <v>1436</v>
      </c>
      <c r="I146" s="438"/>
      <c r="J146" s="440">
        <v>44961</v>
      </c>
      <c r="K146" s="441">
        <v>44977</v>
      </c>
      <c r="L146" s="442"/>
      <c r="M146" s="442" t="s">
        <v>37</v>
      </c>
      <c r="N146" s="443">
        <f t="shared" si="17"/>
        <v>44965</v>
      </c>
      <c r="O146" s="444"/>
      <c r="P146" s="438"/>
      <c r="Q146" s="438"/>
      <c r="R146" s="438"/>
      <c r="S146" s="438"/>
      <c r="T146" s="438"/>
      <c r="U146" s="438"/>
      <c r="V146" s="445"/>
      <c r="W146" s="443"/>
      <c r="X146" s="441">
        <v>45087</v>
      </c>
      <c r="Y146" s="446"/>
      <c r="Z146" s="447"/>
      <c r="AA146" s="286"/>
      <c r="AB146" s="430"/>
      <c r="AC146" s="430"/>
      <c r="AD146" s="430"/>
      <c r="AE146" s="430"/>
      <c r="AF146" s="430"/>
      <c r="AG146" s="430"/>
      <c r="AH146" s="430"/>
      <c r="AI146" s="430"/>
      <c r="AJ146" s="430"/>
      <c r="AK146" s="430"/>
      <c r="AL146" s="430"/>
      <c r="AM146" s="430"/>
      <c r="AN146" s="430"/>
      <c r="AO146" s="430"/>
      <c r="AP146" s="430"/>
    </row>
    <row r="147" spans="1:42" ht="15">
      <c r="A147" s="436">
        <v>4925805</v>
      </c>
      <c r="B147" s="448" t="s">
        <v>1390</v>
      </c>
      <c r="C147" s="438"/>
      <c r="D147" s="438" t="s">
        <v>1437</v>
      </c>
      <c r="E147" s="438" t="s">
        <v>29</v>
      </c>
      <c r="F147" s="438" t="s">
        <v>1250</v>
      </c>
      <c r="G147" s="438" t="s">
        <v>31</v>
      </c>
      <c r="H147" s="439" t="s">
        <v>1428</v>
      </c>
      <c r="I147" s="438"/>
      <c r="J147" s="440">
        <v>44967</v>
      </c>
      <c r="K147" s="441">
        <v>44977</v>
      </c>
      <c r="L147" s="442"/>
      <c r="M147" s="442" t="s">
        <v>37</v>
      </c>
      <c r="N147" s="443">
        <f t="shared" si="17"/>
        <v>44971</v>
      </c>
      <c r="O147" s="444"/>
      <c r="P147" s="438"/>
      <c r="Q147" s="438"/>
      <c r="R147" s="438"/>
      <c r="S147" s="438"/>
      <c r="T147" s="438"/>
      <c r="U147" s="438"/>
      <c r="V147" s="445"/>
      <c r="W147" s="443"/>
      <c r="X147" s="441">
        <v>45086</v>
      </c>
      <c r="Y147" s="446"/>
      <c r="Z147" s="447"/>
      <c r="AA147" s="286"/>
      <c r="AB147" s="430"/>
      <c r="AC147" s="430"/>
      <c r="AD147" s="430"/>
      <c r="AE147" s="430"/>
      <c r="AF147" s="430"/>
      <c r="AG147" s="430"/>
      <c r="AH147" s="430"/>
      <c r="AI147" s="430"/>
      <c r="AJ147" s="430"/>
      <c r="AK147" s="430"/>
      <c r="AL147" s="430"/>
      <c r="AM147" s="430"/>
      <c r="AN147" s="430"/>
      <c r="AO147" s="430"/>
      <c r="AP147" s="430"/>
    </row>
    <row r="148" spans="1:42" ht="15">
      <c r="A148" s="436">
        <v>4925827</v>
      </c>
      <c r="B148" s="448" t="s">
        <v>1390</v>
      </c>
      <c r="C148" s="438"/>
      <c r="D148" s="438" t="s">
        <v>1438</v>
      </c>
      <c r="E148" s="438" t="s">
        <v>29</v>
      </c>
      <c r="F148" s="438" t="s">
        <v>1250</v>
      </c>
      <c r="G148" s="438" t="s">
        <v>31</v>
      </c>
      <c r="H148" s="439" t="s">
        <v>1436</v>
      </c>
      <c r="I148" s="438"/>
      <c r="J148" s="440">
        <v>44965</v>
      </c>
      <c r="K148" s="441">
        <v>44977</v>
      </c>
      <c r="L148" s="442"/>
      <c r="M148" s="442" t="s">
        <v>37</v>
      </c>
      <c r="N148" s="443">
        <f t="shared" si="17"/>
        <v>44969</v>
      </c>
      <c r="O148" s="444"/>
      <c r="P148" s="438"/>
      <c r="Q148" s="438"/>
      <c r="R148" s="438"/>
      <c r="S148" s="438"/>
      <c r="T148" s="438"/>
      <c r="U148" s="438"/>
      <c r="V148" s="445"/>
      <c r="W148" s="443"/>
      <c r="X148" s="441">
        <v>45087</v>
      </c>
      <c r="Y148" s="446"/>
      <c r="Z148" s="447"/>
      <c r="AA148" s="286"/>
      <c r="AB148" s="430"/>
      <c r="AC148" s="430"/>
      <c r="AD148" s="430"/>
      <c r="AE148" s="430"/>
      <c r="AF148" s="430"/>
      <c r="AG148" s="430"/>
      <c r="AH148" s="430"/>
      <c r="AI148" s="430"/>
      <c r="AJ148" s="430"/>
      <c r="AK148" s="430"/>
      <c r="AL148" s="430"/>
      <c r="AM148" s="430"/>
      <c r="AN148" s="430"/>
      <c r="AO148" s="430"/>
      <c r="AP148" s="430"/>
    </row>
    <row r="149" spans="1:42" ht="15">
      <c r="A149" s="436">
        <v>4925807</v>
      </c>
      <c r="B149" s="448" t="s">
        <v>1390</v>
      </c>
      <c r="C149" s="438"/>
      <c r="D149" s="438" t="s">
        <v>1439</v>
      </c>
      <c r="E149" s="438" t="s">
        <v>29</v>
      </c>
      <c r="F149" s="438" t="s">
        <v>1250</v>
      </c>
      <c r="G149" s="438" t="s">
        <v>31</v>
      </c>
      <c r="H149" s="439" t="s">
        <v>1428</v>
      </c>
      <c r="I149" s="438"/>
      <c r="J149" s="440">
        <v>44967</v>
      </c>
      <c r="K149" s="441">
        <v>44977</v>
      </c>
      <c r="L149" s="442"/>
      <c r="M149" s="442" t="s">
        <v>37</v>
      </c>
      <c r="N149" s="443">
        <f t="shared" si="17"/>
        <v>44971</v>
      </c>
      <c r="O149" s="444"/>
      <c r="P149" s="438"/>
      <c r="Q149" s="438"/>
      <c r="R149" s="438"/>
      <c r="S149" s="438"/>
      <c r="T149" s="438"/>
      <c r="U149" s="438"/>
      <c r="V149" s="445"/>
      <c r="W149" s="443"/>
      <c r="X149" s="441">
        <v>45086</v>
      </c>
      <c r="Y149" s="446"/>
      <c r="Z149" s="447"/>
      <c r="AA149" s="286"/>
      <c r="AB149" s="430"/>
      <c r="AC149" s="430"/>
      <c r="AD149" s="430"/>
      <c r="AE149" s="430"/>
      <c r="AF149" s="430"/>
      <c r="AG149" s="430"/>
      <c r="AH149" s="430"/>
      <c r="AI149" s="430"/>
      <c r="AJ149" s="430"/>
      <c r="AK149" s="430"/>
      <c r="AL149" s="430"/>
      <c r="AM149" s="430"/>
      <c r="AN149" s="430"/>
      <c r="AO149" s="430"/>
      <c r="AP149" s="430"/>
    </row>
    <row r="150" spans="1:42" ht="15">
      <c r="A150" s="436">
        <v>4925831</v>
      </c>
      <c r="B150" s="448" t="s">
        <v>1390</v>
      </c>
      <c r="C150" s="438"/>
      <c r="D150" s="438" t="s">
        <v>1440</v>
      </c>
      <c r="E150" s="438" t="s">
        <v>29</v>
      </c>
      <c r="F150" s="438" t="s">
        <v>1250</v>
      </c>
      <c r="G150" s="438" t="s">
        <v>31</v>
      </c>
      <c r="H150" s="439" t="s">
        <v>1436</v>
      </c>
      <c r="I150" s="438"/>
      <c r="J150" s="440">
        <v>44962</v>
      </c>
      <c r="K150" s="441">
        <v>44977</v>
      </c>
      <c r="L150" s="442"/>
      <c r="M150" s="442" t="s">
        <v>37</v>
      </c>
      <c r="N150" s="443">
        <f t="shared" si="17"/>
        <v>44966</v>
      </c>
      <c r="O150" s="444"/>
      <c r="P150" s="438"/>
      <c r="Q150" s="438"/>
      <c r="R150" s="438"/>
      <c r="S150" s="438"/>
      <c r="T150" s="438"/>
      <c r="U150" s="438"/>
      <c r="V150" s="445"/>
      <c r="W150" s="443"/>
      <c r="X150" s="441">
        <v>45086</v>
      </c>
      <c r="Y150" s="446"/>
      <c r="Z150" s="447"/>
      <c r="AA150" s="286"/>
      <c r="AB150" s="430"/>
      <c r="AC150" s="430"/>
      <c r="AD150" s="430"/>
      <c r="AE150" s="430"/>
      <c r="AF150" s="430"/>
      <c r="AG150" s="430"/>
      <c r="AH150" s="430"/>
      <c r="AI150" s="430"/>
      <c r="AJ150" s="430"/>
      <c r="AK150" s="430"/>
      <c r="AL150" s="430"/>
      <c r="AM150" s="430"/>
      <c r="AN150" s="430"/>
      <c r="AO150" s="430"/>
      <c r="AP150" s="430"/>
    </row>
    <row r="151" spans="1:42" ht="15">
      <c r="A151" s="436">
        <v>4931355</v>
      </c>
      <c r="B151" s="448" t="s">
        <v>1390</v>
      </c>
      <c r="C151" s="438"/>
      <c r="D151" s="438" t="s">
        <v>1441</v>
      </c>
      <c r="E151" s="438" t="s">
        <v>29</v>
      </c>
      <c r="F151" s="438" t="s">
        <v>1250</v>
      </c>
      <c r="G151" s="438" t="s">
        <v>31</v>
      </c>
      <c r="H151" s="439" t="s">
        <v>1442</v>
      </c>
      <c r="I151" s="438"/>
      <c r="J151" s="440">
        <v>44964</v>
      </c>
      <c r="K151" s="441">
        <v>44977</v>
      </c>
      <c r="L151" s="442"/>
      <c r="M151" s="442" t="s">
        <v>37</v>
      </c>
      <c r="N151" s="443">
        <f t="shared" si="17"/>
        <v>44968</v>
      </c>
      <c r="O151" s="444"/>
      <c r="P151" s="438"/>
      <c r="Q151" s="438"/>
      <c r="R151" s="438"/>
      <c r="S151" s="438"/>
      <c r="T151" s="438"/>
      <c r="U151" s="438"/>
      <c r="V151" s="445"/>
      <c r="W151" s="443"/>
      <c r="X151" s="441">
        <v>45086</v>
      </c>
      <c r="Y151" s="446"/>
      <c r="Z151" s="447"/>
      <c r="AA151" s="286"/>
      <c r="AB151" s="430"/>
      <c r="AC151" s="430"/>
      <c r="AD151" s="430"/>
      <c r="AE151" s="430"/>
      <c r="AF151" s="430"/>
      <c r="AG151" s="430"/>
      <c r="AH151" s="430"/>
      <c r="AI151" s="430"/>
      <c r="AJ151" s="430"/>
      <c r="AK151" s="430"/>
      <c r="AL151" s="430"/>
      <c r="AM151" s="430"/>
      <c r="AN151" s="430"/>
      <c r="AO151" s="430"/>
      <c r="AP151" s="430"/>
    </row>
    <row r="152" spans="1:42" ht="15">
      <c r="A152" s="436">
        <v>4938531</v>
      </c>
      <c r="B152" s="448" t="s">
        <v>1390</v>
      </c>
      <c r="C152" s="438"/>
      <c r="D152" s="438" t="s">
        <v>1443</v>
      </c>
      <c r="E152" s="438" t="s">
        <v>29</v>
      </c>
      <c r="F152" s="438" t="s">
        <v>1250</v>
      </c>
      <c r="G152" s="438" t="s">
        <v>31</v>
      </c>
      <c r="H152" s="439" t="s">
        <v>1444</v>
      </c>
      <c r="I152" s="438"/>
      <c r="J152" s="440">
        <v>44966</v>
      </c>
      <c r="K152" s="441">
        <v>44977</v>
      </c>
      <c r="L152" s="442"/>
      <c r="M152" s="442" t="s">
        <v>37</v>
      </c>
      <c r="N152" s="443">
        <f t="shared" si="17"/>
        <v>44970</v>
      </c>
      <c r="O152" s="444"/>
      <c r="P152" s="438"/>
      <c r="Q152" s="438"/>
      <c r="R152" s="438"/>
      <c r="S152" s="438"/>
      <c r="T152" s="438"/>
      <c r="U152" s="438"/>
      <c r="V152" s="445"/>
      <c r="W152" s="443"/>
      <c r="X152" s="441">
        <v>45086</v>
      </c>
      <c r="Y152" s="446"/>
      <c r="Z152" s="447"/>
      <c r="AA152" s="286"/>
      <c r="AB152" s="430"/>
      <c r="AC152" s="430"/>
      <c r="AD152" s="430"/>
      <c r="AE152" s="430"/>
      <c r="AF152" s="430"/>
      <c r="AG152" s="430"/>
      <c r="AH152" s="430"/>
      <c r="AI152" s="430"/>
      <c r="AJ152" s="430"/>
      <c r="AK152" s="430"/>
      <c r="AL152" s="430"/>
      <c r="AM152" s="430"/>
      <c r="AN152" s="430"/>
      <c r="AO152" s="430"/>
      <c r="AP152" s="430"/>
    </row>
    <row r="153" spans="1:42" ht="15">
      <c r="A153" s="436">
        <v>4939991</v>
      </c>
      <c r="B153" s="448" t="s">
        <v>1390</v>
      </c>
      <c r="C153" s="438"/>
      <c r="D153" s="438" t="s">
        <v>1445</v>
      </c>
      <c r="E153" s="438" t="s">
        <v>29</v>
      </c>
      <c r="F153" s="438" t="s">
        <v>1250</v>
      </c>
      <c r="G153" s="438" t="s">
        <v>31</v>
      </c>
      <c r="H153" s="439" t="s">
        <v>1396</v>
      </c>
      <c r="I153" s="438"/>
      <c r="J153" s="440">
        <v>44968</v>
      </c>
      <c r="K153" s="441">
        <v>44977</v>
      </c>
      <c r="L153" s="442"/>
      <c r="M153" s="442" t="s">
        <v>37</v>
      </c>
      <c r="N153" s="443">
        <f t="shared" si="17"/>
        <v>44972</v>
      </c>
      <c r="O153" s="444"/>
      <c r="P153" s="438"/>
      <c r="Q153" s="438"/>
      <c r="R153" s="438"/>
      <c r="S153" s="438"/>
      <c r="T153" s="438"/>
      <c r="U153" s="438"/>
      <c r="V153" s="445"/>
      <c r="W153" s="443"/>
      <c r="X153" s="441">
        <v>45086</v>
      </c>
      <c r="Y153" s="446"/>
      <c r="Z153" s="447"/>
      <c r="AA153" s="286"/>
      <c r="AB153" s="430"/>
      <c r="AC153" s="430"/>
      <c r="AD153" s="430"/>
      <c r="AE153" s="430"/>
      <c r="AF153" s="430"/>
      <c r="AG153" s="430"/>
      <c r="AH153" s="430"/>
      <c r="AI153" s="430"/>
      <c r="AJ153" s="430"/>
      <c r="AK153" s="430"/>
      <c r="AL153" s="430"/>
      <c r="AM153" s="430"/>
      <c r="AN153" s="430"/>
      <c r="AO153" s="430"/>
      <c r="AP153" s="430"/>
    </row>
    <row r="154" spans="1:42" ht="15">
      <c r="A154" s="436">
        <v>4952403</v>
      </c>
      <c r="B154" s="448" t="s">
        <v>1390</v>
      </c>
      <c r="C154" s="438"/>
      <c r="D154" s="438" t="s">
        <v>1446</v>
      </c>
      <c r="E154" s="438" t="s">
        <v>29</v>
      </c>
      <c r="F154" s="438" t="s">
        <v>1250</v>
      </c>
      <c r="G154" s="438" t="s">
        <v>31</v>
      </c>
      <c r="H154" s="439" t="s">
        <v>1400</v>
      </c>
      <c r="I154" s="438"/>
      <c r="J154" s="440">
        <v>44971</v>
      </c>
      <c r="K154" s="441">
        <v>44979</v>
      </c>
      <c r="L154" s="442"/>
      <c r="M154" s="442" t="s">
        <v>37</v>
      </c>
      <c r="N154" s="443">
        <f t="shared" si="17"/>
        <v>44975</v>
      </c>
      <c r="O154" s="444"/>
      <c r="P154" s="438"/>
      <c r="Q154" s="438"/>
      <c r="R154" s="438"/>
      <c r="S154" s="438"/>
      <c r="T154" s="438"/>
      <c r="U154" s="438"/>
      <c r="V154" s="445"/>
      <c r="W154" s="443"/>
      <c r="X154" s="441">
        <v>45086</v>
      </c>
      <c r="Y154" s="446"/>
      <c r="Z154" s="447"/>
      <c r="AA154" s="286"/>
      <c r="AB154" s="430"/>
      <c r="AC154" s="430"/>
      <c r="AD154" s="430"/>
      <c r="AE154" s="430"/>
      <c r="AF154" s="430"/>
      <c r="AG154" s="430"/>
      <c r="AH154" s="430"/>
      <c r="AI154" s="430"/>
      <c r="AJ154" s="430"/>
      <c r="AK154" s="430"/>
      <c r="AL154" s="430"/>
      <c r="AM154" s="430"/>
      <c r="AN154" s="430"/>
      <c r="AO154" s="430"/>
      <c r="AP154" s="430"/>
    </row>
    <row r="155" spans="1:42" ht="15">
      <c r="A155" s="436">
        <v>4854883</v>
      </c>
      <c r="B155" s="448" t="s">
        <v>1248</v>
      </c>
      <c r="C155" s="438"/>
      <c r="D155" s="438" t="s">
        <v>1447</v>
      </c>
      <c r="E155" s="438" t="s">
        <v>29</v>
      </c>
      <c r="F155" s="438" t="s">
        <v>1250</v>
      </c>
      <c r="G155" s="438" t="s">
        <v>31</v>
      </c>
      <c r="H155" s="439" t="s">
        <v>1448</v>
      </c>
      <c r="I155" s="438" t="s">
        <v>1449</v>
      </c>
      <c r="J155" s="440">
        <v>44913</v>
      </c>
      <c r="K155" s="441">
        <v>44951</v>
      </c>
      <c r="L155" s="442"/>
      <c r="M155" s="442" t="s">
        <v>136</v>
      </c>
      <c r="N155" s="443">
        <f t="shared" ref="N155:N158" si="18">J155+9</f>
        <v>44922</v>
      </c>
      <c r="O155" s="444">
        <f t="shared" ref="O155:O158" si="19">K155-J155+1</f>
        <v>39</v>
      </c>
      <c r="P155" s="438"/>
      <c r="Q155" s="438"/>
      <c r="R155" s="438"/>
      <c r="S155" s="438"/>
      <c r="T155" s="438"/>
      <c r="U155" s="438"/>
      <c r="V155" s="445">
        <f t="shared" ref="V155:V158" si="20">IF(O155&lt;11,O155*0,(IF(AND(O155&gt;10,O155&lt;22),(O155-10)*300,3300)+IF(O155&gt;21,(O155-21)*600,O155*0)))</f>
        <v>14100</v>
      </c>
      <c r="W155" s="443">
        <f t="shared" ref="W155:W158" si="21">J155+79</f>
        <v>44992</v>
      </c>
      <c r="X155" s="441">
        <v>45039</v>
      </c>
      <c r="Y155" s="446">
        <f t="shared" ref="Y155:Y158" ca="1" si="22">IF(W155&lt;TODAY(),(TODAY()-W155),"0")</f>
        <v>196</v>
      </c>
      <c r="Z155" s="447">
        <f t="shared" ref="Z155:Z158" ca="1" si="23">Y155*10</f>
        <v>1960</v>
      </c>
      <c r="AA155" s="286"/>
      <c r="AB155" s="430"/>
      <c r="AC155" s="430"/>
      <c r="AD155" s="430"/>
      <c r="AE155" s="430"/>
      <c r="AF155" s="430"/>
      <c r="AG155" s="430"/>
      <c r="AH155" s="430"/>
      <c r="AI155" s="430"/>
      <c r="AJ155" s="430"/>
      <c r="AK155" s="430"/>
      <c r="AL155" s="430"/>
      <c r="AM155" s="430"/>
      <c r="AN155" s="430"/>
      <c r="AO155" s="430"/>
      <c r="AP155" s="430"/>
    </row>
    <row r="156" spans="1:42" ht="15">
      <c r="A156" s="436">
        <v>4851655</v>
      </c>
      <c r="B156" s="448" t="s">
        <v>1248</v>
      </c>
      <c r="C156" s="438"/>
      <c r="D156" s="438" t="s">
        <v>1450</v>
      </c>
      <c r="E156" s="438" t="s">
        <v>29</v>
      </c>
      <c r="F156" s="438" t="s">
        <v>1250</v>
      </c>
      <c r="G156" s="438" t="s">
        <v>31</v>
      </c>
      <c r="H156" s="439" t="s">
        <v>1409</v>
      </c>
      <c r="I156" s="438"/>
      <c r="J156" s="440">
        <v>44917</v>
      </c>
      <c r="K156" s="441">
        <v>44951</v>
      </c>
      <c r="L156" s="442"/>
      <c r="M156" s="442" t="s">
        <v>136</v>
      </c>
      <c r="N156" s="443">
        <f t="shared" si="18"/>
        <v>44926</v>
      </c>
      <c r="O156" s="444">
        <f t="shared" si="19"/>
        <v>35</v>
      </c>
      <c r="P156" s="438"/>
      <c r="Q156" s="438"/>
      <c r="R156" s="438"/>
      <c r="S156" s="438"/>
      <c r="T156" s="438"/>
      <c r="U156" s="438"/>
      <c r="V156" s="445">
        <f t="shared" si="20"/>
        <v>11700</v>
      </c>
      <c r="W156" s="443">
        <f t="shared" si="21"/>
        <v>44996</v>
      </c>
      <c r="X156" s="441">
        <v>45039</v>
      </c>
      <c r="Y156" s="446">
        <f t="shared" ca="1" si="22"/>
        <v>192</v>
      </c>
      <c r="Z156" s="447">
        <f t="shared" ca="1" si="23"/>
        <v>1920</v>
      </c>
      <c r="AA156" s="286"/>
      <c r="AB156" s="430"/>
      <c r="AC156" s="430"/>
      <c r="AD156" s="430"/>
      <c r="AE156" s="430"/>
      <c r="AF156" s="430"/>
      <c r="AG156" s="430"/>
      <c r="AH156" s="430"/>
      <c r="AI156" s="430"/>
      <c r="AJ156" s="430"/>
      <c r="AK156" s="430"/>
      <c r="AL156" s="430"/>
      <c r="AM156" s="430"/>
      <c r="AN156" s="430"/>
      <c r="AO156" s="430"/>
      <c r="AP156" s="430"/>
    </row>
    <row r="157" spans="1:42" ht="15">
      <c r="A157" s="436">
        <v>4867875</v>
      </c>
      <c r="B157" s="437" t="s">
        <v>1248</v>
      </c>
      <c r="C157" s="438"/>
      <c r="D157" s="438" t="s">
        <v>1451</v>
      </c>
      <c r="E157" s="438" t="s">
        <v>29</v>
      </c>
      <c r="F157" s="438" t="s">
        <v>1250</v>
      </c>
      <c r="G157" s="438" t="s">
        <v>1411</v>
      </c>
      <c r="H157" s="439" t="s">
        <v>1452</v>
      </c>
      <c r="I157" s="438"/>
      <c r="J157" s="440">
        <v>44918</v>
      </c>
      <c r="K157" s="441">
        <v>44951</v>
      </c>
      <c r="L157" s="442"/>
      <c r="M157" s="442" t="s">
        <v>136</v>
      </c>
      <c r="N157" s="443">
        <f t="shared" si="18"/>
        <v>44927</v>
      </c>
      <c r="O157" s="444">
        <f t="shared" si="19"/>
        <v>34</v>
      </c>
      <c r="P157" s="438"/>
      <c r="Q157" s="438"/>
      <c r="R157" s="438"/>
      <c r="S157" s="438"/>
      <c r="T157" s="438"/>
      <c r="U157" s="438"/>
      <c r="V157" s="445">
        <f t="shared" si="20"/>
        <v>11100</v>
      </c>
      <c r="W157" s="443">
        <f t="shared" si="21"/>
        <v>44997</v>
      </c>
      <c r="X157" s="441">
        <v>45039</v>
      </c>
      <c r="Y157" s="446">
        <f t="shared" ca="1" si="22"/>
        <v>191</v>
      </c>
      <c r="Z157" s="447">
        <f t="shared" ca="1" si="23"/>
        <v>1910</v>
      </c>
      <c r="AA157" s="286"/>
      <c r="AB157" s="430"/>
      <c r="AC157" s="430"/>
      <c r="AD157" s="430"/>
      <c r="AE157" s="430"/>
      <c r="AF157" s="430"/>
      <c r="AG157" s="430"/>
      <c r="AH157" s="430"/>
      <c r="AI157" s="430"/>
      <c r="AJ157" s="430"/>
      <c r="AK157" s="430"/>
      <c r="AL157" s="430"/>
      <c r="AM157" s="430"/>
      <c r="AN157" s="430"/>
      <c r="AO157" s="430"/>
      <c r="AP157" s="430"/>
    </row>
    <row r="158" spans="1:42" ht="15">
      <c r="A158" s="436">
        <v>4866007</v>
      </c>
      <c r="B158" s="448" t="s">
        <v>1248</v>
      </c>
      <c r="C158" s="438"/>
      <c r="D158" s="438" t="s">
        <v>1453</v>
      </c>
      <c r="E158" s="438" t="s">
        <v>29</v>
      </c>
      <c r="F158" s="438" t="s">
        <v>1250</v>
      </c>
      <c r="G158" s="438" t="s">
        <v>1411</v>
      </c>
      <c r="H158" s="439" t="s">
        <v>1418</v>
      </c>
      <c r="I158" s="438"/>
      <c r="J158" s="440">
        <v>44921</v>
      </c>
      <c r="K158" s="441">
        <v>44951</v>
      </c>
      <c r="L158" s="442"/>
      <c r="M158" s="442" t="s">
        <v>136</v>
      </c>
      <c r="N158" s="443">
        <f t="shared" si="18"/>
        <v>44930</v>
      </c>
      <c r="O158" s="444">
        <f t="shared" si="19"/>
        <v>31</v>
      </c>
      <c r="P158" s="438"/>
      <c r="Q158" s="438"/>
      <c r="R158" s="438"/>
      <c r="S158" s="438"/>
      <c r="T158" s="438"/>
      <c r="U158" s="438"/>
      <c r="V158" s="445">
        <f t="shared" si="20"/>
        <v>9300</v>
      </c>
      <c r="W158" s="443">
        <f t="shared" si="21"/>
        <v>45000</v>
      </c>
      <c r="X158" s="441">
        <v>45039</v>
      </c>
      <c r="Y158" s="446">
        <f t="shared" ca="1" si="22"/>
        <v>188</v>
      </c>
      <c r="Z158" s="447">
        <f t="shared" ca="1" si="23"/>
        <v>1880</v>
      </c>
      <c r="AA158" s="286"/>
      <c r="AB158" s="430"/>
      <c r="AC158" s="430"/>
      <c r="AD158" s="430"/>
      <c r="AE158" s="430"/>
      <c r="AF158" s="430"/>
      <c r="AG158" s="430"/>
      <c r="AH158" s="430"/>
      <c r="AI158" s="430"/>
      <c r="AJ158" s="430"/>
      <c r="AK158" s="430"/>
      <c r="AL158" s="430"/>
      <c r="AM158" s="430"/>
      <c r="AN158" s="430"/>
      <c r="AO158" s="430"/>
      <c r="AP158" s="430"/>
    </row>
    <row r="159" spans="1:42" ht="15">
      <c r="A159" s="450">
        <v>4925809</v>
      </c>
      <c r="B159" s="451" t="s">
        <v>1390</v>
      </c>
      <c r="C159" s="438"/>
      <c r="D159" s="438" t="s">
        <v>1454</v>
      </c>
      <c r="E159" s="438" t="s">
        <v>29</v>
      </c>
      <c r="F159" s="438" t="s">
        <v>1250</v>
      </c>
      <c r="G159" s="438" t="s">
        <v>31</v>
      </c>
      <c r="H159" s="438" t="s">
        <v>1436</v>
      </c>
      <c r="I159" s="438"/>
      <c r="J159" s="452">
        <v>44961</v>
      </c>
      <c r="K159" s="453">
        <v>44962</v>
      </c>
      <c r="L159" s="438"/>
      <c r="M159" s="438" t="s">
        <v>1455</v>
      </c>
      <c r="N159" s="443">
        <f>J159+4</f>
        <v>44965</v>
      </c>
      <c r="O159" s="444"/>
      <c r="P159" s="438"/>
      <c r="Q159" s="438"/>
      <c r="R159" s="438"/>
      <c r="S159" s="438"/>
      <c r="T159" s="438"/>
      <c r="U159" s="438"/>
      <c r="V159" s="445"/>
      <c r="W159" s="443"/>
      <c r="X159" s="441">
        <v>45049</v>
      </c>
      <c r="Y159" s="446"/>
      <c r="Z159" s="447"/>
      <c r="AA159" s="286"/>
      <c r="AB159" s="430"/>
      <c r="AC159" s="430"/>
      <c r="AD159" s="430"/>
      <c r="AE159" s="430"/>
      <c r="AF159" s="430"/>
      <c r="AG159" s="430"/>
      <c r="AH159" s="430"/>
      <c r="AI159" s="430"/>
      <c r="AJ159" s="430"/>
      <c r="AK159" s="430"/>
      <c r="AL159" s="430"/>
      <c r="AM159" s="430"/>
      <c r="AN159" s="430"/>
      <c r="AO159" s="430"/>
      <c r="AP159" s="430"/>
    </row>
    <row r="160" spans="1:42" ht="15">
      <c r="A160" s="450">
        <v>4750867</v>
      </c>
      <c r="B160" s="454" t="s">
        <v>1390</v>
      </c>
      <c r="C160" s="438"/>
      <c r="D160" s="438" t="s">
        <v>1456</v>
      </c>
      <c r="E160" s="438" t="s">
        <v>29</v>
      </c>
      <c r="F160" s="438" t="s">
        <v>1250</v>
      </c>
      <c r="G160" s="438" t="s">
        <v>31</v>
      </c>
      <c r="H160" s="438" t="s">
        <v>1457</v>
      </c>
      <c r="I160" s="438"/>
      <c r="J160" s="452">
        <v>44855</v>
      </c>
      <c r="K160" s="453">
        <v>44871</v>
      </c>
      <c r="L160" s="438"/>
      <c r="M160" s="438" t="s">
        <v>205</v>
      </c>
      <c r="N160" s="443">
        <f t="shared" ref="N160:N232" si="24">J160+9</f>
        <v>44864</v>
      </c>
      <c r="O160" s="444">
        <f t="shared" ref="O160:O231" si="25">K160-J160+1</f>
        <v>17</v>
      </c>
      <c r="P160" s="438"/>
      <c r="Q160" s="438"/>
      <c r="R160" s="438"/>
      <c r="S160" s="438"/>
      <c r="T160" s="438"/>
      <c r="U160" s="438"/>
      <c r="V160" s="445">
        <f t="shared" ref="V160:V232" si="26">IF(O160&lt;11,O160*0,(IF(AND(O160&gt;10,O160&lt;22),(O160-10)*300,3300)+IF(O160&gt;21,(O160-21)*600,O160*0)))</f>
        <v>2100</v>
      </c>
      <c r="W160" s="443">
        <f t="shared" ref="W160:W232" si="27">J160+79</f>
        <v>44934</v>
      </c>
      <c r="X160" s="441">
        <v>44943</v>
      </c>
      <c r="Y160" s="446">
        <f t="shared" ref="Y160:Y161" si="28">X160-W160</f>
        <v>9</v>
      </c>
      <c r="Z160" s="447">
        <f t="shared" ref="Z160:Z232" si="29">Y160*10</f>
        <v>90</v>
      </c>
      <c r="AA160" s="286"/>
      <c r="AB160" s="430"/>
      <c r="AC160" s="430"/>
      <c r="AD160" s="430"/>
      <c r="AE160" s="430"/>
      <c r="AF160" s="430"/>
      <c r="AG160" s="430"/>
      <c r="AH160" s="430"/>
      <c r="AI160" s="430"/>
      <c r="AJ160" s="430"/>
      <c r="AK160" s="430"/>
      <c r="AL160" s="430"/>
      <c r="AM160" s="430"/>
      <c r="AN160" s="430"/>
      <c r="AO160" s="430"/>
      <c r="AP160" s="430"/>
    </row>
    <row r="161" spans="1:42" ht="15">
      <c r="A161" s="450">
        <v>4750863</v>
      </c>
      <c r="B161" s="454" t="s">
        <v>1390</v>
      </c>
      <c r="C161" s="438"/>
      <c r="D161" s="438" t="s">
        <v>1458</v>
      </c>
      <c r="E161" s="438" t="s">
        <v>29</v>
      </c>
      <c r="F161" s="438" t="s">
        <v>1250</v>
      </c>
      <c r="G161" s="438" t="s">
        <v>31</v>
      </c>
      <c r="H161" s="438" t="s">
        <v>1457</v>
      </c>
      <c r="I161" s="438" t="s">
        <v>1459</v>
      </c>
      <c r="J161" s="452">
        <v>44859</v>
      </c>
      <c r="K161" s="453">
        <v>44880</v>
      </c>
      <c r="L161" s="438"/>
      <c r="M161" s="438" t="s">
        <v>220</v>
      </c>
      <c r="N161" s="443">
        <f t="shared" si="24"/>
        <v>44868</v>
      </c>
      <c r="O161" s="444">
        <f t="shared" si="25"/>
        <v>22</v>
      </c>
      <c r="P161" s="438"/>
      <c r="Q161" s="438"/>
      <c r="R161" s="438"/>
      <c r="S161" s="438"/>
      <c r="T161" s="438"/>
      <c r="U161" s="438"/>
      <c r="V161" s="445">
        <f t="shared" si="26"/>
        <v>3900</v>
      </c>
      <c r="W161" s="443">
        <f t="shared" si="27"/>
        <v>44938</v>
      </c>
      <c r="X161" s="441">
        <v>44966</v>
      </c>
      <c r="Y161" s="446">
        <f t="shared" si="28"/>
        <v>28</v>
      </c>
      <c r="Z161" s="447">
        <f t="shared" si="29"/>
        <v>280</v>
      </c>
      <c r="AA161" s="286"/>
      <c r="AB161" s="430"/>
      <c r="AC161" s="430"/>
      <c r="AD161" s="430"/>
      <c r="AE161" s="430"/>
      <c r="AF161" s="430"/>
      <c r="AG161" s="430"/>
      <c r="AH161" s="430"/>
      <c r="AI161" s="430"/>
      <c r="AJ161" s="430"/>
      <c r="AK161" s="430"/>
      <c r="AL161" s="430"/>
      <c r="AM161" s="430"/>
      <c r="AN161" s="430"/>
      <c r="AO161" s="430"/>
      <c r="AP161" s="430"/>
    </row>
    <row r="162" spans="1:42" ht="15">
      <c r="A162" s="436">
        <v>4811341</v>
      </c>
      <c r="B162" s="448" t="s">
        <v>1390</v>
      </c>
      <c r="C162" s="438"/>
      <c r="D162" s="438" t="s">
        <v>1460</v>
      </c>
      <c r="E162" s="438" t="s">
        <v>29</v>
      </c>
      <c r="F162" s="438" t="s">
        <v>1250</v>
      </c>
      <c r="G162" s="438" t="s">
        <v>31</v>
      </c>
      <c r="H162" s="439" t="s">
        <v>1461</v>
      </c>
      <c r="I162" s="438"/>
      <c r="J162" s="440">
        <v>44894</v>
      </c>
      <c r="K162" s="441">
        <v>44917</v>
      </c>
      <c r="L162" s="442"/>
      <c r="M162" s="442" t="s">
        <v>361</v>
      </c>
      <c r="N162" s="443">
        <f t="shared" si="24"/>
        <v>44903</v>
      </c>
      <c r="O162" s="444">
        <f t="shared" si="25"/>
        <v>24</v>
      </c>
      <c r="P162" s="438"/>
      <c r="Q162" s="438"/>
      <c r="R162" s="438"/>
      <c r="S162" s="438"/>
      <c r="T162" s="438"/>
      <c r="U162" s="438"/>
      <c r="V162" s="445">
        <f t="shared" si="26"/>
        <v>5100</v>
      </c>
      <c r="W162" s="443">
        <f t="shared" si="27"/>
        <v>44973</v>
      </c>
      <c r="X162" s="441">
        <v>45049</v>
      </c>
      <c r="Y162" s="446">
        <f t="shared" ref="Y162:Y184" ca="1" si="30">IF(W162&lt;TODAY(),(TODAY()-W162),"0")</f>
        <v>215</v>
      </c>
      <c r="Z162" s="447">
        <f t="shared" ca="1" si="29"/>
        <v>2150</v>
      </c>
      <c r="AA162" s="286"/>
      <c r="AB162" s="430"/>
      <c r="AC162" s="430"/>
      <c r="AD162" s="430"/>
      <c r="AE162" s="430"/>
      <c r="AF162" s="430"/>
      <c r="AG162" s="430"/>
      <c r="AH162" s="430"/>
      <c r="AI162" s="430"/>
      <c r="AJ162" s="430"/>
      <c r="AK162" s="430"/>
      <c r="AL162" s="430"/>
      <c r="AM162" s="430"/>
      <c r="AN162" s="430"/>
      <c r="AO162" s="430"/>
      <c r="AP162" s="430"/>
    </row>
    <row r="163" spans="1:42" ht="15">
      <c r="A163" s="436">
        <v>4819393</v>
      </c>
      <c r="B163" s="448" t="s">
        <v>1390</v>
      </c>
      <c r="C163" s="438"/>
      <c r="D163" s="438" t="s">
        <v>1462</v>
      </c>
      <c r="E163" s="438" t="s">
        <v>29</v>
      </c>
      <c r="F163" s="438" t="s">
        <v>1250</v>
      </c>
      <c r="G163" s="438" t="s">
        <v>31</v>
      </c>
      <c r="H163" s="439" t="s">
        <v>1463</v>
      </c>
      <c r="I163" s="438"/>
      <c r="J163" s="440">
        <v>44894</v>
      </c>
      <c r="K163" s="441">
        <v>44917</v>
      </c>
      <c r="L163" s="442"/>
      <c r="M163" s="442" t="s">
        <v>361</v>
      </c>
      <c r="N163" s="443">
        <f t="shared" si="24"/>
        <v>44903</v>
      </c>
      <c r="O163" s="444">
        <f t="shared" si="25"/>
        <v>24</v>
      </c>
      <c r="P163" s="438"/>
      <c r="Q163" s="438"/>
      <c r="R163" s="438"/>
      <c r="S163" s="438"/>
      <c r="T163" s="438"/>
      <c r="U163" s="438"/>
      <c r="V163" s="445">
        <f t="shared" si="26"/>
        <v>5100</v>
      </c>
      <c r="W163" s="443">
        <f t="shared" si="27"/>
        <v>44973</v>
      </c>
      <c r="X163" s="441">
        <v>45052</v>
      </c>
      <c r="Y163" s="446">
        <f t="shared" ca="1" si="30"/>
        <v>215</v>
      </c>
      <c r="Z163" s="447">
        <f t="shared" ca="1" si="29"/>
        <v>2150</v>
      </c>
      <c r="AA163" s="286"/>
      <c r="AB163" s="430"/>
      <c r="AC163" s="430"/>
      <c r="AD163" s="430"/>
      <c r="AE163" s="430"/>
      <c r="AF163" s="430"/>
      <c r="AG163" s="430"/>
      <c r="AH163" s="430"/>
      <c r="AI163" s="430"/>
      <c r="AJ163" s="430"/>
      <c r="AK163" s="430"/>
      <c r="AL163" s="430"/>
      <c r="AM163" s="430"/>
      <c r="AN163" s="430"/>
      <c r="AO163" s="430"/>
      <c r="AP163" s="430"/>
    </row>
    <row r="164" spans="1:42" ht="15">
      <c r="A164" s="436">
        <v>4811351</v>
      </c>
      <c r="B164" s="448" t="s">
        <v>1390</v>
      </c>
      <c r="C164" s="438"/>
      <c r="D164" s="438" t="s">
        <v>1464</v>
      </c>
      <c r="E164" s="438" t="s">
        <v>29</v>
      </c>
      <c r="F164" s="438" t="s">
        <v>1250</v>
      </c>
      <c r="G164" s="438" t="s">
        <v>31</v>
      </c>
      <c r="H164" s="439" t="s">
        <v>1461</v>
      </c>
      <c r="I164" s="438"/>
      <c r="J164" s="440">
        <v>44894</v>
      </c>
      <c r="K164" s="441">
        <v>44917</v>
      </c>
      <c r="L164" s="442"/>
      <c r="M164" s="442" t="s">
        <v>361</v>
      </c>
      <c r="N164" s="443">
        <f t="shared" si="24"/>
        <v>44903</v>
      </c>
      <c r="O164" s="444">
        <f t="shared" si="25"/>
        <v>24</v>
      </c>
      <c r="P164" s="438"/>
      <c r="Q164" s="438"/>
      <c r="R164" s="438"/>
      <c r="S164" s="438"/>
      <c r="T164" s="438"/>
      <c r="U164" s="438"/>
      <c r="V164" s="445">
        <f t="shared" si="26"/>
        <v>5100</v>
      </c>
      <c r="W164" s="443">
        <f t="shared" si="27"/>
        <v>44973</v>
      </c>
      <c r="X164" s="441">
        <v>45052</v>
      </c>
      <c r="Y164" s="446">
        <f t="shared" ca="1" si="30"/>
        <v>215</v>
      </c>
      <c r="Z164" s="447">
        <f t="shared" ca="1" si="29"/>
        <v>2150</v>
      </c>
      <c r="AA164" s="286"/>
      <c r="AB164" s="430"/>
      <c r="AC164" s="430"/>
      <c r="AD164" s="430"/>
      <c r="AE164" s="430"/>
      <c r="AF164" s="430"/>
      <c r="AG164" s="430"/>
      <c r="AH164" s="430"/>
      <c r="AI164" s="430"/>
      <c r="AJ164" s="430"/>
      <c r="AK164" s="430"/>
      <c r="AL164" s="430"/>
      <c r="AM164" s="430"/>
      <c r="AN164" s="430"/>
      <c r="AO164" s="430"/>
      <c r="AP164" s="430"/>
    </row>
    <row r="165" spans="1:42" ht="15">
      <c r="A165" s="436">
        <v>4812051</v>
      </c>
      <c r="B165" s="448" t="s">
        <v>1390</v>
      </c>
      <c r="C165" s="438"/>
      <c r="D165" s="438" t="s">
        <v>1465</v>
      </c>
      <c r="E165" s="438" t="s">
        <v>29</v>
      </c>
      <c r="F165" s="438" t="s">
        <v>1250</v>
      </c>
      <c r="G165" s="438" t="s">
        <v>31</v>
      </c>
      <c r="H165" s="439" t="s">
        <v>1466</v>
      </c>
      <c r="I165" s="438"/>
      <c r="J165" s="440">
        <v>44895</v>
      </c>
      <c r="K165" s="441">
        <v>44917</v>
      </c>
      <c r="L165" s="442"/>
      <c r="M165" s="442" t="s">
        <v>361</v>
      </c>
      <c r="N165" s="443">
        <f t="shared" si="24"/>
        <v>44904</v>
      </c>
      <c r="O165" s="444">
        <f t="shared" si="25"/>
        <v>23</v>
      </c>
      <c r="P165" s="438"/>
      <c r="Q165" s="438"/>
      <c r="R165" s="438"/>
      <c r="S165" s="438"/>
      <c r="T165" s="438"/>
      <c r="U165" s="438"/>
      <c r="V165" s="445">
        <f t="shared" si="26"/>
        <v>4500</v>
      </c>
      <c r="W165" s="443">
        <f t="shared" si="27"/>
        <v>44974</v>
      </c>
      <c r="X165" s="441">
        <v>45050</v>
      </c>
      <c r="Y165" s="446">
        <f t="shared" ca="1" si="30"/>
        <v>214</v>
      </c>
      <c r="Z165" s="447">
        <f t="shared" ca="1" si="29"/>
        <v>2140</v>
      </c>
      <c r="AA165" s="286"/>
      <c r="AB165" s="430"/>
      <c r="AC165" s="430"/>
      <c r="AD165" s="430"/>
      <c r="AE165" s="430"/>
      <c r="AF165" s="430"/>
      <c r="AG165" s="430"/>
      <c r="AH165" s="430"/>
      <c r="AI165" s="430"/>
      <c r="AJ165" s="430"/>
      <c r="AK165" s="430"/>
      <c r="AL165" s="430"/>
      <c r="AM165" s="430"/>
      <c r="AN165" s="430"/>
      <c r="AO165" s="430"/>
      <c r="AP165" s="430"/>
    </row>
    <row r="166" spans="1:42" ht="15">
      <c r="A166" s="436">
        <v>4811343</v>
      </c>
      <c r="B166" s="448" t="s">
        <v>1390</v>
      </c>
      <c r="C166" s="438"/>
      <c r="D166" s="438" t="s">
        <v>1467</v>
      </c>
      <c r="E166" s="438" t="s">
        <v>29</v>
      </c>
      <c r="F166" s="438" t="s">
        <v>1250</v>
      </c>
      <c r="G166" s="438" t="s">
        <v>31</v>
      </c>
      <c r="H166" s="439" t="s">
        <v>1461</v>
      </c>
      <c r="I166" s="438"/>
      <c r="J166" s="440">
        <v>44895</v>
      </c>
      <c r="K166" s="441">
        <v>44917</v>
      </c>
      <c r="L166" s="442"/>
      <c r="M166" s="442" t="s">
        <v>361</v>
      </c>
      <c r="N166" s="443">
        <f t="shared" si="24"/>
        <v>44904</v>
      </c>
      <c r="O166" s="444">
        <f t="shared" si="25"/>
        <v>23</v>
      </c>
      <c r="P166" s="438"/>
      <c r="Q166" s="438"/>
      <c r="R166" s="438"/>
      <c r="S166" s="438"/>
      <c r="T166" s="438"/>
      <c r="U166" s="438"/>
      <c r="V166" s="445">
        <f t="shared" si="26"/>
        <v>4500</v>
      </c>
      <c r="W166" s="443">
        <f t="shared" si="27"/>
        <v>44974</v>
      </c>
      <c r="X166" s="441">
        <v>45052</v>
      </c>
      <c r="Y166" s="446">
        <f t="shared" ca="1" si="30"/>
        <v>214</v>
      </c>
      <c r="Z166" s="447">
        <f t="shared" ca="1" si="29"/>
        <v>2140</v>
      </c>
      <c r="AA166" s="286"/>
      <c r="AB166" s="430"/>
      <c r="AC166" s="430"/>
      <c r="AD166" s="430"/>
      <c r="AE166" s="430"/>
      <c r="AF166" s="430"/>
      <c r="AG166" s="430"/>
      <c r="AH166" s="430"/>
      <c r="AI166" s="430"/>
      <c r="AJ166" s="430"/>
      <c r="AK166" s="430"/>
      <c r="AL166" s="430"/>
      <c r="AM166" s="430"/>
      <c r="AN166" s="430"/>
      <c r="AO166" s="430"/>
      <c r="AP166" s="430"/>
    </row>
    <row r="167" spans="1:42" ht="15">
      <c r="A167" s="436">
        <v>4811345</v>
      </c>
      <c r="B167" s="448" t="s">
        <v>1390</v>
      </c>
      <c r="C167" s="438"/>
      <c r="D167" s="438" t="s">
        <v>1468</v>
      </c>
      <c r="E167" s="438" t="s">
        <v>29</v>
      </c>
      <c r="F167" s="438" t="s">
        <v>1250</v>
      </c>
      <c r="G167" s="438" t="s">
        <v>31</v>
      </c>
      <c r="H167" s="439" t="s">
        <v>1461</v>
      </c>
      <c r="I167" s="438"/>
      <c r="J167" s="440">
        <v>44895</v>
      </c>
      <c r="K167" s="441">
        <v>44917</v>
      </c>
      <c r="L167" s="442"/>
      <c r="M167" s="442" t="s">
        <v>361</v>
      </c>
      <c r="N167" s="443">
        <f t="shared" si="24"/>
        <v>44904</v>
      </c>
      <c r="O167" s="444">
        <f t="shared" si="25"/>
        <v>23</v>
      </c>
      <c r="P167" s="438"/>
      <c r="Q167" s="438"/>
      <c r="R167" s="438"/>
      <c r="S167" s="438"/>
      <c r="T167" s="438"/>
      <c r="U167" s="438"/>
      <c r="V167" s="445">
        <f t="shared" si="26"/>
        <v>4500</v>
      </c>
      <c r="W167" s="443">
        <f t="shared" si="27"/>
        <v>44974</v>
      </c>
      <c r="X167" s="441">
        <v>45049</v>
      </c>
      <c r="Y167" s="446">
        <f t="shared" ca="1" si="30"/>
        <v>214</v>
      </c>
      <c r="Z167" s="447">
        <f t="shared" ca="1" si="29"/>
        <v>2140</v>
      </c>
      <c r="AA167" s="286"/>
      <c r="AB167" s="430"/>
      <c r="AC167" s="430"/>
      <c r="AD167" s="430"/>
      <c r="AE167" s="430"/>
      <c r="AF167" s="430"/>
      <c r="AG167" s="430"/>
      <c r="AH167" s="430"/>
      <c r="AI167" s="430"/>
      <c r="AJ167" s="430"/>
      <c r="AK167" s="430"/>
      <c r="AL167" s="430"/>
      <c r="AM167" s="430"/>
      <c r="AN167" s="430"/>
      <c r="AO167" s="430"/>
      <c r="AP167" s="430"/>
    </row>
    <row r="168" spans="1:42" ht="15">
      <c r="A168" s="436">
        <v>4818237</v>
      </c>
      <c r="B168" s="448" t="s">
        <v>1390</v>
      </c>
      <c r="C168" s="438"/>
      <c r="D168" s="438" t="s">
        <v>1469</v>
      </c>
      <c r="E168" s="438" t="s">
        <v>29</v>
      </c>
      <c r="F168" s="438" t="s">
        <v>1250</v>
      </c>
      <c r="G168" s="438" t="s">
        <v>31</v>
      </c>
      <c r="H168" s="439" t="s">
        <v>1470</v>
      </c>
      <c r="I168" s="438"/>
      <c r="J168" s="440">
        <v>44897</v>
      </c>
      <c r="K168" s="441">
        <v>44917</v>
      </c>
      <c r="L168" s="442"/>
      <c r="M168" s="442" t="s">
        <v>361</v>
      </c>
      <c r="N168" s="443">
        <f t="shared" si="24"/>
        <v>44906</v>
      </c>
      <c r="O168" s="444">
        <f t="shared" si="25"/>
        <v>21</v>
      </c>
      <c r="P168" s="438"/>
      <c r="Q168" s="438"/>
      <c r="R168" s="438"/>
      <c r="S168" s="438"/>
      <c r="T168" s="438"/>
      <c r="U168" s="438"/>
      <c r="V168" s="445">
        <f t="shared" si="26"/>
        <v>3300</v>
      </c>
      <c r="W168" s="443">
        <f t="shared" si="27"/>
        <v>44976</v>
      </c>
      <c r="X168" s="441">
        <v>45050</v>
      </c>
      <c r="Y168" s="446">
        <f t="shared" ca="1" si="30"/>
        <v>212</v>
      </c>
      <c r="Z168" s="447">
        <f t="shared" ca="1" si="29"/>
        <v>2120</v>
      </c>
      <c r="AA168" s="286"/>
      <c r="AB168" s="430"/>
      <c r="AC168" s="430"/>
      <c r="AD168" s="430"/>
      <c r="AE168" s="430"/>
      <c r="AF168" s="430"/>
      <c r="AG168" s="430"/>
      <c r="AH168" s="430"/>
      <c r="AI168" s="430"/>
      <c r="AJ168" s="430"/>
      <c r="AK168" s="430"/>
      <c r="AL168" s="430"/>
      <c r="AM168" s="430"/>
      <c r="AN168" s="430"/>
      <c r="AO168" s="430"/>
      <c r="AP168" s="430"/>
    </row>
    <row r="169" spans="1:42" ht="15">
      <c r="A169" s="436">
        <v>4811359</v>
      </c>
      <c r="B169" s="448" t="s">
        <v>1390</v>
      </c>
      <c r="C169" s="438"/>
      <c r="D169" s="438" t="s">
        <v>1471</v>
      </c>
      <c r="E169" s="438" t="s">
        <v>29</v>
      </c>
      <c r="F169" s="438" t="s">
        <v>1250</v>
      </c>
      <c r="G169" s="438" t="s">
        <v>31</v>
      </c>
      <c r="H169" s="439" t="s">
        <v>1461</v>
      </c>
      <c r="I169" s="438"/>
      <c r="J169" s="440">
        <v>44898</v>
      </c>
      <c r="K169" s="441">
        <v>44917</v>
      </c>
      <c r="L169" s="442"/>
      <c r="M169" s="442" t="s">
        <v>361</v>
      </c>
      <c r="N169" s="443">
        <f t="shared" si="24"/>
        <v>44907</v>
      </c>
      <c r="O169" s="444">
        <f t="shared" si="25"/>
        <v>20</v>
      </c>
      <c r="P169" s="438"/>
      <c r="Q169" s="438"/>
      <c r="R169" s="438"/>
      <c r="S169" s="438"/>
      <c r="T169" s="438"/>
      <c r="U169" s="438"/>
      <c r="V169" s="445">
        <f t="shared" si="26"/>
        <v>3000</v>
      </c>
      <c r="W169" s="443">
        <f t="shared" si="27"/>
        <v>44977</v>
      </c>
      <c r="X169" s="441">
        <v>45051</v>
      </c>
      <c r="Y169" s="446">
        <f t="shared" ca="1" si="30"/>
        <v>211</v>
      </c>
      <c r="Z169" s="447">
        <f t="shared" ca="1" si="29"/>
        <v>2110</v>
      </c>
      <c r="AA169" s="286"/>
      <c r="AB169" s="430"/>
      <c r="AC169" s="430"/>
      <c r="AD169" s="430"/>
      <c r="AE169" s="430"/>
      <c r="AF169" s="430"/>
      <c r="AG169" s="430"/>
      <c r="AH169" s="430"/>
      <c r="AI169" s="430"/>
      <c r="AJ169" s="430"/>
      <c r="AK169" s="430"/>
      <c r="AL169" s="430"/>
      <c r="AM169" s="430"/>
      <c r="AN169" s="430"/>
      <c r="AO169" s="430"/>
      <c r="AP169" s="430"/>
    </row>
    <row r="170" spans="1:42" ht="15">
      <c r="A170" s="436">
        <v>4811339</v>
      </c>
      <c r="B170" s="448" t="s">
        <v>1390</v>
      </c>
      <c r="C170" s="438"/>
      <c r="D170" s="438" t="s">
        <v>1472</v>
      </c>
      <c r="E170" s="438" t="s">
        <v>29</v>
      </c>
      <c r="F170" s="438" t="s">
        <v>1250</v>
      </c>
      <c r="G170" s="438" t="s">
        <v>31</v>
      </c>
      <c r="H170" s="439" t="s">
        <v>1461</v>
      </c>
      <c r="I170" s="438"/>
      <c r="J170" s="440">
        <v>44900</v>
      </c>
      <c r="K170" s="441">
        <v>44917</v>
      </c>
      <c r="L170" s="442"/>
      <c r="M170" s="442" t="s">
        <v>361</v>
      </c>
      <c r="N170" s="443">
        <f t="shared" si="24"/>
        <v>44909</v>
      </c>
      <c r="O170" s="444">
        <f t="shared" si="25"/>
        <v>18</v>
      </c>
      <c r="P170" s="438"/>
      <c r="Q170" s="438"/>
      <c r="R170" s="438"/>
      <c r="S170" s="438"/>
      <c r="T170" s="438"/>
      <c r="U170" s="438"/>
      <c r="V170" s="445">
        <f t="shared" si="26"/>
        <v>2400</v>
      </c>
      <c r="W170" s="443">
        <f t="shared" si="27"/>
        <v>44979</v>
      </c>
      <c r="X170" s="441">
        <v>45051</v>
      </c>
      <c r="Y170" s="446">
        <f t="shared" ca="1" si="30"/>
        <v>209</v>
      </c>
      <c r="Z170" s="447">
        <f t="shared" ca="1" si="29"/>
        <v>2090</v>
      </c>
      <c r="AA170" s="286"/>
      <c r="AB170" s="430"/>
      <c r="AC170" s="430"/>
      <c r="AD170" s="430"/>
      <c r="AE170" s="430"/>
      <c r="AF170" s="430"/>
      <c r="AG170" s="430"/>
      <c r="AH170" s="430"/>
      <c r="AI170" s="430"/>
      <c r="AJ170" s="430"/>
      <c r="AK170" s="430"/>
      <c r="AL170" s="430"/>
      <c r="AM170" s="430"/>
      <c r="AN170" s="430"/>
      <c r="AO170" s="430"/>
      <c r="AP170" s="430"/>
    </row>
    <row r="171" spans="1:42" ht="15">
      <c r="A171" s="436">
        <v>4811347</v>
      </c>
      <c r="B171" s="448" t="s">
        <v>1390</v>
      </c>
      <c r="C171" s="438"/>
      <c r="D171" s="438" t="s">
        <v>1473</v>
      </c>
      <c r="E171" s="438" t="s">
        <v>29</v>
      </c>
      <c r="F171" s="438" t="s">
        <v>1250</v>
      </c>
      <c r="G171" s="438" t="s">
        <v>31</v>
      </c>
      <c r="H171" s="439" t="s">
        <v>1461</v>
      </c>
      <c r="I171" s="438"/>
      <c r="J171" s="440">
        <v>44900</v>
      </c>
      <c r="K171" s="441">
        <v>44917</v>
      </c>
      <c r="L171" s="442"/>
      <c r="M171" s="442" t="s">
        <v>361</v>
      </c>
      <c r="N171" s="443">
        <f t="shared" si="24"/>
        <v>44909</v>
      </c>
      <c r="O171" s="444">
        <f t="shared" si="25"/>
        <v>18</v>
      </c>
      <c r="P171" s="438"/>
      <c r="Q171" s="438"/>
      <c r="R171" s="438"/>
      <c r="S171" s="438"/>
      <c r="T171" s="438"/>
      <c r="U171" s="438"/>
      <c r="V171" s="445">
        <f t="shared" si="26"/>
        <v>2400</v>
      </c>
      <c r="W171" s="443">
        <f t="shared" si="27"/>
        <v>44979</v>
      </c>
      <c r="X171" s="441">
        <v>45051</v>
      </c>
      <c r="Y171" s="446">
        <f t="shared" ca="1" si="30"/>
        <v>209</v>
      </c>
      <c r="Z171" s="447">
        <f t="shared" ca="1" si="29"/>
        <v>2090</v>
      </c>
      <c r="AA171" s="286"/>
      <c r="AB171" s="430"/>
      <c r="AC171" s="430"/>
      <c r="AD171" s="430"/>
      <c r="AE171" s="430"/>
      <c r="AF171" s="430"/>
      <c r="AG171" s="430"/>
      <c r="AH171" s="430"/>
      <c r="AI171" s="430"/>
      <c r="AJ171" s="430"/>
      <c r="AK171" s="430"/>
      <c r="AL171" s="430"/>
      <c r="AM171" s="430"/>
      <c r="AN171" s="430"/>
      <c r="AO171" s="430"/>
      <c r="AP171" s="430"/>
    </row>
    <row r="172" spans="1:42" ht="15">
      <c r="A172" s="436">
        <v>4819403</v>
      </c>
      <c r="B172" s="448" t="s">
        <v>1390</v>
      </c>
      <c r="C172" s="438"/>
      <c r="D172" s="438" t="s">
        <v>1474</v>
      </c>
      <c r="E172" s="438" t="s">
        <v>29</v>
      </c>
      <c r="F172" s="438" t="s">
        <v>1250</v>
      </c>
      <c r="G172" s="438" t="s">
        <v>31</v>
      </c>
      <c r="H172" s="439" t="s">
        <v>1463</v>
      </c>
      <c r="I172" s="438"/>
      <c r="J172" s="440">
        <v>44902</v>
      </c>
      <c r="K172" s="441">
        <v>44917</v>
      </c>
      <c r="L172" s="442"/>
      <c r="M172" s="442" t="s">
        <v>361</v>
      </c>
      <c r="N172" s="443">
        <f t="shared" si="24"/>
        <v>44911</v>
      </c>
      <c r="O172" s="444">
        <f t="shared" si="25"/>
        <v>16</v>
      </c>
      <c r="P172" s="438"/>
      <c r="Q172" s="438"/>
      <c r="R172" s="438"/>
      <c r="S172" s="438"/>
      <c r="T172" s="438"/>
      <c r="U172" s="438"/>
      <c r="V172" s="445">
        <f t="shared" si="26"/>
        <v>1800</v>
      </c>
      <c r="W172" s="443">
        <f t="shared" si="27"/>
        <v>44981</v>
      </c>
      <c r="X172" s="441">
        <v>45049</v>
      </c>
      <c r="Y172" s="446">
        <f t="shared" ca="1" si="30"/>
        <v>207</v>
      </c>
      <c r="Z172" s="447">
        <f t="shared" ca="1" si="29"/>
        <v>2070</v>
      </c>
      <c r="AA172" s="286"/>
      <c r="AB172" s="430"/>
      <c r="AC172" s="430"/>
      <c r="AD172" s="430"/>
      <c r="AE172" s="430"/>
      <c r="AF172" s="430"/>
      <c r="AG172" s="430"/>
      <c r="AH172" s="430"/>
      <c r="AI172" s="430"/>
      <c r="AJ172" s="430"/>
      <c r="AK172" s="430"/>
      <c r="AL172" s="430"/>
      <c r="AM172" s="430"/>
      <c r="AN172" s="430"/>
      <c r="AO172" s="430"/>
      <c r="AP172" s="430"/>
    </row>
    <row r="173" spans="1:42" ht="15">
      <c r="A173" s="436">
        <v>4833443</v>
      </c>
      <c r="B173" s="448" t="s">
        <v>1390</v>
      </c>
      <c r="C173" s="438"/>
      <c r="D173" s="438" t="s">
        <v>1475</v>
      </c>
      <c r="E173" s="438" t="s">
        <v>29</v>
      </c>
      <c r="F173" s="438" t="s">
        <v>1250</v>
      </c>
      <c r="G173" s="438" t="s">
        <v>31</v>
      </c>
      <c r="H173" s="439" t="s">
        <v>1476</v>
      </c>
      <c r="I173" s="438"/>
      <c r="J173" s="440">
        <v>44904</v>
      </c>
      <c r="K173" s="441">
        <v>44917</v>
      </c>
      <c r="L173" s="442"/>
      <c r="M173" s="442" t="s">
        <v>361</v>
      </c>
      <c r="N173" s="443">
        <f t="shared" si="24"/>
        <v>44913</v>
      </c>
      <c r="O173" s="444">
        <f t="shared" si="25"/>
        <v>14</v>
      </c>
      <c r="P173" s="438"/>
      <c r="Q173" s="438"/>
      <c r="R173" s="438"/>
      <c r="S173" s="438"/>
      <c r="T173" s="438"/>
      <c r="U173" s="438"/>
      <c r="V173" s="445">
        <f t="shared" si="26"/>
        <v>1200</v>
      </c>
      <c r="W173" s="443">
        <f t="shared" si="27"/>
        <v>44983</v>
      </c>
      <c r="X173" s="441">
        <v>45049</v>
      </c>
      <c r="Y173" s="446">
        <f t="shared" ca="1" si="30"/>
        <v>205</v>
      </c>
      <c r="Z173" s="447">
        <f t="shared" ca="1" si="29"/>
        <v>2050</v>
      </c>
      <c r="AA173" s="286"/>
      <c r="AB173" s="430"/>
      <c r="AC173" s="430"/>
      <c r="AD173" s="430"/>
      <c r="AE173" s="430"/>
      <c r="AF173" s="430"/>
      <c r="AG173" s="430"/>
      <c r="AH173" s="430"/>
      <c r="AI173" s="430"/>
      <c r="AJ173" s="430"/>
      <c r="AK173" s="430"/>
      <c r="AL173" s="430"/>
      <c r="AM173" s="430"/>
      <c r="AN173" s="430"/>
      <c r="AO173" s="430"/>
      <c r="AP173" s="430"/>
    </row>
    <row r="174" spans="1:42" ht="15">
      <c r="A174" s="436">
        <v>4831897</v>
      </c>
      <c r="B174" s="448" t="s">
        <v>1390</v>
      </c>
      <c r="C174" s="438"/>
      <c r="D174" s="438" t="s">
        <v>1477</v>
      </c>
      <c r="E174" s="438" t="s">
        <v>29</v>
      </c>
      <c r="F174" s="438" t="s">
        <v>1250</v>
      </c>
      <c r="G174" s="438" t="s">
        <v>31</v>
      </c>
      <c r="H174" s="439" t="s">
        <v>1476</v>
      </c>
      <c r="I174" s="438"/>
      <c r="J174" s="440">
        <v>44905</v>
      </c>
      <c r="K174" s="441">
        <v>44917</v>
      </c>
      <c r="L174" s="442"/>
      <c r="M174" s="442" t="s">
        <v>361</v>
      </c>
      <c r="N174" s="443">
        <f t="shared" si="24"/>
        <v>44914</v>
      </c>
      <c r="O174" s="444">
        <f t="shared" si="25"/>
        <v>13</v>
      </c>
      <c r="P174" s="438"/>
      <c r="Q174" s="438"/>
      <c r="R174" s="438"/>
      <c r="S174" s="438"/>
      <c r="T174" s="438"/>
      <c r="U174" s="438"/>
      <c r="V174" s="445">
        <f t="shared" si="26"/>
        <v>900</v>
      </c>
      <c r="W174" s="443">
        <f t="shared" si="27"/>
        <v>44984</v>
      </c>
      <c r="X174" s="441">
        <v>45051</v>
      </c>
      <c r="Y174" s="446">
        <f t="shared" ca="1" si="30"/>
        <v>204</v>
      </c>
      <c r="Z174" s="447">
        <f t="shared" ca="1" si="29"/>
        <v>2040</v>
      </c>
      <c r="AA174" s="286"/>
      <c r="AB174" s="430"/>
      <c r="AC174" s="430"/>
      <c r="AD174" s="430"/>
      <c r="AE174" s="430"/>
      <c r="AF174" s="430"/>
      <c r="AG174" s="430"/>
      <c r="AH174" s="430"/>
      <c r="AI174" s="430"/>
      <c r="AJ174" s="430"/>
      <c r="AK174" s="430"/>
      <c r="AL174" s="430"/>
      <c r="AM174" s="430"/>
      <c r="AN174" s="430"/>
      <c r="AO174" s="430"/>
      <c r="AP174" s="430"/>
    </row>
    <row r="175" spans="1:42" ht="15">
      <c r="A175" s="436">
        <v>4818239</v>
      </c>
      <c r="B175" s="448" t="s">
        <v>1390</v>
      </c>
      <c r="C175" s="438"/>
      <c r="D175" s="438" t="s">
        <v>1478</v>
      </c>
      <c r="E175" s="438" t="s">
        <v>29</v>
      </c>
      <c r="F175" s="438" t="s">
        <v>1250</v>
      </c>
      <c r="G175" s="438" t="s">
        <v>31</v>
      </c>
      <c r="H175" s="439" t="s">
        <v>1470</v>
      </c>
      <c r="I175" s="438"/>
      <c r="J175" s="440">
        <v>44907</v>
      </c>
      <c r="K175" s="441">
        <v>44917</v>
      </c>
      <c r="L175" s="442"/>
      <c r="M175" s="442" t="s">
        <v>361</v>
      </c>
      <c r="N175" s="443">
        <f t="shared" si="24"/>
        <v>44916</v>
      </c>
      <c r="O175" s="444">
        <f t="shared" si="25"/>
        <v>11</v>
      </c>
      <c r="P175" s="438"/>
      <c r="Q175" s="438"/>
      <c r="R175" s="438"/>
      <c r="S175" s="438"/>
      <c r="T175" s="438"/>
      <c r="U175" s="438"/>
      <c r="V175" s="445">
        <f t="shared" si="26"/>
        <v>300</v>
      </c>
      <c r="W175" s="443">
        <f t="shared" si="27"/>
        <v>44986</v>
      </c>
      <c r="X175" s="441">
        <v>45051</v>
      </c>
      <c r="Y175" s="446">
        <f t="shared" ca="1" si="30"/>
        <v>202</v>
      </c>
      <c r="Z175" s="447">
        <f t="shared" ca="1" si="29"/>
        <v>2020</v>
      </c>
      <c r="AA175" s="286"/>
      <c r="AB175" s="430"/>
      <c r="AC175" s="430"/>
      <c r="AD175" s="430"/>
      <c r="AE175" s="430"/>
      <c r="AF175" s="430"/>
      <c r="AG175" s="430"/>
      <c r="AH175" s="430"/>
      <c r="AI175" s="430"/>
      <c r="AJ175" s="430"/>
      <c r="AK175" s="430"/>
      <c r="AL175" s="430"/>
      <c r="AM175" s="430"/>
      <c r="AN175" s="430"/>
      <c r="AO175" s="430"/>
      <c r="AP175" s="430"/>
    </row>
    <row r="176" spans="1:42" ht="15">
      <c r="A176" s="436">
        <v>4819397</v>
      </c>
      <c r="B176" s="448" t="s">
        <v>1390</v>
      </c>
      <c r="C176" s="438"/>
      <c r="D176" s="438" t="s">
        <v>1479</v>
      </c>
      <c r="E176" s="438" t="s">
        <v>29</v>
      </c>
      <c r="F176" s="438" t="s">
        <v>1250</v>
      </c>
      <c r="G176" s="438" t="s">
        <v>31</v>
      </c>
      <c r="H176" s="439" t="s">
        <v>1463</v>
      </c>
      <c r="I176" s="438"/>
      <c r="J176" s="440">
        <v>44909</v>
      </c>
      <c r="K176" s="441">
        <v>44917</v>
      </c>
      <c r="L176" s="442"/>
      <c r="M176" s="442" t="s">
        <v>361</v>
      </c>
      <c r="N176" s="443">
        <f t="shared" si="24"/>
        <v>44918</v>
      </c>
      <c r="O176" s="444">
        <f t="shared" si="25"/>
        <v>9</v>
      </c>
      <c r="P176" s="438"/>
      <c r="Q176" s="438"/>
      <c r="R176" s="438"/>
      <c r="S176" s="438"/>
      <c r="T176" s="438"/>
      <c r="U176" s="438"/>
      <c r="V176" s="445">
        <f t="shared" si="26"/>
        <v>0</v>
      </c>
      <c r="W176" s="443">
        <f t="shared" si="27"/>
        <v>44988</v>
      </c>
      <c r="X176" s="441">
        <v>45052</v>
      </c>
      <c r="Y176" s="446">
        <f t="shared" ca="1" si="30"/>
        <v>200</v>
      </c>
      <c r="Z176" s="447">
        <f t="shared" ca="1" si="29"/>
        <v>2000</v>
      </c>
      <c r="AA176" s="286"/>
      <c r="AB176" s="430"/>
      <c r="AC176" s="430"/>
      <c r="AD176" s="430"/>
      <c r="AE176" s="430"/>
      <c r="AF176" s="430"/>
      <c r="AG176" s="430"/>
      <c r="AH176" s="430"/>
      <c r="AI176" s="430"/>
      <c r="AJ176" s="430"/>
      <c r="AK176" s="430"/>
      <c r="AL176" s="430"/>
      <c r="AM176" s="430"/>
      <c r="AN176" s="430"/>
      <c r="AO176" s="430"/>
      <c r="AP176" s="430"/>
    </row>
    <row r="177" spans="1:42" ht="15">
      <c r="A177" s="436">
        <v>4851663</v>
      </c>
      <c r="B177" s="437" t="s">
        <v>1248</v>
      </c>
      <c r="C177" s="438"/>
      <c r="D177" s="438" t="s">
        <v>1480</v>
      </c>
      <c r="E177" s="438" t="s">
        <v>29</v>
      </c>
      <c r="F177" s="438" t="s">
        <v>1250</v>
      </c>
      <c r="G177" s="438" t="s">
        <v>31</v>
      </c>
      <c r="H177" s="439" t="s">
        <v>1409</v>
      </c>
      <c r="I177" s="438"/>
      <c r="J177" s="440">
        <v>44910</v>
      </c>
      <c r="K177" s="441">
        <v>44917</v>
      </c>
      <c r="L177" s="442"/>
      <c r="M177" s="442" t="s">
        <v>361</v>
      </c>
      <c r="N177" s="443">
        <f t="shared" si="24"/>
        <v>44919</v>
      </c>
      <c r="O177" s="444">
        <f t="shared" si="25"/>
        <v>8</v>
      </c>
      <c r="P177" s="438"/>
      <c r="Q177" s="438"/>
      <c r="R177" s="438"/>
      <c r="S177" s="438"/>
      <c r="T177" s="438"/>
      <c r="U177" s="438"/>
      <c r="V177" s="445">
        <f t="shared" si="26"/>
        <v>0</v>
      </c>
      <c r="W177" s="443">
        <f t="shared" si="27"/>
        <v>44989</v>
      </c>
      <c r="X177" s="441">
        <v>45053</v>
      </c>
      <c r="Y177" s="446">
        <f t="shared" ca="1" si="30"/>
        <v>199</v>
      </c>
      <c r="Z177" s="447">
        <f t="shared" ca="1" si="29"/>
        <v>1990</v>
      </c>
      <c r="AA177" s="286"/>
      <c r="AB177" s="430"/>
      <c r="AC177" s="430"/>
      <c r="AD177" s="430"/>
      <c r="AE177" s="430"/>
      <c r="AF177" s="430"/>
      <c r="AG177" s="430"/>
      <c r="AH177" s="430"/>
      <c r="AI177" s="430"/>
      <c r="AJ177" s="430"/>
      <c r="AK177" s="430"/>
      <c r="AL177" s="430"/>
      <c r="AM177" s="430"/>
      <c r="AN177" s="430"/>
      <c r="AO177" s="430"/>
      <c r="AP177" s="430"/>
    </row>
    <row r="178" spans="1:42" ht="15">
      <c r="A178" s="436">
        <v>4849379</v>
      </c>
      <c r="B178" s="437" t="s">
        <v>1248</v>
      </c>
      <c r="C178" s="438"/>
      <c r="D178" s="438" t="s">
        <v>1481</v>
      </c>
      <c r="E178" s="438" t="s">
        <v>29</v>
      </c>
      <c r="F178" s="438" t="s">
        <v>1250</v>
      </c>
      <c r="G178" s="438" t="s">
        <v>31</v>
      </c>
      <c r="H178" s="439" t="s">
        <v>1482</v>
      </c>
      <c r="I178" s="438"/>
      <c r="J178" s="440">
        <v>44910</v>
      </c>
      <c r="K178" s="441">
        <v>44917</v>
      </c>
      <c r="L178" s="442"/>
      <c r="M178" s="442" t="s">
        <v>361</v>
      </c>
      <c r="N178" s="443">
        <f t="shared" si="24"/>
        <v>44919</v>
      </c>
      <c r="O178" s="444">
        <f t="shared" si="25"/>
        <v>8</v>
      </c>
      <c r="P178" s="438"/>
      <c r="Q178" s="438"/>
      <c r="R178" s="438"/>
      <c r="S178" s="438"/>
      <c r="T178" s="438"/>
      <c r="U178" s="438"/>
      <c r="V178" s="445">
        <f t="shared" si="26"/>
        <v>0</v>
      </c>
      <c r="W178" s="443">
        <f t="shared" si="27"/>
        <v>44989</v>
      </c>
      <c r="X178" s="441">
        <v>45049</v>
      </c>
      <c r="Y178" s="446">
        <f t="shared" ca="1" si="30"/>
        <v>199</v>
      </c>
      <c r="Z178" s="447">
        <f t="shared" ca="1" si="29"/>
        <v>1990</v>
      </c>
      <c r="AA178" s="286"/>
      <c r="AB178" s="430"/>
      <c r="AC178" s="430"/>
      <c r="AD178" s="430"/>
      <c r="AE178" s="430"/>
      <c r="AF178" s="430"/>
      <c r="AG178" s="430"/>
      <c r="AH178" s="430"/>
      <c r="AI178" s="430"/>
      <c r="AJ178" s="430"/>
      <c r="AK178" s="430"/>
      <c r="AL178" s="430"/>
      <c r="AM178" s="430"/>
      <c r="AN178" s="430"/>
      <c r="AO178" s="430"/>
      <c r="AP178" s="430"/>
    </row>
    <row r="179" spans="1:42" ht="15">
      <c r="A179" s="436">
        <v>4852897</v>
      </c>
      <c r="B179" s="437" t="s">
        <v>1248</v>
      </c>
      <c r="C179" s="438"/>
      <c r="D179" s="438" t="s">
        <v>1483</v>
      </c>
      <c r="E179" s="438" t="s">
        <v>29</v>
      </c>
      <c r="F179" s="438" t="s">
        <v>1250</v>
      </c>
      <c r="G179" s="438" t="s">
        <v>31</v>
      </c>
      <c r="H179" s="439" t="s">
        <v>1484</v>
      </c>
      <c r="I179" s="438"/>
      <c r="J179" s="440">
        <v>44910</v>
      </c>
      <c r="K179" s="441">
        <v>44917</v>
      </c>
      <c r="L179" s="442"/>
      <c r="M179" s="442" t="s">
        <v>361</v>
      </c>
      <c r="N179" s="443">
        <f t="shared" si="24"/>
        <v>44919</v>
      </c>
      <c r="O179" s="444">
        <f t="shared" si="25"/>
        <v>8</v>
      </c>
      <c r="P179" s="438"/>
      <c r="Q179" s="438"/>
      <c r="R179" s="438"/>
      <c r="S179" s="438"/>
      <c r="T179" s="438"/>
      <c r="U179" s="438"/>
      <c r="V179" s="445">
        <f t="shared" si="26"/>
        <v>0</v>
      </c>
      <c r="W179" s="443">
        <f t="shared" si="27"/>
        <v>44989</v>
      </c>
      <c r="X179" s="441">
        <v>45053</v>
      </c>
      <c r="Y179" s="446">
        <f t="shared" ca="1" si="30"/>
        <v>199</v>
      </c>
      <c r="Z179" s="447">
        <f t="shared" ca="1" si="29"/>
        <v>1990</v>
      </c>
      <c r="AA179" s="286"/>
      <c r="AB179" s="430"/>
      <c r="AC179" s="430"/>
      <c r="AD179" s="430"/>
      <c r="AE179" s="430"/>
      <c r="AF179" s="430"/>
      <c r="AG179" s="430"/>
      <c r="AH179" s="430"/>
      <c r="AI179" s="430"/>
      <c r="AJ179" s="430"/>
      <c r="AK179" s="430"/>
      <c r="AL179" s="430"/>
      <c r="AM179" s="430"/>
      <c r="AN179" s="430"/>
      <c r="AO179" s="430"/>
      <c r="AP179" s="430"/>
    </row>
    <row r="180" spans="1:42" ht="15">
      <c r="A180" s="436">
        <v>4843501</v>
      </c>
      <c r="B180" s="437" t="s">
        <v>1248</v>
      </c>
      <c r="C180" s="438"/>
      <c r="D180" s="438" t="s">
        <v>1485</v>
      </c>
      <c r="E180" s="438" t="s">
        <v>29</v>
      </c>
      <c r="F180" s="438" t="s">
        <v>1250</v>
      </c>
      <c r="G180" s="438" t="s">
        <v>31</v>
      </c>
      <c r="H180" s="439" t="s">
        <v>1486</v>
      </c>
      <c r="I180" s="438"/>
      <c r="J180" s="440">
        <v>44911</v>
      </c>
      <c r="K180" s="441">
        <v>44917</v>
      </c>
      <c r="L180" s="442"/>
      <c r="M180" s="442" t="s">
        <v>361</v>
      </c>
      <c r="N180" s="443">
        <f t="shared" si="24"/>
        <v>44920</v>
      </c>
      <c r="O180" s="444">
        <f t="shared" si="25"/>
        <v>7</v>
      </c>
      <c r="P180" s="438"/>
      <c r="Q180" s="438"/>
      <c r="R180" s="438"/>
      <c r="S180" s="438"/>
      <c r="T180" s="438"/>
      <c r="U180" s="438"/>
      <c r="V180" s="445">
        <f t="shared" si="26"/>
        <v>0</v>
      </c>
      <c r="W180" s="443">
        <f t="shared" si="27"/>
        <v>44990</v>
      </c>
      <c r="X180" s="441">
        <v>45053</v>
      </c>
      <c r="Y180" s="446">
        <f t="shared" ca="1" si="30"/>
        <v>198</v>
      </c>
      <c r="Z180" s="447">
        <f t="shared" ca="1" si="29"/>
        <v>1980</v>
      </c>
      <c r="AA180" s="286"/>
      <c r="AB180" s="430"/>
      <c r="AC180" s="430"/>
      <c r="AD180" s="430"/>
      <c r="AE180" s="430"/>
      <c r="AF180" s="430"/>
      <c r="AG180" s="430"/>
      <c r="AH180" s="430"/>
      <c r="AI180" s="430"/>
      <c r="AJ180" s="430"/>
      <c r="AK180" s="430"/>
      <c r="AL180" s="430"/>
      <c r="AM180" s="430"/>
      <c r="AN180" s="430"/>
      <c r="AO180" s="430"/>
      <c r="AP180" s="430"/>
    </row>
    <row r="181" spans="1:42" ht="15">
      <c r="A181" s="436">
        <v>4849375</v>
      </c>
      <c r="B181" s="437" t="s">
        <v>1248</v>
      </c>
      <c r="C181" s="438"/>
      <c r="D181" s="438" t="s">
        <v>1487</v>
      </c>
      <c r="E181" s="438" t="s">
        <v>29</v>
      </c>
      <c r="F181" s="438" t="s">
        <v>1250</v>
      </c>
      <c r="G181" s="438" t="s">
        <v>31</v>
      </c>
      <c r="H181" s="439" t="s">
        <v>1482</v>
      </c>
      <c r="I181" s="438"/>
      <c r="J181" s="440">
        <v>44911</v>
      </c>
      <c r="K181" s="441">
        <v>44917</v>
      </c>
      <c r="L181" s="442"/>
      <c r="M181" s="442" t="s">
        <v>361</v>
      </c>
      <c r="N181" s="443">
        <f t="shared" si="24"/>
        <v>44920</v>
      </c>
      <c r="O181" s="444">
        <f t="shared" si="25"/>
        <v>7</v>
      </c>
      <c r="P181" s="438"/>
      <c r="Q181" s="438"/>
      <c r="R181" s="438"/>
      <c r="S181" s="438"/>
      <c r="T181" s="438"/>
      <c r="U181" s="438"/>
      <c r="V181" s="445">
        <f t="shared" si="26"/>
        <v>0</v>
      </c>
      <c r="W181" s="443">
        <f t="shared" si="27"/>
        <v>44990</v>
      </c>
      <c r="X181" s="441">
        <v>45050</v>
      </c>
      <c r="Y181" s="446">
        <f t="shared" ca="1" si="30"/>
        <v>198</v>
      </c>
      <c r="Z181" s="447">
        <f t="shared" ca="1" si="29"/>
        <v>1980</v>
      </c>
      <c r="AA181" s="286"/>
      <c r="AB181" s="430"/>
      <c r="AC181" s="430"/>
      <c r="AD181" s="430"/>
      <c r="AE181" s="430"/>
      <c r="AF181" s="430"/>
      <c r="AG181" s="430"/>
      <c r="AH181" s="430"/>
      <c r="AI181" s="430"/>
      <c r="AJ181" s="430"/>
      <c r="AK181" s="430"/>
      <c r="AL181" s="430"/>
      <c r="AM181" s="430"/>
      <c r="AN181" s="430"/>
      <c r="AO181" s="430"/>
      <c r="AP181" s="430"/>
    </row>
    <row r="182" spans="1:42" ht="15">
      <c r="A182" s="436">
        <v>4849377</v>
      </c>
      <c r="B182" s="448" t="s">
        <v>1248</v>
      </c>
      <c r="C182" s="438"/>
      <c r="D182" s="438" t="s">
        <v>1488</v>
      </c>
      <c r="E182" s="438" t="s">
        <v>29</v>
      </c>
      <c r="F182" s="438" t="s">
        <v>1250</v>
      </c>
      <c r="G182" s="438" t="s">
        <v>31</v>
      </c>
      <c r="H182" s="439" t="s">
        <v>1482</v>
      </c>
      <c r="I182" s="438"/>
      <c r="J182" s="440">
        <v>44911</v>
      </c>
      <c r="K182" s="441">
        <v>44917</v>
      </c>
      <c r="L182" s="442"/>
      <c r="M182" s="442" t="s">
        <v>361</v>
      </c>
      <c r="N182" s="443">
        <f t="shared" si="24"/>
        <v>44920</v>
      </c>
      <c r="O182" s="444">
        <f t="shared" si="25"/>
        <v>7</v>
      </c>
      <c r="P182" s="438"/>
      <c r="Q182" s="438"/>
      <c r="R182" s="438"/>
      <c r="S182" s="438"/>
      <c r="T182" s="438"/>
      <c r="U182" s="438"/>
      <c r="V182" s="445">
        <f t="shared" si="26"/>
        <v>0</v>
      </c>
      <c r="W182" s="443">
        <f t="shared" si="27"/>
        <v>44990</v>
      </c>
      <c r="X182" s="441">
        <v>45051</v>
      </c>
      <c r="Y182" s="446">
        <f t="shared" ca="1" si="30"/>
        <v>198</v>
      </c>
      <c r="Z182" s="447">
        <f t="shared" ca="1" si="29"/>
        <v>1980</v>
      </c>
      <c r="AA182" s="286"/>
      <c r="AB182" s="430"/>
      <c r="AC182" s="430"/>
      <c r="AD182" s="430"/>
      <c r="AE182" s="430"/>
      <c r="AF182" s="430"/>
      <c r="AG182" s="430"/>
      <c r="AH182" s="430"/>
      <c r="AI182" s="430"/>
      <c r="AJ182" s="430"/>
      <c r="AK182" s="430"/>
      <c r="AL182" s="430"/>
      <c r="AM182" s="430"/>
      <c r="AN182" s="430"/>
      <c r="AO182" s="430"/>
      <c r="AP182" s="430"/>
    </row>
    <row r="183" spans="1:42" ht="15">
      <c r="A183" s="436">
        <v>4854887</v>
      </c>
      <c r="B183" s="448" t="s">
        <v>1248</v>
      </c>
      <c r="C183" s="438"/>
      <c r="D183" s="438" t="s">
        <v>1489</v>
      </c>
      <c r="E183" s="438" t="s">
        <v>29</v>
      </c>
      <c r="F183" s="438" t="s">
        <v>1250</v>
      </c>
      <c r="G183" s="438" t="s">
        <v>31</v>
      </c>
      <c r="H183" s="439" t="s">
        <v>1448</v>
      </c>
      <c r="I183" s="438"/>
      <c r="J183" s="440">
        <v>44911</v>
      </c>
      <c r="K183" s="441">
        <v>44917</v>
      </c>
      <c r="L183" s="442"/>
      <c r="M183" s="442" t="s">
        <v>361</v>
      </c>
      <c r="N183" s="443">
        <f t="shared" si="24"/>
        <v>44920</v>
      </c>
      <c r="O183" s="444">
        <f t="shared" si="25"/>
        <v>7</v>
      </c>
      <c r="P183" s="438"/>
      <c r="Q183" s="438"/>
      <c r="R183" s="438"/>
      <c r="S183" s="438"/>
      <c r="T183" s="438"/>
      <c r="U183" s="438"/>
      <c r="V183" s="445">
        <f t="shared" si="26"/>
        <v>0</v>
      </c>
      <c r="W183" s="443">
        <f t="shared" si="27"/>
        <v>44990</v>
      </c>
      <c r="X183" s="441">
        <v>45050</v>
      </c>
      <c r="Y183" s="446">
        <f t="shared" ca="1" si="30"/>
        <v>198</v>
      </c>
      <c r="Z183" s="447">
        <f t="shared" ca="1" si="29"/>
        <v>1980</v>
      </c>
      <c r="AA183" s="286"/>
      <c r="AB183" s="430"/>
      <c r="AC183" s="430"/>
      <c r="AD183" s="430"/>
      <c r="AE183" s="430"/>
      <c r="AF183" s="430"/>
      <c r="AG183" s="430"/>
      <c r="AH183" s="430"/>
      <c r="AI183" s="430"/>
      <c r="AJ183" s="430"/>
      <c r="AK183" s="430"/>
      <c r="AL183" s="430"/>
      <c r="AM183" s="430"/>
      <c r="AN183" s="430"/>
      <c r="AO183" s="430"/>
      <c r="AP183" s="430"/>
    </row>
    <row r="184" spans="1:42" ht="15">
      <c r="A184" s="436">
        <v>4854889</v>
      </c>
      <c r="B184" s="437" t="s">
        <v>1248</v>
      </c>
      <c r="C184" s="438"/>
      <c r="D184" s="438" t="s">
        <v>1490</v>
      </c>
      <c r="E184" s="438" t="s">
        <v>29</v>
      </c>
      <c r="F184" s="438" t="s">
        <v>1250</v>
      </c>
      <c r="G184" s="438" t="s">
        <v>31</v>
      </c>
      <c r="H184" s="439" t="s">
        <v>1448</v>
      </c>
      <c r="I184" s="438"/>
      <c r="J184" s="440">
        <v>44911</v>
      </c>
      <c r="K184" s="441">
        <v>44917</v>
      </c>
      <c r="L184" s="442"/>
      <c r="M184" s="442" t="s">
        <v>361</v>
      </c>
      <c r="N184" s="443">
        <f t="shared" si="24"/>
        <v>44920</v>
      </c>
      <c r="O184" s="444">
        <f t="shared" si="25"/>
        <v>7</v>
      </c>
      <c r="P184" s="438"/>
      <c r="Q184" s="438"/>
      <c r="R184" s="438"/>
      <c r="S184" s="438"/>
      <c r="T184" s="438"/>
      <c r="U184" s="438"/>
      <c r="V184" s="445">
        <f t="shared" si="26"/>
        <v>0</v>
      </c>
      <c r="W184" s="443">
        <f t="shared" si="27"/>
        <v>44990</v>
      </c>
      <c r="X184" s="441">
        <v>45053</v>
      </c>
      <c r="Y184" s="446">
        <f t="shared" ca="1" si="30"/>
        <v>198</v>
      </c>
      <c r="Z184" s="447">
        <f t="shared" ca="1" si="29"/>
        <v>1980</v>
      </c>
      <c r="AA184" s="286"/>
      <c r="AB184" s="430"/>
      <c r="AC184" s="430"/>
      <c r="AD184" s="430"/>
      <c r="AE184" s="430"/>
      <c r="AF184" s="430"/>
      <c r="AG184" s="430"/>
      <c r="AH184" s="430"/>
      <c r="AI184" s="430"/>
      <c r="AJ184" s="430"/>
      <c r="AK184" s="430"/>
      <c r="AL184" s="430"/>
      <c r="AM184" s="430"/>
      <c r="AN184" s="430"/>
      <c r="AO184" s="430"/>
      <c r="AP184" s="430"/>
    </row>
    <row r="185" spans="1:42" ht="15">
      <c r="A185" s="436">
        <v>4865989</v>
      </c>
      <c r="B185" s="437" t="s">
        <v>1248</v>
      </c>
      <c r="C185" s="438"/>
      <c r="D185" s="438" t="s">
        <v>1491</v>
      </c>
      <c r="E185" s="438" t="s">
        <v>29</v>
      </c>
      <c r="F185" s="438" t="s">
        <v>1250</v>
      </c>
      <c r="G185" s="438" t="s">
        <v>1411</v>
      </c>
      <c r="H185" s="439" t="s">
        <v>1418</v>
      </c>
      <c r="I185" s="438"/>
      <c r="J185" s="440">
        <v>44917</v>
      </c>
      <c r="K185" s="441">
        <v>44951</v>
      </c>
      <c r="L185" s="442"/>
      <c r="M185" s="442" t="s">
        <v>136</v>
      </c>
      <c r="N185" s="443">
        <f t="shared" si="24"/>
        <v>44926</v>
      </c>
      <c r="O185" s="444">
        <f t="shared" si="25"/>
        <v>35</v>
      </c>
      <c r="P185" s="438"/>
      <c r="Q185" s="438"/>
      <c r="R185" s="438"/>
      <c r="S185" s="438"/>
      <c r="T185" s="438"/>
      <c r="U185" s="438"/>
      <c r="V185" s="445">
        <f t="shared" si="26"/>
        <v>11700</v>
      </c>
      <c r="W185" s="443">
        <f t="shared" si="27"/>
        <v>44996</v>
      </c>
      <c r="X185" s="441">
        <v>45020</v>
      </c>
      <c r="Y185" s="446">
        <f t="shared" ref="Y185:Y229" si="31">X185-W185</f>
        <v>24</v>
      </c>
      <c r="Z185" s="447">
        <f t="shared" si="29"/>
        <v>240</v>
      </c>
      <c r="AA185" s="286"/>
      <c r="AB185" s="430"/>
      <c r="AC185" s="430"/>
      <c r="AD185" s="430"/>
      <c r="AE185" s="430"/>
      <c r="AF185" s="430"/>
      <c r="AG185" s="430"/>
      <c r="AH185" s="430"/>
      <c r="AI185" s="430"/>
      <c r="AJ185" s="430"/>
      <c r="AK185" s="430"/>
      <c r="AL185" s="430"/>
      <c r="AM185" s="430"/>
      <c r="AN185" s="430"/>
      <c r="AO185" s="430"/>
      <c r="AP185" s="430"/>
    </row>
    <row r="186" spans="1:42" ht="15">
      <c r="A186" s="436">
        <v>4868137</v>
      </c>
      <c r="B186" s="448" t="s">
        <v>1248</v>
      </c>
      <c r="C186" s="438"/>
      <c r="D186" s="438" t="s">
        <v>1492</v>
      </c>
      <c r="E186" s="438" t="s">
        <v>29</v>
      </c>
      <c r="F186" s="438" t="s">
        <v>1250</v>
      </c>
      <c r="G186" s="438" t="s">
        <v>31</v>
      </c>
      <c r="H186" s="439" t="s">
        <v>1452</v>
      </c>
      <c r="I186" s="438"/>
      <c r="J186" s="440">
        <v>44918</v>
      </c>
      <c r="K186" s="441">
        <v>44951</v>
      </c>
      <c r="L186" s="442"/>
      <c r="M186" s="442" t="s">
        <v>136</v>
      </c>
      <c r="N186" s="443">
        <f t="shared" si="24"/>
        <v>44927</v>
      </c>
      <c r="O186" s="444">
        <f t="shared" si="25"/>
        <v>34</v>
      </c>
      <c r="P186" s="438"/>
      <c r="Q186" s="438"/>
      <c r="R186" s="438"/>
      <c r="S186" s="438"/>
      <c r="T186" s="438"/>
      <c r="U186" s="438"/>
      <c r="V186" s="445">
        <f t="shared" si="26"/>
        <v>11100</v>
      </c>
      <c r="W186" s="443">
        <f t="shared" si="27"/>
        <v>44997</v>
      </c>
      <c r="X186" s="441">
        <v>45020</v>
      </c>
      <c r="Y186" s="446">
        <f t="shared" si="31"/>
        <v>23</v>
      </c>
      <c r="Z186" s="447">
        <f t="shared" si="29"/>
        <v>230</v>
      </c>
      <c r="AA186" s="286"/>
      <c r="AB186" s="430"/>
      <c r="AC186" s="430"/>
      <c r="AD186" s="430"/>
      <c r="AE186" s="430"/>
      <c r="AF186" s="430"/>
      <c r="AG186" s="430"/>
      <c r="AH186" s="430"/>
      <c r="AI186" s="430"/>
      <c r="AJ186" s="430"/>
      <c r="AK186" s="430"/>
      <c r="AL186" s="430"/>
      <c r="AM186" s="430"/>
      <c r="AN186" s="430"/>
      <c r="AO186" s="430"/>
      <c r="AP186" s="430"/>
    </row>
    <row r="187" spans="1:42" ht="15">
      <c r="A187" s="436">
        <v>4811355</v>
      </c>
      <c r="B187" s="448" t="s">
        <v>1390</v>
      </c>
      <c r="C187" s="438"/>
      <c r="D187" s="438" t="s">
        <v>1493</v>
      </c>
      <c r="E187" s="438" t="s">
        <v>29</v>
      </c>
      <c r="F187" s="438" t="s">
        <v>1250</v>
      </c>
      <c r="G187" s="438" t="s">
        <v>31</v>
      </c>
      <c r="H187" s="439" t="s">
        <v>1409</v>
      </c>
      <c r="I187" s="438"/>
      <c r="J187" s="440">
        <v>44918</v>
      </c>
      <c r="K187" s="441">
        <v>44951</v>
      </c>
      <c r="L187" s="442"/>
      <c r="M187" s="442" t="s">
        <v>136</v>
      </c>
      <c r="N187" s="443">
        <f t="shared" si="24"/>
        <v>44927</v>
      </c>
      <c r="O187" s="444">
        <f t="shared" si="25"/>
        <v>34</v>
      </c>
      <c r="P187" s="438"/>
      <c r="Q187" s="438"/>
      <c r="R187" s="438"/>
      <c r="S187" s="438"/>
      <c r="T187" s="438"/>
      <c r="U187" s="438"/>
      <c r="V187" s="445">
        <f t="shared" si="26"/>
        <v>11100</v>
      </c>
      <c r="W187" s="443">
        <f t="shared" si="27"/>
        <v>44997</v>
      </c>
      <c r="X187" s="441">
        <v>45020</v>
      </c>
      <c r="Y187" s="446">
        <f t="shared" si="31"/>
        <v>23</v>
      </c>
      <c r="Z187" s="447">
        <f t="shared" si="29"/>
        <v>230</v>
      </c>
      <c r="AA187" s="286"/>
      <c r="AB187" s="430"/>
      <c r="AC187" s="430"/>
      <c r="AD187" s="430"/>
      <c r="AE187" s="430"/>
      <c r="AF187" s="430"/>
      <c r="AG187" s="430"/>
      <c r="AH187" s="430"/>
      <c r="AI187" s="430"/>
      <c r="AJ187" s="430"/>
      <c r="AK187" s="430"/>
      <c r="AL187" s="430"/>
      <c r="AM187" s="430"/>
      <c r="AN187" s="430"/>
      <c r="AO187" s="430"/>
      <c r="AP187" s="430"/>
    </row>
    <row r="188" spans="1:42" ht="15">
      <c r="A188" s="436">
        <v>4866005</v>
      </c>
      <c r="B188" s="448" t="s">
        <v>1248</v>
      </c>
      <c r="C188" s="438"/>
      <c r="D188" s="438" t="s">
        <v>1494</v>
      </c>
      <c r="E188" s="438" t="s">
        <v>29</v>
      </c>
      <c r="F188" s="438" t="s">
        <v>1250</v>
      </c>
      <c r="G188" s="438" t="s">
        <v>1411</v>
      </c>
      <c r="H188" s="439" t="s">
        <v>1418</v>
      </c>
      <c r="I188" s="438"/>
      <c r="J188" s="440">
        <v>44918</v>
      </c>
      <c r="K188" s="441">
        <v>44951</v>
      </c>
      <c r="L188" s="442"/>
      <c r="M188" s="442" t="s">
        <v>136</v>
      </c>
      <c r="N188" s="443">
        <f t="shared" si="24"/>
        <v>44927</v>
      </c>
      <c r="O188" s="444">
        <f t="shared" si="25"/>
        <v>34</v>
      </c>
      <c r="P188" s="438"/>
      <c r="Q188" s="438"/>
      <c r="R188" s="438"/>
      <c r="S188" s="438"/>
      <c r="T188" s="438"/>
      <c r="U188" s="438"/>
      <c r="V188" s="445">
        <f t="shared" si="26"/>
        <v>11100</v>
      </c>
      <c r="W188" s="443">
        <f t="shared" si="27"/>
        <v>44997</v>
      </c>
      <c r="X188" s="441">
        <v>45020</v>
      </c>
      <c r="Y188" s="446">
        <f t="shared" si="31"/>
        <v>23</v>
      </c>
      <c r="Z188" s="447">
        <f t="shared" si="29"/>
        <v>230</v>
      </c>
      <c r="AA188" s="286"/>
      <c r="AB188" s="430"/>
      <c r="AC188" s="430"/>
      <c r="AD188" s="430"/>
      <c r="AE188" s="430"/>
      <c r="AF188" s="430"/>
      <c r="AG188" s="430"/>
      <c r="AH188" s="430"/>
      <c r="AI188" s="430"/>
      <c r="AJ188" s="430"/>
      <c r="AK188" s="430"/>
      <c r="AL188" s="430"/>
      <c r="AM188" s="430"/>
      <c r="AN188" s="430"/>
      <c r="AO188" s="430"/>
      <c r="AP188" s="430"/>
    </row>
    <row r="189" spans="1:42" ht="15">
      <c r="A189" s="436">
        <v>4861953</v>
      </c>
      <c r="B189" s="448" t="s">
        <v>1248</v>
      </c>
      <c r="C189" s="438"/>
      <c r="D189" s="438" t="s">
        <v>1495</v>
      </c>
      <c r="E189" s="438" t="s">
        <v>29</v>
      </c>
      <c r="F189" s="438" t="s">
        <v>1250</v>
      </c>
      <c r="G189" s="438" t="s">
        <v>1411</v>
      </c>
      <c r="H189" s="439" t="s">
        <v>1420</v>
      </c>
      <c r="I189" s="438"/>
      <c r="J189" s="440">
        <v>44921</v>
      </c>
      <c r="K189" s="441">
        <v>44951</v>
      </c>
      <c r="L189" s="442"/>
      <c r="M189" s="442" t="s">
        <v>136</v>
      </c>
      <c r="N189" s="443">
        <f t="shared" si="24"/>
        <v>44930</v>
      </c>
      <c r="O189" s="444">
        <f t="shared" si="25"/>
        <v>31</v>
      </c>
      <c r="P189" s="438"/>
      <c r="Q189" s="438"/>
      <c r="R189" s="438"/>
      <c r="S189" s="438"/>
      <c r="T189" s="438"/>
      <c r="U189" s="438"/>
      <c r="V189" s="445">
        <f t="shared" si="26"/>
        <v>9300</v>
      </c>
      <c r="W189" s="443">
        <f t="shared" si="27"/>
        <v>45000</v>
      </c>
      <c r="X189" s="441">
        <v>45020</v>
      </c>
      <c r="Y189" s="446">
        <f t="shared" si="31"/>
        <v>20</v>
      </c>
      <c r="Z189" s="447">
        <f t="shared" si="29"/>
        <v>200</v>
      </c>
      <c r="AA189" s="286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430"/>
      <c r="AN189" s="430"/>
      <c r="AO189" s="430"/>
      <c r="AP189" s="430"/>
    </row>
    <row r="190" spans="1:42" ht="15">
      <c r="A190" s="436">
        <v>4861957</v>
      </c>
      <c r="B190" s="437" t="s">
        <v>1248</v>
      </c>
      <c r="C190" s="438"/>
      <c r="D190" s="438" t="s">
        <v>1496</v>
      </c>
      <c r="E190" s="438" t="s">
        <v>29</v>
      </c>
      <c r="F190" s="438" t="s">
        <v>1250</v>
      </c>
      <c r="G190" s="438" t="s">
        <v>1411</v>
      </c>
      <c r="H190" s="439" t="s">
        <v>1420</v>
      </c>
      <c r="I190" s="438"/>
      <c r="J190" s="440">
        <v>44921</v>
      </c>
      <c r="K190" s="441">
        <v>44951</v>
      </c>
      <c r="L190" s="442"/>
      <c r="M190" s="442" t="s">
        <v>136</v>
      </c>
      <c r="N190" s="443">
        <f t="shared" si="24"/>
        <v>44930</v>
      </c>
      <c r="O190" s="444">
        <f t="shared" si="25"/>
        <v>31</v>
      </c>
      <c r="P190" s="438"/>
      <c r="Q190" s="438"/>
      <c r="R190" s="438"/>
      <c r="S190" s="438"/>
      <c r="T190" s="438"/>
      <c r="U190" s="438"/>
      <c r="V190" s="445">
        <f t="shared" si="26"/>
        <v>9300</v>
      </c>
      <c r="W190" s="443">
        <f t="shared" si="27"/>
        <v>45000</v>
      </c>
      <c r="X190" s="441">
        <v>45020</v>
      </c>
      <c r="Y190" s="446">
        <f t="shared" si="31"/>
        <v>20</v>
      </c>
      <c r="Z190" s="447">
        <f t="shared" si="29"/>
        <v>200</v>
      </c>
      <c r="AA190" s="286"/>
      <c r="AB190" s="430"/>
      <c r="AC190" s="430"/>
      <c r="AD190" s="430"/>
      <c r="AE190" s="430"/>
      <c r="AF190" s="430"/>
      <c r="AG190" s="430"/>
      <c r="AH190" s="430"/>
      <c r="AI190" s="430"/>
      <c r="AJ190" s="430"/>
      <c r="AK190" s="430"/>
      <c r="AL190" s="430"/>
      <c r="AM190" s="430"/>
      <c r="AN190" s="430"/>
      <c r="AO190" s="430"/>
      <c r="AP190" s="430"/>
    </row>
    <row r="191" spans="1:42" ht="15">
      <c r="A191" s="436">
        <v>4866001</v>
      </c>
      <c r="B191" s="448" t="s">
        <v>1248</v>
      </c>
      <c r="C191" s="438"/>
      <c r="D191" s="438" t="s">
        <v>1497</v>
      </c>
      <c r="E191" s="438" t="s">
        <v>29</v>
      </c>
      <c r="F191" s="438" t="s">
        <v>1250</v>
      </c>
      <c r="G191" s="438" t="s">
        <v>1411</v>
      </c>
      <c r="H191" s="439" t="s">
        <v>1418</v>
      </c>
      <c r="I191" s="438"/>
      <c r="J191" s="440">
        <v>44922</v>
      </c>
      <c r="K191" s="441">
        <v>44951</v>
      </c>
      <c r="L191" s="442"/>
      <c r="M191" s="442" t="s">
        <v>136</v>
      </c>
      <c r="N191" s="443">
        <f t="shared" si="24"/>
        <v>44931</v>
      </c>
      <c r="O191" s="444">
        <f t="shared" si="25"/>
        <v>30</v>
      </c>
      <c r="P191" s="438"/>
      <c r="Q191" s="438"/>
      <c r="R191" s="438"/>
      <c r="S191" s="438"/>
      <c r="T191" s="438"/>
      <c r="U191" s="438"/>
      <c r="V191" s="445">
        <f t="shared" si="26"/>
        <v>8700</v>
      </c>
      <c r="W191" s="443">
        <f t="shared" si="27"/>
        <v>45001</v>
      </c>
      <c r="X191" s="441">
        <v>45020</v>
      </c>
      <c r="Y191" s="446">
        <f t="shared" si="31"/>
        <v>19</v>
      </c>
      <c r="Z191" s="447">
        <f t="shared" si="29"/>
        <v>190</v>
      </c>
      <c r="AA191" s="286"/>
      <c r="AB191" s="430"/>
      <c r="AC191" s="430"/>
      <c r="AD191" s="430"/>
      <c r="AE191" s="430"/>
      <c r="AF191" s="430"/>
      <c r="AG191" s="430"/>
      <c r="AH191" s="430"/>
      <c r="AI191" s="430"/>
      <c r="AJ191" s="430"/>
      <c r="AK191" s="430"/>
      <c r="AL191" s="430"/>
      <c r="AM191" s="430"/>
      <c r="AN191" s="430"/>
      <c r="AO191" s="430"/>
      <c r="AP191" s="430"/>
    </row>
    <row r="192" spans="1:42" ht="15">
      <c r="A192" s="436">
        <v>4875789</v>
      </c>
      <c r="B192" s="437" t="s">
        <v>1248</v>
      </c>
      <c r="C192" s="438"/>
      <c r="D192" s="438" t="s">
        <v>1498</v>
      </c>
      <c r="E192" s="438" t="s">
        <v>29</v>
      </c>
      <c r="F192" s="438" t="s">
        <v>1250</v>
      </c>
      <c r="G192" s="438" t="s">
        <v>31</v>
      </c>
      <c r="H192" s="439" t="s">
        <v>1499</v>
      </c>
      <c r="I192" s="438"/>
      <c r="J192" s="440">
        <v>44921</v>
      </c>
      <c r="K192" s="441">
        <v>44951</v>
      </c>
      <c r="L192" s="442"/>
      <c r="M192" s="442" t="s">
        <v>136</v>
      </c>
      <c r="N192" s="443">
        <f t="shared" si="24"/>
        <v>44930</v>
      </c>
      <c r="O192" s="444">
        <f t="shared" si="25"/>
        <v>31</v>
      </c>
      <c r="P192" s="438"/>
      <c r="Q192" s="438"/>
      <c r="R192" s="438"/>
      <c r="S192" s="438"/>
      <c r="T192" s="438"/>
      <c r="U192" s="438"/>
      <c r="V192" s="445">
        <f t="shared" si="26"/>
        <v>9300</v>
      </c>
      <c r="W192" s="443">
        <f t="shared" si="27"/>
        <v>45000</v>
      </c>
      <c r="X192" s="441">
        <v>45020</v>
      </c>
      <c r="Y192" s="446">
        <f t="shared" si="31"/>
        <v>20</v>
      </c>
      <c r="Z192" s="447">
        <f t="shared" si="29"/>
        <v>200</v>
      </c>
      <c r="AA192" s="286"/>
      <c r="AB192" s="430"/>
      <c r="AC192" s="430"/>
      <c r="AD192" s="430"/>
      <c r="AE192" s="430"/>
      <c r="AF192" s="430"/>
      <c r="AG192" s="430"/>
      <c r="AH192" s="430"/>
      <c r="AI192" s="430"/>
      <c r="AJ192" s="430"/>
      <c r="AK192" s="430"/>
      <c r="AL192" s="430"/>
      <c r="AM192" s="430"/>
      <c r="AN192" s="430"/>
      <c r="AO192" s="430"/>
      <c r="AP192" s="430"/>
    </row>
    <row r="193" spans="1:42" ht="15">
      <c r="A193" s="436">
        <v>4866419</v>
      </c>
      <c r="B193" s="448" t="s">
        <v>1248</v>
      </c>
      <c r="C193" s="438"/>
      <c r="D193" s="438" t="s">
        <v>1500</v>
      </c>
      <c r="E193" s="438" t="s">
        <v>29</v>
      </c>
      <c r="F193" s="438" t="s">
        <v>1250</v>
      </c>
      <c r="G193" s="438" t="s">
        <v>31</v>
      </c>
      <c r="H193" s="439" t="s">
        <v>1418</v>
      </c>
      <c r="I193" s="438"/>
      <c r="J193" s="440">
        <v>44918</v>
      </c>
      <c r="K193" s="441">
        <v>44951</v>
      </c>
      <c r="L193" s="442"/>
      <c r="M193" s="442" t="s">
        <v>136</v>
      </c>
      <c r="N193" s="443">
        <f t="shared" si="24"/>
        <v>44927</v>
      </c>
      <c r="O193" s="444">
        <f t="shared" si="25"/>
        <v>34</v>
      </c>
      <c r="P193" s="438"/>
      <c r="Q193" s="438"/>
      <c r="R193" s="438"/>
      <c r="S193" s="438"/>
      <c r="T193" s="438"/>
      <c r="U193" s="438"/>
      <c r="V193" s="445">
        <f t="shared" si="26"/>
        <v>11100</v>
      </c>
      <c r="W193" s="443">
        <f t="shared" si="27"/>
        <v>44997</v>
      </c>
      <c r="X193" s="441">
        <v>45008</v>
      </c>
      <c r="Y193" s="446">
        <f t="shared" si="31"/>
        <v>11</v>
      </c>
      <c r="Z193" s="447">
        <f t="shared" si="29"/>
        <v>110</v>
      </c>
      <c r="AA193" s="286"/>
      <c r="AB193" s="430"/>
      <c r="AC193" s="430"/>
      <c r="AD193" s="430"/>
      <c r="AE193" s="430"/>
      <c r="AF193" s="430"/>
      <c r="AG193" s="430"/>
      <c r="AH193" s="430"/>
      <c r="AI193" s="430"/>
      <c r="AJ193" s="430"/>
      <c r="AK193" s="430"/>
      <c r="AL193" s="430"/>
      <c r="AM193" s="430"/>
      <c r="AN193" s="430"/>
      <c r="AO193" s="430"/>
      <c r="AP193" s="430"/>
    </row>
    <row r="194" spans="1:42" ht="15">
      <c r="A194" s="436">
        <v>4866739</v>
      </c>
      <c r="B194" s="437" t="s">
        <v>1248</v>
      </c>
      <c r="C194" s="438"/>
      <c r="D194" s="438" t="s">
        <v>1501</v>
      </c>
      <c r="E194" s="438" t="s">
        <v>29</v>
      </c>
      <c r="F194" s="438" t="s">
        <v>1250</v>
      </c>
      <c r="G194" s="438" t="s">
        <v>1411</v>
      </c>
      <c r="H194" s="439" t="s">
        <v>1418</v>
      </c>
      <c r="I194" s="438"/>
      <c r="J194" s="440">
        <v>44922</v>
      </c>
      <c r="K194" s="441">
        <v>44951</v>
      </c>
      <c r="L194" s="442"/>
      <c r="M194" s="442" t="s">
        <v>136</v>
      </c>
      <c r="N194" s="443">
        <f t="shared" si="24"/>
        <v>44931</v>
      </c>
      <c r="O194" s="444">
        <f t="shared" si="25"/>
        <v>30</v>
      </c>
      <c r="P194" s="438"/>
      <c r="Q194" s="438"/>
      <c r="R194" s="438"/>
      <c r="S194" s="438"/>
      <c r="T194" s="438"/>
      <c r="U194" s="438"/>
      <c r="V194" s="445">
        <f t="shared" si="26"/>
        <v>8700</v>
      </c>
      <c r="W194" s="443">
        <f t="shared" si="27"/>
        <v>45001</v>
      </c>
      <c r="X194" s="441">
        <v>45002</v>
      </c>
      <c r="Y194" s="446">
        <f t="shared" si="31"/>
        <v>1</v>
      </c>
      <c r="Z194" s="447">
        <f t="shared" si="29"/>
        <v>10</v>
      </c>
      <c r="AA194" s="286"/>
      <c r="AB194" s="430"/>
      <c r="AC194" s="430"/>
      <c r="AD194" s="430"/>
      <c r="AE194" s="430"/>
      <c r="AF194" s="430"/>
      <c r="AG194" s="430"/>
      <c r="AH194" s="430"/>
      <c r="AI194" s="430"/>
      <c r="AJ194" s="430"/>
      <c r="AK194" s="430"/>
      <c r="AL194" s="430"/>
      <c r="AM194" s="430"/>
      <c r="AN194" s="430"/>
      <c r="AO194" s="430"/>
      <c r="AP194" s="430"/>
    </row>
    <row r="195" spans="1:42" ht="15">
      <c r="A195" s="436">
        <v>4849381</v>
      </c>
      <c r="B195" s="437" t="s">
        <v>1248</v>
      </c>
      <c r="C195" s="438"/>
      <c r="D195" s="438" t="s">
        <v>1502</v>
      </c>
      <c r="E195" s="438" t="s">
        <v>29</v>
      </c>
      <c r="F195" s="438" t="s">
        <v>1250</v>
      </c>
      <c r="G195" s="438" t="s">
        <v>31</v>
      </c>
      <c r="H195" s="439" t="s">
        <v>1482</v>
      </c>
      <c r="I195" s="438"/>
      <c r="J195" s="440">
        <v>44914</v>
      </c>
      <c r="K195" s="441">
        <v>44951</v>
      </c>
      <c r="L195" s="442"/>
      <c r="M195" s="442" t="s">
        <v>136</v>
      </c>
      <c r="N195" s="443">
        <f t="shared" si="24"/>
        <v>44923</v>
      </c>
      <c r="O195" s="444">
        <f t="shared" si="25"/>
        <v>38</v>
      </c>
      <c r="P195" s="438"/>
      <c r="Q195" s="438"/>
      <c r="R195" s="438"/>
      <c r="S195" s="438"/>
      <c r="T195" s="438"/>
      <c r="U195" s="438"/>
      <c r="V195" s="445">
        <f t="shared" si="26"/>
        <v>13500</v>
      </c>
      <c r="W195" s="443">
        <f t="shared" si="27"/>
        <v>44993</v>
      </c>
      <c r="X195" s="441">
        <v>45008</v>
      </c>
      <c r="Y195" s="446">
        <f t="shared" si="31"/>
        <v>15</v>
      </c>
      <c r="Z195" s="447">
        <f t="shared" si="29"/>
        <v>150</v>
      </c>
      <c r="AA195" s="286"/>
      <c r="AB195" s="430"/>
      <c r="AC195" s="430"/>
      <c r="AD195" s="430"/>
      <c r="AE195" s="430"/>
      <c r="AF195" s="430"/>
      <c r="AG195" s="430"/>
      <c r="AH195" s="430"/>
      <c r="AI195" s="430"/>
      <c r="AJ195" s="430"/>
      <c r="AK195" s="430"/>
      <c r="AL195" s="430"/>
      <c r="AM195" s="430"/>
      <c r="AN195" s="430"/>
      <c r="AO195" s="430"/>
      <c r="AP195" s="430"/>
    </row>
    <row r="196" spans="1:42" ht="15">
      <c r="A196" s="436">
        <v>4852899</v>
      </c>
      <c r="B196" s="437" t="s">
        <v>1248</v>
      </c>
      <c r="C196" s="438"/>
      <c r="D196" s="438" t="s">
        <v>1503</v>
      </c>
      <c r="E196" s="438" t="s">
        <v>29</v>
      </c>
      <c r="F196" s="438" t="s">
        <v>1250</v>
      </c>
      <c r="G196" s="438" t="s">
        <v>31</v>
      </c>
      <c r="H196" s="439" t="s">
        <v>1484</v>
      </c>
      <c r="I196" s="438"/>
      <c r="J196" s="440">
        <v>44915</v>
      </c>
      <c r="K196" s="441">
        <v>44951</v>
      </c>
      <c r="L196" s="442"/>
      <c r="M196" s="442" t="s">
        <v>136</v>
      </c>
      <c r="N196" s="443">
        <f t="shared" si="24"/>
        <v>44924</v>
      </c>
      <c r="O196" s="444">
        <f t="shared" si="25"/>
        <v>37</v>
      </c>
      <c r="P196" s="438"/>
      <c r="Q196" s="438"/>
      <c r="R196" s="438"/>
      <c r="S196" s="438"/>
      <c r="T196" s="438"/>
      <c r="U196" s="438"/>
      <c r="V196" s="445">
        <f t="shared" si="26"/>
        <v>12900</v>
      </c>
      <c r="W196" s="443">
        <f t="shared" si="27"/>
        <v>44994</v>
      </c>
      <c r="X196" s="441">
        <v>45009</v>
      </c>
      <c r="Y196" s="446">
        <f t="shared" si="31"/>
        <v>15</v>
      </c>
      <c r="Z196" s="447">
        <f t="shared" si="29"/>
        <v>150</v>
      </c>
      <c r="AA196" s="286"/>
      <c r="AB196" s="430"/>
      <c r="AC196" s="430"/>
      <c r="AD196" s="430"/>
      <c r="AE196" s="430"/>
      <c r="AF196" s="430"/>
      <c r="AG196" s="430"/>
      <c r="AH196" s="430"/>
      <c r="AI196" s="430"/>
      <c r="AJ196" s="430"/>
      <c r="AK196" s="430"/>
      <c r="AL196" s="430"/>
      <c r="AM196" s="430"/>
      <c r="AN196" s="430"/>
      <c r="AO196" s="430"/>
      <c r="AP196" s="430"/>
    </row>
    <row r="197" spans="1:42" ht="15">
      <c r="A197" s="436">
        <v>4812043</v>
      </c>
      <c r="B197" s="448" t="s">
        <v>1390</v>
      </c>
      <c r="C197" s="438"/>
      <c r="D197" s="438" t="s">
        <v>1504</v>
      </c>
      <c r="E197" s="438" t="s">
        <v>29</v>
      </c>
      <c r="F197" s="438" t="s">
        <v>1250</v>
      </c>
      <c r="G197" s="438" t="s">
        <v>31</v>
      </c>
      <c r="H197" s="439" t="s">
        <v>1409</v>
      </c>
      <c r="I197" s="438" t="s">
        <v>1505</v>
      </c>
      <c r="J197" s="440">
        <v>44915</v>
      </c>
      <c r="K197" s="441">
        <v>44951</v>
      </c>
      <c r="L197" s="442"/>
      <c r="M197" s="442" t="s">
        <v>136</v>
      </c>
      <c r="N197" s="443">
        <f t="shared" si="24"/>
        <v>44924</v>
      </c>
      <c r="O197" s="444">
        <f t="shared" si="25"/>
        <v>37</v>
      </c>
      <c r="P197" s="438"/>
      <c r="Q197" s="438"/>
      <c r="R197" s="438"/>
      <c r="S197" s="438"/>
      <c r="T197" s="438"/>
      <c r="U197" s="438"/>
      <c r="V197" s="445">
        <f t="shared" si="26"/>
        <v>12900</v>
      </c>
      <c r="W197" s="443">
        <f t="shared" si="27"/>
        <v>44994</v>
      </c>
      <c r="X197" s="441">
        <v>44999</v>
      </c>
      <c r="Y197" s="446">
        <f t="shared" si="31"/>
        <v>5</v>
      </c>
      <c r="Z197" s="447">
        <f t="shared" si="29"/>
        <v>50</v>
      </c>
      <c r="AA197" s="286"/>
      <c r="AB197" s="430"/>
      <c r="AC197" s="430"/>
      <c r="AD197" s="430"/>
      <c r="AE197" s="430"/>
      <c r="AF197" s="430"/>
      <c r="AG197" s="430"/>
      <c r="AH197" s="430"/>
      <c r="AI197" s="430"/>
      <c r="AJ197" s="430"/>
      <c r="AK197" s="430"/>
      <c r="AL197" s="430"/>
      <c r="AM197" s="430"/>
      <c r="AN197" s="430"/>
      <c r="AO197" s="430"/>
      <c r="AP197" s="430"/>
    </row>
    <row r="198" spans="1:42" ht="15">
      <c r="A198" s="436">
        <v>4812041</v>
      </c>
      <c r="B198" s="448" t="s">
        <v>1390</v>
      </c>
      <c r="C198" s="438"/>
      <c r="D198" s="438" t="s">
        <v>1506</v>
      </c>
      <c r="E198" s="438" t="s">
        <v>29</v>
      </c>
      <c r="F198" s="438" t="s">
        <v>1250</v>
      </c>
      <c r="G198" s="438" t="s">
        <v>31</v>
      </c>
      <c r="H198" s="439" t="s">
        <v>1409</v>
      </c>
      <c r="I198" s="438"/>
      <c r="J198" s="440">
        <v>44916</v>
      </c>
      <c r="K198" s="441">
        <v>44951</v>
      </c>
      <c r="L198" s="442"/>
      <c r="M198" s="442" t="s">
        <v>136</v>
      </c>
      <c r="N198" s="443">
        <f t="shared" si="24"/>
        <v>44925</v>
      </c>
      <c r="O198" s="444">
        <f t="shared" si="25"/>
        <v>36</v>
      </c>
      <c r="P198" s="438"/>
      <c r="Q198" s="438"/>
      <c r="R198" s="438"/>
      <c r="S198" s="438"/>
      <c r="T198" s="438"/>
      <c r="U198" s="438"/>
      <c r="V198" s="445">
        <f t="shared" si="26"/>
        <v>12300</v>
      </c>
      <c r="W198" s="443">
        <f t="shared" si="27"/>
        <v>44995</v>
      </c>
      <c r="X198" s="441">
        <v>45001</v>
      </c>
      <c r="Y198" s="446">
        <f t="shared" si="31"/>
        <v>6</v>
      </c>
      <c r="Z198" s="447">
        <f t="shared" si="29"/>
        <v>60</v>
      </c>
      <c r="AA198" s="286"/>
      <c r="AB198" s="430"/>
      <c r="AC198" s="430"/>
      <c r="AD198" s="430"/>
      <c r="AE198" s="430"/>
      <c r="AF198" s="430"/>
      <c r="AG198" s="430"/>
      <c r="AH198" s="430"/>
      <c r="AI198" s="430"/>
      <c r="AJ198" s="430"/>
      <c r="AK198" s="430"/>
      <c r="AL198" s="430"/>
      <c r="AM198" s="430"/>
      <c r="AN198" s="430"/>
      <c r="AO198" s="430"/>
      <c r="AP198" s="430"/>
    </row>
    <row r="199" spans="1:42" ht="15">
      <c r="A199" s="436">
        <v>4834657</v>
      </c>
      <c r="B199" s="448" t="s">
        <v>1390</v>
      </c>
      <c r="C199" s="438"/>
      <c r="D199" s="438" t="s">
        <v>1507</v>
      </c>
      <c r="E199" s="438" t="s">
        <v>29</v>
      </c>
      <c r="F199" s="438" t="s">
        <v>1250</v>
      </c>
      <c r="G199" s="438" t="s">
        <v>31</v>
      </c>
      <c r="H199" s="439" t="s">
        <v>1508</v>
      </c>
      <c r="I199" s="438"/>
      <c r="J199" s="440">
        <v>44916</v>
      </c>
      <c r="K199" s="441">
        <v>44951</v>
      </c>
      <c r="L199" s="442"/>
      <c r="M199" s="442" t="s">
        <v>136</v>
      </c>
      <c r="N199" s="443">
        <f t="shared" si="24"/>
        <v>44925</v>
      </c>
      <c r="O199" s="444">
        <f t="shared" si="25"/>
        <v>36</v>
      </c>
      <c r="P199" s="438"/>
      <c r="Q199" s="438"/>
      <c r="R199" s="438"/>
      <c r="S199" s="438"/>
      <c r="T199" s="438"/>
      <c r="U199" s="438"/>
      <c r="V199" s="445">
        <f t="shared" si="26"/>
        <v>12300</v>
      </c>
      <c r="W199" s="443">
        <f t="shared" si="27"/>
        <v>44995</v>
      </c>
      <c r="X199" s="441">
        <v>44999</v>
      </c>
      <c r="Y199" s="446">
        <f t="shared" si="31"/>
        <v>4</v>
      </c>
      <c r="Z199" s="447">
        <f t="shared" si="29"/>
        <v>40</v>
      </c>
      <c r="AA199" s="286"/>
      <c r="AB199" s="430"/>
      <c r="AC199" s="430"/>
      <c r="AD199" s="430"/>
      <c r="AE199" s="430"/>
      <c r="AF199" s="430"/>
      <c r="AG199" s="430"/>
      <c r="AH199" s="430"/>
      <c r="AI199" s="430"/>
      <c r="AJ199" s="430"/>
      <c r="AK199" s="430"/>
      <c r="AL199" s="430"/>
      <c r="AM199" s="430"/>
      <c r="AN199" s="430"/>
      <c r="AO199" s="430"/>
      <c r="AP199" s="430"/>
    </row>
    <row r="200" spans="1:42" ht="15">
      <c r="A200" s="436">
        <v>4851657</v>
      </c>
      <c r="B200" s="437" t="s">
        <v>1248</v>
      </c>
      <c r="C200" s="438"/>
      <c r="D200" s="438" t="s">
        <v>1509</v>
      </c>
      <c r="E200" s="438" t="s">
        <v>29</v>
      </c>
      <c r="F200" s="438" t="s">
        <v>1250</v>
      </c>
      <c r="G200" s="438" t="s">
        <v>31</v>
      </c>
      <c r="H200" s="439" t="s">
        <v>1409</v>
      </c>
      <c r="I200" s="438"/>
      <c r="J200" s="440">
        <v>44920</v>
      </c>
      <c r="K200" s="441">
        <v>44951</v>
      </c>
      <c r="L200" s="442"/>
      <c r="M200" s="442" t="s">
        <v>136</v>
      </c>
      <c r="N200" s="443">
        <f t="shared" si="24"/>
        <v>44929</v>
      </c>
      <c r="O200" s="444">
        <f t="shared" si="25"/>
        <v>32</v>
      </c>
      <c r="P200" s="438"/>
      <c r="Q200" s="438"/>
      <c r="R200" s="438"/>
      <c r="S200" s="438"/>
      <c r="T200" s="438"/>
      <c r="U200" s="438"/>
      <c r="V200" s="445">
        <f t="shared" si="26"/>
        <v>9900</v>
      </c>
      <c r="W200" s="443">
        <f t="shared" si="27"/>
        <v>44999</v>
      </c>
      <c r="X200" s="441">
        <v>45002</v>
      </c>
      <c r="Y200" s="446">
        <f t="shared" si="31"/>
        <v>3</v>
      </c>
      <c r="Z200" s="447">
        <f t="shared" si="29"/>
        <v>30</v>
      </c>
      <c r="AA200" s="286"/>
      <c r="AB200" s="430"/>
      <c r="AC200" s="430"/>
      <c r="AD200" s="430"/>
      <c r="AE200" s="430"/>
      <c r="AF200" s="430"/>
      <c r="AG200" s="430"/>
      <c r="AH200" s="430"/>
      <c r="AI200" s="430"/>
      <c r="AJ200" s="430"/>
      <c r="AK200" s="430"/>
      <c r="AL200" s="430"/>
      <c r="AM200" s="430"/>
      <c r="AN200" s="430"/>
      <c r="AO200" s="430"/>
      <c r="AP200" s="430"/>
    </row>
    <row r="201" spans="1:42" ht="15">
      <c r="A201" s="436">
        <v>4843549</v>
      </c>
      <c r="B201" s="437" t="s">
        <v>1248</v>
      </c>
      <c r="C201" s="438"/>
      <c r="D201" s="438" t="s">
        <v>1510</v>
      </c>
      <c r="E201" s="438" t="s">
        <v>29</v>
      </c>
      <c r="F201" s="438" t="s">
        <v>1250</v>
      </c>
      <c r="G201" s="438" t="s">
        <v>31</v>
      </c>
      <c r="H201" s="439" t="s">
        <v>1486</v>
      </c>
      <c r="I201" s="438"/>
      <c r="J201" s="440">
        <v>44912</v>
      </c>
      <c r="K201" s="441">
        <v>44951</v>
      </c>
      <c r="L201" s="442"/>
      <c r="M201" s="442" t="s">
        <v>136</v>
      </c>
      <c r="N201" s="443">
        <f t="shared" si="24"/>
        <v>44921</v>
      </c>
      <c r="O201" s="444">
        <f t="shared" si="25"/>
        <v>40</v>
      </c>
      <c r="P201" s="438"/>
      <c r="Q201" s="438"/>
      <c r="R201" s="438"/>
      <c r="S201" s="438"/>
      <c r="T201" s="438"/>
      <c r="U201" s="438"/>
      <c r="V201" s="445">
        <f t="shared" si="26"/>
        <v>14700</v>
      </c>
      <c r="W201" s="443">
        <f t="shared" si="27"/>
        <v>44991</v>
      </c>
      <c r="X201" s="441">
        <v>45009</v>
      </c>
      <c r="Y201" s="446">
        <f t="shared" si="31"/>
        <v>18</v>
      </c>
      <c r="Z201" s="447">
        <f t="shared" si="29"/>
        <v>180</v>
      </c>
      <c r="AA201" s="286"/>
      <c r="AB201" s="430"/>
      <c r="AC201" s="430"/>
      <c r="AD201" s="430"/>
      <c r="AE201" s="430"/>
      <c r="AF201" s="430"/>
      <c r="AG201" s="430"/>
      <c r="AH201" s="430"/>
      <c r="AI201" s="430"/>
      <c r="AJ201" s="430"/>
      <c r="AK201" s="430"/>
      <c r="AL201" s="430"/>
      <c r="AM201" s="430"/>
      <c r="AN201" s="430"/>
      <c r="AO201" s="430"/>
      <c r="AP201" s="430"/>
    </row>
    <row r="202" spans="1:42" ht="15">
      <c r="A202" s="436">
        <v>4854891</v>
      </c>
      <c r="B202" s="437" t="s">
        <v>1248</v>
      </c>
      <c r="C202" s="438"/>
      <c r="D202" s="438" t="s">
        <v>1511</v>
      </c>
      <c r="E202" s="438" t="s">
        <v>29</v>
      </c>
      <c r="F202" s="438" t="s">
        <v>1250</v>
      </c>
      <c r="G202" s="438" t="s">
        <v>31</v>
      </c>
      <c r="H202" s="439" t="s">
        <v>1448</v>
      </c>
      <c r="I202" s="438"/>
      <c r="J202" s="440">
        <v>44912</v>
      </c>
      <c r="K202" s="441">
        <v>44951</v>
      </c>
      <c r="L202" s="442"/>
      <c r="M202" s="442" t="s">
        <v>136</v>
      </c>
      <c r="N202" s="443">
        <f t="shared" si="24"/>
        <v>44921</v>
      </c>
      <c r="O202" s="444">
        <f t="shared" si="25"/>
        <v>40</v>
      </c>
      <c r="P202" s="438"/>
      <c r="Q202" s="438"/>
      <c r="R202" s="438"/>
      <c r="S202" s="438"/>
      <c r="T202" s="438"/>
      <c r="U202" s="438"/>
      <c r="V202" s="445">
        <f t="shared" si="26"/>
        <v>14700</v>
      </c>
      <c r="W202" s="443">
        <f t="shared" si="27"/>
        <v>44991</v>
      </c>
      <c r="X202" s="441">
        <v>45007</v>
      </c>
      <c r="Y202" s="446">
        <f t="shared" si="31"/>
        <v>16</v>
      </c>
      <c r="Z202" s="447">
        <f t="shared" si="29"/>
        <v>160</v>
      </c>
      <c r="AA202" s="286"/>
      <c r="AB202" s="430"/>
      <c r="AC202" s="430"/>
      <c r="AD202" s="430"/>
      <c r="AE202" s="430"/>
      <c r="AF202" s="430"/>
      <c r="AG202" s="430"/>
      <c r="AH202" s="430"/>
      <c r="AI202" s="430"/>
      <c r="AJ202" s="430"/>
      <c r="AK202" s="430"/>
      <c r="AL202" s="430"/>
      <c r="AM202" s="430"/>
      <c r="AN202" s="430"/>
      <c r="AO202" s="430"/>
      <c r="AP202" s="430"/>
    </row>
    <row r="203" spans="1:42" ht="15">
      <c r="A203" s="436">
        <v>4858145</v>
      </c>
      <c r="B203" s="437" t="s">
        <v>1248</v>
      </c>
      <c r="C203" s="438"/>
      <c r="D203" s="438" t="s">
        <v>1512</v>
      </c>
      <c r="E203" s="438" t="s">
        <v>29</v>
      </c>
      <c r="F203" s="438" t="s">
        <v>1250</v>
      </c>
      <c r="G203" s="438" t="s">
        <v>1411</v>
      </c>
      <c r="H203" s="439" t="s">
        <v>1513</v>
      </c>
      <c r="I203" s="438"/>
      <c r="J203" s="440">
        <v>44912</v>
      </c>
      <c r="K203" s="441">
        <v>44951</v>
      </c>
      <c r="L203" s="442"/>
      <c r="M203" s="442" t="s">
        <v>136</v>
      </c>
      <c r="N203" s="443">
        <f t="shared" si="24"/>
        <v>44921</v>
      </c>
      <c r="O203" s="444">
        <f t="shared" si="25"/>
        <v>40</v>
      </c>
      <c r="P203" s="438"/>
      <c r="Q203" s="438"/>
      <c r="R203" s="438"/>
      <c r="S203" s="438"/>
      <c r="T203" s="438"/>
      <c r="U203" s="438"/>
      <c r="V203" s="445">
        <f t="shared" si="26"/>
        <v>14700</v>
      </c>
      <c r="W203" s="443">
        <f t="shared" si="27"/>
        <v>44991</v>
      </c>
      <c r="X203" s="441">
        <v>44999</v>
      </c>
      <c r="Y203" s="446">
        <f t="shared" si="31"/>
        <v>8</v>
      </c>
      <c r="Z203" s="447">
        <f t="shared" si="29"/>
        <v>80</v>
      </c>
      <c r="AA203" s="286"/>
      <c r="AB203" s="430"/>
      <c r="AC203" s="430"/>
      <c r="AD203" s="430"/>
      <c r="AE203" s="430"/>
      <c r="AF203" s="430"/>
      <c r="AG203" s="430"/>
      <c r="AH203" s="430"/>
      <c r="AI203" s="430"/>
      <c r="AJ203" s="430"/>
      <c r="AK203" s="430"/>
      <c r="AL203" s="430"/>
      <c r="AM203" s="430"/>
      <c r="AN203" s="430"/>
      <c r="AO203" s="430"/>
      <c r="AP203" s="430"/>
    </row>
    <row r="204" spans="1:42" ht="15">
      <c r="A204" s="436">
        <v>4858133</v>
      </c>
      <c r="B204" s="448" t="s">
        <v>1248</v>
      </c>
      <c r="C204" s="438"/>
      <c r="D204" s="438" t="s">
        <v>1514</v>
      </c>
      <c r="E204" s="438" t="s">
        <v>29</v>
      </c>
      <c r="F204" s="438" t="s">
        <v>1250</v>
      </c>
      <c r="G204" s="438" t="s">
        <v>1411</v>
      </c>
      <c r="H204" s="439" t="s">
        <v>1513</v>
      </c>
      <c r="I204" s="438"/>
      <c r="J204" s="440">
        <v>44915</v>
      </c>
      <c r="K204" s="441">
        <v>44951</v>
      </c>
      <c r="L204" s="442"/>
      <c r="M204" s="442" t="s">
        <v>136</v>
      </c>
      <c r="N204" s="443">
        <f t="shared" si="24"/>
        <v>44924</v>
      </c>
      <c r="O204" s="444">
        <f t="shared" si="25"/>
        <v>37</v>
      </c>
      <c r="P204" s="438"/>
      <c r="Q204" s="438"/>
      <c r="R204" s="438"/>
      <c r="S204" s="438"/>
      <c r="T204" s="438"/>
      <c r="U204" s="438"/>
      <c r="V204" s="445">
        <f t="shared" si="26"/>
        <v>12900</v>
      </c>
      <c r="W204" s="443">
        <f t="shared" si="27"/>
        <v>44994</v>
      </c>
      <c r="X204" s="441">
        <v>45002</v>
      </c>
      <c r="Y204" s="446">
        <f t="shared" si="31"/>
        <v>8</v>
      </c>
      <c r="Z204" s="447">
        <f t="shared" si="29"/>
        <v>80</v>
      </c>
      <c r="AA204" s="286"/>
      <c r="AB204" s="430"/>
      <c r="AC204" s="430"/>
      <c r="AD204" s="430"/>
      <c r="AE204" s="430"/>
      <c r="AF204" s="430"/>
      <c r="AG204" s="430"/>
      <c r="AH204" s="430"/>
      <c r="AI204" s="430"/>
      <c r="AJ204" s="430"/>
      <c r="AK204" s="430"/>
      <c r="AL204" s="430"/>
      <c r="AM204" s="430"/>
      <c r="AN204" s="430"/>
      <c r="AO204" s="430"/>
      <c r="AP204" s="430"/>
    </row>
    <row r="205" spans="1:42" ht="15">
      <c r="A205" s="436">
        <v>4858285</v>
      </c>
      <c r="B205" s="448" t="s">
        <v>1248</v>
      </c>
      <c r="C205" s="438"/>
      <c r="D205" s="438" t="s">
        <v>1515</v>
      </c>
      <c r="E205" s="438" t="s">
        <v>29</v>
      </c>
      <c r="F205" s="438" t="s">
        <v>1250</v>
      </c>
      <c r="G205" s="438" t="s">
        <v>1411</v>
      </c>
      <c r="H205" s="439" t="s">
        <v>1513</v>
      </c>
      <c r="I205" s="438"/>
      <c r="J205" s="440">
        <v>44915</v>
      </c>
      <c r="K205" s="441">
        <v>44951</v>
      </c>
      <c r="L205" s="442"/>
      <c r="M205" s="442" t="s">
        <v>136</v>
      </c>
      <c r="N205" s="443">
        <f t="shared" si="24"/>
        <v>44924</v>
      </c>
      <c r="O205" s="444">
        <f t="shared" si="25"/>
        <v>37</v>
      </c>
      <c r="P205" s="438"/>
      <c r="Q205" s="438"/>
      <c r="R205" s="438"/>
      <c r="S205" s="438"/>
      <c r="T205" s="438"/>
      <c r="U205" s="438"/>
      <c r="V205" s="445">
        <f t="shared" si="26"/>
        <v>12900</v>
      </c>
      <c r="W205" s="443">
        <f t="shared" si="27"/>
        <v>44994</v>
      </c>
      <c r="X205" s="441">
        <v>44999</v>
      </c>
      <c r="Y205" s="446">
        <f t="shared" si="31"/>
        <v>5</v>
      </c>
      <c r="Z205" s="447">
        <f t="shared" si="29"/>
        <v>50</v>
      </c>
      <c r="AA205" s="286"/>
      <c r="AB205" s="430"/>
      <c r="AC205" s="430"/>
      <c r="AD205" s="430"/>
      <c r="AE205" s="430"/>
      <c r="AF205" s="430"/>
      <c r="AG205" s="430"/>
      <c r="AH205" s="430"/>
      <c r="AI205" s="430"/>
      <c r="AJ205" s="430"/>
      <c r="AK205" s="430"/>
      <c r="AL205" s="430"/>
      <c r="AM205" s="430"/>
      <c r="AN205" s="430"/>
      <c r="AO205" s="430"/>
      <c r="AP205" s="430"/>
    </row>
    <row r="206" spans="1:42" ht="15">
      <c r="A206" s="436">
        <v>4852901</v>
      </c>
      <c r="B206" s="437" t="s">
        <v>1248</v>
      </c>
      <c r="C206" s="438"/>
      <c r="D206" s="438" t="s">
        <v>1516</v>
      </c>
      <c r="E206" s="438" t="s">
        <v>29</v>
      </c>
      <c r="F206" s="438" t="s">
        <v>1250</v>
      </c>
      <c r="G206" s="438" t="s">
        <v>31</v>
      </c>
      <c r="H206" s="439" t="s">
        <v>1484</v>
      </c>
      <c r="I206" s="438"/>
      <c r="J206" s="440">
        <v>44915</v>
      </c>
      <c r="K206" s="441">
        <v>44951</v>
      </c>
      <c r="L206" s="442"/>
      <c r="M206" s="442" t="s">
        <v>136</v>
      </c>
      <c r="N206" s="443">
        <f t="shared" si="24"/>
        <v>44924</v>
      </c>
      <c r="O206" s="444">
        <f t="shared" si="25"/>
        <v>37</v>
      </c>
      <c r="P206" s="438"/>
      <c r="Q206" s="438"/>
      <c r="R206" s="438"/>
      <c r="S206" s="438"/>
      <c r="T206" s="438"/>
      <c r="U206" s="438"/>
      <c r="V206" s="445">
        <f t="shared" si="26"/>
        <v>12900</v>
      </c>
      <c r="W206" s="443">
        <f t="shared" si="27"/>
        <v>44994</v>
      </c>
      <c r="X206" s="441">
        <v>45007</v>
      </c>
      <c r="Y206" s="446">
        <f t="shared" si="31"/>
        <v>13</v>
      </c>
      <c r="Z206" s="447">
        <f t="shared" si="29"/>
        <v>130</v>
      </c>
      <c r="AA206" s="286"/>
      <c r="AB206" s="430"/>
      <c r="AC206" s="430"/>
      <c r="AD206" s="430"/>
      <c r="AE206" s="430"/>
      <c r="AF206" s="430"/>
      <c r="AG206" s="430"/>
      <c r="AH206" s="430"/>
      <c r="AI206" s="430"/>
      <c r="AJ206" s="430"/>
      <c r="AK206" s="430"/>
      <c r="AL206" s="430"/>
      <c r="AM206" s="430"/>
      <c r="AN206" s="430"/>
      <c r="AO206" s="430"/>
      <c r="AP206" s="430"/>
    </row>
    <row r="207" spans="1:42" ht="15">
      <c r="A207" s="436">
        <v>4852903</v>
      </c>
      <c r="B207" s="448" t="s">
        <v>1248</v>
      </c>
      <c r="C207" s="438"/>
      <c r="D207" s="438" t="s">
        <v>1517</v>
      </c>
      <c r="E207" s="438" t="s">
        <v>29</v>
      </c>
      <c r="F207" s="438" t="s">
        <v>1250</v>
      </c>
      <c r="G207" s="438" t="s">
        <v>31</v>
      </c>
      <c r="H207" s="439" t="s">
        <v>1484</v>
      </c>
      <c r="I207" s="438"/>
      <c r="J207" s="440">
        <v>44916</v>
      </c>
      <c r="K207" s="441">
        <v>44951</v>
      </c>
      <c r="L207" s="442"/>
      <c r="M207" s="442" t="s">
        <v>136</v>
      </c>
      <c r="N207" s="443">
        <f t="shared" si="24"/>
        <v>44925</v>
      </c>
      <c r="O207" s="444">
        <f t="shared" si="25"/>
        <v>36</v>
      </c>
      <c r="P207" s="438"/>
      <c r="Q207" s="438"/>
      <c r="R207" s="438"/>
      <c r="S207" s="438"/>
      <c r="T207" s="438"/>
      <c r="U207" s="438"/>
      <c r="V207" s="445">
        <f t="shared" si="26"/>
        <v>12300</v>
      </c>
      <c r="W207" s="443">
        <f t="shared" si="27"/>
        <v>44995</v>
      </c>
      <c r="X207" s="441">
        <v>45007</v>
      </c>
      <c r="Y207" s="446">
        <f t="shared" si="31"/>
        <v>12</v>
      </c>
      <c r="Z207" s="447">
        <f t="shared" si="29"/>
        <v>120</v>
      </c>
      <c r="AA207" s="286"/>
      <c r="AB207" s="430"/>
      <c r="AC207" s="430"/>
      <c r="AD207" s="430"/>
      <c r="AE207" s="430"/>
      <c r="AF207" s="430"/>
      <c r="AG207" s="430"/>
      <c r="AH207" s="430"/>
      <c r="AI207" s="430"/>
      <c r="AJ207" s="430"/>
      <c r="AK207" s="430"/>
      <c r="AL207" s="430"/>
      <c r="AM207" s="430"/>
      <c r="AN207" s="430"/>
      <c r="AO207" s="430"/>
      <c r="AP207" s="430"/>
    </row>
    <row r="208" spans="1:42" ht="15">
      <c r="A208" s="436">
        <v>4811357</v>
      </c>
      <c r="B208" s="448" t="s">
        <v>1390</v>
      </c>
      <c r="C208" s="438"/>
      <c r="D208" s="438" t="s">
        <v>1518</v>
      </c>
      <c r="E208" s="438" t="s">
        <v>29</v>
      </c>
      <c r="F208" s="438" t="s">
        <v>1250</v>
      </c>
      <c r="G208" s="438" t="s">
        <v>31</v>
      </c>
      <c r="H208" s="439" t="s">
        <v>1409</v>
      </c>
      <c r="I208" s="438"/>
      <c r="J208" s="440">
        <v>44916</v>
      </c>
      <c r="K208" s="441">
        <v>44951</v>
      </c>
      <c r="L208" s="442"/>
      <c r="M208" s="442" t="s">
        <v>136</v>
      </c>
      <c r="N208" s="443">
        <f t="shared" si="24"/>
        <v>44925</v>
      </c>
      <c r="O208" s="444">
        <f t="shared" si="25"/>
        <v>36</v>
      </c>
      <c r="P208" s="438"/>
      <c r="Q208" s="438"/>
      <c r="R208" s="438"/>
      <c r="S208" s="438"/>
      <c r="T208" s="438"/>
      <c r="U208" s="438"/>
      <c r="V208" s="445">
        <f t="shared" si="26"/>
        <v>12300</v>
      </c>
      <c r="W208" s="443">
        <f t="shared" si="27"/>
        <v>44995</v>
      </c>
      <c r="X208" s="441">
        <v>45007</v>
      </c>
      <c r="Y208" s="446">
        <f t="shared" si="31"/>
        <v>12</v>
      </c>
      <c r="Z208" s="447">
        <f t="shared" si="29"/>
        <v>120</v>
      </c>
      <c r="AA208" s="286"/>
      <c r="AB208" s="430"/>
      <c r="AC208" s="430"/>
      <c r="AD208" s="430"/>
      <c r="AE208" s="430"/>
      <c r="AF208" s="430"/>
      <c r="AG208" s="430"/>
      <c r="AH208" s="430"/>
      <c r="AI208" s="430"/>
      <c r="AJ208" s="430"/>
      <c r="AK208" s="430"/>
      <c r="AL208" s="430"/>
      <c r="AM208" s="430"/>
      <c r="AN208" s="430"/>
      <c r="AO208" s="430"/>
      <c r="AP208" s="430"/>
    </row>
    <row r="209" spans="1:42" ht="15">
      <c r="A209" s="436">
        <v>4861945</v>
      </c>
      <c r="B209" s="448" t="s">
        <v>1248</v>
      </c>
      <c r="C209" s="438"/>
      <c r="D209" s="438" t="s">
        <v>1519</v>
      </c>
      <c r="E209" s="438" t="s">
        <v>29</v>
      </c>
      <c r="F209" s="438" t="s">
        <v>1250</v>
      </c>
      <c r="G209" s="438" t="s">
        <v>1411</v>
      </c>
      <c r="H209" s="439" t="s">
        <v>1420</v>
      </c>
      <c r="I209" s="438"/>
      <c r="J209" s="440">
        <v>44916</v>
      </c>
      <c r="K209" s="441">
        <v>44951</v>
      </c>
      <c r="L209" s="442"/>
      <c r="M209" s="442" t="s">
        <v>136</v>
      </c>
      <c r="N209" s="443">
        <f t="shared" si="24"/>
        <v>44925</v>
      </c>
      <c r="O209" s="444">
        <f t="shared" si="25"/>
        <v>36</v>
      </c>
      <c r="P209" s="438"/>
      <c r="Q209" s="438"/>
      <c r="R209" s="438"/>
      <c r="S209" s="438"/>
      <c r="T209" s="438"/>
      <c r="U209" s="438"/>
      <c r="V209" s="445">
        <f t="shared" si="26"/>
        <v>12300</v>
      </c>
      <c r="W209" s="443">
        <f t="shared" si="27"/>
        <v>44995</v>
      </c>
      <c r="X209" s="441">
        <v>45002</v>
      </c>
      <c r="Y209" s="446">
        <f t="shared" si="31"/>
        <v>7</v>
      </c>
      <c r="Z209" s="447">
        <f t="shared" si="29"/>
        <v>70</v>
      </c>
      <c r="AA209" s="286"/>
      <c r="AB209" s="430"/>
      <c r="AC209" s="430"/>
      <c r="AD209" s="430"/>
      <c r="AE209" s="430"/>
      <c r="AF209" s="430"/>
      <c r="AG209" s="430"/>
      <c r="AH209" s="430"/>
      <c r="AI209" s="430"/>
      <c r="AJ209" s="430"/>
      <c r="AK209" s="430"/>
      <c r="AL209" s="430"/>
      <c r="AM209" s="430"/>
      <c r="AN209" s="430"/>
      <c r="AO209" s="430"/>
      <c r="AP209" s="430"/>
    </row>
    <row r="210" spans="1:42" ht="15">
      <c r="A210" s="436">
        <v>4861937</v>
      </c>
      <c r="B210" s="437" t="s">
        <v>1248</v>
      </c>
      <c r="C210" s="438"/>
      <c r="D210" s="438" t="s">
        <v>1520</v>
      </c>
      <c r="E210" s="436" t="s">
        <v>29</v>
      </c>
      <c r="F210" s="449" t="s">
        <v>1250</v>
      </c>
      <c r="G210" s="438" t="s">
        <v>1411</v>
      </c>
      <c r="H210" s="439" t="s">
        <v>1420</v>
      </c>
      <c r="I210" s="438"/>
      <c r="J210" s="440">
        <v>44916</v>
      </c>
      <c r="K210" s="441">
        <v>44951</v>
      </c>
      <c r="L210" s="442"/>
      <c r="M210" s="442" t="s">
        <v>136</v>
      </c>
      <c r="N210" s="443">
        <f t="shared" si="24"/>
        <v>44925</v>
      </c>
      <c r="O210" s="444">
        <f t="shared" si="25"/>
        <v>36</v>
      </c>
      <c r="P210" s="438"/>
      <c r="Q210" s="438"/>
      <c r="R210" s="438"/>
      <c r="S210" s="438"/>
      <c r="T210" s="438"/>
      <c r="U210" s="438"/>
      <c r="V210" s="445">
        <f t="shared" si="26"/>
        <v>12300</v>
      </c>
      <c r="W210" s="443">
        <f t="shared" si="27"/>
        <v>44995</v>
      </c>
      <c r="X210" s="441">
        <v>45001</v>
      </c>
      <c r="Y210" s="446">
        <f t="shared" si="31"/>
        <v>6</v>
      </c>
      <c r="Z210" s="447">
        <f t="shared" si="29"/>
        <v>60</v>
      </c>
      <c r="AA210" s="286"/>
      <c r="AB210" s="430"/>
      <c r="AC210" s="430"/>
      <c r="AD210" s="430"/>
      <c r="AE210" s="430"/>
      <c r="AF210" s="430"/>
      <c r="AG210" s="430"/>
      <c r="AH210" s="430"/>
      <c r="AI210" s="430"/>
      <c r="AJ210" s="430"/>
      <c r="AK210" s="430"/>
      <c r="AL210" s="430"/>
      <c r="AM210" s="430"/>
      <c r="AN210" s="430"/>
      <c r="AO210" s="430"/>
      <c r="AP210" s="430"/>
    </row>
    <row r="211" spans="1:42" ht="15">
      <c r="A211" s="436">
        <v>4861959</v>
      </c>
      <c r="B211" s="448" t="s">
        <v>1248</v>
      </c>
      <c r="C211" s="438"/>
      <c r="D211" s="438" t="s">
        <v>1521</v>
      </c>
      <c r="E211" s="438" t="s">
        <v>29</v>
      </c>
      <c r="F211" s="438" t="s">
        <v>1250</v>
      </c>
      <c r="G211" s="438" t="s">
        <v>1411</v>
      </c>
      <c r="H211" s="439" t="s">
        <v>1420</v>
      </c>
      <c r="I211" s="438"/>
      <c r="J211" s="440">
        <v>44916</v>
      </c>
      <c r="K211" s="441">
        <v>44951</v>
      </c>
      <c r="L211" s="442"/>
      <c r="M211" s="442" t="s">
        <v>136</v>
      </c>
      <c r="N211" s="443">
        <f t="shared" si="24"/>
        <v>44925</v>
      </c>
      <c r="O211" s="444">
        <f t="shared" si="25"/>
        <v>36</v>
      </c>
      <c r="P211" s="438"/>
      <c r="Q211" s="438"/>
      <c r="R211" s="438"/>
      <c r="S211" s="438"/>
      <c r="T211" s="438"/>
      <c r="U211" s="438"/>
      <c r="V211" s="445">
        <f t="shared" si="26"/>
        <v>12300</v>
      </c>
      <c r="W211" s="443">
        <f t="shared" si="27"/>
        <v>44995</v>
      </c>
      <c r="X211" s="441">
        <v>44999</v>
      </c>
      <c r="Y211" s="446">
        <f t="shared" si="31"/>
        <v>4</v>
      </c>
      <c r="Z211" s="447">
        <f t="shared" si="29"/>
        <v>40</v>
      </c>
      <c r="AA211" s="286"/>
      <c r="AB211" s="430"/>
      <c r="AC211" s="430"/>
      <c r="AD211" s="430"/>
      <c r="AE211" s="430"/>
      <c r="AF211" s="430"/>
      <c r="AG211" s="430"/>
      <c r="AH211" s="430"/>
      <c r="AI211" s="430"/>
      <c r="AJ211" s="430"/>
      <c r="AK211" s="430"/>
      <c r="AL211" s="430"/>
      <c r="AM211" s="430"/>
      <c r="AN211" s="430"/>
      <c r="AO211" s="430"/>
      <c r="AP211" s="430"/>
    </row>
    <row r="212" spans="1:42" ht="15">
      <c r="A212" s="436">
        <v>4863725</v>
      </c>
      <c r="B212" s="448" t="s">
        <v>1248</v>
      </c>
      <c r="C212" s="438"/>
      <c r="D212" s="438" t="s">
        <v>1522</v>
      </c>
      <c r="E212" s="438" t="s">
        <v>29</v>
      </c>
      <c r="F212" s="438" t="s">
        <v>1250</v>
      </c>
      <c r="G212" s="438" t="s">
        <v>1411</v>
      </c>
      <c r="H212" s="439" t="s">
        <v>1423</v>
      </c>
      <c r="I212" s="438"/>
      <c r="J212" s="440">
        <v>44916</v>
      </c>
      <c r="K212" s="441">
        <v>44951</v>
      </c>
      <c r="L212" s="442"/>
      <c r="M212" s="442" t="s">
        <v>136</v>
      </c>
      <c r="N212" s="443">
        <f t="shared" si="24"/>
        <v>44925</v>
      </c>
      <c r="O212" s="444">
        <f t="shared" si="25"/>
        <v>36</v>
      </c>
      <c r="P212" s="438"/>
      <c r="Q212" s="438"/>
      <c r="R212" s="438"/>
      <c r="S212" s="438"/>
      <c r="T212" s="438"/>
      <c r="U212" s="438"/>
      <c r="V212" s="445">
        <f t="shared" si="26"/>
        <v>12300</v>
      </c>
      <c r="W212" s="443">
        <f t="shared" si="27"/>
        <v>44995</v>
      </c>
      <c r="X212" s="441">
        <v>45008</v>
      </c>
      <c r="Y212" s="446">
        <f t="shared" si="31"/>
        <v>13</v>
      </c>
      <c r="Z212" s="447">
        <f t="shared" si="29"/>
        <v>130</v>
      </c>
      <c r="AA212" s="286"/>
      <c r="AB212" s="430"/>
      <c r="AC212" s="430"/>
      <c r="AD212" s="430"/>
      <c r="AE212" s="430"/>
      <c r="AF212" s="430"/>
      <c r="AG212" s="430"/>
      <c r="AH212" s="430"/>
      <c r="AI212" s="430"/>
      <c r="AJ212" s="430"/>
      <c r="AK212" s="430"/>
      <c r="AL212" s="430"/>
      <c r="AM212" s="430"/>
      <c r="AN212" s="430"/>
      <c r="AO212" s="430"/>
      <c r="AP212" s="430"/>
    </row>
    <row r="213" spans="1:42" ht="15">
      <c r="A213" s="436">
        <v>4861947</v>
      </c>
      <c r="B213" s="448" t="s">
        <v>1248</v>
      </c>
      <c r="C213" s="438"/>
      <c r="D213" s="438" t="s">
        <v>1523</v>
      </c>
      <c r="E213" s="438" t="s">
        <v>29</v>
      </c>
      <c r="F213" s="438" t="s">
        <v>1250</v>
      </c>
      <c r="G213" s="438" t="s">
        <v>1411</v>
      </c>
      <c r="H213" s="439" t="s">
        <v>1420</v>
      </c>
      <c r="I213" s="438"/>
      <c r="J213" s="440">
        <v>44917</v>
      </c>
      <c r="K213" s="441">
        <v>44951</v>
      </c>
      <c r="L213" s="442"/>
      <c r="M213" s="442" t="s">
        <v>136</v>
      </c>
      <c r="N213" s="443">
        <f t="shared" si="24"/>
        <v>44926</v>
      </c>
      <c r="O213" s="444">
        <f t="shared" si="25"/>
        <v>35</v>
      </c>
      <c r="P213" s="438"/>
      <c r="Q213" s="438"/>
      <c r="R213" s="438"/>
      <c r="S213" s="438"/>
      <c r="T213" s="438"/>
      <c r="U213" s="438"/>
      <c r="V213" s="445">
        <f t="shared" si="26"/>
        <v>11700</v>
      </c>
      <c r="W213" s="443">
        <f t="shared" si="27"/>
        <v>44996</v>
      </c>
      <c r="X213" s="441">
        <v>45001</v>
      </c>
      <c r="Y213" s="446">
        <f t="shared" si="31"/>
        <v>5</v>
      </c>
      <c r="Z213" s="447">
        <f t="shared" si="29"/>
        <v>50</v>
      </c>
      <c r="AA213" s="286"/>
      <c r="AB213" s="430"/>
      <c r="AC213" s="430"/>
      <c r="AD213" s="430"/>
      <c r="AE213" s="430"/>
      <c r="AF213" s="430"/>
      <c r="AG213" s="430"/>
      <c r="AH213" s="430"/>
      <c r="AI213" s="430"/>
      <c r="AJ213" s="430"/>
      <c r="AK213" s="430"/>
      <c r="AL213" s="430"/>
      <c r="AM213" s="430"/>
      <c r="AN213" s="430"/>
      <c r="AO213" s="430"/>
      <c r="AP213" s="430"/>
    </row>
    <row r="214" spans="1:42" ht="15">
      <c r="A214" s="436">
        <v>4865997</v>
      </c>
      <c r="B214" s="448" t="s">
        <v>1248</v>
      </c>
      <c r="C214" s="438"/>
      <c r="D214" s="438" t="s">
        <v>1524</v>
      </c>
      <c r="E214" s="438" t="s">
        <v>29</v>
      </c>
      <c r="F214" s="438" t="s">
        <v>1250</v>
      </c>
      <c r="G214" s="438" t="s">
        <v>1411</v>
      </c>
      <c r="H214" s="439" t="s">
        <v>1418</v>
      </c>
      <c r="I214" s="438"/>
      <c r="J214" s="440">
        <v>44917</v>
      </c>
      <c r="K214" s="441">
        <v>44951</v>
      </c>
      <c r="L214" s="442"/>
      <c r="M214" s="442" t="s">
        <v>136</v>
      </c>
      <c r="N214" s="443">
        <f t="shared" si="24"/>
        <v>44926</v>
      </c>
      <c r="O214" s="444">
        <f t="shared" si="25"/>
        <v>35</v>
      </c>
      <c r="P214" s="438"/>
      <c r="Q214" s="438"/>
      <c r="R214" s="438"/>
      <c r="S214" s="438"/>
      <c r="T214" s="438"/>
      <c r="U214" s="438"/>
      <c r="V214" s="445">
        <f t="shared" si="26"/>
        <v>11700</v>
      </c>
      <c r="W214" s="443">
        <f t="shared" si="27"/>
        <v>44996</v>
      </c>
      <c r="X214" s="441">
        <v>45007</v>
      </c>
      <c r="Y214" s="446">
        <f t="shared" si="31"/>
        <v>11</v>
      </c>
      <c r="Z214" s="447">
        <f t="shared" si="29"/>
        <v>110</v>
      </c>
      <c r="AA214" s="286"/>
      <c r="AB214" s="430"/>
      <c r="AC214" s="430"/>
      <c r="AD214" s="430"/>
      <c r="AE214" s="430"/>
      <c r="AF214" s="430"/>
      <c r="AG214" s="430"/>
      <c r="AH214" s="430"/>
      <c r="AI214" s="430"/>
      <c r="AJ214" s="430"/>
      <c r="AK214" s="430"/>
      <c r="AL214" s="430"/>
      <c r="AM214" s="430"/>
      <c r="AN214" s="430"/>
      <c r="AO214" s="430"/>
      <c r="AP214" s="430"/>
    </row>
    <row r="215" spans="1:42" ht="15">
      <c r="A215" s="436">
        <v>4866003</v>
      </c>
      <c r="B215" s="448" t="s">
        <v>1248</v>
      </c>
      <c r="C215" s="438"/>
      <c r="D215" s="438" t="s">
        <v>1525</v>
      </c>
      <c r="E215" s="438" t="s">
        <v>29</v>
      </c>
      <c r="F215" s="438" t="s">
        <v>1250</v>
      </c>
      <c r="G215" s="438" t="s">
        <v>1411</v>
      </c>
      <c r="H215" s="439" t="s">
        <v>1418</v>
      </c>
      <c r="I215" s="438"/>
      <c r="J215" s="440">
        <v>44917</v>
      </c>
      <c r="K215" s="441">
        <v>44951</v>
      </c>
      <c r="L215" s="442"/>
      <c r="M215" s="442" t="s">
        <v>136</v>
      </c>
      <c r="N215" s="443">
        <f t="shared" si="24"/>
        <v>44926</v>
      </c>
      <c r="O215" s="444">
        <f t="shared" si="25"/>
        <v>35</v>
      </c>
      <c r="P215" s="438"/>
      <c r="Q215" s="438"/>
      <c r="R215" s="438"/>
      <c r="S215" s="438"/>
      <c r="T215" s="438"/>
      <c r="U215" s="438"/>
      <c r="V215" s="445">
        <f t="shared" si="26"/>
        <v>11700</v>
      </c>
      <c r="W215" s="443">
        <f t="shared" si="27"/>
        <v>44996</v>
      </c>
      <c r="X215" s="441">
        <v>45008</v>
      </c>
      <c r="Y215" s="446">
        <f t="shared" si="31"/>
        <v>12</v>
      </c>
      <c r="Z215" s="447">
        <f t="shared" si="29"/>
        <v>120</v>
      </c>
      <c r="AA215" s="286"/>
      <c r="AB215" s="430"/>
      <c r="AC215" s="430"/>
      <c r="AD215" s="430"/>
      <c r="AE215" s="430"/>
      <c r="AF215" s="430"/>
      <c r="AG215" s="430"/>
      <c r="AH215" s="430"/>
      <c r="AI215" s="430"/>
      <c r="AJ215" s="430"/>
      <c r="AK215" s="430"/>
      <c r="AL215" s="430"/>
      <c r="AM215" s="430"/>
      <c r="AN215" s="430"/>
      <c r="AO215" s="430"/>
      <c r="AP215" s="430"/>
    </row>
    <row r="216" spans="1:42" ht="15">
      <c r="A216" s="436">
        <v>4851661</v>
      </c>
      <c r="B216" s="448" t="s">
        <v>1248</v>
      </c>
      <c r="C216" s="438"/>
      <c r="D216" s="438" t="s">
        <v>1526</v>
      </c>
      <c r="E216" s="438" t="s">
        <v>29</v>
      </c>
      <c r="F216" s="438" t="s">
        <v>1250</v>
      </c>
      <c r="G216" s="438" t="s">
        <v>31</v>
      </c>
      <c r="H216" s="439" t="s">
        <v>1409</v>
      </c>
      <c r="I216" s="438"/>
      <c r="J216" s="440">
        <v>44917</v>
      </c>
      <c r="K216" s="441">
        <v>44951</v>
      </c>
      <c r="L216" s="442"/>
      <c r="M216" s="442" t="s">
        <v>136</v>
      </c>
      <c r="N216" s="443">
        <f t="shared" si="24"/>
        <v>44926</v>
      </c>
      <c r="O216" s="444">
        <f t="shared" si="25"/>
        <v>35</v>
      </c>
      <c r="P216" s="438"/>
      <c r="Q216" s="438"/>
      <c r="R216" s="438"/>
      <c r="S216" s="438"/>
      <c r="T216" s="438"/>
      <c r="U216" s="438"/>
      <c r="V216" s="445">
        <f t="shared" si="26"/>
        <v>11700</v>
      </c>
      <c r="W216" s="443">
        <f t="shared" si="27"/>
        <v>44996</v>
      </c>
      <c r="X216" s="441">
        <v>45008</v>
      </c>
      <c r="Y216" s="446">
        <f t="shared" si="31"/>
        <v>12</v>
      </c>
      <c r="Z216" s="447">
        <f t="shared" si="29"/>
        <v>120</v>
      </c>
      <c r="AA216" s="286"/>
      <c r="AB216" s="430"/>
      <c r="AC216" s="430"/>
      <c r="AD216" s="430"/>
      <c r="AE216" s="430"/>
      <c r="AF216" s="430"/>
      <c r="AG216" s="430"/>
      <c r="AH216" s="430"/>
      <c r="AI216" s="430"/>
      <c r="AJ216" s="430"/>
      <c r="AK216" s="430"/>
      <c r="AL216" s="430"/>
      <c r="AM216" s="430"/>
      <c r="AN216" s="430"/>
      <c r="AO216" s="430"/>
      <c r="AP216" s="430"/>
    </row>
    <row r="217" spans="1:42" ht="15">
      <c r="A217" s="436">
        <v>4861949</v>
      </c>
      <c r="B217" s="437" t="s">
        <v>1248</v>
      </c>
      <c r="C217" s="438"/>
      <c r="D217" s="438" t="s">
        <v>1527</v>
      </c>
      <c r="E217" s="436" t="s">
        <v>29</v>
      </c>
      <c r="F217" s="449" t="s">
        <v>1250</v>
      </c>
      <c r="G217" s="449" t="s">
        <v>1411</v>
      </c>
      <c r="H217" s="439" t="s">
        <v>1420</v>
      </c>
      <c r="I217" s="438"/>
      <c r="J217" s="440">
        <v>44918</v>
      </c>
      <c r="K217" s="441">
        <v>44951</v>
      </c>
      <c r="L217" s="442"/>
      <c r="M217" s="442" t="s">
        <v>136</v>
      </c>
      <c r="N217" s="443">
        <f t="shared" si="24"/>
        <v>44927</v>
      </c>
      <c r="O217" s="444">
        <f t="shared" si="25"/>
        <v>34</v>
      </c>
      <c r="P217" s="438"/>
      <c r="Q217" s="438"/>
      <c r="R217" s="438"/>
      <c r="S217" s="438"/>
      <c r="T217" s="438"/>
      <c r="U217" s="438"/>
      <c r="V217" s="445">
        <f t="shared" si="26"/>
        <v>11100</v>
      </c>
      <c r="W217" s="443">
        <f t="shared" si="27"/>
        <v>44997</v>
      </c>
      <c r="X217" s="441">
        <v>45001</v>
      </c>
      <c r="Y217" s="446">
        <f t="shared" si="31"/>
        <v>4</v>
      </c>
      <c r="Z217" s="447">
        <f t="shared" si="29"/>
        <v>40</v>
      </c>
      <c r="AA217" s="286"/>
      <c r="AB217" s="430"/>
      <c r="AC217" s="430"/>
      <c r="AD217" s="430"/>
      <c r="AE217" s="430"/>
      <c r="AF217" s="430"/>
      <c r="AG217" s="430"/>
      <c r="AH217" s="430"/>
      <c r="AI217" s="430"/>
      <c r="AJ217" s="430"/>
      <c r="AK217" s="430"/>
      <c r="AL217" s="430"/>
      <c r="AM217" s="430"/>
      <c r="AN217" s="430"/>
      <c r="AO217" s="430"/>
      <c r="AP217" s="430"/>
    </row>
    <row r="218" spans="1:42" ht="15">
      <c r="A218" s="436">
        <v>4811353</v>
      </c>
      <c r="B218" s="437" t="s">
        <v>1390</v>
      </c>
      <c r="C218" s="438"/>
      <c r="D218" s="438" t="s">
        <v>1528</v>
      </c>
      <c r="E218" s="436" t="s">
        <v>29</v>
      </c>
      <c r="F218" s="449" t="s">
        <v>1250</v>
      </c>
      <c r="G218" s="449" t="s">
        <v>31</v>
      </c>
      <c r="H218" s="439" t="s">
        <v>1409</v>
      </c>
      <c r="I218" s="438"/>
      <c r="J218" s="440">
        <v>44918</v>
      </c>
      <c r="K218" s="441">
        <v>44951</v>
      </c>
      <c r="L218" s="442"/>
      <c r="M218" s="442" t="s">
        <v>136</v>
      </c>
      <c r="N218" s="443">
        <f t="shared" si="24"/>
        <v>44927</v>
      </c>
      <c r="O218" s="444">
        <f t="shared" si="25"/>
        <v>34</v>
      </c>
      <c r="P218" s="438"/>
      <c r="Q218" s="438"/>
      <c r="R218" s="438"/>
      <c r="S218" s="438"/>
      <c r="T218" s="438"/>
      <c r="U218" s="438"/>
      <c r="V218" s="445">
        <f t="shared" si="26"/>
        <v>11100</v>
      </c>
      <c r="W218" s="443">
        <f t="shared" si="27"/>
        <v>44997</v>
      </c>
      <c r="X218" s="441">
        <v>44999</v>
      </c>
      <c r="Y218" s="446">
        <f t="shared" si="31"/>
        <v>2</v>
      </c>
      <c r="Z218" s="447">
        <f t="shared" si="29"/>
        <v>20</v>
      </c>
      <c r="AA218" s="286"/>
      <c r="AB218" s="430"/>
      <c r="AC218" s="430"/>
      <c r="AD218" s="430"/>
      <c r="AE218" s="430"/>
      <c r="AF218" s="430"/>
      <c r="AG218" s="430"/>
      <c r="AH218" s="430"/>
      <c r="AI218" s="430"/>
      <c r="AJ218" s="430"/>
      <c r="AK218" s="430"/>
      <c r="AL218" s="430"/>
      <c r="AM218" s="430"/>
      <c r="AN218" s="430"/>
      <c r="AO218" s="430"/>
      <c r="AP218" s="430"/>
    </row>
    <row r="219" spans="1:42" ht="15">
      <c r="A219" s="436">
        <v>4843547</v>
      </c>
      <c r="B219" s="437" t="s">
        <v>1248</v>
      </c>
      <c r="C219" s="438"/>
      <c r="D219" s="438" t="s">
        <v>1529</v>
      </c>
      <c r="E219" s="436" t="s">
        <v>29</v>
      </c>
      <c r="F219" s="449" t="s">
        <v>1250</v>
      </c>
      <c r="G219" s="449" t="s">
        <v>31</v>
      </c>
      <c r="H219" s="439" t="s">
        <v>1530</v>
      </c>
      <c r="I219" s="438"/>
      <c r="J219" s="440">
        <v>44918</v>
      </c>
      <c r="K219" s="441">
        <v>44951</v>
      </c>
      <c r="L219" s="442"/>
      <c r="M219" s="442" t="s">
        <v>136</v>
      </c>
      <c r="N219" s="443">
        <f t="shared" si="24"/>
        <v>44927</v>
      </c>
      <c r="O219" s="444">
        <f t="shared" si="25"/>
        <v>34</v>
      </c>
      <c r="P219" s="438"/>
      <c r="Q219" s="438"/>
      <c r="R219" s="438"/>
      <c r="S219" s="438"/>
      <c r="T219" s="438"/>
      <c r="U219" s="438"/>
      <c r="V219" s="445">
        <f t="shared" si="26"/>
        <v>11100</v>
      </c>
      <c r="W219" s="443">
        <f t="shared" si="27"/>
        <v>44997</v>
      </c>
      <c r="X219" s="441">
        <v>44999</v>
      </c>
      <c r="Y219" s="446">
        <f t="shared" si="31"/>
        <v>2</v>
      </c>
      <c r="Z219" s="447">
        <f t="shared" si="29"/>
        <v>20</v>
      </c>
      <c r="AA219" s="286"/>
      <c r="AB219" s="430"/>
      <c r="AC219" s="430"/>
      <c r="AD219" s="430"/>
      <c r="AE219" s="430"/>
      <c r="AF219" s="430"/>
      <c r="AG219" s="430"/>
      <c r="AH219" s="430"/>
      <c r="AI219" s="430"/>
      <c r="AJ219" s="430"/>
      <c r="AK219" s="430"/>
      <c r="AL219" s="430"/>
      <c r="AM219" s="430"/>
      <c r="AN219" s="430"/>
      <c r="AO219" s="430"/>
      <c r="AP219" s="430"/>
    </row>
    <row r="220" spans="1:42" ht="15">
      <c r="A220" s="450">
        <v>4858135</v>
      </c>
      <c r="B220" s="451" t="s">
        <v>1248</v>
      </c>
      <c r="C220" s="438"/>
      <c r="D220" s="438" t="s">
        <v>1531</v>
      </c>
      <c r="E220" s="436" t="s">
        <v>29</v>
      </c>
      <c r="F220" s="449" t="s">
        <v>1250</v>
      </c>
      <c r="G220" s="449" t="s">
        <v>1411</v>
      </c>
      <c r="H220" s="438" t="s">
        <v>1513</v>
      </c>
      <c r="I220" s="438"/>
      <c r="J220" s="452">
        <v>44920</v>
      </c>
      <c r="K220" s="453">
        <v>44951</v>
      </c>
      <c r="L220" s="438"/>
      <c r="M220" s="438" t="s">
        <v>136</v>
      </c>
      <c r="N220" s="443">
        <f t="shared" si="24"/>
        <v>44929</v>
      </c>
      <c r="O220" s="444">
        <f t="shared" si="25"/>
        <v>32</v>
      </c>
      <c r="P220" s="438"/>
      <c r="Q220" s="438"/>
      <c r="R220" s="438"/>
      <c r="S220" s="438"/>
      <c r="T220" s="438"/>
      <c r="U220" s="438"/>
      <c r="V220" s="445">
        <f t="shared" si="26"/>
        <v>9900</v>
      </c>
      <c r="W220" s="443">
        <f t="shared" si="27"/>
        <v>44999</v>
      </c>
      <c r="X220" s="441">
        <v>45002</v>
      </c>
      <c r="Y220" s="446">
        <f t="shared" si="31"/>
        <v>3</v>
      </c>
      <c r="Z220" s="447">
        <f t="shared" si="29"/>
        <v>30</v>
      </c>
      <c r="AA220" s="286"/>
      <c r="AB220" s="430"/>
      <c r="AC220" s="430"/>
      <c r="AD220" s="430"/>
      <c r="AE220" s="430"/>
      <c r="AF220" s="430"/>
      <c r="AG220" s="430"/>
      <c r="AH220" s="430"/>
      <c r="AI220" s="430"/>
      <c r="AJ220" s="430"/>
      <c r="AK220" s="430"/>
      <c r="AL220" s="430"/>
      <c r="AM220" s="430"/>
      <c r="AN220" s="430"/>
      <c r="AO220" s="430"/>
      <c r="AP220" s="430"/>
    </row>
    <row r="221" spans="1:42" ht="15">
      <c r="A221" s="450">
        <v>4858137</v>
      </c>
      <c r="B221" s="451" t="s">
        <v>1248</v>
      </c>
      <c r="C221" s="438"/>
      <c r="D221" s="438" t="s">
        <v>1532</v>
      </c>
      <c r="E221" s="438" t="s">
        <v>29</v>
      </c>
      <c r="F221" s="438" t="s">
        <v>1250</v>
      </c>
      <c r="G221" s="438" t="s">
        <v>1411</v>
      </c>
      <c r="H221" s="438" t="s">
        <v>1513</v>
      </c>
      <c r="I221" s="438"/>
      <c r="J221" s="452">
        <v>44919</v>
      </c>
      <c r="K221" s="453">
        <v>44951</v>
      </c>
      <c r="L221" s="438"/>
      <c r="M221" s="438" t="s">
        <v>136</v>
      </c>
      <c r="N221" s="443">
        <f t="shared" si="24"/>
        <v>44928</v>
      </c>
      <c r="O221" s="444">
        <f t="shared" si="25"/>
        <v>33</v>
      </c>
      <c r="P221" s="438"/>
      <c r="Q221" s="438"/>
      <c r="R221" s="438"/>
      <c r="S221" s="438"/>
      <c r="T221" s="438"/>
      <c r="U221" s="438"/>
      <c r="V221" s="445">
        <f t="shared" si="26"/>
        <v>10500</v>
      </c>
      <c r="W221" s="443">
        <f t="shared" si="27"/>
        <v>44998</v>
      </c>
      <c r="X221" s="441">
        <v>45002</v>
      </c>
      <c r="Y221" s="446">
        <f t="shared" si="31"/>
        <v>4</v>
      </c>
      <c r="Z221" s="447">
        <f t="shared" si="29"/>
        <v>40</v>
      </c>
      <c r="AA221" s="286"/>
      <c r="AB221" s="430"/>
      <c r="AC221" s="430"/>
      <c r="AD221" s="430"/>
      <c r="AE221" s="430"/>
      <c r="AF221" s="430"/>
      <c r="AG221" s="430"/>
      <c r="AH221" s="430"/>
      <c r="AI221" s="430"/>
      <c r="AJ221" s="430"/>
      <c r="AK221" s="430"/>
      <c r="AL221" s="430"/>
      <c r="AM221" s="430"/>
      <c r="AN221" s="430"/>
      <c r="AO221" s="430"/>
      <c r="AP221" s="430"/>
    </row>
    <row r="222" spans="1:42" ht="15">
      <c r="A222" s="450">
        <v>4861951</v>
      </c>
      <c r="B222" s="451" t="s">
        <v>1248</v>
      </c>
      <c r="C222" s="438"/>
      <c r="D222" s="438" t="s">
        <v>1533</v>
      </c>
      <c r="E222" s="438" t="s">
        <v>29</v>
      </c>
      <c r="F222" s="438" t="s">
        <v>1250</v>
      </c>
      <c r="G222" s="438" t="s">
        <v>1411</v>
      </c>
      <c r="H222" s="438" t="s">
        <v>1420</v>
      </c>
      <c r="I222" s="438"/>
      <c r="J222" s="452">
        <v>44920</v>
      </c>
      <c r="K222" s="453">
        <v>44951</v>
      </c>
      <c r="L222" s="438"/>
      <c r="M222" s="438" t="s">
        <v>136</v>
      </c>
      <c r="N222" s="443">
        <f t="shared" si="24"/>
        <v>44929</v>
      </c>
      <c r="O222" s="444">
        <f t="shared" si="25"/>
        <v>32</v>
      </c>
      <c r="P222" s="438"/>
      <c r="Q222" s="438"/>
      <c r="R222" s="438"/>
      <c r="S222" s="438"/>
      <c r="T222" s="438"/>
      <c r="U222" s="438"/>
      <c r="V222" s="445">
        <f t="shared" si="26"/>
        <v>9900</v>
      </c>
      <c r="W222" s="443">
        <f t="shared" si="27"/>
        <v>44999</v>
      </c>
      <c r="X222" s="441">
        <v>45008</v>
      </c>
      <c r="Y222" s="446">
        <f t="shared" si="31"/>
        <v>9</v>
      </c>
      <c r="Z222" s="447">
        <f t="shared" si="29"/>
        <v>90</v>
      </c>
      <c r="AA222" s="286"/>
      <c r="AB222" s="430"/>
      <c r="AC222" s="430"/>
      <c r="AD222" s="430"/>
      <c r="AE222" s="430"/>
      <c r="AF222" s="430"/>
      <c r="AG222" s="430"/>
      <c r="AH222" s="430"/>
      <c r="AI222" s="430"/>
      <c r="AJ222" s="430"/>
      <c r="AK222" s="430"/>
      <c r="AL222" s="430"/>
      <c r="AM222" s="430"/>
      <c r="AN222" s="430"/>
      <c r="AO222" s="430"/>
      <c r="AP222" s="430"/>
    </row>
    <row r="223" spans="1:42" ht="15">
      <c r="A223" s="450">
        <v>4861931</v>
      </c>
      <c r="B223" s="451" t="s">
        <v>1248</v>
      </c>
      <c r="C223" s="438"/>
      <c r="D223" s="438" t="s">
        <v>1534</v>
      </c>
      <c r="E223" s="438" t="s">
        <v>29</v>
      </c>
      <c r="F223" s="438" t="s">
        <v>1250</v>
      </c>
      <c r="G223" s="438" t="s">
        <v>1411</v>
      </c>
      <c r="H223" s="438" t="s">
        <v>1420</v>
      </c>
      <c r="I223" s="438"/>
      <c r="J223" s="452">
        <v>44919</v>
      </c>
      <c r="K223" s="453">
        <v>44951</v>
      </c>
      <c r="L223" s="438"/>
      <c r="M223" s="438" t="s">
        <v>136</v>
      </c>
      <c r="N223" s="443">
        <f t="shared" si="24"/>
        <v>44928</v>
      </c>
      <c r="O223" s="444">
        <f t="shared" si="25"/>
        <v>33</v>
      </c>
      <c r="P223" s="438"/>
      <c r="Q223" s="438"/>
      <c r="R223" s="438"/>
      <c r="S223" s="438"/>
      <c r="T223" s="438"/>
      <c r="U223" s="438"/>
      <c r="V223" s="445">
        <f t="shared" si="26"/>
        <v>10500</v>
      </c>
      <c r="W223" s="443">
        <f t="shared" si="27"/>
        <v>44998</v>
      </c>
      <c r="X223" s="441">
        <v>44999</v>
      </c>
      <c r="Y223" s="446">
        <f t="shared" si="31"/>
        <v>1</v>
      </c>
      <c r="Z223" s="447">
        <f t="shared" si="29"/>
        <v>10</v>
      </c>
      <c r="AA223" s="286"/>
      <c r="AB223" s="430"/>
      <c r="AC223" s="430"/>
      <c r="AD223" s="430"/>
      <c r="AE223" s="430"/>
      <c r="AF223" s="430"/>
      <c r="AG223" s="430"/>
      <c r="AH223" s="430"/>
      <c r="AI223" s="430"/>
      <c r="AJ223" s="430"/>
      <c r="AK223" s="430"/>
      <c r="AL223" s="430"/>
      <c r="AM223" s="430"/>
      <c r="AN223" s="430"/>
      <c r="AO223" s="430"/>
      <c r="AP223" s="430"/>
    </row>
    <row r="224" spans="1:42" ht="15">
      <c r="A224" s="450">
        <v>4861933</v>
      </c>
      <c r="B224" s="451" t="s">
        <v>1248</v>
      </c>
      <c r="C224" s="438"/>
      <c r="D224" s="438" t="s">
        <v>1535</v>
      </c>
      <c r="E224" s="436" t="s">
        <v>29</v>
      </c>
      <c r="F224" s="449" t="s">
        <v>1250</v>
      </c>
      <c r="G224" s="449" t="s">
        <v>1411</v>
      </c>
      <c r="H224" s="438" t="s">
        <v>1420</v>
      </c>
      <c r="I224" s="438"/>
      <c r="J224" s="452">
        <v>44919</v>
      </c>
      <c r="K224" s="453">
        <v>44951</v>
      </c>
      <c r="L224" s="438"/>
      <c r="M224" s="438" t="s">
        <v>136</v>
      </c>
      <c r="N224" s="443">
        <f t="shared" si="24"/>
        <v>44928</v>
      </c>
      <c r="O224" s="444">
        <f t="shared" si="25"/>
        <v>33</v>
      </c>
      <c r="P224" s="438"/>
      <c r="Q224" s="438"/>
      <c r="R224" s="438"/>
      <c r="S224" s="438"/>
      <c r="T224" s="438"/>
      <c r="U224" s="438"/>
      <c r="V224" s="445">
        <f t="shared" si="26"/>
        <v>10500</v>
      </c>
      <c r="W224" s="443">
        <f t="shared" si="27"/>
        <v>44998</v>
      </c>
      <c r="X224" s="441">
        <v>45007</v>
      </c>
      <c r="Y224" s="446">
        <f t="shared" si="31"/>
        <v>9</v>
      </c>
      <c r="Z224" s="447">
        <f t="shared" si="29"/>
        <v>90</v>
      </c>
      <c r="AA224" s="286"/>
      <c r="AB224" s="430"/>
      <c r="AC224" s="430"/>
      <c r="AD224" s="430"/>
      <c r="AE224" s="430"/>
      <c r="AF224" s="430"/>
      <c r="AG224" s="430"/>
      <c r="AH224" s="430"/>
      <c r="AI224" s="430"/>
      <c r="AJ224" s="430"/>
      <c r="AK224" s="430"/>
      <c r="AL224" s="430"/>
      <c r="AM224" s="430"/>
      <c r="AN224" s="430"/>
      <c r="AO224" s="430"/>
      <c r="AP224" s="430"/>
    </row>
    <row r="225" spans="1:42" ht="15">
      <c r="A225" s="450">
        <v>4870143</v>
      </c>
      <c r="B225" s="451" t="s">
        <v>1248</v>
      </c>
      <c r="C225" s="438"/>
      <c r="D225" s="438" t="s">
        <v>1536</v>
      </c>
      <c r="E225" s="438" t="s">
        <v>29</v>
      </c>
      <c r="F225" s="438" t="s">
        <v>1250</v>
      </c>
      <c r="G225" s="438" t="s">
        <v>1411</v>
      </c>
      <c r="H225" s="438" t="s">
        <v>1412</v>
      </c>
      <c r="I225" s="438"/>
      <c r="J225" s="452">
        <v>44920</v>
      </c>
      <c r="K225" s="453">
        <v>44951</v>
      </c>
      <c r="L225" s="438"/>
      <c r="M225" s="438" t="s">
        <v>136</v>
      </c>
      <c r="N225" s="443">
        <f t="shared" si="24"/>
        <v>44929</v>
      </c>
      <c r="O225" s="444">
        <f t="shared" si="25"/>
        <v>32</v>
      </c>
      <c r="P225" s="438"/>
      <c r="Q225" s="438"/>
      <c r="R225" s="438"/>
      <c r="S225" s="438"/>
      <c r="T225" s="438"/>
      <c r="U225" s="438"/>
      <c r="V225" s="445">
        <f t="shared" si="26"/>
        <v>9900</v>
      </c>
      <c r="W225" s="443">
        <f t="shared" si="27"/>
        <v>44999</v>
      </c>
      <c r="X225" s="441">
        <v>45000</v>
      </c>
      <c r="Y225" s="446">
        <f t="shared" si="31"/>
        <v>1</v>
      </c>
      <c r="Z225" s="447">
        <f t="shared" si="29"/>
        <v>10</v>
      </c>
      <c r="AA225" s="286"/>
      <c r="AB225" s="430"/>
      <c r="AC225" s="430"/>
      <c r="AD225" s="430"/>
      <c r="AE225" s="430"/>
      <c r="AF225" s="430"/>
      <c r="AG225" s="430"/>
      <c r="AH225" s="430"/>
      <c r="AI225" s="430"/>
      <c r="AJ225" s="430"/>
      <c r="AK225" s="430"/>
      <c r="AL225" s="430"/>
      <c r="AM225" s="430"/>
      <c r="AN225" s="430"/>
      <c r="AO225" s="430"/>
      <c r="AP225" s="430"/>
    </row>
    <row r="226" spans="1:42" ht="15">
      <c r="A226" s="450">
        <v>4858139</v>
      </c>
      <c r="B226" s="451" t="s">
        <v>1248</v>
      </c>
      <c r="C226" s="438"/>
      <c r="D226" s="438" t="s">
        <v>1537</v>
      </c>
      <c r="E226" s="438" t="s">
        <v>29</v>
      </c>
      <c r="F226" s="438" t="s">
        <v>1250</v>
      </c>
      <c r="G226" s="438" t="s">
        <v>1411</v>
      </c>
      <c r="H226" s="438" t="s">
        <v>1513</v>
      </c>
      <c r="I226" s="438"/>
      <c r="J226" s="452">
        <v>44921</v>
      </c>
      <c r="K226" s="453">
        <v>44951</v>
      </c>
      <c r="L226" s="438"/>
      <c r="M226" s="438" t="s">
        <v>136</v>
      </c>
      <c r="N226" s="443">
        <f t="shared" si="24"/>
        <v>44930</v>
      </c>
      <c r="O226" s="444">
        <f t="shared" si="25"/>
        <v>31</v>
      </c>
      <c r="P226" s="438"/>
      <c r="Q226" s="438"/>
      <c r="R226" s="438"/>
      <c r="S226" s="438"/>
      <c r="T226" s="438"/>
      <c r="U226" s="438"/>
      <c r="V226" s="445">
        <f t="shared" si="26"/>
        <v>9300</v>
      </c>
      <c r="W226" s="443">
        <f t="shared" si="27"/>
        <v>45000</v>
      </c>
      <c r="X226" s="441">
        <v>45007</v>
      </c>
      <c r="Y226" s="446">
        <f t="shared" si="31"/>
        <v>7</v>
      </c>
      <c r="Z226" s="447">
        <f t="shared" si="29"/>
        <v>70</v>
      </c>
      <c r="AA226" s="286"/>
      <c r="AB226" s="430"/>
      <c r="AC226" s="430"/>
      <c r="AD226" s="430"/>
      <c r="AE226" s="430"/>
      <c r="AF226" s="430"/>
      <c r="AG226" s="430"/>
      <c r="AH226" s="430"/>
      <c r="AI226" s="430"/>
      <c r="AJ226" s="430"/>
      <c r="AK226" s="430"/>
      <c r="AL226" s="430"/>
      <c r="AM226" s="430"/>
      <c r="AN226" s="430"/>
      <c r="AO226" s="430"/>
      <c r="AP226" s="430"/>
    </row>
    <row r="227" spans="1:42" ht="15">
      <c r="A227" s="450">
        <v>4870139</v>
      </c>
      <c r="B227" s="451" t="s">
        <v>1248</v>
      </c>
      <c r="C227" s="438"/>
      <c r="D227" s="438" t="s">
        <v>1538</v>
      </c>
      <c r="E227" s="438" t="s">
        <v>29</v>
      </c>
      <c r="F227" s="438" t="s">
        <v>1250</v>
      </c>
      <c r="G227" s="438" t="s">
        <v>1411</v>
      </c>
      <c r="H227" s="438" t="s">
        <v>1412</v>
      </c>
      <c r="I227" s="438"/>
      <c r="J227" s="452">
        <v>44922</v>
      </c>
      <c r="K227" s="453">
        <v>44951</v>
      </c>
      <c r="L227" s="438"/>
      <c r="M227" s="438" t="s">
        <v>136</v>
      </c>
      <c r="N227" s="443">
        <f t="shared" si="24"/>
        <v>44931</v>
      </c>
      <c r="O227" s="444">
        <f t="shared" si="25"/>
        <v>30</v>
      </c>
      <c r="P227" s="438"/>
      <c r="Q227" s="438"/>
      <c r="R227" s="438"/>
      <c r="S227" s="438"/>
      <c r="T227" s="438"/>
      <c r="U227" s="438"/>
      <c r="V227" s="445">
        <f t="shared" si="26"/>
        <v>8700</v>
      </c>
      <c r="W227" s="443">
        <f t="shared" si="27"/>
        <v>45001</v>
      </c>
      <c r="X227" s="441">
        <v>45008</v>
      </c>
      <c r="Y227" s="446">
        <f t="shared" si="31"/>
        <v>7</v>
      </c>
      <c r="Z227" s="447">
        <f t="shared" si="29"/>
        <v>70</v>
      </c>
      <c r="AA227" s="286"/>
      <c r="AB227" s="430"/>
      <c r="AC227" s="430"/>
      <c r="AD227" s="430"/>
      <c r="AE227" s="430"/>
      <c r="AF227" s="430"/>
      <c r="AG227" s="430"/>
      <c r="AH227" s="430"/>
      <c r="AI227" s="430"/>
      <c r="AJ227" s="430"/>
      <c r="AK227" s="430"/>
      <c r="AL227" s="430"/>
      <c r="AM227" s="430"/>
      <c r="AN227" s="430"/>
      <c r="AO227" s="430"/>
      <c r="AP227" s="430"/>
    </row>
    <row r="228" spans="1:42" ht="15">
      <c r="A228" s="450">
        <v>4863719</v>
      </c>
      <c r="B228" s="451" t="s">
        <v>1248</v>
      </c>
      <c r="C228" s="438"/>
      <c r="D228" s="438" t="s">
        <v>1539</v>
      </c>
      <c r="E228" s="438" t="s">
        <v>29</v>
      </c>
      <c r="F228" s="438" t="s">
        <v>1250</v>
      </c>
      <c r="G228" s="438" t="s">
        <v>1411</v>
      </c>
      <c r="H228" s="438" t="s">
        <v>1423</v>
      </c>
      <c r="I228" s="438"/>
      <c r="J228" s="452">
        <v>44922</v>
      </c>
      <c r="K228" s="453">
        <v>44951</v>
      </c>
      <c r="L228" s="438"/>
      <c r="M228" s="438" t="s">
        <v>136</v>
      </c>
      <c r="N228" s="443">
        <f t="shared" si="24"/>
        <v>44931</v>
      </c>
      <c r="O228" s="444">
        <f t="shared" si="25"/>
        <v>30</v>
      </c>
      <c r="P228" s="438"/>
      <c r="Q228" s="438"/>
      <c r="R228" s="438"/>
      <c r="S228" s="438"/>
      <c r="T228" s="438"/>
      <c r="U228" s="438"/>
      <c r="V228" s="445">
        <f t="shared" si="26"/>
        <v>8700</v>
      </c>
      <c r="W228" s="443">
        <f t="shared" si="27"/>
        <v>45001</v>
      </c>
      <c r="X228" s="441">
        <v>45007</v>
      </c>
      <c r="Y228" s="446">
        <f t="shared" si="31"/>
        <v>6</v>
      </c>
      <c r="Z228" s="447">
        <f t="shared" si="29"/>
        <v>60</v>
      </c>
      <c r="AA228" s="286"/>
      <c r="AB228" s="430"/>
      <c r="AC228" s="430"/>
      <c r="AD228" s="430"/>
      <c r="AE228" s="430"/>
      <c r="AF228" s="430"/>
      <c r="AG228" s="430"/>
      <c r="AH228" s="430"/>
      <c r="AI228" s="430"/>
      <c r="AJ228" s="430"/>
      <c r="AK228" s="430"/>
      <c r="AL228" s="430"/>
      <c r="AM228" s="430"/>
      <c r="AN228" s="430"/>
      <c r="AO228" s="430"/>
      <c r="AP228" s="430"/>
    </row>
    <row r="229" spans="1:42" ht="15">
      <c r="A229" s="450">
        <v>4867873</v>
      </c>
      <c r="B229" s="451" t="s">
        <v>1248</v>
      </c>
      <c r="C229" s="438"/>
      <c r="D229" s="438" t="s">
        <v>1540</v>
      </c>
      <c r="E229" s="438" t="s">
        <v>29</v>
      </c>
      <c r="F229" s="438" t="s">
        <v>1250</v>
      </c>
      <c r="G229" s="438" t="s">
        <v>1411</v>
      </c>
      <c r="H229" s="438" t="s">
        <v>1452</v>
      </c>
      <c r="I229" s="438" t="s">
        <v>1541</v>
      </c>
      <c r="J229" s="452">
        <v>44922</v>
      </c>
      <c r="K229" s="453">
        <v>44951</v>
      </c>
      <c r="L229" s="438"/>
      <c r="M229" s="438" t="s">
        <v>136</v>
      </c>
      <c r="N229" s="443">
        <f t="shared" si="24"/>
        <v>44931</v>
      </c>
      <c r="O229" s="444">
        <f t="shared" si="25"/>
        <v>30</v>
      </c>
      <c r="P229" s="438"/>
      <c r="Q229" s="438"/>
      <c r="R229" s="438"/>
      <c r="S229" s="438"/>
      <c r="T229" s="438"/>
      <c r="U229" s="438"/>
      <c r="V229" s="445">
        <f t="shared" si="26"/>
        <v>8700</v>
      </c>
      <c r="W229" s="443">
        <f t="shared" si="27"/>
        <v>45001</v>
      </c>
      <c r="X229" s="441">
        <v>45007</v>
      </c>
      <c r="Y229" s="446">
        <f t="shared" si="31"/>
        <v>6</v>
      </c>
      <c r="Z229" s="447">
        <f t="shared" si="29"/>
        <v>60</v>
      </c>
      <c r="AA229" s="286"/>
      <c r="AB229" s="430"/>
      <c r="AC229" s="430"/>
      <c r="AD229" s="430"/>
      <c r="AE229" s="430"/>
      <c r="AF229" s="430"/>
      <c r="AG229" s="430"/>
      <c r="AH229" s="430"/>
      <c r="AI229" s="430"/>
      <c r="AJ229" s="430"/>
      <c r="AK229" s="430"/>
      <c r="AL229" s="430"/>
      <c r="AM229" s="430"/>
      <c r="AN229" s="430"/>
      <c r="AO229" s="430"/>
      <c r="AP229" s="430"/>
    </row>
    <row r="230" spans="1:42" ht="15">
      <c r="A230" s="450">
        <v>4870137</v>
      </c>
      <c r="B230" s="451" t="s">
        <v>1248</v>
      </c>
      <c r="C230" s="438"/>
      <c r="D230" s="438" t="s">
        <v>1542</v>
      </c>
      <c r="E230" s="438" t="s">
        <v>29</v>
      </c>
      <c r="F230" s="438" t="s">
        <v>1250</v>
      </c>
      <c r="G230" s="438" t="s">
        <v>1411</v>
      </c>
      <c r="H230" s="438" t="s">
        <v>1412</v>
      </c>
      <c r="I230" s="438"/>
      <c r="J230" s="452">
        <v>44922</v>
      </c>
      <c r="K230" s="453">
        <v>44951</v>
      </c>
      <c r="L230" s="438"/>
      <c r="M230" s="438" t="s">
        <v>136</v>
      </c>
      <c r="N230" s="443">
        <f t="shared" si="24"/>
        <v>44931</v>
      </c>
      <c r="O230" s="444">
        <f t="shared" si="25"/>
        <v>30</v>
      </c>
      <c r="P230" s="438"/>
      <c r="Q230" s="438"/>
      <c r="R230" s="438"/>
      <c r="S230" s="438"/>
      <c r="T230" s="438"/>
      <c r="U230" s="438"/>
      <c r="V230" s="445">
        <f t="shared" si="26"/>
        <v>8700</v>
      </c>
      <c r="W230" s="443">
        <f t="shared" si="27"/>
        <v>45001</v>
      </c>
      <c r="X230" s="441">
        <v>45000</v>
      </c>
      <c r="Y230" s="446">
        <v>0</v>
      </c>
      <c r="Z230" s="447">
        <f t="shared" si="29"/>
        <v>0</v>
      </c>
      <c r="AA230" s="286"/>
      <c r="AB230" s="430"/>
      <c r="AC230" s="430"/>
      <c r="AD230" s="430"/>
      <c r="AE230" s="430"/>
      <c r="AF230" s="430"/>
      <c r="AG230" s="430"/>
      <c r="AH230" s="430"/>
      <c r="AI230" s="430"/>
      <c r="AJ230" s="430"/>
      <c r="AK230" s="430"/>
      <c r="AL230" s="430"/>
      <c r="AM230" s="430"/>
      <c r="AN230" s="430"/>
      <c r="AO230" s="430"/>
      <c r="AP230" s="430"/>
    </row>
    <row r="231" spans="1:42" ht="15">
      <c r="A231" s="450">
        <v>4874855</v>
      </c>
      <c r="B231" s="451" t="s">
        <v>1248</v>
      </c>
      <c r="C231" s="438"/>
      <c r="D231" s="438" t="s">
        <v>1543</v>
      </c>
      <c r="E231" s="438" t="s">
        <v>29</v>
      </c>
      <c r="F231" s="438" t="s">
        <v>1250</v>
      </c>
      <c r="G231" s="438" t="s">
        <v>1411</v>
      </c>
      <c r="H231" s="438" t="s">
        <v>1499</v>
      </c>
      <c r="I231" s="438"/>
      <c r="J231" s="452">
        <v>44923</v>
      </c>
      <c r="K231" s="453">
        <v>44951</v>
      </c>
      <c r="L231" s="438"/>
      <c r="M231" s="438" t="s">
        <v>136</v>
      </c>
      <c r="N231" s="443">
        <f t="shared" si="24"/>
        <v>44932</v>
      </c>
      <c r="O231" s="444">
        <f t="shared" si="25"/>
        <v>29</v>
      </c>
      <c r="P231" s="438"/>
      <c r="Q231" s="438"/>
      <c r="R231" s="438"/>
      <c r="S231" s="438"/>
      <c r="T231" s="438"/>
      <c r="U231" s="438"/>
      <c r="V231" s="445">
        <f t="shared" si="26"/>
        <v>8100</v>
      </c>
      <c r="W231" s="443">
        <f t="shared" si="27"/>
        <v>45002</v>
      </c>
      <c r="X231" s="441">
        <v>45000</v>
      </c>
      <c r="Y231" s="446">
        <v>0</v>
      </c>
      <c r="Z231" s="447">
        <f t="shared" si="29"/>
        <v>0</v>
      </c>
      <c r="AA231" s="286"/>
      <c r="AB231" s="430"/>
      <c r="AC231" s="430"/>
      <c r="AD231" s="430"/>
      <c r="AE231" s="430"/>
      <c r="AF231" s="430"/>
      <c r="AG231" s="430"/>
      <c r="AH231" s="430"/>
      <c r="AI231" s="430"/>
      <c r="AJ231" s="430"/>
      <c r="AK231" s="430"/>
      <c r="AL231" s="430"/>
      <c r="AM231" s="430"/>
      <c r="AN231" s="430"/>
      <c r="AO231" s="430"/>
      <c r="AP231" s="430"/>
    </row>
    <row r="232" spans="1:42" ht="15">
      <c r="A232" s="436">
        <v>4819399</v>
      </c>
      <c r="B232" s="437" t="s">
        <v>1390</v>
      </c>
      <c r="C232" s="438"/>
      <c r="D232" s="438" t="s">
        <v>1544</v>
      </c>
      <c r="E232" s="438" t="s">
        <v>29</v>
      </c>
      <c r="F232" s="438" t="s">
        <v>1250</v>
      </c>
      <c r="G232" s="438" t="s">
        <v>31</v>
      </c>
      <c r="H232" s="439" t="s">
        <v>1463</v>
      </c>
      <c r="I232" s="438"/>
      <c r="J232" s="440">
        <v>44894</v>
      </c>
      <c r="K232" s="441" t="s">
        <v>1545</v>
      </c>
      <c r="L232" s="442"/>
      <c r="M232" s="442" t="s">
        <v>1546</v>
      </c>
      <c r="N232" s="443">
        <f t="shared" si="24"/>
        <v>44903</v>
      </c>
      <c r="O232" s="444">
        <f>DATE(2022,12,11)-J232+1</f>
        <v>13</v>
      </c>
      <c r="P232" s="438"/>
      <c r="Q232" s="438"/>
      <c r="R232" s="438"/>
      <c r="S232" s="438"/>
      <c r="T232" s="438"/>
      <c r="U232" s="438"/>
      <c r="V232" s="445">
        <f t="shared" si="26"/>
        <v>900</v>
      </c>
      <c r="W232" s="443">
        <f t="shared" si="27"/>
        <v>44973</v>
      </c>
      <c r="X232" s="441">
        <v>44973</v>
      </c>
      <c r="Y232" s="446">
        <f>X232-W232</f>
        <v>0</v>
      </c>
      <c r="Z232" s="447">
        <f t="shared" si="29"/>
        <v>0</v>
      </c>
      <c r="AA232" s="286"/>
      <c r="AB232" s="430"/>
      <c r="AC232" s="430"/>
      <c r="AD232" s="430"/>
      <c r="AE232" s="430"/>
      <c r="AF232" s="430"/>
      <c r="AG232" s="430"/>
      <c r="AH232" s="430"/>
      <c r="AI232" s="430"/>
      <c r="AJ232" s="430"/>
      <c r="AK232" s="430"/>
      <c r="AL232" s="430"/>
      <c r="AM232" s="430"/>
      <c r="AN232" s="430"/>
      <c r="AO232" s="430"/>
      <c r="AP232" s="430"/>
    </row>
    <row r="233" spans="1:42" ht="15">
      <c r="A233" s="109"/>
      <c r="B233" s="455"/>
      <c r="C233" s="456"/>
      <c r="D233" s="456"/>
      <c r="E233" s="126"/>
      <c r="F233" s="126"/>
      <c r="G233" s="457"/>
      <c r="H233" s="126"/>
      <c r="I233" s="456"/>
      <c r="J233" s="456"/>
      <c r="K233" s="456"/>
      <c r="L233" s="458"/>
      <c r="M233" s="458"/>
      <c r="N233" s="458"/>
      <c r="O233" s="458"/>
      <c r="P233" s="458"/>
      <c r="Q233" s="458"/>
      <c r="R233" s="458"/>
      <c r="S233" s="458"/>
      <c r="T233" s="458"/>
      <c r="U233" s="458"/>
      <c r="V233" s="458"/>
      <c r="W233" s="458"/>
      <c r="X233" s="458"/>
      <c r="Y233" s="459"/>
      <c r="Z233" s="459"/>
      <c r="AA233" s="286"/>
      <c r="AB233" s="430"/>
      <c r="AC233" s="430"/>
      <c r="AD233" s="430"/>
      <c r="AE233" s="430"/>
      <c r="AF233" s="430"/>
      <c r="AG233" s="430"/>
      <c r="AH233" s="430"/>
      <c r="AI233" s="430"/>
      <c r="AJ233" s="430"/>
      <c r="AK233" s="430"/>
      <c r="AL233" s="430"/>
      <c r="AM233" s="430"/>
      <c r="AN233" s="430"/>
      <c r="AO233" s="430"/>
      <c r="AP233" s="430"/>
    </row>
    <row r="234" spans="1:42" ht="15">
      <c r="A234" s="109"/>
      <c r="B234" s="455"/>
      <c r="C234" s="456"/>
      <c r="D234" s="456"/>
      <c r="E234" s="126"/>
      <c r="F234" s="126"/>
      <c r="G234" s="457"/>
      <c r="H234" s="126"/>
      <c r="I234" s="456"/>
      <c r="J234" s="456"/>
      <c r="K234" s="456"/>
      <c r="L234" s="458"/>
      <c r="M234" s="458"/>
      <c r="N234" s="458"/>
      <c r="O234" s="458"/>
      <c r="P234" s="458"/>
      <c r="Q234" s="458"/>
      <c r="R234" s="458"/>
      <c r="S234" s="458"/>
      <c r="T234" s="458"/>
      <c r="U234" s="458"/>
      <c r="V234" s="458"/>
      <c r="W234" s="458"/>
      <c r="X234" s="458"/>
      <c r="Y234" s="459"/>
      <c r="Z234" s="459"/>
      <c r="AA234" s="286"/>
      <c r="AB234" s="430"/>
      <c r="AC234" s="430"/>
      <c r="AD234" s="430"/>
      <c r="AE234" s="430"/>
      <c r="AF234" s="430"/>
      <c r="AG234" s="430"/>
      <c r="AH234" s="430"/>
      <c r="AI234" s="430"/>
      <c r="AJ234" s="430"/>
      <c r="AK234" s="430"/>
      <c r="AL234" s="430"/>
      <c r="AM234" s="430"/>
      <c r="AN234" s="430"/>
      <c r="AO234" s="430"/>
      <c r="AP234" s="430"/>
    </row>
    <row r="235" spans="1:42" ht="15">
      <c r="A235" s="109"/>
      <c r="B235" s="455"/>
      <c r="C235" s="456"/>
      <c r="D235" s="456"/>
      <c r="E235" s="126"/>
      <c r="F235" s="126"/>
      <c r="G235" s="457"/>
      <c r="H235" s="126"/>
      <c r="I235" s="456"/>
      <c r="J235" s="456"/>
      <c r="K235" s="456"/>
      <c r="L235" s="458"/>
      <c r="M235" s="458"/>
      <c r="N235" s="458"/>
      <c r="O235" s="458"/>
      <c r="P235" s="458"/>
      <c r="Q235" s="458"/>
      <c r="R235" s="458"/>
      <c r="S235" s="458"/>
      <c r="T235" s="458"/>
      <c r="U235" s="458"/>
      <c r="V235" s="458"/>
      <c r="W235" s="458"/>
      <c r="X235" s="458"/>
      <c r="Y235" s="459"/>
      <c r="Z235" s="459"/>
      <c r="AA235" s="286"/>
      <c r="AB235" s="430"/>
      <c r="AC235" s="430"/>
      <c r="AD235" s="430"/>
      <c r="AE235" s="430"/>
      <c r="AF235" s="430"/>
      <c r="AG235" s="430"/>
      <c r="AH235" s="430"/>
      <c r="AI235" s="430"/>
      <c r="AJ235" s="430"/>
      <c r="AK235" s="430"/>
      <c r="AL235" s="430"/>
      <c r="AM235" s="430"/>
      <c r="AN235" s="430"/>
      <c r="AO235" s="430"/>
      <c r="AP235" s="430"/>
    </row>
    <row r="236" spans="1:42" ht="15">
      <c r="A236" s="109"/>
      <c r="B236" s="455"/>
      <c r="C236" s="456"/>
      <c r="D236" s="456"/>
      <c r="E236" s="457"/>
      <c r="F236" s="457"/>
      <c r="G236" s="457"/>
      <c r="H236" s="126"/>
      <c r="I236" s="456"/>
      <c r="J236" s="456"/>
      <c r="K236" s="456"/>
      <c r="L236" s="458"/>
      <c r="M236" s="458"/>
      <c r="N236" s="458"/>
      <c r="O236" s="458"/>
      <c r="P236" s="458"/>
      <c r="Q236" s="458"/>
      <c r="R236" s="458"/>
      <c r="S236" s="458"/>
      <c r="T236" s="458"/>
      <c r="U236" s="458"/>
      <c r="V236" s="458"/>
      <c r="W236" s="458"/>
      <c r="X236" s="458"/>
      <c r="Y236" s="459"/>
      <c r="Z236" s="459"/>
      <c r="AA236" s="286"/>
      <c r="AB236" s="430"/>
      <c r="AC236" s="430"/>
      <c r="AD236" s="430"/>
      <c r="AE236" s="430"/>
      <c r="AF236" s="430"/>
      <c r="AG236" s="430"/>
      <c r="AH236" s="430"/>
      <c r="AI236" s="430"/>
      <c r="AJ236" s="430"/>
      <c r="AK236" s="430"/>
      <c r="AL236" s="430"/>
      <c r="AM236" s="430"/>
      <c r="AN236" s="430"/>
      <c r="AO236" s="430"/>
      <c r="AP236" s="430"/>
    </row>
    <row r="237" spans="1:42" ht="15">
      <c r="A237" s="109"/>
      <c r="B237" s="455"/>
      <c r="C237" s="456"/>
      <c r="D237" s="456"/>
      <c r="E237" s="457"/>
      <c r="F237" s="457"/>
      <c r="G237" s="126"/>
      <c r="H237" s="126"/>
      <c r="I237" s="456"/>
      <c r="J237" s="456"/>
      <c r="K237" s="456"/>
      <c r="L237" s="458"/>
      <c r="M237" s="458"/>
      <c r="N237" s="458"/>
      <c r="O237" s="458"/>
      <c r="P237" s="458"/>
      <c r="Q237" s="458"/>
      <c r="R237" s="458"/>
      <c r="S237" s="458"/>
      <c r="T237" s="458"/>
      <c r="U237" s="458"/>
      <c r="V237" s="458"/>
      <c r="W237" s="458"/>
      <c r="X237" s="458"/>
      <c r="Y237" s="459"/>
      <c r="Z237" s="459"/>
      <c r="AA237" s="286"/>
      <c r="AB237" s="430"/>
      <c r="AC237" s="430"/>
      <c r="AD237" s="430"/>
      <c r="AE237" s="430"/>
      <c r="AF237" s="430"/>
      <c r="AG237" s="430"/>
      <c r="AH237" s="430"/>
      <c r="AI237" s="430"/>
      <c r="AJ237" s="430"/>
      <c r="AK237" s="430"/>
      <c r="AL237" s="430"/>
      <c r="AM237" s="430"/>
      <c r="AN237" s="430"/>
      <c r="AO237" s="430"/>
      <c r="AP237" s="430"/>
    </row>
    <row r="238" spans="1:42" ht="15">
      <c r="A238" s="109"/>
      <c r="B238" s="455"/>
      <c r="C238" s="456"/>
      <c r="D238" s="456"/>
      <c r="E238" s="457"/>
      <c r="F238" s="457"/>
      <c r="G238" s="126"/>
      <c r="H238" s="126"/>
      <c r="I238" s="456"/>
      <c r="J238" s="456"/>
      <c r="K238" s="456"/>
      <c r="L238" s="458"/>
      <c r="M238" s="458"/>
      <c r="N238" s="458"/>
      <c r="O238" s="458"/>
      <c r="P238" s="458"/>
      <c r="Q238" s="458"/>
      <c r="R238" s="458"/>
      <c r="S238" s="458"/>
      <c r="T238" s="458"/>
      <c r="U238" s="458"/>
      <c r="V238" s="458"/>
      <c r="W238" s="458"/>
      <c r="X238" s="458"/>
      <c r="Y238" s="459"/>
      <c r="Z238" s="459"/>
      <c r="AA238" s="286"/>
      <c r="AB238" s="430"/>
      <c r="AC238" s="430"/>
      <c r="AD238" s="430"/>
      <c r="AE238" s="430"/>
      <c r="AF238" s="430"/>
      <c r="AG238" s="430"/>
      <c r="AH238" s="430"/>
      <c r="AI238" s="430"/>
      <c r="AJ238" s="430"/>
      <c r="AK238" s="430"/>
      <c r="AL238" s="430"/>
      <c r="AM238" s="430"/>
      <c r="AN238" s="430"/>
      <c r="AO238" s="430"/>
      <c r="AP238" s="430"/>
    </row>
    <row r="239" spans="1:42" ht="15">
      <c r="A239" s="109"/>
      <c r="B239" s="460"/>
      <c r="C239" s="456"/>
      <c r="D239" s="456"/>
      <c r="E239" s="461"/>
      <c r="F239" s="456"/>
      <c r="G239" s="460"/>
      <c r="H239" s="126"/>
      <c r="I239" s="456"/>
      <c r="J239" s="456"/>
      <c r="K239" s="456"/>
      <c r="L239" s="458"/>
      <c r="M239" s="458"/>
      <c r="N239" s="458"/>
      <c r="O239" s="458"/>
      <c r="P239" s="458"/>
      <c r="Q239" s="458"/>
      <c r="R239" s="458"/>
      <c r="S239" s="458"/>
      <c r="T239" s="458"/>
      <c r="U239" s="458"/>
      <c r="V239" s="458"/>
      <c r="W239" s="458"/>
      <c r="X239" s="458"/>
      <c r="Y239" s="459"/>
      <c r="Z239" s="459"/>
      <c r="AA239" s="286"/>
      <c r="AB239" s="430"/>
      <c r="AC239" s="430"/>
      <c r="AD239" s="430"/>
      <c r="AE239" s="430"/>
      <c r="AF239" s="430"/>
      <c r="AG239" s="430"/>
      <c r="AH239" s="430"/>
      <c r="AI239" s="430"/>
      <c r="AJ239" s="430"/>
      <c r="AK239" s="430"/>
      <c r="AL239" s="430"/>
      <c r="AM239" s="430"/>
      <c r="AN239" s="430"/>
      <c r="AO239" s="430"/>
      <c r="AP239" s="430"/>
    </row>
    <row r="240" spans="1:42" ht="17.25" customHeight="1">
      <c r="A240" s="74"/>
      <c r="B240" s="461"/>
      <c r="C240" s="456"/>
      <c r="D240" s="462"/>
      <c r="E240" s="461"/>
      <c r="F240" s="456"/>
      <c r="G240" s="460"/>
      <c r="H240" s="126"/>
      <c r="I240" s="462"/>
      <c r="J240" s="463"/>
      <c r="K240" s="464"/>
      <c r="L240" s="465"/>
      <c r="M240" s="465"/>
      <c r="N240" s="232"/>
      <c r="O240" s="466"/>
      <c r="P240" s="462"/>
      <c r="Q240" s="462"/>
      <c r="R240" s="462"/>
      <c r="S240" s="462"/>
      <c r="T240" s="462"/>
      <c r="U240" s="462"/>
      <c r="V240" s="467"/>
      <c r="W240" s="232"/>
      <c r="X240" s="462"/>
      <c r="Y240" s="468"/>
      <c r="Z240" s="469"/>
      <c r="AA240" s="286"/>
      <c r="AB240" s="430"/>
      <c r="AC240" s="430"/>
      <c r="AD240" s="430"/>
      <c r="AE240" s="430"/>
      <c r="AF240" s="430"/>
      <c r="AG240" s="430"/>
      <c r="AH240" s="430"/>
      <c r="AI240" s="430"/>
      <c r="AJ240" s="430"/>
      <c r="AK240" s="430"/>
      <c r="AL240" s="430"/>
      <c r="AM240" s="430"/>
      <c r="AN240" s="430"/>
      <c r="AO240" s="430"/>
      <c r="AP240" s="430"/>
    </row>
    <row r="241" spans="1:42" ht="18" customHeight="1">
      <c r="A241" s="74"/>
      <c r="B241" s="461"/>
      <c r="C241" s="456"/>
      <c r="D241" s="462"/>
      <c r="E241" s="461"/>
      <c r="F241" s="456"/>
      <c r="G241" s="460"/>
      <c r="H241" s="126"/>
      <c r="I241" s="462"/>
      <c r="J241" s="463"/>
      <c r="K241" s="464"/>
      <c r="L241" s="465"/>
      <c r="M241" s="465"/>
      <c r="N241" s="232"/>
      <c r="O241" s="466"/>
      <c r="P241" s="462"/>
      <c r="Q241" s="462"/>
      <c r="R241" s="462"/>
      <c r="S241" s="462"/>
      <c r="T241" s="462"/>
      <c r="U241" s="462"/>
      <c r="V241" s="467"/>
      <c r="W241" s="232"/>
      <c r="X241" s="462"/>
      <c r="Y241" s="468"/>
      <c r="Z241" s="469"/>
      <c r="AA241" s="286" t="s">
        <v>1547</v>
      </c>
      <c r="AB241" s="430"/>
      <c r="AC241" s="430"/>
      <c r="AD241" s="430"/>
      <c r="AE241" s="430"/>
      <c r="AF241" s="430"/>
      <c r="AG241" s="430"/>
      <c r="AH241" s="430"/>
      <c r="AI241" s="430"/>
      <c r="AJ241" s="430"/>
      <c r="AK241" s="430"/>
      <c r="AL241" s="430"/>
      <c r="AM241" s="430"/>
      <c r="AN241" s="430"/>
      <c r="AO241" s="430"/>
      <c r="AP241" s="430"/>
    </row>
    <row r="242" spans="1:42" ht="17.25" customHeight="1">
      <c r="A242" s="74"/>
      <c r="B242" s="461"/>
      <c r="C242" s="456"/>
      <c r="D242" s="462"/>
      <c r="E242" s="461"/>
      <c r="F242" s="456"/>
      <c r="G242" s="460"/>
      <c r="H242" s="126"/>
      <c r="I242" s="462"/>
      <c r="J242" s="463"/>
      <c r="K242" s="464"/>
      <c r="L242" s="465"/>
      <c r="M242" s="465"/>
      <c r="N242" s="232"/>
      <c r="O242" s="466"/>
      <c r="P242" s="462"/>
      <c r="Q242" s="462"/>
      <c r="R242" s="462"/>
      <c r="S242" s="462"/>
      <c r="T242" s="462"/>
      <c r="U242" s="462"/>
      <c r="V242" s="467"/>
      <c r="W242" s="232"/>
      <c r="X242" s="462"/>
      <c r="Y242" s="468"/>
      <c r="Z242" s="469"/>
      <c r="AA242" s="286"/>
      <c r="AB242" s="430"/>
      <c r="AC242" s="430"/>
      <c r="AD242" s="430"/>
      <c r="AE242" s="430"/>
      <c r="AF242" s="430"/>
      <c r="AG242" s="430"/>
      <c r="AH242" s="430"/>
      <c r="AI242" s="430"/>
      <c r="AJ242" s="430"/>
      <c r="AK242" s="430"/>
      <c r="AL242" s="430"/>
      <c r="AM242" s="430"/>
      <c r="AN242" s="430"/>
      <c r="AO242" s="430"/>
      <c r="AP242" s="430"/>
    </row>
    <row r="243" spans="1:42" ht="17.25" customHeight="1">
      <c r="A243" s="74"/>
      <c r="B243" s="461"/>
      <c r="C243" s="456"/>
      <c r="D243" s="462"/>
      <c r="E243" s="461"/>
      <c r="F243" s="456"/>
      <c r="G243" s="460"/>
      <c r="H243" s="126"/>
      <c r="I243" s="462"/>
      <c r="J243" s="463"/>
      <c r="K243" s="464"/>
      <c r="L243" s="465"/>
      <c r="M243" s="465"/>
      <c r="N243" s="232"/>
      <c r="O243" s="466"/>
      <c r="P243" s="462"/>
      <c r="Q243" s="462"/>
      <c r="R243" s="462"/>
      <c r="S243" s="462"/>
      <c r="T243" s="462"/>
      <c r="U243" s="462"/>
      <c r="V243" s="467"/>
      <c r="W243" s="232"/>
      <c r="X243" s="462"/>
      <c r="Y243" s="468"/>
      <c r="Z243" s="469"/>
      <c r="AA243" s="286"/>
      <c r="AB243" s="430"/>
      <c r="AC243" s="430"/>
      <c r="AD243" s="430"/>
      <c r="AE243" s="430"/>
      <c r="AF243" s="430"/>
      <c r="AG243" s="430"/>
      <c r="AH243" s="430"/>
      <c r="AI243" s="430"/>
      <c r="AJ243" s="430"/>
      <c r="AK243" s="430"/>
      <c r="AL243" s="430"/>
      <c r="AM243" s="430"/>
      <c r="AN243" s="430"/>
      <c r="AO243" s="430"/>
      <c r="AP243" s="430"/>
    </row>
    <row r="244" spans="1:42" ht="17.25" customHeight="1">
      <c r="A244" s="74"/>
      <c r="B244" s="461"/>
      <c r="C244" s="456"/>
      <c r="D244" s="462"/>
      <c r="E244" s="461"/>
      <c r="F244" s="456"/>
      <c r="G244" s="460"/>
      <c r="H244" s="126"/>
      <c r="I244" s="462"/>
      <c r="J244" s="463"/>
      <c r="K244" s="464"/>
      <c r="L244" s="465"/>
      <c r="M244" s="465"/>
      <c r="N244" s="232"/>
      <c r="O244" s="466"/>
      <c r="P244" s="462"/>
      <c r="Q244" s="462"/>
      <c r="R244" s="462"/>
      <c r="S244" s="462"/>
      <c r="T244" s="462"/>
      <c r="U244" s="462"/>
      <c r="V244" s="467"/>
      <c r="W244" s="232"/>
      <c r="X244" s="462"/>
      <c r="Y244" s="468"/>
      <c r="Z244" s="469"/>
      <c r="AA244" s="286"/>
      <c r="AB244" s="430"/>
      <c r="AC244" s="430"/>
      <c r="AD244" s="430"/>
      <c r="AE244" s="430"/>
      <c r="AF244" s="430"/>
      <c r="AG244" s="430"/>
      <c r="AH244" s="430"/>
      <c r="AI244" s="430"/>
      <c r="AJ244" s="430"/>
      <c r="AK244" s="430"/>
      <c r="AL244" s="430"/>
      <c r="AM244" s="430"/>
      <c r="AN244" s="430"/>
      <c r="AO244" s="430"/>
      <c r="AP244" s="430"/>
    </row>
    <row r="245" spans="1:42" ht="17.25" customHeight="1">
      <c r="A245" s="74"/>
      <c r="B245" s="461"/>
      <c r="C245" s="456"/>
      <c r="D245" s="462"/>
      <c r="E245" s="461"/>
      <c r="F245" s="456"/>
      <c r="G245" s="460"/>
      <c r="H245" s="126"/>
      <c r="I245" s="462"/>
      <c r="J245" s="463"/>
      <c r="K245" s="464"/>
      <c r="L245" s="465"/>
      <c r="M245" s="465"/>
      <c r="N245" s="232"/>
      <c r="O245" s="466"/>
      <c r="P245" s="462"/>
      <c r="Q245" s="462"/>
      <c r="R245" s="462"/>
      <c r="S245" s="462"/>
      <c r="T245" s="462"/>
      <c r="U245" s="462"/>
      <c r="V245" s="467"/>
      <c r="W245" s="232"/>
      <c r="X245" s="462"/>
      <c r="Y245" s="468"/>
      <c r="Z245" s="469"/>
      <c r="AA245" s="286"/>
      <c r="AB245" s="430"/>
      <c r="AC245" s="430"/>
      <c r="AD245" s="430"/>
      <c r="AE245" s="430"/>
      <c r="AF245" s="430"/>
      <c r="AG245" s="430"/>
      <c r="AH245" s="430"/>
      <c r="AI245" s="430"/>
      <c r="AJ245" s="430"/>
      <c r="AK245" s="430"/>
      <c r="AL245" s="430"/>
      <c r="AM245" s="430"/>
      <c r="AN245" s="430"/>
      <c r="AO245" s="430"/>
      <c r="AP245" s="430"/>
    </row>
    <row r="246" spans="1:42" ht="17.25" customHeight="1">
      <c r="A246" s="74"/>
      <c r="B246" s="461"/>
      <c r="C246" s="456"/>
      <c r="D246" s="456"/>
      <c r="E246" s="461"/>
      <c r="F246" s="456"/>
      <c r="G246" s="460"/>
      <c r="H246" s="126"/>
      <c r="I246" s="462"/>
      <c r="J246" s="462"/>
      <c r="K246" s="464"/>
      <c r="L246" s="465"/>
      <c r="M246" s="465"/>
      <c r="N246" s="232"/>
      <c r="O246" s="466"/>
      <c r="P246" s="462"/>
      <c r="Q246" s="462"/>
      <c r="R246" s="462"/>
      <c r="S246" s="462"/>
      <c r="T246" s="462"/>
      <c r="U246" s="462"/>
      <c r="V246" s="467"/>
      <c r="W246" s="232"/>
      <c r="X246" s="462"/>
      <c r="Y246" s="468"/>
      <c r="Z246" s="469"/>
      <c r="AA246" s="286"/>
      <c r="AB246" s="430"/>
      <c r="AC246" s="430"/>
      <c r="AD246" s="430"/>
      <c r="AE246" s="430"/>
      <c r="AF246" s="430"/>
      <c r="AG246" s="430"/>
      <c r="AH246" s="430"/>
      <c r="AI246" s="430"/>
      <c r="AJ246" s="430"/>
      <c r="AK246" s="430"/>
      <c r="AL246" s="430"/>
      <c r="AM246" s="430"/>
      <c r="AN246" s="430"/>
      <c r="AO246" s="430"/>
      <c r="AP246" s="430"/>
    </row>
    <row r="247" spans="1:42" ht="17.25" customHeight="1">
      <c r="A247" s="74"/>
      <c r="B247" s="461"/>
      <c r="C247" s="456"/>
      <c r="D247" s="456"/>
      <c r="E247" s="461"/>
      <c r="F247" s="456"/>
      <c r="G247" s="460"/>
      <c r="H247" s="126"/>
      <c r="I247" s="462"/>
      <c r="J247" s="462"/>
      <c r="K247" s="464"/>
      <c r="L247" s="465"/>
      <c r="M247" s="465"/>
      <c r="N247" s="232"/>
      <c r="O247" s="466"/>
      <c r="P247" s="462"/>
      <c r="Q247" s="462"/>
      <c r="R247" s="462"/>
      <c r="S247" s="462"/>
      <c r="T247" s="462"/>
      <c r="U247" s="462"/>
      <c r="V247" s="467"/>
      <c r="W247" s="232"/>
      <c r="X247" s="462"/>
      <c r="Y247" s="468"/>
      <c r="Z247" s="469"/>
      <c r="AA247" s="286"/>
      <c r="AB247" s="430"/>
      <c r="AC247" s="430"/>
      <c r="AD247" s="430"/>
      <c r="AE247" s="430"/>
      <c r="AF247" s="430"/>
      <c r="AG247" s="430"/>
      <c r="AH247" s="430"/>
      <c r="AI247" s="430"/>
      <c r="AJ247" s="430"/>
      <c r="AK247" s="430"/>
      <c r="AL247" s="430"/>
      <c r="AM247" s="430"/>
      <c r="AN247" s="430"/>
      <c r="AO247" s="430"/>
      <c r="AP247" s="430"/>
    </row>
    <row r="248" spans="1:42" ht="17.25" customHeight="1">
      <c r="A248" s="74"/>
      <c r="B248" s="461"/>
      <c r="C248" s="456"/>
      <c r="D248" s="456"/>
      <c r="E248" s="461"/>
      <c r="F248" s="456"/>
      <c r="G248" s="460"/>
      <c r="H248" s="126"/>
      <c r="I248" s="462"/>
      <c r="J248" s="462"/>
      <c r="K248" s="464"/>
      <c r="L248" s="465"/>
      <c r="M248" s="465"/>
      <c r="N248" s="232"/>
      <c r="O248" s="466"/>
      <c r="P248" s="462"/>
      <c r="Q248" s="462"/>
      <c r="R248" s="462"/>
      <c r="S248" s="462"/>
      <c r="T248" s="462"/>
      <c r="U248" s="462"/>
      <c r="V248" s="467"/>
      <c r="W248" s="232"/>
      <c r="X248" s="462"/>
      <c r="Y248" s="468"/>
      <c r="Z248" s="469"/>
      <c r="AA248" s="286"/>
      <c r="AB248" s="430"/>
      <c r="AC248" s="430"/>
      <c r="AD248" s="430"/>
      <c r="AE248" s="430"/>
      <c r="AF248" s="430"/>
      <c r="AG248" s="430"/>
      <c r="AH248" s="430"/>
      <c r="AI248" s="430"/>
      <c r="AJ248" s="430"/>
      <c r="AK248" s="430"/>
      <c r="AL248" s="430"/>
      <c r="AM248" s="430"/>
      <c r="AN248" s="430"/>
      <c r="AO248" s="430"/>
      <c r="AP248" s="430"/>
    </row>
    <row r="249" spans="1:42" ht="17.25" customHeight="1">
      <c r="A249" s="74"/>
      <c r="B249" s="461"/>
      <c r="C249" s="456"/>
      <c r="D249" s="456"/>
      <c r="E249" s="461"/>
      <c r="F249" s="456"/>
      <c r="G249" s="460"/>
      <c r="H249" s="126"/>
      <c r="I249" s="462"/>
      <c r="J249" s="462"/>
      <c r="K249" s="464"/>
      <c r="L249" s="465"/>
      <c r="M249" s="465"/>
      <c r="N249" s="232"/>
      <c r="O249" s="466"/>
      <c r="P249" s="462"/>
      <c r="Q249" s="462"/>
      <c r="R249" s="462"/>
      <c r="S249" s="462"/>
      <c r="T249" s="462"/>
      <c r="U249" s="462"/>
      <c r="V249" s="467"/>
      <c r="W249" s="232"/>
      <c r="X249" s="462"/>
      <c r="Y249" s="468"/>
      <c r="Z249" s="469"/>
      <c r="AA249" s="286"/>
      <c r="AB249" s="430"/>
      <c r="AC249" s="430"/>
      <c r="AD249" s="430"/>
      <c r="AE249" s="430"/>
      <c r="AF249" s="430"/>
      <c r="AG249" s="430"/>
      <c r="AH249" s="430"/>
      <c r="AI249" s="430"/>
      <c r="AJ249" s="430"/>
      <c r="AK249" s="430"/>
      <c r="AL249" s="430"/>
      <c r="AM249" s="430"/>
      <c r="AN249" s="430"/>
      <c r="AO249" s="430"/>
      <c r="AP249" s="430"/>
    </row>
    <row r="250" spans="1:42" ht="16.5" customHeight="1">
      <c r="A250" s="74"/>
      <c r="B250" s="461"/>
      <c r="C250" s="456"/>
      <c r="D250" s="456"/>
      <c r="E250" s="461"/>
      <c r="F250" s="456"/>
      <c r="G250" s="460"/>
      <c r="H250" s="126"/>
      <c r="I250" s="462"/>
      <c r="J250" s="462"/>
      <c r="K250" s="464"/>
      <c r="L250" s="465"/>
      <c r="M250" s="465"/>
      <c r="N250" s="232"/>
      <c r="O250" s="466"/>
      <c r="P250" s="462"/>
      <c r="Q250" s="462"/>
      <c r="R250" s="462"/>
      <c r="S250" s="462"/>
      <c r="T250" s="462"/>
      <c r="U250" s="462"/>
      <c r="V250" s="467"/>
      <c r="W250" s="232"/>
      <c r="X250" s="462"/>
      <c r="Y250" s="468"/>
      <c r="Z250" s="469"/>
      <c r="AA250" s="286"/>
      <c r="AB250" s="430"/>
      <c r="AC250" s="430"/>
      <c r="AD250" s="430"/>
      <c r="AE250" s="430"/>
      <c r="AF250" s="430"/>
      <c r="AG250" s="430"/>
      <c r="AH250" s="430"/>
      <c r="AI250" s="430"/>
      <c r="AJ250" s="430"/>
      <c r="AK250" s="430"/>
      <c r="AL250" s="430"/>
      <c r="AM250" s="430"/>
      <c r="AN250" s="430"/>
      <c r="AO250" s="430"/>
      <c r="AP250" s="430"/>
    </row>
    <row r="251" spans="1:42" ht="17.25" customHeight="1">
      <c r="A251" s="74"/>
      <c r="B251" s="461"/>
      <c r="C251" s="456"/>
      <c r="D251" s="470"/>
      <c r="E251" s="461"/>
      <c r="F251" s="456"/>
      <c r="G251" s="460"/>
      <c r="H251" s="126"/>
      <c r="I251" s="462"/>
      <c r="J251" s="462"/>
      <c r="K251" s="464"/>
      <c r="L251" s="465"/>
      <c r="M251" s="465"/>
      <c r="N251" s="232"/>
      <c r="O251" s="466"/>
      <c r="P251" s="462"/>
      <c r="Q251" s="462"/>
      <c r="R251" s="462"/>
      <c r="S251" s="462"/>
      <c r="T251" s="462"/>
      <c r="U251" s="462"/>
      <c r="V251" s="467"/>
      <c r="W251" s="232"/>
      <c r="X251" s="462"/>
      <c r="Y251" s="468"/>
      <c r="Z251" s="469"/>
      <c r="AA251" s="286"/>
      <c r="AB251" s="430"/>
      <c r="AC251" s="430"/>
      <c r="AD251" s="430"/>
      <c r="AE251" s="430"/>
      <c r="AF251" s="430"/>
      <c r="AG251" s="430"/>
      <c r="AH251" s="430"/>
      <c r="AI251" s="430"/>
      <c r="AJ251" s="430"/>
      <c r="AK251" s="430"/>
      <c r="AL251" s="430"/>
      <c r="AM251" s="430"/>
      <c r="AN251" s="430"/>
      <c r="AO251" s="430"/>
      <c r="AP251" s="430"/>
    </row>
    <row r="252" spans="1:42" ht="16.5" customHeight="1">
      <c r="A252" s="74"/>
      <c r="B252" s="461"/>
      <c r="C252" s="456"/>
      <c r="D252" s="456"/>
      <c r="E252" s="461"/>
      <c r="F252" s="456"/>
      <c r="G252" s="460"/>
      <c r="H252" s="126"/>
      <c r="I252" s="462"/>
      <c r="J252" s="462"/>
      <c r="K252" s="464"/>
      <c r="L252" s="465"/>
      <c r="M252" s="465"/>
      <c r="N252" s="232"/>
      <c r="O252" s="466"/>
      <c r="P252" s="462"/>
      <c r="Q252" s="462"/>
      <c r="R252" s="462"/>
      <c r="S252" s="462"/>
      <c r="T252" s="462"/>
      <c r="U252" s="462"/>
      <c r="V252" s="467"/>
      <c r="W252" s="232"/>
      <c r="X252" s="462"/>
      <c r="Y252" s="468"/>
      <c r="Z252" s="469"/>
      <c r="AA252" s="286"/>
      <c r="AB252" s="430"/>
      <c r="AC252" s="430"/>
      <c r="AD252" s="430"/>
      <c r="AE252" s="430"/>
      <c r="AF252" s="430"/>
      <c r="AG252" s="430"/>
      <c r="AH252" s="430"/>
      <c r="AI252" s="430"/>
      <c r="AJ252" s="430"/>
      <c r="AK252" s="430"/>
      <c r="AL252" s="430"/>
      <c r="AM252" s="430"/>
      <c r="AN252" s="430"/>
      <c r="AO252" s="430"/>
      <c r="AP252" s="430"/>
    </row>
    <row r="253" spans="1:42" ht="16.5" customHeight="1">
      <c r="A253" s="74"/>
      <c r="B253" s="461"/>
      <c r="C253" s="456"/>
      <c r="D253" s="456"/>
      <c r="E253" s="461"/>
      <c r="F253" s="456"/>
      <c r="G253" s="460"/>
      <c r="H253" s="126"/>
      <c r="I253" s="462"/>
      <c r="J253" s="462"/>
      <c r="K253" s="464"/>
      <c r="L253" s="465"/>
      <c r="M253" s="465"/>
      <c r="N253" s="232"/>
      <c r="O253" s="466"/>
      <c r="P253" s="462"/>
      <c r="Q253" s="462"/>
      <c r="R253" s="462"/>
      <c r="S253" s="462"/>
      <c r="T253" s="462"/>
      <c r="U253" s="462"/>
      <c r="V253" s="467"/>
      <c r="W253" s="232"/>
      <c r="X253" s="462"/>
      <c r="Y253" s="468"/>
      <c r="Z253" s="469"/>
      <c r="AA253" s="286"/>
      <c r="AB253" s="430"/>
      <c r="AC253" s="430"/>
      <c r="AD253" s="430"/>
      <c r="AE253" s="430"/>
      <c r="AF253" s="430"/>
      <c r="AG253" s="430"/>
      <c r="AH253" s="430"/>
      <c r="AI253" s="430"/>
      <c r="AJ253" s="430"/>
      <c r="AK253" s="430"/>
      <c r="AL253" s="430"/>
      <c r="AM253" s="430"/>
      <c r="AN253" s="430"/>
      <c r="AO253" s="430"/>
      <c r="AP253" s="430"/>
    </row>
    <row r="254" spans="1:42" ht="17.25" customHeight="1">
      <c r="A254" s="74"/>
      <c r="B254" s="461"/>
      <c r="C254" s="456"/>
      <c r="D254" s="456"/>
      <c r="E254" s="461"/>
      <c r="F254" s="456"/>
      <c r="G254" s="460"/>
      <c r="H254" s="126"/>
      <c r="I254" s="462"/>
      <c r="J254" s="462"/>
      <c r="K254" s="464"/>
      <c r="L254" s="465"/>
      <c r="M254" s="465"/>
      <c r="N254" s="232"/>
      <c r="O254" s="466"/>
      <c r="P254" s="462"/>
      <c r="Q254" s="462"/>
      <c r="R254" s="462"/>
      <c r="S254" s="462"/>
      <c r="T254" s="462"/>
      <c r="U254" s="462"/>
      <c r="V254" s="467"/>
      <c r="W254" s="232"/>
      <c r="X254" s="462"/>
      <c r="Y254" s="468"/>
      <c r="Z254" s="469"/>
      <c r="AA254" s="286"/>
      <c r="AB254" s="430"/>
      <c r="AC254" s="430"/>
      <c r="AD254" s="430"/>
      <c r="AE254" s="430"/>
      <c r="AF254" s="430"/>
      <c r="AG254" s="430"/>
      <c r="AH254" s="430"/>
      <c r="AI254" s="430"/>
      <c r="AJ254" s="430"/>
      <c r="AK254" s="430"/>
      <c r="AL254" s="430"/>
      <c r="AM254" s="430"/>
      <c r="AN254" s="430"/>
      <c r="AO254" s="430"/>
      <c r="AP254" s="430"/>
    </row>
    <row r="255" spans="1:42" ht="17.25" customHeight="1">
      <c r="A255" s="74"/>
      <c r="B255" s="461"/>
      <c r="C255" s="456"/>
      <c r="D255" s="456"/>
      <c r="E255" s="461"/>
      <c r="F255" s="456"/>
      <c r="G255" s="460"/>
      <c r="H255" s="126"/>
      <c r="I255" s="462"/>
      <c r="J255" s="462"/>
      <c r="K255" s="464"/>
      <c r="L255" s="465"/>
      <c r="M255" s="465"/>
      <c r="N255" s="232"/>
      <c r="O255" s="466"/>
      <c r="P255" s="462"/>
      <c r="Q255" s="462"/>
      <c r="R255" s="462"/>
      <c r="S255" s="462"/>
      <c r="T255" s="462"/>
      <c r="U255" s="462"/>
      <c r="V255" s="467"/>
      <c r="W255" s="232"/>
      <c r="X255" s="462"/>
      <c r="Y255" s="468"/>
      <c r="Z255" s="469"/>
      <c r="AA255" s="286"/>
      <c r="AB255" s="430"/>
      <c r="AC255" s="430"/>
      <c r="AD255" s="430"/>
      <c r="AE255" s="430"/>
      <c r="AF255" s="430"/>
      <c r="AG255" s="430"/>
      <c r="AH255" s="430"/>
      <c r="AI255" s="430"/>
      <c r="AJ255" s="430"/>
      <c r="AK255" s="430"/>
      <c r="AL255" s="430"/>
      <c r="AM255" s="430"/>
      <c r="AN255" s="430"/>
      <c r="AO255" s="430"/>
      <c r="AP255" s="430"/>
    </row>
    <row r="256" spans="1:42" ht="17.25" customHeight="1">
      <c r="A256" s="74"/>
      <c r="B256" s="461"/>
      <c r="C256" s="456"/>
      <c r="D256" s="456"/>
      <c r="E256" s="461"/>
      <c r="F256" s="456"/>
      <c r="G256" s="460"/>
      <c r="H256" s="126"/>
      <c r="I256" s="462"/>
      <c r="J256" s="462"/>
      <c r="K256" s="464"/>
      <c r="L256" s="465"/>
      <c r="M256" s="465"/>
      <c r="N256" s="232"/>
      <c r="O256" s="466"/>
      <c r="P256" s="462"/>
      <c r="Q256" s="462"/>
      <c r="R256" s="462"/>
      <c r="S256" s="462"/>
      <c r="T256" s="462"/>
      <c r="U256" s="462"/>
      <c r="V256" s="467"/>
      <c r="W256" s="232"/>
      <c r="X256" s="462"/>
      <c r="Y256" s="468"/>
      <c r="Z256" s="469"/>
      <c r="AA256" s="286"/>
      <c r="AB256" s="430"/>
      <c r="AC256" s="430"/>
      <c r="AD256" s="430"/>
      <c r="AE256" s="430"/>
      <c r="AF256" s="430"/>
      <c r="AG256" s="430"/>
      <c r="AH256" s="430"/>
      <c r="AI256" s="430"/>
      <c r="AJ256" s="430"/>
      <c r="AK256" s="430"/>
      <c r="AL256" s="430"/>
      <c r="AM256" s="430"/>
      <c r="AN256" s="430"/>
      <c r="AO256" s="430"/>
      <c r="AP256" s="430"/>
    </row>
    <row r="257" spans="1:42" ht="17.25" customHeight="1">
      <c r="A257" s="74"/>
      <c r="B257" s="461"/>
      <c r="C257" s="456"/>
      <c r="D257" s="456"/>
      <c r="E257" s="461"/>
      <c r="F257" s="456"/>
      <c r="G257" s="460"/>
      <c r="H257" s="126"/>
      <c r="I257" s="462"/>
      <c r="J257" s="462"/>
      <c r="K257" s="464"/>
      <c r="L257" s="465"/>
      <c r="M257" s="465"/>
      <c r="N257" s="232"/>
      <c r="O257" s="466"/>
      <c r="P257" s="462"/>
      <c r="Q257" s="462"/>
      <c r="R257" s="462"/>
      <c r="S257" s="462"/>
      <c r="T257" s="462"/>
      <c r="U257" s="462"/>
      <c r="V257" s="467"/>
      <c r="W257" s="232"/>
      <c r="X257" s="462"/>
      <c r="Y257" s="468"/>
      <c r="Z257" s="469"/>
      <c r="AA257" s="286"/>
      <c r="AB257" s="430"/>
      <c r="AC257" s="430"/>
      <c r="AD257" s="430"/>
      <c r="AE257" s="430"/>
      <c r="AF257" s="430"/>
      <c r="AG257" s="430"/>
      <c r="AH257" s="430"/>
      <c r="AI257" s="430"/>
      <c r="AJ257" s="430"/>
      <c r="AK257" s="430"/>
      <c r="AL257" s="430"/>
      <c r="AM257" s="430"/>
      <c r="AN257" s="430"/>
      <c r="AO257" s="430"/>
      <c r="AP257" s="430"/>
    </row>
    <row r="258" spans="1:42" ht="17.25" customHeight="1">
      <c r="A258" s="74"/>
      <c r="B258" s="461"/>
      <c r="C258" s="456"/>
      <c r="D258" s="471"/>
      <c r="E258" s="461"/>
      <c r="F258" s="456"/>
      <c r="G258" s="460"/>
      <c r="H258" s="126"/>
      <c r="I258" s="462"/>
      <c r="J258" s="462"/>
      <c r="K258" s="464"/>
      <c r="L258" s="465"/>
      <c r="M258" s="465"/>
      <c r="N258" s="232"/>
      <c r="O258" s="466"/>
      <c r="P258" s="462"/>
      <c r="Q258" s="462"/>
      <c r="R258" s="462"/>
      <c r="S258" s="462"/>
      <c r="T258" s="462"/>
      <c r="U258" s="462"/>
      <c r="V258" s="467"/>
      <c r="W258" s="232"/>
      <c r="X258" s="462"/>
      <c r="Y258" s="468"/>
      <c r="Z258" s="469"/>
      <c r="AA258" s="286"/>
      <c r="AB258" s="430"/>
      <c r="AC258" s="430"/>
      <c r="AD258" s="430"/>
      <c r="AE258" s="430"/>
      <c r="AF258" s="430"/>
      <c r="AG258" s="430"/>
      <c r="AH258" s="430"/>
      <c r="AI258" s="430"/>
      <c r="AJ258" s="430"/>
      <c r="AK258" s="430"/>
      <c r="AL258" s="430"/>
      <c r="AM258" s="430"/>
      <c r="AN258" s="430"/>
      <c r="AO258" s="430"/>
      <c r="AP258" s="430"/>
    </row>
    <row r="259" spans="1:42" ht="17.25" customHeight="1">
      <c r="A259" s="74"/>
      <c r="B259" s="461"/>
      <c r="C259" s="456"/>
      <c r="D259" s="472"/>
      <c r="E259" s="461"/>
      <c r="F259" s="456"/>
      <c r="G259" s="460"/>
      <c r="H259" s="126"/>
      <c r="I259" s="462"/>
      <c r="J259" s="462"/>
      <c r="K259" s="464"/>
      <c r="L259" s="465"/>
      <c r="M259" s="465"/>
      <c r="N259" s="232"/>
      <c r="O259" s="466"/>
      <c r="P259" s="462"/>
      <c r="Q259" s="462"/>
      <c r="R259" s="462"/>
      <c r="S259" s="462"/>
      <c r="T259" s="462"/>
      <c r="U259" s="462"/>
      <c r="V259" s="467"/>
      <c r="W259" s="232"/>
      <c r="X259" s="462"/>
      <c r="Y259" s="468"/>
      <c r="Z259" s="469"/>
      <c r="AA259" s="286"/>
      <c r="AB259" s="430"/>
      <c r="AC259" s="430"/>
      <c r="AD259" s="430"/>
      <c r="AE259" s="430"/>
      <c r="AF259" s="430"/>
      <c r="AG259" s="430"/>
      <c r="AH259" s="430"/>
      <c r="AI259" s="430"/>
      <c r="AJ259" s="430"/>
      <c r="AK259" s="430"/>
      <c r="AL259" s="430"/>
      <c r="AM259" s="430"/>
      <c r="AN259" s="430"/>
      <c r="AO259" s="430"/>
      <c r="AP259" s="430"/>
    </row>
    <row r="260" spans="1:42" ht="17.25" customHeight="1">
      <c r="A260" s="74"/>
      <c r="B260" s="461"/>
      <c r="C260" s="456"/>
      <c r="D260" s="456"/>
      <c r="E260" s="461"/>
      <c r="F260" s="456"/>
      <c r="G260" s="460"/>
      <c r="H260" s="126"/>
      <c r="I260" s="462"/>
      <c r="J260" s="462"/>
      <c r="K260" s="464"/>
      <c r="L260" s="465"/>
      <c r="M260" s="465"/>
      <c r="N260" s="232"/>
      <c r="O260" s="466"/>
      <c r="P260" s="462"/>
      <c r="Q260" s="462"/>
      <c r="R260" s="462"/>
      <c r="S260" s="462"/>
      <c r="T260" s="462"/>
      <c r="U260" s="462"/>
      <c r="V260" s="467"/>
      <c r="W260" s="232"/>
      <c r="X260" s="462"/>
      <c r="Y260" s="468"/>
      <c r="Z260" s="469"/>
      <c r="AA260" s="286"/>
      <c r="AB260" s="430"/>
      <c r="AC260" s="430"/>
      <c r="AD260" s="430"/>
      <c r="AE260" s="430"/>
      <c r="AF260" s="430"/>
      <c r="AG260" s="430"/>
      <c r="AH260" s="430"/>
      <c r="AI260" s="430"/>
      <c r="AJ260" s="430"/>
      <c r="AK260" s="430"/>
      <c r="AL260" s="430"/>
      <c r="AM260" s="430"/>
      <c r="AN260" s="430"/>
      <c r="AO260" s="430"/>
      <c r="AP260" s="430"/>
    </row>
    <row r="261" spans="1:42" ht="16.5" customHeight="1">
      <c r="A261" s="74"/>
      <c r="B261" s="461"/>
      <c r="C261" s="456"/>
      <c r="D261" s="456"/>
      <c r="E261" s="461"/>
      <c r="F261" s="456"/>
      <c r="G261" s="460"/>
      <c r="H261" s="126"/>
      <c r="I261" s="462"/>
      <c r="J261" s="462"/>
      <c r="K261" s="464"/>
      <c r="L261" s="465"/>
      <c r="M261" s="465"/>
      <c r="N261" s="232"/>
      <c r="O261" s="466"/>
      <c r="P261" s="462"/>
      <c r="Q261" s="462"/>
      <c r="R261" s="462"/>
      <c r="S261" s="462"/>
      <c r="T261" s="462"/>
      <c r="U261" s="462"/>
      <c r="V261" s="467"/>
      <c r="W261" s="232"/>
      <c r="X261" s="462"/>
      <c r="Y261" s="468"/>
      <c r="Z261" s="469"/>
      <c r="AA261" s="286"/>
      <c r="AB261" s="430"/>
      <c r="AC261" s="430"/>
      <c r="AD261" s="430"/>
      <c r="AE261" s="430"/>
      <c r="AF261" s="430"/>
      <c r="AG261" s="430"/>
      <c r="AH261" s="430"/>
      <c r="AI261" s="430"/>
      <c r="AJ261" s="430"/>
      <c r="AK261" s="430"/>
      <c r="AL261" s="430"/>
      <c r="AM261" s="430"/>
      <c r="AN261" s="430"/>
      <c r="AO261" s="430"/>
      <c r="AP261" s="430"/>
    </row>
    <row r="262" spans="1:42" ht="16.5" customHeight="1">
      <c r="A262" s="74"/>
      <c r="B262" s="461"/>
      <c r="C262" s="456"/>
      <c r="D262" s="456"/>
      <c r="E262" s="461"/>
      <c r="F262" s="456"/>
      <c r="G262" s="460"/>
      <c r="H262" s="126"/>
      <c r="I262" s="462"/>
      <c r="J262" s="462"/>
      <c r="K262" s="464"/>
      <c r="L262" s="465"/>
      <c r="M262" s="465"/>
      <c r="N262" s="232"/>
      <c r="O262" s="466"/>
      <c r="P262" s="462"/>
      <c r="Q262" s="462"/>
      <c r="R262" s="462"/>
      <c r="S262" s="462"/>
      <c r="T262" s="462"/>
      <c r="U262" s="462"/>
      <c r="V262" s="467"/>
      <c r="W262" s="232"/>
      <c r="X262" s="462"/>
      <c r="Y262" s="468"/>
      <c r="Z262" s="469"/>
      <c r="AA262" s="286"/>
      <c r="AB262" s="430"/>
      <c r="AC262" s="430"/>
      <c r="AD262" s="430"/>
      <c r="AE262" s="430"/>
      <c r="AF262" s="430"/>
      <c r="AG262" s="430"/>
      <c r="AH262" s="430"/>
      <c r="AI262" s="430"/>
      <c r="AJ262" s="430"/>
      <c r="AK262" s="430"/>
      <c r="AL262" s="430"/>
      <c r="AM262" s="430"/>
      <c r="AN262" s="430"/>
      <c r="AO262" s="430"/>
      <c r="AP262" s="430"/>
    </row>
    <row r="263" spans="1:42" ht="17.25" customHeight="1">
      <c r="A263" s="74"/>
      <c r="B263" s="461"/>
      <c r="C263" s="456"/>
      <c r="D263" s="456"/>
      <c r="E263" s="461"/>
      <c r="F263" s="456"/>
      <c r="G263" s="460"/>
      <c r="H263" s="126"/>
      <c r="I263" s="462"/>
      <c r="J263" s="462"/>
      <c r="K263" s="464"/>
      <c r="L263" s="465"/>
      <c r="M263" s="465"/>
      <c r="N263" s="232"/>
      <c r="O263" s="466"/>
      <c r="P263" s="462"/>
      <c r="Q263" s="462"/>
      <c r="R263" s="462"/>
      <c r="S263" s="462"/>
      <c r="T263" s="462"/>
      <c r="U263" s="462"/>
      <c r="V263" s="467"/>
      <c r="W263" s="232"/>
      <c r="X263" s="462"/>
      <c r="Y263" s="468"/>
      <c r="Z263" s="469"/>
      <c r="AA263" s="286"/>
      <c r="AB263" s="430"/>
      <c r="AC263" s="430"/>
      <c r="AD263" s="430"/>
      <c r="AE263" s="430"/>
      <c r="AF263" s="430"/>
      <c r="AG263" s="430"/>
      <c r="AH263" s="430"/>
      <c r="AI263" s="430"/>
      <c r="AJ263" s="430"/>
      <c r="AK263" s="430"/>
      <c r="AL263" s="430"/>
      <c r="AM263" s="430"/>
      <c r="AN263" s="430"/>
      <c r="AO263" s="430"/>
      <c r="AP263" s="430"/>
    </row>
    <row r="264" spans="1:42" ht="17.25" customHeight="1">
      <c r="A264" s="74"/>
      <c r="B264" s="461"/>
      <c r="C264" s="456"/>
      <c r="D264" s="456"/>
      <c r="E264" s="461"/>
      <c r="F264" s="456"/>
      <c r="G264" s="460"/>
      <c r="H264" s="126"/>
      <c r="I264" s="462"/>
      <c r="J264" s="462"/>
      <c r="K264" s="464"/>
      <c r="L264" s="465"/>
      <c r="M264" s="465"/>
      <c r="N264" s="232"/>
      <c r="O264" s="466"/>
      <c r="P264" s="462"/>
      <c r="Q264" s="462"/>
      <c r="R264" s="462"/>
      <c r="S264" s="462"/>
      <c r="T264" s="462"/>
      <c r="U264" s="462"/>
      <c r="V264" s="467"/>
      <c r="W264" s="232"/>
      <c r="X264" s="462"/>
      <c r="Y264" s="468"/>
      <c r="Z264" s="469"/>
      <c r="AA264" s="286"/>
      <c r="AB264" s="430"/>
      <c r="AC264" s="430"/>
      <c r="AD264" s="430"/>
      <c r="AE264" s="430"/>
      <c r="AF264" s="430"/>
      <c r="AG264" s="430"/>
      <c r="AH264" s="430"/>
      <c r="AI264" s="430"/>
      <c r="AJ264" s="430"/>
      <c r="AK264" s="430"/>
      <c r="AL264" s="430"/>
      <c r="AM264" s="430"/>
      <c r="AN264" s="430"/>
      <c r="AO264" s="430"/>
      <c r="AP264" s="430"/>
    </row>
    <row r="265" spans="1:42" ht="17.25" customHeight="1">
      <c r="A265" s="74"/>
      <c r="B265" s="461"/>
      <c r="C265" s="456"/>
      <c r="D265" s="456"/>
      <c r="E265" s="461"/>
      <c r="F265" s="456"/>
      <c r="G265" s="460"/>
      <c r="H265" s="126"/>
      <c r="I265" s="462"/>
      <c r="J265" s="462"/>
      <c r="K265" s="464"/>
      <c r="L265" s="465"/>
      <c r="M265" s="465"/>
      <c r="N265" s="232"/>
      <c r="O265" s="466"/>
      <c r="P265" s="462"/>
      <c r="Q265" s="462"/>
      <c r="R265" s="462"/>
      <c r="S265" s="462"/>
      <c r="T265" s="462"/>
      <c r="U265" s="462"/>
      <c r="V265" s="467"/>
      <c r="W265" s="232"/>
      <c r="X265" s="462"/>
      <c r="Y265" s="468"/>
      <c r="Z265" s="469"/>
      <c r="AA265" s="286"/>
      <c r="AB265" s="430"/>
      <c r="AC265" s="430"/>
      <c r="AD265" s="430"/>
      <c r="AE265" s="430"/>
      <c r="AF265" s="430"/>
      <c r="AG265" s="430"/>
      <c r="AH265" s="430"/>
      <c r="AI265" s="430"/>
      <c r="AJ265" s="430"/>
      <c r="AK265" s="430"/>
      <c r="AL265" s="430"/>
      <c r="AM265" s="430"/>
      <c r="AN265" s="430"/>
      <c r="AO265" s="430"/>
      <c r="AP265" s="430"/>
    </row>
    <row r="266" spans="1:42" ht="17.25" customHeight="1">
      <c r="A266" s="74"/>
      <c r="B266" s="461"/>
      <c r="C266" s="456"/>
      <c r="D266" s="456"/>
      <c r="E266" s="461"/>
      <c r="F266" s="456"/>
      <c r="G266" s="460"/>
      <c r="H266" s="126"/>
      <c r="I266" s="462"/>
      <c r="J266" s="462"/>
      <c r="K266" s="464"/>
      <c r="L266" s="465"/>
      <c r="M266" s="465"/>
      <c r="N266" s="232"/>
      <c r="O266" s="466"/>
      <c r="P266" s="462"/>
      <c r="Q266" s="462"/>
      <c r="R266" s="462"/>
      <c r="S266" s="462"/>
      <c r="T266" s="462"/>
      <c r="U266" s="462"/>
      <c r="V266" s="467"/>
      <c r="W266" s="232"/>
      <c r="X266" s="462"/>
      <c r="Y266" s="468"/>
      <c r="Z266" s="469"/>
      <c r="AA266" s="286"/>
      <c r="AB266" s="430"/>
      <c r="AC266" s="430"/>
      <c r="AD266" s="430"/>
      <c r="AE266" s="430"/>
      <c r="AF266" s="430"/>
      <c r="AG266" s="430"/>
      <c r="AH266" s="430"/>
      <c r="AI266" s="430"/>
      <c r="AJ266" s="430"/>
      <c r="AK266" s="430"/>
      <c r="AL266" s="430"/>
      <c r="AM266" s="430"/>
      <c r="AN266" s="430"/>
      <c r="AO266" s="430"/>
      <c r="AP266" s="430"/>
    </row>
    <row r="267" spans="1:42" ht="17.25" customHeight="1">
      <c r="A267" s="74"/>
      <c r="B267" s="461"/>
      <c r="C267" s="456"/>
      <c r="D267" s="456"/>
      <c r="E267" s="461"/>
      <c r="F267" s="456"/>
      <c r="G267" s="460"/>
      <c r="H267" s="126"/>
      <c r="I267" s="462"/>
      <c r="J267" s="462"/>
      <c r="K267" s="464"/>
      <c r="L267" s="465"/>
      <c r="M267" s="465"/>
      <c r="N267" s="232"/>
      <c r="O267" s="466"/>
      <c r="P267" s="462"/>
      <c r="Q267" s="462"/>
      <c r="R267" s="462"/>
      <c r="S267" s="462"/>
      <c r="T267" s="462"/>
      <c r="U267" s="462"/>
      <c r="V267" s="467"/>
      <c r="W267" s="232"/>
      <c r="X267" s="462"/>
      <c r="Y267" s="468"/>
      <c r="Z267" s="469"/>
      <c r="AA267" s="286"/>
      <c r="AB267" s="430"/>
      <c r="AC267" s="430"/>
      <c r="AD267" s="430"/>
      <c r="AE267" s="430"/>
      <c r="AF267" s="430"/>
      <c r="AG267" s="430"/>
      <c r="AH267" s="430"/>
      <c r="AI267" s="430"/>
      <c r="AJ267" s="430"/>
      <c r="AK267" s="430"/>
      <c r="AL267" s="430"/>
      <c r="AM267" s="430"/>
      <c r="AN267" s="430"/>
      <c r="AO267" s="430"/>
      <c r="AP267" s="430"/>
    </row>
    <row r="268" spans="1:42" ht="17.25" customHeight="1">
      <c r="A268" s="74"/>
      <c r="B268" s="461"/>
      <c r="C268" s="456"/>
      <c r="D268" s="456"/>
      <c r="E268" s="461"/>
      <c r="F268" s="456"/>
      <c r="G268" s="460"/>
      <c r="H268" s="126"/>
      <c r="I268" s="462"/>
      <c r="J268" s="462"/>
      <c r="K268" s="464"/>
      <c r="L268" s="465"/>
      <c r="M268" s="465"/>
      <c r="N268" s="232"/>
      <c r="O268" s="466"/>
      <c r="P268" s="462"/>
      <c r="Q268" s="462"/>
      <c r="R268" s="462"/>
      <c r="S268" s="462"/>
      <c r="T268" s="462"/>
      <c r="U268" s="462"/>
      <c r="V268" s="467"/>
      <c r="W268" s="232"/>
      <c r="X268" s="462"/>
      <c r="Y268" s="468"/>
      <c r="Z268" s="469"/>
      <c r="AA268" s="286"/>
      <c r="AB268" s="430"/>
      <c r="AC268" s="430"/>
      <c r="AD268" s="430"/>
      <c r="AE268" s="430"/>
      <c r="AF268" s="430"/>
      <c r="AG268" s="430"/>
      <c r="AH268" s="430"/>
      <c r="AI268" s="430"/>
      <c r="AJ268" s="430"/>
      <c r="AK268" s="430"/>
      <c r="AL268" s="430"/>
      <c r="AM268" s="430"/>
      <c r="AN268" s="430"/>
      <c r="AO268" s="430"/>
      <c r="AP268" s="430"/>
    </row>
    <row r="269" spans="1:42" ht="17.25" customHeight="1">
      <c r="A269" s="74"/>
      <c r="B269" s="461"/>
      <c r="C269" s="456"/>
      <c r="D269" s="456"/>
      <c r="E269" s="461"/>
      <c r="F269" s="456"/>
      <c r="G269" s="460"/>
      <c r="H269" s="126"/>
      <c r="I269" s="462"/>
      <c r="J269" s="462"/>
      <c r="K269" s="464"/>
      <c r="L269" s="465"/>
      <c r="M269" s="465"/>
      <c r="N269" s="232"/>
      <c r="O269" s="466"/>
      <c r="P269" s="462"/>
      <c r="Q269" s="462"/>
      <c r="R269" s="462"/>
      <c r="S269" s="462"/>
      <c r="T269" s="462"/>
      <c r="U269" s="462"/>
      <c r="V269" s="467"/>
      <c r="W269" s="232"/>
      <c r="X269" s="462"/>
      <c r="Y269" s="468"/>
      <c r="Z269" s="469"/>
      <c r="AA269" s="286"/>
      <c r="AB269" s="430"/>
      <c r="AC269" s="430"/>
      <c r="AD269" s="430"/>
      <c r="AE269" s="430"/>
      <c r="AF269" s="430"/>
      <c r="AG269" s="430"/>
      <c r="AH269" s="430"/>
      <c r="AI269" s="430"/>
      <c r="AJ269" s="430"/>
      <c r="AK269" s="430"/>
      <c r="AL269" s="430"/>
      <c r="AM269" s="430"/>
      <c r="AN269" s="430"/>
      <c r="AO269" s="430"/>
      <c r="AP269" s="430"/>
    </row>
    <row r="270" spans="1:42" ht="17.25" customHeight="1">
      <c r="A270" s="74"/>
      <c r="B270" s="461"/>
      <c r="C270" s="456"/>
      <c r="D270" s="456"/>
      <c r="E270" s="461"/>
      <c r="F270" s="456"/>
      <c r="G270" s="460"/>
      <c r="H270" s="126"/>
      <c r="I270" s="462"/>
      <c r="J270" s="462"/>
      <c r="K270" s="464"/>
      <c r="L270" s="465"/>
      <c r="M270" s="465"/>
      <c r="N270" s="232"/>
      <c r="O270" s="466"/>
      <c r="P270" s="462"/>
      <c r="Q270" s="462"/>
      <c r="R270" s="462"/>
      <c r="S270" s="462"/>
      <c r="T270" s="462"/>
      <c r="U270" s="462"/>
      <c r="V270" s="467"/>
      <c r="W270" s="232"/>
      <c r="X270" s="462"/>
      <c r="Y270" s="468"/>
      <c r="Z270" s="469"/>
      <c r="AA270" s="286"/>
      <c r="AB270" s="430"/>
      <c r="AC270" s="430"/>
      <c r="AD270" s="430"/>
      <c r="AE270" s="430"/>
      <c r="AF270" s="430"/>
      <c r="AG270" s="430"/>
      <c r="AH270" s="430"/>
      <c r="AI270" s="430"/>
      <c r="AJ270" s="430"/>
      <c r="AK270" s="430"/>
      <c r="AL270" s="430"/>
      <c r="AM270" s="430"/>
      <c r="AN270" s="430"/>
      <c r="AO270" s="430"/>
      <c r="AP270" s="430"/>
    </row>
    <row r="271" spans="1:42" ht="17.25" customHeight="1">
      <c r="A271" s="74"/>
      <c r="B271" s="461"/>
      <c r="C271" s="456"/>
      <c r="D271" s="456"/>
      <c r="E271" s="461"/>
      <c r="F271" s="456"/>
      <c r="G271" s="460"/>
      <c r="H271" s="126"/>
      <c r="I271" s="462"/>
      <c r="J271" s="462"/>
      <c r="K271" s="464"/>
      <c r="L271" s="465"/>
      <c r="M271" s="465"/>
      <c r="N271" s="232"/>
      <c r="O271" s="466"/>
      <c r="P271" s="462"/>
      <c r="Q271" s="462"/>
      <c r="R271" s="462"/>
      <c r="S271" s="462"/>
      <c r="T271" s="462"/>
      <c r="U271" s="462"/>
      <c r="V271" s="467"/>
      <c r="W271" s="232"/>
      <c r="X271" s="462"/>
      <c r="Y271" s="468"/>
      <c r="Z271" s="469"/>
      <c r="AA271" s="286"/>
      <c r="AB271" s="430"/>
      <c r="AC271" s="430"/>
      <c r="AD271" s="430"/>
      <c r="AE271" s="430"/>
      <c r="AF271" s="430"/>
      <c r="AG271" s="430"/>
      <c r="AH271" s="430"/>
      <c r="AI271" s="430"/>
      <c r="AJ271" s="430"/>
      <c r="AK271" s="430"/>
      <c r="AL271" s="430"/>
      <c r="AM271" s="430"/>
      <c r="AN271" s="430"/>
      <c r="AO271" s="430"/>
      <c r="AP271" s="430"/>
    </row>
    <row r="272" spans="1:42" ht="15">
      <c r="A272" s="109"/>
      <c r="B272" s="455"/>
      <c r="C272" s="456"/>
      <c r="D272" s="126"/>
      <c r="E272" s="126"/>
      <c r="F272" s="126"/>
      <c r="G272" s="126"/>
      <c r="H272" s="126"/>
      <c r="I272" s="456"/>
      <c r="J272" s="456"/>
      <c r="K272" s="456"/>
      <c r="L272" s="458"/>
      <c r="M272" s="458"/>
      <c r="N272" s="458"/>
      <c r="O272" s="458"/>
      <c r="P272" s="458"/>
      <c r="Q272" s="458"/>
      <c r="R272" s="458"/>
      <c r="S272" s="458"/>
      <c r="T272" s="458"/>
      <c r="U272" s="458"/>
      <c r="V272" s="458"/>
      <c r="W272" s="458"/>
      <c r="X272" s="458"/>
      <c r="Y272" s="459"/>
      <c r="Z272" s="459"/>
      <c r="AA272" s="286"/>
      <c r="AB272" s="430"/>
      <c r="AC272" s="430"/>
      <c r="AD272" s="430"/>
      <c r="AE272" s="430"/>
      <c r="AF272" s="430"/>
      <c r="AG272" s="430"/>
      <c r="AH272" s="430"/>
      <c r="AI272" s="430"/>
      <c r="AJ272" s="430"/>
      <c r="AK272" s="430"/>
      <c r="AL272" s="430"/>
      <c r="AM272" s="430"/>
      <c r="AN272" s="430"/>
      <c r="AO272" s="430"/>
      <c r="AP272" s="430"/>
    </row>
    <row r="273" spans="1:42" ht="15">
      <c r="A273" s="109"/>
      <c r="B273" s="455"/>
      <c r="C273" s="456"/>
      <c r="D273" s="126"/>
      <c r="E273" s="126"/>
      <c r="F273" s="126"/>
      <c r="G273" s="126"/>
      <c r="H273" s="126"/>
      <c r="I273" s="456"/>
      <c r="J273" s="456"/>
      <c r="K273" s="456"/>
      <c r="L273" s="458"/>
      <c r="M273" s="458"/>
      <c r="N273" s="458"/>
      <c r="O273" s="458"/>
      <c r="P273" s="458"/>
      <c r="Q273" s="458"/>
      <c r="R273" s="458"/>
      <c r="S273" s="458"/>
      <c r="T273" s="458"/>
      <c r="U273" s="458"/>
      <c r="V273" s="458"/>
      <c r="W273" s="458"/>
      <c r="X273" s="458"/>
      <c r="Y273" s="459"/>
      <c r="Z273" s="459"/>
      <c r="AA273" s="286"/>
      <c r="AB273" s="430"/>
      <c r="AC273" s="430"/>
      <c r="AD273" s="430"/>
      <c r="AE273" s="430"/>
      <c r="AF273" s="430"/>
      <c r="AG273" s="430"/>
      <c r="AH273" s="430"/>
      <c r="AI273" s="430"/>
      <c r="AJ273" s="430"/>
      <c r="AK273" s="430"/>
      <c r="AL273" s="430"/>
      <c r="AM273" s="430"/>
      <c r="AN273" s="430"/>
      <c r="AO273" s="430"/>
      <c r="AP273" s="430"/>
    </row>
    <row r="274" spans="1:42" ht="15">
      <c r="A274" s="109"/>
      <c r="B274" s="455"/>
      <c r="C274" s="456"/>
      <c r="D274" s="126"/>
      <c r="E274" s="126"/>
      <c r="F274" s="126"/>
      <c r="G274" s="126"/>
      <c r="H274" s="126"/>
      <c r="I274" s="456"/>
      <c r="J274" s="456"/>
      <c r="K274" s="456"/>
      <c r="L274" s="458"/>
      <c r="M274" s="458"/>
      <c r="N274" s="458"/>
      <c r="O274" s="458"/>
      <c r="P274" s="458"/>
      <c r="Q274" s="458"/>
      <c r="R274" s="458"/>
      <c r="S274" s="458"/>
      <c r="T274" s="458"/>
      <c r="U274" s="458"/>
      <c r="V274" s="458"/>
      <c r="W274" s="458"/>
      <c r="X274" s="458"/>
      <c r="Y274" s="459"/>
      <c r="Z274" s="459"/>
      <c r="AA274" s="286"/>
      <c r="AB274" s="430"/>
      <c r="AC274" s="430"/>
      <c r="AD274" s="430"/>
      <c r="AE274" s="430"/>
      <c r="AF274" s="430"/>
      <c r="AG274" s="430"/>
      <c r="AH274" s="430"/>
      <c r="AI274" s="430"/>
      <c r="AJ274" s="430"/>
      <c r="AK274" s="430"/>
      <c r="AL274" s="430"/>
      <c r="AM274" s="430"/>
      <c r="AN274" s="430"/>
      <c r="AO274" s="430"/>
      <c r="AP274" s="430"/>
    </row>
    <row r="275" spans="1:42" ht="15">
      <c r="A275" s="109"/>
      <c r="B275" s="455"/>
      <c r="C275" s="456"/>
      <c r="D275" s="126"/>
      <c r="E275" s="126"/>
      <c r="F275" s="126"/>
      <c r="G275" s="126"/>
      <c r="H275" s="126"/>
      <c r="I275" s="456"/>
      <c r="J275" s="456"/>
      <c r="K275" s="456"/>
      <c r="L275" s="458"/>
      <c r="M275" s="458"/>
      <c r="N275" s="458"/>
      <c r="O275" s="458"/>
      <c r="P275" s="458"/>
      <c r="Q275" s="458"/>
      <c r="R275" s="458"/>
      <c r="S275" s="458"/>
      <c r="T275" s="458"/>
      <c r="U275" s="458"/>
      <c r="V275" s="458"/>
      <c r="W275" s="458"/>
      <c r="X275" s="458"/>
      <c r="Y275" s="459"/>
      <c r="Z275" s="459"/>
      <c r="AA275" s="286"/>
      <c r="AB275" s="430"/>
      <c r="AC275" s="430"/>
      <c r="AD275" s="430"/>
      <c r="AE275" s="430"/>
      <c r="AF275" s="430"/>
      <c r="AG275" s="430"/>
      <c r="AH275" s="430"/>
      <c r="AI275" s="430"/>
      <c r="AJ275" s="430"/>
      <c r="AK275" s="430"/>
      <c r="AL275" s="430"/>
      <c r="AM275" s="430"/>
      <c r="AN275" s="430"/>
      <c r="AO275" s="430"/>
      <c r="AP275" s="430"/>
    </row>
    <row r="276" spans="1:42" ht="15">
      <c r="A276" s="109"/>
      <c r="B276" s="455"/>
      <c r="C276" s="456"/>
      <c r="D276" s="126"/>
      <c r="E276" s="126"/>
      <c r="F276" s="126"/>
      <c r="G276" s="126"/>
      <c r="H276" s="126"/>
      <c r="I276" s="456"/>
      <c r="J276" s="456"/>
      <c r="K276" s="456"/>
      <c r="L276" s="458"/>
      <c r="M276" s="458"/>
      <c r="N276" s="458"/>
      <c r="O276" s="458"/>
      <c r="P276" s="458"/>
      <c r="Q276" s="458"/>
      <c r="R276" s="458"/>
      <c r="S276" s="458"/>
      <c r="T276" s="458"/>
      <c r="U276" s="458"/>
      <c r="V276" s="458"/>
      <c r="W276" s="458"/>
      <c r="X276" s="458"/>
      <c r="Y276" s="459"/>
      <c r="Z276" s="459"/>
      <c r="AA276" s="286"/>
      <c r="AB276" s="430"/>
      <c r="AC276" s="430"/>
      <c r="AD276" s="430"/>
      <c r="AE276" s="430"/>
      <c r="AF276" s="430"/>
      <c r="AG276" s="430"/>
      <c r="AH276" s="430"/>
      <c r="AI276" s="430"/>
      <c r="AJ276" s="430"/>
      <c r="AK276" s="430"/>
      <c r="AL276" s="430"/>
      <c r="AM276" s="430"/>
      <c r="AN276" s="430"/>
      <c r="AO276" s="430"/>
      <c r="AP276" s="430"/>
    </row>
    <row r="277" spans="1:42" ht="15">
      <c r="A277" s="109"/>
      <c r="B277" s="455"/>
      <c r="C277" s="456"/>
      <c r="D277" s="126"/>
      <c r="E277" s="126"/>
      <c r="F277" s="126"/>
      <c r="G277" s="126"/>
      <c r="H277" s="126"/>
      <c r="I277" s="456"/>
      <c r="J277" s="456"/>
      <c r="K277" s="456"/>
      <c r="L277" s="458"/>
      <c r="M277" s="458"/>
      <c r="N277" s="458"/>
      <c r="O277" s="458"/>
      <c r="P277" s="458"/>
      <c r="Q277" s="458"/>
      <c r="R277" s="458"/>
      <c r="S277" s="458"/>
      <c r="T277" s="458"/>
      <c r="U277" s="458"/>
      <c r="V277" s="458"/>
      <c r="W277" s="458"/>
      <c r="X277" s="458"/>
      <c r="Y277" s="459"/>
      <c r="Z277" s="459"/>
      <c r="AA277" s="286"/>
      <c r="AB277" s="430"/>
      <c r="AC277" s="430"/>
      <c r="AD277" s="430"/>
      <c r="AE277" s="430"/>
      <c r="AF277" s="430"/>
      <c r="AG277" s="430"/>
      <c r="AH277" s="430"/>
      <c r="AI277" s="430"/>
      <c r="AJ277" s="430"/>
      <c r="AK277" s="430"/>
      <c r="AL277" s="430"/>
      <c r="AM277" s="430"/>
      <c r="AN277" s="430"/>
      <c r="AO277" s="430"/>
      <c r="AP277" s="430"/>
    </row>
    <row r="278" spans="1:42" ht="15">
      <c r="A278" s="109"/>
      <c r="B278" s="455"/>
      <c r="C278" s="456"/>
      <c r="D278" s="126"/>
      <c r="E278" s="126"/>
      <c r="F278" s="126"/>
      <c r="G278" s="126"/>
      <c r="H278" s="126"/>
      <c r="I278" s="456"/>
      <c r="J278" s="456"/>
      <c r="K278" s="456"/>
      <c r="L278" s="458"/>
      <c r="M278" s="458"/>
      <c r="N278" s="458"/>
      <c r="O278" s="458"/>
      <c r="P278" s="458"/>
      <c r="Q278" s="458"/>
      <c r="R278" s="458"/>
      <c r="S278" s="458"/>
      <c r="T278" s="458"/>
      <c r="U278" s="458"/>
      <c r="V278" s="458"/>
      <c r="W278" s="458"/>
      <c r="X278" s="458"/>
      <c r="Y278" s="459"/>
      <c r="Z278" s="459"/>
      <c r="AA278" s="286"/>
      <c r="AB278" s="430"/>
      <c r="AC278" s="430"/>
      <c r="AD278" s="430"/>
      <c r="AE278" s="430"/>
      <c r="AF278" s="430"/>
      <c r="AG278" s="430"/>
      <c r="AH278" s="430"/>
      <c r="AI278" s="430"/>
      <c r="AJ278" s="430"/>
      <c r="AK278" s="430"/>
      <c r="AL278" s="430"/>
      <c r="AM278" s="430"/>
      <c r="AN278" s="430"/>
      <c r="AO278" s="430"/>
      <c r="AP278" s="430"/>
    </row>
    <row r="279" spans="1:42" ht="15">
      <c r="A279" s="109"/>
      <c r="B279" s="455"/>
      <c r="C279" s="456"/>
      <c r="D279" s="126"/>
      <c r="E279" s="126"/>
      <c r="F279" s="126"/>
      <c r="G279" s="126"/>
      <c r="H279" s="126"/>
      <c r="I279" s="456"/>
      <c r="J279" s="456"/>
      <c r="K279" s="456"/>
      <c r="L279" s="458"/>
      <c r="M279" s="458"/>
      <c r="N279" s="458"/>
      <c r="O279" s="458"/>
      <c r="P279" s="458"/>
      <c r="Q279" s="458"/>
      <c r="R279" s="458"/>
      <c r="S279" s="458"/>
      <c r="T279" s="458"/>
      <c r="U279" s="458"/>
      <c r="V279" s="458"/>
      <c r="W279" s="458"/>
      <c r="X279" s="458"/>
      <c r="Y279" s="459"/>
      <c r="Z279" s="459"/>
      <c r="AA279" s="286"/>
      <c r="AB279" s="430"/>
      <c r="AC279" s="430"/>
      <c r="AD279" s="430"/>
      <c r="AE279" s="430"/>
      <c r="AF279" s="430"/>
      <c r="AG279" s="430"/>
      <c r="AH279" s="430"/>
      <c r="AI279" s="430"/>
      <c r="AJ279" s="430"/>
      <c r="AK279" s="430"/>
      <c r="AL279" s="430"/>
      <c r="AM279" s="430"/>
      <c r="AN279" s="430"/>
      <c r="AO279" s="430"/>
      <c r="AP279" s="430"/>
    </row>
    <row r="280" spans="1:42" ht="15">
      <c r="A280" s="109"/>
      <c r="B280" s="455"/>
      <c r="C280" s="456"/>
      <c r="D280" s="126"/>
      <c r="E280" s="126"/>
      <c r="F280" s="126"/>
      <c r="G280" s="126"/>
      <c r="H280" s="126"/>
      <c r="I280" s="456"/>
      <c r="J280" s="456"/>
      <c r="K280" s="456"/>
      <c r="L280" s="458"/>
      <c r="M280" s="458"/>
      <c r="N280" s="458"/>
      <c r="O280" s="458"/>
      <c r="P280" s="458"/>
      <c r="Q280" s="458"/>
      <c r="R280" s="458"/>
      <c r="S280" s="458"/>
      <c r="T280" s="458"/>
      <c r="U280" s="458"/>
      <c r="V280" s="458"/>
      <c r="W280" s="458"/>
      <c r="X280" s="458"/>
      <c r="Y280" s="459"/>
      <c r="Z280" s="459"/>
      <c r="AA280" s="286"/>
      <c r="AB280" s="430"/>
      <c r="AC280" s="430"/>
      <c r="AD280" s="430"/>
      <c r="AE280" s="430"/>
      <c r="AF280" s="430"/>
      <c r="AG280" s="430"/>
      <c r="AH280" s="430"/>
      <c r="AI280" s="430"/>
      <c r="AJ280" s="430"/>
      <c r="AK280" s="430"/>
      <c r="AL280" s="430"/>
      <c r="AM280" s="430"/>
      <c r="AN280" s="430"/>
      <c r="AO280" s="430"/>
      <c r="AP280" s="430"/>
    </row>
    <row r="281" spans="1:42" ht="15">
      <c r="A281" s="109"/>
      <c r="B281" s="455"/>
      <c r="C281" s="456"/>
      <c r="D281" s="126"/>
      <c r="E281" s="126"/>
      <c r="F281" s="126"/>
      <c r="G281" s="126"/>
      <c r="H281" s="126"/>
      <c r="I281" s="456"/>
      <c r="J281" s="456"/>
      <c r="K281" s="456"/>
      <c r="L281" s="458"/>
      <c r="M281" s="458"/>
      <c r="N281" s="458"/>
      <c r="O281" s="458"/>
      <c r="P281" s="458"/>
      <c r="Q281" s="458"/>
      <c r="R281" s="458"/>
      <c r="S281" s="458"/>
      <c r="T281" s="458"/>
      <c r="U281" s="458"/>
      <c r="V281" s="458"/>
      <c r="W281" s="458"/>
      <c r="X281" s="458"/>
      <c r="Y281" s="459"/>
      <c r="Z281" s="459"/>
      <c r="AA281" s="286"/>
      <c r="AB281" s="430"/>
      <c r="AC281" s="430"/>
      <c r="AD281" s="430"/>
      <c r="AE281" s="430"/>
      <c r="AF281" s="430"/>
      <c r="AG281" s="430"/>
      <c r="AH281" s="430"/>
      <c r="AI281" s="430"/>
      <c r="AJ281" s="430"/>
      <c r="AK281" s="430"/>
      <c r="AL281" s="430"/>
      <c r="AM281" s="430"/>
      <c r="AN281" s="430"/>
      <c r="AO281" s="430"/>
      <c r="AP281" s="430"/>
    </row>
    <row r="282" spans="1:42" ht="15">
      <c r="A282" s="109"/>
      <c r="B282" s="455"/>
      <c r="C282" s="456"/>
      <c r="D282" s="126"/>
      <c r="E282" s="126"/>
      <c r="F282" s="126"/>
      <c r="G282" s="126"/>
      <c r="H282" s="126"/>
      <c r="I282" s="456"/>
      <c r="J282" s="456"/>
      <c r="K282" s="456"/>
      <c r="L282" s="458"/>
      <c r="M282" s="458"/>
      <c r="N282" s="458"/>
      <c r="O282" s="458"/>
      <c r="P282" s="458"/>
      <c r="Q282" s="458"/>
      <c r="R282" s="458"/>
      <c r="S282" s="458"/>
      <c r="T282" s="458"/>
      <c r="U282" s="458"/>
      <c r="V282" s="458"/>
      <c r="W282" s="458"/>
      <c r="X282" s="458"/>
      <c r="Y282" s="459"/>
      <c r="Z282" s="459"/>
      <c r="AA282" s="286"/>
      <c r="AB282" s="430"/>
      <c r="AC282" s="430"/>
      <c r="AD282" s="430"/>
      <c r="AE282" s="430"/>
      <c r="AF282" s="430"/>
      <c r="AG282" s="430"/>
      <c r="AH282" s="430"/>
      <c r="AI282" s="430"/>
      <c r="AJ282" s="430"/>
      <c r="AK282" s="430"/>
      <c r="AL282" s="430"/>
      <c r="AM282" s="430"/>
      <c r="AN282" s="430"/>
      <c r="AO282" s="430"/>
      <c r="AP282" s="430"/>
    </row>
    <row r="283" spans="1:42" ht="15">
      <c r="A283" s="109"/>
      <c r="B283" s="455"/>
      <c r="C283" s="456"/>
      <c r="D283" s="126"/>
      <c r="E283" s="126"/>
      <c r="F283" s="126"/>
      <c r="G283" s="126"/>
      <c r="H283" s="126"/>
      <c r="I283" s="456"/>
      <c r="J283" s="456"/>
      <c r="K283" s="456"/>
      <c r="L283" s="458"/>
      <c r="M283" s="458"/>
      <c r="N283" s="458"/>
      <c r="O283" s="458"/>
      <c r="P283" s="458"/>
      <c r="Q283" s="458"/>
      <c r="R283" s="458"/>
      <c r="S283" s="458"/>
      <c r="T283" s="458"/>
      <c r="U283" s="458"/>
      <c r="V283" s="458"/>
      <c r="W283" s="458"/>
      <c r="X283" s="458"/>
      <c r="Y283" s="459"/>
      <c r="Z283" s="459"/>
      <c r="AA283" s="286"/>
      <c r="AB283" s="430"/>
      <c r="AC283" s="430"/>
      <c r="AD283" s="430"/>
      <c r="AE283" s="430"/>
      <c r="AF283" s="430"/>
      <c r="AG283" s="430"/>
      <c r="AH283" s="430"/>
      <c r="AI283" s="430"/>
      <c r="AJ283" s="430"/>
      <c r="AK283" s="430"/>
      <c r="AL283" s="430"/>
      <c r="AM283" s="430"/>
      <c r="AN283" s="430"/>
      <c r="AO283" s="430"/>
      <c r="AP283" s="430"/>
    </row>
    <row r="284" spans="1:42" ht="15">
      <c r="A284" s="109"/>
      <c r="B284" s="455"/>
      <c r="C284" s="456"/>
      <c r="D284" s="126"/>
      <c r="E284" s="126"/>
      <c r="F284" s="126"/>
      <c r="G284" s="126"/>
      <c r="H284" s="126"/>
      <c r="I284" s="456"/>
      <c r="J284" s="456"/>
      <c r="K284" s="456"/>
      <c r="L284" s="458"/>
      <c r="M284" s="458"/>
      <c r="N284" s="458"/>
      <c r="O284" s="458"/>
      <c r="P284" s="458"/>
      <c r="Q284" s="458"/>
      <c r="R284" s="458"/>
      <c r="S284" s="458"/>
      <c r="T284" s="458"/>
      <c r="U284" s="458"/>
      <c r="V284" s="458"/>
      <c r="W284" s="458"/>
      <c r="X284" s="458"/>
      <c r="Y284" s="459"/>
      <c r="Z284" s="459"/>
      <c r="AA284" s="286"/>
      <c r="AB284" s="430"/>
      <c r="AC284" s="430"/>
      <c r="AD284" s="430"/>
      <c r="AE284" s="430"/>
      <c r="AF284" s="430"/>
      <c r="AG284" s="430"/>
      <c r="AH284" s="430"/>
      <c r="AI284" s="430"/>
      <c r="AJ284" s="430"/>
      <c r="AK284" s="430"/>
      <c r="AL284" s="430"/>
      <c r="AM284" s="430"/>
      <c r="AN284" s="430"/>
      <c r="AO284" s="430"/>
      <c r="AP284" s="430"/>
    </row>
    <row r="285" spans="1:42" ht="15">
      <c r="A285" s="109"/>
      <c r="B285" s="455"/>
      <c r="C285" s="456"/>
      <c r="D285" s="126"/>
      <c r="E285" s="126"/>
      <c r="F285" s="126"/>
      <c r="G285" s="126"/>
      <c r="H285" s="126"/>
      <c r="I285" s="456"/>
      <c r="J285" s="456"/>
      <c r="K285" s="456"/>
      <c r="L285" s="458"/>
      <c r="M285" s="458"/>
      <c r="N285" s="458"/>
      <c r="O285" s="458"/>
      <c r="P285" s="458"/>
      <c r="Q285" s="458"/>
      <c r="R285" s="458"/>
      <c r="S285" s="458"/>
      <c r="T285" s="458"/>
      <c r="U285" s="458"/>
      <c r="V285" s="458"/>
      <c r="W285" s="458"/>
      <c r="X285" s="458"/>
      <c r="Y285" s="459"/>
      <c r="Z285" s="459"/>
      <c r="AA285" s="286"/>
      <c r="AB285" s="430"/>
      <c r="AC285" s="430"/>
      <c r="AD285" s="430"/>
      <c r="AE285" s="430"/>
      <c r="AF285" s="430"/>
      <c r="AG285" s="430"/>
      <c r="AH285" s="430"/>
      <c r="AI285" s="430"/>
      <c r="AJ285" s="430"/>
      <c r="AK285" s="430"/>
      <c r="AL285" s="430"/>
      <c r="AM285" s="430"/>
      <c r="AN285" s="430"/>
      <c r="AO285" s="430"/>
      <c r="AP285" s="430"/>
    </row>
    <row r="286" spans="1:42" ht="15">
      <c r="A286" s="109"/>
      <c r="B286" s="455"/>
      <c r="C286" s="456"/>
      <c r="D286" s="126"/>
      <c r="E286" s="126"/>
      <c r="F286" s="126"/>
      <c r="G286" s="126"/>
      <c r="H286" s="126"/>
      <c r="I286" s="456"/>
      <c r="J286" s="456"/>
      <c r="K286" s="456"/>
      <c r="L286" s="458"/>
      <c r="M286" s="458"/>
      <c r="N286" s="458"/>
      <c r="O286" s="458"/>
      <c r="P286" s="458"/>
      <c r="Q286" s="458"/>
      <c r="R286" s="458"/>
      <c r="S286" s="458"/>
      <c r="T286" s="458"/>
      <c r="U286" s="458"/>
      <c r="V286" s="458"/>
      <c r="W286" s="458"/>
      <c r="X286" s="458"/>
      <c r="Y286" s="459"/>
      <c r="Z286" s="459"/>
      <c r="AA286" s="286"/>
      <c r="AB286" s="430"/>
      <c r="AC286" s="430"/>
      <c r="AD286" s="430"/>
      <c r="AE286" s="430"/>
      <c r="AF286" s="430"/>
      <c r="AG286" s="430"/>
      <c r="AH286" s="430"/>
      <c r="AI286" s="430"/>
      <c r="AJ286" s="430"/>
      <c r="AK286" s="430"/>
      <c r="AL286" s="430"/>
      <c r="AM286" s="430"/>
      <c r="AN286" s="430"/>
      <c r="AO286" s="430"/>
      <c r="AP286" s="430"/>
    </row>
    <row r="287" spans="1:42" ht="15">
      <c r="A287" s="109"/>
      <c r="B287" s="455"/>
      <c r="C287" s="456"/>
      <c r="D287" s="126"/>
      <c r="E287" s="126"/>
      <c r="F287" s="126"/>
      <c r="G287" s="126"/>
      <c r="H287" s="126"/>
      <c r="I287" s="456"/>
      <c r="J287" s="456"/>
      <c r="K287" s="456"/>
      <c r="L287" s="458"/>
      <c r="M287" s="458"/>
      <c r="N287" s="458"/>
      <c r="O287" s="458"/>
      <c r="P287" s="458"/>
      <c r="Q287" s="458"/>
      <c r="R287" s="458"/>
      <c r="S287" s="458"/>
      <c r="T287" s="458"/>
      <c r="U287" s="458"/>
      <c r="V287" s="458"/>
      <c r="W287" s="458"/>
      <c r="X287" s="458"/>
      <c r="Y287" s="459"/>
      <c r="Z287" s="459"/>
      <c r="AA287" s="286"/>
      <c r="AB287" s="430"/>
      <c r="AC287" s="430"/>
      <c r="AD287" s="430"/>
      <c r="AE287" s="430"/>
      <c r="AF287" s="430"/>
      <c r="AG287" s="430"/>
      <c r="AH287" s="430"/>
      <c r="AI287" s="430"/>
      <c r="AJ287" s="430"/>
      <c r="AK287" s="430"/>
      <c r="AL287" s="430"/>
      <c r="AM287" s="430"/>
      <c r="AN287" s="430"/>
      <c r="AO287" s="430"/>
      <c r="AP287" s="430"/>
    </row>
    <row r="288" spans="1:42" ht="15">
      <c r="A288" s="109"/>
      <c r="B288" s="455"/>
      <c r="C288" s="456"/>
      <c r="D288" s="126"/>
      <c r="E288" s="126"/>
      <c r="F288" s="126"/>
      <c r="G288" s="126"/>
      <c r="H288" s="126"/>
      <c r="I288" s="456"/>
      <c r="J288" s="456"/>
      <c r="K288" s="456"/>
      <c r="L288" s="458"/>
      <c r="M288" s="458"/>
      <c r="N288" s="458"/>
      <c r="O288" s="458"/>
      <c r="P288" s="458"/>
      <c r="Q288" s="458"/>
      <c r="R288" s="458"/>
      <c r="S288" s="458"/>
      <c r="T288" s="458"/>
      <c r="U288" s="458"/>
      <c r="V288" s="458"/>
      <c r="W288" s="458"/>
      <c r="X288" s="458"/>
      <c r="Y288" s="459"/>
      <c r="Z288" s="459"/>
      <c r="AA288" s="286"/>
      <c r="AB288" s="430"/>
      <c r="AC288" s="430"/>
      <c r="AD288" s="430"/>
      <c r="AE288" s="430"/>
      <c r="AF288" s="430"/>
      <c r="AG288" s="430"/>
      <c r="AH288" s="430"/>
      <c r="AI288" s="430"/>
      <c r="AJ288" s="430"/>
      <c r="AK288" s="430"/>
      <c r="AL288" s="430"/>
      <c r="AM288" s="430"/>
      <c r="AN288" s="430"/>
      <c r="AO288" s="430"/>
      <c r="AP288" s="430"/>
    </row>
    <row r="289" spans="1:42" ht="15">
      <c r="A289" s="109"/>
      <c r="B289" s="455"/>
      <c r="C289" s="456"/>
      <c r="D289" s="126"/>
      <c r="E289" s="126"/>
      <c r="F289" s="126"/>
      <c r="G289" s="126"/>
      <c r="H289" s="126"/>
      <c r="I289" s="456"/>
      <c r="J289" s="456"/>
      <c r="K289" s="456"/>
      <c r="L289" s="458"/>
      <c r="M289" s="458"/>
      <c r="N289" s="458"/>
      <c r="O289" s="458"/>
      <c r="P289" s="458"/>
      <c r="Q289" s="458"/>
      <c r="R289" s="458"/>
      <c r="S289" s="458"/>
      <c r="T289" s="458"/>
      <c r="U289" s="458"/>
      <c r="V289" s="458"/>
      <c r="W289" s="458"/>
      <c r="X289" s="458"/>
      <c r="Y289" s="459"/>
      <c r="Z289" s="459"/>
      <c r="AA289" s="286"/>
      <c r="AB289" s="430"/>
      <c r="AC289" s="430"/>
      <c r="AD289" s="430"/>
      <c r="AE289" s="430"/>
      <c r="AF289" s="430"/>
      <c r="AG289" s="430"/>
      <c r="AH289" s="430"/>
      <c r="AI289" s="430"/>
      <c r="AJ289" s="430"/>
      <c r="AK289" s="430"/>
      <c r="AL289" s="430"/>
      <c r="AM289" s="430"/>
      <c r="AN289" s="430"/>
      <c r="AO289" s="430"/>
      <c r="AP289" s="430"/>
    </row>
    <row r="290" spans="1:42" ht="15">
      <c r="A290" s="109"/>
      <c r="B290" s="455"/>
      <c r="C290" s="456"/>
      <c r="D290" s="126"/>
      <c r="E290" s="126"/>
      <c r="F290" s="126"/>
      <c r="G290" s="126"/>
      <c r="H290" s="126"/>
      <c r="I290" s="456"/>
      <c r="J290" s="456"/>
      <c r="K290" s="456"/>
      <c r="L290" s="458"/>
      <c r="M290" s="458"/>
      <c r="N290" s="458"/>
      <c r="O290" s="458"/>
      <c r="P290" s="458"/>
      <c r="Q290" s="458"/>
      <c r="R290" s="458"/>
      <c r="S290" s="458"/>
      <c r="T290" s="458"/>
      <c r="U290" s="458"/>
      <c r="V290" s="458"/>
      <c r="W290" s="458"/>
      <c r="X290" s="458"/>
      <c r="Y290" s="459"/>
      <c r="Z290" s="459"/>
      <c r="AA290" s="286"/>
      <c r="AB290" s="430"/>
      <c r="AC290" s="430"/>
      <c r="AD290" s="430"/>
      <c r="AE290" s="430"/>
      <c r="AF290" s="430"/>
      <c r="AG290" s="430"/>
      <c r="AH290" s="430"/>
      <c r="AI290" s="430"/>
      <c r="AJ290" s="430"/>
      <c r="AK290" s="430"/>
      <c r="AL290" s="430"/>
      <c r="AM290" s="430"/>
      <c r="AN290" s="430"/>
      <c r="AO290" s="430"/>
      <c r="AP290" s="430"/>
    </row>
    <row r="291" spans="1:42" ht="15">
      <c r="A291" s="109"/>
      <c r="B291" s="455"/>
      <c r="C291" s="456"/>
      <c r="D291" s="126"/>
      <c r="E291" s="126"/>
      <c r="F291" s="126"/>
      <c r="G291" s="126"/>
      <c r="H291" s="126"/>
      <c r="I291" s="456"/>
      <c r="J291" s="456"/>
      <c r="K291" s="456"/>
      <c r="L291" s="458"/>
      <c r="M291" s="458"/>
      <c r="N291" s="458"/>
      <c r="O291" s="458"/>
      <c r="P291" s="458"/>
      <c r="Q291" s="458"/>
      <c r="R291" s="458"/>
      <c r="S291" s="458"/>
      <c r="T291" s="458"/>
      <c r="U291" s="458"/>
      <c r="V291" s="458"/>
      <c r="W291" s="458"/>
      <c r="X291" s="458"/>
      <c r="Y291" s="459"/>
      <c r="Z291" s="459"/>
      <c r="AA291" s="286"/>
      <c r="AB291" s="430"/>
      <c r="AC291" s="430"/>
      <c r="AD291" s="430"/>
      <c r="AE291" s="430"/>
      <c r="AF291" s="430"/>
      <c r="AG291" s="430"/>
      <c r="AH291" s="430"/>
      <c r="AI291" s="430"/>
      <c r="AJ291" s="430"/>
      <c r="AK291" s="430"/>
      <c r="AL291" s="430"/>
      <c r="AM291" s="430"/>
      <c r="AN291" s="430"/>
      <c r="AO291" s="430"/>
      <c r="AP291" s="430"/>
    </row>
    <row r="292" spans="1:42" ht="15">
      <c r="A292" s="109"/>
      <c r="B292" s="455"/>
      <c r="C292" s="456"/>
      <c r="D292" s="456"/>
      <c r="E292" s="461"/>
      <c r="F292" s="456"/>
      <c r="G292" s="126"/>
      <c r="H292" s="126"/>
      <c r="I292" s="456"/>
      <c r="J292" s="456"/>
      <c r="K292" s="456"/>
      <c r="L292" s="458"/>
      <c r="M292" s="458"/>
      <c r="N292" s="458"/>
      <c r="O292" s="458"/>
      <c r="P292" s="458"/>
      <c r="Q292" s="458"/>
      <c r="R292" s="458"/>
      <c r="S292" s="458"/>
      <c r="T292" s="458"/>
      <c r="U292" s="458"/>
      <c r="V292" s="458"/>
      <c r="W292" s="458"/>
      <c r="X292" s="458"/>
      <c r="Y292" s="459"/>
      <c r="Z292" s="459"/>
      <c r="AA292" s="286"/>
      <c r="AB292" s="430"/>
      <c r="AC292" s="430"/>
      <c r="AD292" s="430"/>
      <c r="AE292" s="430"/>
      <c r="AF292" s="430"/>
      <c r="AG292" s="430"/>
      <c r="AH292" s="430"/>
      <c r="AI292" s="430"/>
      <c r="AJ292" s="430"/>
      <c r="AK292" s="430"/>
      <c r="AL292" s="430"/>
      <c r="AM292" s="430"/>
      <c r="AN292" s="430"/>
      <c r="AO292" s="430"/>
      <c r="AP292" s="430"/>
    </row>
    <row r="293" spans="1:42" ht="15">
      <c r="A293" s="109"/>
      <c r="B293" s="455"/>
      <c r="C293" s="456"/>
      <c r="D293" s="456"/>
      <c r="E293" s="461"/>
      <c r="F293" s="456"/>
      <c r="G293" s="126"/>
      <c r="H293" s="126"/>
      <c r="I293" s="456"/>
      <c r="J293" s="456"/>
      <c r="K293" s="456"/>
      <c r="L293" s="458"/>
      <c r="M293" s="458"/>
      <c r="N293" s="458"/>
      <c r="O293" s="458"/>
      <c r="P293" s="458"/>
      <c r="Q293" s="458"/>
      <c r="R293" s="458"/>
      <c r="S293" s="458"/>
      <c r="T293" s="458"/>
      <c r="U293" s="458"/>
      <c r="V293" s="458"/>
      <c r="W293" s="458"/>
      <c r="X293" s="458"/>
      <c r="Y293" s="459"/>
      <c r="Z293" s="459"/>
      <c r="AA293" s="286"/>
      <c r="AB293" s="430"/>
      <c r="AC293" s="430"/>
      <c r="AD293" s="430"/>
      <c r="AE293" s="430"/>
      <c r="AF293" s="430"/>
      <c r="AG293" s="430"/>
      <c r="AH293" s="430"/>
      <c r="AI293" s="430"/>
      <c r="AJ293" s="430"/>
      <c r="AK293" s="430"/>
      <c r="AL293" s="430"/>
      <c r="AM293" s="430"/>
      <c r="AN293" s="430"/>
      <c r="AO293" s="430"/>
      <c r="AP293" s="430"/>
    </row>
    <row r="294" spans="1:42" ht="15">
      <c r="A294" s="109"/>
      <c r="B294" s="455"/>
      <c r="C294" s="456"/>
      <c r="D294" s="456"/>
      <c r="E294" s="461"/>
      <c r="F294" s="456"/>
      <c r="G294" s="126"/>
      <c r="H294" s="126"/>
      <c r="I294" s="456"/>
      <c r="J294" s="456"/>
      <c r="K294" s="456"/>
      <c r="L294" s="458"/>
      <c r="M294" s="458"/>
      <c r="N294" s="458"/>
      <c r="O294" s="458"/>
      <c r="P294" s="458"/>
      <c r="Q294" s="458"/>
      <c r="R294" s="458"/>
      <c r="S294" s="458"/>
      <c r="T294" s="458"/>
      <c r="U294" s="458"/>
      <c r="V294" s="458"/>
      <c r="W294" s="458"/>
      <c r="X294" s="458"/>
      <c r="Y294" s="459"/>
      <c r="Z294" s="459"/>
      <c r="AA294" s="286"/>
      <c r="AB294" s="430"/>
      <c r="AC294" s="430"/>
      <c r="AD294" s="430"/>
      <c r="AE294" s="430"/>
      <c r="AF294" s="430"/>
      <c r="AG294" s="430"/>
      <c r="AH294" s="430"/>
      <c r="AI294" s="430"/>
      <c r="AJ294" s="430"/>
      <c r="AK294" s="430"/>
      <c r="AL294" s="430"/>
      <c r="AM294" s="430"/>
      <c r="AN294" s="430"/>
      <c r="AO294" s="430"/>
      <c r="AP294" s="430"/>
    </row>
    <row r="295" spans="1:42" ht="15">
      <c r="A295" s="109"/>
      <c r="B295" s="455"/>
      <c r="C295" s="456"/>
      <c r="D295" s="456"/>
      <c r="E295" s="461"/>
      <c r="F295" s="456"/>
      <c r="G295" s="126"/>
      <c r="H295" s="126"/>
      <c r="I295" s="456"/>
      <c r="J295" s="456"/>
      <c r="K295" s="456"/>
      <c r="L295" s="458"/>
      <c r="M295" s="458"/>
      <c r="N295" s="458"/>
      <c r="O295" s="458"/>
      <c r="P295" s="458"/>
      <c r="Q295" s="458"/>
      <c r="R295" s="458"/>
      <c r="S295" s="458"/>
      <c r="T295" s="458"/>
      <c r="U295" s="458"/>
      <c r="V295" s="458"/>
      <c r="W295" s="458"/>
      <c r="X295" s="458"/>
      <c r="Y295" s="459"/>
      <c r="Z295" s="459"/>
      <c r="AA295" s="286"/>
      <c r="AB295" s="430"/>
      <c r="AC295" s="430"/>
      <c r="AD295" s="430"/>
      <c r="AE295" s="430"/>
      <c r="AF295" s="430"/>
      <c r="AG295" s="430"/>
      <c r="AH295" s="430"/>
      <c r="AI295" s="430"/>
      <c r="AJ295" s="430"/>
      <c r="AK295" s="430"/>
      <c r="AL295" s="430"/>
      <c r="AM295" s="430"/>
      <c r="AN295" s="430"/>
      <c r="AO295" s="430"/>
      <c r="AP295" s="430"/>
    </row>
    <row r="296" spans="1:42" ht="15">
      <c r="A296" s="109"/>
      <c r="B296" s="455"/>
      <c r="C296" s="456"/>
      <c r="D296" s="456"/>
      <c r="E296" s="461"/>
      <c r="F296" s="456"/>
      <c r="G296" s="126"/>
      <c r="H296" s="126"/>
      <c r="I296" s="456"/>
      <c r="J296" s="456"/>
      <c r="K296" s="456"/>
      <c r="L296" s="458"/>
      <c r="M296" s="458"/>
      <c r="N296" s="458"/>
      <c r="O296" s="458"/>
      <c r="P296" s="458"/>
      <c r="Q296" s="458"/>
      <c r="R296" s="458"/>
      <c r="S296" s="458"/>
      <c r="T296" s="458"/>
      <c r="U296" s="458"/>
      <c r="V296" s="458"/>
      <c r="W296" s="458"/>
      <c r="X296" s="458"/>
      <c r="Y296" s="459"/>
      <c r="Z296" s="459"/>
      <c r="AA296" s="286"/>
      <c r="AB296" s="430"/>
      <c r="AC296" s="430"/>
      <c r="AD296" s="430"/>
      <c r="AE296" s="430"/>
      <c r="AF296" s="430"/>
      <c r="AG296" s="430"/>
      <c r="AH296" s="430"/>
      <c r="AI296" s="430"/>
      <c r="AJ296" s="430"/>
      <c r="AK296" s="430"/>
      <c r="AL296" s="430"/>
      <c r="AM296" s="430"/>
      <c r="AN296" s="430"/>
      <c r="AO296" s="430"/>
      <c r="AP296" s="430"/>
    </row>
    <row r="297" spans="1:42" ht="15">
      <c r="A297" s="109"/>
      <c r="B297" s="455"/>
      <c r="C297" s="456"/>
      <c r="D297" s="456"/>
      <c r="E297" s="461"/>
      <c r="F297" s="456"/>
      <c r="G297" s="126"/>
      <c r="H297" s="126"/>
      <c r="I297" s="456"/>
      <c r="J297" s="456"/>
      <c r="K297" s="456"/>
      <c r="L297" s="458"/>
      <c r="M297" s="458"/>
      <c r="N297" s="458"/>
      <c r="O297" s="458"/>
      <c r="P297" s="458"/>
      <c r="Q297" s="458"/>
      <c r="R297" s="458"/>
      <c r="S297" s="458"/>
      <c r="T297" s="458"/>
      <c r="U297" s="458"/>
      <c r="V297" s="458"/>
      <c r="W297" s="458"/>
      <c r="X297" s="458"/>
      <c r="Y297" s="459"/>
      <c r="Z297" s="459"/>
      <c r="AA297" s="286"/>
      <c r="AB297" s="430"/>
      <c r="AC297" s="430"/>
      <c r="AD297" s="430"/>
      <c r="AE297" s="430"/>
      <c r="AF297" s="430"/>
      <c r="AG297" s="430"/>
      <c r="AH297" s="430"/>
      <c r="AI297" s="430"/>
      <c r="AJ297" s="430"/>
      <c r="AK297" s="430"/>
      <c r="AL297" s="430"/>
      <c r="AM297" s="430"/>
      <c r="AN297" s="430"/>
      <c r="AO297" s="430"/>
      <c r="AP297" s="430"/>
    </row>
    <row r="298" spans="1:42" ht="15">
      <c r="A298" s="109"/>
      <c r="B298" s="455"/>
      <c r="C298" s="456"/>
      <c r="D298" s="456"/>
      <c r="E298" s="461"/>
      <c r="F298" s="456"/>
      <c r="G298" s="126"/>
      <c r="H298" s="126"/>
      <c r="I298" s="456"/>
      <c r="J298" s="456"/>
      <c r="K298" s="456"/>
      <c r="L298" s="458"/>
      <c r="M298" s="458"/>
      <c r="N298" s="458"/>
      <c r="O298" s="458"/>
      <c r="P298" s="458"/>
      <c r="Q298" s="458"/>
      <c r="R298" s="458"/>
      <c r="S298" s="458"/>
      <c r="T298" s="458"/>
      <c r="U298" s="458"/>
      <c r="V298" s="458"/>
      <c r="W298" s="458"/>
      <c r="X298" s="458"/>
      <c r="Y298" s="459"/>
      <c r="Z298" s="459"/>
      <c r="AA298" s="286"/>
      <c r="AB298" s="430"/>
      <c r="AC298" s="430"/>
      <c r="AD298" s="430"/>
      <c r="AE298" s="430"/>
      <c r="AF298" s="430"/>
      <c r="AG298" s="430"/>
      <c r="AH298" s="430"/>
      <c r="AI298" s="430"/>
      <c r="AJ298" s="430"/>
      <c r="AK298" s="430"/>
      <c r="AL298" s="430"/>
      <c r="AM298" s="430"/>
      <c r="AN298" s="430"/>
      <c r="AO298" s="430"/>
      <c r="AP298" s="430"/>
    </row>
    <row r="299" spans="1:42" ht="15">
      <c r="A299" s="109"/>
      <c r="B299" s="455"/>
      <c r="C299" s="456"/>
      <c r="D299" s="456"/>
      <c r="E299" s="461"/>
      <c r="F299" s="456"/>
      <c r="G299" s="126"/>
      <c r="H299" s="126"/>
      <c r="I299" s="456"/>
      <c r="J299" s="456"/>
      <c r="K299" s="456"/>
      <c r="L299" s="458"/>
      <c r="M299" s="458"/>
      <c r="N299" s="458"/>
      <c r="O299" s="458"/>
      <c r="P299" s="458"/>
      <c r="Q299" s="458"/>
      <c r="R299" s="458"/>
      <c r="S299" s="458"/>
      <c r="T299" s="458"/>
      <c r="U299" s="458"/>
      <c r="V299" s="458"/>
      <c r="W299" s="458"/>
      <c r="X299" s="458"/>
      <c r="Y299" s="459"/>
      <c r="Z299" s="459"/>
      <c r="AA299" s="286"/>
      <c r="AB299" s="430"/>
      <c r="AC299" s="430"/>
      <c r="AD299" s="430"/>
      <c r="AE299" s="430"/>
      <c r="AF299" s="430"/>
      <c r="AG299" s="430"/>
      <c r="AH299" s="430"/>
      <c r="AI299" s="430"/>
      <c r="AJ299" s="430"/>
      <c r="AK299" s="430"/>
      <c r="AL299" s="430"/>
      <c r="AM299" s="430"/>
      <c r="AN299" s="430"/>
      <c r="AO299" s="430"/>
      <c r="AP299" s="430"/>
    </row>
    <row r="300" spans="1:42" ht="15">
      <c r="A300" s="109"/>
      <c r="B300" s="455"/>
      <c r="C300" s="456"/>
      <c r="D300" s="456"/>
      <c r="E300" s="461"/>
      <c r="F300" s="456"/>
      <c r="G300" s="126"/>
      <c r="H300" s="126"/>
      <c r="I300" s="456"/>
      <c r="J300" s="456"/>
      <c r="K300" s="456"/>
      <c r="L300" s="458"/>
      <c r="M300" s="458"/>
      <c r="N300" s="458"/>
      <c r="O300" s="458"/>
      <c r="P300" s="458"/>
      <c r="Q300" s="458"/>
      <c r="R300" s="458"/>
      <c r="S300" s="458"/>
      <c r="T300" s="458"/>
      <c r="U300" s="458"/>
      <c r="V300" s="458"/>
      <c r="W300" s="458"/>
      <c r="X300" s="458"/>
      <c r="Y300" s="459"/>
      <c r="Z300" s="459"/>
      <c r="AA300" s="286"/>
      <c r="AB300" s="430"/>
      <c r="AC300" s="430"/>
      <c r="AD300" s="430"/>
      <c r="AE300" s="430"/>
      <c r="AF300" s="430"/>
      <c r="AG300" s="430"/>
      <c r="AH300" s="430"/>
      <c r="AI300" s="430"/>
      <c r="AJ300" s="430"/>
      <c r="AK300" s="430"/>
      <c r="AL300" s="430"/>
      <c r="AM300" s="430"/>
      <c r="AN300" s="430"/>
      <c r="AO300" s="430"/>
      <c r="AP300" s="430"/>
    </row>
    <row r="301" spans="1:42" ht="15">
      <c r="A301" s="109"/>
      <c r="B301" s="455"/>
      <c r="C301" s="456"/>
      <c r="D301" s="456"/>
      <c r="E301" s="461"/>
      <c r="F301" s="456"/>
      <c r="G301" s="126"/>
      <c r="H301" s="126"/>
      <c r="I301" s="456"/>
      <c r="J301" s="456"/>
      <c r="K301" s="456"/>
      <c r="L301" s="458"/>
      <c r="M301" s="458"/>
      <c r="N301" s="458"/>
      <c r="O301" s="458"/>
      <c r="P301" s="458"/>
      <c r="Q301" s="458"/>
      <c r="R301" s="458"/>
      <c r="S301" s="458"/>
      <c r="T301" s="458"/>
      <c r="U301" s="458"/>
      <c r="V301" s="458"/>
      <c r="W301" s="458"/>
      <c r="X301" s="458"/>
      <c r="Y301" s="459"/>
      <c r="Z301" s="459"/>
      <c r="AA301" s="286"/>
      <c r="AB301" s="430"/>
      <c r="AC301" s="430"/>
      <c r="AD301" s="430"/>
      <c r="AE301" s="430"/>
      <c r="AF301" s="430"/>
      <c r="AG301" s="430"/>
      <c r="AH301" s="430"/>
      <c r="AI301" s="430"/>
      <c r="AJ301" s="430"/>
      <c r="AK301" s="430"/>
      <c r="AL301" s="430"/>
      <c r="AM301" s="430"/>
      <c r="AN301" s="430"/>
      <c r="AO301" s="430"/>
      <c r="AP301" s="430"/>
    </row>
    <row r="302" spans="1:42" ht="15">
      <c r="A302" s="109"/>
      <c r="B302" s="455"/>
      <c r="C302" s="456"/>
      <c r="D302" s="456"/>
      <c r="E302" s="461"/>
      <c r="F302" s="456"/>
      <c r="G302" s="126"/>
      <c r="H302" s="126"/>
      <c r="I302" s="456"/>
      <c r="J302" s="456"/>
      <c r="K302" s="456"/>
      <c r="L302" s="458"/>
      <c r="M302" s="458"/>
      <c r="N302" s="458"/>
      <c r="O302" s="458"/>
      <c r="P302" s="458"/>
      <c r="Q302" s="458"/>
      <c r="R302" s="458"/>
      <c r="S302" s="458"/>
      <c r="T302" s="458"/>
      <c r="U302" s="458"/>
      <c r="V302" s="458"/>
      <c r="W302" s="458"/>
      <c r="X302" s="458"/>
      <c r="Y302" s="459"/>
      <c r="Z302" s="459"/>
      <c r="AA302" s="286"/>
      <c r="AB302" s="430"/>
      <c r="AC302" s="430"/>
      <c r="AD302" s="430"/>
      <c r="AE302" s="430"/>
      <c r="AF302" s="430"/>
      <c r="AG302" s="430"/>
      <c r="AH302" s="430"/>
      <c r="AI302" s="430"/>
      <c r="AJ302" s="430"/>
      <c r="AK302" s="430"/>
      <c r="AL302" s="430"/>
      <c r="AM302" s="430"/>
      <c r="AN302" s="430"/>
      <c r="AO302" s="430"/>
      <c r="AP302" s="430"/>
    </row>
    <row r="303" spans="1:42" ht="15">
      <c r="A303" s="109"/>
      <c r="B303" s="455"/>
      <c r="C303" s="456"/>
      <c r="D303" s="456"/>
      <c r="E303" s="461"/>
      <c r="F303" s="456"/>
      <c r="G303" s="126"/>
      <c r="H303" s="126"/>
      <c r="I303" s="456"/>
      <c r="J303" s="456"/>
      <c r="K303" s="456"/>
      <c r="L303" s="458"/>
      <c r="M303" s="458"/>
      <c r="N303" s="458"/>
      <c r="O303" s="458"/>
      <c r="P303" s="458"/>
      <c r="Q303" s="458"/>
      <c r="R303" s="458"/>
      <c r="S303" s="458"/>
      <c r="T303" s="458"/>
      <c r="U303" s="458"/>
      <c r="V303" s="458"/>
      <c r="W303" s="458"/>
      <c r="X303" s="458"/>
      <c r="Y303" s="459"/>
      <c r="Z303" s="459"/>
      <c r="AA303" s="286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430"/>
      <c r="AN303" s="430"/>
      <c r="AO303" s="430"/>
      <c r="AP303" s="430"/>
    </row>
    <row r="304" spans="1:42" ht="15">
      <c r="A304" s="109"/>
      <c r="B304" s="455"/>
      <c r="C304" s="456"/>
      <c r="D304" s="456"/>
      <c r="E304" s="461"/>
      <c r="F304" s="456"/>
      <c r="G304" s="126"/>
      <c r="H304" s="126"/>
      <c r="I304" s="456"/>
      <c r="J304" s="456"/>
      <c r="K304" s="456"/>
      <c r="L304" s="458"/>
      <c r="M304" s="458"/>
      <c r="N304" s="458"/>
      <c r="O304" s="458"/>
      <c r="P304" s="458"/>
      <c r="Q304" s="458"/>
      <c r="R304" s="458"/>
      <c r="S304" s="458"/>
      <c r="T304" s="458"/>
      <c r="U304" s="458"/>
      <c r="V304" s="458"/>
      <c r="W304" s="458"/>
      <c r="X304" s="458"/>
      <c r="Y304" s="459"/>
      <c r="Z304" s="459"/>
      <c r="AA304" s="286"/>
      <c r="AB304" s="430"/>
      <c r="AC304" s="430"/>
      <c r="AD304" s="430"/>
      <c r="AE304" s="430"/>
      <c r="AF304" s="430"/>
      <c r="AG304" s="430"/>
      <c r="AH304" s="430"/>
      <c r="AI304" s="430"/>
      <c r="AJ304" s="430"/>
      <c r="AK304" s="430"/>
      <c r="AL304" s="430"/>
      <c r="AM304" s="430"/>
      <c r="AN304" s="430"/>
      <c r="AO304" s="430"/>
      <c r="AP304" s="430"/>
    </row>
    <row r="305" spans="1:42" ht="15">
      <c r="A305" s="109"/>
      <c r="B305" s="455"/>
      <c r="C305" s="456"/>
      <c r="D305" s="456"/>
      <c r="E305" s="461"/>
      <c r="F305" s="456"/>
      <c r="G305" s="126"/>
      <c r="H305" s="126"/>
      <c r="I305" s="456"/>
      <c r="J305" s="456"/>
      <c r="K305" s="456"/>
      <c r="L305" s="458"/>
      <c r="M305" s="458"/>
      <c r="N305" s="458"/>
      <c r="O305" s="458"/>
      <c r="P305" s="458"/>
      <c r="Q305" s="458"/>
      <c r="R305" s="458"/>
      <c r="S305" s="458"/>
      <c r="T305" s="458"/>
      <c r="U305" s="458"/>
      <c r="V305" s="458"/>
      <c r="W305" s="458"/>
      <c r="X305" s="458"/>
      <c r="Y305" s="459"/>
      <c r="Z305" s="459"/>
      <c r="AA305" s="286"/>
      <c r="AB305" s="430"/>
      <c r="AC305" s="430"/>
      <c r="AD305" s="430"/>
      <c r="AE305" s="430"/>
      <c r="AF305" s="430"/>
      <c r="AG305" s="430"/>
      <c r="AH305" s="430"/>
      <c r="AI305" s="430"/>
      <c r="AJ305" s="430"/>
      <c r="AK305" s="430"/>
      <c r="AL305" s="430"/>
      <c r="AM305" s="430"/>
      <c r="AN305" s="430"/>
      <c r="AO305" s="430"/>
      <c r="AP305" s="430"/>
    </row>
    <row r="306" spans="1:42" ht="15">
      <c r="A306" s="109"/>
      <c r="B306" s="455"/>
      <c r="C306" s="456"/>
      <c r="D306" s="456"/>
      <c r="E306" s="461"/>
      <c r="F306" s="456"/>
      <c r="G306" s="126"/>
      <c r="H306" s="126"/>
      <c r="I306" s="456"/>
      <c r="J306" s="456"/>
      <c r="K306" s="456"/>
      <c r="L306" s="458"/>
      <c r="M306" s="458"/>
      <c r="N306" s="458"/>
      <c r="O306" s="458"/>
      <c r="P306" s="458"/>
      <c r="Q306" s="458"/>
      <c r="R306" s="458"/>
      <c r="S306" s="458"/>
      <c r="T306" s="458"/>
      <c r="U306" s="458"/>
      <c r="V306" s="458"/>
      <c r="W306" s="458"/>
      <c r="X306" s="458"/>
      <c r="Y306" s="459"/>
      <c r="Z306" s="459"/>
      <c r="AA306" s="286"/>
      <c r="AB306" s="430"/>
      <c r="AC306" s="430"/>
      <c r="AD306" s="430"/>
      <c r="AE306" s="430"/>
      <c r="AF306" s="430"/>
      <c r="AG306" s="430"/>
      <c r="AH306" s="430"/>
      <c r="AI306" s="430"/>
      <c r="AJ306" s="430"/>
      <c r="AK306" s="430"/>
      <c r="AL306" s="430"/>
      <c r="AM306" s="430"/>
      <c r="AN306" s="430"/>
      <c r="AO306" s="430"/>
      <c r="AP306" s="430"/>
    </row>
    <row r="307" spans="1:42" ht="15">
      <c r="A307" s="109"/>
      <c r="B307" s="455"/>
      <c r="C307" s="456"/>
      <c r="D307" s="456"/>
      <c r="E307" s="461"/>
      <c r="F307" s="456"/>
      <c r="G307" s="126"/>
      <c r="H307" s="126"/>
      <c r="I307" s="456"/>
      <c r="J307" s="456"/>
      <c r="K307" s="456"/>
      <c r="L307" s="458"/>
      <c r="M307" s="458"/>
      <c r="N307" s="458"/>
      <c r="O307" s="458"/>
      <c r="P307" s="458"/>
      <c r="Q307" s="458"/>
      <c r="R307" s="458"/>
      <c r="S307" s="458"/>
      <c r="T307" s="458"/>
      <c r="U307" s="458"/>
      <c r="V307" s="458"/>
      <c r="W307" s="458"/>
      <c r="X307" s="458"/>
      <c r="Y307" s="459"/>
      <c r="Z307" s="459"/>
      <c r="AA307" s="286"/>
      <c r="AB307" s="430"/>
      <c r="AC307" s="430"/>
      <c r="AD307" s="430"/>
      <c r="AE307" s="430"/>
      <c r="AF307" s="430"/>
      <c r="AG307" s="430"/>
      <c r="AH307" s="430"/>
      <c r="AI307" s="430"/>
      <c r="AJ307" s="430"/>
      <c r="AK307" s="430"/>
      <c r="AL307" s="430"/>
      <c r="AM307" s="430"/>
      <c r="AN307" s="430"/>
      <c r="AO307" s="430"/>
      <c r="AP307" s="430"/>
    </row>
    <row r="308" spans="1:42" ht="15">
      <c r="A308" s="109"/>
      <c r="B308" s="455"/>
      <c r="C308" s="456"/>
      <c r="D308" s="456"/>
      <c r="E308" s="461"/>
      <c r="F308" s="456"/>
      <c r="G308" s="126"/>
      <c r="H308" s="126"/>
      <c r="I308" s="456"/>
      <c r="J308" s="456"/>
      <c r="K308" s="456"/>
      <c r="L308" s="458"/>
      <c r="M308" s="458"/>
      <c r="N308" s="458"/>
      <c r="O308" s="458"/>
      <c r="P308" s="458"/>
      <c r="Q308" s="458"/>
      <c r="R308" s="458"/>
      <c r="S308" s="458"/>
      <c r="T308" s="458"/>
      <c r="U308" s="458"/>
      <c r="V308" s="458"/>
      <c r="W308" s="458"/>
      <c r="X308" s="458"/>
      <c r="Y308" s="459"/>
      <c r="Z308" s="459"/>
      <c r="AA308" s="286"/>
      <c r="AB308" s="430"/>
      <c r="AC308" s="430"/>
      <c r="AD308" s="430"/>
      <c r="AE308" s="430"/>
      <c r="AF308" s="430"/>
      <c r="AG308" s="430"/>
      <c r="AH308" s="430"/>
      <c r="AI308" s="430"/>
      <c r="AJ308" s="430"/>
      <c r="AK308" s="430"/>
      <c r="AL308" s="430"/>
      <c r="AM308" s="430"/>
      <c r="AN308" s="430"/>
      <c r="AO308" s="430"/>
      <c r="AP308" s="430"/>
    </row>
    <row r="309" spans="1:42" ht="15">
      <c r="A309" s="109"/>
      <c r="B309" s="455"/>
      <c r="C309" s="456"/>
      <c r="D309" s="456"/>
      <c r="E309" s="461"/>
      <c r="F309" s="456"/>
      <c r="G309" s="126"/>
      <c r="H309" s="126"/>
      <c r="I309" s="456"/>
      <c r="J309" s="456"/>
      <c r="K309" s="456"/>
      <c r="L309" s="458"/>
      <c r="M309" s="458"/>
      <c r="N309" s="458"/>
      <c r="O309" s="458"/>
      <c r="P309" s="458"/>
      <c r="Q309" s="458"/>
      <c r="R309" s="458"/>
      <c r="S309" s="458"/>
      <c r="T309" s="458"/>
      <c r="U309" s="458"/>
      <c r="V309" s="458"/>
      <c r="W309" s="458"/>
      <c r="X309" s="458"/>
      <c r="Y309" s="459"/>
      <c r="Z309" s="459"/>
      <c r="AA309" s="286"/>
      <c r="AB309" s="430"/>
      <c r="AC309" s="430"/>
      <c r="AD309" s="430"/>
      <c r="AE309" s="430"/>
      <c r="AF309" s="430"/>
      <c r="AG309" s="430"/>
      <c r="AH309" s="430"/>
      <c r="AI309" s="430"/>
      <c r="AJ309" s="430"/>
      <c r="AK309" s="430"/>
      <c r="AL309" s="430"/>
      <c r="AM309" s="430"/>
      <c r="AN309" s="430"/>
      <c r="AO309" s="430"/>
      <c r="AP309" s="430"/>
    </row>
    <row r="310" spans="1:42" ht="15">
      <c r="A310" s="109"/>
      <c r="B310" s="455"/>
      <c r="C310" s="456"/>
      <c r="D310" s="456"/>
      <c r="E310" s="461"/>
      <c r="F310" s="456"/>
      <c r="G310" s="126"/>
      <c r="H310" s="126"/>
      <c r="I310" s="456"/>
      <c r="J310" s="456"/>
      <c r="K310" s="456"/>
      <c r="L310" s="458"/>
      <c r="M310" s="458"/>
      <c r="N310" s="458"/>
      <c r="O310" s="458"/>
      <c r="P310" s="458"/>
      <c r="Q310" s="458"/>
      <c r="R310" s="458"/>
      <c r="S310" s="458"/>
      <c r="T310" s="458"/>
      <c r="U310" s="458"/>
      <c r="V310" s="458"/>
      <c r="W310" s="458"/>
      <c r="X310" s="458"/>
      <c r="Y310" s="459"/>
      <c r="Z310" s="459"/>
      <c r="AA310" s="286"/>
      <c r="AB310" s="430"/>
      <c r="AC310" s="430"/>
      <c r="AD310" s="430"/>
      <c r="AE310" s="430"/>
      <c r="AF310" s="430"/>
      <c r="AG310" s="430"/>
      <c r="AH310" s="430"/>
      <c r="AI310" s="430"/>
      <c r="AJ310" s="430"/>
      <c r="AK310" s="430"/>
      <c r="AL310" s="430"/>
      <c r="AM310" s="430"/>
      <c r="AN310" s="430"/>
      <c r="AO310" s="430"/>
      <c r="AP310" s="430"/>
    </row>
    <row r="311" spans="1:42" ht="15">
      <c r="A311" s="109"/>
      <c r="B311" s="455"/>
      <c r="C311" s="456"/>
      <c r="D311" s="456"/>
      <c r="E311" s="461"/>
      <c r="F311" s="456"/>
      <c r="G311" s="126"/>
      <c r="H311" s="126"/>
      <c r="I311" s="456"/>
      <c r="J311" s="456"/>
      <c r="K311" s="456"/>
      <c r="L311" s="458"/>
      <c r="M311" s="458"/>
      <c r="N311" s="458"/>
      <c r="O311" s="458"/>
      <c r="P311" s="458"/>
      <c r="Q311" s="458"/>
      <c r="R311" s="458"/>
      <c r="S311" s="458"/>
      <c r="T311" s="458"/>
      <c r="U311" s="458"/>
      <c r="V311" s="458"/>
      <c r="W311" s="458"/>
      <c r="X311" s="458"/>
      <c r="Y311" s="459"/>
      <c r="Z311" s="459"/>
      <c r="AA311" s="286"/>
      <c r="AB311" s="430"/>
      <c r="AC311" s="430"/>
      <c r="AD311" s="430"/>
      <c r="AE311" s="430"/>
      <c r="AF311" s="430"/>
      <c r="AG311" s="430"/>
      <c r="AH311" s="430"/>
      <c r="AI311" s="430"/>
      <c r="AJ311" s="430"/>
      <c r="AK311" s="430"/>
      <c r="AL311" s="430"/>
      <c r="AM311" s="430"/>
      <c r="AN311" s="430"/>
      <c r="AO311" s="430"/>
      <c r="AP311" s="430"/>
    </row>
    <row r="312" spans="1:42" ht="15">
      <c r="A312" s="109"/>
      <c r="B312" s="455"/>
      <c r="C312" s="456"/>
      <c r="D312" s="456"/>
      <c r="E312" s="461"/>
      <c r="F312" s="456"/>
      <c r="G312" s="126"/>
      <c r="H312" s="126"/>
      <c r="I312" s="456"/>
      <c r="J312" s="456"/>
      <c r="K312" s="456"/>
      <c r="L312" s="458"/>
      <c r="M312" s="458"/>
      <c r="N312" s="458"/>
      <c r="O312" s="458"/>
      <c r="P312" s="458"/>
      <c r="Q312" s="458"/>
      <c r="R312" s="458"/>
      <c r="S312" s="458"/>
      <c r="T312" s="458"/>
      <c r="U312" s="458"/>
      <c r="V312" s="458"/>
      <c r="W312" s="458"/>
      <c r="X312" s="458"/>
      <c r="Y312" s="459"/>
      <c r="Z312" s="459"/>
      <c r="AA312" s="286"/>
      <c r="AB312" s="430"/>
      <c r="AC312" s="430"/>
      <c r="AD312" s="430"/>
      <c r="AE312" s="430"/>
      <c r="AF312" s="430"/>
      <c r="AG312" s="430"/>
      <c r="AH312" s="430"/>
      <c r="AI312" s="430"/>
      <c r="AJ312" s="430"/>
      <c r="AK312" s="430"/>
      <c r="AL312" s="430"/>
      <c r="AM312" s="430"/>
      <c r="AN312" s="430"/>
      <c r="AO312" s="430"/>
      <c r="AP312" s="430"/>
    </row>
    <row r="313" spans="1:42" ht="15">
      <c r="A313" s="109"/>
      <c r="B313" s="455"/>
      <c r="C313" s="456"/>
      <c r="D313" s="456"/>
      <c r="E313" s="461"/>
      <c r="F313" s="456"/>
      <c r="G313" s="126"/>
      <c r="H313" s="126"/>
      <c r="I313" s="456"/>
      <c r="J313" s="456"/>
      <c r="K313" s="456"/>
      <c r="L313" s="458"/>
      <c r="M313" s="458"/>
      <c r="N313" s="458"/>
      <c r="O313" s="458"/>
      <c r="P313" s="458"/>
      <c r="Q313" s="458"/>
      <c r="R313" s="458"/>
      <c r="S313" s="458"/>
      <c r="T313" s="458"/>
      <c r="U313" s="458"/>
      <c r="V313" s="458"/>
      <c r="W313" s="458"/>
      <c r="X313" s="458"/>
      <c r="Y313" s="459"/>
      <c r="Z313" s="459"/>
      <c r="AA313" s="286"/>
      <c r="AB313" s="430"/>
      <c r="AC313" s="430"/>
      <c r="AD313" s="430"/>
      <c r="AE313" s="430"/>
      <c r="AF313" s="430"/>
      <c r="AG313" s="430"/>
      <c r="AH313" s="430"/>
      <c r="AI313" s="430"/>
      <c r="AJ313" s="430"/>
      <c r="AK313" s="430"/>
      <c r="AL313" s="430"/>
      <c r="AM313" s="430"/>
      <c r="AN313" s="430"/>
      <c r="AO313" s="430"/>
      <c r="AP313" s="430"/>
    </row>
    <row r="314" spans="1:42" ht="15">
      <c r="A314" s="109"/>
      <c r="B314" s="455"/>
      <c r="C314" s="456"/>
      <c r="D314" s="456"/>
      <c r="E314" s="461"/>
      <c r="F314" s="456"/>
      <c r="G314" s="126"/>
      <c r="H314" s="126"/>
      <c r="I314" s="456"/>
      <c r="J314" s="456"/>
      <c r="K314" s="456"/>
      <c r="L314" s="458"/>
      <c r="M314" s="458"/>
      <c r="N314" s="458"/>
      <c r="O314" s="458"/>
      <c r="P314" s="458"/>
      <c r="Q314" s="458"/>
      <c r="R314" s="458"/>
      <c r="S314" s="458"/>
      <c r="T314" s="458"/>
      <c r="U314" s="458"/>
      <c r="V314" s="458"/>
      <c r="W314" s="458"/>
      <c r="X314" s="458"/>
      <c r="Y314" s="459"/>
      <c r="Z314" s="459"/>
      <c r="AA314" s="286"/>
      <c r="AB314" s="430"/>
      <c r="AC314" s="430"/>
      <c r="AD314" s="430"/>
      <c r="AE314" s="430"/>
      <c r="AF314" s="430"/>
      <c r="AG314" s="430"/>
      <c r="AH314" s="430"/>
      <c r="AI314" s="430"/>
      <c r="AJ314" s="430"/>
      <c r="AK314" s="430"/>
      <c r="AL314" s="430"/>
      <c r="AM314" s="430"/>
      <c r="AN314" s="430"/>
      <c r="AO314" s="430"/>
      <c r="AP314" s="430"/>
    </row>
    <row r="315" spans="1:42" ht="15">
      <c r="A315" s="109"/>
      <c r="B315" s="455"/>
      <c r="C315" s="456"/>
      <c r="D315" s="456"/>
      <c r="E315" s="461"/>
      <c r="F315" s="456"/>
      <c r="G315" s="126"/>
      <c r="H315" s="126"/>
      <c r="I315" s="456"/>
      <c r="J315" s="456"/>
      <c r="K315" s="456"/>
      <c r="L315" s="458"/>
      <c r="M315" s="458"/>
      <c r="N315" s="458"/>
      <c r="O315" s="458"/>
      <c r="P315" s="458"/>
      <c r="Q315" s="458"/>
      <c r="R315" s="458"/>
      <c r="S315" s="458"/>
      <c r="T315" s="458"/>
      <c r="U315" s="458"/>
      <c r="V315" s="458"/>
      <c r="W315" s="458"/>
      <c r="X315" s="458"/>
      <c r="Y315" s="459"/>
      <c r="Z315" s="459"/>
      <c r="AA315" s="286"/>
      <c r="AB315" s="430"/>
      <c r="AC315" s="430"/>
      <c r="AD315" s="430"/>
      <c r="AE315" s="430"/>
      <c r="AF315" s="430"/>
      <c r="AG315" s="430"/>
      <c r="AH315" s="430"/>
      <c r="AI315" s="430"/>
      <c r="AJ315" s="430"/>
      <c r="AK315" s="430"/>
      <c r="AL315" s="430"/>
      <c r="AM315" s="430"/>
      <c r="AN315" s="430"/>
      <c r="AO315" s="430"/>
      <c r="AP315" s="430"/>
    </row>
    <row r="316" spans="1:42" ht="15">
      <c r="A316" s="109"/>
      <c r="B316" s="455"/>
      <c r="C316" s="456"/>
      <c r="D316" s="456"/>
      <c r="E316" s="461"/>
      <c r="F316" s="456"/>
      <c r="G316" s="126"/>
      <c r="H316" s="126"/>
      <c r="I316" s="456"/>
      <c r="J316" s="456"/>
      <c r="K316" s="456"/>
      <c r="L316" s="458"/>
      <c r="M316" s="458"/>
      <c r="N316" s="458"/>
      <c r="O316" s="458"/>
      <c r="P316" s="458"/>
      <c r="Q316" s="458"/>
      <c r="R316" s="458"/>
      <c r="S316" s="458"/>
      <c r="T316" s="458"/>
      <c r="U316" s="458"/>
      <c r="V316" s="458"/>
      <c r="W316" s="458"/>
      <c r="X316" s="458"/>
      <c r="Y316" s="459"/>
      <c r="Z316" s="459"/>
      <c r="AA316" s="286"/>
      <c r="AB316" s="430"/>
      <c r="AC316" s="430"/>
      <c r="AD316" s="430"/>
      <c r="AE316" s="430"/>
      <c r="AF316" s="430"/>
      <c r="AG316" s="430"/>
      <c r="AH316" s="430"/>
      <c r="AI316" s="430"/>
      <c r="AJ316" s="430"/>
      <c r="AK316" s="430"/>
      <c r="AL316" s="430"/>
      <c r="AM316" s="430"/>
      <c r="AN316" s="430"/>
      <c r="AO316" s="430"/>
      <c r="AP316" s="430"/>
    </row>
    <row r="317" spans="1:42" ht="15">
      <c r="A317" s="109"/>
      <c r="B317" s="455"/>
      <c r="C317" s="456"/>
      <c r="D317" s="456"/>
      <c r="E317" s="461"/>
      <c r="F317" s="456"/>
      <c r="G317" s="126"/>
      <c r="H317" s="126"/>
      <c r="I317" s="456"/>
      <c r="J317" s="456"/>
      <c r="K317" s="456"/>
      <c r="L317" s="458"/>
      <c r="M317" s="458"/>
      <c r="N317" s="458"/>
      <c r="O317" s="458"/>
      <c r="P317" s="458"/>
      <c r="Q317" s="458"/>
      <c r="R317" s="458"/>
      <c r="S317" s="458"/>
      <c r="T317" s="458"/>
      <c r="U317" s="458"/>
      <c r="V317" s="458"/>
      <c r="W317" s="458"/>
      <c r="X317" s="458"/>
      <c r="Y317" s="459"/>
      <c r="Z317" s="459"/>
      <c r="AA317" s="286"/>
      <c r="AB317" s="430"/>
      <c r="AC317" s="430"/>
      <c r="AD317" s="430"/>
      <c r="AE317" s="430"/>
      <c r="AF317" s="430"/>
      <c r="AG317" s="430"/>
      <c r="AH317" s="430"/>
      <c r="AI317" s="430"/>
      <c r="AJ317" s="430"/>
      <c r="AK317" s="430"/>
      <c r="AL317" s="430"/>
      <c r="AM317" s="430"/>
      <c r="AN317" s="430"/>
      <c r="AO317" s="430"/>
      <c r="AP317" s="430"/>
    </row>
    <row r="318" spans="1:42" ht="15">
      <c r="A318" s="109"/>
      <c r="B318" s="455"/>
      <c r="C318" s="456"/>
      <c r="D318" s="456"/>
      <c r="E318" s="461"/>
      <c r="F318" s="456"/>
      <c r="G318" s="126"/>
      <c r="H318" s="126"/>
      <c r="I318" s="456"/>
      <c r="J318" s="456"/>
      <c r="K318" s="456"/>
      <c r="L318" s="458"/>
      <c r="M318" s="458"/>
      <c r="N318" s="458"/>
      <c r="O318" s="458"/>
      <c r="P318" s="458"/>
      <c r="Q318" s="458"/>
      <c r="R318" s="458"/>
      <c r="S318" s="458"/>
      <c r="T318" s="458"/>
      <c r="U318" s="458"/>
      <c r="V318" s="458"/>
      <c r="W318" s="458"/>
      <c r="X318" s="458"/>
      <c r="Y318" s="459"/>
      <c r="Z318" s="459"/>
      <c r="AA318" s="286"/>
      <c r="AB318" s="430"/>
      <c r="AC318" s="430"/>
      <c r="AD318" s="430"/>
      <c r="AE318" s="430"/>
      <c r="AF318" s="430"/>
      <c r="AG318" s="430"/>
      <c r="AH318" s="430"/>
      <c r="AI318" s="430"/>
      <c r="AJ318" s="430"/>
      <c r="AK318" s="430"/>
      <c r="AL318" s="430"/>
      <c r="AM318" s="430"/>
      <c r="AN318" s="430"/>
      <c r="AO318" s="430"/>
      <c r="AP318" s="430"/>
    </row>
    <row r="319" spans="1:42" ht="15">
      <c r="A319" s="109"/>
      <c r="B319" s="455"/>
      <c r="C319" s="456"/>
      <c r="D319" s="456"/>
      <c r="E319" s="461"/>
      <c r="F319" s="456"/>
      <c r="G319" s="126"/>
      <c r="H319" s="126"/>
      <c r="I319" s="456"/>
      <c r="J319" s="456"/>
      <c r="K319" s="456"/>
      <c r="L319" s="458"/>
      <c r="M319" s="458"/>
      <c r="N319" s="458"/>
      <c r="O319" s="458"/>
      <c r="P319" s="458"/>
      <c r="Q319" s="458"/>
      <c r="R319" s="458"/>
      <c r="S319" s="458"/>
      <c r="T319" s="458"/>
      <c r="U319" s="458"/>
      <c r="V319" s="458"/>
      <c r="W319" s="458"/>
      <c r="X319" s="458"/>
      <c r="Y319" s="459"/>
      <c r="Z319" s="459"/>
      <c r="AA319" s="286"/>
      <c r="AB319" s="430"/>
      <c r="AC319" s="430"/>
      <c r="AD319" s="430"/>
      <c r="AE319" s="430"/>
      <c r="AF319" s="430"/>
      <c r="AG319" s="430"/>
      <c r="AH319" s="430"/>
      <c r="AI319" s="430"/>
      <c r="AJ319" s="430"/>
      <c r="AK319" s="430"/>
      <c r="AL319" s="430"/>
      <c r="AM319" s="430"/>
      <c r="AN319" s="430"/>
      <c r="AO319" s="430"/>
      <c r="AP319" s="430"/>
    </row>
    <row r="320" spans="1:42" ht="15">
      <c r="A320" s="109"/>
      <c r="B320" s="455"/>
      <c r="C320" s="456"/>
      <c r="D320" s="456"/>
      <c r="E320" s="461"/>
      <c r="F320" s="456"/>
      <c r="G320" s="126"/>
      <c r="H320" s="126"/>
      <c r="I320" s="456"/>
      <c r="J320" s="456"/>
      <c r="K320" s="456"/>
      <c r="L320" s="458"/>
      <c r="M320" s="458"/>
      <c r="N320" s="458"/>
      <c r="O320" s="458"/>
      <c r="P320" s="458"/>
      <c r="Q320" s="458"/>
      <c r="R320" s="458"/>
      <c r="S320" s="458"/>
      <c r="T320" s="458"/>
      <c r="U320" s="458"/>
      <c r="V320" s="458"/>
      <c r="W320" s="458"/>
      <c r="X320" s="458"/>
      <c r="Y320" s="459"/>
      <c r="Z320" s="459"/>
      <c r="AA320" s="286"/>
      <c r="AB320" s="430"/>
      <c r="AC320" s="430"/>
      <c r="AD320" s="430"/>
      <c r="AE320" s="430"/>
      <c r="AF320" s="430"/>
      <c r="AG320" s="430"/>
      <c r="AH320" s="430"/>
      <c r="AI320" s="430"/>
      <c r="AJ320" s="430"/>
      <c r="AK320" s="430"/>
      <c r="AL320" s="430"/>
      <c r="AM320" s="430"/>
      <c r="AN320" s="430"/>
      <c r="AO320" s="430"/>
      <c r="AP320" s="430"/>
    </row>
    <row r="321" spans="1:42" ht="15">
      <c r="A321" s="109"/>
      <c r="B321" s="455"/>
      <c r="C321" s="456"/>
      <c r="D321" s="456"/>
      <c r="E321" s="461"/>
      <c r="F321" s="456"/>
      <c r="G321" s="126"/>
      <c r="H321" s="126"/>
      <c r="I321" s="456"/>
      <c r="J321" s="456"/>
      <c r="K321" s="456"/>
      <c r="L321" s="458"/>
      <c r="M321" s="458"/>
      <c r="N321" s="458"/>
      <c r="O321" s="458"/>
      <c r="P321" s="458"/>
      <c r="Q321" s="458"/>
      <c r="R321" s="458"/>
      <c r="S321" s="458"/>
      <c r="T321" s="458"/>
      <c r="U321" s="458"/>
      <c r="V321" s="458"/>
      <c r="W321" s="458"/>
      <c r="X321" s="458"/>
      <c r="Y321" s="459"/>
      <c r="Z321" s="459"/>
      <c r="AA321" s="286"/>
      <c r="AB321" s="430"/>
      <c r="AC321" s="430"/>
      <c r="AD321" s="430"/>
      <c r="AE321" s="430"/>
      <c r="AF321" s="430"/>
      <c r="AG321" s="430"/>
      <c r="AH321" s="430"/>
      <c r="AI321" s="430"/>
      <c r="AJ321" s="430"/>
      <c r="AK321" s="430"/>
      <c r="AL321" s="430"/>
      <c r="AM321" s="430"/>
      <c r="AN321" s="430"/>
      <c r="AO321" s="430"/>
      <c r="AP321" s="430"/>
    </row>
    <row r="322" spans="1:42" ht="15">
      <c r="A322" s="109"/>
      <c r="B322" s="455"/>
      <c r="C322" s="456"/>
      <c r="D322" s="456"/>
      <c r="E322" s="461"/>
      <c r="F322" s="456"/>
      <c r="G322" s="126"/>
      <c r="H322" s="126"/>
      <c r="I322" s="456"/>
      <c r="J322" s="456"/>
      <c r="K322" s="456"/>
      <c r="L322" s="458"/>
      <c r="M322" s="458"/>
      <c r="N322" s="458"/>
      <c r="O322" s="458"/>
      <c r="P322" s="458"/>
      <c r="Q322" s="458"/>
      <c r="R322" s="458"/>
      <c r="S322" s="458"/>
      <c r="T322" s="458"/>
      <c r="U322" s="458"/>
      <c r="V322" s="458"/>
      <c r="W322" s="458"/>
      <c r="X322" s="458"/>
      <c r="Y322" s="459"/>
      <c r="Z322" s="459"/>
      <c r="AA322" s="286"/>
      <c r="AB322" s="430"/>
      <c r="AC322" s="430"/>
      <c r="AD322" s="430"/>
      <c r="AE322" s="430"/>
      <c r="AF322" s="430"/>
      <c r="AG322" s="430"/>
      <c r="AH322" s="430"/>
      <c r="AI322" s="430"/>
      <c r="AJ322" s="430"/>
      <c r="AK322" s="430"/>
      <c r="AL322" s="430"/>
      <c r="AM322" s="430"/>
      <c r="AN322" s="430"/>
      <c r="AO322" s="430"/>
      <c r="AP322" s="430"/>
    </row>
    <row r="323" spans="1:42" ht="15">
      <c r="A323" s="109"/>
      <c r="B323" s="455"/>
      <c r="C323" s="456"/>
      <c r="D323" s="456"/>
      <c r="E323" s="461"/>
      <c r="F323" s="456"/>
      <c r="G323" s="126"/>
      <c r="H323" s="126"/>
      <c r="I323" s="456"/>
      <c r="J323" s="456"/>
      <c r="K323" s="456"/>
      <c r="L323" s="458"/>
      <c r="M323" s="458"/>
      <c r="N323" s="458"/>
      <c r="O323" s="458"/>
      <c r="P323" s="458"/>
      <c r="Q323" s="458"/>
      <c r="R323" s="458"/>
      <c r="S323" s="458"/>
      <c r="T323" s="458"/>
      <c r="U323" s="458"/>
      <c r="V323" s="458"/>
      <c r="W323" s="458"/>
      <c r="X323" s="458"/>
      <c r="Y323" s="459"/>
      <c r="Z323" s="459"/>
      <c r="AA323" s="286"/>
      <c r="AB323" s="430"/>
      <c r="AC323" s="430"/>
      <c r="AD323" s="430"/>
      <c r="AE323" s="430"/>
      <c r="AF323" s="430"/>
      <c r="AG323" s="430"/>
      <c r="AH323" s="430"/>
      <c r="AI323" s="430"/>
      <c r="AJ323" s="430"/>
      <c r="AK323" s="430"/>
      <c r="AL323" s="430"/>
      <c r="AM323" s="430"/>
      <c r="AN323" s="430"/>
      <c r="AO323" s="430"/>
      <c r="AP323" s="430"/>
    </row>
    <row r="324" spans="1:42" ht="15">
      <c r="A324" s="109"/>
      <c r="B324" s="455"/>
      <c r="C324" s="456"/>
      <c r="D324" s="456"/>
      <c r="E324" s="461"/>
      <c r="F324" s="456"/>
      <c r="G324" s="126"/>
      <c r="H324" s="126"/>
      <c r="I324" s="456"/>
      <c r="J324" s="456"/>
      <c r="K324" s="456"/>
      <c r="L324" s="458"/>
      <c r="M324" s="458"/>
      <c r="N324" s="458"/>
      <c r="O324" s="458"/>
      <c r="P324" s="458"/>
      <c r="Q324" s="458"/>
      <c r="R324" s="458"/>
      <c r="S324" s="458"/>
      <c r="T324" s="458"/>
      <c r="U324" s="458"/>
      <c r="V324" s="458"/>
      <c r="W324" s="458"/>
      <c r="X324" s="458"/>
      <c r="Y324" s="459"/>
      <c r="Z324" s="459"/>
      <c r="AA324" s="286"/>
      <c r="AB324" s="430"/>
      <c r="AC324" s="430"/>
      <c r="AD324" s="430"/>
      <c r="AE324" s="430"/>
      <c r="AF324" s="430"/>
      <c r="AG324" s="430"/>
      <c r="AH324" s="430"/>
      <c r="AI324" s="430"/>
      <c r="AJ324" s="430"/>
      <c r="AK324" s="430"/>
      <c r="AL324" s="430"/>
      <c r="AM324" s="430"/>
      <c r="AN324" s="430"/>
      <c r="AO324" s="430"/>
      <c r="AP324" s="430"/>
    </row>
    <row r="325" spans="1:42" ht="15">
      <c r="A325" s="109"/>
      <c r="B325" s="455"/>
      <c r="C325" s="456"/>
      <c r="D325" s="456"/>
      <c r="E325" s="461"/>
      <c r="F325" s="456"/>
      <c r="G325" s="126"/>
      <c r="H325" s="126"/>
      <c r="I325" s="456"/>
      <c r="J325" s="456"/>
      <c r="K325" s="456"/>
      <c r="L325" s="458"/>
      <c r="M325" s="458"/>
      <c r="N325" s="458"/>
      <c r="O325" s="458"/>
      <c r="P325" s="458"/>
      <c r="Q325" s="458"/>
      <c r="R325" s="458"/>
      <c r="S325" s="458"/>
      <c r="T325" s="458"/>
      <c r="U325" s="458"/>
      <c r="V325" s="458"/>
      <c r="W325" s="458"/>
      <c r="X325" s="458"/>
      <c r="Y325" s="459"/>
      <c r="Z325" s="459"/>
      <c r="AA325" s="286"/>
      <c r="AB325" s="430"/>
      <c r="AC325" s="430"/>
      <c r="AD325" s="430"/>
      <c r="AE325" s="430"/>
      <c r="AF325" s="430"/>
      <c r="AG325" s="430"/>
      <c r="AH325" s="430"/>
      <c r="AI325" s="430"/>
      <c r="AJ325" s="430"/>
      <c r="AK325" s="430"/>
      <c r="AL325" s="430"/>
      <c r="AM325" s="430"/>
      <c r="AN325" s="430"/>
      <c r="AO325" s="430"/>
      <c r="AP325" s="430"/>
    </row>
    <row r="326" spans="1:42" ht="15">
      <c r="A326" s="109"/>
      <c r="B326" s="455"/>
      <c r="C326" s="456"/>
      <c r="D326" s="456"/>
      <c r="E326" s="461"/>
      <c r="F326" s="456"/>
      <c r="G326" s="126"/>
      <c r="H326" s="126"/>
      <c r="I326" s="456"/>
      <c r="J326" s="456"/>
      <c r="K326" s="456"/>
      <c r="L326" s="458"/>
      <c r="M326" s="458"/>
      <c r="N326" s="458"/>
      <c r="O326" s="458"/>
      <c r="P326" s="458"/>
      <c r="Q326" s="458"/>
      <c r="R326" s="458"/>
      <c r="S326" s="458"/>
      <c r="T326" s="458"/>
      <c r="U326" s="458"/>
      <c r="V326" s="458"/>
      <c r="W326" s="458"/>
      <c r="X326" s="458"/>
      <c r="Y326" s="459"/>
      <c r="Z326" s="459"/>
      <c r="AA326" s="286"/>
      <c r="AB326" s="430"/>
      <c r="AC326" s="430"/>
      <c r="AD326" s="430"/>
      <c r="AE326" s="430"/>
      <c r="AF326" s="430"/>
      <c r="AG326" s="430"/>
      <c r="AH326" s="430"/>
      <c r="AI326" s="430"/>
      <c r="AJ326" s="430"/>
      <c r="AK326" s="430"/>
      <c r="AL326" s="430"/>
      <c r="AM326" s="430"/>
      <c r="AN326" s="430"/>
      <c r="AO326" s="430"/>
      <c r="AP326" s="430"/>
    </row>
    <row r="327" spans="1:42" ht="15">
      <c r="A327" s="109"/>
      <c r="B327" s="455"/>
      <c r="C327" s="456"/>
      <c r="D327" s="456"/>
      <c r="E327" s="461"/>
      <c r="F327" s="456"/>
      <c r="G327" s="126"/>
      <c r="H327" s="126"/>
      <c r="I327" s="456"/>
      <c r="J327" s="456"/>
      <c r="K327" s="456"/>
      <c r="L327" s="458"/>
      <c r="M327" s="458"/>
      <c r="N327" s="458"/>
      <c r="O327" s="458"/>
      <c r="P327" s="458"/>
      <c r="Q327" s="458"/>
      <c r="R327" s="458"/>
      <c r="S327" s="458"/>
      <c r="T327" s="458"/>
      <c r="U327" s="458"/>
      <c r="V327" s="458"/>
      <c r="W327" s="458"/>
      <c r="X327" s="458"/>
      <c r="Y327" s="459"/>
      <c r="Z327" s="459"/>
      <c r="AA327" s="286"/>
      <c r="AB327" s="430"/>
      <c r="AC327" s="430"/>
      <c r="AD327" s="430"/>
      <c r="AE327" s="430"/>
      <c r="AF327" s="430"/>
      <c r="AG327" s="430"/>
      <c r="AH327" s="430"/>
      <c r="AI327" s="430"/>
      <c r="AJ327" s="430"/>
      <c r="AK327" s="430"/>
      <c r="AL327" s="430"/>
      <c r="AM327" s="430"/>
      <c r="AN327" s="430"/>
      <c r="AO327" s="430"/>
      <c r="AP327" s="430"/>
    </row>
    <row r="328" spans="1:42" ht="15">
      <c r="A328" s="109"/>
      <c r="B328" s="455"/>
      <c r="C328" s="456"/>
      <c r="D328" s="456"/>
      <c r="E328" s="461"/>
      <c r="F328" s="456"/>
      <c r="G328" s="126"/>
      <c r="H328" s="126"/>
      <c r="I328" s="456"/>
      <c r="J328" s="456"/>
      <c r="K328" s="456"/>
      <c r="L328" s="458"/>
      <c r="M328" s="458"/>
      <c r="N328" s="458"/>
      <c r="O328" s="458"/>
      <c r="P328" s="458"/>
      <c r="Q328" s="458"/>
      <c r="R328" s="458"/>
      <c r="S328" s="458"/>
      <c r="T328" s="458"/>
      <c r="U328" s="458"/>
      <c r="V328" s="458"/>
      <c r="W328" s="458"/>
      <c r="X328" s="458"/>
      <c r="Y328" s="459"/>
      <c r="Z328" s="459"/>
      <c r="AA328" s="286"/>
      <c r="AB328" s="430"/>
      <c r="AC328" s="430"/>
      <c r="AD328" s="430"/>
      <c r="AE328" s="430"/>
      <c r="AF328" s="430"/>
      <c r="AG328" s="430"/>
      <c r="AH328" s="430"/>
      <c r="AI328" s="430"/>
      <c r="AJ328" s="430"/>
      <c r="AK328" s="430"/>
      <c r="AL328" s="430"/>
      <c r="AM328" s="430"/>
      <c r="AN328" s="430"/>
      <c r="AO328" s="430"/>
      <c r="AP328" s="430"/>
    </row>
    <row r="329" spans="1:42" ht="15">
      <c r="A329" s="109"/>
      <c r="B329" s="455"/>
      <c r="C329" s="456"/>
      <c r="D329" s="456"/>
      <c r="E329" s="461"/>
      <c r="F329" s="456"/>
      <c r="G329" s="126"/>
      <c r="H329" s="126"/>
      <c r="I329" s="456"/>
      <c r="J329" s="456"/>
      <c r="K329" s="456"/>
      <c r="L329" s="458"/>
      <c r="M329" s="458"/>
      <c r="N329" s="458"/>
      <c r="O329" s="458"/>
      <c r="P329" s="458"/>
      <c r="Q329" s="458"/>
      <c r="R329" s="458"/>
      <c r="S329" s="458"/>
      <c r="T329" s="458"/>
      <c r="U329" s="458"/>
      <c r="V329" s="458"/>
      <c r="W329" s="458"/>
      <c r="X329" s="458"/>
      <c r="Y329" s="459"/>
      <c r="Z329" s="459"/>
      <c r="AA329" s="286"/>
      <c r="AB329" s="430"/>
      <c r="AC329" s="430"/>
      <c r="AD329" s="430"/>
      <c r="AE329" s="430"/>
      <c r="AF329" s="430"/>
      <c r="AG329" s="430"/>
      <c r="AH329" s="430"/>
      <c r="AI329" s="430"/>
      <c r="AJ329" s="430"/>
      <c r="AK329" s="430"/>
      <c r="AL329" s="430"/>
      <c r="AM329" s="430"/>
      <c r="AN329" s="430"/>
      <c r="AO329" s="430"/>
      <c r="AP329" s="430"/>
    </row>
    <row r="330" spans="1:42" ht="15">
      <c r="A330" s="109"/>
      <c r="B330" s="455"/>
      <c r="C330" s="456"/>
      <c r="D330" s="456"/>
      <c r="E330" s="461"/>
      <c r="F330" s="456"/>
      <c r="G330" s="126"/>
      <c r="H330" s="126"/>
      <c r="I330" s="456"/>
      <c r="J330" s="456"/>
      <c r="K330" s="456"/>
      <c r="L330" s="458"/>
      <c r="M330" s="458"/>
      <c r="N330" s="458"/>
      <c r="O330" s="458"/>
      <c r="P330" s="458"/>
      <c r="Q330" s="458"/>
      <c r="R330" s="458"/>
      <c r="S330" s="458"/>
      <c r="T330" s="458"/>
      <c r="U330" s="458"/>
      <c r="V330" s="458"/>
      <c r="W330" s="458"/>
      <c r="X330" s="458"/>
      <c r="Y330" s="459"/>
      <c r="Z330" s="459"/>
      <c r="AA330" s="286"/>
      <c r="AB330" s="430"/>
      <c r="AC330" s="430"/>
      <c r="AD330" s="430"/>
      <c r="AE330" s="430"/>
      <c r="AF330" s="430"/>
      <c r="AG330" s="430"/>
      <c r="AH330" s="430"/>
      <c r="AI330" s="430"/>
      <c r="AJ330" s="430"/>
      <c r="AK330" s="430"/>
      <c r="AL330" s="430"/>
      <c r="AM330" s="430"/>
      <c r="AN330" s="430"/>
      <c r="AO330" s="430"/>
      <c r="AP330" s="430"/>
    </row>
    <row r="331" spans="1:42" ht="15">
      <c r="A331" s="109"/>
      <c r="B331" s="455"/>
      <c r="C331" s="456"/>
      <c r="D331" s="456"/>
      <c r="E331" s="461"/>
      <c r="F331" s="456"/>
      <c r="G331" s="126"/>
      <c r="H331" s="126"/>
      <c r="I331" s="456"/>
      <c r="J331" s="456"/>
      <c r="K331" s="456"/>
      <c r="L331" s="458"/>
      <c r="M331" s="458"/>
      <c r="N331" s="458"/>
      <c r="O331" s="458"/>
      <c r="P331" s="458"/>
      <c r="Q331" s="458"/>
      <c r="R331" s="458"/>
      <c r="S331" s="458"/>
      <c r="T331" s="458"/>
      <c r="U331" s="458"/>
      <c r="V331" s="458"/>
      <c r="W331" s="458"/>
      <c r="X331" s="458"/>
      <c r="Y331" s="459"/>
      <c r="Z331" s="459"/>
      <c r="AA331" s="286"/>
      <c r="AB331" s="430"/>
      <c r="AC331" s="430"/>
      <c r="AD331" s="430"/>
      <c r="AE331" s="430"/>
      <c r="AF331" s="430"/>
      <c r="AG331" s="430"/>
      <c r="AH331" s="430"/>
      <c r="AI331" s="430"/>
      <c r="AJ331" s="430"/>
      <c r="AK331" s="430"/>
      <c r="AL331" s="430"/>
      <c r="AM331" s="430"/>
      <c r="AN331" s="430"/>
      <c r="AO331" s="430"/>
      <c r="AP331" s="430"/>
    </row>
    <row r="332" spans="1:42" ht="15">
      <c r="A332" s="109"/>
      <c r="B332" s="455"/>
      <c r="C332" s="456"/>
      <c r="D332" s="456"/>
      <c r="E332" s="461"/>
      <c r="F332" s="456"/>
      <c r="G332" s="126"/>
      <c r="H332" s="126"/>
      <c r="I332" s="456"/>
      <c r="J332" s="456"/>
      <c r="K332" s="456"/>
      <c r="L332" s="458"/>
      <c r="M332" s="458"/>
      <c r="N332" s="458"/>
      <c r="O332" s="458"/>
      <c r="P332" s="458"/>
      <c r="Q332" s="458"/>
      <c r="R332" s="458"/>
      <c r="S332" s="458"/>
      <c r="T332" s="458"/>
      <c r="U332" s="458"/>
      <c r="V332" s="458"/>
      <c r="W332" s="458"/>
      <c r="X332" s="458"/>
      <c r="Y332" s="459"/>
      <c r="Z332" s="459"/>
      <c r="AA332" s="286"/>
      <c r="AB332" s="430"/>
      <c r="AC332" s="430"/>
      <c r="AD332" s="430"/>
      <c r="AE332" s="430"/>
      <c r="AF332" s="430"/>
      <c r="AG332" s="430"/>
      <c r="AH332" s="430"/>
      <c r="AI332" s="430"/>
      <c r="AJ332" s="430"/>
      <c r="AK332" s="430"/>
      <c r="AL332" s="430"/>
      <c r="AM332" s="430"/>
      <c r="AN332" s="430"/>
      <c r="AO332" s="430"/>
      <c r="AP332" s="430"/>
    </row>
    <row r="333" spans="1:42" ht="15">
      <c r="A333" s="109"/>
      <c r="B333" s="455"/>
      <c r="C333" s="456"/>
      <c r="D333" s="456"/>
      <c r="E333" s="461"/>
      <c r="F333" s="456"/>
      <c r="G333" s="126"/>
      <c r="H333" s="126"/>
      <c r="I333" s="456"/>
      <c r="J333" s="456"/>
      <c r="K333" s="456"/>
      <c r="L333" s="458"/>
      <c r="M333" s="458"/>
      <c r="N333" s="458"/>
      <c r="O333" s="458"/>
      <c r="P333" s="458"/>
      <c r="Q333" s="458"/>
      <c r="R333" s="458"/>
      <c r="S333" s="458"/>
      <c r="T333" s="458"/>
      <c r="U333" s="458"/>
      <c r="V333" s="458"/>
      <c r="W333" s="458"/>
      <c r="X333" s="458"/>
      <c r="Y333" s="459"/>
      <c r="Z333" s="459"/>
      <c r="AA333" s="286"/>
      <c r="AB333" s="430"/>
      <c r="AC333" s="430"/>
      <c r="AD333" s="430"/>
      <c r="AE333" s="430"/>
      <c r="AF333" s="430"/>
      <c r="AG333" s="430"/>
      <c r="AH333" s="430"/>
      <c r="AI333" s="430"/>
      <c r="AJ333" s="430"/>
      <c r="AK333" s="430"/>
      <c r="AL333" s="430"/>
      <c r="AM333" s="430"/>
      <c r="AN333" s="430"/>
      <c r="AO333" s="430"/>
      <c r="AP333" s="430"/>
    </row>
    <row r="334" spans="1:42" ht="15">
      <c r="A334" s="109"/>
      <c r="B334" s="455"/>
      <c r="C334" s="456"/>
      <c r="D334" s="456"/>
      <c r="E334" s="461"/>
      <c r="F334" s="456"/>
      <c r="G334" s="126"/>
      <c r="H334" s="126"/>
      <c r="I334" s="456"/>
      <c r="J334" s="456"/>
      <c r="K334" s="456"/>
      <c r="L334" s="458"/>
      <c r="M334" s="458"/>
      <c r="N334" s="458"/>
      <c r="O334" s="458"/>
      <c r="P334" s="458"/>
      <c r="Q334" s="458"/>
      <c r="R334" s="458"/>
      <c r="S334" s="458"/>
      <c r="T334" s="458"/>
      <c r="U334" s="458"/>
      <c r="V334" s="458"/>
      <c r="W334" s="458"/>
      <c r="X334" s="458"/>
      <c r="Y334" s="459"/>
      <c r="Z334" s="459"/>
      <c r="AA334" s="286"/>
      <c r="AB334" s="430"/>
      <c r="AC334" s="430"/>
      <c r="AD334" s="430"/>
      <c r="AE334" s="430"/>
      <c r="AF334" s="430"/>
      <c r="AG334" s="430"/>
      <c r="AH334" s="430"/>
      <c r="AI334" s="430"/>
      <c r="AJ334" s="430"/>
      <c r="AK334" s="430"/>
      <c r="AL334" s="430"/>
      <c r="AM334" s="430"/>
      <c r="AN334" s="430"/>
      <c r="AO334" s="430"/>
      <c r="AP334" s="430"/>
    </row>
    <row r="335" spans="1:42" ht="15">
      <c r="A335" s="109"/>
      <c r="B335" s="455"/>
      <c r="C335" s="456"/>
      <c r="D335" s="456"/>
      <c r="E335" s="461"/>
      <c r="F335" s="456"/>
      <c r="G335" s="126"/>
      <c r="H335" s="126"/>
      <c r="I335" s="456"/>
      <c r="J335" s="456"/>
      <c r="K335" s="456"/>
      <c r="L335" s="458"/>
      <c r="M335" s="458"/>
      <c r="N335" s="458"/>
      <c r="O335" s="458"/>
      <c r="P335" s="458"/>
      <c r="Q335" s="458"/>
      <c r="R335" s="458"/>
      <c r="S335" s="458"/>
      <c r="T335" s="458"/>
      <c r="U335" s="458"/>
      <c r="V335" s="458"/>
      <c r="W335" s="458"/>
      <c r="X335" s="458"/>
      <c r="Y335" s="459"/>
      <c r="Z335" s="459"/>
      <c r="AA335" s="286"/>
      <c r="AB335" s="430"/>
      <c r="AC335" s="430"/>
      <c r="AD335" s="430"/>
      <c r="AE335" s="430"/>
      <c r="AF335" s="430"/>
      <c r="AG335" s="430"/>
      <c r="AH335" s="430"/>
      <c r="AI335" s="430"/>
      <c r="AJ335" s="430"/>
      <c r="AK335" s="430"/>
      <c r="AL335" s="430"/>
      <c r="AM335" s="430"/>
      <c r="AN335" s="430"/>
      <c r="AO335" s="430"/>
      <c r="AP335" s="430"/>
    </row>
    <row r="336" spans="1:42" ht="15">
      <c r="A336" s="109"/>
      <c r="B336" s="455"/>
      <c r="C336" s="456"/>
      <c r="D336" s="456"/>
      <c r="E336" s="461"/>
      <c r="F336" s="456"/>
      <c r="G336" s="126"/>
      <c r="H336" s="126"/>
      <c r="I336" s="456"/>
      <c r="J336" s="456"/>
      <c r="K336" s="456"/>
      <c r="L336" s="458"/>
      <c r="M336" s="458"/>
      <c r="N336" s="458"/>
      <c r="O336" s="458"/>
      <c r="P336" s="458"/>
      <c r="Q336" s="458"/>
      <c r="R336" s="458"/>
      <c r="S336" s="458"/>
      <c r="T336" s="458"/>
      <c r="U336" s="458"/>
      <c r="V336" s="458"/>
      <c r="W336" s="458"/>
      <c r="X336" s="458"/>
      <c r="Y336" s="459"/>
      <c r="Z336" s="459"/>
      <c r="AA336" s="286"/>
      <c r="AB336" s="430"/>
      <c r="AC336" s="430"/>
      <c r="AD336" s="430"/>
      <c r="AE336" s="430"/>
      <c r="AF336" s="430"/>
      <c r="AG336" s="430"/>
      <c r="AH336" s="430"/>
      <c r="AI336" s="430"/>
      <c r="AJ336" s="430"/>
      <c r="AK336" s="430"/>
      <c r="AL336" s="430"/>
      <c r="AM336" s="430"/>
      <c r="AN336" s="430"/>
      <c r="AO336" s="430"/>
      <c r="AP336" s="430"/>
    </row>
    <row r="337" spans="1:42" ht="15">
      <c r="A337" s="109"/>
      <c r="B337" s="455"/>
      <c r="C337" s="456"/>
      <c r="D337" s="456"/>
      <c r="E337" s="461"/>
      <c r="F337" s="456"/>
      <c r="G337" s="126"/>
      <c r="H337" s="126"/>
      <c r="I337" s="456"/>
      <c r="J337" s="456"/>
      <c r="K337" s="456"/>
      <c r="L337" s="458"/>
      <c r="M337" s="458"/>
      <c r="N337" s="458"/>
      <c r="O337" s="458"/>
      <c r="P337" s="458"/>
      <c r="Q337" s="458"/>
      <c r="R337" s="458"/>
      <c r="S337" s="458"/>
      <c r="T337" s="458"/>
      <c r="U337" s="458"/>
      <c r="V337" s="458"/>
      <c r="W337" s="458"/>
      <c r="X337" s="458"/>
      <c r="Y337" s="459"/>
      <c r="Z337" s="459"/>
      <c r="AA337" s="286"/>
      <c r="AB337" s="430"/>
      <c r="AC337" s="430"/>
      <c r="AD337" s="430"/>
      <c r="AE337" s="430"/>
      <c r="AF337" s="430"/>
      <c r="AG337" s="430"/>
      <c r="AH337" s="430"/>
      <c r="AI337" s="430"/>
      <c r="AJ337" s="430"/>
      <c r="AK337" s="430"/>
      <c r="AL337" s="430"/>
      <c r="AM337" s="430"/>
      <c r="AN337" s="430"/>
      <c r="AO337" s="430"/>
      <c r="AP337" s="430"/>
    </row>
    <row r="338" spans="1:42" ht="15">
      <c r="A338" s="109"/>
      <c r="B338" s="455"/>
      <c r="C338" s="456"/>
      <c r="D338" s="456"/>
      <c r="E338" s="461"/>
      <c r="F338" s="456"/>
      <c r="G338" s="126"/>
      <c r="H338" s="126"/>
      <c r="I338" s="456"/>
      <c r="J338" s="456"/>
      <c r="K338" s="456"/>
      <c r="L338" s="458"/>
      <c r="M338" s="458"/>
      <c r="N338" s="458"/>
      <c r="O338" s="458"/>
      <c r="P338" s="458"/>
      <c r="Q338" s="458"/>
      <c r="R338" s="458"/>
      <c r="S338" s="458"/>
      <c r="T338" s="458"/>
      <c r="U338" s="458"/>
      <c r="V338" s="458"/>
      <c r="W338" s="458"/>
      <c r="X338" s="458"/>
      <c r="Y338" s="459"/>
      <c r="Z338" s="459"/>
      <c r="AA338" s="286"/>
      <c r="AB338" s="430"/>
      <c r="AC338" s="430"/>
      <c r="AD338" s="430"/>
      <c r="AE338" s="430"/>
      <c r="AF338" s="430"/>
      <c r="AG338" s="430"/>
      <c r="AH338" s="430"/>
      <c r="AI338" s="430"/>
      <c r="AJ338" s="430"/>
      <c r="AK338" s="430"/>
      <c r="AL338" s="430"/>
      <c r="AM338" s="430"/>
      <c r="AN338" s="430"/>
      <c r="AO338" s="430"/>
      <c r="AP338" s="430"/>
    </row>
    <row r="339" spans="1:42" ht="15">
      <c r="A339" s="109"/>
      <c r="B339" s="455"/>
      <c r="C339" s="456"/>
      <c r="D339" s="456"/>
      <c r="E339" s="461"/>
      <c r="F339" s="456"/>
      <c r="G339" s="126"/>
      <c r="H339" s="126"/>
      <c r="I339" s="456"/>
      <c r="J339" s="456"/>
      <c r="K339" s="456"/>
      <c r="L339" s="458"/>
      <c r="M339" s="458"/>
      <c r="N339" s="458"/>
      <c r="O339" s="458"/>
      <c r="P339" s="458"/>
      <c r="Q339" s="458"/>
      <c r="R339" s="458"/>
      <c r="S339" s="458"/>
      <c r="T339" s="458"/>
      <c r="U339" s="458"/>
      <c r="V339" s="458"/>
      <c r="W339" s="458"/>
      <c r="X339" s="458"/>
      <c r="Y339" s="459"/>
      <c r="Z339" s="459"/>
      <c r="AA339" s="286"/>
      <c r="AB339" s="430"/>
      <c r="AC339" s="430"/>
      <c r="AD339" s="430"/>
      <c r="AE339" s="430"/>
      <c r="AF339" s="430"/>
      <c r="AG339" s="430"/>
      <c r="AH339" s="430"/>
      <c r="AI339" s="430"/>
      <c r="AJ339" s="430"/>
      <c r="AK339" s="430"/>
      <c r="AL339" s="430"/>
      <c r="AM339" s="430"/>
      <c r="AN339" s="430"/>
      <c r="AO339" s="430"/>
      <c r="AP339" s="430"/>
    </row>
    <row r="340" spans="1:42" ht="15">
      <c r="A340" s="109"/>
      <c r="B340" s="455"/>
      <c r="C340" s="456"/>
      <c r="D340" s="456"/>
      <c r="E340" s="461"/>
      <c r="F340" s="456"/>
      <c r="G340" s="126"/>
      <c r="H340" s="126"/>
      <c r="I340" s="456"/>
      <c r="J340" s="456"/>
      <c r="K340" s="456"/>
      <c r="L340" s="458"/>
      <c r="M340" s="458"/>
      <c r="N340" s="458"/>
      <c r="O340" s="458"/>
      <c r="P340" s="458"/>
      <c r="Q340" s="458"/>
      <c r="R340" s="458"/>
      <c r="S340" s="458"/>
      <c r="T340" s="458"/>
      <c r="U340" s="458"/>
      <c r="V340" s="458"/>
      <c r="W340" s="458"/>
      <c r="X340" s="458"/>
      <c r="Y340" s="459"/>
      <c r="Z340" s="459"/>
      <c r="AA340" s="286"/>
      <c r="AB340" s="430"/>
      <c r="AC340" s="430"/>
      <c r="AD340" s="430"/>
      <c r="AE340" s="430"/>
      <c r="AF340" s="430"/>
      <c r="AG340" s="430"/>
      <c r="AH340" s="430"/>
      <c r="AI340" s="430"/>
      <c r="AJ340" s="430"/>
      <c r="AK340" s="430"/>
      <c r="AL340" s="430"/>
      <c r="AM340" s="430"/>
      <c r="AN340" s="430"/>
      <c r="AO340" s="430"/>
      <c r="AP340" s="430"/>
    </row>
    <row r="341" spans="1:42" ht="15">
      <c r="A341" s="109"/>
      <c r="B341" s="455"/>
      <c r="C341" s="456"/>
      <c r="D341" s="456"/>
      <c r="E341" s="461"/>
      <c r="F341" s="456"/>
      <c r="G341" s="126"/>
      <c r="H341" s="126"/>
      <c r="I341" s="456"/>
      <c r="J341" s="456"/>
      <c r="K341" s="456"/>
      <c r="L341" s="458"/>
      <c r="M341" s="458"/>
      <c r="N341" s="458"/>
      <c r="O341" s="458"/>
      <c r="P341" s="458"/>
      <c r="Q341" s="458"/>
      <c r="R341" s="458"/>
      <c r="S341" s="458"/>
      <c r="T341" s="458"/>
      <c r="U341" s="458"/>
      <c r="V341" s="458"/>
      <c r="W341" s="458"/>
      <c r="X341" s="458"/>
      <c r="Y341" s="459"/>
      <c r="Z341" s="459"/>
      <c r="AA341" s="286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430"/>
      <c r="AN341" s="430"/>
      <c r="AO341" s="430"/>
      <c r="AP341" s="430"/>
    </row>
    <row r="342" spans="1:42" ht="15">
      <c r="A342" s="109"/>
      <c r="B342" s="455"/>
      <c r="C342" s="456"/>
      <c r="D342" s="456"/>
      <c r="E342" s="461"/>
      <c r="F342" s="456"/>
      <c r="G342" s="126"/>
      <c r="H342" s="126"/>
      <c r="I342" s="456"/>
      <c r="J342" s="456"/>
      <c r="K342" s="456"/>
      <c r="L342" s="458"/>
      <c r="M342" s="458"/>
      <c r="N342" s="458"/>
      <c r="O342" s="458"/>
      <c r="P342" s="458"/>
      <c r="Q342" s="458"/>
      <c r="R342" s="458"/>
      <c r="S342" s="458"/>
      <c r="T342" s="458"/>
      <c r="U342" s="458"/>
      <c r="V342" s="458"/>
      <c r="W342" s="458"/>
      <c r="X342" s="458"/>
      <c r="Y342" s="459"/>
      <c r="Z342" s="459"/>
      <c r="AA342" s="286"/>
      <c r="AB342" s="430"/>
      <c r="AC342" s="430"/>
      <c r="AD342" s="430"/>
      <c r="AE342" s="430"/>
      <c r="AF342" s="430"/>
      <c r="AG342" s="430"/>
      <c r="AH342" s="430"/>
      <c r="AI342" s="430"/>
      <c r="AJ342" s="430"/>
      <c r="AK342" s="430"/>
      <c r="AL342" s="430"/>
      <c r="AM342" s="430"/>
      <c r="AN342" s="430"/>
      <c r="AO342" s="430"/>
      <c r="AP342" s="430"/>
    </row>
    <row r="343" spans="1:42" ht="15">
      <c r="A343" s="109"/>
      <c r="B343" s="455"/>
      <c r="C343" s="456"/>
      <c r="D343" s="456"/>
      <c r="E343" s="461"/>
      <c r="F343" s="456"/>
      <c r="G343" s="126"/>
      <c r="H343" s="126"/>
      <c r="I343" s="456"/>
      <c r="J343" s="456"/>
      <c r="K343" s="456"/>
      <c r="L343" s="458"/>
      <c r="M343" s="458"/>
      <c r="N343" s="458"/>
      <c r="O343" s="458"/>
      <c r="P343" s="458"/>
      <c r="Q343" s="458"/>
      <c r="R343" s="458"/>
      <c r="S343" s="458"/>
      <c r="T343" s="458"/>
      <c r="U343" s="458"/>
      <c r="V343" s="458"/>
      <c r="W343" s="458"/>
      <c r="X343" s="458"/>
      <c r="Y343" s="459"/>
      <c r="Z343" s="459"/>
      <c r="AA343" s="286"/>
      <c r="AB343" s="430"/>
      <c r="AC343" s="430"/>
      <c r="AD343" s="430"/>
      <c r="AE343" s="430"/>
      <c r="AF343" s="430"/>
      <c r="AG343" s="430"/>
      <c r="AH343" s="430"/>
      <c r="AI343" s="430"/>
      <c r="AJ343" s="430"/>
      <c r="AK343" s="430"/>
      <c r="AL343" s="430"/>
      <c r="AM343" s="430"/>
      <c r="AN343" s="430"/>
      <c r="AO343" s="430"/>
      <c r="AP343" s="430"/>
    </row>
    <row r="344" spans="1:42" ht="15">
      <c r="A344" s="109"/>
      <c r="B344" s="455"/>
      <c r="C344" s="456"/>
      <c r="D344" s="456"/>
      <c r="E344" s="461"/>
      <c r="F344" s="456"/>
      <c r="G344" s="126"/>
      <c r="H344" s="126"/>
      <c r="I344" s="456"/>
      <c r="J344" s="456"/>
      <c r="K344" s="456"/>
      <c r="L344" s="458"/>
      <c r="M344" s="458"/>
      <c r="N344" s="458"/>
      <c r="O344" s="458"/>
      <c r="P344" s="458"/>
      <c r="Q344" s="458"/>
      <c r="R344" s="458"/>
      <c r="S344" s="458"/>
      <c r="T344" s="458"/>
      <c r="U344" s="458"/>
      <c r="V344" s="458"/>
      <c r="W344" s="458"/>
      <c r="X344" s="458"/>
      <c r="Y344" s="459"/>
      <c r="Z344" s="459"/>
      <c r="AA344" s="286"/>
      <c r="AB344" s="430"/>
      <c r="AC344" s="430"/>
      <c r="AD344" s="430"/>
      <c r="AE344" s="430"/>
      <c r="AF344" s="430"/>
      <c r="AG344" s="430"/>
      <c r="AH344" s="430"/>
      <c r="AI344" s="430"/>
      <c r="AJ344" s="430"/>
      <c r="AK344" s="430"/>
      <c r="AL344" s="430"/>
      <c r="AM344" s="430"/>
      <c r="AN344" s="430"/>
      <c r="AO344" s="430"/>
      <c r="AP344" s="430"/>
    </row>
    <row r="345" spans="1:42" ht="15">
      <c r="A345" s="109"/>
      <c r="B345" s="455"/>
      <c r="C345" s="456"/>
      <c r="D345" s="456"/>
      <c r="E345" s="461"/>
      <c r="F345" s="456"/>
      <c r="G345" s="126"/>
      <c r="H345" s="126"/>
      <c r="I345" s="456"/>
      <c r="J345" s="456"/>
      <c r="K345" s="456"/>
      <c r="L345" s="458"/>
      <c r="M345" s="458"/>
      <c r="N345" s="458"/>
      <c r="O345" s="458"/>
      <c r="P345" s="458"/>
      <c r="Q345" s="458"/>
      <c r="R345" s="458"/>
      <c r="S345" s="458"/>
      <c r="T345" s="458"/>
      <c r="U345" s="458"/>
      <c r="V345" s="458"/>
      <c r="W345" s="458"/>
      <c r="X345" s="458"/>
      <c r="Y345" s="459"/>
      <c r="Z345" s="459"/>
      <c r="AA345" s="286"/>
      <c r="AB345" s="430"/>
      <c r="AC345" s="430"/>
      <c r="AD345" s="430"/>
      <c r="AE345" s="430"/>
      <c r="AF345" s="430"/>
      <c r="AG345" s="430"/>
      <c r="AH345" s="430"/>
      <c r="AI345" s="430"/>
      <c r="AJ345" s="430"/>
      <c r="AK345" s="430"/>
      <c r="AL345" s="430"/>
      <c r="AM345" s="430"/>
      <c r="AN345" s="430"/>
      <c r="AO345" s="430"/>
      <c r="AP345" s="430"/>
    </row>
    <row r="346" spans="1:42" ht="15">
      <c r="A346" s="109"/>
      <c r="B346" s="455"/>
      <c r="C346" s="456"/>
      <c r="D346" s="456"/>
      <c r="E346" s="461"/>
      <c r="F346" s="456"/>
      <c r="G346" s="126"/>
      <c r="H346" s="126"/>
      <c r="I346" s="456"/>
      <c r="J346" s="456"/>
      <c r="K346" s="456"/>
      <c r="L346" s="458"/>
      <c r="M346" s="458"/>
      <c r="N346" s="458"/>
      <c r="O346" s="458"/>
      <c r="P346" s="458"/>
      <c r="Q346" s="458"/>
      <c r="R346" s="458"/>
      <c r="S346" s="458"/>
      <c r="T346" s="458"/>
      <c r="U346" s="458"/>
      <c r="V346" s="458"/>
      <c r="W346" s="458"/>
      <c r="X346" s="458"/>
      <c r="Y346" s="459"/>
      <c r="Z346" s="459"/>
      <c r="AA346" s="286"/>
      <c r="AB346" s="430"/>
      <c r="AC346" s="430"/>
      <c r="AD346" s="430"/>
      <c r="AE346" s="430"/>
      <c r="AF346" s="430"/>
      <c r="AG346" s="430"/>
      <c r="AH346" s="430"/>
      <c r="AI346" s="430"/>
      <c r="AJ346" s="430"/>
      <c r="AK346" s="430"/>
      <c r="AL346" s="430"/>
      <c r="AM346" s="430"/>
      <c r="AN346" s="430"/>
      <c r="AO346" s="430"/>
      <c r="AP346" s="430"/>
    </row>
    <row r="347" spans="1:42" ht="15">
      <c r="A347" s="109"/>
      <c r="B347" s="455"/>
      <c r="C347" s="456"/>
      <c r="D347" s="456"/>
      <c r="E347" s="461"/>
      <c r="F347" s="456"/>
      <c r="G347" s="126"/>
      <c r="H347" s="126"/>
      <c r="I347" s="456"/>
      <c r="J347" s="456"/>
      <c r="K347" s="456"/>
      <c r="L347" s="458"/>
      <c r="M347" s="458"/>
      <c r="N347" s="458"/>
      <c r="O347" s="458"/>
      <c r="P347" s="458"/>
      <c r="Q347" s="458"/>
      <c r="R347" s="458"/>
      <c r="S347" s="458"/>
      <c r="T347" s="458"/>
      <c r="U347" s="458"/>
      <c r="V347" s="458"/>
      <c r="W347" s="458"/>
      <c r="X347" s="458"/>
      <c r="Y347" s="459"/>
      <c r="Z347" s="459"/>
      <c r="AA347" s="286"/>
      <c r="AB347" s="430"/>
      <c r="AC347" s="430"/>
      <c r="AD347" s="430"/>
      <c r="AE347" s="430"/>
      <c r="AF347" s="430"/>
      <c r="AG347" s="430"/>
      <c r="AH347" s="430"/>
      <c r="AI347" s="430"/>
      <c r="AJ347" s="430"/>
      <c r="AK347" s="430"/>
      <c r="AL347" s="430"/>
      <c r="AM347" s="430"/>
      <c r="AN347" s="430"/>
      <c r="AO347" s="430"/>
      <c r="AP347" s="430"/>
    </row>
    <row r="348" spans="1:42" ht="15">
      <c r="A348" s="109"/>
      <c r="B348" s="455"/>
      <c r="C348" s="456"/>
      <c r="D348" s="456"/>
      <c r="E348" s="461"/>
      <c r="F348" s="456"/>
      <c r="G348" s="126"/>
      <c r="H348" s="126"/>
      <c r="I348" s="456"/>
      <c r="J348" s="456"/>
      <c r="K348" s="456"/>
      <c r="L348" s="458"/>
      <c r="M348" s="458"/>
      <c r="N348" s="458"/>
      <c r="O348" s="458"/>
      <c r="P348" s="458"/>
      <c r="Q348" s="458"/>
      <c r="R348" s="458"/>
      <c r="S348" s="458"/>
      <c r="T348" s="458"/>
      <c r="U348" s="458"/>
      <c r="V348" s="458"/>
      <c r="W348" s="458"/>
      <c r="X348" s="458"/>
      <c r="Y348" s="459"/>
      <c r="Z348" s="459"/>
      <c r="AA348" s="286"/>
      <c r="AB348" s="430"/>
      <c r="AC348" s="430"/>
      <c r="AD348" s="430"/>
      <c r="AE348" s="430"/>
      <c r="AF348" s="430"/>
      <c r="AG348" s="430"/>
      <c r="AH348" s="430"/>
      <c r="AI348" s="430"/>
      <c r="AJ348" s="430"/>
      <c r="AK348" s="430"/>
      <c r="AL348" s="430"/>
      <c r="AM348" s="430"/>
      <c r="AN348" s="430"/>
      <c r="AO348" s="430"/>
      <c r="AP348" s="430"/>
    </row>
    <row r="349" spans="1:42" ht="15">
      <c r="A349" s="109"/>
      <c r="B349" s="455"/>
      <c r="C349" s="456"/>
      <c r="D349" s="456"/>
      <c r="E349" s="461"/>
      <c r="F349" s="456"/>
      <c r="G349" s="126"/>
      <c r="H349" s="126"/>
      <c r="I349" s="456"/>
      <c r="J349" s="456"/>
      <c r="K349" s="456"/>
      <c r="L349" s="458"/>
      <c r="M349" s="458"/>
      <c r="N349" s="458"/>
      <c r="O349" s="458"/>
      <c r="P349" s="458"/>
      <c r="Q349" s="458"/>
      <c r="R349" s="458"/>
      <c r="S349" s="458"/>
      <c r="T349" s="458"/>
      <c r="U349" s="458"/>
      <c r="V349" s="458"/>
      <c r="W349" s="458"/>
      <c r="X349" s="458"/>
      <c r="Y349" s="459"/>
      <c r="Z349" s="459"/>
      <c r="AA349" s="286"/>
      <c r="AB349" s="430"/>
      <c r="AC349" s="430"/>
      <c r="AD349" s="430"/>
      <c r="AE349" s="430"/>
      <c r="AF349" s="430"/>
      <c r="AG349" s="430"/>
      <c r="AH349" s="430"/>
      <c r="AI349" s="430"/>
      <c r="AJ349" s="430"/>
      <c r="AK349" s="430"/>
      <c r="AL349" s="430"/>
      <c r="AM349" s="430"/>
      <c r="AN349" s="430"/>
      <c r="AO349" s="430"/>
      <c r="AP349" s="430"/>
    </row>
    <row r="350" spans="1:42" ht="15">
      <c r="A350" s="109"/>
      <c r="B350" s="455"/>
      <c r="C350" s="456"/>
      <c r="D350" s="456"/>
      <c r="E350" s="461"/>
      <c r="F350" s="456"/>
      <c r="G350" s="126"/>
      <c r="H350" s="126"/>
      <c r="I350" s="456"/>
      <c r="J350" s="456"/>
      <c r="K350" s="456"/>
      <c r="L350" s="458"/>
      <c r="M350" s="458"/>
      <c r="N350" s="458"/>
      <c r="O350" s="458"/>
      <c r="P350" s="458"/>
      <c r="Q350" s="458"/>
      <c r="R350" s="458"/>
      <c r="S350" s="458"/>
      <c r="T350" s="458"/>
      <c r="U350" s="458"/>
      <c r="V350" s="458"/>
      <c r="W350" s="458"/>
      <c r="X350" s="458"/>
      <c r="Y350" s="459"/>
      <c r="Z350" s="459"/>
      <c r="AA350" s="286"/>
      <c r="AB350" s="430"/>
      <c r="AC350" s="430"/>
      <c r="AD350" s="430"/>
      <c r="AE350" s="430"/>
      <c r="AF350" s="430"/>
      <c r="AG350" s="430"/>
      <c r="AH350" s="430"/>
      <c r="AI350" s="430"/>
      <c r="AJ350" s="430"/>
      <c r="AK350" s="430"/>
      <c r="AL350" s="430"/>
      <c r="AM350" s="430"/>
      <c r="AN350" s="430"/>
      <c r="AO350" s="430"/>
      <c r="AP350" s="430"/>
    </row>
    <row r="351" spans="1:42" ht="15">
      <c r="A351" s="109"/>
      <c r="B351" s="455"/>
      <c r="C351" s="456"/>
      <c r="D351" s="456"/>
      <c r="E351" s="461"/>
      <c r="F351" s="456"/>
      <c r="G351" s="126"/>
      <c r="H351" s="126"/>
      <c r="I351" s="456"/>
      <c r="J351" s="456"/>
      <c r="K351" s="456"/>
      <c r="L351" s="458"/>
      <c r="M351" s="458"/>
      <c r="N351" s="458"/>
      <c r="O351" s="458"/>
      <c r="P351" s="458"/>
      <c r="Q351" s="458"/>
      <c r="R351" s="458"/>
      <c r="S351" s="458"/>
      <c r="T351" s="458"/>
      <c r="U351" s="458"/>
      <c r="V351" s="458"/>
      <c r="W351" s="458"/>
      <c r="X351" s="458"/>
      <c r="Y351" s="459"/>
      <c r="Z351" s="459"/>
      <c r="AA351" s="286"/>
      <c r="AB351" s="430"/>
      <c r="AC351" s="430"/>
      <c r="AD351" s="430"/>
      <c r="AE351" s="430"/>
      <c r="AF351" s="430"/>
      <c r="AG351" s="430"/>
      <c r="AH351" s="430"/>
      <c r="AI351" s="430"/>
      <c r="AJ351" s="430"/>
      <c r="AK351" s="430"/>
      <c r="AL351" s="430"/>
      <c r="AM351" s="430"/>
      <c r="AN351" s="430"/>
      <c r="AO351" s="430"/>
      <c r="AP351" s="430"/>
    </row>
    <row r="352" spans="1:42" ht="15">
      <c r="A352" s="109"/>
      <c r="B352" s="455"/>
      <c r="C352" s="456"/>
      <c r="D352" s="456"/>
      <c r="E352" s="461"/>
      <c r="F352" s="456"/>
      <c r="G352" s="126"/>
      <c r="H352" s="126"/>
      <c r="I352" s="456"/>
      <c r="J352" s="456"/>
      <c r="K352" s="456"/>
      <c r="L352" s="458"/>
      <c r="M352" s="458"/>
      <c r="N352" s="458"/>
      <c r="O352" s="458"/>
      <c r="P352" s="458"/>
      <c r="Q352" s="458"/>
      <c r="R352" s="458"/>
      <c r="S352" s="458"/>
      <c r="T352" s="458"/>
      <c r="U352" s="458"/>
      <c r="V352" s="458"/>
      <c r="W352" s="458"/>
      <c r="X352" s="458"/>
      <c r="Y352" s="459"/>
      <c r="Z352" s="459"/>
      <c r="AA352" s="286"/>
      <c r="AB352" s="430"/>
      <c r="AC352" s="430"/>
      <c r="AD352" s="430"/>
      <c r="AE352" s="430"/>
      <c r="AF352" s="430"/>
      <c r="AG352" s="430"/>
      <c r="AH352" s="430"/>
      <c r="AI352" s="430"/>
      <c r="AJ352" s="430"/>
      <c r="AK352" s="430"/>
      <c r="AL352" s="430"/>
      <c r="AM352" s="430"/>
      <c r="AN352" s="430"/>
      <c r="AO352" s="430"/>
      <c r="AP352" s="430"/>
    </row>
    <row r="353" spans="1:42" ht="15">
      <c r="A353" s="109"/>
      <c r="B353" s="455"/>
      <c r="C353" s="456"/>
      <c r="D353" s="456"/>
      <c r="E353" s="461"/>
      <c r="F353" s="456"/>
      <c r="G353" s="126"/>
      <c r="H353" s="126"/>
      <c r="I353" s="456"/>
      <c r="J353" s="456"/>
      <c r="K353" s="456"/>
      <c r="L353" s="458"/>
      <c r="M353" s="458"/>
      <c r="N353" s="458"/>
      <c r="O353" s="458"/>
      <c r="P353" s="458"/>
      <c r="Q353" s="458"/>
      <c r="R353" s="458"/>
      <c r="S353" s="458"/>
      <c r="T353" s="458"/>
      <c r="U353" s="458"/>
      <c r="V353" s="458"/>
      <c r="W353" s="458"/>
      <c r="X353" s="458"/>
      <c r="Y353" s="459"/>
      <c r="Z353" s="459"/>
      <c r="AA353" s="286"/>
      <c r="AB353" s="430"/>
      <c r="AC353" s="430"/>
      <c r="AD353" s="430"/>
      <c r="AE353" s="430"/>
      <c r="AF353" s="430"/>
      <c r="AG353" s="430"/>
      <c r="AH353" s="430"/>
      <c r="AI353" s="430"/>
      <c r="AJ353" s="430"/>
      <c r="AK353" s="430"/>
      <c r="AL353" s="430"/>
      <c r="AM353" s="430"/>
      <c r="AN353" s="430"/>
      <c r="AO353" s="430"/>
      <c r="AP353" s="430"/>
    </row>
    <row r="354" spans="1:42" ht="15">
      <c r="A354" s="109"/>
      <c r="B354" s="455"/>
      <c r="C354" s="456"/>
      <c r="D354" s="456"/>
      <c r="E354" s="461"/>
      <c r="F354" s="456"/>
      <c r="G354" s="126"/>
      <c r="H354" s="126"/>
      <c r="I354" s="456"/>
      <c r="J354" s="456"/>
      <c r="K354" s="456"/>
      <c r="L354" s="458"/>
      <c r="M354" s="458"/>
      <c r="N354" s="458"/>
      <c r="O354" s="458"/>
      <c r="P354" s="458"/>
      <c r="Q354" s="458"/>
      <c r="R354" s="458"/>
      <c r="S354" s="458"/>
      <c r="T354" s="458"/>
      <c r="U354" s="458"/>
      <c r="V354" s="458"/>
      <c r="W354" s="458"/>
      <c r="X354" s="458"/>
      <c r="Y354" s="459"/>
      <c r="Z354" s="459"/>
      <c r="AA354" s="286"/>
      <c r="AB354" s="430"/>
      <c r="AC354" s="430"/>
      <c r="AD354" s="430"/>
      <c r="AE354" s="430"/>
      <c r="AF354" s="430"/>
      <c r="AG354" s="430"/>
      <c r="AH354" s="430"/>
      <c r="AI354" s="430"/>
      <c r="AJ354" s="430"/>
      <c r="AK354" s="430"/>
      <c r="AL354" s="430"/>
      <c r="AM354" s="430"/>
      <c r="AN354" s="430"/>
      <c r="AO354" s="430"/>
      <c r="AP354" s="430"/>
    </row>
    <row r="355" spans="1:42" ht="15">
      <c r="A355" s="109"/>
      <c r="B355" s="455"/>
      <c r="C355" s="456"/>
      <c r="D355" s="456"/>
      <c r="E355" s="461"/>
      <c r="F355" s="456"/>
      <c r="G355" s="126"/>
      <c r="H355" s="126"/>
      <c r="I355" s="456"/>
      <c r="J355" s="456"/>
      <c r="K355" s="456"/>
      <c r="L355" s="458"/>
      <c r="M355" s="458"/>
      <c r="N355" s="458"/>
      <c r="O355" s="458"/>
      <c r="P355" s="458"/>
      <c r="Q355" s="458"/>
      <c r="R355" s="458"/>
      <c r="S355" s="458"/>
      <c r="T355" s="458"/>
      <c r="U355" s="458"/>
      <c r="V355" s="458"/>
      <c r="W355" s="458"/>
      <c r="X355" s="458"/>
      <c r="Y355" s="459"/>
      <c r="Z355" s="459"/>
      <c r="AA355" s="286"/>
      <c r="AB355" s="430"/>
      <c r="AC355" s="430"/>
      <c r="AD355" s="430"/>
      <c r="AE355" s="430"/>
      <c r="AF355" s="430"/>
      <c r="AG355" s="430"/>
      <c r="AH355" s="430"/>
      <c r="AI355" s="430"/>
      <c r="AJ355" s="430"/>
      <c r="AK355" s="430"/>
      <c r="AL355" s="430"/>
      <c r="AM355" s="430"/>
      <c r="AN355" s="430"/>
      <c r="AO355" s="430"/>
      <c r="AP355" s="430"/>
    </row>
    <row r="356" spans="1:42" ht="15">
      <c r="A356" s="109"/>
      <c r="B356" s="455"/>
      <c r="C356" s="456"/>
      <c r="D356" s="456"/>
      <c r="E356" s="461"/>
      <c r="F356" s="456"/>
      <c r="G356" s="126"/>
      <c r="H356" s="126"/>
      <c r="I356" s="456"/>
      <c r="J356" s="456"/>
      <c r="K356" s="456"/>
      <c r="L356" s="458"/>
      <c r="M356" s="458"/>
      <c r="N356" s="458"/>
      <c r="O356" s="458"/>
      <c r="P356" s="458"/>
      <c r="Q356" s="458"/>
      <c r="R356" s="458"/>
      <c r="S356" s="458"/>
      <c r="T356" s="458"/>
      <c r="U356" s="458"/>
      <c r="V356" s="458"/>
      <c r="W356" s="458"/>
      <c r="X356" s="458"/>
      <c r="Y356" s="459"/>
      <c r="Z356" s="459"/>
      <c r="AA356" s="286"/>
      <c r="AB356" s="430"/>
      <c r="AC356" s="430"/>
      <c r="AD356" s="430"/>
      <c r="AE356" s="430"/>
      <c r="AF356" s="430"/>
      <c r="AG356" s="430"/>
      <c r="AH356" s="430"/>
      <c r="AI356" s="430"/>
      <c r="AJ356" s="430"/>
      <c r="AK356" s="430"/>
      <c r="AL356" s="430"/>
      <c r="AM356" s="430"/>
      <c r="AN356" s="430"/>
      <c r="AO356" s="430"/>
      <c r="AP356" s="430"/>
    </row>
    <row r="357" spans="1:42" ht="15">
      <c r="A357" s="109"/>
      <c r="B357" s="455"/>
      <c r="C357" s="456"/>
      <c r="D357" s="456"/>
      <c r="E357" s="461"/>
      <c r="F357" s="456"/>
      <c r="G357" s="126"/>
      <c r="H357" s="126"/>
      <c r="I357" s="456"/>
      <c r="J357" s="456"/>
      <c r="K357" s="456"/>
      <c r="L357" s="458"/>
      <c r="M357" s="458"/>
      <c r="N357" s="458"/>
      <c r="O357" s="458"/>
      <c r="P357" s="458"/>
      <c r="Q357" s="458"/>
      <c r="R357" s="458"/>
      <c r="S357" s="458"/>
      <c r="T357" s="458"/>
      <c r="U357" s="458"/>
      <c r="V357" s="458"/>
      <c r="W357" s="458"/>
      <c r="X357" s="458"/>
      <c r="Y357" s="459"/>
      <c r="Z357" s="459"/>
      <c r="AA357" s="286"/>
      <c r="AB357" s="430"/>
      <c r="AC357" s="430"/>
      <c r="AD357" s="430"/>
      <c r="AE357" s="430"/>
      <c r="AF357" s="430"/>
      <c r="AG357" s="430"/>
      <c r="AH357" s="430"/>
      <c r="AI357" s="430"/>
      <c r="AJ357" s="430"/>
      <c r="AK357" s="430"/>
      <c r="AL357" s="430"/>
      <c r="AM357" s="430"/>
      <c r="AN357" s="430"/>
      <c r="AO357" s="430"/>
      <c r="AP357" s="430"/>
    </row>
    <row r="358" spans="1:42" ht="15">
      <c r="A358" s="109"/>
      <c r="B358" s="455"/>
      <c r="C358" s="456"/>
      <c r="D358" s="456"/>
      <c r="E358" s="461"/>
      <c r="F358" s="456"/>
      <c r="G358" s="126"/>
      <c r="H358" s="126"/>
      <c r="I358" s="456"/>
      <c r="J358" s="456"/>
      <c r="K358" s="456"/>
      <c r="L358" s="458"/>
      <c r="M358" s="458"/>
      <c r="N358" s="458"/>
      <c r="O358" s="458"/>
      <c r="P358" s="458"/>
      <c r="Q358" s="458"/>
      <c r="R358" s="458"/>
      <c r="S358" s="458"/>
      <c r="T358" s="458"/>
      <c r="U358" s="458"/>
      <c r="V358" s="458"/>
      <c r="W358" s="458"/>
      <c r="X358" s="458"/>
      <c r="Y358" s="459"/>
      <c r="Z358" s="459"/>
      <c r="AA358" s="286"/>
      <c r="AB358" s="430"/>
      <c r="AC358" s="430"/>
      <c r="AD358" s="430"/>
      <c r="AE358" s="430"/>
      <c r="AF358" s="430"/>
      <c r="AG358" s="430"/>
      <c r="AH358" s="430"/>
      <c r="AI358" s="430"/>
      <c r="AJ358" s="430"/>
      <c r="AK358" s="430"/>
      <c r="AL358" s="430"/>
      <c r="AM358" s="430"/>
      <c r="AN358" s="430"/>
      <c r="AO358" s="430"/>
      <c r="AP358" s="430"/>
    </row>
    <row r="359" spans="1:42" ht="15">
      <c r="A359" s="109"/>
      <c r="B359" s="455"/>
      <c r="C359" s="456"/>
      <c r="D359" s="456"/>
      <c r="E359" s="461"/>
      <c r="F359" s="456"/>
      <c r="G359" s="126"/>
      <c r="H359" s="126"/>
      <c r="I359" s="456"/>
      <c r="J359" s="456"/>
      <c r="K359" s="456"/>
      <c r="L359" s="458"/>
      <c r="M359" s="458"/>
      <c r="N359" s="458"/>
      <c r="O359" s="458"/>
      <c r="P359" s="458"/>
      <c r="Q359" s="458"/>
      <c r="R359" s="458"/>
      <c r="S359" s="458"/>
      <c r="T359" s="458"/>
      <c r="U359" s="458"/>
      <c r="V359" s="458"/>
      <c r="W359" s="458"/>
      <c r="X359" s="458"/>
      <c r="Y359" s="459"/>
      <c r="Z359" s="459"/>
      <c r="AA359" s="286"/>
      <c r="AB359" s="430"/>
      <c r="AC359" s="430"/>
      <c r="AD359" s="430"/>
      <c r="AE359" s="430"/>
      <c r="AF359" s="430"/>
      <c r="AG359" s="430"/>
      <c r="AH359" s="430"/>
      <c r="AI359" s="430"/>
      <c r="AJ359" s="430"/>
      <c r="AK359" s="430"/>
      <c r="AL359" s="430"/>
      <c r="AM359" s="430"/>
      <c r="AN359" s="430"/>
      <c r="AO359" s="430"/>
      <c r="AP359" s="430"/>
    </row>
    <row r="360" spans="1:42" ht="15">
      <c r="A360" s="109"/>
      <c r="B360" s="455"/>
      <c r="C360" s="456"/>
      <c r="D360" s="456"/>
      <c r="E360" s="461"/>
      <c r="F360" s="456"/>
      <c r="G360" s="126"/>
      <c r="H360" s="126"/>
      <c r="I360" s="456"/>
      <c r="J360" s="456"/>
      <c r="K360" s="456"/>
      <c r="L360" s="458"/>
      <c r="M360" s="458"/>
      <c r="N360" s="458"/>
      <c r="O360" s="458"/>
      <c r="P360" s="458"/>
      <c r="Q360" s="458"/>
      <c r="R360" s="458"/>
      <c r="S360" s="458"/>
      <c r="T360" s="458"/>
      <c r="U360" s="458"/>
      <c r="V360" s="458"/>
      <c r="W360" s="458"/>
      <c r="X360" s="458"/>
      <c r="Y360" s="459"/>
      <c r="Z360" s="459"/>
      <c r="AA360" s="286"/>
      <c r="AB360" s="430"/>
      <c r="AC360" s="430"/>
      <c r="AD360" s="430"/>
      <c r="AE360" s="430"/>
      <c r="AF360" s="430"/>
      <c r="AG360" s="430"/>
      <c r="AH360" s="430"/>
      <c r="AI360" s="430"/>
      <c r="AJ360" s="430"/>
      <c r="AK360" s="430"/>
      <c r="AL360" s="430"/>
      <c r="AM360" s="430"/>
      <c r="AN360" s="430"/>
      <c r="AO360" s="430"/>
      <c r="AP360" s="430"/>
    </row>
    <row r="361" spans="1:42" ht="15">
      <c r="A361" s="109"/>
      <c r="B361" s="455"/>
      <c r="C361" s="456"/>
      <c r="D361" s="456"/>
      <c r="E361" s="461"/>
      <c r="F361" s="456"/>
      <c r="G361" s="126"/>
      <c r="H361" s="126"/>
      <c r="I361" s="456"/>
      <c r="J361" s="456"/>
      <c r="K361" s="456"/>
      <c r="L361" s="458"/>
      <c r="M361" s="458"/>
      <c r="N361" s="458"/>
      <c r="O361" s="458"/>
      <c r="P361" s="458"/>
      <c r="Q361" s="458"/>
      <c r="R361" s="458"/>
      <c r="S361" s="458"/>
      <c r="T361" s="458"/>
      <c r="U361" s="458"/>
      <c r="V361" s="458"/>
      <c r="W361" s="458"/>
      <c r="X361" s="458"/>
      <c r="Y361" s="459"/>
      <c r="Z361" s="459"/>
      <c r="AA361" s="286"/>
      <c r="AB361" s="430"/>
      <c r="AC361" s="430"/>
      <c r="AD361" s="430"/>
      <c r="AE361" s="430"/>
      <c r="AF361" s="430"/>
      <c r="AG361" s="430"/>
      <c r="AH361" s="430"/>
      <c r="AI361" s="430"/>
      <c r="AJ361" s="430"/>
      <c r="AK361" s="430"/>
      <c r="AL361" s="430"/>
      <c r="AM361" s="430"/>
      <c r="AN361" s="430"/>
      <c r="AO361" s="430"/>
      <c r="AP361" s="430"/>
    </row>
    <row r="362" spans="1:42" ht="15">
      <c r="A362" s="109"/>
      <c r="B362" s="455"/>
      <c r="C362" s="456"/>
      <c r="D362" s="456"/>
      <c r="E362" s="461"/>
      <c r="F362" s="456"/>
      <c r="G362" s="126"/>
      <c r="H362" s="126"/>
      <c r="I362" s="456"/>
      <c r="J362" s="456"/>
      <c r="K362" s="456"/>
      <c r="L362" s="458"/>
      <c r="M362" s="458"/>
      <c r="N362" s="458"/>
      <c r="O362" s="458"/>
      <c r="P362" s="458"/>
      <c r="Q362" s="458"/>
      <c r="R362" s="458"/>
      <c r="S362" s="458"/>
      <c r="T362" s="458"/>
      <c r="U362" s="458"/>
      <c r="V362" s="458"/>
      <c r="W362" s="458"/>
      <c r="X362" s="458"/>
      <c r="Y362" s="459"/>
      <c r="Z362" s="459"/>
      <c r="AA362" s="286"/>
      <c r="AB362" s="430"/>
      <c r="AC362" s="430"/>
      <c r="AD362" s="430"/>
      <c r="AE362" s="430"/>
      <c r="AF362" s="430"/>
      <c r="AG362" s="430"/>
      <c r="AH362" s="430"/>
      <c r="AI362" s="430"/>
      <c r="AJ362" s="430"/>
      <c r="AK362" s="430"/>
      <c r="AL362" s="430"/>
      <c r="AM362" s="430"/>
      <c r="AN362" s="430"/>
      <c r="AO362" s="430"/>
      <c r="AP362" s="430"/>
    </row>
    <row r="363" spans="1:42" ht="15">
      <c r="A363" s="109"/>
      <c r="B363" s="455"/>
      <c r="C363" s="456"/>
      <c r="D363" s="456"/>
      <c r="E363" s="461"/>
      <c r="F363" s="456"/>
      <c r="G363" s="126"/>
      <c r="H363" s="126"/>
      <c r="I363" s="456"/>
      <c r="J363" s="456"/>
      <c r="K363" s="456"/>
      <c r="L363" s="458"/>
      <c r="M363" s="458"/>
      <c r="N363" s="458"/>
      <c r="O363" s="458"/>
      <c r="P363" s="458"/>
      <c r="Q363" s="458"/>
      <c r="R363" s="458"/>
      <c r="S363" s="458"/>
      <c r="T363" s="458"/>
      <c r="U363" s="458"/>
      <c r="V363" s="458"/>
      <c r="W363" s="458"/>
      <c r="X363" s="458"/>
      <c r="Y363" s="459"/>
      <c r="Z363" s="459"/>
      <c r="AA363" s="286"/>
      <c r="AB363" s="430"/>
      <c r="AC363" s="430"/>
      <c r="AD363" s="430"/>
      <c r="AE363" s="430"/>
      <c r="AF363" s="430"/>
      <c r="AG363" s="430"/>
      <c r="AH363" s="430"/>
      <c r="AI363" s="430"/>
      <c r="AJ363" s="430"/>
      <c r="AK363" s="430"/>
      <c r="AL363" s="430"/>
      <c r="AM363" s="430"/>
      <c r="AN363" s="430"/>
      <c r="AO363" s="430"/>
      <c r="AP363" s="430"/>
    </row>
    <row r="364" spans="1:42" ht="15">
      <c r="A364" s="109"/>
      <c r="B364" s="455"/>
      <c r="C364" s="456"/>
      <c r="D364" s="456"/>
      <c r="E364" s="461"/>
      <c r="F364" s="456"/>
      <c r="G364" s="126"/>
      <c r="H364" s="126"/>
      <c r="I364" s="456"/>
      <c r="J364" s="456"/>
      <c r="K364" s="456"/>
      <c r="L364" s="458"/>
      <c r="M364" s="458"/>
      <c r="N364" s="458"/>
      <c r="O364" s="458"/>
      <c r="P364" s="458"/>
      <c r="Q364" s="458"/>
      <c r="R364" s="458"/>
      <c r="S364" s="458"/>
      <c r="T364" s="458"/>
      <c r="U364" s="458"/>
      <c r="V364" s="458"/>
      <c r="W364" s="458"/>
      <c r="X364" s="458"/>
      <c r="Y364" s="459"/>
      <c r="Z364" s="459"/>
      <c r="AA364" s="286"/>
      <c r="AB364" s="430"/>
      <c r="AC364" s="430"/>
      <c r="AD364" s="430"/>
      <c r="AE364" s="430"/>
      <c r="AF364" s="430"/>
      <c r="AG364" s="430"/>
      <c r="AH364" s="430"/>
      <c r="AI364" s="430"/>
      <c r="AJ364" s="430"/>
      <c r="AK364" s="430"/>
      <c r="AL364" s="430"/>
      <c r="AM364" s="430"/>
      <c r="AN364" s="430"/>
      <c r="AO364" s="430"/>
      <c r="AP364" s="430"/>
    </row>
    <row r="365" spans="1:42" ht="15">
      <c r="A365" s="109"/>
      <c r="B365" s="455"/>
      <c r="C365" s="456"/>
      <c r="D365" s="456"/>
      <c r="E365" s="461"/>
      <c r="F365" s="456"/>
      <c r="G365" s="126"/>
      <c r="H365" s="126"/>
      <c r="I365" s="456"/>
      <c r="J365" s="456"/>
      <c r="K365" s="456"/>
      <c r="L365" s="458"/>
      <c r="M365" s="458"/>
      <c r="N365" s="458"/>
      <c r="O365" s="458"/>
      <c r="P365" s="458"/>
      <c r="Q365" s="458"/>
      <c r="R365" s="458"/>
      <c r="S365" s="458"/>
      <c r="T365" s="458"/>
      <c r="U365" s="458"/>
      <c r="V365" s="458"/>
      <c r="W365" s="458"/>
      <c r="X365" s="458"/>
      <c r="Y365" s="459"/>
      <c r="Z365" s="459"/>
      <c r="AA365" s="286"/>
      <c r="AB365" s="430"/>
      <c r="AC365" s="430"/>
      <c r="AD365" s="430"/>
      <c r="AE365" s="430"/>
      <c r="AF365" s="430"/>
      <c r="AG365" s="430"/>
      <c r="AH365" s="430"/>
      <c r="AI365" s="430"/>
      <c r="AJ365" s="430"/>
      <c r="AK365" s="430"/>
      <c r="AL365" s="430"/>
      <c r="AM365" s="430"/>
      <c r="AN365" s="430"/>
      <c r="AO365" s="430"/>
      <c r="AP365" s="430"/>
    </row>
    <row r="366" spans="1:42" ht="15">
      <c r="A366" s="109"/>
      <c r="B366" s="455"/>
      <c r="C366" s="456"/>
      <c r="D366" s="456"/>
      <c r="E366" s="461"/>
      <c r="F366" s="456"/>
      <c r="G366" s="126"/>
      <c r="H366" s="126"/>
      <c r="I366" s="456"/>
      <c r="J366" s="456"/>
      <c r="K366" s="456"/>
      <c r="L366" s="458"/>
      <c r="M366" s="458"/>
      <c r="N366" s="458"/>
      <c r="O366" s="458"/>
      <c r="P366" s="458"/>
      <c r="Q366" s="458"/>
      <c r="R366" s="458"/>
      <c r="S366" s="458"/>
      <c r="T366" s="458"/>
      <c r="U366" s="458"/>
      <c r="V366" s="458"/>
      <c r="W366" s="458"/>
      <c r="X366" s="458"/>
      <c r="Y366" s="459"/>
      <c r="Z366" s="459"/>
      <c r="AA366" s="286"/>
      <c r="AB366" s="430"/>
      <c r="AC366" s="430"/>
      <c r="AD366" s="430"/>
      <c r="AE366" s="430"/>
      <c r="AF366" s="430"/>
      <c r="AG366" s="430"/>
      <c r="AH366" s="430"/>
      <c r="AI366" s="430"/>
      <c r="AJ366" s="430"/>
      <c r="AK366" s="430"/>
      <c r="AL366" s="430"/>
      <c r="AM366" s="430"/>
      <c r="AN366" s="430"/>
      <c r="AO366" s="430"/>
      <c r="AP366" s="430"/>
    </row>
    <row r="367" spans="1:42" ht="15">
      <c r="A367" s="109"/>
      <c r="B367" s="455"/>
      <c r="C367" s="456"/>
      <c r="D367" s="456"/>
      <c r="E367" s="461"/>
      <c r="F367" s="456"/>
      <c r="G367" s="126"/>
      <c r="H367" s="126"/>
      <c r="I367" s="456"/>
      <c r="J367" s="456"/>
      <c r="K367" s="456"/>
      <c r="L367" s="458"/>
      <c r="M367" s="458"/>
      <c r="N367" s="458"/>
      <c r="O367" s="458"/>
      <c r="P367" s="458"/>
      <c r="Q367" s="458"/>
      <c r="R367" s="458"/>
      <c r="S367" s="458"/>
      <c r="T367" s="458"/>
      <c r="U367" s="458"/>
      <c r="V367" s="458"/>
      <c r="W367" s="458"/>
      <c r="X367" s="458"/>
      <c r="Y367" s="459"/>
      <c r="Z367" s="459"/>
      <c r="AA367" s="286"/>
      <c r="AB367" s="430"/>
      <c r="AC367" s="430"/>
      <c r="AD367" s="430"/>
      <c r="AE367" s="430"/>
      <c r="AF367" s="430"/>
      <c r="AG367" s="430"/>
      <c r="AH367" s="430"/>
      <c r="AI367" s="430"/>
      <c r="AJ367" s="430"/>
      <c r="AK367" s="430"/>
      <c r="AL367" s="430"/>
      <c r="AM367" s="430"/>
      <c r="AN367" s="430"/>
      <c r="AO367" s="430"/>
      <c r="AP367" s="430"/>
    </row>
    <row r="368" spans="1:42" ht="15">
      <c r="A368" s="109"/>
      <c r="B368" s="455"/>
      <c r="C368" s="456"/>
      <c r="D368" s="456"/>
      <c r="E368" s="461"/>
      <c r="F368" s="456"/>
      <c r="G368" s="126"/>
      <c r="H368" s="126"/>
      <c r="I368" s="456"/>
      <c r="J368" s="456"/>
      <c r="K368" s="456"/>
      <c r="L368" s="458"/>
      <c r="M368" s="458"/>
      <c r="N368" s="458"/>
      <c r="O368" s="458"/>
      <c r="P368" s="458"/>
      <c r="Q368" s="458"/>
      <c r="R368" s="458"/>
      <c r="S368" s="458"/>
      <c r="T368" s="458"/>
      <c r="U368" s="458"/>
      <c r="V368" s="458"/>
      <c r="W368" s="458"/>
      <c r="X368" s="458"/>
      <c r="Y368" s="459"/>
      <c r="Z368" s="459"/>
      <c r="AA368" s="286"/>
      <c r="AB368" s="430"/>
      <c r="AC368" s="430"/>
      <c r="AD368" s="430"/>
      <c r="AE368" s="430"/>
      <c r="AF368" s="430"/>
      <c r="AG368" s="430"/>
      <c r="AH368" s="430"/>
      <c r="AI368" s="430"/>
      <c r="AJ368" s="430"/>
      <c r="AK368" s="430"/>
      <c r="AL368" s="430"/>
      <c r="AM368" s="430"/>
      <c r="AN368" s="430"/>
      <c r="AO368" s="430"/>
      <c r="AP368" s="430"/>
    </row>
    <row r="369" spans="1:42" ht="15">
      <c r="A369" s="109"/>
      <c r="B369" s="455"/>
      <c r="C369" s="456"/>
      <c r="D369" s="456"/>
      <c r="E369" s="461"/>
      <c r="F369" s="456"/>
      <c r="G369" s="126"/>
      <c r="H369" s="126"/>
      <c r="I369" s="456"/>
      <c r="J369" s="456"/>
      <c r="K369" s="456"/>
      <c r="L369" s="458"/>
      <c r="M369" s="458"/>
      <c r="N369" s="458"/>
      <c r="O369" s="458"/>
      <c r="P369" s="458"/>
      <c r="Q369" s="458"/>
      <c r="R369" s="458"/>
      <c r="S369" s="458"/>
      <c r="T369" s="458"/>
      <c r="U369" s="458"/>
      <c r="V369" s="458"/>
      <c r="W369" s="458"/>
      <c r="X369" s="458"/>
      <c r="Y369" s="459"/>
      <c r="Z369" s="459"/>
      <c r="AA369" s="286"/>
      <c r="AB369" s="430"/>
      <c r="AC369" s="430"/>
      <c r="AD369" s="430"/>
      <c r="AE369" s="430"/>
      <c r="AF369" s="430"/>
      <c r="AG369" s="430"/>
      <c r="AH369" s="430"/>
      <c r="AI369" s="430"/>
      <c r="AJ369" s="430"/>
      <c r="AK369" s="430"/>
      <c r="AL369" s="430"/>
      <c r="AM369" s="430"/>
      <c r="AN369" s="430"/>
      <c r="AO369" s="430"/>
      <c r="AP369" s="430"/>
    </row>
    <row r="370" spans="1:42" ht="15">
      <c r="A370" s="109"/>
      <c r="B370" s="455"/>
      <c r="C370" s="456"/>
      <c r="D370" s="456"/>
      <c r="E370" s="461"/>
      <c r="F370" s="456"/>
      <c r="G370" s="126"/>
      <c r="H370" s="126"/>
      <c r="I370" s="456"/>
      <c r="J370" s="456"/>
      <c r="K370" s="456"/>
      <c r="L370" s="458"/>
      <c r="M370" s="458"/>
      <c r="N370" s="458"/>
      <c r="O370" s="458"/>
      <c r="P370" s="458"/>
      <c r="Q370" s="458"/>
      <c r="R370" s="458"/>
      <c r="S370" s="458"/>
      <c r="T370" s="458"/>
      <c r="U370" s="458"/>
      <c r="V370" s="458"/>
      <c r="W370" s="458"/>
      <c r="X370" s="458"/>
      <c r="Y370" s="459"/>
      <c r="Z370" s="459"/>
      <c r="AA370" s="286"/>
      <c r="AB370" s="430"/>
      <c r="AC370" s="430"/>
      <c r="AD370" s="430"/>
      <c r="AE370" s="430"/>
      <c r="AF370" s="430"/>
      <c r="AG370" s="430"/>
      <c r="AH370" s="430"/>
      <c r="AI370" s="430"/>
      <c r="AJ370" s="430"/>
      <c r="AK370" s="430"/>
      <c r="AL370" s="430"/>
      <c r="AM370" s="430"/>
      <c r="AN370" s="430"/>
      <c r="AO370" s="430"/>
      <c r="AP370" s="430"/>
    </row>
    <row r="371" spans="1:42" ht="15">
      <c r="A371" s="109"/>
      <c r="B371" s="455"/>
      <c r="C371" s="456"/>
      <c r="D371" s="456"/>
      <c r="E371" s="461"/>
      <c r="F371" s="456"/>
      <c r="G371" s="126"/>
      <c r="H371" s="126"/>
      <c r="I371" s="456"/>
      <c r="J371" s="456"/>
      <c r="K371" s="456"/>
      <c r="L371" s="458"/>
      <c r="M371" s="458"/>
      <c r="N371" s="458"/>
      <c r="O371" s="458"/>
      <c r="P371" s="458"/>
      <c r="Q371" s="458"/>
      <c r="R371" s="458"/>
      <c r="S371" s="458"/>
      <c r="T371" s="458"/>
      <c r="U371" s="458"/>
      <c r="V371" s="458"/>
      <c r="W371" s="458"/>
      <c r="X371" s="458"/>
      <c r="Y371" s="459"/>
      <c r="Z371" s="459"/>
      <c r="AA371" s="286"/>
      <c r="AB371" s="430"/>
      <c r="AC371" s="430"/>
      <c r="AD371" s="430"/>
      <c r="AE371" s="430"/>
      <c r="AF371" s="430"/>
      <c r="AG371" s="430"/>
      <c r="AH371" s="430"/>
      <c r="AI371" s="430"/>
      <c r="AJ371" s="430"/>
      <c r="AK371" s="430"/>
      <c r="AL371" s="430"/>
      <c r="AM371" s="430"/>
      <c r="AN371" s="430"/>
      <c r="AO371" s="430"/>
      <c r="AP371" s="430"/>
    </row>
    <row r="372" spans="1:42" ht="15">
      <c r="A372" s="109"/>
      <c r="B372" s="455"/>
      <c r="C372" s="456"/>
      <c r="D372" s="456"/>
      <c r="E372" s="461"/>
      <c r="F372" s="456"/>
      <c r="G372" s="126"/>
      <c r="H372" s="126"/>
      <c r="I372" s="456"/>
      <c r="J372" s="456"/>
      <c r="K372" s="456"/>
      <c r="L372" s="458"/>
      <c r="M372" s="458"/>
      <c r="N372" s="458"/>
      <c r="O372" s="458"/>
      <c r="P372" s="458"/>
      <c r="Q372" s="458"/>
      <c r="R372" s="458"/>
      <c r="S372" s="458"/>
      <c r="T372" s="458"/>
      <c r="U372" s="458"/>
      <c r="V372" s="458"/>
      <c r="W372" s="458"/>
      <c r="X372" s="458"/>
      <c r="Y372" s="459"/>
      <c r="Z372" s="459"/>
      <c r="AA372" s="286"/>
      <c r="AB372" s="430"/>
      <c r="AC372" s="430"/>
      <c r="AD372" s="430"/>
      <c r="AE372" s="430"/>
      <c r="AF372" s="430"/>
      <c r="AG372" s="430"/>
      <c r="AH372" s="430"/>
      <c r="AI372" s="430"/>
      <c r="AJ372" s="430"/>
      <c r="AK372" s="430"/>
      <c r="AL372" s="430"/>
      <c r="AM372" s="430"/>
      <c r="AN372" s="430"/>
      <c r="AO372" s="430"/>
      <c r="AP372" s="430"/>
    </row>
    <row r="373" spans="1:42" ht="15">
      <c r="A373" s="109"/>
      <c r="B373" s="455"/>
      <c r="C373" s="456"/>
      <c r="D373" s="456"/>
      <c r="E373" s="461"/>
      <c r="F373" s="456"/>
      <c r="G373" s="126"/>
      <c r="H373" s="126"/>
      <c r="I373" s="456"/>
      <c r="J373" s="456"/>
      <c r="K373" s="456"/>
      <c r="L373" s="458"/>
      <c r="M373" s="458"/>
      <c r="N373" s="458"/>
      <c r="O373" s="458"/>
      <c r="P373" s="458"/>
      <c r="Q373" s="458"/>
      <c r="R373" s="458"/>
      <c r="S373" s="458"/>
      <c r="T373" s="458"/>
      <c r="U373" s="458"/>
      <c r="V373" s="458"/>
      <c r="W373" s="458"/>
      <c r="X373" s="458"/>
      <c r="Y373" s="459"/>
      <c r="Z373" s="459"/>
      <c r="AA373" s="286"/>
      <c r="AB373" s="430"/>
      <c r="AC373" s="430"/>
      <c r="AD373" s="430"/>
      <c r="AE373" s="430"/>
      <c r="AF373" s="430"/>
      <c r="AG373" s="430"/>
      <c r="AH373" s="430"/>
      <c r="AI373" s="430"/>
      <c r="AJ373" s="430"/>
      <c r="AK373" s="430"/>
      <c r="AL373" s="430"/>
      <c r="AM373" s="430"/>
      <c r="AN373" s="430"/>
      <c r="AO373" s="430"/>
      <c r="AP373" s="430"/>
    </row>
    <row r="374" spans="1:42" ht="15">
      <c r="A374" s="109"/>
      <c r="B374" s="455"/>
      <c r="C374" s="456"/>
      <c r="D374" s="456"/>
      <c r="E374" s="461"/>
      <c r="F374" s="456"/>
      <c r="G374" s="126"/>
      <c r="H374" s="126"/>
      <c r="I374" s="456"/>
      <c r="J374" s="456"/>
      <c r="K374" s="456"/>
      <c r="L374" s="458"/>
      <c r="M374" s="458"/>
      <c r="N374" s="458"/>
      <c r="O374" s="458"/>
      <c r="P374" s="458"/>
      <c r="Q374" s="458"/>
      <c r="R374" s="458"/>
      <c r="S374" s="458"/>
      <c r="T374" s="458"/>
      <c r="U374" s="458"/>
      <c r="V374" s="458"/>
      <c r="W374" s="458"/>
      <c r="X374" s="458"/>
      <c r="Y374" s="459"/>
      <c r="Z374" s="459"/>
      <c r="AA374" s="286"/>
      <c r="AB374" s="430"/>
      <c r="AC374" s="430"/>
      <c r="AD374" s="430"/>
      <c r="AE374" s="430"/>
      <c r="AF374" s="430"/>
      <c r="AG374" s="430"/>
      <c r="AH374" s="430"/>
      <c r="AI374" s="430"/>
      <c r="AJ374" s="430"/>
      <c r="AK374" s="430"/>
      <c r="AL374" s="430"/>
      <c r="AM374" s="430"/>
      <c r="AN374" s="430"/>
      <c r="AO374" s="430"/>
      <c r="AP374" s="430"/>
    </row>
    <row r="375" spans="1:42" ht="15">
      <c r="A375" s="109"/>
      <c r="B375" s="455"/>
      <c r="C375" s="456"/>
      <c r="D375" s="456"/>
      <c r="E375" s="461"/>
      <c r="F375" s="456"/>
      <c r="G375" s="126"/>
      <c r="H375" s="126"/>
      <c r="I375" s="456"/>
      <c r="J375" s="456"/>
      <c r="K375" s="456"/>
      <c r="L375" s="458"/>
      <c r="M375" s="458"/>
      <c r="N375" s="458"/>
      <c r="O375" s="458"/>
      <c r="P375" s="458"/>
      <c r="Q375" s="458"/>
      <c r="R375" s="458"/>
      <c r="S375" s="458"/>
      <c r="T375" s="458"/>
      <c r="U375" s="458"/>
      <c r="V375" s="458"/>
      <c r="W375" s="458"/>
      <c r="X375" s="458"/>
      <c r="Y375" s="459"/>
      <c r="Z375" s="459"/>
      <c r="AA375" s="286"/>
      <c r="AB375" s="430"/>
      <c r="AC375" s="430"/>
      <c r="AD375" s="430"/>
      <c r="AE375" s="430"/>
      <c r="AF375" s="430"/>
      <c r="AG375" s="430"/>
      <c r="AH375" s="430"/>
      <c r="AI375" s="430"/>
      <c r="AJ375" s="430"/>
      <c r="AK375" s="430"/>
      <c r="AL375" s="430"/>
      <c r="AM375" s="430"/>
      <c r="AN375" s="430"/>
      <c r="AO375" s="430"/>
      <c r="AP375" s="430"/>
    </row>
    <row r="376" spans="1:42" ht="15">
      <c r="A376" s="109"/>
      <c r="B376" s="455"/>
      <c r="C376" s="456"/>
      <c r="D376" s="456"/>
      <c r="E376" s="461"/>
      <c r="F376" s="456"/>
      <c r="G376" s="126"/>
      <c r="H376" s="126"/>
      <c r="I376" s="456"/>
      <c r="J376" s="456"/>
      <c r="K376" s="456"/>
      <c r="L376" s="458"/>
      <c r="M376" s="458"/>
      <c r="N376" s="458"/>
      <c r="O376" s="458"/>
      <c r="P376" s="458"/>
      <c r="Q376" s="458"/>
      <c r="R376" s="458"/>
      <c r="S376" s="458"/>
      <c r="T376" s="458"/>
      <c r="U376" s="458"/>
      <c r="V376" s="458"/>
      <c r="W376" s="458"/>
      <c r="X376" s="458"/>
      <c r="Y376" s="459"/>
      <c r="Z376" s="459"/>
      <c r="AA376" s="286"/>
      <c r="AB376" s="430"/>
      <c r="AC376" s="430"/>
      <c r="AD376" s="430"/>
      <c r="AE376" s="430"/>
      <c r="AF376" s="430"/>
      <c r="AG376" s="430"/>
      <c r="AH376" s="430"/>
      <c r="AI376" s="430"/>
      <c r="AJ376" s="430"/>
      <c r="AK376" s="430"/>
      <c r="AL376" s="430"/>
      <c r="AM376" s="430"/>
      <c r="AN376" s="430"/>
      <c r="AO376" s="430"/>
      <c r="AP376" s="430"/>
    </row>
    <row r="377" spans="1:42" ht="15">
      <c r="A377" s="109"/>
      <c r="B377" s="455"/>
      <c r="C377" s="456"/>
      <c r="D377" s="456"/>
      <c r="E377" s="461"/>
      <c r="F377" s="456"/>
      <c r="G377" s="126"/>
      <c r="H377" s="126"/>
      <c r="I377" s="456"/>
      <c r="J377" s="456"/>
      <c r="K377" s="456"/>
      <c r="L377" s="458"/>
      <c r="M377" s="458"/>
      <c r="N377" s="458"/>
      <c r="O377" s="458"/>
      <c r="P377" s="458"/>
      <c r="Q377" s="458"/>
      <c r="R377" s="458"/>
      <c r="S377" s="458"/>
      <c r="T377" s="458"/>
      <c r="U377" s="458"/>
      <c r="V377" s="458"/>
      <c r="W377" s="458"/>
      <c r="X377" s="458"/>
      <c r="Y377" s="459"/>
      <c r="Z377" s="459"/>
      <c r="AA377" s="286"/>
      <c r="AB377" s="430"/>
      <c r="AC377" s="430"/>
      <c r="AD377" s="430"/>
      <c r="AE377" s="430"/>
      <c r="AF377" s="430"/>
      <c r="AG377" s="430"/>
      <c r="AH377" s="430"/>
      <c r="AI377" s="430"/>
      <c r="AJ377" s="430"/>
      <c r="AK377" s="430"/>
      <c r="AL377" s="430"/>
      <c r="AM377" s="430"/>
      <c r="AN377" s="430"/>
      <c r="AO377" s="430"/>
      <c r="AP377" s="430"/>
    </row>
    <row r="378" spans="1:42" ht="15">
      <c r="A378" s="109"/>
      <c r="B378" s="455"/>
      <c r="C378" s="456"/>
      <c r="D378" s="456"/>
      <c r="E378" s="461"/>
      <c r="F378" s="456"/>
      <c r="G378" s="126"/>
      <c r="H378" s="126"/>
      <c r="I378" s="456"/>
      <c r="J378" s="456"/>
      <c r="K378" s="456"/>
      <c r="L378" s="458"/>
      <c r="M378" s="458"/>
      <c r="N378" s="458"/>
      <c r="O378" s="458"/>
      <c r="P378" s="458"/>
      <c r="Q378" s="458"/>
      <c r="R378" s="458"/>
      <c r="S378" s="458"/>
      <c r="T378" s="458"/>
      <c r="U378" s="458"/>
      <c r="V378" s="458"/>
      <c r="W378" s="458"/>
      <c r="X378" s="458"/>
      <c r="Y378" s="459"/>
      <c r="Z378" s="459"/>
      <c r="AA378" s="286"/>
      <c r="AB378" s="430"/>
      <c r="AC378" s="430"/>
      <c r="AD378" s="430"/>
      <c r="AE378" s="430"/>
      <c r="AF378" s="430"/>
      <c r="AG378" s="430"/>
      <c r="AH378" s="430"/>
      <c r="AI378" s="430"/>
      <c r="AJ378" s="430"/>
      <c r="AK378" s="430"/>
      <c r="AL378" s="430"/>
      <c r="AM378" s="430"/>
      <c r="AN378" s="430"/>
      <c r="AO378" s="430"/>
      <c r="AP378" s="430"/>
    </row>
    <row r="379" spans="1:42" ht="15">
      <c r="A379" s="109"/>
      <c r="B379" s="455"/>
      <c r="C379" s="456"/>
      <c r="D379" s="456"/>
      <c r="E379" s="461"/>
      <c r="F379" s="456"/>
      <c r="G379" s="126"/>
      <c r="H379" s="126"/>
      <c r="I379" s="456"/>
      <c r="J379" s="456"/>
      <c r="K379" s="456"/>
      <c r="L379" s="458"/>
      <c r="M379" s="458"/>
      <c r="N379" s="458"/>
      <c r="O379" s="458"/>
      <c r="P379" s="458"/>
      <c r="Q379" s="458"/>
      <c r="R379" s="458"/>
      <c r="S379" s="458"/>
      <c r="T379" s="458"/>
      <c r="U379" s="458"/>
      <c r="V379" s="458"/>
      <c r="W379" s="458"/>
      <c r="X379" s="458"/>
      <c r="Y379" s="459"/>
      <c r="Z379" s="459"/>
      <c r="AA379" s="286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430"/>
      <c r="AN379" s="430"/>
      <c r="AO379" s="430"/>
      <c r="AP379" s="430"/>
    </row>
    <row r="380" spans="1:42" ht="15">
      <c r="A380" s="109"/>
      <c r="B380" s="455"/>
      <c r="C380" s="456"/>
      <c r="D380" s="456"/>
      <c r="E380" s="461"/>
      <c r="F380" s="456"/>
      <c r="G380" s="126"/>
      <c r="H380" s="126"/>
      <c r="I380" s="456"/>
      <c r="J380" s="456"/>
      <c r="K380" s="456"/>
      <c r="L380" s="458"/>
      <c r="M380" s="458"/>
      <c r="N380" s="458"/>
      <c r="O380" s="458"/>
      <c r="P380" s="458"/>
      <c r="Q380" s="458"/>
      <c r="R380" s="458"/>
      <c r="S380" s="458"/>
      <c r="T380" s="458"/>
      <c r="U380" s="458"/>
      <c r="V380" s="458"/>
      <c r="W380" s="458"/>
      <c r="X380" s="458"/>
      <c r="Y380" s="459"/>
      <c r="Z380" s="459"/>
      <c r="AA380" s="286"/>
      <c r="AB380" s="430"/>
      <c r="AC380" s="430"/>
      <c r="AD380" s="430"/>
      <c r="AE380" s="430"/>
      <c r="AF380" s="430"/>
      <c r="AG380" s="430"/>
      <c r="AH380" s="430"/>
      <c r="AI380" s="430"/>
      <c r="AJ380" s="430"/>
      <c r="AK380" s="430"/>
      <c r="AL380" s="430"/>
      <c r="AM380" s="430"/>
      <c r="AN380" s="430"/>
      <c r="AO380" s="430"/>
      <c r="AP380" s="430"/>
    </row>
    <row r="381" spans="1:42" ht="15">
      <c r="A381" s="109"/>
      <c r="B381" s="455"/>
      <c r="C381" s="456"/>
      <c r="D381" s="456"/>
      <c r="E381" s="461"/>
      <c r="F381" s="456"/>
      <c r="G381" s="126"/>
      <c r="H381" s="126"/>
      <c r="I381" s="456"/>
      <c r="J381" s="456"/>
      <c r="K381" s="456"/>
      <c r="L381" s="458"/>
      <c r="M381" s="458"/>
      <c r="N381" s="458"/>
      <c r="O381" s="458"/>
      <c r="P381" s="458"/>
      <c r="Q381" s="458"/>
      <c r="R381" s="458"/>
      <c r="S381" s="458"/>
      <c r="T381" s="458"/>
      <c r="U381" s="458"/>
      <c r="V381" s="458"/>
      <c r="W381" s="458"/>
      <c r="X381" s="458"/>
      <c r="Y381" s="459"/>
      <c r="Z381" s="459"/>
      <c r="AA381" s="286"/>
      <c r="AB381" s="430"/>
      <c r="AC381" s="430"/>
      <c r="AD381" s="430"/>
      <c r="AE381" s="430"/>
      <c r="AF381" s="430"/>
      <c r="AG381" s="430"/>
      <c r="AH381" s="430"/>
      <c r="AI381" s="430"/>
      <c r="AJ381" s="430"/>
      <c r="AK381" s="430"/>
      <c r="AL381" s="430"/>
      <c r="AM381" s="430"/>
      <c r="AN381" s="430"/>
      <c r="AO381" s="430"/>
      <c r="AP381" s="430"/>
    </row>
    <row r="382" spans="1:42" ht="15">
      <c r="A382" s="109"/>
      <c r="B382" s="455"/>
      <c r="C382" s="456"/>
      <c r="D382" s="456"/>
      <c r="E382" s="461"/>
      <c r="F382" s="456"/>
      <c r="G382" s="126"/>
      <c r="H382" s="126"/>
      <c r="I382" s="456"/>
      <c r="J382" s="456"/>
      <c r="K382" s="456"/>
      <c r="L382" s="458"/>
      <c r="M382" s="458"/>
      <c r="N382" s="458"/>
      <c r="O382" s="458"/>
      <c r="P382" s="458"/>
      <c r="Q382" s="458"/>
      <c r="R382" s="458"/>
      <c r="S382" s="458"/>
      <c r="T382" s="458"/>
      <c r="U382" s="458"/>
      <c r="V382" s="458"/>
      <c r="W382" s="458"/>
      <c r="X382" s="458"/>
      <c r="Y382" s="459"/>
      <c r="Z382" s="459"/>
      <c r="AA382" s="286"/>
      <c r="AB382" s="430"/>
      <c r="AC382" s="430"/>
      <c r="AD382" s="430"/>
      <c r="AE382" s="430"/>
      <c r="AF382" s="430"/>
      <c r="AG382" s="430"/>
      <c r="AH382" s="430"/>
      <c r="AI382" s="430"/>
      <c r="AJ382" s="430"/>
      <c r="AK382" s="430"/>
      <c r="AL382" s="430"/>
      <c r="AM382" s="430"/>
      <c r="AN382" s="430"/>
      <c r="AO382" s="430"/>
      <c r="AP382" s="430"/>
    </row>
    <row r="383" spans="1:42" ht="15">
      <c r="A383" s="109"/>
      <c r="B383" s="455"/>
      <c r="C383" s="456"/>
      <c r="D383" s="456"/>
      <c r="E383" s="461"/>
      <c r="F383" s="456"/>
      <c r="G383" s="126"/>
      <c r="H383" s="126"/>
      <c r="I383" s="456"/>
      <c r="J383" s="456"/>
      <c r="K383" s="456"/>
      <c r="L383" s="458"/>
      <c r="M383" s="458"/>
      <c r="N383" s="458"/>
      <c r="O383" s="458"/>
      <c r="P383" s="458"/>
      <c r="Q383" s="458"/>
      <c r="R383" s="458"/>
      <c r="S383" s="458"/>
      <c r="T383" s="458"/>
      <c r="U383" s="458"/>
      <c r="V383" s="458"/>
      <c r="W383" s="458"/>
      <c r="X383" s="458"/>
      <c r="Y383" s="459"/>
      <c r="Z383" s="459"/>
      <c r="AA383" s="286"/>
      <c r="AB383" s="430"/>
      <c r="AC383" s="430"/>
      <c r="AD383" s="430"/>
      <c r="AE383" s="430"/>
      <c r="AF383" s="430"/>
      <c r="AG383" s="430"/>
      <c r="AH383" s="430"/>
      <c r="AI383" s="430"/>
      <c r="AJ383" s="430"/>
      <c r="AK383" s="430"/>
      <c r="AL383" s="430"/>
      <c r="AM383" s="430"/>
      <c r="AN383" s="430"/>
      <c r="AO383" s="430"/>
      <c r="AP383" s="430"/>
    </row>
    <row r="384" spans="1:42" ht="15">
      <c r="A384" s="109"/>
      <c r="B384" s="455"/>
      <c r="C384" s="456"/>
      <c r="D384" s="456"/>
      <c r="E384" s="461"/>
      <c r="F384" s="456"/>
      <c r="G384" s="126"/>
      <c r="H384" s="126"/>
      <c r="I384" s="456"/>
      <c r="J384" s="456"/>
      <c r="K384" s="456"/>
      <c r="L384" s="458"/>
      <c r="M384" s="458"/>
      <c r="N384" s="458"/>
      <c r="O384" s="458"/>
      <c r="P384" s="458"/>
      <c r="Q384" s="458"/>
      <c r="R384" s="458"/>
      <c r="S384" s="458"/>
      <c r="T384" s="458"/>
      <c r="U384" s="458"/>
      <c r="V384" s="458"/>
      <c r="W384" s="458"/>
      <c r="X384" s="458"/>
      <c r="Y384" s="459"/>
      <c r="Z384" s="459"/>
      <c r="AA384" s="286"/>
      <c r="AB384" s="430"/>
      <c r="AC384" s="430"/>
      <c r="AD384" s="430"/>
      <c r="AE384" s="430"/>
      <c r="AF384" s="430"/>
      <c r="AG384" s="430"/>
      <c r="AH384" s="430"/>
      <c r="AI384" s="430"/>
      <c r="AJ384" s="430"/>
      <c r="AK384" s="430"/>
      <c r="AL384" s="430"/>
      <c r="AM384" s="430"/>
      <c r="AN384" s="430"/>
      <c r="AO384" s="430"/>
      <c r="AP384" s="430"/>
    </row>
    <row r="385" spans="1:42" ht="15">
      <c r="A385" s="109"/>
      <c r="B385" s="455"/>
      <c r="C385" s="456"/>
      <c r="D385" s="456"/>
      <c r="E385" s="461"/>
      <c r="F385" s="456"/>
      <c r="G385" s="126"/>
      <c r="H385" s="126"/>
      <c r="I385" s="456"/>
      <c r="J385" s="456"/>
      <c r="K385" s="456"/>
      <c r="L385" s="458"/>
      <c r="M385" s="458"/>
      <c r="N385" s="458"/>
      <c r="O385" s="458"/>
      <c r="P385" s="458"/>
      <c r="Q385" s="458"/>
      <c r="R385" s="458"/>
      <c r="S385" s="458"/>
      <c r="T385" s="458"/>
      <c r="U385" s="458"/>
      <c r="V385" s="458"/>
      <c r="W385" s="458"/>
      <c r="X385" s="458"/>
      <c r="Y385" s="459"/>
      <c r="Z385" s="459"/>
      <c r="AA385" s="286"/>
      <c r="AB385" s="430"/>
      <c r="AC385" s="430"/>
      <c r="AD385" s="430"/>
      <c r="AE385" s="430"/>
      <c r="AF385" s="430"/>
      <c r="AG385" s="430"/>
      <c r="AH385" s="430"/>
      <c r="AI385" s="430"/>
      <c r="AJ385" s="430"/>
      <c r="AK385" s="430"/>
      <c r="AL385" s="430"/>
      <c r="AM385" s="430"/>
      <c r="AN385" s="430"/>
      <c r="AO385" s="430"/>
      <c r="AP385" s="430"/>
    </row>
    <row r="386" spans="1:42" ht="15">
      <c r="A386" s="109"/>
      <c r="B386" s="455"/>
      <c r="C386" s="456"/>
      <c r="D386" s="456"/>
      <c r="E386" s="461"/>
      <c r="F386" s="456"/>
      <c r="G386" s="126"/>
      <c r="H386" s="126"/>
      <c r="I386" s="456"/>
      <c r="J386" s="456"/>
      <c r="K386" s="456"/>
      <c r="L386" s="458"/>
      <c r="M386" s="458"/>
      <c r="N386" s="458"/>
      <c r="O386" s="458"/>
      <c r="P386" s="458"/>
      <c r="Q386" s="458"/>
      <c r="R386" s="458"/>
      <c r="S386" s="458"/>
      <c r="T386" s="458"/>
      <c r="U386" s="458"/>
      <c r="V386" s="458"/>
      <c r="W386" s="458"/>
      <c r="X386" s="458"/>
      <c r="Y386" s="459"/>
      <c r="Z386" s="459"/>
      <c r="AA386" s="286"/>
      <c r="AB386" s="430"/>
      <c r="AC386" s="430"/>
      <c r="AD386" s="430"/>
      <c r="AE386" s="430"/>
      <c r="AF386" s="430"/>
      <c r="AG386" s="430"/>
      <c r="AH386" s="430"/>
      <c r="AI386" s="430"/>
      <c r="AJ386" s="430"/>
      <c r="AK386" s="430"/>
      <c r="AL386" s="430"/>
      <c r="AM386" s="430"/>
      <c r="AN386" s="430"/>
      <c r="AO386" s="430"/>
      <c r="AP386" s="430"/>
    </row>
    <row r="387" spans="1:42" ht="15">
      <c r="A387" s="109"/>
      <c r="B387" s="455"/>
      <c r="C387" s="456"/>
      <c r="D387" s="456"/>
      <c r="E387" s="461"/>
      <c r="F387" s="456"/>
      <c r="G387" s="126"/>
      <c r="H387" s="126"/>
      <c r="I387" s="456"/>
      <c r="J387" s="456"/>
      <c r="K387" s="456"/>
      <c r="L387" s="458"/>
      <c r="M387" s="458"/>
      <c r="N387" s="458"/>
      <c r="O387" s="458"/>
      <c r="P387" s="458"/>
      <c r="Q387" s="458"/>
      <c r="R387" s="458"/>
      <c r="S387" s="458"/>
      <c r="T387" s="458"/>
      <c r="U387" s="458"/>
      <c r="V387" s="458"/>
      <c r="W387" s="458"/>
      <c r="X387" s="458"/>
      <c r="Y387" s="459"/>
      <c r="Z387" s="459"/>
      <c r="AA387" s="286"/>
      <c r="AB387" s="430"/>
      <c r="AC387" s="430"/>
      <c r="AD387" s="430"/>
      <c r="AE387" s="430"/>
      <c r="AF387" s="430"/>
      <c r="AG387" s="430"/>
      <c r="AH387" s="430"/>
      <c r="AI387" s="430"/>
      <c r="AJ387" s="430"/>
      <c r="AK387" s="430"/>
      <c r="AL387" s="430"/>
      <c r="AM387" s="430"/>
      <c r="AN387" s="430"/>
      <c r="AO387" s="430"/>
      <c r="AP387" s="430"/>
    </row>
    <row r="388" spans="1:42" ht="15">
      <c r="A388" s="109"/>
      <c r="B388" s="455"/>
      <c r="C388" s="456"/>
      <c r="D388" s="456"/>
      <c r="E388" s="461"/>
      <c r="F388" s="456"/>
      <c r="G388" s="126"/>
      <c r="H388" s="126"/>
      <c r="I388" s="456"/>
      <c r="J388" s="456"/>
      <c r="K388" s="456"/>
      <c r="L388" s="458"/>
      <c r="M388" s="458"/>
      <c r="N388" s="458"/>
      <c r="O388" s="458"/>
      <c r="P388" s="458"/>
      <c r="Q388" s="458"/>
      <c r="R388" s="458"/>
      <c r="S388" s="458"/>
      <c r="T388" s="458"/>
      <c r="U388" s="458"/>
      <c r="V388" s="458"/>
      <c r="W388" s="458"/>
      <c r="X388" s="458"/>
      <c r="Y388" s="459"/>
      <c r="Z388" s="459"/>
      <c r="AA388" s="286"/>
      <c r="AB388" s="430"/>
      <c r="AC388" s="430"/>
      <c r="AD388" s="430"/>
      <c r="AE388" s="430"/>
      <c r="AF388" s="430"/>
      <c r="AG388" s="430"/>
      <c r="AH388" s="430"/>
      <c r="AI388" s="430"/>
      <c r="AJ388" s="430"/>
      <c r="AK388" s="430"/>
      <c r="AL388" s="430"/>
      <c r="AM388" s="430"/>
      <c r="AN388" s="430"/>
      <c r="AO388" s="430"/>
      <c r="AP388" s="430"/>
    </row>
    <row r="389" spans="1:42" ht="15">
      <c r="A389" s="109"/>
      <c r="B389" s="455"/>
      <c r="C389" s="456"/>
      <c r="D389" s="456"/>
      <c r="E389" s="461"/>
      <c r="F389" s="456"/>
      <c r="G389" s="126"/>
      <c r="H389" s="126"/>
      <c r="I389" s="456"/>
      <c r="J389" s="456"/>
      <c r="K389" s="456"/>
      <c r="L389" s="458"/>
      <c r="M389" s="458"/>
      <c r="N389" s="458"/>
      <c r="O389" s="458"/>
      <c r="P389" s="458"/>
      <c r="Q389" s="458"/>
      <c r="R389" s="458"/>
      <c r="S389" s="458"/>
      <c r="T389" s="458"/>
      <c r="U389" s="458"/>
      <c r="V389" s="458"/>
      <c r="W389" s="458"/>
      <c r="X389" s="458"/>
      <c r="Y389" s="459"/>
      <c r="Z389" s="459"/>
      <c r="AA389" s="286"/>
      <c r="AB389" s="430"/>
      <c r="AC389" s="430"/>
      <c r="AD389" s="430"/>
      <c r="AE389" s="430"/>
      <c r="AF389" s="430"/>
      <c r="AG389" s="430"/>
      <c r="AH389" s="430"/>
      <c r="AI389" s="430"/>
      <c r="AJ389" s="430"/>
      <c r="AK389" s="430"/>
      <c r="AL389" s="430"/>
      <c r="AM389" s="430"/>
      <c r="AN389" s="430"/>
      <c r="AO389" s="430"/>
      <c r="AP389" s="430"/>
    </row>
    <row r="390" spans="1:42" ht="15">
      <c r="A390" s="109"/>
      <c r="B390" s="455"/>
      <c r="C390" s="456"/>
      <c r="D390" s="456"/>
      <c r="E390" s="461"/>
      <c r="F390" s="456"/>
      <c r="G390" s="126"/>
      <c r="H390" s="126"/>
      <c r="I390" s="456"/>
      <c r="J390" s="456"/>
      <c r="K390" s="456"/>
      <c r="L390" s="458"/>
      <c r="M390" s="458"/>
      <c r="N390" s="458"/>
      <c r="O390" s="458"/>
      <c r="P390" s="458"/>
      <c r="Q390" s="458"/>
      <c r="R390" s="458"/>
      <c r="S390" s="458"/>
      <c r="T390" s="458"/>
      <c r="U390" s="458"/>
      <c r="V390" s="458"/>
      <c r="W390" s="458"/>
      <c r="X390" s="458"/>
      <c r="Y390" s="459"/>
      <c r="Z390" s="459"/>
      <c r="AA390" s="286"/>
      <c r="AB390" s="430"/>
      <c r="AC390" s="430"/>
      <c r="AD390" s="430"/>
      <c r="AE390" s="430"/>
      <c r="AF390" s="430"/>
      <c r="AG390" s="430"/>
      <c r="AH390" s="430"/>
      <c r="AI390" s="430"/>
      <c r="AJ390" s="430"/>
      <c r="AK390" s="430"/>
      <c r="AL390" s="430"/>
      <c r="AM390" s="430"/>
      <c r="AN390" s="430"/>
      <c r="AO390" s="430"/>
      <c r="AP390" s="430"/>
    </row>
    <row r="391" spans="1:42" ht="15">
      <c r="A391" s="109"/>
      <c r="B391" s="455"/>
      <c r="C391" s="456"/>
      <c r="D391" s="456"/>
      <c r="E391" s="461"/>
      <c r="F391" s="456"/>
      <c r="G391" s="126"/>
      <c r="H391" s="126"/>
      <c r="I391" s="456"/>
      <c r="J391" s="456"/>
      <c r="K391" s="456"/>
      <c r="L391" s="458"/>
      <c r="M391" s="458"/>
      <c r="N391" s="458"/>
      <c r="O391" s="458"/>
      <c r="P391" s="458"/>
      <c r="Q391" s="458"/>
      <c r="R391" s="458"/>
      <c r="S391" s="458"/>
      <c r="T391" s="458"/>
      <c r="U391" s="458"/>
      <c r="V391" s="458"/>
      <c r="W391" s="458"/>
      <c r="X391" s="458"/>
      <c r="Y391" s="459"/>
      <c r="Z391" s="459"/>
      <c r="AA391" s="286"/>
      <c r="AB391" s="430"/>
      <c r="AC391" s="430"/>
      <c r="AD391" s="430"/>
      <c r="AE391" s="430"/>
      <c r="AF391" s="430"/>
      <c r="AG391" s="430"/>
      <c r="AH391" s="430"/>
      <c r="AI391" s="430"/>
      <c r="AJ391" s="430"/>
      <c r="AK391" s="430"/>
      <c r="AL391" s="430"/>
      <c r="AM391" s="430"/>
      <c r="AN391" s="430"/>
      <c r="AO391" s="430"/>
      <c r="AP391" s="430"/>
    </row>
    <row r="392" spans="1:42" ht="15">
      <c r="A392" s="109"/>
      <c r="B392" s="455"/>
      <c r="C392" s="456"/>
      <c r="D392" s="456"/>
      <c r="E392" s="461"/>
      <c r="F392" s="456"/>
      <c r="G392" s="126"/>
      <c r="H392" s="126"/>
      <c r="I392" s="456"/>
      <c r="J392" s="456"/>
      <c r="K392" s="456"/>
      <c r="L392" s="458"/>
      <c r="M392" s="458"/>
      <c r="N392" s="458"/>
      <c r="O392" s="458"/>
      <c r="P392" s="458"/>
      <c r="Q392" s="458"/>
      <c r="R392" s="458"/>
      <c r="S392" s="458"/>
      <c r="T392" s="458"/>
      <c r="U392" s="458"/>
      <c r="V392" s="458"/>
      <c r="W392" s="458"/>
      <c r="X392" s="458"/>
      <c r="Y392" s="459"/>
      <c r="Z392" s="459"/>
      <c r="AA392" s="286"/>
      <c r="AB392" s="430"/>
      <c r="AC392" s="430"/>
      <c r="AD392" s="430"/>
      <c r="AE392" s="430"/>
      <c r="AF392" s="430"/>
      <c r="AG392" s="430"/>
      <c r="AH392" s="430"/>
      <c r="AI392" s="430"/>
      <c r="AJ392" s="430"/>
      <c r="AK392" s="430"/>
      <c r="AL392" s="430"/>
      <c r="AM392" s="430"/>
      <c r="AN392" s="430"/>
      <c r="AO392" s="430"/>
      <c r="AP392" s="430"/>
    </row>
    <row r="393" spans="1:42" ht="15">
      <c r="A393" s="109"/>
      <c r="B393" s="455"/>
      <c r="C393" s="456"/>
      <c r="D393" s="456"/>
      <c r="E393" s="461"/>
      <c r="F393" s="456"/>
      <c r="G393" s="126"/>
      <c r="H393" s="126"/>
      <c r="I393" s="456"/>
      <c r="J393" s="456"/>
      <c r="K393" s="456"/>
      <c r="L393" s="458"/>
      <c r="M393" s="458"/>
      <c r="N393" s="458"/>
      <c r="O393" s="458"/>
      <c r="P393" s="458"/>
      <c r="Q393" s="458"/>
      <c r="R393" s="458"/>
      <c r="S393" s="458"/>
      <c r="T393" s="458"/>
      <c r="U393" s="458"/>
      <c r="V393" s="458"/>
      <c r="W393" s="458"/>
      <c r="X393" s="458"/>
      <c r="Y393" s="459"/>
      <c r="Z393" s="459"/>
      <c r="AA393" s="286"/>
      <c r="AB393" s="430"/>
      <c r="AC393" s="430"/>
      <c r="AD393" s="430"/>
      <c r="AE393" s="430"/>
      <c r="AF393" s="430"/>
      <c r="AG393" s="430"/>
      <c r="AH393" s="430"/>
      <c r="AI393" s="430"/>
      <c r="AJ393" s="430"/>
      <c r="AK393" s="430"/>
      <c r="AL393" s="430"/>
      <c r="AM393" s="430"/>
      <c r="AN393" s="430"/>
      <c r="AO393" s="430"/>
      <c r="AP393" s="430"/>
    </row>
    <row r="394" spans="1:42" ht="15">
      <c r="A394" s="109"/>
      <c r="B394" s="455"/>
      <c r="C394" s="456"/>
      <c r="D394" s="456"/>
      <c r="E394" s="461"/>
      <c r="F394" s="456"/>
      <c r="G394" s="126"/>
      <c r="H394" s="126"/>
      <c r="I394" s="456"/>
      <c r="J394" s="456"/>
      <c r="K394" s="456"/>
      <c r="L394" s="458"/>
      <c r="M394" s="458"/>
      <c r="N394" s="458"/>
      <c r="O394" s="458"/>
      <c r="P394" s="458"/>
      <c r="Q394" s="458"/>
      <c r="R394" s="458"/>
      <c r="S394" s="458"/>
      <c r="T394" s="458"/>
      <c r="U394" s="458"/>
      <c r="V394" s="458"/>
      <c r="W394" s="458"/>
      <c r="X394" s="458"/>
      <c r="Y394" s="459"/>
      <c r="Z394" s="459"/>
      <c r="AA394" s="286"/>
      <c r="AB394" s="430"/>
      <c r="AC394" s="430"/>
      <c r="AD394" s="430"/>
      <c r="AE394" s="430"/>
      <c r="AF394" s="430"/>
      <c r="AG394" s="430"/>
      <c r="AH394" s="430"/>
      <c r="AI394" s="430"/>
      <c r="AJ394" s="430"/>
      <c r="AK394" s="430"/>
      <c r="AL394" s="430"/>
      <c r="AM394" s="430"/>
      <c r="AN394" s="430"/>
      <c r="AO394" s="430"/>
      <c r="AP394" s="430"/>
    </row>
    <row r="395" spans="1:42" ht="15">
      <c r="A395" s="109"/>
      <c r="B395" s="455"/>
      <c r="C395" s="456"/>
      <c r="D395" s="456"/>
      <c r="E395" s="461"/>
      <c r="F395" s="456"/>
      <c r="G395" s="126"/>
      <c r="H395" s="126"/>
      <c r="I395" s="456"/>
      <c r="J395" s="456"/>
      <c r="K395" s="456"/>
      <c r="L395" s="458"/>
      <c r="M395" s="458"/>
      <c r="N395" s="458"/>
      <c r="O395" s="458"/>
      <c r="P395" s="458"/>
      <c r="Q395" s="458"/>
      <c r="R395" s="458"/>
      <c r="S395" s="458"/>
      <c r="T395" s="458"/>
      <c r="U395" s="458"/>
      <c r="V395" s="458"/>
      <c r="W395" s="458"/>
      <c r="X395" s="458"/>
      <c r="Y395" s="459"/>
      <c r="Z395" s="459"/>
      <c r="AA395" s="286"/>
      <c r="AB395" s="430"/>
      <c r="AC395" s="430"/>
      <c r="AD395" s="430"/>
      <c r="AE395" s="430"/>
      <c r="AF395" s="430"/>
      <c r="AG395" s="430"/>
      <c r="AH395" s="430"/>
      <c r="AI395" s="430"/>
      <c r="AJ395" s="430"/>
      <c r="AK395" s="430"/>
      <c r="AL395" s="430"/>
      <c r="AM395" s="430"/>
      <c r="AN395" s="430"/>
      <c r="AO395" s="430"/>
      <c r="AP395" s="430"/>
    </row>
    <row r="396" spans="1:42" ht="15">
      <c r="A396" s="109"/>
      <c r="B396" s="455"/>
      <c r="C396" s="456"/>
      <c r="D396" s="456"/>
      <c r="E396" s="461"/>
      <c r="F396" s="456"/>
      <c r="G396" s="126"/>
      <c r="H396" s="126"/>
      <c r="I396" s="456"/>
      <c r="J396" s="456"/>
      <c r="K396" s="456"/>
      <c r="L396" s="458"/>
      <c r="M396" s="458"/>
      <c r="N396" s="458"/>
      <c r="O396" s="458"/>
      <c r="P396" s="458"/>
      <c r="Q396" s="458"/>
      <c r="R396" s="458"/>
      <c r="S396" s="458"/>
      <c r="T396" s="458"/>
      <c r="U396" s="458"/>
      <c r="V396" s="458"/>
      <c r="W396" s="458"/>
      <c r="X396" s="458"/>
      <c r="Y396" s="459"/>
      <c r="Z396" s="459"/>
      <c r="AA396" s="286"/>
      <c r="AB396" s="430"/>
      <c r="AC396" s="430"/>
      <c r="AD396" s="430"/>
      <c r="AE396" s="430"/>
      <c r="AF396" s="430"/>
      <c r="AG396" s="430"/>
      <c r="AH396" s="430"/>
      <c r="AI396" s="430"/>
      <c r="AJ396" s="430"/>
      <c r="AK396" s="430"/>
      <c r="AL396" s="430"/>
      <c r="AM396" s="430"/>
      <c r="AN396" s="430"/>
      <c r="AO396" s="430"/>
      <c r="AP396" s="430"/>
    </row>
    <row r="397" spans="1:42" ht="15">
      <c r="A397" s="109"/>
      <c r="B397" s="455"/>
      <c r="C397" s="456"/>
      <c r="D397" s="456"/>
      <c r="E397" s="461"/>
      <c r="F397" s="456"/>
      <c r="G397" s="126"/>
      <c r="H397" s="126"/>
      <c r="I397" s="456"/>
      <c r="J397" s="456"/>
      <c r="K397" s="456"/>
      <c r="L397" s="458"/>
      <c r="M397" s="458"/>
      <c r="N397" s="458"/>
      <c r="O397" s="458"/>
      <c r="P397" s="458"/>
      <c r="Q397" s="458"/>
      <c r="R397" s="458"/>
      <c r="S397" s="458"/>
      <c r="T397" s="458"/>
      <c r="U397" s="458"/>
      <c r="V397" s="458"/>
      <c r="W397" s="458"/>
      <c r="X397" s="458"/>
      <c r="Y397" s="459"/>
      <c r="Z397" s="459"/>
      <c r="AA397" s="286"/>
      <c r="AB397" s="430"/>
      <c r="AC397" s="430"/>
      <c r="AD397" s="430"/>
      <c r="AE397" s="430"/>
      <c r="AF397" s="430"/>
      <c r="AG397" s="430"/>
      <c r="AH397" s="430"/>
      <c r="AI397" s="430"/>
      <c r="AJ397" s="430"/>
      <c r="AK397" s="430"/>
      <c r="AL397" s="430"/>
      <c r="AM397" s="430"/>
      <c r="AN397" s="430"/>
      <c r="AO397" s="430"/>
      <c r="AP397" s="430"/>
    </row>
    <row r="398" spans="1:42" ht="15">
      <c r="A398" s="109"/>
      <c r="B398" s="455"/>
      <c r="C398" s="456"/>
      <c r="D398" s="456"/>
      <c r="E398" s="461"/>
      <c r="F398" s="456"/>
      <c r="G398" s="126"/>
      <c r="H398" s="126"/>
      <c r="I398" s="456"/>
      <c r="J398" s="456"/>
      <c r="K398" s="456"/>
      <c r="L398" s="458"/>
      <c r="M398" s="458"/>
      <c r="N398" s="458"/>
      <c r="O398" s="458"/>
      <c r="P398" s="458"/>
      <c r="Q398" s="458"/>
      <c r="R398" s="458"/>
      <c r="S398" s="458"/>
      <c r="T398" s="458"/>
      <c r="U398" s="458"/>
      <c r="V398" s="458"/>
      <c r="W398" s="458"/>
      <c r="X398" s="458"/>
      <c r="Y398" s="459"/>
      <c r="Z398" s="459"/>
      <c r="AA398" s="286"/>
      <c r="AB398" s="430"/>
      <c r="AC398" s="430"/>
      <c r="AD398" s="430"/>
      <c r="AE398" s="430"/>
      <c r="AF398" s="430"/>
      <c r="AG398" s="430"/>
      <c r="AH398" s="430"/>
      <c r="AI398" s="430"/>
      <c r="AJ398" s="430"/>
      <c r="AK398" s="430"/>
      <c r="AL398" s="430"/>
      <c r="AM398" s="430"/>
      <c r="AN398" s="430"/>
      <c r="AO398" s="430"/>
      <c r="AP398" s="430"/>
    </row>
    <row r="399" spans="1:42" ht="15">
      <c r="A399" s="109"/>
      <c r="B399" s="455"/>
      <c r="C399" s="456"/>
      <c r="D399" s="456"/>
      <c r="E399" s="461"/>
      <c r="F399" s="456"/>
      <c r="G399" s="126"/>
      <c r="H399" s="126"/>
      <c r="I399" s="456"/>
      <c r="J399" s="456"/>
      <c r="K399" s="456"/>
      <c r="L399" s="458"/>
      <c r="M399" s="458"/>
      <c r="N399" s="458"/>
      <c r="O399" s="458"/>
      <c r="P399" s="458"/>
      <c r="Q399" s="458"/>
      <c r="R399" s="458"/>
      <c r="S399" s="458"/>
      <c r="T399" s="458"/>
      <c r="U399" s="458"/>
      <c r="V399" s="458"/>
      <c r="W399" s="458"/>
      <c r="X399" s="458"/>
      <c r="Y399" s="459"/>
      <c r="Z399" s="459"/>
      <c r="AA399" s="286"/>
      <c r="AB399" s="430"/>
      <c r="AC399" s="430"/>
      <c r="AD399" s="430"/>
      <c r="AE399" s="430"/>
      <c r="AF399" s="430"/>
      <c r="AG399" s="430"/>
      <c r="AH399" s="430"/>
      <c r="AI399" s="430"/>
      <c r="AJ399" s="430"/>
      <c r="AK399" s="430"/>
      <c r="AL399" s="430"/>
      <c r="AM399" s="430"/>
      <c r="AN399" s="430"/>
      <c r="AO399" s="430"/>
      <c r="AP399" s="430"/>
    </row>
    <row r="400" spans="1:42" ht="15">
      <c r="A400" s="109"/>
      <c r="B400" s="455"/>
      <c r="C400" s="456"/>
      <c r="D400" s="456"/>
      <c r="E400" s="461"/>
      <c r="F400" s="456"/>
      <c r="G400" s="126"/>
      <c r="H400" s="126"/>
      <c r="I400" s="456"/>
      <c r="J400" s="456"/>
      <c r="K400" s="456"/>
      <c r="L400" s="458"/>
      <c r="M400" s="458"/>
      <c r="N400" s="458"/>
      <c r="O400" s="458"/>
      <c r="P400" s="458"/>
      <c r="Q400" s="458"/>
      <c r="R400" s="458"/>
      <c r="S400" s="458"/>
      <c r="T400" s="458"/>
      <c r="U400" s="458"/>
      <c r="V400" s="458"/>
      <c r="W400" s="458"/>
      <c r="X400" s="458"/>
      <c r="Y400" s="459"/>
      <c r="Z400" s="459"/>
      <c r="AA400" s="286"/>
      <c r="AB400" s="430"/>
      <c r="AC400" s="430"/>
      <c r="AD400" s="430"/>
      <c r="AE400" s="430"/>
      <c r="AF400" s="430"/>
      <c r="AG400" s="430"/>
      <c r="AH400" s="430"/>
      <c r="AI400" s="430"/>
      <c r="AJ400" s="430"/>
      <c r="AK400" s="430"/>
      <c r="AL400" s="430"/>
      <c r="AM400" s="430"/>
      <c r="AN400" s="430"/>
      <c r="AO400" s="430"/>
      <c r="AP400" s="430"/>
    </row>
    <row r="401" spans="1:42" ht="15">
      <c r="A401" s="109"/>
      <c r="B401" s="455"/>
      <c r="C401" s="456"/>
      <c r="D401" s="456"/>
      <c r="E401" s="461"/>
      <c r="F401" s="456"/>
      <c r="G401" s="126"/>
      <c r="H401" s="126"/>
      <c r="I401" s="456"/>
      <c r="J401" s="456"/>
      <c r="K401" s="456"/>
      <c r="L401" s="458"/>
      <c r="M401" s="458"/>
      <c r="N401" s="458"/>
      <c r="O401" s="458"/>
      <c r="P401" s="458"/>
      <c r="Q401" s="458"/>
      <c r="R401" s="458"/>
      <c r="S401" s="458"/>
      <c r="T401" s="458"/>
      <c r="U401" s="458"/>
      <c r="V401" s="458"/>
      <c r="W401" s="458"/>
      <c r="X401" s="458"/>
      <c r="Y401" s="459"/>
      <c r="Z401" s="459"/>
      <c r="AA401" s="286"/>
      <c r="AB401" s="430"/>
      <c r="AC401" s="430"/>
      <c r="AD401" s="430"/>
      <c r="AE401" s="430"/>
      <c r="AF401" s="430"/>
      <c r="AG401" s="430"/>
      <c r="AH401" s="430"/>
      <c r="AI401" s="430"/>
      <c r="AJ401" s="430"/>
      <c r="AK401" s="430"/>
      <c r="AL401" s="430"/>
      <c r="AM401" s="430"/>
      <c r="AN401" s="430"/>
      <c r="AO401" s="430"/>
      <c r="AP401" s="430"/>
    </row>
    <row r="402" spans="1:42" ht="15">
      <c r="A402" s="109"/>
      <c r="B402" s="455"/>
      <c r="C402" s="456"/>
      <c r="D402" s="456"/>
      <c r="E402" s="461"/>
      <c r="F402" s="456"/>
      <c r="G402" s="126"/>
      <c r="H402" s="126"/>
      <c r="I402" s="456"/>
      <c r="J402" s="456"/>
      <c r="K402" s="456"/>
      <c r="L402" s="458"/>
      <c r="M402" s="458"/>
      <c r="N402" s="458"/>
      <c r="O402" s="458"/>
      <c r="P402" s="458"/>
      <c r="Q402" s="458"/>
      <c r="R402" s="458"/>
      <c r="S402" s="458"/>
      <c r="T402" s="458"/>
      <c r="U402" s="458"/>
      <c r="V402" s="458"/>
      <c r="W402" s="458"/>
      <c r="X402" s="458"/>
      <c r="Y402" s="459"/>
      <c r="Z402" s="459"/>
      <c r="AA402" s="286"/>
      <c r="AB402" s="430"/>
      <c r="AC402" s="430"/>
      <c r="AD402" s="430"/>
      <c r="AE402" s="430"/>
      <c r="AF402" s="430"/>
      <c r="AG402" s="430"/>
      <c r="AH402" s="430"/>
      <c r="AI402" s="430"/>
      <c r="AJ402" s="430"/>
      <c r="AK402" s="430"/>
      <c r="AL402" s="430"/>
      <c r="AM402" s="430"/>
      <c r="AN402" s="430"/>
      <c r="AO402" s="430"/>
      <c r="AP402" s="430"/>
    </row>
    <row r="403" spans="1:42" ht="15">
      <c r="A403" s="109"/>
      <c r="B403" s="455"/>
      <c r="C403" s="456"/>
      <c r="D403" s="456"/>
      <c r="E403" s="461"/>
      <c r="F403" s="456"/>
      <c r="G403" s="126"/>
      <c r="H403" s="126"/>
      <c r="I403" s="456"/>
      <c r="J403" s="456"/>
      <c r="K403" s="456"/>
      <c r="L403" s="458"/>
      <c r="M403" s="458"/>
      <c r="N403" s="458"/>
      <c r="O403" s="458"/>
      <c r="P403" s="458"/>
      <c r="Q403" s="458"/>
      <c r="R403" s="458"/>
      <c r="S403" s="458"/>
      <c r="T403" s="458"/>
      <c r="U403" s="458"/>
      <c r="V403" s="458"/>
      <c r="W403" s="458"/>
      <c r="X403" s="458"/>
      <c r="Y403" s="459"/>
      <c r="Z403" s="459"/>
      <c r="AA403" s="286"/>
      <c r="AB403" s="430"/>
      <c r="AC403" s="430"/>
      <c r="AD403" s="430"/>
      <c r="AE403" s="430"/>
      <c r="AF403" s="430"/>
      <c r="AG403" s="430"/>
      <c r="AH403" s="430"/>
      <c r="AI403" s="430"/>
      <c r="AJ403" s="430"/>
      <c r="AK403" s="430"/>
      <c r="AL403" s="430"/>
      <c r="AM403" s="430"/>
      <c r="AN403" s="430"/>
      <c r="AO403" s="430"/>
      <c r="AP403" s="430"/>
    </row>
    <row r="404" spans="1:42" ht="15">
      <c r="A404" s="109"/>
      <c r="B404" s="455"/>
      <c r="C404" s="456"/>
      <c r="D404" s="456"/>
      <c r="E404" s="461"/>
      <c r="F404" s="456"/>
      <c r="G404" s="126"/>
      <c r="H404" s="126"/>
      <c r="I404" s="456"/>
      <c r="J404" s="456"/>
      <c r="K404" s="456"/>
      <c r="L404" s="458"/>
      <c r="M404" s="458"/>
      <c r="N404" s="458"/>
      <c r="O404" s="458"/>
      <c r="P404" s="458"/>
      <c r="Q404" s="458"/>
      <c r="R404" s="458"/>
      <c r="S404" s="458"/>
      <c r="T404" s="458"/>
      <c r="U404" s="458"/>
      <c r="V404" s="458"/>
      <c r="W404" s="458"/>
      <c r="X404" s="458"/>
      <c r="Y404" s="459"/>
      <c r="Z404" s="459"/>
      <c r="AA404" s="286"/>
      <c r="AB404" s="430"/>
      <c r="AC404" s="430"/>
      <c r="AD404" s="430"/>
      <c r="AE404" s="430"/>
      <c r="AF404" s="430"/>
      <c r="AG404" s="430"/>
      <c r="AH404" s="430"/>
      <c r="AI404" s="430"/>
      <c r="AJ404" s="430"/>
      <c r="AK404" s="430"/>
      <c r="AL404" s="430"/>
      <c r="AM404" s="430"/>
      <c r="AN404" s="430"/>
      <c r="AO404" s="430"/>
      <c r="AP404" s="430"/>
    </row>
    <row r="405" spans="1:42" ht="15">
      <c r="A405" s="109"/>
      <c r="B405" s="455"/>
      <c r="C405" s="456"/>
      <c r="D405" s="456"/>
      <c r="E405" s="461"/>
      <c r="F405" s="456"/>
      <c r="G405" s="126"/>
      <c r="H405" s="126"/>
      <c r="I405" s="456"/>
      <c r="J405" s="456"/>
      <c r="K405" s="456"/>
      <c r="L405" s="458"/>
      <c r="M405" s="458"/>
      <c r="N405" s="458"/>
      <c r="O405" s="458"/>
      <c r="P405" s="458"/>
      <c r="Q405" s="458"/>
      <c r="R405" s="458"/>
      <c r="S405" s="458"/>
      <c r="T405" s="458"/>
      <c r="U405" s="458"/>
      <c r="V405" s="458"/>
      <c r="W405" s="458"/>
      <c r="X405" s="458"/>
      <c r="Y405" s="459"/>
      <c r="Z405" s="459"/>
      <c r="AA405" s="286"/>
      <c r="AB405" s="430"/>
      <c r="AC405" s="430"/>
      <c r="AD405" s="430"/>
      <c r="AE405" s="430"/>
      <c r="AF405" s="430"/>
      <c r="AG405" s="430"/>
      <c r="AH405" s="430"/>
      <c r="AI405" s="430"/>
      <c r="AJ405" s="430"/>
      <c r="AK405" s="430"/>
      <c r="AL405" s="430"/>
      <c r="AM405" s="430"/>
      <c r="AN405" s="430"/>
      <c r="AO405" s="430"/>
      <c r="AP405" s="430"/>
    </row>
    <row r="406" spans="1:42" ht="15">
      <c r="A406" s="109"/>
      <c r="B406" s="455"/>
      <c r="C406" s="456"/>
      <c r="D406" s="456"/>
      <c r="E406" s="461"/>
      <c r="F406" s="456"/>
      <c r="G406" s="126"/>
      <c r="H406" s="126"/>
      <c r="I406" s="456"/>
      <c r="J406" s="456"/>
      <c r="K406" s="456"/>
      <c r="L406" s="458"/>
      <c r="M406" s="458"/>
      <c r="N406" s="458"/>
      <c r="O406" s="458"/>
      <c r="P406" s="458"/>
      <c r="Q406" s="458"/>
      <c r="R406" s="458"/>
      <c r="S406" s="458"/>
      <c r="T406" s="458"/>
      <c r="U406" s="458"/>
      <c r="V406" s="458"/>
      <c r="W406" s="458"/>
      <c r="X406" s="458"/>
      <c r="Y406" s="459"/>
      <c r="Z406" s="459"/>
      <c r="AA406" s="286"/>
      <c r="AB406" s="430"/>
      <c r="AC406" s="430"/>
      <c r="AD406" s="430"/>
      <c r="AE406" s="430"/>
      <c r="AF406" s="430"/>
      <c r="AG406" s="430"/>
      <c r="AH406" s="430"/>
      <c r="AI406" s="430"/>
      <c r="AJ406" s="430"/>
      <c r="AK406" s="430"/>
      <c r="AL406" s="430"/>
      <c r="AM406" s="430"/>
      <c r="AN406" s="430"/>
      <c r="AO406" s="430"/>
      <c r="AP406" s="430"/>
    </row>
    <row r="407" spans="1:42" ht="15">
      <c r="A407" s="109"/>
      <c r="B407" s="455"/>
      <c r="C407" s="456"/>
      <c r="D407" s="456"/>
      <c r="E407" s="461"/>
      <c r="F407" s="456"/>
      <c r="G407" s="126"/>
      <c r="H407" s="126"/>
      <c r="I407" s="456"/>
      <c r="J407" s="456"/>
      <c r="K407" s="456"/>
      <c r="L407" s="458"/>
      <c r="M407" s="458"/>
      <c r="N407" s="458"/>
      <c r="O407" s="458"/>
      <c r="P407" s="458"/>
      <c r="Q407" s="458"/>
      <c r="R407" s="458"/>
      <c r="S407" s="458"/>
      <c r="T407" s="458"/>
      <c r="U407" s="458"/>
      <c r="V407" s="458"/>
      <c r="W407" s="458"/>
      <c r="X407" s="458"/>
      <c r="Y407" s="459"/>
      <c r="Z407" s="459"/>
      <c r="AA407" s="286"/>
      <c r="AB407" s="430"/>
      <c r="AC407" s="430"/>
      <c r="AD407" s="430"/>
      <c r="AE407" s="430"/>
      <c r="AF407" s="430"/>
      <c r="AG407" s="430"/>
      <c r="AH407" s="430"/>
      <c r="AI407" s="430"/>
      <c r="AJ407" s="430"/>
      <c r="AK407" s="430"/>
      <c r="AL407" s="430"/>
      <c r="AM407" s="430"/>
      <c r="AN407" s="430"/>
      <c r="AO407" s="430"/>
      <c r="AP407" s="430"/>
    </row>
    <row r="408" spans="1:42" ht="15">
      <c r="A408" s="109"/>
      <c r="B408" s="455"/>
      <c r="C408" s="456"/>
      <c r="D408" s="456"/>
      <c r="E408" s="461"/>
      <c r="F408" s="456"/>
      <c r="G408" s="126"/>
      <c r="H408" s="126"/>
      <c r="I408" s="456"/>
      <c r="J408" s="456"/>
      <c r="K408" s="456"/>
      <c r="L408" s="458"/>
      <c r="M408" s="458"/>
      <c r="N408" s="458"/>
      <c r="O408" s="458"/>
      <c r="P408" s="458"/>
      <c r="Q408" s="458"/>
      <c r="R408" s="458"/>
      <c r="S408" s="458"/>
      <c r="T408" s="458"/>
      <c r="U408" s="458"/>
      <c r="V408" s="458"/>
      <c r="W408" s="458"/>
      <c r="X408" s="458"/>
      <c r="Y408" s="459"/>
      <c r="Z408" s="459"/>
      <c r="AA408" s="286"/>
      <c r="AB408" s="430"/>
      <c r="AC408" s="430"/>
      <c r="AD408" s="430"/>
      <c r="AE408" s="430"/>
      <c r="AF408" s="430"/>
      <c r="AG408" s="430"/>
      <c r="AH408" s="430"/>
      <c r="AI408" s="430"/>
      <c r="AJ408" s="430"/>
      <c r="AK408" s="430"/>
      <c r="AL408" s="430"/>
      <c r="AM408" s="430"/>
      <c r="AN408" s="430"/>
      <c r="AO408" s="430"/>
      <c r="AP408" s="430"/>
    </row>
    <row r="409" spans="1:42" ht="15">
      <c r="A409" s="109"/>
      <c r="B409" s="455"/>
      <c r="C409" s="456"/>
      <c r="D409" s="456"/>
      <c r="E409" s="461"/>
      <c r="F409" s="456"/>
      <c r="G409" s="126"/>
      <c r="H409" s="126"/>
      <c r="I409" s="456"/>
      <c r="J409" s="456"/>
      <c r="K409" s="456"/>
      <c r="L409" s="458"/>
      <c r="M409" s="458"/>
      <c r="N409" s="458"/>
      <c r="O409" s="458"/>
      <c r="P409" s="458"/>
      <c r="Q409" s="458"/>
      <c r="R409" s="458"/>
      <c r="S409" s="458"/>
      <c r="T409" s="458"/>
      <c r="U409" s="458"/>
      <c r="V409" s="458"/>
      <c r="W409" s="458"/>
      <c r="X409" s="458"/>
      <c r="Y409" s="459"/>
      <c r="Z409" s="459"/>
      <c r="AA409" s="286"/>
      <c r="AB409" s="430"/>
      <c r="AC409" s="430"/>
      <c r="AD409" s="430"/>
      <c r="AE409" s="430"/>
      <c r="AF409" s="430"/>
      <c r="AG409" s="430"/>
      <c r="AH409" s="430"/>
      <c r="AI409" s="430"/>
      <c r="AJ409" s="430"/>
      <c r="AK409" s="430"/>
      <c r="AL409" s="430"/>
      <c r="AM409" s="430"/>
      <c r="AN409" s="430"/>
      <c r="AO409" s="430"/>
      <c r="AP409" s="430"/>
    </row>
    <row r="410" spans="1:42" ht="15">
      <c r="A410" s="109"/>
      <c r="B410" s="455"/>
      <c r="C410" s="456"/>
      <c r="D410" s="456"/>
      <c r="E410" s="461"/>
      <c r="F410" s="456"/>
      <c r="G410" s="126"/>
      <c r="H410" s="126"/>
      <c r="I410" s="456"/>
      <c r="J410" s="456"/>
      <c r="K410" s="456"/>
      <c r="L410" s="458"/>
      <c r="M410" s="458"/>
      <c r="N410" s="458"/>
      <c r="O410" s="458"/>
      <c r="P410" s="458"/>
      <c r="Q410" s="458"/>
      <c r="R410" s="458"/>
      <c r="S410" s="458"/>
      <c r="T410" s="458"/>
      <c r="U410" s="458"/>
      <c r="V410" s="458"/>
      <c r="W410" s="458"/>
      <c r="X410" s="458"/>
      <c r="Y410" s="459"/>
      <c r="Z410" s="459"/>
      <c r="AA410" s="286"/>
      <c r="AB410" s="430"/>
      <c r="AC410" s="430"/>
      <c r="AD410" s="430"/>
      <c r="AE410" s="430"/>
      <c r="AF410" s="430"/>
      <c r="AG410" s="430"/>
      <c r="AH410" s="430"/>
      <c r="AI410" s="430"/>
      <c r="AJ410" s="430"/>
      <c r="AK410" s="430"/>
      <c r="AL410" s="430"/>
      <c r="AM410" s="430"/>
      <c r="AN410" s="430"/>
      <c r="AO410" s="430"/>
      <c r="AP410" s="430"/>
    </row>
    <row r="411" spans="1:42" ht="15">
      <c r="A411" s="109"/>
      <c r="B411" s="455"/>
      <c r="C411" s="456"/>
      <c r="D411" s="456"/>
      <c r="E411" s="461"/>
      <c r="F411" s="456"/>
      <c r="G411" s="126"/>
      <c r="H411" s="126"/>
      <c r="I411" s="456"/>
      <c r="J411" s="456"/>
      <c r="K411" s="456"/>
      <c r="L411" s="458"/>
      <c r="M411" s="458"/>
      <c r="N411" s="458"/>
      <c r="O411" s="458"/>
      <c r="P411" s="458"/>
      <c r="Q411" s="458"/>
      <c r="R411" s="458"/>
      <c r="S411" s="458"/>
      <c r="T411" s="458"/>
      <c r="U411" s="458"/>
      <c r="V411" s="458"/>
      <c r="W411" s="458"/>
      <c r="X411" s="458"/>
      <c r="Y411" s="459"/>
      <c r="Z411" s="459"/>
      <c r="AA411" s="286"/>
      <c r="AB411" s="430"/>
      <c r="AC411" s="430"/>
      <c r="AD411" s="430"/>
      <c r="AE411" s="430"/>
      <c r="AF411" s="430"/>
      <c r="AG411" s="430"/>
      <c r="AH411" s="430"/>
      <c r="AI411" s="430"/>
      <c r="AJ411" s="430"/>
      <c r="AK411" s="430"/>
      <c r="AL411" s="430"/>
      <c r="AM411" s="430"/>
      <c r="AN411" s="430"/>
      <c r="AO411" s="430"/>
      <c r="AP411" s="430"/>
    </row>
    <row r="412" spans="1:42" ht="15">
      <c r="A412" s="109"/>
      <c r="B412" s="455"/>
      <c r="C412" s="456"/>
      <c r="D412" s="456"/>
      <c r="E412" s="461"/>
      <c r="F412" s="456"/>
      <c r="G412" s="126"/>
      <c r="H412" s="126"/>
      <c r="I412" s="456"/>
      <c r="J412" s="456"/>
      <c r="K412" s="456"/>
      <c r="L412" s="458"/>
      <c r="M412" s="458"/>
      <c r="N412" s="458"/>
      <c r="O412" s="458"/>
      <c r="P412" s="458"/>
      <c r="Q412" s="458"/>
      <c r="R412" s="458"/>
      <c r="S412" s="458"/>
      <c r="T412" s="458"/>
      <c r="U412" s="458"/>
      <c r="V412" s="458"/>
      <c r="W412" s="458"/>
      <c r="X412" s="458"/>
      <c r="Y412" s="459"/>
      <c r="Z412" s="459"/>
      <c r="AA412" s="286"/>
      <c r="AB412" s="430"/>
      <c r="AC412" s="430"/>
      <c r="AD412" s="430"/>
      <c r="AE412" s="430"/>
      <c r="AF412" s="430"/>
      <c r="AG412" s="430"/>
      <c r="AH412" s="430"/>
      <c r="AI412" s="430"/>
      <c r="AJ412" s="430"/>
      <c r="AK412" s="430"/>
      <c r="AL412" s="430"/>
      <c r="AM412" s="430"/>
      <c r="AN412" s="430"/>
      <c r="AO412" s="430"/>
      <c r="AP412" s="430"/>
    </row>
    <row r="413" spans="1:42" ht="15">
      <c r="A413" s="109"/>
      <c r="B413" s="455"/>
      <c r="C413" s="456"/>
      <c r="D413" s="456"/>
      <c r="E413" s="461"/>
      <c r="F413" s="456"/>
      <c r="G413" s="126"/>
      <c r="H413" s="126"/>
      <c r="I413" s="456"/>
      <c r="J413" s="456"/>
      <c r="K413" s="456"/>
      <c r="L413" s="458"/>
      <c r="M413" s="458"/>
      <c r="N413" s="458"/>
      <c r="O413" s="458"/>
      <c r="P413" s="458"/>
      <c r="Q413" s="458"/>
      <c r="R413" s="458"/>
      <c r="S413" s="458"/>
      <c r="T413" s="458"/>
      <c r="U413" s="458"/>
      <c r="V413" s="458"/>
      <c r="W413" s="458"/>
      <c r="X413" s="458"/>
      <c r="Y413" s="459"/>
      <c r="Z413" s="459"/>
      <c r="AA413" s="286"/>
      <c r="AB413" s="430"/>
      <c r="AC413" s="430"/>
      <c r="AD413" s="430"/>
      <c r="AE413" s="430"/>
      <c r="AF413" s="430"/>
      <c r="AG413" s="430"/>
      <c r="AH413" s="430"/>
      <c r="AI413" s="430"/>
      <c r="AJ413" s="430"/>
      <c r="AK413" s="430"/>
      <c r="AL413" s="430"/>
      <c r="AM413" s="430"/>
      <c r="AN413" s="430"/>
      <c r="AO413" s="430"/>
      <c r="AP413" s="430"/>
    </row>
    <row r="414" spans="1:42" ht="15">
      <c r="A414" s="109"/>
      <c r="B414" s="455"/>
      <c r="C414" s="456"/>
      <c r="D414" s="456"/>
      <c r="E414" s="461"/>
      <c r="F414" s="456"/>
      <c r="G414" s="126"/>
      <c r="H414" s="126"/>
      <c r="I414" s="456"/>
      <c r="J414" s="456"/>
      <c r="K414" s="456"/>
      <c r="L414" s="458"/>
      <c r="M414" s="458"/>
      <c r="N414" s="458"/>
      <c r="O414" s="458"/>
      <c r="P414" s="458"/>
      <c r="Q414" s="458"/>
      <c r="R414" s="458"/>
      <c r="S414" s="458"/>
      <c r="T414" s="458"/>
      <c r="U414" s="458"/>
      <c r="V414" s="458"/>
      <c r="W414" s="458"/>
      <c r="X414" s="458"/>
      <c r="Y414" s="459"/>
      <c r="Z414" s="459"/>
      <c r="AA414" s="286"/>
      <c r="AB414" s="430"/>
      <c r="AC414" s="430"/>
      <c r="AD414" s="430"/>
      <c r="AE414" s="430"/>
      <c r="AF414" s="430"/>
      <c r="AG414" s="430"/>
      <c r="AH414" s="430"/>
      <c r="AI414" s="430"/>
      <c r="AJ414" s="430"/>
      <c r="AK414" s="430"/>
      <c r="AL414" s="430"/>
      <c r="AM414" s="430"/>
      <c r="AN414" s="430"/>
      <c r="AO414" s="430"/>
      <c r="AP414" s="430"/>
    </row>
    <row r="415" spans="1:42" ht="15">
      <c r="A415" s="109"/>
      <c r="B415" s="455"/>
      <c r="C415" s="456"/>
      <c r="D415" s="456"/>
      <c r="E415" s="461"/>
      <c r="F415" s="456"/>
      <c r="G415" s="126"/>
      <c r="H415" s="126"/>
      <c r="I415" s="456"/>
      <c r="J415" s="456"/>
      <c r="K415" s="456"/>
      <c r="L415" s="458"/>
      <c r="M415" s="458"/>
      <c r="N415" s="458"/>
      <c r="O415" s="458"/>
      <c r="P415" s="458"/>
      <c r="Q415" s="458"/>
      <c r="R415" s="458"/>
      <c r="S415" s="458"/>
      <c r="T415" s="458"/>
      <c r="U415" s="458"/>
      <c r="V415" s="458"/>
      <c r="W415" s="458"/>
      <c r="X415" s="458"/>
      <c r="Y415" s="459"/>
      <c r="Z415" s="459"/>
      <c r="AA415" s="286"/>
      <c r="AB415" s="430"/>
      <c r="AC415" s="430"/>
      <c r="AD415" s="430"/>
      <c r="AE415" s="430"/>
      <c r="AF415" s="430"/>
      <c r="AG415" s="430"/>
      <c r="AH415" s="430"/>
      <c r="AI415" s="430"/>
      <c r="AJ415" s="430"/>
      <c r="AK415" s="430"/>
      <c r="AL415" s="430"/>
      <c r="AM415" s="430"/>
      <c r="AN415" s="430"/>
      <c r="AO415" s="430"/>
      <c r="AP415" s="430"/>
    </row>
    <row r="416" spans="1:42" ht="15">
      <c r="A416" s="109"/>
      <c r="B416" s="455"/>
      <c r="C416" s="456"/>
      <c r="D416" s="456"/>
      <c r="E416" s="461"/>
      <c r="F416" s="456"/>
      <c r="G416" s="126"/>
      <c r="H416" s="126"/>
      <c r="I416" s="456"/>
      <c r="J416" s="456"/>
      <c r="K416" s="456"/>
      <c r="L416" s="458"/>
      <c r="M416" s="458"/>
      <c r="N416" s="458"/>
      <c r="O416" s="458"/>
      <c r="P416" s="458"/>
      <c r="Q416" s="458"/>
      <c r="R416" s="458"/>
      <c r="S416" s="458"/>
      <c r="T416" s="458"/>
      <c r="U416" s="458"/>
      <c r="V416" s="458"/>
      <c r="W416" s="458"/>
      <c r="X416" s="458"/>
      <c r="Y416" s="459"/>
      <c r="Z416" s="459"/>
      <c r="AA416" s="286"/>
      <c r="AB416" s="430"/>
      <c r="AC416" s="430"/>
      <c r="AD416" s="430"/>
      <c r="AE416" s="430"/>
      <c r="AF416" s="430"/>
      <c r="AG416" s="430"/>
      <c r="AH416" s="430"/>
      <c r="AI416" s="430"/>
      <c r="AJ416" s="430"/>
      <c r="AK416" s="430"/>
      <c r="AL416" s="430"/>
      <c r="AM416" s="430"/>
      <c r="AN416" s="430"/>
      <c r="AO416" s="430"/>
      <c r="AP416" s="430"/>
    </row>
    <row r="417" spans="1:42" ht="15">
      <c r="A417" s="109"/>
      <c r="B417" s="455"/>
      <c r="C417" s="456"/>
      <c r="D417" s="456"/>
      <c r="E417" s="461"/>
      <c r="F417" s="456"/>
      <c r="G417" s="126"/>
      <c r="H417" s="126"/>
      <c r="I417" s="456"/>
      <c r="J417" s="456"/>
      <c r="K417" s="456"/>
      <c r="L417" s="458"/>
      <c r="M417" s="458"/>
      <c r="N417" s="458"/>
      <c r="O417" s="458"/>
      <c r="P417" s="458"/>
      <c r="Q417" s="458"/>
      <c r="R417" s="458"/>
      <c r="S417" s="458"/>
      <c r="T417" s="458"/>
      <c r="U417" s="458"/>
      <c r="V417" s="458"/>
      <c r="W417" s="458"/>
      <c r="X417" s="458"/>
      <c r="Y417" s="459"/>
      <c r="Z417" s="459"/>
      <c r="AA417" s="286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430"/>
      <c r="AN417" s="430"/>
      <c r="AO417" s="430"/>
      <c r="AP417" s="430"/>
    </row>
    <row r="418" spans="1:42" ht="15">
      <c r="A418" s="109"/>
      <c r="B418" s="455"/>
      <c r="C418" s="456"/>
      <c r="D418" s="456"/>
      <c r="E418" s="461"/>
      <c r="F418" s="456"/>
      <c r="G418" s="126"/>
      <c r="H418" s="126"/>
      <c r="I418" s="456"/>
      <c r="J418" s="456"/>
      <c r="K418" s="456"/>
      <c r="L418" s="458"/>
      <c r="M418" s="458"/>
      <c r="N418" s="458"/>
      <c r="O418" s="458"/>
      <c r="P418" s="458"/>
      <c r="Q418" s="458"/>
      <c r="R418" s="458"/>
      <c r="S418" s="458"/>
      <c r="T418" s="458"/>
      <c r="U418" s="458"/>
      <c r="V418" s="458"/>
      <c r="W418" s="458"/>
      <c r="X418" s="458"/>
      <c r="Y418" s="459"/>
      <c r="Z418" s="459"/>
      <c r="AA418" s="286"/>
      <c r="AB418" s="430"/>
      <c r="AC418" s="430"/>
      <c r="AD418" s="430"/>
      <c r="AE418" s="430"/>
      <c r="AF418" s="430"/>
      <c r="AG418" s="430"/>
      <c r="AH418" s="430"/>
      <c r="AI418" s="430"/>
      <c r="AJ418" s="430"/>
      <c r="AK418" s="430"/>
      <c r="AL418" s="430"/>
      <c r="AM418" s="430"/>
      <c r="AN418" s="430"/>
      <c r="AO418" s="430"/>
      <c r="AP418" s="430"/>
    </row>
    <row r="419" spans="1:42" ht="15">
      <c r="A419" s="109"/>
      <c r="B419" s="455"/>
      <c r="C419" s="456"/>
      <c r="D419" s="456"/>
      <c r="E419" s="461"/>
      <c r="F419" s="456"/>
      <c r="G419" s="126"/>
      <c r="H419" s="126"/>
      <c r="I419" s="456"/>
      <c r="J419" s="456"/>
      <c r="K419" s="456"/>
      <c r="L419" s="458"/>
      <c r="M419" s="458"/>
      <c r="N419" s="458"/>
      <c r="O419" s="458"/>
      <c r="P419" s="458"/>
      <c r="Q419" s="458"/>
      <c r="R419" s="458"/>
      <c r="S419" s="458"/>
      <c r="T419" s="458"/>
      <c r="U419" s="458"/>
      <c r="V419" s="458"/>
      <c r="W419" s="458"/>
      <c r="X419" s="458"/>
      <c r="Y419" s="459"/>
      <c r="Z419" s="459"/>
      <c r="AA419" s="286"/>
      <c r="AB419" s="430"/>
      <c r="AC419" s="430"/>
      <c r="AD419" s="430"/>
      <c r="AE419" s="430"/>
      <c r="AF419" s="430"/>
      <c r="AG419" s="430"/>
      <c r="AH419" s="430"/>
      <c r="AI419" s="430"/>
      <c r="AJ419" s="430"/>
      <c r="AK419" s="430"/>
      <c r="AL419" s="430"/>
      <c r="AM419" s="430"/>
      <c r="AN419" s="430"/>
      <c r="AO419" s="430"/>
      <c r="AP419" s="430"/>
    </row>
    <row r="420" spans="1:42" ht="15">
      <c r="A420" s="109"/>
      <c r="B420" s="455"/>
      <c r="C420" s="456"/>
      <c r="D420" s="456"/>
      <c r="E420" s="461"/>
      <c r="F420" s="456"/>
      <c r="G420" s="126"/>
      <c r="H420" s="126"/>
      <c r="I420" s="456"/>
      <c r="J420" s="456"/>
      <c r="K420" s="456"/>
      <c r="L420" s="458"/>
      <c r="M420" s="458"/>
      <c r="N420" s="458"/>
      <c r="O420" s="458"/>
      <c r="P420" s="458"/>
      <c r="Q420" s="458"/>
      <c r="R420" s="458"/>
      <c r="S420" s="458"/>
      <c r="T420" s="458"/>
      <c r="U420" s="458"/>
      <c r="V420" s="458"/>
      <c r="W420" s="458"/>
      <c r="X420" s="458"/>
      <c r="Y420" s="459"/>
      <c r="Z420" s="459"/>
      <c r="AA420" s="286"/>
      <c r="AB420" s="430"/>
      <c r="AC420" s="430"/>
      <c r="AD420" s="430"/>
      <c r="AE420" s="430"/>
      <c r="AF420" s="430"/>
      <c r="AG420" s="430"/>
      <c r="AH420" s="430"/>
      <c r="AI420" s="430"/>
      <c r="AJ420" s="430"/>
      <c r="AK420" s="430"/>
      <c r="AL420" s="430"/>
      <c r="AM420" s="430"/>
      <c r="AN420" s="430"/>
      <c r="AO420" s="430"/>
      <c r="AP420" s="430"/>
    </row>
    <row r="421" spans="1:42" ht="15">
      <c r="A421" s="109"/>
      <c r="B421" s="455"/>
      <c r="C421" s="456"/>
      <c r="D421" s="456"/>
      <c r="E421" s="461"/>
      <c r="F421" s="456"/>
      <c r="G421" s="126"/>
      <c r="H421" s="126"/>
      <c r="I421" s="456"/>
      <c r="J421" s="456"/>
      <c r="K421" s="456"/>
      <c r="L421" s="458"/>
      <c r="M421" s="458"/>
      <c r="N421" s="458"/>
      <c r="O421" s="458"/>
      <c r="P421" s="458"/>
      <c r="Q421" s="458"/>
      <c r="R421" s="458"/>
      <c r="S421" s="458"/>
      <c r="T421" s="458"/>
      <c r="U421" s="458"/>
      <c r="V421" s="458"/>
      <c r="W421" s="458"/>
      <c r="X421" s="458"/>
      <c r="Y421" s="459"/>
      <c r="Z421" s="459"/>
      <c r="AA421" s="286"/>
      <c r="AB421" s="430"/>
      <c r="AC421" s="430"/>
      <c r="AD421" s="430"/>
      <c r="AE421" s="430"/>
      <c r="AF421" s="430"/>
      <c r="AG421" s="430"/>
      <c r="AH421" s="430"/>
      <c r="AI421" s="430"/>
      <c r="AJ421" s="430"/>
      <c r="AK421" s="430"/>
      <c r="AL421" s="430"/>
      <c r="AM421" s="430"/>
      <c r="AN421" s="430"/>
      <c r="AO421" s="430"/>
      <c r="AP421" s="430"/>
    </row>
    <row r="422" spans="1:42" ht="15">
      <c r="A422" s="109"/>
      <c r="B422" s="455"/>
      <c r="C422" s="456"/>
      <c r="D422" s="456"/>
      <c r="E422" s="461"/>
      <c r="F422" s="456"/>
      <c r="G422" s="126"/>
      <c r="H422" s="126"/>
      <c r="I422" s="456"/>
      <c r="J422" s="456"/>
      <c r="K422" s="456"/>
      <c r="L422" s="458"/>
      <c r="M422" s="458"/>
      <c r="N422" s="458"/>
      <c r="O422" s="458"/>
      <c r="P422" s="458"/>
      <c r="Q422" s="458"/>
      <c r="R422" s="458"/>
      <c r="S422" s="458"/>
      <c r="T422" s="458"/>
      <c r="U422" s="458"/>
      <c r="V422" s="458"/>
      <c r="W422" s="458"/>
      <c r="X422" s="458"/>
      <c r="Y422" s="459"/>
      <c r="Z422" s="459"/>
      <c r="AA422" s="286"/>
      <c r="AB422" s="430"/>
      <c r="AC422" s="430"/>
      <c r="AD422" s="430"/>
      <c r="AE422" s="430"/>
      <c r="AF422" s="430"/>
      <c r="AG422" s="430"/>
      <c r="AH422" s="430"/>
      <c r="AI422" s="430"/>
      <c r="AJ422" s="430"/>
      <c r="AK422" s="430"/>
      <c r="AL422" s="430"/>
      <c r="AM422" s="430"/>
      <c r="AN422" s="430"/>
      <c r="AO422" s="430"/>
      <c r="AP422" s="430"/>
    </row>
    <row r="423" spans="1:42" ht="15">
      <c r="A423" s="109"/>
      <c r="B423" s="455"/>
      <c r="C423" s="456"/>
      <c r="D423" s="456"/>
      <c r="E423" s="461"/>
      <c r="F423" s="456"/>
      <c r="G423" s="126"/>
      <c r="H423" s="126"/>
      <c r="I423" s="456"/>
      <c r="J423" s="456"/>
      <c r="K423" s="456"/>
      <c r="L423" s="458"/>
      <c r="M423" s="458"/>
      <c r="N423" s="458"/>
      <c r="O423" s="458"/>
      <c r="P423" s="458"/>
      <c r="Q423" s="458"/>
      <c r="R423" s="458"/>
      <c r="S423" s="458"/>
      <c r="T423" s="458"/>
      <c r="U423" s="458"/>
      <c r="V423" s="458"/>
      <c r="W423" s="458"/>
      <c r="X423" s="458"/>
      <c r="Y423" s="459"/>
      <c r="Z423" s="459"/>
      <c r="AA423" s="286"/>
      <c r="AB423" s="430"/>
      <c r="AC423" s="430"/>
      <c r="AD423" s="430"/>
      <c r="AE423" s="430"/>
      <c r="AF423" s="430"/>
      <c r="AG423" s="430"/>
      <c r="AH423" s="430"/>
      <c r="AI423" s="430"/>
      <c r="AJ423" s="430"/>
      <c r="AK423" s="430"/>
      <c r="AL423" s="430"/>
      <c r="AM423" s="430"/>
      <c r="AN423" s="430"/>
      <c r="AO423" s="430"/>
      <c r="AP423" s="430"/>
    </row>
    <row r="424" spans="1:42" ht="15">
      <c r="A424" s="109"/>
      <c r="B424" s="455"/>
      <c r="C424" s="456"/>
      <c r="D424" s="456"/>
      <c r="E424" s="461"/>
      <c r="F424" s="456"/>
      <c r="G424" s="126"/>
      <c r="H424" s="126"/>
      <c r="I424" s="456"/>
      <c r="J424" s="456"/>
      <c r="K424" s="456"/>
      <c r="L424" s="458"/>
      <c r="M424" s="458"/>
      <c r="N424" s="458"/>
      <c r="O424" s="458"/>
      <c r="P424" s="458"/>
      <c r="Q424" s="458"/>
      <c r="R424" s="458"/>
      <c r="S424" s="458"/>
      <c r="T424" s="458"/>
      <c r="U424" s="458"/>
      <c r="V424" s="458"/>
      <c r="W424" s="458"/>
      <c r="X424" s="458"/>
      <c r="Y424" s="459"/>
      <c r="Z424" s="459"/>
      <c r="AA424" s="286"/>
      <c r="AB424" s="430"/>
      <c r="AC424" s="430"/>
      <c r="AD424" s="430"/>
      <c r="AE424" s="430"/>
      <c r="AF424" s="430"/>
      <c r="AG424" s="430"/>
      <c r="AH424" s="430"/>
      <c r="AI424" s="430"/>
      <c r="AJ424" s="430"/>
      <c r="AK424" s="430"/>
      <c r="AL424" s="430"/>
      <c r="AM424" s="430"/>
      <c r="AN424" s="430"/>
      <c r="AO424" s="430"/>
      <c r="AP424" s="430"/>
    </row>
    <row r="425" spans="1:42" ht="15">
      <c r="A425" s="109"/>
      <c r="B425" s="455"/>
      <c r="C425" s="456"/>
      <c r="D425" s="456"/>
      <c r="E425" s="461"/>
      <c r="F425" s="456"/>
      <c r="G425" s="126"/>
      <c r="H425" s="126"/>
      <c r="I425" s="456"/>
      <c r="J425" s="456"/>
      <c r="K425" s="456"/>
      <c r="L425" s="458"/>
      <c r="M425" s="458"/>
      <c r="N425" s="458"/>
      <c r="O425" s="458"/>
      <c r="P425" s="458"/>
      <c r="Q425" s="458"/>
      <c r="R425" s="458"/>
      <c r="S425" s="458"/>
      <c r="T425" s="458"/>
      <c r="U425" s="458"/>
      <c r="V425" s="458"/>
      <c r="W425" s="458"/>
      <c r="X425" s="458"/>
      <c r="Y425" s="459"/>
      <c r="Z425" s="459"/>
      <c r="AA425" s="286"/>
      <c r="AB425" s="430"/>
      <c r="AC425" s="430"/>
      <c r="AD425" s="430"/>
      <c r="AE425" s="430"/>
      <c r="AF425" s="430"/>
      <c r="AG425" s="430"/>
      <c r="AH425" s="430"/>
      <c r="AI425" s="430"/>
      <c r="AJ425" s="430"/>
      <c r="AK425" s="430"/>
      <c r="AL425" s="430"/>
      <c r="AM425" s="430"/>
      <c r="AN425" s="430"/>
      <c r="AO425" s="430"/>
      <c r="AP425" s="430"/>
    </row>
    <row r="426" spans="1:42" ht="15">
      <c r="A426" s="109"/>
      <c r="B426" s="455"/>
      <c r="C426" s="456"/>
      <c r="D426" s="456"/>
      <c r="E426" s="461"/>
      <c r="F426" s="456"/>
      <c r="G426" s="126"/>
      <c r="H426" s="126"/>
      <c r="I426" s="456"/>
      <c r="J426" s="456"/>
      <c r="K426" s="456"/>
      <c r="L426" s="458"/>
      <c r="M426" s="458"/>
      <c r="N426" s="458"/>
      <c r="O426" s="458"/>
      <c r="P426" s="458"/>
      <c r="Q426" s="458"/>
      <c r="R426" s="458"/>
      <c r="S426" s="458"/>
      <c r="T426" s="458"/>
      <c r="U426" s="458"/>
      <c r="V426" s="458"/>
      <c r="W426" s="458"/>
      <c r="X426" s="458"/>
      <c r="Y426" s="459"/>
      <c r="Z426" s="459"/>
      <c r="AA426" s="286"/>
      <c r="AB426" s="430"/>
      <c r="AC426" s="430"/>
      <c r="AD426" s="430"/>
      <c r="AE426" s="430"/>
      <c r="AF426" s="430"/>
      <c r="AG426" s="430"/>
      <c r="AH426" s="430"/>
      <c r="AI426" s="430"/>
      <c r="AJ426" s="430"/>
      <c r="AK426" s="430"/>
      <c r="AL426" s="430"/>
      <c r="AM426" s="430"/>
      <c r="AN426" s="430"/>
      <c r="AO426" s="430"/>
      <c r="AP426" s="430"/>
    </row>
    <row r="427" spans="1:42" ht="15">
      <c r="A427" s="109"/>
      <c r="B427" s="455"/>
      <c r="C427" s="456"/>
      <c r="D427" s="456"/>
      <c r="E427" s="461"/>
      <c r="F427" s="456"/>
      <c r="G427" s="126"/>
      <c r="H427" s="126"/>
      <c r="I427" s="456"/>
      <c r="J427" s="456"/>
      <c r="K427" s="456"/>
      <c r="L427" s="458"/>
      <c r="M427" s="458"/>
      <c r="N427" s="458"/>
      <c r="O427" s="458"/>
      <c r="P427" s="458"/>
      <c r="Q427" s="458"/>
      <c r="R427" s="458"/>
      <c r="S427" s="458"/>
      <c r="T427" s="458"/>
      <c r="U427" s="458"/>
      <c r="V427" s="458"/>
      <c r="W427" s="458"/>
      <c r="X427" s="458"/>
      <c r="Y427" s="459"/>
      <c r="Z427" s="459"/>
      <c r="AA427" s="286"/>
      <c r="AB427" s="430"/>
      <c r="AC427" s="430"/>
      <c r="AD427" s="430"/>
      <c r="AE427" s="430"/>
      <c r="AF427" s="430"/>
      <c r="AG427" s="430"/>
      <c r="AH427" s="430"/>
      <c r="AI427" s="430"/>
      <c r="AJ427" s="430"/>
      <c r="AK427" s="430"/>
      <c r="AL427" s="430"/>
      <c r="AM427" s="430"/>
      <c r="AN427" s="430"/>
      <c r="AO427" s="430"/>
      <c r="AP427" s="430"/>
    </row>
    <row r="428" spans="1:42" ht="15">
      <c r="A428" s="109"/>
      <c r="B428" s="455"/>
      <c r="C428" s="456"/>
      <c r="D428" s="456"/>
      <c r="E428" s="461"/>
      <c r="F428" s="456"/>
      <c r="G428" s="126"/>
      <c r="H428" s="126"/>
      <c r="I428" s="456"/>
      <c r="J428" s="456"/>
      <c r="K428" s="456"/>
      <c r="L428" s="458"/>
      <c r="M428" s="458"/>
      <c r="N428" s="458"/>
      <c r="O428" s="458"/>
      <c r="P428" s="458"/>
      <c r="Q428" s="458"/>
      <c r="R428" s="458"/>
      <c r="S428" s="458"/>
      <c r="T428" s="458"/>
      <c r="U428" s="458"/>
      <c r="V428" s="458"/>
      <c r="W428" s="458"/>
      <c r="X428" s="458"/>
      <c r="Y428" s="459"/>
      <c r="Z428" s="459"/>
      <c r="AA428" s="286"/>
      <c r="AB428" s="430"/>
      <c r="AC428" s="430"/>
      <c r="AD428" s="430"/>
      <c r="AE428" s="430"/>
      <c r="AF428" s="430"/>
      <c r="AG428" s="430"/>
      <c r="AH428" s="430"/>
      <c r="AI428" s="430"/>
      <c r="AJ428" s="430"/>
      <c r="AK428" s="430"/>
      <c r="AL428" s="430"/>
      <c r="AM428" s="430"/>
      <c r="AN428" s="430"/>
      <c r="AO428" s="430"/>
      <c r="AP428" s="430"/>
    </row>
    <row r="429" spans="1:42" ht="15">
      <c r="A429" s="109"/>
      <c r="B429" s="455"/>
      <c r="C429" s="456"/>
      <c r="D429" s="456"/>
      <c r="E429" s="461"/>
      <c r="F429" s="456"/>
      <c r="G429" s="126"/>
      <c r="H429" s="126"/>
      <c r="I429" s="456"/>
      <c r="J429" s="456"/>
      <c r="K429" s="456"/>
      <c r="L429" s="458"/>
      <c r="M429" s="458"/>
      <c r="N429" s="458"/>
      <c r="O429" s="458"/>
      <c r="P429" s="458"/>
      <c r="Q429" s="458"/>
      <c r="R429" s="458"/>
      <c r="S429" s="458"/>
      <c r="T429" s="458"/>
      <c r="U429" s="458"/>
      <c r="V429" s="458"/>
      <c r="W429" s="458"/>
      <c r="X429" s="458"/>
      <c r="Y429" s="459"/>
      <c r="Z429" s="459"/>
      <c r="AA429" s="286"/>
      <c r="AB429" s="430"/>
      <c r="AC429" s="430"/>
      <c r="AD429" s="430"/>
      <c r="AE429" s="430"/>
      <c r="AF429" s="430"/>
      <c r="AG429" s="430"/>
      <c r="AH429" s="430"/>
      <c r="AI429" s="430"/>
      <c r="AJ429" s="430"/>
      <c r="AK429" s="430"/>
      <c r="AL429" s="430"/>
      <c r="AM429" s="430"/>
      <c r="AN429" s="430"/>
      <c r="AO429" s="430"/>
      <c r="AP429" s="430"/>
    </row>
    <row r="430" spans="1:42" ht="15">
      <c r="A430" s="109"/>
      <c r="B430" s="455"/>
      <c r="C430" s="456"/>
      <c r="D430" s="456"/>
      <c r="E430" s="461"/>
      <c r="F430" s="456"/>
      <c r="G430" s="126"/>
      <c r="H430" s="126"/>
      <c r="I430" s="456"/>
      <c r="J430" s="456"/>
      <c r="K430" s="456"/>
      <c r="L430" s="458"/>
      <c r="M430" s="458"/>
      <c r="N430" s="458"/>
      <c r="O430" s="458"/>
      <c r="P430" s="458"/>
      <c r="Q430" s="458"/>
      <c r="R430" s="458"/>
      <c r="S430" s="458"/>
      <c r="T430" s="458"/>
      <c r="U430" s="458"/>
      <c r="V430" s="458"/>
      <c r="W430" s="458"/>
      <c r="X430" s="458"/>
      <c r="Y430" s="459"/>
      <c r="Z430" s="459"/>
      <c r="AA430" s="286"/>
      <c r="AB430" s="430"/>
      <c r="AC430" s="430"/>
      <c r="AD430" s="430"/>
      <c r="AE430" s="430"/>
      <c r="AF430" s="430"/>
      <c r="AG430" s="430"/>
      <c r="AH430" s="430"/>
      <c r="AI430" s="430"/>
      <c r="AJ430" s="430"/>
      <c r="AK430" s="430"/>
      <c r="AL430" s="430"/>
      <c r="AM430" s="430"/>
      <c r="AN430" s="430"/>
      <c r="AO430" s="430"/>
      <c r="AP430" s="430"/>
    </row>
    <row r="431" spans="1:42" ht="15">
      <c r="A431" s="109"/>
      <c r="B431" s="455"/>
      <c r="C431" s="456"/>
      <c r="D431" s="456"/>
      <c r="E431" s="461"/>
      <c r="F431" s="456"/>
      <c r="G431" s="126"/>
      <c r="H431" s="126"/>
      <c r="I431" s="456"/>
      <c r="J431" s="456"/>
      <c r="K431" s="456"/>
      <c r="L431" s="458"/>
      <c r="M431" s="458"/>
      <c r="N431" s="458"/>
      <c r="O431" s="458"/>
      <c r="P431" s="458"/>
      <c r="Q431" s="458"/>
      <c r="R431" s="458"/>
      <c r="S431" s="458"/>
      <c r="T431" s="458"/>
      <c r="U431" s="458"/>
      <c r="V431" s="458"/>
      <c r="W431" s="458"/>
      <c r="X431" s="458"/>
      <c r="Y431" s="459"/>
      <c r="Z431" s="459"/>
      <c r="AA431" s="286"/>
      <c r="AB431" s="430"/>
      <c r="AC431" s="430"/>
      <c r="AD431" s="430"/>
      <c r="AE431" s="430"/>
      <c r="AF431" s="430"/>
      <c r="AG431" s="430"/>
      <c r="AH431" s="430"/>
      <c r="AI431" s="430"/>
      <c r="AJ431" s="430"/>
      <c r="AK431" s="430"/>
      <c r="AL431" s="430"/>
      <c r="AM431" s="430"/>
      <c r="AN431" s="430"/>
      <c r="AO431" s="430"/>
      <c r="AP431" s="430"/>
    </row>
    <row r="432" spans="1:42" ht="15">
      <c r="A432" s="109"/>
      <c r="B432" s="455"/>
      <c r="C432" s="456"/>
      <c r="D432" s="456"/>
      <c r="E432" s="461"/>
      <c r="F432" s="456"/>
      <c r="G432" s="126"/>
      <c r="H432" s="126"/>
      <c r="I432" s="456"/>
      <c r="J432" s="456"/>
      <c r="K432" s="456"/>
      <c r="L432" s="458"/>
      <c r="M432" s="458"/>
      <c r="N432" s="458"/>
      <c r="O432" s="458"/>
      <c r="P432" s="458"/>
      <c r="Q432" s="458"/>
      <c r="R432" s="458"/>
      <c r="S432" s="458"/>
      <c r="T432" s="458"/>
      <c r="U432" s="458"/>
      <c r="V432" s="458"/>
      <c r="W432" s="458"/>
      <c r="X432" s="458"/>
      <c r="Y432" s="459"/>
      <c r="Z432" s="459"/>
      <c r="AA432" s="286"/>
      <c r="AB432" s="430"/>
      <c r="AC432" s="430"/>
      <c r="AD432" s="430"/>
      <c r="AE432" s="430"/>
      <c r="AF432" s="430"/>
      <c r="AG432" s="430"/>
      <c r="AH432" s="430"/>
      <c r="AI432" s="430"/>
      <c r="AJ432" s="430"/>
      <c r="AK432" s="430"/>
      <c r="AL432" s="430"/>
      <c r="AM432" s="430"/>
      <c r="AN432" s="430"/>
      <c r="AO432" s="430"/>
      <c r="AP432" s="430"/>
    </row>
    <row r="433" spans="1:42" ht="15">
      <c r="A433" s="109"/>
      <c r="B433" s="455"/>
      <c r="C433" s="456"/>
      <c r="D433" s="456"/>
      <c r="E433" s="461"/>
      <c r="F433" s="456"/>
      <c r="G433" s="126"/>
      <c r="H433" s="126"/>
      <c r="I433" s="456"/>
      <c r="J433" s="456"/>
      <c r="K433" s="456"/>
      <c r="L433" s="458"/>
      <c r="M433" s="458"/>
      <c r="N433" s="458"/>
      <c r="O433" s="458"/>
      <c r="P433" s="458"/>
      <c r="Q433" s="458"/>
      <c r="R433" s="458"/>
      <c r="S433" s="458"/>
      <c r="T433" s="458"/>
      <c r="U433" s="458"/>
      <c r="V433" s="458"/>
      <c r="W433" s="458"/>
      <c r="X433" s="458"/>
      <c r="Y433" s="459"/>
      <c r="Z433" s="459"/>
      <c r="AA433" s="286"/>
      <c r="AB433" s="430"/>
      <c r="AC433" s="430"/>
      <c r="AD433" s="430"/>
      <c r="AE433" s="430"/>
      <c r="AF433" s="430"/>
      <c r="AG433" s="430"/>
      <c r="AH433" s="430"/>
      <c r="AI433" s="430"/>
      <c r="AJ433" s="430"/>
      <c r="AK433" s="430"/>
      <c r="AL433" s="430"/>
      <c r="AM433" s="430"/>
      <c r="AN433" s="430"/>
      <c r="AO433" s="430"/>
      <c r="AP433" s="430"/>
    </row>
    <row r="434" spans="1:42" ht="15">
      <c r="A434" s="109"/>
      <c r="B434" s="455"/>
      <c r="C434" s="456"/>
      <c r="D434" s="456"/>
      <c r="E434" s="461"/>
      <c r="F434" s="456"/>
      <c r="G434" s="126"/>
      <c r="H434" s="126"/>
      <c r="I434" s="456"/>
      <c r="J434" s="456"/>
      <c r="K434" s="456"/>
      <c r="L434" s="458"/>
      <c r="M434" s="458"/>
      <c r="N434" s="458"/>
      <c r="O434" s="458"/>
      <c r="P434" s="458"/>
      <c r="Q434" s="458"/>
      <c r="R434" s="458"/>
      <c r="S434" s="458"/>
      <c r="T434" s="458"/>
      <c r="U434" s="458"/>
      <c r="V434" s="458"/>
      <c r="W434" s="458"/>
      <c r="X434" s="458"/>
      <c r="Y434" s="459"/>
      <c r="Z434" s="459"/>
      <c r="AA434" s="286"/>
      <c r="AB434" s="430"/>
      <c r="AC434" s="430"/>
      <c r="AD434" s="430"/>
      <c r="AE434" s="430"/>
      <c r="AF434" s="430"/>
      <c r="AG434" s="430"/>
      <c r="AH434" s="430"/>
      <c r="AI434" s="430"/>
      <c r="AJ434" s="430"/>
      <c r="AK434" s="430"/>
      <c r="AL434" s="430"/>
      <c r="AM434" s="430"/>
      <c r="AN434" s="430"/>
      <c r="AO434" s="430"/>
      <c r="AP434" s="430"/>
    </row>
    <row r="435" spans="1:42" ht="15">
      <c r="A435" s="109"/>
      <c r="B435" s="455"/>
      <c r="C435" s="456"/>
      <c r="D435" s="456"/>
      <c r="E435" s="461"/>
      <c r="F435" s="456"/>
      <c r="G435" s="126"/>
      <c r="H435" s="126"/>
      <c r="I435" s="456"/>
      <c r="J435" s="456"/>
      <c r="K435" s="456"/>
      <c r="L435" s="458"/>
      <c r="M435" s="458"/>
      <c r="N435" s="458"/>
      <c r="O435" s="458"/>
      <c r="P435" s="458"/>
      <c r="Q435" s="458"/>
      <c r="R435" s="458"/>
      <c r="S435" s="458"/>
      <c r="T435" s="458"/>
      <c r="U435" s="458"/>
      <c r="V435" s="458"/>
      <c r="W435" s="458"/>
      <c r="X435" s="458"/>
      <c r="Y435" s="459"/>
      <c r="Z435" s="459"/>
      <c r="AA435" s="286"/>
      <c r="AB435" s="430"/>
      <c r="AC435" s="430"/>
      <c r="AD435" s="430"/>
      <c r="AE435" s="430"/>
      <c r="AF435" s="430"/>
      <c r="AG435" s="430"/>
      <c r="AH435" s="430"/>
      <c r="AI435" s="430"/>
      <c r="AJ435" s="430"/>
      <c r="AK435" s="430"/>
      <c r="AL435" s="430"/>
      <c r="AM435" s="430"/>
      <c r="AN435" s="430"/>
      <c r="AO435" s="430"/>
      <c r="AP435" s="430"/>
    </row>
    <row r="436" spans="1:42" ht="15">
      <c r="A436" s="109"/>
      <c r="B436" s="455"/>
      <c r="C436" s="456"/>
      <c r="D436" s="456"/>
      <c r="E436" s="461"/>
      <c r="F436" s="456"/>
      <c r="G436" s="126"/>
      <c r="H436" s="126"/>
      <c r="I436" s="456"/>
      <c r="J436" s="456"/>
      <c r="K436" s="456"/>
      <c r="L436" s="458"/>
      <c r="M436" s="458"/>
      <c r="N436" s="458"/>
      <c r="O436" s="458"/>
      <c r="P436" s="458"/>
      <c r="Q436" s="458"/>
      <c r="R436" s="458"/>
      <c r="S436" s="458"/>
      <c r="T436" s="458"/>
      <c r="U436" s="458"/>
      <c r="V436" s="458"/>
      <c r="W436" s="458"/>
      <c r="X436" s="458"/>
      <c r="Y436" s="459"/>
      <c r="Z436" s="459"/>
      <c r="AA436" s="286"/>
      <c r="AB436" s="430"/>
      <c r="AC436" s="430"/>
      <c r="AD436" s="430"/>
      <c r="AE436" s="430"/>
      <c r="AF436" s="430"/>
      <c r="AG436" s="430"/>
      <c r="AH436" s="430"/>
      <c r="AI436" s="430"/>
      <c r="AJ436" s="430"/>
      <c r="AK436" s="430"/>
      <c r="AL436" s="430"/>
      <c r="AM436" s="430"/>
      <c r="AN436" s="430"/>
      <c r="AO436" s="430"/>
      <c r="AP436" s="430"/>
    </row>
    <row r="437" spans="1:42" ht="15">
      <c r="A437" s="109"/>
      <c r="B437" s="455"/>
      <c r="C437" s="456"/>
      <c r="D437" s="456"/>
      <c r="E437" s="461"/>
      <c r="F437" s="456"/>
      <c r="G437" s="126"/>
      <c r="H437" s="126"/>
      <c r="I437" s="456"/>
      <c r="J437" s="456"/>
      <c r="K437" s="456"/>
      <c r="L437" s="458"/>
      <c r="M437" s="458"/>
      <c r="N437" s="458"/>
      <c r="O437" s="458"/>
      <c r="P437" s="458"/>
      <c r="Q437" s="458"/>
      <c r="R437" s="458"/>
      <c r="S437" s="458"/>
      <c r="T437" s="458"/>
      <c r="U437" s="458"/>
      <c r="V437" s="458"/>
      <c r="W437" s="458"/>
      <c r="X437" s="458"/>
      <c r="Y437" s="459"/>
      <c r="Z437" s="459"/>
      <c r="AA437" s="286"/>
      <c r="AB437" s="430"/>
      <c r="AC437" s="430"/>
      <c r="AD437" s="430"/>
      <c r="AE437" s="430"/>
      <c r="AF437" s="430"/>
      <c r="AG437" s="430"/>
      <c r="AH437" s="430"/>
      <c r="AI437" s="430"/>
      <c r="AJ437" s="430"/>
      <c r="AK437" s="430"/>
      <c r="AL437" s="430"/>
      <c r="AM437" s="430"/>
      <c r="AN437" s="430"/>
      <c r="AO437" s="430"/>
      <c r="AP437" s="430"/>
    </row>
    <row r="438" spans="1:42" ht="15">
      <c r="A438" s="109"/>
      <c r="B438" s="455"/>
      <c r="C438" s="456"/>
      <c r="D438" s="456"/>
      <c r="E438" s="461"/>
      <c r="F438" s="456"/>
      <c r="G438" s="126"/>
      <c r="H438" s="126"/>
      <c r="I438" s="456"/>
      <c r="J438" s="456"/>
      <c r="K438" s="456"/>
      <c r="L438" s="458"/>
      <c r="M438" s="458"/>
      <c r="N438" s="458"/>
      <c r="O438" s="458"/>
      <c r="P438" s="458"/>
      <c r="Q438" s="458"/>
      <c r="R438" s="458"/>
      <c r="S438" s="458"/>
      <c r="T438" s="458"/>
      <c r="U438" s="458"/>
      <c r="V438" s="458"/>
      <c r="W438" s="458"/>
      <c r="X438" s="458"/>
      <c r="Y438" s="459"/>
      <c r="Z438" s="459"/>
      <c r="AA438" s="286"/>
      <c r="AB438" s="430"/>
      <c r="AC438" s="430"/>
      <c r="AD438" s="430"/>
      <c r="AE438" s="430"/>
      <c r="AF438" s="430"/>
      <c r="AG438" s="430"/>
      <c r="AH438" s="430"/>
      <c r="AI438" s="430"/>
      <c r="AJ438" s="430"/>
      <c r="AK438" s="430"/>
      <c r="AL438" s="430"/>
      <c r="AM438" s="430"/>
      <c r="AN438" s="430"/>
      <c r="AO438" s="430"/>
      <c r="AP438" s="430"/>
    </row>
    <row r="439" spans="1:42" ht="15">
      <c r="A439" s="109"/>
      <c r="B439" s="455"/>
      <c r="C439" s="456"/>
      <c r="D439" s="456"/>
      <c r="E439" s="461"/>
      <c r="F439" s="456"/>
      <c r="G439" s="126"/>
      <c r="H439" s="126"/>
      <c r="I439" s="456"/>
      <c r="J439" s="456"/>
      <c r="K439" s="456"/>
      <c r="L439" s="458"/>
      <c r="M439" s="458"/>
      <c r="N439" s="458"/>
      <c r="O439" s="458"/>
      <c r="P439" s="458"/>
      <c r="Q439" s="458"/>
      <c r="R439" s="458"/>
      <c r="S439" s="458"/>
      <c r="T439" s="458"/>
      <c r="U439" s="458"/>
      <c r="V439" s="458"/>
      <c r="W439" s="458"/>
      <c r="X439" s="458"/>
      <c r="Y439" s="459"/>
      <c r="Z439" s="459"/>
      <c r="AA439" s="286"/>
      <c r="AB439" s="430"/>
      <c r="AC439" s="430"/>
      <c r="AD439" s="430"/>
      <c r="AE439" s="430"/>
      <c r="AF439" s="430"/>
      <c r="AG439" s="430"/>
      <c r="AH439" s="430"/>
      <c r="AI439" s="430"/>
      <c r="AJ439" s="430"/>
      <c r="AK439" s="430"/>
      <c r="AL439" s="430"/>
      <c r="AM439" s="430"/>
      <c r="AN439" s="430"/>
      <c r="AO439" s="430"/>
      <c r="AP439" s="430"/>
    </row>
    <row r="440" spans="1:42" ht="15">
      <c r="A440" s="109"/>
      <c r="B440" s="455"/>
      <c r="C440" s="456"/>
      <c r="D440" s="456"/>
      <c r="E440" s="461"/>
      <c r="F440" s="456"/>
      <c r="G440" s="126"/>
      <c r="H440" s="126"/>
      <c r="I440" s="456"/>
      <c r="J440" s="456"/>
      <c r="K440" s="456"/>
      <c r="L440" s="458"/>
      <c r="M440" s="458"/>
      <c r="N440" s="458"/>
      <c r="O440" s="458"/>
      <c r="P440" s="458"/>
      <c r="Q440" s="458"/>
      <c r="R440" s="458"/>
      <c r="S440" s="458"/>
      <c r="T440" s="458"/>
      <c r="U440" s="458"/>
      <c r="V440" s="458"/>
      <c r="W440" s="458"/>
      <c r="X440" s="458"/>
      <c r="Y440" s="459"/>
      <c r="Z440" s="459"/>
      <c r="AA440" s="286"/>
      <c r="AB440" s="430"/>
      <c r="AC440" s="430"/>
      <c r="AD440" s="430"/>
      <c r="AE440" s="430"/>
      <c r="AF440" s="430"/>
      <c r="AG440" s="430"/>
      <c r="AH440" s="430"/>
      <c r="AI440" s="430"/>
      <c r="AJ440" s="430"/>
      <c r="AK440" s="430"/>
      <c r="AL440" s="430"/>
      <c r="AM440" s="430"/>
      <c r="AN440" s="430"/>
      <c r="AO440" s="430"/>
      <c r="AP440" s="430"/>
    </row>
    <row r="441" spans="1:42" ht="15">
      <c r="A441" s="109"/>
      <c r="B441" s="455"/>
      <c r="C441" s="456"/>
      <c r="D441" s="456"/>
      <c r="E441" s="461"/>
      <c r="F441" s="456"/>
      <c r="G441" s="126"/>
      <c r="H441" s="126"/>
      <c r="I441" s="456"/>
      <c r="J441" s="456"/>
      <c r="K441" s="456"/>
      <c r="L441" s="458"/>
      <c r="M441" s="458"/>
      <c r="N441" s="458"/>
      <c r="O441" s="458"/>
      <c r="P441" s="458"/>
      <c r="Q441" s="458"/>
      <c r="R441" s="458"/>
      <c r="S441" s="458"/>
      <c r="T441" s="458"/>
      <c r="U441" s="458"/>
      <c r="V441" s="458"/>
      <c r="W441" s="458"/>
      <c r="X441" s="458"/>
      <c r="Y441" s="459"/>
      <c r="Z441" s="459"/>
      <c r="AA441" s="286"/>
      <c r="AB441" s="430"/>
      <c r="AC441" s="430"/>
      <c r="AD441" s="430"/>
      <c r="AE441" s="430"/>
      <c r="AF441" s="430"/>
      <c r="AG441" s="430"/>
      <c r="AH441" s="430"/>
      <c r="AI441" s="430"/>
      <c r="AJ441" s="430"/>
      <c r="AK441" s="430"/>
      <c r="AL441" s="430"/>
      <c r="AM441" s="430"/>
      <c r="AN441" s="430"/>
      <c r="AO441" s="430"/>
      <c r="AP441" s="430"/>
    </row>
    <row r="442" spans="1:42" ht="15">
      <c r="A442" s="109"/>
      <c r="B442" s="455"/>
      <c r="C442" s="456"/>
      <c r="D442" s="456"/>
      <c r="E442" s="461"/>
      <c r="F442" s="456"/>
      <c r="G442" s="126"/>
      <c r="H442" s="126"/>
      <c r="I442" s="456"/>
      <c r="J442" s="456"/>
      <c r="K442" s="456"/>
      <c r="L442" s="458"/>
      <c r="M442" s="458"/>
      <c r="N442" s="458"/>
      <c r="O442" s="458"/>
      <c r="P442" s="458"/>
      <c r="Q442" s="458"/>
      <c r="R442" s="458"/>
      <c r="S442" s="458"/>
      <c r="T442" s="458"/>
      <c r="U442" s="458"/>
      <c r="V442" s="458"/>
      <c r="W442" s="458"/>
      <c r="X442" s="458"/>
      <c r="Y442" s="459"/>
      <c r="Z442" s="459"/>
      <c r="AA442" s="286"/>
      <c r="AB442" s="430"/>
      <c r="AC442" s="430"/>
      <c r="AD442" s="430"/>
      <c r="AE442" s="430"/>
      <c r="AF442" s="430"/>
      <c r="AG442" s="430"/>
      <c r="AH442" s="430"/>
      <c r="AI442" s="430"/>
      <c r="AJ442" s="430"/>
      <c r="AK442" s="430"/>
      <c r="AL442" s="430"/>
      <c r="AM442" s="430"/>
      <c r="AN442" s="430"/>
      <c r="AO442" s="430"/>
      <c r="AP442" s="430"/>
    </row>
    <row r="443" spans="1:42" ht="15">
      <c r="A443" s="109"/>
      <c r="B443" s="455"/>
      <c r="C443" s="456"/>
      <c r="D443" s="456"/>
      <c r="E443" s="461"/>
      <c r="F443" s="456"/>
      <c r="G443" s="126"/>
      <c r="H443" s="126"/>
      <c r="I443" s="456"/>
      <c r="J443" s="456"/>
      <c r="K443" s="456"/>
      <c r="L443" s="458"/>
      <c r="M443" s="458"/>
      <c r="N443" s="458"/>
      <c r="O443" s="458"/>
      <c r="P443" s="458"/>
      <c r="Q443" s="458"/>
      <c r="R443" s="458"/>
      <c r="S443" s="458"/>
      <c r="T443" s="458"/>
      <c r="U443" s="458"/>
      <c r="V443" s="458"/>
      <c r="W443" s="458"/>
      <c r="X443" s="458"/>
      <c r="Y443" s="459"/>
      <c r="Z443" s="459"/>
      <c r="AA443" s="286"/>
      <c r="AB443" s="430"/>
      <c r="AC443" s="430"/>
      <c r="AD443" s="430"/>
      <c r="AE443" s="430"/>
      <c r="AF443" s="430"/>
      <c r="AG443" s="430"/>
      <c r="AH443" s="430"/>
      <c r="AI443" s="430"/>
      <c r="AJ443" s="430"/>
      <c r="AK443" s="430"/>
      <c r="AL443" s="430"/>
      <c r="AM443" s="430"/>
      <c r="AN443" s="430"/>
      <c r="AO443" s="430"/>
      <c r="AP443" s="430"/>
    </row>
    <row r="444" spans="1:42" ht="15">
      <c r="A444" s="109"/>
      <c r="B444" s="455"/>
      <c r="C444" s="456"/>
      <c r="D444" s="456"/>
      <c r="E444" s="461"/>
      <c r="F444" s="456"/>
      <c r="G444" s="126"/>
      <c r="H444" s="126"/>
      <c r="I444" s="456"/>
      <c r="J444" s="456"/>
      <c r="K444" s="456"/>
      <c r="L444" s="458"/>
      <c r="M444" s="458"/>
      <c r="N444" s="458"/>
      <c r="O444" s="458"/>
      <c r="P444" s="458"/>
      <c r="Q444" s="458"/>
      <c r="R444" s="458"/>
      <c r="S444" s="458"/>
      <c r="T444" s="458"/>
      <c r="U444" s="458"/>
      <c r="V444" s="458"/>
      <c r="W444" s="458"/>
      <c r="X444" s="458"/>
      <c r="Y444" s="459"/>
      <c r="Z444" s="459"/>
      <c r="AA444" s="286"/>
      <c r="AB444" s="430"/>
      <c r="AC444" s="430"/>
      <c r="AD444" s="430"/>
      <c r="AE444" s="430"/>
      <c r="AF444" s="430"/>
      <c r="AG444" s="430"/>
      <c r="AH444" s="430"/>
      <c r="AI444" s="430"/>
      <c r="AJ444" s="430"/>
      <c r="AK444" s="430"/>
      <c r="AL444" s="430"/>
      <c r="AM444" s="430"/>
      <c r="AN444" s="430"/>
      <c r="AO444" s="430"/>
      <c r="AP444" s="430"/>
    </row>
    <row r="445" spans="1:42" ht="15">
      <c r="A445" s="109"/>
      <c r="B445" s="455"/>
      <c r="C445" s="456"/>
      <c r="D445" s="456"/>
      <c r="E445" s="461"/>
      <c r="F445" s="456"/>
      <c r="G445" s="126"/>
      <c r="H445" s="126"/>
      <c r="I445" s="456"/>
      <c r="J445" s="456"/>
      <c r="K445" s="456"/>
      <c r="L445" s="458"/>
      <c r="M445" s="458"/>
      <c r="N445" s="458"/>
      <c r="O445" s="458"/>
      <c r="P445" s="458"/>
      <c r="Q445" s="458"/>
      <c r="R445" s="458"/>
      <c r="S445" s="458"/>
      <c r="T445" s="458"/>
      <c r="U445" s="458"/>
      <c r="V445" s="458"/>
      <c r="W445" s="458"/>
      <c r="X445" s="458"/>
      <c r="Y445" s="459"/>
      <c r="Z445" s="459"/>
      <c r="AA445" s="286"/>
      <c r="AB445" s="430"/>
      <c r="AC445" s="430"/>
      <c r="AD445" s="430"/>
      <c r="AE445" s="430"/>
      <c r="AF445" s="430"/>
      <c r="AG445" s="430"/>
      <c r="AH445" s="430"/>
      <c r="AI445" s="430"/>
      <c r="AJ445" s="430"/>
      <c r="AK445" s="430"/>
      <c r="AL445" s="430"/>
      <c r="AM445" s="430"/>
      <c r="AN445" s="430"/>
      <c r="AO445" s="430"/>
      <c r="AP445" s="430"/>
    </row>
    <row r="446" spans="1:42" ht="15">
      <c r="A446" s="109"/>
      <c r="B446" s="455"/>
      <c r="C446" s="456"/>
      <c r="D446" s="456"/>
      <c r="E446" s="461"/>
      <c r="F446" s="456"/>
      <c r="G446" s="126"/>
      <c r="H446" s="126"/>
      <c r="I446" s="456"/>
      <c r="J446" s="456"/>
      <c r="K446" s="456"/>
      <c r="L446" s="458"/>
      <c r="M446" s="458"/>
      <c r="N446" s="458"/>
      <c r="O446" s="458"/>
      <c r="P446" s="458"/>
      <c r="Q446" s="458"/>
      <c r="R446" s="458"/>
      <c r="S446" s="458"/>
      <c r="T446" s="458"/>
      <c r="U446" s="458"/>
      <c r="V446" s="458"/>
      <c r="W446" s="458"/>
      <c r="X446" s="458"/>
      <c r="Y446" s="459"/>
      <c r="Z446" s="459"/>
      <c r="AA446" s="286"/>
      <c r="AB446" s="430"/>
      <c r="AC446" s="430"/>
      <c r="AD446" s="430"/>
      <c r="AE446" s="430"/>
      <c r="AF446" s="430"/>
      <c r="AG446" s="430"/>
      <c r="AH446" s="430"/>
      <c r="AI446" s="430"/>
      <c r="AJ446" s="430"/>
      <c r="AK446" s="430"/>
      <c r="AL446" s="430"/>
      <c r="AM446" s="430"/>
      <c r="AN446" s="430"/>
      <c r="AO446" s="430"/>
      <c r="AP446" s="430"/>
    </row>
    <row r="447" spans="1:42" ht="15">
      <c r="A447" s="109"/>
      <c r="B447" s="455"/>
      <c r="C447" s="456"/>
      <c r="D447" s="456"/>
      <c r="E447" s="461"/>
      <c r="F447" s="456"/>
      <c r="G447" s="126"/>
      <c r="H447" s="126"/>
      <c r="I447" s="456"/>
      <c r="J447" s="456"/>
      <c r="K447" s="456"/>
      <c r="L447" s="458"/>
      <c r="M447" s="458"/>
      <c r="N447" s="458"/>
      <c r="O447" s="458"/>
      <c r="P447" s="458"/>
      <c r="Q447" s="458"/>
      <c r="R447" s="458"/>
      <c r="S447" s="458"/>
      <c r="T447" s="458"/>
      <c r="U447" s="458"/>
      <c r="V447" s="458"/>
      <c r="W447" s="458"/>
      <c r="X447" s="458"/>
      <c r="Y447" s="459"/>
      <c r="Z447" s="459"/>
      <c r="AA447" s="286"/>
      <c r="AB447" s="430"/>
      <c r="AC447" s="430"/>
      <c r="AD447" s="430"/>
      <c r="AE447" s="430"/>
      <c r="AF447" s="430"/>
      <c r="AG447" s="430"/>
      <c r="AH447" s="430"/>
      <c r="AI447" s="430"/>
      <c r="AJ447" s="430"/>
      <c r="AK447" s="430"/>
      <c r="AL447" s="430"/>
      <c r="AM447" s="430"/>
      <c r="AN447" s="430"/>
      <c r="AO447" s="430"/>
      <c r="AP447" s="430"/>
    </row>
    <row r="448" spans="1:42" ht="15">
      <c r="A448" s="109"/>
      <c r="B448" s="455"/>
      <c r="C448" s="456"/>
      <c r="D448" s="456"/>
      <c r="E448" s="461"/>
      <c r="F448" s="456"/>
      <c r="G448" s="126"/>
      <c r="H448" s="126"/>
      <c r="I448" s="456"/>
      <c r="J448" s="456"/>
      <c r="K448" s="456"/>
      <c r="L448" s="458"/>
      <c r="M448" s="458"/>
      <c r="N448" s="458"/>
      <c r="O448" s="458"/>
      <c r="P448" s="458"/>
      <c r="Q448" s="458"/>
      <c r="R448" s="458"/>
      <c r="S448" s="458"/>
      <c r="T448" s="458"/>
      <c r="U448" s="458"/>
      <c r="V448" s="458"/>
      <c r="W448" s="458"/>
      <c r="X448" s="458"/>
      <c r="Y448" s="459"/>
      <c r="Z448" s="459"/>
      <c r="AA448" s="286"/>
      <c r="AB448" s="430"/>
      <c r="AC448" s="430"/>
      <c r="AD448" s="430"/>
      <c r="AE448" s="430"/>
      <c r="AF448" s="430"/>
      <c r="AG448" s="430"/>
      <c r="AH448" s="430"/>
      <c r="AI448" s="430"/>
      <c r="AJ448" s="430"/>
      <c r="AK448" s="430"/>
      <c r="AL448" s="430"/>
      <c r="AM448" s="430"/>
      <c r="AN448" s="430"/>
      <c r="AO448" s="430"/>
      <c r="AP448" s="430"/>
    </row>
    <row r="449" spans="1:42" ht="15">
      <c r="A449" s="109"/>
      <c r="B449" s="455"/>
      <c r="C449" s="456"/>
      <c r="D449" s="456"/>
      <c r="E449" s="461"/>
      <c r="F449" s="456"/>
      <c r="G449" s="126"/>
      <c r="H449" s="126"/>
      <c r="I449" s="456"/>
      <c r="J449" s="456"/>
      <c r="K449" s="456"/>
      <c r="L449" s="458"/>
      <c r="M449" s="458"/>
      <c r="N449" s="458"/>
      <c r="O449" s="458"/>
      <c r="P449" s="458"/>
      <c r="Q449" s="458"/>
      <c r="R449" s="458"/>
      <c r="S449" s="458"/>
      <c r="T449" s="458"/>
      <c r="U449" s="458"/>
      <c r="V449" s="458"/>
      <c r="W449" s="458"/>
      <c r="X449" s="458"/>
      <c r="Y449" s="459"/>
      <c r="Z449" s="459"/>
      <c r="AA449" s="286"/>
      <c r="AB449" s="430"/>
      <c r="AC449" s="430"/>
      <c r="AD449" s="430"/>
      <c r="AE449" s="430"/>
      <c r="AF449" s="430"/>
      <c r="AG449" s="430"/>
      <c r="AH449" s="430"/>
      <c r="AI449" s="430"/>
      <c r="AJ449" s="430"/>
      <c r="AK449" s="430"/>
      <c r="AL449" s="430"/>
      <c r="AM449" s="430"/>
      <c r="AN449" s="430"/>
      <c r="AO449" s="430"/>
      <c r="AP449" s="430"/>
    </row>
    <row r="450" spans="1:42" ht="15">
      <c r="A450" s="109"/>
      <c r="B450" s="455"/>
      <c r="C450" s="456"/>
      <c r="D450" s="456"/>
      <c r="E450" s="461"/>
      <c r="F450" s="456"/>
      <c r="G450" s="126"/>
      <c r="H450" s="126"/>
      <c r="I450" s="456"/>
      <c r="J450" s="456"/>
      <c r="K450" s="456"/>
      <c r="L450" s="458"/>
      <c r="M450" s="458"/>
      <c r="N450" s="458"/>
      <c r="O450" s="458"/>
      <c r="P450" s="458"/>
      <c r="Q450" s="458"/>
      <c r="R450" s="458"/>
      <c r="S450" s="458"/>
      <c r="T450" s="458"/>
      <c r="U450" s="458"/>
      <c r="V450" s="458"/>
      <c r="W450" s="458"/>
      <c r="X450" s="458"/>
      <c r="Y450" s="459"/>
      <c r="Z450" s="459"/>
      <c r="AA450" s="286"/>
      <c r="AB450" s="430"/>
      <c r="AC450" s="430"/>
      <c r="AD450" s="430"/>
      <c r="AE450" s="430"/>
      <c r="AF450" s="430"/>
      <c r="AG450" s="430"/>
      <c r="AH450" s="430"/>
      <c r="AI450" s="430"/>
      <c r="AJ450" s="430"/>
      <c r="AK450" s="430"/>
      <c r="AL450" s="430"/>
      <c r="AM450" s="430"/>
      <c r="AN450" s="430"/>
      <c r="AO450" s="430"/>
      <c r="AP450" s="430"/>
    </row>
    <row r="451" spans="1:42" ht="15">
      <c r="A451" s="109"/>
      <c r="B451" s="455"/>
      <c r="C451" s="456"/>
      <c r="D451" s="456"/>
      <c r="E451" s="461"/>
      <c r="F451" s="456"/>
      <c r="G451" s="126"/>
      <c r="H451" s="126"/>
      <c r="I451" s="456"/>
      <c r="J451" s="456"/>
      <c r="K451" s="456"/>
      <c r="L451" s="458"/>
      <c r="M451" s="458"/>
      <c r="N451" s="458"/>
      <c r="O451" s="458"/>
      <c r="P451" s="458"/>
      <c r="Q451" s="458"/>
      <c r="R451" s="458"/>
      <c r="S451" s="458"/>
      <c r="T451" s="458"/>
      <c r="U451" s="458"/>
      <c r="V451" s="458"/>
      <c r="W451" s="458"/>
      <c r="X451" s="458"/>
      <c r="Y451" s="459"/>
      <c r="Z451" s="459"/>
      <c r="AA451" s="286"/>
      <c r="AB451" s="430"/>
      <c r="AC451" s="430"/>
      <c r="AD451" s="430"/>
      <c r="AE451" s="430"/>
      <c r="AF451" s="430"/>
      <c r="AG451" s="430"/>
      <c r="AH451" s="430"/>
      <c r="AI451" s="430"/>
      <c r="AJ451" s="430"/>
      <c r="AK451" s="430"/>
      <c r="AL451" s="430"/>
      <c r="AM451" s="430"/>
      <c r="AN451" s="430"/>
      <c r="AO451" s="430"/>
      <c r="AP451" s="430"/>
    </row>
    <row r="452" spans="1:42" ht="15">
      <c r="A452" s="109"/>
      <c r="B452" s="455"/>
      <c r="C452" s="456"/>
      <c r="D452" s="456"/>
      <c r="E452" s="461"/>
      <c r="F452" s="456"/>
      <c r="G452" s="126"/>
      <c r="H452" s="126"/>
      <c r="I452" s="456"/>
      <c r="J452" s="456"/>
      <c r="K452" s="456"/>
      <c r="L452" s="458"/>
      <c r="M452" s="458"/>
      <c r="N452" s="458"/>
      <c r="O452" s="458"/>
      <c r="P452" s="458"/>
      <c r="Q452" s="458"/>
      <c r="R452" s="458"/>
      <c r="S452" s="458"/>
      <c r="T452" s="458"/>
      <c r="U452" s="458"/>
      <c r="V452" s="458"/>
      <c r="W452" s="458"/>
      <c r="X452" s="458"/>
      <c r="Y452" s="459"/>
      <c r="Z452" s="459"/>
      <c r="AA452" s="286"/>
      <c r="AB452" s="430"/>
      <c r="AC452" s="430"/>
      <c r="AD452" s="430"/>
      <c r="AE452" s="430"/>
      <c r="AF452" s="430"/>
      <c r="AG452" s="430"/>
      <c r="AH452" s="430"/>
      <c r="AI452" s="430"/>
      <c r="AJ452" s="430"/>
      <c r="AK452" s="430"/>
      <c r="AL452" s="430"/>
      <c r="AM452" s="430"/>
      <c r="AN452" s="430"/>
      <c r="AO452" s="430"/>
      <c r="AP452" s="430"/>
    </row>
    <row r="453" spans="1:42" ht="15">
      <c r="A453" s="109"/>
      <c r="B453" s="455"/>
      <c r="C453" s="456"/>
      <c r="D453" s="456"/>
      <c r="E453" s="461"/>
      <c r="F453" s="456"/>
      <c r="G453" s="126"/>
      <c r="H453" s="126"/>
      <c r="I453" s="456"/>
      <c r="J453" s="456"/>
      <c r="K453" s="456"/>
      <c r="L453" s="458"/>
      <c r="M453" s="458"/>
      <c r="N453" s="458"/>
      <c r="O453" s="458"/>
      <c r="P453" s="458"/>
      <c r="Q453" s="458"/>
      <c r="R453" s="458"/>
      <c r="S453" s="458"/>
      <c r="T453" s="458"/>
      <c r="U453" s="458"/>
      <c r="V453" s="458"/>
      <c r="W453" s="458"/>
      <c r="X453" s="458"/>
      <c r="Y453" s="459"/>
      <c r="Z453" s="459"/>
      <c r="AA453" s="286"/>
      <c r="AB453" s="430"/>
      <c r="AC453" s="430"/>
      <c r="AD453" s="430"/>
      <c r="AE453" s="430"/>
      <c r="AF453" s="430"/>
      <c r="AG453" s="430"/>
      <c r="AH453" s="430"/>
      <c r="AI453" s="430"/>
      <c r="AJ453" s="430"/>
      <c r="AK453" s="430"/>
      <c r="AL453" s="430"/>
      <c r="AM453" s="430"/>
      <c r="AN453" s="430"/>
      <c r="AO453" s="430"/>
      <c r="AP453" s="430"/>
    </row>
    <row r="454" spans="1:42" ht="15">
      <c r="A454" s="109"/>
      <c r="B454" s="455"/>
      <c r="C454" s="456"/>
      <c r="D454" s="456"/>
      <c r="E454" s="461"/>
      <c r="F454" s="456"/>
      <c r="G454" s="126"/>
      <c r="H454" s="126"/>
      <c r="I454" s="456"/>
      <c r="J454" s="456"/>
      <c r="K454" s="456"/>
      <c r="L454" s="458"/>
      <c r="M454" s="458"/>
      <c r="N454" s="458"/>
      <c r="O454" s="458"/>
      <c r="P454" s="458"/>
      <c r="Q454" s="458"/>
      <c r="R454" s="458"/>
      <c r="S454" s="458"/>
      <c r="T454" s="458"/>
      <c r="U454" s="458"/>
      <c r="V454" s="458"/>
      <c r="W454" s="458"/>
      <c r="X454" s="458"/>
      <c r="Y454" s="459"/>
      <c r="Z454" s="459"/>
      <c r="AA454" s="286"/>
      <c r="AB454" s="430"/>
      <c r="AC454" s="430"/>
      <c r="AD454" s="430"/>
      <c r="AE454" s="430"/>
      <c r="AF454" s="430"/>
      <c r="AG454" s="430"/>
      <c r="AH454" s="430"/>
      <c r="AI454" s="430"/>
      <c r="AJ454" s="430"/>
      <c r="AK454" s="430"/>
      <c r="AL454" s="430"/>
      <c r="AM454" s="430"/>
      <c r="AN454" s="430"/>
      <c r="AO454" s="430"/>
      <c r="AP454" s="430"/>
    </row>
    <row r="455" spans="1:42" ht="15">
      <c r="A455" s="109"/>
      <c r="B455" s="455"/>
      <c r="C455" s="456"/>
      <c r="D455" s="456"/>
      <c r="E455" s="461"/>
      <c r="F455" s="456"/>
      <c r="G455" s="126"/>
      <c r="H455" s="126"/>
      <c r="I455" s="456"/>
      <c r="J455" s="456"/>
      <c r="K455" s="456"/>
      <c r="L455" s="458"/>
      <c r="M455" s="458"/>
      <c r="N455" s="458"/>
      <c r="O455" s="458"/>
      <c r="P455" s="458"/>
      <c r="Q455" s="458"/>
      <c r="R455" s="458"/>
      <c r="S455" s="458"/>
      <c r="T455" s="458"/>
      <c r="U455" s="458"/>
      <c r="V455" s="458"/>
      <c r="W455" s="458"/>
      <c r="X455" s="458"/>
      <c r="Y455" s="459"/>
      <c r="Z455" s="459"/>
      <c r="AA455" s="286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430"/>
      <c r="AN455" s="430"/>
      <c r="AO455" s="430"/>
      <c r="AP455" s="430"/>
    </row>
    <row r="456" spans="1:42" ht="15">
      <c r="A456" s="109"/>
      <c r="B456" s="455"/>
      <c r="C456" s="456"/>
      <c r="D456" s="456"/>
      <c r="E456" s="461"/>
      <c r="F456" s="456"/>
      <c r="G456" s="126"/>
      <c r="H456" s="126"/>
      <c r="I456" s="456"/>
      <c r="J456" s="456"/>
      <c r="K456" s="456"/>
      <c r="L456" s="458"/>
      <c r="M456" s="458"/>
      <c r="N456" s="458"/>
      <c r="O456" s="458"/>
      <c r="P456" s="458"/>
      <c r="Q456" s="458"/>
      <c r="R456" s="458"/>
      <c r="S456" s="458"/>
      <c r="T456" s="458"/>
      <c r="U456" s="458"/>
      <c r="V456" s="458"/>
      <c r="W456" s="458"/>
      <c r="X456" s="458"/>
      <c r="Y456" s="459"/>
      <c r="Z456" s="459"/>
      <c r="AA456" s="286"/>
      <c r="AB456" s="430"/>
      <c r="AC456" s="430"/>
      <c r="AD456" s="430"/>
      <c r="AE456" s="430"/>
      <c r="AF456" s="430"/>
      <c r="AG456" s="430"/>
      <c r="AH456" s="430"/>
      <c r="AI456" s="430"/>
      <c r="AJ456" s="430"/>
      <c r="AK456" s="430"/>
      <c r="AL456" s="430"/>
      <c r="AM456" s="430"/>
      <c r="AN456" s="430"/>
      <c r="AO456" s="430"/>
      <c r="AP456" s="430"/>
    </row>
    <row r="457" spans="1:42" ht="15">
      <c r="A457" s="109"/>
      <c r="B457" s="455"/>
      <c r="C457" s="456"/>
      <c r="D457" s="456"/>
      <c r="E457" s="461"/>
      <c r="F457" s="456"/>
      <c r="G457" s="126"/>
      <c r="H457" s="126"/>
      <c r="I457" s="456"/>
      <c r="J457" s="456"/>
      <c r="K457" s="456"/>
      <c r="L457" s="458"/>
      <c r="M457" s="458"/>
      <c r="N457" s="458"/>
      <c r="O457" s="458"/>
      <c r="P457" s="458"/>
      <c r="Q457" s="458"/>
      <c r="R457" s="458"/>
      <c r="S457" s="458"/>
      <c r="T457" s="458"/>
      <c r="U457" s="458"/>
      <c r="V457" s="458"/>
      <c r="W457" s="458"/>
      <c r="X457" s="458"/>
      <c r="Y457" s="459"/>
      <c r="Z457" s="459"/>
      <c r="AA457" s="286"/>
      <c r="AB457" s="430"/>
      <c r="AC457" s="430"/>
      <c r="AD457" s="430"/>
      <c r="AE457" s="430"/>
      <c r="AF457" s="430"/>
      <c r="AG457" s="430"/>
      <c r="AH457" s="430"/>
      <c r="AI457" s="430"/>
      <c r="AJ457" s="430"/>
      <c r="AK457" s="430"/>
      <c r="AL457" s="430"/>
      <c r="AM457" s="430"/>
      <c r="AN457" s="430"/>
      <c r="AO457" s="430"/>
      <c r="AP457" s="430"/>
    </row>
    <row r="458" spans="1:42" ht="15">
      <c r="A458" s="109"/>
      <c r="B458" s="455"/>
      <c r="C458" s="456"/>
      <c r="D458" s="456"/>
      <c r="E458" s="461"/>
      <c r="F458" s="456"/>
      <c r="G458" s="126"/>
      <c r="H458" s="126"/>
      <c r="I458" s="456"/>
      <c r="J458" s="456"/>
      <c r="K458" s="456"/>
      <c r="L458" s="458"/>
      <c r="M458" s="458"/>
      <c r="N458" s="458"/>
      <c r="O458" s="458"/>
      <c r="P458" s="458"/>
      <c r="Q458" s="458"/>
      <c r="R458" s="458"/>
      <c r="S458" s="458"/>
      <c r="T458" s="458"/>
      <c r="U458" s="458"/>
      <c r="V458" s="458"/>
      <c r="W458" s="458"/>
      <c r="X458" s="458"/>
      <c r="Y458" s="459"/>
      <c r="Z458" s="459"/>
      <c r="AA458" s="286"/>
      <c r="AB458" s="430"/>
      <c r="AC458" s="430"/>
      <c r="AD458" s="430"/>
      <c r="AE458" s="430"/>
      <c r="AF458" s="430"/>
      <c r="AG458" s="430"/>
      <c r="AH458" s="430"/>
      <c r="AI458" s="430"/>
      <c r="AJ458" s="430"/>
      <c r="AK458" s="430"/>
      <c r="AL458" s="430"/>
      <c r="AM458" s="430"/>
      <c r="AN458" s="430"/>
      <c r="AO458" s="430"/>
      <c r="AP458" s="430"/>
    </row>
    <row r="459" spans="1:42" ht="15">
      <c r="A459" s="109"/>
      <c r="B459" s="455"/>
      <c r="C459" s="456"/>
      <c r="D459" s="456"/>
      <c r="E459" s="461"/>
      <c r="F459" s="456"/>
      <c r="G459" s="126"/>
      <c r="H459" s="126"/>
      <c r="I459" s="456"/>
      <c r="J459" s="456"/>
      <c r="K459" s="456"/>
      <c r="L459" s="458"/>
      <c r="M459" s="458"/>
      <c r="N459" s="458"/>
      <c r="O459" s="458"/>
      <c r="P459" s="458"/>
      <c r="Q459" s="458"/>
      <c r="R459" s="458"/>
      <c r="S459" s="458"/>
      <c r="T459" s="458"/>
      <c r="U459" s="458"/>
      <c r="V459" s="458"/>
      <c r="W459" s="458"/>
      <c r="X459" s="458"/>
      <c r="Y459" s="459"/>
      <c r="Z459" s="459"/>
      <c r="AA459" s="286"/>
      <c r="AB459" s="430"/>
      <c r="AC459" s="430"/>
      <c r="AD459" s="430"/>
      <c r="AE459" s="430"/>
      <c r="AF459" s="430"/>
      <c r="AG459" s="430"/>
      <c r="AH459" s="430"/>
      <c r="AI459" s="430"/>
      <c r="AJ459" s="430"/>
      <c r="AK459" s="430"/>
      <c r="AL459" s="430"/>
      <c r="AM459" s="430"/>
      <c r="AN459" s="430"/>
      <c r="AO459" s="430"/>
      <c r="AP459" s="430"/>
    </row>
    <row r="460" spans="1:42" ht="15">
      <c r="A460" s="109"/>
      <c r="B460" s="455"/>
      <c r="C460" s="456"/>
      <c r="D460" s="456"/>
      <c r="E460" s="461"/>
      <c r="F460" s="456"/>
      <c r="G460" s="126"/>
      <c r="H460" s="126"/>
      <c r="I460" s="456"/>
      <c r="J460" s="456"/>
      <c r="K460" s="456"/>
      <c r="L460" s="458"/>
      <c r="M460" s="458"/>
      <c r="N460" s="458"/>
      <c r="O460" s="458"/>
      <c r="P460" s="458"/>
      <c r="Q460" s="458"/>
      <c r="R460" s="458"/>
      <c r="S460" s="458"/>
      <c r="T460" s="458"/>
      <c r="U460" s="458"/>
      <c r="V460" s="458"/>
      <c r="W460" s="458"/>
      <c r="X460" s="458"/>
      <c r="Y460" s="459"/>
      <c r="Z460" s="459"/>
      <c r="AA460" s="286"/>
      <c r="AB460" s="430"/>
      <c r="AC460" s="430"/>
      <c r="AD460" s="430"/>
      <c r="AE460" s="430"/>
      <c r="AF460" s="430"/>
      <c r="AG460" s="430"/>
      <c r="AH460" s="430"/>
      <c r="AI460" s="430"/>
      <c r="AJ460" s="430"/>
      <c r="AK460" s="430"/>
      <c r="AL460" s="430"/>
      <c r="AM460" s="430"/>
      <c r="AN460" s="430"/>
      <c r="AO460" s="430"/>
      <c r="AP460" s="430"/>
    </row>
    <row r="461" spans="1:42" ht="15">
      <c r="A461" s="109"/>
      <c r="B461" s="455"/>
      <c r="C461" s="456"/>
      <c r="D461" s="456"/>
      <c r="E461" s="461"/>
      <c r="F461" s="456"/>
      <c r="G461" s="126"/>
      <c r="H461" s="126"/>
      <c r="I461" s="456"/>
      <c r="J461" s="456"/>
      <c r="K461" s="456"/>
      <c r="L461" s="458"/>
      <c r="M461" s="458"/>
      <c r="N461" s="458"/>
      <c r="O461" s="458"/>
      <c r="P461" s="458"/>
      <c r="Q461" s="458"/>
      <c r="R461" s="458"/>
      <c r="S461" s="458"/>
      <c r="T461" s="458"/>
      <c r="U461" s="458"/>
      <c r="V461" s="458"/>
      <c r="W461" s="458"/>
      <c r="X461" s="458"/>
      <c r="Y461" s="459"/>
      <c r="Z461" s="459"/>
      <c r="AA461" s="286"/>
      <c r="AB461" s="430"/>
      <c r="AC461" s="430"/>
      <c r="AD461" s="430"/>
      <c r="AE461" s="430"/>
      <c r="AF461" s="430"/>
      <c r="AG461" s="430"/>
      <c r="AH461" s="430"/>
      <c r="AI461" s="430"/>
      <c r="AJ461" s="430"/>
      <c r="AK461" s="430"/>
      <c r="AL461" s="430"/>
      <c r="AM461" s="430"/>
      <c r="AN461" s="430"/>
      <c r="AO461" s="430"/>
      <c r="AP461" s="430"/>
    </row>
    <row r="462" spans="1:42" ht="15">
      <c r="A462" s="109"/>
      <c r="B462" s="455"/>
      <c r="C462" s="456"/>
      <c r="D462" s="456"/>
      <c r="E462" s="461"/>
      <c r="F462" s="456"/>
      <c r="G462" s="126"/>
      <c r="H462" s="126"/>
      <c r="I462" s="456"/>
      <c r="J462" s="456"/>
      <c r="K462" s="456"/>
      <c r="L462" s="458"/>
      <c r="M462" s="458"/>
      <c r="N462" s="458"/>
      <c r="O462" s="458"/>
      <c r="P462" s="458"/>
      <c r="Q462" s="458"/>
      <c r="R462" s="458"/>
      <c r="S462" s="458"/>
      <c r="T462" s="458"/>
      <c r="U462" s="458"/>
      <c r="V462" s="458"/>
      <c r="W462" s="458"/>
      <c r="X462" s="458"/>
      <c r="Y462" s="459"/>
      <c r="Z462" s="459"/>
      <c r="AA462" s="286"/>
      <c r="AB462" s="430"/>
      <c r="AC462" s="430"/>
      <c r="AD462" s="430"/>
      <c r="AE462" s="430"/>
      <c r="AF462" s="430"/>
      <c r="AG462" s="430"/>
      <c r="AH462" s="430"/>
      <c r="AI462" s="430"/>
      <c r="AJ462" s="430"/>
      <c r="AK462" s="430"/>
      <c r="AL462" s="430"/>
      <c r="AM462" s="430"/>
      <c r="AN462" s="430"/>
      <c r="AO462" s="430"/>
      <c r="AP462" s="430"/>
    </row>
    <row r="463" spans="1:42" ht="15">
      <c r="A463" s="109"/>
      <c r="B463" s="455"/>
      <c r="C463" s="456"/>
      <c r="D463" s="456"/>
      <c r="E463" s="461"/>
      <c r="F463" s="456"/>
      <c r="G463" s="126"/>
      <c r="H463" s="126"/>
      <c r="I463" s="456"/>
      <c r="J463" s="456"/>
      <c r="K463" s="456"/>
      <c r="L463" s="458"/>
      <c r="M463" s="458"/>
      <c r="N463" s="458"/>
      <c r="O463" s="458"/>
      <c r="P463" s="458"/>
      <c r="Q463" s="458"/>
      <c r="R463" s="458"/>
      <c r="S463" s="458"/>
      <c r="T463" s="458"/>
      <c r="U463" s="458"/>
      <c r="V463" s="458"/>
      <c r="W463" s="458"/>
      <c r="X463" s="458"/>
      <c r="Y463" s="459"/>
      <c r="Z463" s="459"/>
      <c r="AA463" s="286"/>
      <c r="AB463" s="430"/>
      <c r="AC463" s="430"/>
      <c r="AD463" s="430"/>
      <c r="AE463" s="430"/>
      <c r="AF463" s="430"/>
      <c r="AG463" s="430"/>
      <c r="AH463" s="430"/>
      <c r="AI463" s="430"/>
      <c r="AJ463" s="430"/>
      <c r="AK463" s="430"/>
      <c r="AL463" s="430"/>
      <c r="AM463" s="430"/>
      <c r="AN463" s="430"/>
      <c r="AO463" s="430"/>
      <c r="AP463" s="430"/>
    </row>
    <row r="464" spans="1:42" ht="15">
      <c r="A464" s="109"/>
      <c r="B464" s="455"/>
      <c r="C464" s="456"/>
      <c r="D464" s="456"/>
      <c r="E464" s="461"/>
      <c r="F464" s="456"/>
      <c r="G464" s="126"/>
      <c r="H464" s="126"/>
      <c r="I464" s="456"/>
      <c r="J464" s="456"/>
      <c r="K464" s="456"/>
      <c r="L464" s="458"/>
      <c r="M464" s="458"/>
      <c r="N464" s="458"/>
      <c r="O464" s="458"/>
      <c r="P464" s="458"/>
      <c r="Q464" s="458"/>
      <c r="R464" s="458"/>
      <c r="S464" s="458"/>
      <c r="T464" s="458"/>
      <c r="U464" s="458"/>
      <c r="V464" s="458"/>
      <c r="W464" s="458"/>
      <c r="X464" s="458"/>
      <c r="Y464" s="459"/>
      <c r="Z464" s="459"/>
      <c r="AA464" s="286"/>
      <c r="AB464" s="430"/>
      <c r="AC464" s="430"/>
      <c r="AD464" s="430"/>
      <c r="AE464" s="430"/>
      <c r="AF464" s="430"/>
      <c r="AG464" s="430"/>
      <c r="AH464" s="430"/>
      <c r="AI464" s="430"/>
      <c r="AJ464" s="430"/>
      <c r="AK464" s="430"/>
      <c r="AL464" s="430"/>
      <c r="AM464" s="430"/>
      <c r="AN464" s="430"/>
      <c r="AO464" s="430"/>
      <c r="AP464" s="430"/>
    </row>
    <row r="465" spans="1:42" ht="15">
      <c r="A465" s="109"/>
      <c r="B465" s="455"/>
      <c r="C465" s="456"/>
      <c r="D465" s="456"/>
      <c r="E465" s="461"/>
      <c r="F465" s="456"/>
      <c r="G465" s="126"/>
      <c r="H465" s="126"/>
      <c r="I465" s="456"/>
      <c r="J465" s="456"/>
      <c r="K465" s="456"/>
      <c r="L465" s="458"/>
      <c r="M465" s="458"/>
      <c r="N465" s="458"/>
      <c r="O465" s="458"/>
      <c r="P465" s="458"/>
      <c r="Q465" s="458"/>
      <c r="R465" s="458"/>
      <c r="S465" s="458"/>
      <c r="T465" s="458"/>
      <c r="U465" s="458"/>
      <c r="V465" s="458"/>
      <c r="W465" s="458"/>
      <c r="X465" s="458"/>
      <c r="Y465" s="459"/>
      <c r="Z465" s="459"/>
      <c r="AA465" s="286"/>
      <c r="AB465" s="430"/>
      <c r="AC465" s="430"/>
      <c r="AD465" s="430"/>
      <c r="AE465" s="430"/>
      <c r="AF465" s="430"/>
      <c r="AG465" s="430"/>
      <c r="AH465" s="430"/>
      <c r="AI465" s="430"/>
      <c r="AJ465" s="430"/>
      <c r="AK465" s="430"/>
      <c r="AL465" s="430"/>
      <c r="AM465" s="430"/>
      <c r="AN465" s="430"/>
      <c r="AO465" s="430"/>
      <c r="AP465" s="430"/>
    </row>
    <row r="466" spans="1:42" ht="15">
      <c r="A466" s="109"/>
      <c r="B466" s="455"/>
      <c r="C466" s="456"/>
      <c r="D466" s="456"/>
      <c r="E466" s="461"/>
      <c r="F466" s="456"/>
      <c r="G466" s="126"/>
      <c r="H466" s="126"/>
      <c r="I466" s="456"/>
      <c r="J466" s="456"/>
      <c r="K466" s="456"/>
      <c r="L466" s="458"/>
      <c r="M466" s="458"/>
      <c r="N466" s="458"/>
      <c r="O466" s="458"/>
      <c r="P466" s="458"/>
      <c r="Q466" s="458"/>
      <c r="R466" s="458"/>
      <c r="S466" s="458"/>
      <c r="T466" s="458"/>
      <c r="U466" s="458"/>
      <c r="V466" s="458"/>
      <c r="W466" s="458"/>
      <c r="X466" s="458"/>
      <c r="Y466" s="459"/>
      <c r="Z466" s="459"/>
      <c r="AA466" s="286"/>
      <c r="AB466" s="430"/>
      <c r="AC466" s="430"/>
      <c r="AD466" s="430"/>
      <c r="AE466" s="430"/>
      <c r="AF466" s="430"/>
      <c r="AG466" s="430"/>
      <c r="AH466" s="430"/>
      <c r="AI466" s="430"/>
      <c r="AJ466" s="430"/>
      <c r="AK466" s="430"/>
      <c r="AL466" s="430"/>
      <c r="AM466" s="430"/>
      <c r="AN466" s="430"/>
      <c r="AO466" s="430"/>
      <c r="AP466" s="430"/>
    </row>
    <row r="467" spans="1:42" ht="15">
      <c r="A467" s="109"/>
      <c r="B467" s="455"/>
      <c r="C467" s="456"/>
      <c r="D467" s="456"/>
      <c r="E467" s="461"/>
      <c r="F467" s="456"/>
      <c r="G467" s="126"/>
      <c r="H467" s="126"/>
      <c r="I467" s="456"/>
      <c r="J467" s="456"/>
      <c r="K467" s="456"/>
      <c r="L467" s="458"/>
      <c r="M467" s="458"/>
      <c r="N467" s="458"/>
      <c r="O467" s="458"/>
      <c r="P467" s="458"/>
      <c r="Q467" s="458"/>
      <c r="R467" s="458"/>
      <c r="S467" s="458"/>
      <c r="T467" s="458"/>
      <c r="U467" s="458"/>
      <c r="V467" s="458"/>
      <c r="W467" s="458"/>
      <c r="X467" s="458"/>
      <c r="Y467" s="459"/>
      <c r="Z467" s="459"/>
      <c r="AA467" s="286"/>
      <c r="AB467" s="430"/>
      <c r="AC467" s="430"/>
      <c r="AD467" s="430"/>
      <c r="AE467" s="430"/>
      <c r="AF467" s="430"/>
      <c r="AG467" s="430"/>
      <c r="AH467" s="430"/>
      <c r="AI467" s="430"/>
      <c r="AJ467" s="430"/>
      <c r="AK467" s="430"/>
      <c r="AL467" s="430"/>
      <c r="AM467" s="430"/>
      <c r="AN467" s="430"/>
      <c r="AO467" s="430"/>
      <c r="AP467" s="430"/>
    </row>
    <row r="468" spans="1:42" ht="15">
      <c r="A468" s="109"/>
      <c r="B468" s="455"/>
      <c r="C468" s="456"/>
      <c r="D468" s="456"/>
      <c r="E468" s="461"/>
      <c r="F468" s="456"/>
      <c r="G468" s="126"/>
      <c r="H468" s="126"/>
      <c r="I468" s="456"/>
      <c r="J468" s="456"/>
      <c r="K468" s="456"/>
      <c r="L468" s="458"/>
      <c r="M468" s="458"/>
      <c r="N468" s="458"/>
      <c r="O468" s="458"/>
      <c r="P468" s="458"/>
      <c r="Q468" s="458"/>
      <c r="R468" s="458"/>
      <c r="S468" s="458"/>
      <c r="T468" s="458"/>
      <c r="U468" s="458"/>
      <c r="V468" s="458"/>
      <c r="W468" s="458"/>
      <c r="X468" s="458"/>
      <c r="Y468" s="459"/>
      <c r="Z468" s="459"/>
      <c r="AA468" s="286"/>
      <c r="AB468" s="430"/>
      <c r="AC468" s="430"/>
      <c r="AD468" s="430"/>
      <c r="AE468" s="430"/>
      <c r="AF468" s="430"/>
      <c r="AG468" s="430"/>
      <c r="AH468" s="430"/>
      <c r="AI468" s="430"/>
      <c r="AJ468" s="430"/>
      <c r="AK468" s="430"/>
      <c r="AL468" s="430"/>
      <c r="AM468" s="430"/>
      <c r="AN468" s="430"/>
      <c r="AO468" s="430"/>
      <c r="AP468" s="430"/>
    </row>
    <row r="469" spans="1:42" ht="15">
      <c r="A469" s="109"/>
      <c r="B469" s="455"/>
      <c r="C469" s="456"/>
      <c r="D469" s="456"/>
      <c r="E469" s="461"/>
      <c r="F469" s="456"/>
      <c r="G469" s="126"/>
      <c r="H469" s="126"/>
      <c r="I469" s="456"/>
      <c r="J469" s="456"/>
      <c r="K469" s="456"/>
      <c r="L469" s="458"/>
      <c r="M469" s="458"/>
      <c r="N469" s="458"/>
      <c r="O469" s="458"/>
      <c r="P469" s="458"/>
      <c r="Q469" s="458"/>
      <c r="R469" s="458"/>
      <c r="S469" s="458"/>
      <c r="T469" s="458"/>
      <c r="U469" s="458"/>
      <c r="V469" s="458"/>
      <c r="W469" s="458"/>
      <c r="X469" s="458"/>
      <c r="Y469" s="459"/>
      <c r="Z469" s="459"/>
      <c r="AA469" s="286"/>
      <c r="AB469" s="430"/>
      <c r="AC469" s="430"/>
      <c r="AD469" s="430"/>
      <c r="AE469" s="430"/>
      <c r="AF469" s="430"/>
      <c r="AG469" s="430"/>
      <c r="AH469" s="430"/>
      <c r="AI469" s="430"/>
      <c r="AJ469" s="430"/>
      <c r="AK469" s="430"/>
      <c r="AL469" s="430"/>
      <c r="AM469" s="430"/>
      <c r="AN469" s="430"/>
      <c r="AO469" s="430"/>
      <c r="AP469" s="430"/>
    </row>
    <row r="470" spans="1:42" ht="15">
      <c r="A470" s="109"/>
      <c r="B470" s="455"/>
      <c r="C470" s="456"/>
      <c r="D470" s="456"/>
      <c r="E470" s="461"/>
      <c r="F470" s="456"/>
      <c r="G470" s="126"/>
      <c r="H470" s="126"/>
      <c r="I470" s="456"/>
      <c r="J470" s="456"/>
      <c r="K470" s="456"/>
      <c r="L470" s="458"/>
      <c r="M470" s="458"/>
      <c r="N470" s="458"/>
      <c r="O470" s="458"/>
      <c r="P470" s="458"/>
      <c r="Q470" s="458"/>
      <c r="R470" s="458"/>
      <c r="S470" s="458"/>
      <c r="T470" s="458"/>
      <c r="U470" s="458"/>
      <c r="V470" s="458"/>
      <c r="W470" s="458"/>
      <c r="X470" s="458"/>
      <c r="Y470" s="459"/>
      <c r="Z470" s="459"/>
      <c r="AA470" s="286"/>
      <c r="AB470" s="430"/>
      <c r="AC470" s="430"/>
      <c r="AD470" s="430"/>
      <c r="AE470" s="430"/>
      <c r="AF470" s="430"/>
      <c r="AG470" s="430"/>
      <c r="AH470" s="430"/>
      <c r="AI470" s="430"/>
      <c r="AJ470" s="430"/>
      <c r="AK470" s="430"/>
      <c r="AL470" s="430"/>
      <c r="AM470" s="430"/>
      <c r="AN470" s="430"/>
      <c r="AO470" s="430"/>
      <c r="AP470" s="430"/>
    </row>
    <row r="471" spans="1:42" ht="15">
      <c r="A471" s="109"/>
      <c r="B471" s="455"/>
      <c r="C471" s="456"/>
      <c r="D471" s="456"/>
      <c r="E471" s="461"/>
      <c r="F471" s="456"/>
      <c r="G471" s="126"/>
      <c r="H471" s="126"/>
      <c r="I471" s="456"/>
      <c r="J471" s="456"/>
      <c r="K471" s="456"/>
      <c r="L471" s="458"/>
      <c r="M471" s="458"/>
      <c r="N471" s="458"/>
      <c r="O471" s="458"/>
      <c r="P471" s="458"/>
      <c r="Q471" s="458"/>
      <c r="R471" s="458"/>
      <c r="S471" s="458"/>
      <c r="T471" s="458"/>
      <c r="U471" s="458"/>
      <c r="V471" s="458"/>
      <c r="W471" s="458"/>
      <c r="X471" s="458"/>
      <c r="Y471" s="459"/>
      <c r="Z471" s="459"/>
      <c r="AA471" s="286"/>
      <c r="AB471" s="430"/>
      <c r="AC471" s="430"/>
      <c r="AD471" s="430"/>
      <c r="AE471" s="430"/>
      <c r="AF471" s="430"/>
      <c r="AG471" s="430"/>
      <c r="AH471" s="430"/>
      <c r="AI471" s="430"/>
      <c r="AJ471" s="430"/>
      <c r="AK471" s="430"/>
      <c r="AL471" s="430"/>
      <c r="AM471" s="430"/>
      <c r="AN471" s="430"/>
      <c r="AO471" s="430"/>
      <c r="AP471" s="430"/>
    </row>
    <row r="472" spans="1:42" ht="15">
      <c r="A472" s="109"/>
      <c r="B472" s="455"/>
      <c r="C472" s="456"/>
      <c r="D472" s="456"/>
      <c r="E472" s="461"/>
      <c r="F472" s="456"/>
      <c r="G472" s="126"/>
      <c r="H472" s="126"/>
      <c r="I472" s="456"/>
      <c r="J472" s="456"/>
      <c r="K472" s="456"/>
      <c r="L472" s="458"/>
      <c r="M472" s="458"/>
      <c r="N472" s="458"/>
      <c r="O472" s="458"/>
      <c r="P472" s="458"/>
      <c r="Q472" s="458"/>
      <c r="R472" s="458"/>
      <c r="S472" s="458"/>
      <c r="T472" s="458"/>
      <c r="U472" s="458"/>
      <c r="V472" s="458"/>
      <c r="W472" s="458"/>
      <c r="X472" s="458"/>
      <c r="Y472" s="459"/>
      <c r="Z472" s="459"/>
      <c r="AA472" s="286"/>
      <c r="AB472" s="430"/>
      <c r="AC472" s="430"/>
      <c r="AD472" s="430"/>
      <c r="AE472" s="430"/>
      <c r="AF472" s="430"/>
      <c r="AG472" s="430"/>
      <c r="AH472" s="430"/>
      <c r="AI472" s="430"/>
      <c r="AJ472" s="430"/>
      <c r="AK472" s="430"/>
      <c r="AL472" s="430"/>
      <c r="AM472" s="430"/>
      <c r="AN472" s="430"/>
      <c r="AO472" s="430"/>
      <c r="AP472" s="430"/>
    </row>
    <row r="473" spans="1:42" ht="15">
      <c r="A473" s="109"/>
      <c r="B473" s="455"/>
      <c r="C473" s="456"/>
      <c r="D473" s="456"/>
      <c r="E473" s="461"/>
      <c r="F473" s="456"/>
      <c r="G473" s="126"/>
      <c r="H473" s="126"/>
      <c r="I473" s="456"/>
      <c r="J473" s="456"/>
      <c r="K473" s="456"/>
      <c r="L473" s="458"/>
      <c r="M473" s="458"/>
      <c r="N473" s="458"/>
      <c r="O473" s="458"/>
      <c r="P473" s="458"/>
      <c r="Q473" s="458"/>
      <c r="R473" s="458"/>
      <c r="S473" s="458"/>
      <c r="T473" s="458"/>
      <c r="U473" s="458"/>
      <c r="V473" s="458"/>
      <c r="W473" s="458"/>
      <c r="X473" s="458"/>
      <c r="Y473" s="459"/>
      <c r="Z473" s="459"/>
      <c r="AA473" s="286"/>
      <c r="AB473" s="430"/>
      <c r="AC473" s="430"/>
      <c r="AD473" s="430"/>
      <c r="AE473" s="430"/>
      <c r="AF473" s="430"/>
      <c r="AG473" s="430"/>
      <c r="AH473" s="430"/>
      <c r="AI473" s="430"/>
      <c r="AJ473" s="430"/>
      <c r="AK473" s="430"/>
      <c r="AL473" s="430"/>
      <c r="AM473" s="430"/>
      <c r="AN473" s="430"/>
      <c r="AO473" s="430"/>
      <c r="AP473" s="430"/>
    </row>
    <row r="474" spans="1:42" ht="15">
      <c r="A474" s="109"/>
      <c r="B474" s="455"/>
      <c r="C474" s="456"/>
      <c r="D474" s="456"/>
      <c r="E474" s="461"/>
      <c r="F474" s="456"/>
      <c r="G474" s="126"/>
      <c r="H474" s="126"/>
      <c r="I474" s="456"/>
      <c r="J474" s="456"/>
      <c r="K474" s="456"/>
      <c r="L474" s="458"/>
      <c r="M474" s="458"/>
      <c r="N474" s="458"/>
      <c r="O474" s="458"/>
      <c r="P474" s="458"/>
      <c r="Q474" s="458"/>
      <c r="R474" s="458"/>
      <c r="S474" s="458"/>
      <c r="T474" s="458"/>
      <c r="U474" s="458"/>
      <c r="V474" s="458"/>
      <c r="W474" s="458"/>
      <c r="X474" s="458"/>
      <c r="Y474" s="459"/>
      <c r="Z474" s="459"/>
      <c r="AA474" s="286"/>
      <c r="AB474" s="430"/>
      <c r="AC474" s="430"/>
      <c r="AD474" s="430"/>
      <c r="AE474" s="430"/>
      <c r="AF474" s="430"/>
      <c r="AG474" s="430"/>
      <c r="AH474" s="430"/>
      <c r="AI474" s="430"/>
      <c r="AJ474" s="430"/>
      <c r="AK474" s="430"/>
      <c r="AL474" s="430"/>
      <c r="AM474" s="430"/>
      <c r="AN474" s="430"/>
      <c r="AO474" s="430"/>
      <c r="AP474" s="430"/>
    </row>
    <row r="475" spans="1:42" ht="15">
      <c r="A475" s="109"/>
      <c r="B475" s="455"/>
      <c r="C475" s="456"/>
      <c r="D475" s="456"/>
      <c r="E475" s="461"/>
      <c r="F475" s="456"/>
      <c r="G475" s="126"/>
      <c r="H475" s="126"/>
      <c r="I475" s="456"/>
      <c r="J475" s="456"/>
      <c r="K475" s="456"/>
      <c r="L475" s="458"/>
      <c r="M475" s="458"/>
      <c r="N475" s="458"/>
      <c r="O475" s="458"/>
      <c r="P475" s="458"/>
      <c r="Q475" s="458"/>
      <c r="R475" s="458"/>
      <c r="S475" s="458"/>
      <c r="T475" s="458"/>
      <c r="U475" s="458"/>
      <c r="V475" s="458"/>
      <c r="W475" s="458"/>
      <c r="X475" s="458"/>
      <c r="Y475" s="459"/>
      <c r="Z475" s="459"/>
      <c r="AA475" s="286"/>
      <c r="AB475" s="430"/>
      <c r="AC475" s="430"/>
      <c r="AD475" s="430"/>
      <c r="AE475" s="430"/>
      <c r="AF475" s="430"/>
      <c r="AG475" s="430"/>
      <c r="AH475" s="430"/>
      <c r="AI475" s="430"/>
      <c r="AJ475" s="430"/>
      <c r="AK475" s="430"/>
      <c r="AL475" s="430"/>
      <c r="AM475" s="430"/>
      <c r="AN475" s="430"/>
      <c r="AO475" s="430"/>
      <c r="AP475" s="430"/>
    </row>
    <row r="476" spans="1:42" ht="15">
      <c r="A476" s="109"/>
      <c r="B476" s="455"/>
      <c r="C476" s="456"/>
      <c r="D476" s="456"/>
      <c r="E476" s="461"/>
      <c r="F476" s="456"/>
      <c r="G476" s="126"/>
      <c r="H476" s="126"/>
      <c r="I476" s="456"/>
      <c r="J476" s="456"/>
      <c r="K476" s="456"/>
      <c r="L476" s="458"/>
      <c r="M476" s="458"/>
      <c r="N476" s="458"/>
      <c r="O476" s="458"/>
      <c r="P476" s="458"/>
      <c r="Q476" s="458"/>
      <c r="R476" s="458"/>
      <c r="S476" s="458"/>
      <c r="T476" s="458"/>
      <c r="U476" s="458"/>
      <c r="V476" s="458"/>
      <c r="W476" s="458"/>
      <c r="X476" s="458"/>
      <c r="Y476" s="459"/>
      <c r="Z476" s="459"/>
      <c r="AA476" s="286"/>
      <c r="AB476" s="430"/>
      <c r="AC476" s="430"/>
      <c r="AD476" s="430"/>
      <c r="AE476" s="430"/>
      <c r="AF476" s="430"/>
      <c r="AG476" s="430"/>
      <c r="AH476" s="430"/>
      <c r="AI476" s="430"/>
      <c r="AJ476" s="430"/>
      <c r="AK476" s="430"/>
      <c r="AL476" s="430"/>
      <c r="AM476" s="430"/>
      <c r="AN476" s="430"/>
      <c r="AO476" s="430"/>
      <c r="AP476" s="430"/>
    </row>
    <row r="477" spans="1:42" ht="15">
      <c r="A477" s="109"/>
      <c r="B477" s="455"/>
      <c r="C477" s="456"/>
      <c r="D477" s="456"/>
      <c r="E477" s="461"/>
      <c r="F477" s="456"/>
      <c r="G477" s="126"/>
      <c r="H477" s="126"/>
      <c r="I477" s="456"/>
      <c r="J477" s="456"/>
      <c r="K477" s="456"/>
      <c r="L477" s="458"/>
      <c r="M477" s="458"/>
      <c r="N477" s="458"/>
      <c r="O477" s="458"/>
      <c r="P477" s="458"/>
      <c r="Q477" s="458"/>
      <c r="R477" s="458"/>
      <c r="S477" s="458"/>
      <c r="T477" s="458"/>
      <c r="U477" s="458"/>
      <c r="V477" s="458"/>
      <c r="W477" s="458"/>
      <c r="X477" s="458"/>
      <c r="Y477" s="459"/>
      <c r="Z477" s="459"/>
      <c r="AA477" s="286"/>
      <c r="AB477" s="430"/>
      <c r="AC477" s="430"/>
      <c r="AD477" s="430"/>
      <c r="AE477" s="430"/>
      <c r="AF477" s="430"/>
      <c r="AG477" s="430"/>
      <c r="AH477" s="430"/>
      <c r="AI477" s="430"/>
      <c r="AJ477" s="430"/>
      <c r="AK477" s="430"/>
      <c r="AL477" s="430"/>
      <c r="AM477" s="430"/>
      <c r="AN477" s="430"/>
      <c r="AO477" s="430"/>
      <c r="AP477" s="430"/>
    </row>
    <row r="478" spans="1:42" ht="15">
      <c r="A478" s="109"/>
      <c r="B478" s="455"/>
      <c r="C478" s="456"/>
      <c r="D478" s="456"/>
      <c r="E478" s="461"/>
      <c r="F478" s="456"/>
      <c r="G478" s="126"/>
      <c r="H478" s="126"/>
      <c r="I478" s="456"/>
      <c r="J478" s="456"/>
      <c r="K478" s="456"/>
      <c r="L478" s="458"/>
      <c r="M478" s="458"/>
      <c r="N478" s="458"/>
      <c r="O478" s="458"/>
      <c r="P478" s="458"/>
      <c r="Q478" s="458"/>
      <c r="R478" s="458"/>
      <c r="S478" s="458"/>
      <c r="T478" s="458"/>
      <c r="U478" s="458"/>
      <c r="V478" s="458"/>
      <c r="W478" s="458"/>
      <c r="X478" s="458"/>
      <c r="Y478" s="459"/>
      <c r="Z478" s="459"/>
      <c r="AA478" s="286"/>
      <c r="AB478" s="430"/>
      <c r="AC478" s="430"/>
      <c r="AD478" s="430"/>
      <c r="AE478" s="430"/>
      <c r="AF478" s="430"/>
      <c r="AG478" s="430"/>
      <c r="AH478" s="430"/>
      <c r="AI478" s="430"/>
      <c r="AJ478" s="430"/>
      <c r="AK478" s="430"/>
      <c r="AL478" s="430"/>
      <c r="AM478" s="430"/>
      <c r="AN478" s="430"/>
      <c r="AO478" s="430"/>
      <c r="AP478" s="430"/>
    </row>
    <row r="479" spans="1:42" ht="15">
      <c r="A479" s="109"/>
      <c r="B479" s="455"/>
      <c r="C479" s="456"/>
      <c r="D479" s="456"/>
      <c r="E479" s="461"/>
      <c r="F479" s="456"/>
      <c r="G479" s="126"/>
      <c r="H479" s="126"/>
      <c r="I479" s="456"/>
      <c r="J479" s="456"/>
      <c r="K479" s="456"/>
      <c r="L479" s="458"/>
      <c r="M479" s="458"/>
      <c r="N479" s="458"/>
      <c r="O479" s="458"/>
      <c r="P479" s="458"/>
      <c r="Q479" s="458"/>
      <c r="R479" s="458"/>
      <c r="S479" s="458"/>
      <c r="T479" s="458"/>
      <c r="U479" s="458"/>
      <c r="V479" s="458"/>
      <c r="W479" s="458"/>
      <c r="X479" s="458"/>
      <c r="Y479" s="459"/>
      <c r="Z479" s="459"/>
      <c r="AA479" s="286"/>
      <c r="AB479" s="430"/>
      <c r="AC479" s="430"/>
      <c r="AD479" s="430"/>
      <c r="AE479" s="430"/>
      <c r="AF479" s="430"/>
      <c r="AG479" s="430"/>
      <c r="AH479" s="430"/>
      <c r="AI479" s="430"/>
      <c r="AJ479" s="430"/>
      <c r="AK479" s="430"/>
      <c r="AL479" s="430"/>
      <c r="AM479" s="430"/>
      <c r="AN479" s="430"/>
      <c r="AO479" s="430"/>
      <c r="AP479" s="430"/>
    </row>
    <row r="480" spans="1:42" ht="15">
      <c r="A480" s="109"/>
      <c r="B480" s="455"/>
      <c r="C480" s="456"/>
      <c r="D480" s="456"/>
      <c r="E480" s="461"/>
      <c r="F480" s="456"/>
      <c r="G480" s="126"/>
      <c r="H480" s="126"/>
      <c r="I480" s="456"/>
      <c r="J480" s="456"/>
      <c r="K480" s="456"/>
      <c r="L480" s="458"/>
      <c r="M480" s="458"/>
      <c r="N480" s="458"/>
      <c r="O480" s="458"/>
      <c r="P480" s="458"/>
      <c r="Q480" s="458"/>
      <c r="R480" s="458"/>
      <c r="S480" s="458"/>
      <c r="T480" s="458"/>
      <c r="U480" s="458"/>
      <c r="V480" s="458"/>
      <c r="W480" s="458"/>
      <c r="X480" s="458"/>
      <c r="Y480" s="459"/>
      <c r="Z480" s="459"/>
      <c r="AA480" s="286"/>
      <c r="AB480" s="430"/>
      <c r="AC480" s="430"/>
      <c r="AD480" s="430"/>
      <c r="AE480" s="430"/>
      <c r="AF480" s="430"/>
      <c r="AG480" s="430"/>
      <c r="AH480" s="430"/>
      <c r="AI480" s="430"/>
      <c r="AJ480" s="430"/>
      <c r="AK480" s="430"/>
      <c r="AL480" s="430"/>
      <c r="AM480" s="430"/>
      <c r="AN480" s="430"/>
      <c r="AO480" s="430"/>
      <c r="AP480" s="430"/>
    </row>
    <row r="481" spans="1:42" ht="15">
      <c r="A481" s="109"/>
      <c r="B481" s="455"/>
      <c r="C481" s="456"/>
      <c r="D481" s="456"/>
      <c r="E481" s="461"/>
      <c r="F481" s="456"/>
      <c r="G481" s="126"/>
      <c r="H481" s="126"/>
      <c r="I481" s="456"/>
      <c r="J481" s="456"/>
      <c r="K481" s="456"/>
      <c r="L481" s="458"/>
      <c r="M481" s="458"/>
      <c r="N481" s="458"/>
      <c r="O481" s="458"/>
      <c r="P481" s="458"/>
      <c r="Q481" s="458"/>
      <c r="R481" s="458"/>
      <c r="S481" s="458"/>
      <c r="T481" s="458"/>
      <c r="U481" s="458"/>
      <c r="V481" s="458"/>
      <c r="W481" s="458"/>
      <c r="X481" s="458"/>
      <c r="Y481" s="459"/>
      <c r="Z481" s="459"/>
      <c r="AA481" s="286"/>
      <c r="AB481" s="430"/>
      <c r="AC481" s="430"/>
      <c r="AD481" s="430"/>
      <c r="AE481" s="430"/>
      <c r="AF481" s="430"/>
      <c r="AG481" s="430"/>
      <c r="AH481" s="430"/>
      <c r="AI481" s="430"/>
      <c r="AJ481" s="430"/>
      <c r="AK481" s="430"/>
      <c r="AL481" s="430"/>
      <c r="AM481" s="430"/>
      <c r="AN481" s="430"/>
      <c r="AO481" s="430"/>
      <c r="AP481" s="430"/>
    </row>
    <row r="482" spans="1:42" ht="15">
      <c r="A482" s="109"/>
      <c r="B482" s="455"/>
      <c r="C482" s="456"/>
      <c r="D482" s="456"/>
      <c r="E482" s="461"/>
      <c r="F482" s="456"/>
      <c r="G482" s="126"/>
      <c r="H482" s="126"/>
      <c r="I482" s="456"/>
      <c r="J482" s="456"/>
      <c r="K482" s="456"/>
      <c r="L482" s="458"/>
      <c r="M482" s="458"/>
      <c r="N482" s="458"/>
      <c r="O482" s="458"/>
      <c r="P482" s="458"/>
      <c r="Q482" s="458"/>
      <c r="R482" s="458"/>
      <c r="S482" s="458"/>
      <c r="T482" s="458"/>
      <c r="U482" s="458"/>
      <c r="V482" s="458"/>
      <c r="W482" s="458"/>
      <c r="X482" s="458"/>
      <c r="Y482" s="459"/>
      <c r="Z482" s="459"/>
      <c r="AA482" s="286"/>
      <c r="AB482" s="430"/>
      <c r="AC482" s="430"/>
      <c r="AD482" s="430"/>
      <c r="AE482" s="430"/>
      <c r="AF482" s="430"/>
      <c r="AG482" s="430"/>
      <c r="AH482" s="430"/>
      <c r="AI482" s="430"/>
      <c r="AJ482" s="430"/>
      <c r="AK482" s="430"/>
      <c r="AL482" s="430"/>
      <c r="AM482" s="430"/>
      <c r="AN482" s="430"/>
      <c r="AO482" s="430"/>
      <c r="AP482" s="430"/>
    </row>
    <row r="483" spans="1:42" ht="15">
      <c r="A483" s="109"/>
      <c r="B483" s="455"/>
      <c r="C483" s="456"/>
      <c r="D483" s="456"/>
      <c r="E483" s="461"/>
      <c r="F483" s="456"/>
      <c r="G483" s="126"/>
      <c r="H483" s="126"/>
      <c r="I483" s="456"/>
      <c r="J483" s="456"/>
      <c r="K483" s="456"/>
      <c r="L483" s="458"/>
      <c r="M483" s="458"/>
      <c r="N483" s="458"/>
      <c r="O483" s="458"/>
      <c r="P483" s="458"/>
      <c r="Q483" s="458"/>
      <c r="R483" s="458"/>
      <c r="S483" s="458"/>
      <c r="T483" s="458"/>
      <c r="U483" s="458"/>
      <c r="V483" s="458"/>
      <c r="W483" s="458"/>
      <c r="X483" s="458"/>
      <c r="Y483" s="459"/>
      <c r="Z483" s="459"/>
      <c r="AA483" s="286"/>
      <c r="AB483" s="430"/>
      <c r="AC483" s="430"/>
      <c r="AD483" s="430"/>
      <c r="AE483" s="430"/>
      <c r="AF483" s="430"/>
      <c r="AG483" s="430"/>
      <c r="AH483" s="430"/>
      <c r="AI483" s="430"/>
      <c r="AJ483" s="430"/>
      <c r="AK483" s="430"/>
      <c r="AL483" s="430"/>
      <c r="AM483" s="430"/>
      <c r="AN483" s="430"/>
      <c r="AO483" s="430"/>
      <c r="AP483" s="430"/>
    </row>
    <row r="484" spans="1:42" ht="15">
      <c r="A484" s="109"/>
      <c r="B484" s="455"/>
      <c r="C484" s="456"/>
      <c r="D484" s="456"/>
      <c r="E484" s="461"/>
      <c r="F484" s="456"/>
      <c r="G484" s="126"/>
      <c r="H484" s="126"/>
      <c r="I484" s="456"/>
      <c r="J484" s="456"/>
      <c r="K484" s="456"/>
      <c r="L484" s="458"/>
      <c r="M484" s="458"/>
      <c r="N484" s="458"/>
      <c r="O484" s="458"/>
      <c r="P484" s="458"/>
      <c r="Q484" s="458"/>
      <c r="R484" s="458"/>
      <c r="S484" s="458"/>
      <c r="T484" s="458"/>
      <c r="U484" s="458"/>
      <c r="V484" s="458"/>
      <c r="W484" s="458"/>
      <c r="X484" s="458"/>
      <c r="Y484" s="459"/>
      <c r="Z484" s="459"/>
      <c r="AA484" s="286"/>
      <c r="AB484" s="430"/>
      <c r="AC484" s="430"/>
      <c r="AD484" s="430"/>
      <c r="AE484" s="430"/>
      <c r="AF484" s="430"/>
      <c r="AG484" s="430"/>
      <c r="AH484" s="430"/>
      <c r="AI484" s="430"/>
      <c r="AJ484" s="430"/>
      <c r="AK484" s="430"/>
      <c r="AL484" s="430"/>
      <c r="AM484" s="430"/>
      <c r="AN484" s="430"/>
      <c r="AO484" s="430"/>
      <c r="AP484" s="430"/>
    </row>
    <row r="485" spans="1:42" ht="15">
      <c r="A485" s="109"/>
      <c r="B485" s="455"/>
      <c r="C485" s="456"/>
      <c r="D485" s="456"/>
      <c r="E485" s="461"/>
      <c r="F485" s="456"/>
      <c r="G485" s="126"/>
      <c r="H485" s="126"/>
      <c r="I485" s="456"/>
      <c r="J485" s="456"/>
      <c r="K485" s="456"/>
      <c r="L485" s="458"/>
      <c r="M485" s="458"/>
      <c r="N485" s="458"/>
      <c r="O485" s="458"/>
      <c r="P485" s="458"/>
      <c r="Q485" s="458"/>
      <c r="R485" s="458"/>
      <c r="S485" s="458"/>
      <c r="T485" s="458"/>
      <c r="U485" s="458"/>
      <c r="V485" s="458"/>
      <c r="W485" s="458"/>
      <c r="X485" s="458"/>
      <c r="Y485" s="459"/>
      <c r="Z485" s="459"/>
      <c r="AA485" s="286"/>
      <c r="AB485" s="430"/>
      <c r="AC485" s="430"/>
      <c r="AD485" s="430"/>
      <c r="AE485" s="430"/>
      <c r="AF485" s="430"/>
      <c r="AG485" s="430"/>
      <c r="AH485" s="430"/>
      <c r="AI485" s="430"/>
      <c r="AJ485" s="430"/>
      <c r="AK485" s="430"/>
      <c r="AL485" s="430"/>
      <c r="AM485" s="430"/>
      <c r="AN485" s="430"/>
      <c r="AO485" s="430"/>
      <c r="AP485" s="430"/>
    </row>
    <row r="486" spans="1:42" ht="15">
      <c r="A486" s="109"/>
      <c r="B486" s="455"/>
      <c r="C486" s="456"/>
      <c r="D486" s="456"/>
      <c r="E486" s="461"/>
      <c r="F486" s="456"/>
      <c r="G486" s="126"/>
      <c r="H486" s="126"/>
      <c r="I486" s="456"/>
      <c r="J486" s="456"/>
      <c r="K486" s="456"/>
      <c r="L486" s="458"/>
      <c r="M486" s="458"/>
      <c r="N486" s="458"/>
      <c r="O486" s="458"/>
      <c r="P486" s="458"/>
      <c r="Q486" s="458"/>
      <c r="R486" s="458"/>
      <c r="S486" s="458"/>
      <c r="T486" s="458"/>
      <c r="U486" s="458"/>
      <c r="V486" s="458"/>
      <c r="W486" s="458"/>
      <c r="X486" s="458"/>
      <c r="Y486" s="459"/>
      <c r="Z486" s="459"/>
      <c r="AA486" s="286"/>
      <c r="AB486" s="430"/>
      <c r="AC486" s="430"/>
      <c r="AD486" s="430"/>
      <c r="AE486" s="430"/>
      <c r="AF486" s="430"/>
      <c r="AG486" s="430"/>
      <c r="AH486" s="430"/>
      <c r="AI486" s="430"/>
      <c r="AJ486" s="430"/>
      <c r="AK486" s="430"/>
      <c r="AL486" s="430"/>
      <c r="AM486" s="430"/>
      <c r="AN486" s="430"/>
      <c r="AO486" s="430"/>
      <c r="AP486" s="430"/>
    </row>
    <row r="487" spans="1:42" ht="15">
      <c r="A487" s="109"/>
      <c r="B487" s="455"/>
      <c r="C487" s="456"/>
      <c r="D487" s="456"/>
      <c r="E487" s="461"/>
      <c r="F487" s="456"/>
      <c r="G487" s="126"/>
      <c r="H487" s="126"/>
      <c r="I487" s="456"/>
      <c r="J487" s="456"/>
      <c r="K487" s="456"/>
      <c r="L487" s="458"/>
      <c r="M487" s="458"/>
      <c r="N487" s="458"/>
      <c r="O487" s="458"/>
      <c r="P487" s="458"/>
      <c r="Q487" s="458"/>
      <c r="R487" s="458"/>
      <c r="S487" s="458"/>
      <c r="T487" s="458"/>
      <c r="U487" s="458"/>
      <c r="V487" s="458"/>
      <c r="W487" s="458"/>
      <c r="X487" s="458"/>
      <c r="Y487" s="459"/>
      <c r="Z487" s="459"/>
      <c r="AA487" s="286"/>
      <c r="AB487" s="430"/>
      <c r="AC487" s="430"/>
      <c r="AD487" s="430"/>
      <c r="AE487" s="430"/>
      <c r="AF487" s="430"/>
      <c r="AG487" s="430"/>
      <c r="AH487" s="430"/>
      <c r="AI487" s="430"/>
      <c r="AJ487" s="430"/>
      <c r="AK487" s="430"/>
      <c r="AL487" s="430"/>
      <c r="AM487" s="430"/>
      <c r="AN487" s="430"/>
      <c r="AO487" s="430"/>
      <c r="AP487" s="430"/>
    </row>
    <row r="488" spans="1:42" ht="15">
      <c r="A488" s="109"/>
      <c r="B488" s="455"/>
      <c r="C488" s="456"/>
      <c r="D488" s="456"/>
      <c r="E488" s="461"/>
      <c r="F488" s="456"/>
      <c r="G488" s="126"/>
      <c r="H488" s="126"/>
      <c r="I488" s="456"/>
      <c r="J488" s="456"/>
      <c r="K488" s="456"/>
      <c r="L488" s="458"/>
      <c r="M488" s="458"/>
      <c r="N488" s="458"/>
      <c r="O488" s="458"/>
      <c r="P488" s="458"/>
      <c r="Q488" s="458"/>
      <c r="R488" s="458"/>
      <c r="S488" s="458"/>
      <c r="T488" s="458"/>
      <c r="U488" s="458"/>
      <c r="V488" s="458"/>
      <c r="W488" s="458"/>
      <c r="X488" s="458"/>
      <c r="Y488" s="459"/>
      <c r="Z488" s="459"/>
      <c r="AA488" s="286"/>
      <c r="AB488" s="430"/>
      <c r="AC488" s="430"/>
      <c r="AD488" s="430"/>
      <c r="AE488" s="430"/>
      <c r="AF488" s="430"/>
      <c r="AG488" s="430"/>
      <c r="AH488" s="430"/>
      <c r="AI488" s="430"/>
      <c r="AJ488" s="430"/>
      <c r="AK488" s="430"/>
      <c r="AL488" s="430"/>
      <c r="AM488" s="430"/>
      <c r="AN488" s="430"/>
      <c r="AO488" s="430"/>
      <c r="AP488" s="430"/>
    </row>
    <row r="489" spans="1:42" ht="15">
      <c r="A489" s="109"/>
      <c r="B489" s="455"/>
      <c r="C489" s="456"/>
      <c r="D489" s="456"/>
      <c r="E489" s="461"/>
      <c r="F489" s="456"/>
      <c r="G489" s="126"/>
      <c r="H489" s="126"/>
      <c r="I489" s="456"/>
      <c r="J489" s="456"/>
      <c r="K489" s="456"/>
      <c r="L489" s="458"/>
      <c r="M489" s="458"/>
      <c r="N489" s="458"/>
      <c r="O489" s="458"/>
      <c r="P489" s="458"/>
      <c r="Q489" s="458"/>
      <c r="R489" s="458"/>
      <c r="S489" s="458"/>
      <c r="T489" s="458"/>
      <c r="U489" s="458"/>
      <c r="V489" s="458"/>
      <c r="W489" s="458"/>
      <c r="X489" s="458"/>
      <c r="Y489" s="459"/>
      <c r="Z489" s="459"/>
      <c r="AA489" s="286"/>
      <c r="AB489" s="430"/>
      <c r="AC489" s="430"/>
      <c r="AD489" s="430"/>
      <c r="AE489" s="430"/>
      <c r="AF489" s="430"/>
      <c r="AG489" s="430"/>
      <c r="AH489" s="430"/>
      <c r="AI489" s="430"/>
      <c r="AJ489" s="430"/>
      <c r="AK489" s="430"/>
      <c r="AL489" s="430"/>
      <c r="AM489" s="430"/>
      <c r="AN489" s="430"/>
      <c r="AO489" s="430"/>
      <c r="AP489" s="430"/>
    </row>
    <row r="490" spans="1:42" ht="15">
      <c r="A490" s="109"/>
      <c r="B490" s="455"/>
      <c r="C490" s="456"/>
      <c r="D490" s="456"/>
      <c r="E490" s="461"/>
      <c r="F490" s="456"/>
      <c r="G490" s="126"/>
      <c r="H490" s="126"/>
      <c r="I490" s="456"/>
      <c r="J490" s="456"/>
      <c r="K490" s="456"/>
      <c r="L490" s="458"/>
      <c r="M490" s="458"/>
      <c r="N490" s="458"/>
      <c r="O490" s="458"/>
      <c r="P490" s="458"/>
      <c r="Q490" s="458"/>
      <c r="R490" s="458"/>
      <c r="S490" s="458"/>
      <c r="T490" s="458"/>
      <c r="U490" s="458"/>
      <c r="V490" s="458"/>
      <c r="W490" s="458"/>
      <c r="X490" s="458"/>
      <c r="Y490" s="459"/>
      <c r="Z490" s="459"/>
      <c r="AA490" s="286"/>
      <c r="AB490" s="430"/>
      <c r="AC490" s="430"/>
      <c r="AD490" s="430"/>
      <c r="AE490" s="430"/>
      <c r="AF490" s="430"/>
      <c r="AG490" s="430"/>
      <c r="AH490" s="430"/>
      <c r="AI490" s="430"/>
      <c r="AJ490" s="430"/>
      <c r="AK490" s="430"/>
      <c r="AL490" s="430"/>
      <c r="AM490" s="430"/>
      <c r="AN490" s="430"/>
      <c r="AO490" s="430"/>
      <c r="AP490" s="430"/>
    </row>
    <row r="491" spans="1:42" ht="15">
      <c r="A491" s="109"/>
      <c r="B491" s="455"/>
      <c r="C491" s="456"/>
      <c r="D491" s="456"/>
      <c r="E491" s="461"/>
      <c r="F491" s="456"/>
      <c r="G491" s="126"/>
      <c r="H491" s="126"/>
      <c r="I491" s="456"/>
      <c r="J491" s="456"/>
      <c r="K491" s="456"/>
      <c r="L491" s="458"/>
      <c r="M491" s="458"/>
      <c r="N491" s="458"/>
      <c r="O491" s="458"/>
      <c r="P491" s="458"/>
      <c r="Q491" s="458"/>
      <c r="R491" s="458"/>
      <c r="S491" s="458"/>
      <c r="T491" s="458"/>
      <c r="U491" s="458"/>
      <c r="V491" s="458"/>
      <c r="W491" s="458"/>
      <c r="X491" s="458"/>
      <c r="Y491" s="459"/>
      <c r="Z491" s="459"/>
      <c r="AA491" s="286"/>
      <c r="AB491" s="430"/>
      <c r="AC491" s="430"/>
      <c r="AD491" s="430"/>
      <c r="AE491" s="430"/>
      <c r="AF491" s="430"/>
      <c r="AG491" s="430"/>
      <c r="AH491" s="430"/>
      <c r="AI491" s="430"/>
      <c r="AJ491" s="430"/>
      <c r="AK491" s="430"/>
      <c r="AL491" s="430"/>
      <c r="AM491" s="430"/>
      <c r="AN491" s="430"/>
      <c r="AO491" s="430"/>
      <c r="AP491" s="430"/>
    </row>
    <row r="492" spans="1:42" ht="15">
      <c r="A492" s="109"/>
      <c r="B492" s="455"/>
      <c r="C492" s="456"/>
      <c r="D492" s="456"/>
      <c r="E492" s="461"/>
      <c r="F492" s="456"/>
      <c r="G492" s="126"/>
      <c r="H492" s="126"/>
      <c r="I492" s="456"/>
      <c r="J492" s="456"/>
      <c r="K492" s="456"/>
      <c r="L492" s="458"/>
      <c r="M492" s="458"/>
      <c r="N492" s="458"/>
      <c r="O492" s="458"/>
      <c r="P492" s="458"/>
      <c r="Q492" s="458"/>
      <c r="R492" s="458"/>
      <c r="S492" s="458"/>
      <c r="T492" s="458"/>
      <c r="U492" s="458"/>
      <c r="V492" s="458"/>
      <c r="W492" s="458"/>
      <c r="X492" s="458"/>
      <c r="Y492" s="459"/>
      <c r="Z492" s="459"/>
      <c r="AA492" s="286"/>
      <c r="AB492" s="430"/>
      <c r="AC492" s="430"/>
      <c r="AD492" s="430"/>
      <c r="AE492" s="430"/>
      <c r="AF492" s="430"/>
      <c r="AG492" s="430"/>
      <c r="AH492" s="430"/>
      <c r="AI492" s="430"/>
      <c r="AJ492" s="430"/>
      <c r="AK492" s="430"/>
      <c r="AL492" s="430"/>
      <c r="AM492" s="430"/>
      <c r="AN492" s="430"/>
      <c r="AO492" s="430"/>
      <c r="AP492" s="430"/>
    </row>
    <row r="493" spans="1:42" ht="15">
      <c r="A493" s="109"/>
      <c r="B493" s="455"/>
      <c r="C493" s="456"/>
      <c r="D493" s="456"/>
      <c r="E493" s="461"/>
      <c r="F493" s="456"/>
      <c r="G493" s="126"/>
      <c r="H493" s="126"/>
      <c r="I493" s="456"/>
      <c r="J493" s="456"/>
      <c r="K493" s="456"/>
      <c r="L493" s="458"/>
      <c r="M493" s="458"/>
      <c r="N493" s="458"/>
      <c r="O493" s="458"/>
      <c r="P493" s="458"/>
      <c r="Q493" s="458"/>
      <c r="R493" s="458"/>
      <c r="S493" s="458"/>
      <c r="T493" s="458"/>
      <c r="U493" s="458"/>
      <c r="V493" s="458"/>
      <c r="W493" s="458"/>
      <c r="X493" s="458"/>
      <c r="Y493" s="459"/>
      <c r="Z493" s="459"/>
      <c r="AA493" s="286"/>
      <c r="AB493" s="430"/>
      <c r="AC493" s="430"/>
      <c r="AD493" s="430"/>
      <c r="AE493" s="430"/>
      <c r="AF493" s="430"/>
      <c r="AG493" s="430"/>
      <c r="AH493" s="430"/>
      <c r="AI493" s="430"/>
      <c r="AJ493" s="430"/>
      <c r="AK493" s="430"/>
      <c r="AL493" s="430"/>
      <c r="AM493" s="430"/>
      <c r="AN493" s="430"/>
      <c r="AO493" s="430"/>
      <c r="AP493" s="430"/>
    </row>
    <row r="494" spans="1:42" ht="15">
      <c r="A494" s="109"/>
      <c r="B494" s="455"/>
      <c r="C494" s="456"/>
      <c r="D494" s="456"/>
      <c r="E494" s="461"/>
      <c r="F494" s="456"/>
      <c r="G494" s="126"/>
      <c r="H494" s="126"/>
      <c r="I494" s="456"/>
      <c r="J494" s="456"/>
      <c r="K494" s="456"/>
      <c r="L494" s="458"/>
      <c r="M494" s="458"/>
      <c r="N494" s="458"/>
      <c r="O494" s="458"/>
      <c r="P494" s="458"/>
      <c r="Q494" s="458"/>
      <c r="R494" s="458"/>
      <c r="S494" s="458"/>
      <c r="T494" s="458"/>
      <c r="U494" s="458"/>
      <c r="V494" s="458"/>
      <c r="W494" s="458"/>
      <c r="X494" s="458"/>
      <c r="Y494" s="459"/>
      <c r="Z494" s="459"/>
      <c r="AA494" s="286"/>
      <c r="AB494" s="430"/>
      <c r="AC494" s="430"/>
      <c r="AD494" s="430"/>
      <c r="AE494" s="430"/>
      <c r="AF494" s="430"/>
      <c r="AG494" s="430"/>
      <c r="AH494" s="430"/>
      <c r="AI494" s="430"/>
      <c r="AJ494" s="430"/>
      <c r="AK494" s="430"/>
      <c r="AL494" s="430"/>
      <c r="AM494" s="430"/>
      <c r="AN494" s="430"/>
      <c r="AO494" s="430"/>
      <c r="AP494" s="430"/>
    </row>
    <row r="495" spans="1:42" ht="15">
      <c r="A495" s="109"/>
      <c r="B495" s="455"/>
      <c r="C495" s="456"/>
      <c r="D495" s="456"/>
      <c r="E495" s="461"/>
      <c r="F495" s="456"/>
      <c r="G495" s="126"/>
      <c r="H495" s="126"/>
      <c r="I495" s="456"/>
      <c r="J495" s="456"/>
      <c r="K495" s="456"/>
      <c r="L495" s="458"/>
      <c r="M495" s="458"/>
      <c r="N495" s="458"/>
      <c r="O495" s="458"/>
      <c r="P495" s="458"/>
      <c r="Q495" s="458"/>
      <c r="R495" s="458"/>
      <c r="S495" s="458"/>
      <c r="T495" s="458"/>
      <c r="U495" s="458"/>
      <c r="V495" s="458"/>
      <c r="W495" s="458"/>
      <c r="X495" s="458"/>
      <c r="Y495" s="459"/>
      <c r="Z495" s="459"/>
      <c r="AA495" s="286"/>
      <c r="AB495" s="430"/>
      <c r="AC495" s="430"/>
      <c r="AD495" s="430"/>
      <c r="AE495" s="430"/>
      <c r="AF495" s="430"/>
      <c r="AG495" s="430"/>
      <c r="AH495" s="430"/>
      <c r="AI495" s="430"/>
      <c r="AJ495" s="430"/>
      <c r="AK495" s="430"/>
      <c r="AL495" s="430"/>
      <c r="AM495" s="430"/>
      <c r="AN495" s="430"/>
      <c r="AO495" s="430"/>
      <c r="AP495" s="430"/>
    </row>
    <row r="496" spans="1:42" ht="15">
      <c r="A496" s="109"/>
      <c r="B496" s="455"/>
      <c r="C496" s="456"/>
      <c r="D496" s="456"/>
      <c r="E496" s="461"/>
      <c r="F496" s="456"/>
      <c r="G496" s="126"/>
      <c r="H496" s="126"/>
      <c r="I496" s="456"/>
      <c r="J496" s="456"/>
      <c r="K496" s="456"/>
      <c r="L496" s="458"/>
      <c r="M496" s="458"/>
      <c r="N496" s="458"/>
      <c r="O496" s="458"/>
      <c r="P496" s="458"/>
      <c r="Q496" s="458"/>
      <c r="R496" s="458"/>
      <c r="S496" s="458"/>
      <c r="T496" s="458"/>
      <c r="U496" s="458"/>
      <c r="V496" s="458"/>
      <c r="W496" s="458"/>
      <c r="X496" s="458"/>
      <c r="Y496" s="459"/>
      <c r="Z496" s="459"/>
      <c r="AA496" s="286"/>
      <c r="AB496" s="430"/>
      <c r="AC496" s="430"/>
      <c r="AD496" s="430"/>
      <c r="AE496" s="430"/>
      <c r="AF496" s="430"/>
      <c r="AG496" s="430"/>
      <c r="AH496" s="430"/>
      <c r="AI496" s="430"/>
      <c r="AJ496" s="430"/>
      <c r="AK496" s="430"/>
      <c r="AL496" s="430"/>
      <c r="AM496" s="430"/>
      <c r="AN496" s="430"/>
      <c r="AO496" s="430"/>
      <c r="AP496" s="430"/>
    </row>
    <row r="497" spans="1:42" ht="15">
      <c r="A497" s="109"/>
      <c r="B497" s="455"/>
      <c r="C497" s="456"/>
      <c r="D497" s="456"/>
      <c r="E497" s="461"/>
      <c r="F497" s="456"/>
      <c r="G497" s="126"/>
      <c r="H497" s="126"/>
      <c r="I497" s="456"/>
      <c r="J497" s="456"/>
      <c r="K497" s="456"/>
      <c r="L497" s="458"/>
      <c r="M497" s="458"/>
      <c r="N497" s="458"/>
      <c r="O497" s="458"/>
      <c r="P497" s="458"/>
      <c r="Q497" s="458"/>
      <c r="R497" s="458"/>
      <c r="S497" s="458"/>
      <c r="T497" s="458"/>
      <c r="U497" s="458"/>
      <c r="V497" s="458"/>
      <c r="W497" s="458"/>
      <c r="X497" s="458"/>
      <c r="Y497" s="459"/>
      <c r="Z497" s="459"/>
      <c r="AA497" s="286"/>
      <c r="AB497" s="430"/>
      <c r="AC497" s="430"/>
      <c r="AD497" s="430"/>
      <c r="AE497" s="430"/>
      <c r="AF497" s="430"/>
      <c r="AG497" s="430"/>
      <c r="AH497" s="430"/>
      <c r="AI497" s="430"/>
      <c r="AJ497" s="430"/>
      <c r="AK497" s="430"/>
      <c r="AL497" s="430"/>
      <c r="AM497" s="430"/>
      <c r="AN497" s="430"/>
      <c r="AO497" s="430"/>
      <c r="AP497" s="430"/>
    </row>
    <row r="498" spans="1:42" ht="15">
      <c r="A498" s="109"/>
      <c r="B498" s="455"/>
      <c r="C498" s="456"/>
      <c r="D498" s="456"/>
      <c r="E498" s="461"/>
      <c r="F498" s="456"/>
      <c r="G498" s="126"/>
      <c r="H498" s="126"/>
      <c r="I498" s="456"/>
      <c r="J498" s="456"/>
      <c r="K498" s="456"/>
      <c r="L498" s="458"/>
      <c r="M498" s="458"/>
      <c r="N498" s="458"/>
      <c r="O498" s="458"/>
      <c r="P498" s="458"/>
      <c r="Q498" s="458"/>
      <c r="R498" s="458"/>
      <c r="S498" s="458"/>
      <c r="T498" s="458"/>
      <c r="U498" s="458"/>
      <c r="V498" s="458"/>
      <c r="W498" s="458"/>
      <c r="X498" s="458"/>
      <c r="Y498" s="459"/>
      <c r="Z498" s="459"/>
      <c r="AA498" s="286"/>
      <c r="AB498" s="430"/>
      <c r="AC498" s="430"/>
      <c r="AD498" s="430"/>
      <c r="AE498" s="430"/>
      <c r="AF498" s="430"/>
      <c r="AG498" s="430"/>
      <c r="AH498" s="430"/>
      <c r="AI498" s="430"/>
      <c r="AJ498" s="430"/>
      <c r="AK498" s="430"/>
      <c r="AL498" s="430"/>
      <c r="AM498" s="430"/>
      <c r="AN498" s="430"/>
      <c r="AO498" s="430"/>
      <c r="AP498" s="430"/>
    </row>
    <row r="499" spans="1:42" ht="15">
      <c r="A499" s="109"/>
      <c r="B499" s="455"/>
      <c r="C499" s="456"/>
      <c r="D499" s="456"/>
      <c r="E499" s="461"/>
      <c r="F499" s="456"/>
      <c r="G499" s="126"/>
      <c r="H499" s="126"/>
      <c r="I499" s="456"/>
      <c r="J499" s="456"/>
      <c r="K499" s="456"/>
      <c r="L499" s="458"/>
      <c r="M499" s="458"/>
      <c r="N499" s="458"/>
      <c r="O499" s="458"/>
      <c r="P499" s="458"/>
      <c r="Q499" s="458"/>
      <c r="R499" s="458"/>
      <c r="S499" s="458"/>
      <c r="T499" s="458"/>
      <c r="U499" s="458"/>
      <c r="V499" s="458"/>
      <c r="W499" s="458"/>
      <c r="X499" s="458"/>
      <c r="Y499" s="459"/>
      <c r="Z499" s="459"/>
      <c r="AA499" s="286"/>
      <c r="AB499" s="430"/>
      <c r="AC499" s="430"/>
      <c r="AD499" s="430"/>
      <c r="AE499" s="430"/>
      <c r="AF499" s="430"/>
      <c r="AG499" s="430"/>
      <c r="AH499" s="430"/>
      <c r="AI499" s="430"/>
      <c r="AJ499" s="430"/>
      <c r="AK499" s="430"/>
      <c r="AL499" s="430"/>
      <c r="AM499" s="430"/>
      <c r="AN499" s="430"/>
      <c r="AO499" s="430"/>
      <c r="AP499" s="430"/>
    </row>
    <row r="500" spans="1:42" ht="15">
      <c r="A500" s="109"/>
      <c r="B500" s="455"/>
      <c r="C500" s="456"/>
      <c r="D500" s="456"/>
      <c r="E500" s="461"/>
      <c r="F500" s="456"/>
      <c r="G500" s="126"/>
      <c r="H500" s="126"/>
      <c r="I500" s="456"/>
      <c r="J500" s="456"/>
      <c r="K500" s="456"/>
      <c r="L500" s="458"/>
      <c r="M500" s="458"/>
      <c r="N500" s="458"/>
      <c r="O500" s="458"/>
      <c r="P500" s="458"/>
      <c r="Q500" s="458"/>
      <c r="R500" s="458"/>
      <c r="S500" s="458"/>
      <c r="T500" s="458"/>
      <c r="U500" s="458"/>
      <c r="V500" s="458"/>
      <c r="W500" s="458"/>
      <c r="X500" s="458"/>
      <c r="Y500" s="459"/>
      <c r="Z500" s="459"/>
      <c r="AA500" s="286"/>
      <c r="AB500" s="430"/>
      <c r="AC500" s="430"/>
      <c r="AD500" s="430"/>
      <c r="AE500" s="430"/>
      <c r="AF500" s="430"/>
      <c r="AG500" s="430"/>
      <c r="AH500" s="430"/>
      <c r="AI500" s="430"/>
      <c r="AJ500" s="430"/>
      <c r="AK500" s="430"/>
      <c r="AL500" s="430"/>
      <c r="AM500" s="430"/>
      <c r="AN500" s="430"/>
      <c r="AO500" s="430"/>
      <c r="AP500" s="430"/>
    </row>
    <row r="501" spans="1:42" ht="15">
      <c r="A501" s="109"/>
      <c r="B501" s="455"/>
      <c r="C501" s="456"/>
      <c r="D501" s="456"/>
      <c r="E501" s="461"/>
      <c r="F501" s="456"/>
      <c r="G501" s="126"/>
      <c r="H501" s="126"/>
      <c r="I501" s="456"/>
      <c r="J501" s="456"/>
      <c r="K501" s="456"/>
      <c r="L501" s="458"/>
      <c r="M501" s="458"/>
      <c r="N501" s="458"/>
      <c r="O501" s="458"/>
      <c r="P501" s="458"/>
      <c r="Q501" s="458"/>
      <c r="R501" s="458"/>
      <c r="S501" s="458"/>
      <c r="T501" s="458"/>
      <c r="U501" s="458"/>
      <c r="V501" s="458"/>
      <c r="W501" s="458"/>
      <c r="X501" s="458"/>
      <c r="Y501" s="459"/>
      <c r="Z501" s="459"/>
      <c r="AA501" s="286"/>
      <c r="AB501" s="430"/>
      <c r="AC501" s="430"/>
      <c r="AD501" s="430"/>
      <c r="AE501" s="430"/>
      <c r="AF501" s="430"/>
      <c r="AG501" s="430"/>
      <c r="AH501" s="430"/>
      <c r="AI501" s="430"/>
      <c r="AJ501" s="430"/>
      <c r="AK501" s="430"/>
      <c r="AL501" s="430"/>
      <c r="AM501" s="430"/>
      <c r="AN501" s="430"/>
      <c r="AO501" s="430"/>
      <c r="AP501" s="430"/>
    </row>
    <row r="502" spans="1:42" ht="15">
      <c r="A502" s="109"/>
      <c r="B502" s="455"/>
      <c r="C502" s="456"/>
      <c r="D502" s="456"/>
      <c r="E502" s="461"/>
      <c r="F502" s="456"/>
      <c r="G502" s="126"/>
      <c r="H502" s="126"/>
      <c r="I502" s="456"/>
      <c r="J502" s="456"/>
      <c r="K502" s="456"/>
      <c r="L502" s="458"/>
      <c r="M502" s="458"/>
      <c r="N502" s="458"/>
      <c r="O502" s="458"/>
      <c r="P502" s="458"/>
      <c r="Q502" s="458"/>
      <c r="R502" s="458"/>
      <c r="S502" s="458"/>
      <c r="T502" s="458"/>
      <c r="U502" s="458"/>
      <c r="V502" s="458"/>
      <c r="W502" s="458"/>
      <c r="X502" s="458"/>
      <c r="Y502" s="459"/>
      <c r="Z502" s="459"/>
      <c r="AA502" s="286"/>
      <c r="AB502" s="430"/>
      <c r="AC502" s="430"/>
      <c r="AD502" s="430"/>
      <c r="AE502" s="430"/>
      <c r="AF502" s="430"/>
      <c r="AG502" s="430"/>
      <c r="AH502" s="430"/>
      <c r="AI502" s="430"/>
      <c r="AJ502" s="430"/>
      <c r="AK502" s="430"/>
      <c r="AL502" s="430"/>
      <c r="AM502" s="430"/>
      <c r="AN502" s="430"/>
      <c r="AO502" s="430"/>
      <c r="AP502" s="430"/>
    </row>
    <row r="503" spans="1:42" ht="15">
      <c r="A503" s="109"/>
      <c r="B503" s="455"/>
      <c r="C503" s="456"/>
      <c r="D503" s="456"/>
      <c r="E503" s="461"/>
      <c r="F503" s="456"/>
      <c r="G503" s="126"/>
      <c r="H503" s="126"/>
      <c r="I503" s="456"/>
      <c r="J503" s="456"/>
      <c r="K503" s="456"/>
      <c r="L503" s="458"/>
      <c r="M503" s="458"/>
      <c r="N503" s="458"/>
      <c r="O503" s="458"/>
      <c r="P503" s="458"/>
      <c r="Q503" s="458"/>
      <c r="R503" s="458"/>
      <c r="S503" s="458"/>
      <c r="T503" s="458"/>
      <c r="U503" s="458"/>
      <c r="V503" s="458"/>
      <c r="W503" s="458"/>
      <c r="X503" s="458"/>
      <c r="Y503" s="459"/>
      <c r="Z503" s="459"/>
      <c r="AA503" s="286"/>
      <c r="AB503" s="430"/>
      <c r="AC503" s="430"/>
      <c r="AD503" s="430"/>
      <c r="AE503" s="430"/>
      <c r="AF503" s="430"/>
      <c r="AG503" s="430"/>
      <c r="AH503" s="430"/>
      <c r="AI503" s="430"/>
      <c r="AJ503" s="430"/>
      <c r="AK503" s="430"/>
      <c r="AL503" s="430"/>
      <c r="AM503" s="430"/>
      <c r="AN503" s="430"/>
      <c r="AO503" s="430"/>
      <c r="AP503" s="430"/>
    </row>
    <row r="504" spans="1:42" ht="15">
      <c r="A504" s="109"/>
      <c r="B504" s="455"/>
      <c r="C504" s="456"/>
      <c r="D504" s="456"/>
      <c r="E504" s="461"/>
      <c r="F504" s="456"/>
      <c r="G504" s="126"/>
      <c r="H504" s="126"/>
      <c r="I504" s="456"/>
      <c r="J504" s="456"/>
      <c r="K504" s="456"/>
      <c r="L504" s="458"/>
      <c r="M504" s="458"/>
      <c r="N504" s="458"/>
      <c r="O504" s="458"/>
      <c r="P504" s="458"/>
      <c r="Q504" s="458"/>
      <c r="R504" s="458"/>
      <c r="S504" s="458"/>
      <c r="T504" s="458"/>
      <c r="U504" s="458"/>
      <c r="V504" s="458"/>
      <c r="W504" s="458"/>
      <c r="X504" s="458"/>
      <c r="Y504" s="459"/>
      <c r="Z504" s="459"/>
      <c r="AA504" s="286"/>
      <c r="AB504" s="430"/>
      <c r="AC504" s="430"/>
      <c r="AD504" s="430"/>
      <c r="AE504" s="430"/>
      <c r="AF504" s="430"/>
      <c r="AG504" s="430"/>
      <c r="AH504" s="430"/>
      <c r="AI504" s="430"/>
      <c r="AJ504" s="430"/>
      <c r="AK504" s="430"/>
      <c r="AL504" s="430"/>
      <c r="AM504" s="430"/>
      <c r="AN504" s="430"/>
      <c r="AO504" s="430"/>
      <c r="AP504" s="430"/>
    </row>
    <row r="505" spans="1:42" ht="15">
      <c r="A505" s="109"/>
      <c r="B505" s="455"/>
      <c r="C505" s="456"/>
      <c r="D505" s="456"/>
      <c r="E505" s="461"/>
      <c r="F505" s="456"/>
      <c r="G505" s="126"/>
      <c r="H505" s="126"/>
      <c r="I505" s="456"/>
      <c r="J505" s="456"/>
      <c r="K505" s="456"/>
      <c r="L505" s="458"/>
      <c r="M505" s="458"/>
      <c r="N505" s="458"/>
      <c r="O505" s="458"/>
      <c r="P505" s="458"/>
      <c r="Q505" s="458"/>
      <c r="R505" s="458"/>
      <c r="S505" s="458"/>
      <c r="T505" s="458"/>
      <c r="U505" s="458"/>
      <c r="V505" s="458"/>
      <c r="W505" s="458"/>
      <c r="X505" s="458"/>
      <c r="Y505" s="459"/>
      <c r="Z505" s="459"/>
      <c r="AA505" s="286"/>
      <c r="AB505" s="430"/>
      <c r="AC505" s="430"/>
      <c r="AD505" s="430"/>
      <c r="AE505" s="430"/>
      <c r="AF505" s="430"/>
      <c r="AG505" s="430"/>
      <c r="AH505" s="430"/>
      <c r="AI505" s="430"/>
      <c r="AJ505" s="430"/>
      <c r="AK505" s="430"/>
      <c r="AL505" s="430"/>
      <c r="AM505" s="430"/>
      <c r="AN505" s="430"/>
      <c r="AO505" s="430"/>
      <c r="AP505" s="430"/>
    </row>
    <row r="506" spans="1:42" ht="15">
      <c r="A506" s="109"/>
      <c r="B506" s="455"/>
      <c r="C506" s="456"/>
      <c r="D506" s="456"/>
      <c r="E506" s="461"/>
      <c r="F506" s="456"/>
      <c r="G506" s="126"/>
      <c r="H506" s="126"/>
      <c r="I506" s="456"/>
      <c r="J506" s="456"/>
      <c r="K506" s="456"/>
      <c r="L506" s="458"/>
      <c r="M506" s="458"/>
      <c r="N506" s="458"/>
      <c r="O506" s="458"/>
      <c r="P506" s="458"/>
      <c r="Q506" s="458"/>
      <c r="R506" s="458"/>
      <c r="S506" s="458"/>
      <c r="T506" s="458"/>
      <c r="U506" s="458"/>
      <c r="V506" s="458"/>
      <c r="W506" s="458"/>
      <c r="X506" s="458"/>
      <c r="Y506" s="459"/>
      <c r="Z506" s="459"/>
      <c r="AA506" s="286"/>
      <c r="AB506" s="430"/>
      <c r="AC506" s="430"/>
      <c r="AD506" s="430"/>
      <c r="AE506" s="430"/>
      <c r="AF506" s="430"/>
      <c r="AG506" s="430"/>
      <c r="AH506" s="430"/>
      <c r="AI506" s="430"/>
      <c r="AJ506" s="430"/>
      <c r="AK506" s="430"/>
      <c r="AL506" s="430"/>
      <c r="AM506" s="430"/>
      <c r="AN506" s="430"/>
      <c r="AO506" s="430"/>
      <c r="AP506" s="430"/>
    </row>
    <row r="507" spans="1:42" ht="15">
      <c r="A507" s="109"/>
      <c r="B507" s="455"/>
      <c r="C507" s="456"/>
      <c r="D507" s="456"/>
      <c r="E507" s="461"/>
      <c r="F507" s="456"/>
      <c r="G507" s="126"/>
      <c r="H507" s="126"/>
      <c r="I507" s="456"/>
      <c r="J507" s="456"/>
      <c r="K507" s="456"/>
      <c r="L507" s="458"/>
      <c r="M507" s="458"/>
      <c r="N507" s="458"/>
      <c r="O507" s="458"/>
      <c r="P507" s="458"/>
      <c r="Q507" s="458"/>
      <c r="R507" s="458"/>
      <c r="S507" s="458"/>
      <c r="T507" s="458"/>
      <c r="U507" s="458"/>
      <c r="V507" s="458"/>
      <c r="W507" s="458"/>
      <c r="X507" s="458"/>
      <c r="Y507" s="459"/>
      <c r="Z507" s="459"/>
      <c r="AA507" s="286"/>
      <c r="AB507" s="430"/>
      <c r="AC507" s="430"/>
      <c r="AD507" s="430"/>
      <c r="AE507" s="430"/>
      <c r="AF507" s="430"/>
      <c r="AG507" s="430"/>
      <c r="AH507" s="430"/>
      <c r="AI507" s="430"/>
      <c r="AJ507" s="430"/>
      <c r="AK507" s="430"/>
      <c r="AL507" s="430"/>
      <c r="AM507" s="430"/>
      <c r="AN507" s="430"/>
      <c r="AO507" s="430"/>
      <c r="AP507" s="430"/>
    </row>
    <row r="508" spans="1:42" ht="15">
      <c r="A508" s="109"/>
      <c r="B508" s="455"/>
      <c r="C508" s="456"/>
      <c r="D508" s="456"/>
      <c r="E508" s="461"/>
      <c r="F508" s="456"/>
      <c r="G508" s="126"/>
      <c r="H508" s="126"/>
      <c r="I508" s="456"/>
      <c r="J508" s="456"/>
      <c r="K508" s="456"/>
      <c r="L508" s="458"/>
      <c r="M508" s="458"/>
      <c r="N508" s="458"/>
      <c r="O508" s="458"/>
      <c r="P508" s="458"/>
      <c r="Q508" s="458"/>
      <c r="R508" s="458"/>
      <c r="S508" s="458"/>
      <c r="T508" s="458"/>
      <c r="U508" s="458"/>
      <c r="V508" s="458"/>
      <c r="W508" s="458"/>
      <c r="X508" s="458"/>
      <c r="Y508" s="459"/>
      <c r="Z508" s="459"/>
      <c r="AA508" s="286"/>
      <c r="AB508" s="430"/>
      <c r="AC508" s="430"/>
      <c r="AD508" s="430"/>
      <c r="AE508" s="430"/>
      <c r="AF508" s="430"/>
      <c r="AG508" s="430"/>
      <c r="AH508" s="430"/>
      <c r="AI508" s="430"/>
      <c r="AJ508" s="430"/>
      <c r="AK508" s="430"/>
      <c r="AL508" s="430"/>
      <c r="AM508" s="430"/>
      <c r="AN508" s="430"/>
      <c r="AO508" s="430"/>
      <c r="AP508" s="430"/>
    </row>
    <row r="509" spans="1:42" ht="15">
      <c r="A509" s="109"/>
      <c r="B509" s="455"/>
      <c r="C509" s="456"/>
      <c r="D509" s="456"/>
      <c r="E509" s="461"/>
      <c r="F509" s="456"/>
      <c r="G509" s="126"/>
      <c r="H509" s="126"/>
      <c r="I509" s="456"/>
      <c r="J509" s="456"/>
      <c r="K509" s="456"/>
      <c r="L509" s="458"/>
      <c r="M509" s="458"/>
      <c r="N509" s="458"/>
      <c r="O509" s="458"/>
      <c r="P509" s="458"/>
      <c r="Q509" s="458"/>
      <c r="R509" s="458"/>
      <c r="S509" s="458"/>
      <c r="T509" s="458"/>
      <c r="U509" s="458"/>
      <c r="V509" s="458"/>
      <c r="W509" s="458"/>
      <c r="X509" s="458"/>
      <c r="Y509" s="459"/>
      <c r="Z509" s="459"/>
      <c r="AA509" s="286"/>
      <c r="AB509" s="430"/>
      <c r="AC509" s="430"/>
      <c r="AD509" s="430"/>
      <c r="AE509" s="430"/>
      <c r="AF509" s="430"/>
      <c r="AG509" s="430"/>
      <c r="AH509" s="430"/>
      <c r="AI509" s="430"/>
      <c r="AJ509" s="430"/>
      <c r="AK509" s="430"/>
      <c r="AL509" s="430"/>
      <c r="AM509" s="430"/>
      <c r="AN509" s="430"/>
      <c r="AO509" s="430"/>
      <c r="AP509" s="430"/>
    </row>
    <row r="510" spans="1:42" ht="15">
      <c r="A510" s="109"/>
      <c r="B510" s="455"/>
      <c r="C510" s="456"/>
      <c r="D510" s="456"/>
      <c r="E510" s="461"/>
      <c r="F510" s="456"/>
      <c r="G510" s="126"/>
      <c r="H510" s="126"/>
      <c r="I510" s="456"/>
      <c r="J510" s="456"/>
      <c r="K510" s="456"/>
      <c r="L510" s="458"/>
      <c r="M510" s="458"/>
      <c r="N510" s="458"/>
      <c r="O510" s="458"/>
      <c r="P510" s="458"/>
      <c r="Q510" s="458"/>
      <c r="R510" s="458"/>
      <c r="S510" s="458"/>
      <c r="T510" s="458"/>
      <c r="U510" s="458"/>
      <c r="V510" s="458"/>
      <c r="W510" s="458"/>
      <c r="X510" s="458"/>
      <c r="Y510" s="459"/>
      <c r="Z510" s="459"/>
      <c r="AA510" s="286"/>
      <c r="AB510" s="430"/>
      <c r="AC510" s="430"/>
      <c r="AD510" s="430"/>
      <c r="AE510" s="430"/>
      <c r="AF510" s="430"/>
      <c r="AG510" s="430"/>
      <c r="AH510" s="430"/>
      <c r="AI510" s="430"/>
      <c r="AJ510" s="430"/>
      <c r="AK510" s="430"/>
      <c r="AL510" s="430"/>
      <c r="AM510" s="430"/>
      <c r="AN510" s="430"/>
      <c r="AO510" s="430"/>
      <c r="AP510" s="430"/>
    </row>
    <row r="511" spans="1:42" ht="15">
      <c r="A511" s="109"/>
      <c r="B511" s="455"/>
      <c r="C511" s="456"/>
      <c r="D511" s="456"/>
      <c r="E511" s="461"/>
      <c r="F511" s="456"/>
      <c r="G511" s="126"/>
      <c r="H511" s="126"/>
      <c r="I511" s="456"/>
      <c r="J511" s="456"/>
      <c r="K511" s="456"/>
      <c r="L511" s="458"/>
      <c r="M511" s="458"/>
      <c r="N511" s="458"/>
      <c r="O511" s="458"/>
      <c r="P511" s="458"/>
      <c r="Q511" s="458"/>
      <c r="R511" s="458"/>
      <c r="S511" s="458"/>
      <c r="T511" s="458"/>
      <c r="U511" s="458"/>
      <c r="V511" s="458"/>
      <c r="W511" s="458"/>
      <c r="X511" s="458"/>
      <c r="Y511" s="459"/>
      <c r="Z511" s="459"/>
      <c r="AA511" s="286"/>
      <c r="AB511" s="430"/>
      <c r="AC511" s="430"/>
      <c r="AD511" s="430"/>
      <c r="AE511" s="430"/>
      <c r="AF511" s="430"/>
      <c r="AG511" s="430"/>
      <c r="AH511" s="430"/>
      <c r="AI511" s="430"/>
      <c r="AJ511" s="430"/>
      <c r="AK511" s="430"/>
      <c r="AL511" s="430"/>
      <c r="AM511" s="430"/>
      <c r="AN511" s="430"/>
      <c r="AO511" s="430"/>
      <c r="AP511" s="430"/>
    </row>
    <row r="512" spans="1:42" ht="15">
      <c r="A512" s="109"/>
      <c r="B512" s="455"/>
      <c r="C512" s="456"/>
      <c r="D512" s="456"/>
      <c r="E512" s="461"/>
      <c r="F512" s="456"/>
      <c r="G512" s="126"/>
      <c r="H512" s="126"/>
      <c r="I512" s="456"/>
      <c r="J512" s="456"/>
      <c r="K512" s="456"/>
      <c r="L512" s="458"/>
      <c r="M512" s="458"/>
      <c r="N512" s="458"/>
      <c r="O512" s="458"/>
      <c r="P512" s="458"/>
      <c r="Q512" s="458"/>
      <c r="R512" s="458"/>
      <c r="S512" s="458"/>
      <c r="T512" s="458"/>
      <c r="U512" s="458"/>
      <c r="V512" s="458"/>
      <c r="W512" s="458"/>
      <c r="X512" s="458"/>
      <c r="Y512" s="459"/>
      <c r="Z512" s="459"/>
      <c r="AA512" s="286"/>
      <c r="AB512" s="430"/>
      <c r="AC512" s="430"/>
      <c r="AD512" s="430"/>
      <c r="AE512" s="430"/>
      <c r="AF512" s="430"/>
      <c r="AG512" s="430"/>
      <c r="AH512" s="430"/>
      <c r="AI512" s="430"/>
      <c r="AJ512" s="430"/>
      <c r="AK512" s="430"/>
      <c r="AL512" s="430"/>
      <c r="AM512" s="430"/>
      <c r="AN512" s="430"/>
      <c r="AO512" s="430"/>
      <c r="AP512" s="430"/>
    </row>
    <row r="513" spans="1:42" ht="15">
      <c r="A513" s="109"/>
      <c r="B513" s="455"/>
      <c r="C513" s="456"/>
      <c r="D513" s="456"/>
      <c r="E513" s="461"/>
      <c r="F513" s="456"/>
      <c r="G513" s="126"/>
      <c r="H513" s="126"/>
      <c r="I513" s="456"/>
      <c r="J513" s="456"/>
      <c r="K513" s="456"/>
      <c r="L513" s="458"/>
      <c r="M513" s="458"/>
      <c r="N513" s="458"/>
      <c r="O513" s="458"/>
      <c r="P513" s="458"/>
      <c r="Q513" s="458"/>
      <c r="R513" s="458"/>
      <c r="S513" s="458"/>
      <c r="T513" s="458"/>
      <c r="U513" s="458"/>
      <c r="V513" s="458"/>
      <c r="W513" s="458"/>
      <c r="X513" s="458"/>
      <c r="Y513" s="459"/>
      <c r="Z513" s="459"/>
      <c r="AA513" s="286"/>
      <c r="AB513" s="430"/>
      <c r="AC513" s="430"/>
      <c r="AD513" s="430"/>
      <c r="AE513" s="430"/>
      <c r="AF513" s="430"/>
      <c r="AG513" s="430"/>
      <c r="AH513" s="430"/>
      <c r="AI513" s="430"/>
      <c r="AJ513" s="430"/>
      <c r="AK513" s="430"/>
      <c r="AL513" s="430"/>
      <c r="AM513" s="430"/>
      <c r="AN513" s="430"/>
      <c r="AO513" s="430"/>
      <c r="AP513" s="430"/>
    </row>
    <row r="514" spans="1:42" ht="15">
      <c r="A514" s="109"/>
      <c r="B514" s="455"/>
      <c r="C514" s="456"/>
      <c r="D514" s="456"/>
      <c r="E514" s="461"/>
      <c r="F514" s="456"/>
      <c r="G514" s="126"/>
      <c r="H514" s="126"/>
      <c r="I514" s="456"/>
      <c r="J514" s="456"/>
      <c r="K514" s="456"/>
      <c r="L514" s="458"/>
      <c r="M514" s="458"/>
      <c r="N514" s="458"/>
      <c r="O514" s="458"/>
      <c r="P514" s="458"/>
      <c r="Q514" s="458"/>
      <c r="R514" s="458"/>
      <c r="S514" s="458"/>
      <c r="T514" s="458"/>
      <c r="U514" s="458"/>
      <c r="V514" s="458"/>
      <c r="W514" s="458"/>
      <c r="X514" s="458"/>
      <c r="Y514" s="459"/>
      <c r="Z514" s="459"/>
      <c r="AA514" s="286"/>
      <c r="AB514" s="430"/>
      <c r="AC514" s="430"/>
      <c r="AD514" s="430"/>
      <c r="AE514" s="430"/>
      <c r="AF514" s="430"/>
      <c r="AG514" s="430"/>
      <c r="AH514" s="430"/>
      <c r="AI514" s="430"/>
      <c r="AJ514" s="430"/>
      <c r="AK514" s="430"/>
      <c r="AL514" s="430"/>
      <c r="AM514" s="430"/>
      <c r="AN514" s="430"/>
      <c r="AO514" s="430"/>
      <c r="AP514" s="430"/>
    </row>
    <row r="515" spans="1:42" ht="15">
      <c r="A515" s="109"/>
      <c r="B515" s="455"/>
      <c r="C515" s="456"/>
      <c r="D515" s="456"/>
      <c r="E515" s="461"/>
      <c r="F515" s="456"/>
      <c r="G515" s="126"/>
      <c r="H515" s="126"/>
      <c r="I515" s="456"/>
      <c r="J515" s="456"/>
      <c r="K515" s="456"/>
      <c r="L515" s="458"/>
      <c r="M515" s="458"/>
      <c r="N515" s="458"/>
      <c r="O515" s="458"/>
      <c r="P515" s="458"/>
      <c r="Q515" s="458"/>
      <c r="R515" s="458"/>
      <c r="S515" s="458"/>
      <c r="T515" s="458"/>
      <c r="U515" s="458"/>
      <c r="V515" s="458"/>
      <c r="W515" s="458"/>
      <c r="X515" s="458"/>
      <c r="Y515" s="459"/>
      <c r="Z515" s="459"/>
      <c r="AA515" s="286"/>
      <c r="AB515" s="430"/>
      <c r="AC515" s="430"/>
      <c r="AD515" s="430"/>
      <c r="AE515" s="430"/>
      <c r="AF515" s="430"/>
      <c r="AG515" s="430"/>
      <c r="AH515" s="430"/>
      <c r="AI515" s="430"/>
      <c r="AJ515" s="430"/>
      <c r="AK515" s="430"/>
      <c r="AL515" s="430"/>
      <c r="AM515" s="430"/>
      <c r="AN515" s="430"/>
      <c r="AO515" s="430"/>
      <c r="AP515" s="430"/>
    </row>
    <row r="516" spans="1:42" ht="15">
      <c r="A516" s="109"/>
      <c r="B516" s="455"/>
      <c r="C516" s="456"/>
      <c r="D516" s="456"/>
      <c r="E516" s="461"/>
      <c r="F516" s="456"/>
      <c r="G516" s="126"/>
      <c r="H516" s="126"/>
      <c r="I516" s="456"/>
      <c r="J516" s="456"/>
      <c r="K516" s="456"/>
      <c r="L516" s="458"/>
      <c r="M516" s="458"/>
      <c r="N516" s="458"/>
      <c r="O516" s="458"/>
      <c r="P516" s="458"/>
      <c r="Q516" s="458"/>
      <c r="R516" s="458"/>
      <c r="S516" s="458"/>
      <c r="T516" s="458"/>
      <c r="U516" s="458"/>
      <c r="V516" s="458"/>
      <c r="W516" s="458"/>
      <c r="X516" s="458"/>
      <c r="Y516" s="459"/>
      <c r="Z516" s="459"/>
      <c r="AA516" s="286"/>
      <c r="AB516" s="430"/>
      <c r="AC516" s="430"/>
      <c r="AD516" s="430"/>
      <c r="AE516" s="430"/>
      <c r="AF516" s="430"/>
      <c r="AG516" s="430"/>
      <c r="AH516" s="430"/>
      <c r="AI516" s="430"/>
      <c r="AJ516" s="430"/>
      <c r="AK516" s="430"/>
      <c r="AL516" s="430"/>
      <c r="AM516" s="430"/>
      <c r="AN516" s="430"/>
      <c r="AO516" s="430"/>
      <c r="AP516" s="430"/>
    </row>
    <row r="517" spans="1:42" ht="15">
      <c r="A517" s="109"/>
      <c r="B517" s="455"/>
      <c r="C517" s="456"/>
      <c r="D517" s="456"/>
      <c r="E517" s="461"/>
      <c r="F517" s="456"/>
      <c r="G517" s="126"/>
      <c r="H517" s="126"/>
      <c r="I517" s="456"/>
      <c r="J517" s="456"/>
      <c r="K517" s="456"/>
      <c r="L517" s="458"/>
      <c r="M517" s="458"/>
      <c r="N517" s="458"/>
      <c r="O517" s="458"/>
      <c r="P517" s="458"/>
      <c r="Q517" s="458"/>
      <c r="R517" s="458"/>
      <c r="S517" s="458"/>
      <c r="T517" s="458"/>
      <c r="U517" s="458"/>
      <c r="V517" s="458"/>
      <c r="W517" s="458"/>
      <c r="X517" s="458"/>
      <c r="Y517" s="459"/>
      <c r="Z517" s="459"/>
      <c r="AA517" s="286"/>
      <c r="AB517" s="430"/>
      <c r="AC517" s="430"/>
      <c r="AD517" s="430"/>
      <c r="AE517" s="430"/>
      <c r="AF517" s="430"/>
      <c r="AG517" s="430"/>
      <c r="AH517" s="430"/>
      <c r="AI517" s="430"/>
      <c r="AJ517" s="430"/>
      <c r="AK517" s="430"/>
      <c r="AL517" s="430"/>
      <c r="AM517" s="430"/>
      <c r="AN517" s="430"/>
      <c r="AO517" s="430"/>
      <c r="AP517" s="430"/>
    </row>
    <row r="518" spans="1:42" ht="15">
      <c r="A518" s="109"/>
      <c r="B518" s="455"/>
      <c r="C518" s="456"/>
      <c r="D518" s="456"/>
      <c r="E518" s="461"/>
      <c r="F518" s="456"/>
      <c r="G518" s="126"/>
      <c r="H518" s="126"/>
      <c r="I518" s="456"/>
      <c r="J518" s="456"/>
      <c r="K518" s="456"/>
      <c r="L518" s="458"/>
      <c r="M518" s="458"/>
      <c r="N518" s="458"/>
      <c r="O518" s="458"/>
      <c r="P518" s="458"/>
      <c r="Q518" s="458"/>
      <c r="R518" s="458"/>
      <c r="S518" s="458"/>
      <c r="T518" s="458"/>
      <c r="U518" s="458"/>
      <c r="V518" s="458"/>
      <c r="W518" s="458"/>
      <c r="X518" s="458"/>
      <c r="Y518" s="459"/>
      <c r="Z518" s="459"/>
      <c r="AA518" s="286"/>
      <c r="AB518" s="430"/>
      <c r="AC518" s="430"/>
      <c r="AD518" s="430"/>
      <c r="AE518" s="430"/>
      <c r="AF518" s="430"/>
      <c r="AG518" s="430"/>
      <c r="AH518" s="430"/>
      <c r="AI518" s="430"/>
      <c r="AJ518" s="430"/>
      <c r="AK518" s="430"/>
      <c r="AL518" s="430"/>
      <c r="AM518" s="430"/>
      <c r="AN518" s="430"/>
      <c r="AO518" s="430"/>
      <c r="AP518" s="430"/>
    </row>
    <row r="519" spans="1:42" ht="15">
      <c r="A519" s="109"/>
      <c r="B519" s="455"/>
      <c r="C519" s="456"/>
      <c r="D519" s="456"/>
      <c r="E519" s="461"/>
      <c r="F519" s="456"/>
      <c r="G519" s="126"/>
      <c r="H519" s="126"/>
      <c r="I519" s="456"/>
      <c r="J519" s="456"/>
      <c r="K519" s="456"/>
      <c r="L519" s="458"/>
      <c r="M519" s="458"/>
      <c r="N519" s="458"/>
      <c r="O519" s="458"/>
      <c r="P519" s="458"/>
      <c r="Q519" s="458"/>
      <c r="R519" s="458"/>
      <c r="S519" s="458"/>
      <c r="T519" s="458"/>
      <c r="U519" s="458"/>
      <c r="V519" s="458"/>
      <c r="W519" s="458"/>
      <c r="X519" s="458"/>
      <c r="Y519" s="459"/>
      <c r="Z519" s="459"/>
      <c r="AA519" s="286"/>
      <c r="AB519" s="430"/>
      <c r="AC519" s="430"/>
      <c r="AD519" s="430"/>
      <c r="AE519" s="430"/>
      <c r="AF519" s="430"/>
      <c r="AG519" s="430"/>
      <c r="AH519" s="430"/>
      <c r="AI519" s="430"/>
      <c r="AJ519" s="430"/>
      <c r="AK519" s="430"/>
      <c r="AL519" s="430"/>
      <c r="AM519" s="430"/>
      <c r="AN519" s="430"/>
      <c r="AO519" s="430"/>
      <c r="AP519" s="430"/>
    </row>
    <row r="520" spans="1:42" ht="15">
      <c r="A520" s="109"/>
      <c r="B520" s="455"/>
      <c r="C520" s="456"/>
      <c r="D520" s="456"/>
      <c r="E520" s="461"/>
      <c r="F520" s="456"/>
      <c r="G520" s="126"/>
      <c r="H520" s="126"/>
      <c r="I520" s="456"/>
      <c r="J520" s="456"/>
      <c r="K520" s="456"/>
      <c r="L520" s="458"/>
      <c r="M520" s="458"/>
      <c r="N520" s="458"/>
      <c r="O520" s="458"/>
      <c r="P520" s="458"/>
      <c r="Q520" s="458"/>
      <c r="R520" s="458"/>
      <c r="S520" s="458"/>
      <c r="T520" s="458"/>
      <c r="U520" s="458"/>
      <c r="V520" s="458"/>
      <c r="W520" s="458"/>
      <c r="X520" s="458"/>
      <c r="Y520" s="459"/>
      <c r="Z520" s="459"/>
      <c r="AA520" s="286"/>
      <c r="AB520" s="430"/>
      <c r="AC520" s="430"/>
      <c r="AD520" s="430"/>
      <c r="AE520" s="430"/>
      <c r="AF520" s="430"/>
      <c r="AG520" s="430"/>
      <c r="AH520" s="430"/>
      <c r="AI520" s="430"/>
      <c r="AJ520" s="430"/>
      <c r="AK520" s="430"/>
      <c r="AL520" s="430"/>
      <c r="AM520" s="430"/>
      <c r="AN520" s="430"/>
      <c r="AO520" s="430"/>
      <c r="AP520" s="430"/>
    </row>
    <row r="521" spans="1:42" ht="15">
      <c r="A521" s="109"/>
      <c r="B521" s="455"/>
      <c r="C521" s="456"/>
      <c r="D521" s="456"/>
      <c r="E521" s="461"/>
      <c r="F521" s="456"/>
      <c r="G521" s="126"/>
      <c r="H521" s="126"/>
      <c r="I521" s="456"/>
      <c r="J521" s="456"/>
      <c r="K521" s="456"/>
      <c r="L521" s="458"/>
      <c r="M521" s="458"/>
      <c r="N521" s="458"/>
      <c r="O521" s="458"/>
      <c r="P521" s="458"/>
      <c r="Q521" s="458"/>
      <c r="R521" s="458"/>
      <c r="S521" s="458"/>
      <c r="T521" s="458"/>
      <c r="U521" s="458"/>
      <c r="V521" s="458"/>
      <c r="W521" s="458"/>
      <c r="X521" s="458"/>
      <c r="Y521" s="459"/>
      <c r="Z521" s="459"/>
      <c r="AA521" s="286"/>
      <c r="AB521" s="430"/>
      <c r="AC521" s="430"/>
      <c r="AD521" s="430"/>
      <c r="AE521" s="430"/>
      <c r="AF521" s="430"/>
      <c r="AG521" s="430"/>
      <c r="AH521" s="430"/>
      <c r="AI521" s="430"/>
      <c r="AJ521" s="430"/>
      <c r="AK521" s="430"/>
      <c r="AL521" s="430"/>
      <c r="AM521" s="430"/>
      <c r="AN521" s="430"/>
      <c r="AO521" s="430"/>
      <c r="AP521" s="430"/>
    </row>
    <row r="522" spans="1:42" ht="15">
      <c r="A522" s="109"/>
      <c r="B522" s="455"/>
      <c r="C522" s="456"/>
      <c r="D522" s="456"/>
      <c r="E522" s="461"/>
      <c r="F522" s="456"/>
      <c r="G522" s="126"/>
      <c r="H522" s="126"/>
      <c r="I522" s="456"/>
      <c r="J522" s="456"/>
      <c r="K522" s="456"/>
      <c r="L522" s="458"/>
      <c r="M522" s="458"/>
      <c r="N522" s="458"/>
      <c r="O522" s="458"/>
      <c r="P522" s="458"/>
      <c r="Q522" s="458"/>
      <c r="R522" s="458"/>
      <c r="S522" s="458"/>
      <c r="T522" s="458"/>
      <c r="U522" s="458"/>
      <c r="V522" s="458"/>
      <c r="W522" s="458"/>
      <c r="X522" s="458"/>
      <c r="Y522" s="459"/>
      <c r="Z522" s="459"/>
      <c r="AA522" s="286"/>
      <c r="AB522" s="430"/>
      <c r="AC522" s="430"/>
      <c r="AD522" s="430"/>
      <c r="AE522" s="430"/>
      <c r="AF522" s="430"/>
      <c r="AG522" s="430"/>
      <c r="AH522" s="430"/>
      <c r="AI522" s="430"/>
      <c r="AJ522" s="430"/>
      <c r="AK522" s="430"/>
      <c r="AL522" s="430"/>
      <c r="AM522" s="430"/>
      <c r="AN522" s="430"/>
      <c r="AO522" s="430"/>
      <c r="AP522" s="430"/>
    </row>
    <row r="523" spans="1:42" ht="15">
      <c r="A523" s="109"/>
      <c r="B523" s="455"/>
      <c r="C523" s="456"/>
      <c r="D523" s="456"/>
      <c r="E523" s="461"/>
      <c r="F523" s="456"/>
      <c r="G523" s="126"/>
      <c r="H523" s="126"/>
      <c r="I523" s="456"/>
      <c r="J523" s="456"/>
      <c r="K523" s="456"/>
      <c r="L523" s="458"/>
      <c r="M523" s="458"/>
      <c r="N523" s="458"/>
      <c r="O523" s="458"/>
      <c r="P523" s="458"/>
      <c r="Q523" s="458"/>
      <c r="R523" s="458"/>
      <c r="S523" s="458"/>
      <c r="T523" s="458"/>
      <c r="U523" s="458"/>
      <c r="V523" s="458"/>
      <c r="W523" s="458"/>
      <c r="X523" s="458"/>
      <c r="Y523" s="459"/>
      <c r="Z523" s="459"/>
      <c r="AA523" s="286"/>
      <c r="AB523" s="430"/>
      <c r="AC523" s="430"/>
      <c r="AD523" s="430"/>
      <c r="AE523" s="430"/>
      <c r="AF523" s="430"/>
      <c r="AG523" s="430"/>
      <c r="AH523" s="430"/>
      <c r="AI523" s="430"/>
      <c r="AJ523" s="430"/>
      <c r="AK523" s="430"/>
      <c r="AL523" s="430"/>
      <c r="AM523" s="430"/>
      <c r="AN523" s="430"/>
      <c r="AO523" s="430"/>
      <c r="AP523" s="430"/>
    </row>
    <row r="524" spans="1:42" ht="15">
      <c r="A524" s="109"/>
      <c r="B524" s="455"/>
      <c r="C524" s="456"/>
      <c r="D524" s="456"/>
      <c r="E524" s="461"/>
      <c r="F524" s="456"/>
      <c r="G524" s="126"/>
      <c r="H524" s="126"/>
      <c r="I524" s="456"/>
      <c r="J524" s="456"/>
      <c r="K524" s="456"/>
      <c r="L524" s="458"/>
      <c r="M524" s="458"/>
      <c r="N524" s="458"/>
      <c r="O524" s="458"/>
      <c r="P524" s="458"/>
      <c r="Q524" s="458"/>
      <c r="R524" s="458"/>
      <c r="S524" s="458"/>
      <c r="T524" s="458"/>
      <c r="U524" s="458"/>
      <c r="V524" s="458"/>
      <c r="W524" s="458"/>
      <c r="X524" s="458"/>
      <c r="Y524" s="459"/>
      <c r="Z524" s="459"/>
      <c r="AA524" s="286"/>
      <c r="AB524" s="430"/>
      <c r="AC524" s="430"/>
      <c r="AD524" s="430"/>
      <c r="AE524" s="430"/>
      <c r="AF524" s="430"/>
      <c r="AG524" s="430"/>
      <c r="AH524" s="430"/>
      <c r="AI524" s="430"/>
      <c r="AJ524" s="430"/>
      <c r="AK524" s="430"/>
      <c r="AL524" s="430"/>
      <c r="AM524" s="430"/>
      <c r="AN524" s="430"/>
      <c r="AO524" s="430"/>
      <c r="AP524" s="430"/>
    </row>
    <row r="525" spans="1:42" ht="15">
      <c r="A525" s="109"/>
      <c r="B525" s="455"/>
      <c r="C525" s="456"/>
      <c r="D525" s="456"/>
      <c r="E525" s="461"/>
      <c r="F525" s="456"/>
      <c r="G525" s="126"/>
      <c r="H525" s="126"/>
      <c r="I525" s="456"/>
      <c r="J525" s="456"/>
      <c r="K525" s="456"/>
      <c r="L525" s="458"/>
      <c r="M525" s="458"/>
      <c r="N525" s="458"/>
      <c r="O525" s="458"/>
      <c r="P525" s="458"/>
      <c r="Q525" s="458"/>
      <c r="R525" s="458"/>
      <c r="S525" s="458"/>
      <c r="T525" s="458"/>
      <c r="U525" s="458"/>
      <c r="V525" s="458"/>
      <c r="W525" s="458"/>
      <c r="X525" s="458"/>
      <c r="Y525" s="459"/>
      <c r="Z525" s="459"/>
      <c r="AA525" s="286"/>
      <c r="AB525" s="430"/>
      <c r="AC525" s="430"/>
      <c r="AD525" s="430"/>
      <c r="AE525" s="430"/>
      <c r="AF525" s="430"/>
      <c r="AG525" s="430"/>
      <c r="AH525" s="430"/>
      <c r="AI525" s="430"/>
      <c r="AJ525" s="430"/>
      <c r="AK525" s="430"/>
      <c r="AL525" s="430"/>
      <c r="AM525" s="430"/>
      <c r="AN525" s="430"/>
      <c r="AO525" s="430"/>
      <c r="AP525" s="430"/>
    </row>
    <row r="526" spans="1:42" ht="15">
      <c r="A526" s="109"/>
      <c r="B526" s="455"/>
      <c r="C526" s="456"/>
      <c r="D526" s="456"/>
      <c r="E526" s="461"/>
      <c r="F526" s="456"/>
      <c r="G526" s="126"/>
      <c r="H526" s="126"/>
      <c r="I526" s="456"/>
      <c r="J526" s="456"/>
      <c r="K526" s="456"/>
      <c r="L526" s="458"/>
      <c r="M526" s="458"/>
      <c r="N526" s="458"/>
      <c r="O526" s="458"/>
      <c r="P526" s="458"/>
      <c r="Q526" s="458"/>
      <c r="R526" s="458"/>
      <c r="S526" s="458"/>
      <c r="T526" s="458"/>
      <c r="U526" s="458"/>
      <c r="V526" s="458"/>
      <c r="W526" s="458"/>
      <c r="X526" s="458"/>
      <c r="Y526" s="459"/>
      <c r="Z526" s="459"/>
      <c r="AA526" s="286"/>
      <c r="AB526" s="430"/>
      <c r="AC526" s="430"/>
      <c r="AD526" s="430"/>
      <c r="AE526" s="430"/>
      <c r="AF526" s="430"/>
      <c r="AG526" s="430"/>
      <c r="AH526" s="430"/>
      <c r="AI526" s="430"/>
      <c r="AJ526" s="430"/>
      <c r="AK526" s="430"/>
      <c r="AL526" s="430"/>
      <c r="AM526" s="430"/>
      <c r="AN526" s="430"/>
      <c r="AO526" s="430"/>
      <c r="AP526" s="430"/>
    </row>
    <row r="527" spans="1:42" ht="15">
      <c r="A527" s="109"/>
      <c r="B527" s="455"/>
      <c r="C527" s="456"/>
      <c r="D527" s="456"/>
      <c r="E527" s="461"/>
      <c r="F527" s="456"/>
      <c r="G527" s="126"/>
      <c r="H527" s="126"/>
      <c r="I527" s="456"/>
      <c r="J527" s="456"/>
      <c r="K527" s="456"/>
      <c r="L527" s="458"/>
      <c r="M527" s="458"/>
      <c r="N527" s="458"/>
      <c r="O527" s="458"/>
      <c r="P527" s="458"/>
      <c r="Q527" s="458"/>
      <c r="R527" s="458"/>
      <c r="S527" s="458"/>
      <c r="T527" s="458"/>
      <c r="U527" s="458"/>
      <c r="V527" s="458"/>
      <c r="W527" s="458"/>
      <c r="X527" s="458"/>
      <c r="Y527" s="459"/>
      <c r="Z527" s="459"/>
      <c r="AA527" s="286"/>
      <c r="AB527" s="430"/>
      <c r="AC527" s="430"/>
      <c r="AD527" s="430"/>
      <c r="AE527" s="430"/>
      <c r="AF527" s="430"/>
      <c r="AG527" s="430"/>
      <c r="AH527" s="430"/>
      <c r="AI527" s="430"/>
      <c r="AJ527" s="430"/>
      <c r="AK527" s="430"/>
      <c r="AL527" s="430"/>
      <c r="AM527" s="430"/>
      <c r="AN527" s="430"/>
      <c r="AO527" s="430"/>
      <c r="AP527" s="430"/>
    </row>
    <row r="528" spans="1:42" ht="15">
      <c r="A528" s="109"/>
      <c r="B528" s="455"/>
      <c r="C528" s="456"/>
      <c r="D528" s="456"/>
      <c r="E528" s="461"/>
      <c r="F528" s="456"/>
      <c r="G528" s="126"/>
      <c r="H528" s="126"/>
      <c r="I528" s="456"/>
      <c r="J528" s="456"/>
      <c r="K528" s="456"/>
      <c r="L528" s="458"/>
      <c r="M528" s="458"/>
      <c r="N528" s="458"/>
      <c r="O528" s="458"/>
      <c r="P528" s="458"/>
      <c r="Q528" s="458"/>
      <c r="R528" s="458"/>
      <c r="S528" s="458"/>
      <c r="T528" s="458"/>
      <c r="U528" s="458"/>
      <c r="V528" s="458"/>
      <c r="W528" s="458"/>
      <c r="X528" s="458"/>
      <c r="Y528" s="459"/>
      <c r="Z528" s="459"/>
      <c r="AA528" s="286"/>
      <c r="AB528" s="430"/>
      <c r="AC528" s="430"/>
      <c r="AD528" s="430"/>
      <c r="AE528" s="430"/>
      <c r="AF528" s="430"/>
      <c r="AG528" s="430"/>
      <c r="AH528" s="430"/>
      <c r="AI528" s="430"/>
      <c r="AJ528" s="430"/>
      <c r="AK528" s="430"/>
      <c r="AL528" s="430"/>
      <c r="AM528" s="430"/>
      <c r="AN528" s="430"/>
      <c r="AO528" s="430"/>
      <c r="AP528" s="430"/>
    </row>
    <row r="529" spans="1:42" ht="15">
      <c r="A529" s="109"/>
      <c r="B529" s="455"/>
      <c r="C529" s="456"/>
      <c r="D529" s="456"/>
      <c r="E529" s="461"/>
      <c r="F529" s="456"/>
      <c r="G529" s="126"/>
      <c r="H529" s="126"/>
      <c r="I529" s="456"/>
      <c r="J529" s="456"/>
      <c r="K529" s="456"/>
      <c r="L529" s="458"/>
      <c r="M529" s="458"/>
      <c r="N529" s="458"/>
      <c r="O529" s="458"/>
      <c r="P529" s="458"/>
      <c r="Q529" s="458"/>
      <c r="R529" s="458"/>
      <c r="S529" s="458"/>
      <c r="T529" s="458"/>
      <c r="U529" s="458"/>
      <c r="V529" s="458"/>
      <c r="W529" s="458"/>
      <c r="X529" s="458"/>
      <c r="Y529" s="459"/>
      <c r="Z529" s="459"/>
      <c r="AA529" s="286"/>
      <c r="AB529" s="430"/>
      <c r="AC529" s="430"/>
      <c r="AD529" s="430"/>
      <c r="AE529" s="430"/>
      <c r="AF529" s="430"/>
      <c r="AG529" s="430"/>
      <c r="AH529" s="430"/>
      <c r="AI529" s="430"/>
      <c r="AJ529" s="430"/>
      <c r="AK529" s="430"/>
      <c r="AL529" s="430"/>
      <c r="AM529" s="430"/>
      <c r="AN529" s="430"/>
      <c r="AO529" s="430"/>
      <c r="AP529" s="430"/>
    </row>
    <row r="530" spans="1:42" ht="15">
      <c r="A530" s="109"/>
      <c r="B530" s="455"/>
      <c r="C530" s="456"/>
      <c r="D530" s="456"/>
      <c r="E530" s="461"/>
      <c r="F530" s="456"/>
      <c r="G530" s="126"/>
      <c r="H530" s="126"/>
      <c r="I530" s="456"/>
      <c r="J530" s="456"/>
      <c r="K530" s="456"/>
      <c r="L530" s="458"/>
      <c r="M530" s="458"/>
      <c r="N530" s="458"/>
      <c r="O530" s="458"/>
      <c r="P530" s="458"/>
      <c r="Q530" s="458"/>
      <c r="R530" s="458"/>
      <c r="S530" s="458"/>
      <c r="T530" s="458"/>
      <c r="U530" s="458"/>
      <c r="V530" s="458"/>
      <c r="W530" s="458"/>
      <c r="X530" s="458"/>
      <c r="Y530" s="459"/>
      <c r="Z530" s="459"/>
      <c r="AA530" s="286"/>
      <c r="AB530" s="430"/>
      <c r="AC530" s="430"/>
      <c r="AD530" s="430"/>
      <c r="AE530" s="430"/>
      <c r="AF530" s="430"/>
      <c r="AG530" s="430"/>
      <c r="AH530" s="430"/>
      <c r="AI530" s="430"/>
      <c r="AJ530" s="430"/>
      <c r="AK530" s="430"/>
      <c r="AL530" s="430"/>
      <c r="AM530" s="430"/>
      <c r="AN530" s="430"/>
      <c r="AO530" s="430"/>
      <c r="AP530" s="430"/>
    </row>
    <row r="531" spans="1:42" ht="15">
      <c r="A531" s="109"/>
      <c r="B531" s="455"/>
      <c r="C531" s="456"/>
      <c r="D531" s="456"/>
      <c r="E531" s="461"/>
      <c r="F531" s="456"/>
      <c r="G531" s="126"/>
      <c r="H531" s="126"/>
      <c r="I531" s="456"/>
      <c r="J531" s="456"/>
      <c r="K531" s="456"/>
      <c r="L531" s="458"/>
      <c r="M531" s="458"/>
      <c r="N531" s="458"/>
      <c r="O531" s="458"/>
      <c r="P531" s="458"/>
      <c r="Q531" s="458"/>
      <c r="R531" s="458"/>
      <c r="S531" s="458"/>
      <c r="T531" s="458"/>
      <c r="U531" s="458"/>
      <c r="V531" s="458"/>
      <c r="W531" s="458"/>
      <c r="X531" s="458"/>
      <c r="Y531" s="459"/>
      <c r="Z531" s="459"/>
      <c r="AA531" s="286"/>
      <c r="AB531" s="430"/>
      <c r="AC531" s="430"/>
      <c r="AD531" s="430"/>
      <c r="AE531" s="430"/>
      <c r="AF531" s="430"/>
      <c r="AG531" s="430"/>
      <c r="AH531" s="430"/>
      <c r="AI531" s="430"/>
      <c r="AJ531" s="430"/>
      <c r="AK531" s="430"/>
      <c r="AL531" s="430"/>
      <c r="AM531" s="430"/>
      <c r="AN531" s="430"/>
      <c r="AO531" s="430"/>
      <c r="AP531" s="430"/>
    </row>
    <row r="532" spans="1:42" ht="15">
      <c r="A532" s="109"/>
      <c r="B532" s="455"/>
      <c r="C532" s="456"/>
      <c r="D532" s="456"/>
      <c r="E532" s="461"/>
      <c r="F532" s="456"/>
      <c r="G532" s="126"/>
      <c r="H532" s="126"/>
      <c r="I532" s="456"/>
      <c r="J532" s="456"/>
      <c r="K532" s="456"/>
      <c r="L532" s="458"/>
      <c r="M532" s="458"/>
      <c r="N532" s="458"/>
      <c r="O532" s="458"/>
      <c r="P532" s="458"/>
      <c r="Q532" s="458"/>
      <c r="R532" s="458"/>
      <c r="S532" s="458"/>
      <c r="T532" s="458"/>
      <c r="U532" s="458"/>
      <c r="V532" s="458"/>
      <c r="W532" s="458"/>
      <c r="X532" s="458"/>
      <c r="Y532" s="459"/>
      <c r="Z532" s="459"/>
      <c r="AA532" s="286"/>
      <c r="AB532" s="430"/>
      <c r="AC532" s="430"/>
      <c r="AD532" s="430"/>
      <c r="AE532" s="430"/>
      <c r="AF532" s="430"/>
      <c r="AG532" s="430"/>
      <c r="AH532" s="430"/>
      <c r="AI532" s="430"/>
      <c r="AJ532" s="430"/>
      <c r="AK532" s="430"/>
      <c r="AL532" s="430"/>
      <c r="AM532" s="430"/>
      <c r="AN532" s="430"/>
      <c r="AO532" s="430"/>
      <c r="AP532" s="430"/>
    </row>
    <row r="533" spans="1:42" ht="15">
      <c r="A533" s="109"/>
      <c r="B533" s="455"/>
      <c r="C533" s="456"/>
      <c r="D533" s="456"/>
      <c r="E533" s="461"/>
      <c r="F533" s="456"/>
      <c r="G533" s="126"/>
      <c r="H533" s="126"/>
      <c r="I533" s="456"/>
      <c r="J533" s="456"/>
      <c r="K533" s="456"/>
      <c r="L533" s="458"/>
      <c r="M533" s="458"/>
      <c r="N533" s="458"/>
      <c r="O533" s="458"/>
      <c r="P533" s="458"/>
      <c r="Q533" s="458"/>
      <c r="R533" s="458"/>
      <c r="S533" s="458"/>
      <c r="T533" s="458"/>
      <c r="U533" s="458"/>
      <c r="V533" s="458"/>
      <c r="W533" s="458"/>
      <c r="X533" s="458"/>
      <c r="Y533" s="459"/>
      <c r="Z533" s="459"/>
      <c r="AA533" s="286"/>
      <c r="AB533" s="430"/>
      <c r="AC533" s="430"/>
      <c r="AD533" s="430"/>
      <c r="AE533" s="430"/>
      <c r="AF533" s="430"/>
      <c r="AG533" s="430"/>
      <c r="AH533" s="430"/>
      <c r="AI533" s="430"/>
      <c r="AJ533" s="430"/>
      <c r="AK533" s="430"/>
      <c r="AL533" s="430"/>
      <c r="AM533" s="430"/>
      <c r="AN533" s="430"/>
      <c r="AO533" s="430"/>
      <c r="AP533" s="430"/>
    </row>
    <row r="534" spans="1:42" ht="15">
      <c r="A534" s="109"/>
      <c r="B534" s="455"/>
      <c r="C534" s="456"/>
      <c r="D534" s="456"/>
      <c r="E534" s="461"/>
      <c r="F534" s="456"/>
      <c r="G534" s="126"/>
      <c r="H534" s="126"/>
      <c r="I534" s="456"/>
      <c r="J534" s="456"/>
      <c r="K534" s="456"/>
      <c r="L534" s="458"/>
      <c r="M534" s="458"/>
      <c r="N534" s="458"/>
      <c r="O534" s="458"/>
      <c r="P534" s="458"/>
      <c r="Q534" s="458"/>
      <c r="R534" s="458"/>
      <c r="S534" s="458"/>
      <c r="T534" s="458"/>
      <c r="U534" s="458"/>
      <c r="V534" s="458"/>
      <c r="W534" s="458"/>
      <c r="X534" s="458"/>
      <c r="Y534" s="459"/>
      <c r="Z534" s="459"/>
      <c r="AA534" s="286"/>
      <c r="AB534" s="430"/>
      <c r="AC534" s="430"/>
      <c r="AD534" s="430"/>
      <c r="AE534" s="430"/>
      <c r="AF534" s="430"/>
      <c r="AG534" s="430"/>
      <c r="AH534" s="430"/>
      <c r="AI534" s="430"/>
      <c r="AJ534" s="430"/>
      <c r="AK534" s="430"/>
      <c r="AL534" s="430"/>
      <c r="AM534" s="430"/>
      <c r="AN534" s="430"/>
      <c r="AO534" s="430"/>
      <c r="AP534" s="430"/>
    </row>
    <row r="535" spans="1:42" ht="15">
      <c r="A535" s="109"/>
      <c r="B535" s="455"/>
      <c r="C535" s="456"/>
      <c r="D535" s="456"/>
      <c r="E535" s="461"/>
      <c r="F535" s="456"/>
      <c r="G535" s="126"/>
      <c r="H535" s="126"/>
      <c r="I535" s="456"/>
      <c r="J535" s="456"/>
      <c r="K535" s="456"/>
      <c r="L535" s="458"/>
      <c r="M535" s="458"/>
      <c r="N535" s="458"/>
      <c r="O535" s="458"/>
      <c r="P535" s="458"/>
      <c r="Q535" s="458"/>
      <c r="R535" s="458"/>
      <c r="S535" s="458"/>
      <c r="T535" s="458"/>
      <c r="U535" s="458"/>
      <c r="V535" s="458"/>
      <c r="W535" s="458"/>
      <c r="X535" s="458"/>
      <c r="Y535" s="459"/>
      <c r="Z535" s="459"/>
      <c r="AA535" s="286"/>
      <c r="AB535" s="430"/>
      <c r="AC535" s="430"/>
      <c r="AD535" s="430"/>
      <c r="AE535" s="430"/>
      <c r="AF535" s="430"/>
      <c r="AG535" s="430"/>
      <c r="AH535" s="430"/>
      <c r="AI535" s="430"/>
      <c r="AJ535" s="430"/>
      <c r="AK535" s="430"/>
      <c r="AL535" s="430"/>
      <c r="AM535" s="430"/>
      <c r="AN535" s="430"/>
      <c r="AO535" s="430"/>
      <c r="AP535" s="430"/>
    </row>
    <row r="536" spans="1:42" ht="15">
      <c r="A536" s="109"/>
      <c r="B536" s="455"/>
      <c r="C536" s="456"/>
      <c r="D536" s="456"/>
      <c r="E536" s="461"/>
      <c r="F536" s="456"/>
      <c r="G536" s="126"/>
      <c r="H536" s="126"/>
      <c r="I536" s="456"/>
      <c r="J536" s="456"/>
      <c r="K536" s="456"/>
      <c r="L536" s="458"/>
      <c r="M536" s="458"/>
      <c r="N536" s="458"/>
      <c r="O536" s="458"/>
      <c r="P536" s="458"/>
      <c r="Q536" s="458"/>
      <c r="R536" s="458"/>
      <c r="S536" s="458"/>
      <c r="T536" s="458"/>
      <c r="U536" s="458"/>
      <c r="V536" s="458"/>
      <c r="W536" s="458"/>
      <c r="X536" s="458"/>
      <c r="Y536" s="459"/>
      <c r="Z536" s="459"/>
      <c r="AA536" s="286"/>
      <c r="AB536" s="430"/>
      <c r="AC536" s="430"/>
      <c r="AD536" s="430"/>
      <c r="AE536" s="430"/>
      <c r="AF536" s="430"/>
      <c r="AG536" s="430"/>
      <c r="AH536" s="430"/>
      <c r="AI536" s="430"/>
      <c r="AJ536" s="430"/>
      <c r="AK536" s="430"/>
      <c r="AL536" s="430"/>
      <c r="AM536" s="430"/>
      <c r="AN536" s="430"/>
      <c r="AO536" s="430"/>
      <c r="AP536" s="430"/>
    </row>
    <row r="537" spans="1:42" ht="15">
      <c r="A537" s="109"/>
      <c r="B537" s="455"/>
      <c r="C537" s="456"/>
      <c r="D537" s="456"/>
      <c r="E537" s="461"/>
      <c r="F537" s="456"/>
      <c r="G537" s="126"/>
      <c r="H537" s="126"/>
      <c r="I537" s="456"/>
      <c r="J537" s="456"/>
      <c r="K537" s="456"/>
      <c r="L537" s="458"/>
      <c r="M537" s="458"/>
      <c r="N537" s="458"/>
      <c r="O537" s="458"/>
      <c r="P537" s="458"/>
      <c r="Q537" s="458"/>
      <c r="R537" s="458"/>
      <c r="S537" s="458"/>
      <c r="T537" s="458"/>
      <c r="U537" s="458"/>
      <c r="V537" s="458"/>
      <c r="W537" s="458"/>
      <c r="X537" s="458"/>
      <c r="Y537" s="459"/>
      <c r="Z537" s="459"/>
      <c r="AA537" s="286"/>
      <c r="AB537" s="430"/>
      <c r="AC537" s="430"/>
      <c r="AD537" s="430"/>
      <c r="AE537" s="430"/>
      <c r="AF537" s="430"/>
      <c r="AG537" s="430"/>
      <c r="AH537" s="430"/>
      <c r="AI537" s="430"/>
      <c r="AJ537" s="430"/>
      <c r="AK537" s="430"/>
      <c r="AL537" s="430"/>
      <c r="AM537" s="430"/>
      <c r="AN537" s="430"/>
      <c r="AO537" s="430"/>
      <c r="AP537" s="430"/>
    </row>
    <row r="538" spans="1:42" ht="15">
      <c r="A538" s="109"/>
      <c r="B538" s="455"/>
      <c r="C538" s="456"/>
      <c r="D538" s="456"/>
      <c r="E538" s="461"/>
      <c r="F538" s="456"/>
      <c r="G538" s="126"/>
      <c r="H538" s="126"/>
      <c r="I538" s="456"/>
      <c r="J538" s="456"/>
      <c r="K538" s="456"/>
      <c r="L538" s="458"/>
      <c r="M538" s="458"/>
      <c r="N538" s="458"/>
      <c r="O538" s="458"/>
      <c r="P538" s="458"/>
      <c r="Q538" s="458"/>
      <c r="R538" s="458"/>
      <c r="S538" s="458"/>
      <c r="T538" s="458"/>
      <c r="U538" s="458"/>
      <c r="V538" s="458"/>
      <c r="W538" s="458"/>
      <c r="X538" s="458"/>
      <c r="Y538" s="459"/>
      <c r="Z538" s="459"/>
      <c r="AA538" s="286"/>
      <c r="AB538" s="430"/>
      <c r="AC538" s="430"/>
      <c r="AD538" s="430"/>
      <c r="AE538" s="430"/>
      <c r="AF538" s="430"/>
      <c r="AG538" s="430"/>
      <c r="AH538" s="430"/>
      <c r="AI538" s="430"/>
      <c r="AJ538" s="430"/>
      <c r="AK538" s="430"/>
      <c r="AL538" s="430"/>
      <c r="AM538" s="430"/>
      <c r="AN538" s="430"/>
      <c r="AO538" s="430"/>
      <c r="AP538" s="430"/>
    </row>
    <row r="539" spans="1:42" ht="15">
      <c r="A539" s="109"/>
      <c r="B539" s="455"/>
      <c r="C539" s="456"/>
      <c r="D539" s="456"/>
      <c r="E539" s="461"/>
      <c r="F539" s="456"/>
      <c r="G539" s="126"/>
      <c r="H539" s="126"/>
      <c r="I539" s="456"/>
      <c r="J539" s="456"/>
      <c r="K539" s="456"/>
      <c r="L539" s="458"/>
      <c r="M539" s="458"/>
      <c r="N539" s="458"/>
      <c r="O539" s="458"/>
      <c r="P539" s="458"/>
      <c r="Q539" s="458"/>
      <c r="R539" s="458"/>
      <c r="S539" s="458"/>
      <c r="T539" s="458"/>
      <c r="U539" s="458"/>
      <c r="V539" s="458"/>
      <c r="W539" s="458"/>
      <c r="X539" s="458"/>
      <c r="Y539" s="459"/>
      <c r="Z539" s="459"/>
      <c r="AA539" s="286"/>
      <c r="AB539" s="430"/>
      <c r="AC539" s="430"/>
      <c r="AD539" s="430"/>
      <c r="AE539" s="430"/>
      <c r="AF539" s="430"/>
      <c r="AG539" s="430"/>
      <c r="AH539" s="430"/>
      <c r="AI539" s="430"/>
      <c r="AJ539" s="430"/>
      <c r="AK539" s="430"/>
      <c r="AL539" s="430"/>
      <c r="AM539" s="430"/>
      <c r="AN539" s="430"/>
      <c r="AO539" s="430"/>
      <c r="AP539" s="430"/>
    </row>
    <row r="540" spans="1:42" ht="15">
      <c r="A540" s="109"/>
      <c r="B540" s="455"/>
      <c r="C540" s="456"/>
      <c r="D540" s="456"/>
      <c r="E540" s="461"/>
      <c r="F540" s="456"/>
      <c r="G540" s="126"/>
      <c r="H540" s="126"/>
      <c r="I540" s="456"/>
      <c r="J540" s="456"/>
      <c r="K540" s="456"/>
      <c r="L540" s="458"/>
      <c r="M540" s="458"/>
      <c r="N540" s="458"/>
      <c r="O540" s="458"/>
      <c r="P540" s="458"/>
      <c r="Q540" s="458"/>
      <c r="R540" s="458"/>
      <c r="S540" s="458"/>
      <c r="T540" s="458"/>
      <c r="U540" s="458"/>
      <c r="V540" s="458"/>
      <c r="W540" s="458"/>
      <c r="X540" s="458"/>
      <c r="Y540" s="459"/>
      <c r="Z540" s="459"/>
      <c r="AA540" s="286"/>
      <c r="AB540" s="430"/>
      <c r="AC540" s="430"/>
      <c r="AD540" s="430"/>
      <c r="AE540" s="430"/>
      <c r="AF540" s="430"/>
      <c r="AG540" s="430"/>
      <c r="AH540" s="430"/>
      <c r="AI540" s="430"/>
      <c r="AJ540" s="430"/>
      <c r="AK540" s="430"/>
      <c r="AL540" s="430"/>
      <c r="AM540" s="430"/>
      <c r="AN540" s="430"/>
      <c r="AO540" s="430"/>
      <c r="AP540" s="430"/>
    </row>
    <row r="541" spans="1:42" ht="15">
      <c r="A541" s="109"/>
      <c r="B541" s="455"/>
      <c r="C541" s="456"/>
      <c r="D541" s="456"/>
      <c r="E541" s="461"/>
      <c r="F541" s="456"/>
      <c r="G541" s="126"/>
      <c r="H541" s="126"/>
      <c r="I541" s="456"/>
      <c r="J541" s="456"/>
      <c r="K541" s="456"/>
      <c r="L541" s="458"/>
      <c r="M541" s="458"/>
      <c r="N541" s="458"/>
      <c r="O541" s="458"/>
      <c r="P541" s="458"/>
      <c r="Q541" s="458"/>
      <c r="R541" s="458"/>
      <c r="S541" s="458"/>
      <c r="T541" s="458"/>
      <c r="U541" s="458"/>
      <c r="V541" s="458"/>
      <c r="W541" s="458"/>
      <c r="X541" s="458"/>
      <c r="Y541" s="459"/>
      <c r="Z541" s="459"/>
      <c r="AA541" s="286"/>
      <c r="AB541" s="430"/>
      <c r="AC541" s="430"/>
      <c r="AD541" s="430"/>
      <c r="AE541" s="430"/>
      <c r="AF541" s="430"/>
      <c r="AG541" s="430"/>
      <c r="AH541" s="430"/>
      <c r="AI541" s="430"/>
      <c r="AJ541" s="430"/>
      <c r="AK541" s="430"/>
      <c r="AL541" s="430"/>
      <c r="AM541" s="430"/>
      <c r="AN541" s="430"/>
      <c r="AO541" s="430"/>
      <c r="AP541" s="430"/>
    </row>
    <row r="542" spans="1:42" ht="15">
      <c r="A542" s="109"/>
      <c r="B542" s="455"/>
      <c r="C542" s="456"/>
      <c r="D542" s="456"/>
      <c r="E542" s="461"/>
      <c r="F542" s="456"/>
      <c r="G542" s="126"/>
      <c r="H542" s="126"/>
      <c r="I542" s="456"/>
      <c r="J542" s="456"/>
      <c r="K542" s="456"/>
      <c r="L542" s="458"/>
      <c r="M542" s="458"/>
      <c r="N542" s="458"/>
      <c r="O542" s="458"/>
      <c r="P542" s="458"/>
      <c r="Q542" s="458"/>
      <c r="R542" s="458"/>
      <c r="S542" s="458"/>
      <c r="T542" s="458"/>
      <c r="U542" s="458"/>
      <c r="V542" s="458"/>
      <c r="W542" s="458"/>
      <c r="X542" s="458"/>
      <c r="Y542" s="459"/>
      <c r="Z542" s="459"/>
      <c r="AA542" s="286"/>
      <c r="AB542" s="430"/>
      <c r="AC542" s="430"/>
      <c r="AD542" s="430"/>
      <c r="AE542" s="430"/>
      <c r="AF542" s="430"/>
      <c r="AG542" s="430"/>
      <c r="AH542" s="430"/>
      <c r="AI542" s="430"/>
      <c r="AJ542" s="430"/>
      <c r="AK542" s="430"/>
      <c r="AL542" s="430"/>
      <c r="AM542" s="430"/>
      <c r="AN542" s="430"/>
      <c r="AO542" s="430"/>
      <c r="AP542" s="430"/>
    </row>
    <row r="543" spans="1:42" ht="15">
      <c r="A543" s="109"/>
      <c r="B543" s="455"/>
      <c r="C543" s="456"/>
      <c r="D543" s="456"/>
      <c r="E543" s="461"/>
      <c r="F543" s="456"/>
      <c r="G543" s="126"/>
      <c r="H543" s="126"/>
      <c r="I543" s="456"/>
      <c r="J543" s="456"/>
      <c r="K543" s="456"/>
      <c r="L543" s="458"/>
      <c r="M543" s="458"/>
      <c r="N543" s="458"/>
      <c r="O543" s="458"/>
      <c r="P543" s="458"/>
      <c r="Q543" s="458"/>
      <c r="R543" s="458"/>
      <c r="S543" s="458"/>
      <c r="T543" s="458"/>
      <c r="U543" s="458"/>
      <c r="V543" s="458"/>
      <c r="W543" s="458"/>
      <c r="X543" s="458"/>
      <c r="Y543" s="459"/>
      <c r="Z543" s="459"/>
      <c r="AA543" s="286"/>
      <c r="AB543" s="430"/>
      <c r="AC543" s="430"/>
      <c r="AD543" s="430"/>
      <c r="AE543" s="430"/>
      <c r="AF543" s="430"/>
      <c r="AG543" s="430"/>
      <c r="AH543" s="430"/>
      <c r="AI543" s="430"/>
      <c r="AJ543" s="430"/>
      <c r="AK543" s="430"/>
      <c r="AL543" s="430"/>
      <c r="AM543" s="430"/>
      <c r="AN543" s="430"/>
      <c r="AO543" s="430"/>
      <c r="AP543" s="430"/>
    </row>
    <row r="544" spans="1:42" ht="15">
      <c r="A544" s="109"/>
      <c r="B544" s="455"/>
      <c r="C544" s="456"/>
      <c r="D544" s="456"/>
      <c r="E544" s="461"/>
      <c r="F544" s="456"/>
      <c r="G544" s="126"/>
      <c r="H544" s="126"/>
      <c r="I544" s="456"/>
      <c r="J544" s="456"/>
      <c r="K544" s="456"/>
      <c r="L544" s="458"/>
      <c r="M544" s="458"/>
      <c r="N544" s="458"/>
      <c r="O544" s="458"/>
      <c r="P544" s="458"/>
      <c r="Q544" s="458"/>
      <c r="R544" s="458"/>
      <c r="S544" s="458"/>
      <c r="T544" s="458"/>
      <c r="U544" s="458"/>
      <c r="V544" s="458"/>
      <c r="W544" s="458"/>
      <c r="X544" s="458"/>
      <c r="Y544" s="459"/>
      <c r="Z544" s="459"/>
      <c r="AA544" s="286"/>
      <c r="AB544" s="430"/>
      <c r="AC544" s="430"/>
      <c r="AD544" s="430"/>
      <c r="AE544" s="430"/>
      <c r="AF544" s="430"/>
      <c r="AG544" s="430"/>
      <c r="AH544" s="430"/>
      <c r="AI544" s="430"/>
      <c r="AJ544" s="430"/>
      <c r="AK544" s="430"/>
      <c r="AL544" s="430"/>
      <c r="AM544" s="430"/>
      <c r="AN544" s="430"/>
      <c r="AO544" s="430"/>
      <c r="AP544" s="430"/>
    </row>
    <row r="545" spans="1:42" ht="15">
      <c r="A545" s="109"/>
      <c r="B545" s="455"/>
      <c r="C545" s="456"/>
      <c r="D545" s="456"/>
      <c r="E545" s="461"/>
      <c r="F545" s="456"/>
      <c r="G545" s="126"/>
      <c r="H545" s="126"/>
      <c r="I545" s="456"/>
      <c r="J545" s="456"/>
      <c r="K545" s="456"/>
      <c r="L545" s="458"/>
      <c r="M545" s="458"/>
      <c r="N545" s="458"/>
      <c r="O545" s="458"/>
      <c r="P545" s="458"/>
      <c r="Q545" s="458"/>
      <c r="R545" s="458"/>
      <c r="S545" s="458"/>
      <c r="T545" s="458"/>
      <c r="U545" s="458"/>
      <c r="V545" s="458"/>
      <c r="W545" s="458"/>
      <c r="X545" s="458"/>
      <c r="Y545" s="459"/>
      <c r="Z545" s="459"/>
      <c r="AA545" s="286"/>
      <c r="AB545" s="430"/>
      <c r="AC545" s="430"/>
      <c r="AD545" s="430"/>
      <c r="AE545" s="430"/>
      <c r="AF545" s="430"/>
      <c r="AG545" s="430"/>
      <c r="AH545" s="430"/>
      <c r="AI545" s="430"/>
      <c r="AJ545" s="430"/>
      <c r="AK545" s="430"/>
      <c r="AL545" s="430"/>
      <c r="AM545" s="430"/>
      <c r="AN545" s="430"/>
      <c r="AO545" s="430"/>
      <c r="AP545" s="430"/>
    </row>
    <row r="546" spans="1:42" ht="15">
      <c r="A546" s="109"/>
      <c r="B546" s="455"/>
      <c r="C546" s="456"/>
      <c r="D546" s="456"/>
      <c r="E546" s="461"/>
      <c r="F546" s="456"/>
      <c r="G546" s="126"/>
      <c r="H546" s="126"/>
      <c r="I546" s="456"/>
      <c r="J546" s="456"/>
      <c r="K546" s="456"/>
      <c r="L546" s="458"/>
      <c r="M546" s="458"/>
      <c r="N546" s="458"/>
      <c r="O546" s="458"/>
      <c r="P546" s="458"/>
      <c r="Q546" s="458"/>
      <c r="R546" s="458"/>
      <c r="S546" s="458"/>
      <c r="T546" s="458"/>
      <c r="U546" s="458"/>
      <c r="V546" s="458"/>
      <c r="W546" s="458"/>
      <c r="X546" s="458"/>
      <c r="Y546" s="459"/>
      <c r="Z546" s="459"/>
      <c r="AA546" s="286"/>
      <c r="AB546" s="430"/>
      <c r="AC546" s="430"/>
      <c r="AD546" s="430"/>
      <c r="AE546" s="430"/>
      <c r="AF546" s="430"/>
      <c r="AG546" s="430"/>
      <c r="AH546" s="430"/>
      <c r="AI546" s="430"/>
      <c r="AJ546" s="430"/>
      <c r="AK546" s="430"/>
      <c r="AL546" s="430"/>
      <c r="AM546" s="430"/>
      <c r="AN546" s="430"/>
      <c r="AO546" s="430"/>
      <c r="AP546" s="430"/>
    </row>
    <row r="547" spans="1:42" ht="15">
      <c r="A547" s="109"/>
      <c r="B547" s="455"/>
      <c r="C547" s="456"/>
      <c r="D547" s="456"/>
      <c r="E547" s="461"/>
      <c r="F547" s="456"/>
      <c r="G547" s="126"/>
      <c r="H547" s="126"/>
      <c r="I547" s="456"/>
      <c r="J547" s="456"/>
      <c r="K547" s="456"/>
      <c r="L547" s="458"/>
      <c r="M547" s="458"/>
      <c r="N547" s="458"/>
      <c r="O547" s="458"/>
      <c r="P547" s="458"/>
      <c r="Q547" s="458"/>
      <c r="R547" s="458"/>
      <c r="S547" s="458"/>
      <c r="T547" s="458"/>
      <c r="U547" s="458"/>
      <c r="V547" s="458"/>
      <c r="W547" s="458"/>
      <c r="X547" s="458"/>
      <c r="Y547" s="459"/>
      <c r="Z547" s="459"/>
      <c r="AA547" s="286"/>
      <c r="AB547" s="430"/>
      <c r="AC547" s="430"/>
      <c r="AD547" s="430"/>
      <c r="AE547" s="430"/>
      <c r="AF547" s="430"/>
      <c r="AG547" s="430"/>
      <c r="AH547" s="430"/>
      <c r="AI547" s="430"/>
      <c r="AJ547" s="430"/>
      <c r="AK547" s="430"/>
      <c r="AL547" s="430"/>
      <c r="AM547" s="430"/>
      <c r="AN547" s="430"/>
      <c r="AO547" s="430"/>
      <c r="AP547" s="430"/>
    </row>
    <row r="548" spans="1:42" ht="15">
      <c r="A548" s="109"/>
      <c r="B548" s="455"/>
      <c r="C548" s="456"/>
      <c r="D548" s="456"/>
      <c r="E548" s="461"/>
      <c r="F548" s="456"/>
      <c r="G548" s="126"/>
      <c r="H548" s="126"/>
      <c r="I548" s="456"/>
      <c r="J548" s="456"/>
      <c r="K548" s="456"/>
      <c r="L548" s="458"/>
      <c r="M548" s="458"/>
      <c r="N548" s="458"/>
      <c r="O548" s="458"/>
      <c r="P548" s="458"/>
      <c r="Q548" s="458"/>
      <c r="R548" s="458"/>
      <c r="S548" s="458"/>
      <c r="T548" s="458"/>
      <c r="U548" s="458"/>
      <c r="V548" s="458"/>
      <c r="W548" s="458"/>
      <c r="X548" s="458"/>
      <c r="Y548" s="459"/>
      <c r="Z548" s="459"/>
      <c r="AA548" s="286"/>
      <c r="AB548" s="430"/>
      <c r="AC548" s="430"/>
      <c r="AD548" s="430"/>
      <c r="AE548" s="430"/>
      <c r="AF548" s="430"/>
      <c r="AG548" s="430"/>
      <c r="AH548" s="430"/>
      <c r="AI548" s="430"/>
      <c r="AJ548" s="430"/>
      <c r="AK548" s="430"/>
      <c r="AL548" s="430"/>
      <c r="AM548" s="430"/>
      <c r="AN548" s="430"/>
      <c r="AO548" s="430"/>
      <c r="AP548" s="430"/>
    </row>
    <row r="549" spans="1:42" ht="15">
      <c r="A549" s="109"/>
      <c r="B549" s="455"/>
      <c r="C549" s="456"/>
      <c r="D549" s="456"/>
      <c r="E549" s="461"/>
      <c r="F549" s="456"/>
      <c r="G549" s="126"/>
      <c r="H549" s="126"/>
      <c r="I549" s="456"/>
      <c r="J549" s="456"/>
      <c r="K549" s="456"/>
      <c r="L549" s="458"/>
      <c r="M549" s="458"/>
      <c r="N549" s="458"/>
      <c r="O549" s="458"/>
      <c r="P549" s="458"/>
      <c r="Q549" s="458"/>
      <c r="R549" s="458"/>
      <c r="S549" s="458"/>
      <c r="T549" s="458"/>
      <c r="U549" s="458"/>
      <c r="V549" s="458"/>
      <c r="W549" s="458"/>
      <c r="X549" s="458"/>
      <c r="Y549" s="459"/>
      <c r="Z549" s="459"/>
      <c r="AA549" s="286"/>
      <c r="AB549" s="430"/>
      <c r="AC549" s="430"/>
      <c r="AD549" s="430"/>
      <c r="AE549" s="430"/>
      <c r="AF549" s="430"/>
      <c r="AG549" s="430"/>
      <c r="AH549" s="430"/>
      <c r="AI549" s="430"/>
      <c r="AJ549" s="430"/>
      <c r="AK549" s="430"/>
      <c r="AL549" s="430"/>
      <c r="AM549" s="430"/>
      <c r="AN549" s="430"/>
      <c r="AO549" s="430"/>
      <c r="AP549" s="430"/>
    </row>
    <row r="550" spans="1:42" ht="15">
      <c r="A550" s="109"/>
      <c r="B550" s="455"/>
      <c r="C550" s="456"/>
      <c r="D550" s="456"/>
      <c r="E550" s="461"/>
      <c r="F550" s="456"/>
      <c r="G550" s="126"/>
      <c r="H550" s="126"/>
      <c r="I550" s="456"/>
      <c r="J550" s="456"/>
      <c r="K550" s="456"/>
      <c r="L550" s="458"/>
      <c r="M550" s="458"/>
      <c r="N550" s="458"/>
      <c r="O550" s="458"/>
      <c r="P550" s="458"/>
      <c r="Q550" s="458"/>
      <c r="R550" s="458"/>
      <c r="S550" s="458"/>
      <c r="T550" s="458"/>
      <c r="U550" s="458"/>
      <c r="V550" s="458"/>
      <c r="W550" s="458"/>
      <c r="X550" s="458"/>
      <c r="Y550" s="459"/>
      <c r="Z550" s="459"/>
      <c r="AA550" s="286"/>
      <c r="AB550" s="430"/>
      <c r="AC550" s="430"/>
      <c r="AD550" s="430"/>
      <c r="AE550" s="430"/>
      <c r="AF550" s="430"/>
      <c r="AG550" s="430"/>
      <c r="AH550" s="430"/>
      <c r="AI550" s="430"/>
      <c r="AJ550" s="430"/>
      <c r="AK550" s="430"/>
      <c r="AL550" s="430"/>
      <c r="AM550" s="430"/>
      <c r="AN550" s="430"/>
      <c r="AO550" s="430"/>
      <c r="AP550" s="430"/>
    </row>
    <row r="551" spans="1:42" ht="15">
      <c r="A551" s="109"/>
      <c r="B551" s="455"/>
      <c r="C551" s="456"/>
      <c r="D551" s="456"/>
      <c r="E551" s="461"/>
      <c r="F551" s="456"/>
      <c r="G551" s="126"/>
      <c r="H551" s="126"/>
      <c r="I551" s="456"/>
      <c r="J551" s="456"/>
      <c r="K551" s="456"/>
      <c r="L551" s="458"/>
      <c r="M551" s="458"/>
      <c r="N551" s="458"/>
      <c r="O551" s="458"/>
      <c r="P551" s="458"/>
      <c r="Q551" s="458"/>
      <c r="R551" s="458"/>
      <c r="S551" s="458"/>
      <c r="T551" s="458"/>
      <c r="U551" s="458"/>
      <c r="V551" s="458"/>
      <c r="W551" s="458"/>
      <c r="X551" s="458"/>
      <c r="Y551" s="459"/>
      <c r="Z551" s="459"/>
      <c r="AA551" s="286"/>
      <c r="AB551" s="430"/>
      <c r="AC551" s="430"/>
      <c r="AD551" s="430"/>
      <c r="AE551" s="430"/>
      <c r="AF551" s="430"/>
      <c r="AG551" s="430"/>
      <c r="AH551" s="430"/>
      <c r="AI551" s="430"/>
      <c r="AJ551" s="430"/>
      <c r="AK551" s="430"/>
      <c r="AL551" s="430"/>
      <c r="AM551" s="430"/>
      <c r="AN551" s="430"/>
      <c r="AO551" s="430"/>
      <c r="AP551" s="430"/>
    </row>
    <row r="552" spans="1:42" ht="15">
      <c r="A552" s="109"/>
      <c r="B552" s="455"/>
      <c r="C552" s="456"/>
      <c r="D552" s="456"/>
      <c r="E552" s="461"/>
      <c r="F552" s="456"/>
      <c r="G552" s="126"/>
      <c r="H552" s="126"/>
      <c r="I552" s="456"/>
      <c r="J552" s="456"/>
      <c r="K552" s="456"/>
      <c r="L552" s="458"/>
      <c r="M552" s="458"/>
      <c r="N552" s="458"/>
      <c r="O552" s="458"/>
      <c r="P552" s="458"/>
      <c r="Q552" s="458"/>
      <c r="R552" s="458"/>
      <c r="S552" s="458"/>
      <c r="T552" s="458"/>
      <c r="U552" s="458"/>
      <c r="V552" s="458"/>
      <c r="W552" s="458"/>
      <c r="X552" s="458"/>
      <c r="Y552" s="459"/>
      <c r="Z552" s="459"/>
      <c r="AA552" s="286"/>
      <c r="AB552" s="430"/>
      <c r="AC552" s="430"/>
      <c r="AD552" s="430"/>
      <c r="AE552" s="430"/>
      <c r="AF552" s="430"/>
      <c r="AG552" s="430"/>
      <c r="AH552" s="430"/>
      <c r="AI552" s="430"/>
      <c r="AJ552" s="430"/>
      <c r="AK552" s="430"/>
      <c r="AL552" s="430"/>
      <c r="AM552" s="430"/>
      <c r="AN552" s="430"/>
      <c r="AO552" s="430"/>
      <c r="AP552" s="430"/>
    </row>
    <row r="553" spans="1:42" ht="15">
      <c r="A553" s="109"/>
      <c r="B553" s="455"/>
      <c r="C553" s="456"/>
      <c r="D553" s="456"/>
      <c r="E553" s="461"/>
      <c r="F553" s="456"/>
      <c r="G553" s="126"/>
      <c r="H553" s="126"/>
      <c r="I553" s="456"/>
      <c r="J553" s="456"/>
      <c r="K553" s="456"/>
      <c r="L553" s="458"/>
      <c r="M553" s="458"/>
      <c r="N553" s="458"/>
      <c r="O553" s="458"/>
      <c r="P553" s="458"/>
      <c r="Q553" s="458"/>
      <c r="R553" s="458"/>
      <c r="S553" s="458"/>
      <c r="T553" s="458"/>
      <c r="U553" s="458"/>
      <c r="V553" s="458"/>
      <c r="W553" s="458"/>
      <c r="X553" s="458"/>
      <c r="Y553" s="459"/>
      <c r="Z553" s="459"/>
      <c r="AA553" s="286"/>
      <c r="AB553" s="430"/>
      <c r="AC553" s="430"/>
      <c r="AD553" s="430"/>
      <c r="AE553" s="430"/>
      <c r="AF553" s="430"/>
      <c r="AG553" s="430"/>
      <c r="AH553" s="430"/>
      <c r="AI553" s="430"/>
      <c r="AJ553" s="430"/>
      <c r="AK553" s="430"/>
      <c r="AL553" s="430"/>
      <c r="AM553" s="430"/>
      <c r="AN553" s="430"/>
      <c r="AO553" s="430"/>
      <c r="AP553" s="430"/>
    </row>
    <row r="554" spans="1:42" ht="15">
      <c r="A554" s="109"/>
      <c r="B554" s="455"/>
      <c r="C554" s="456"/>
      <c r="D554" s="456"/>
      <c r="E554" s="461"/>
      <c r="F554" s="456"/>
      <c r="G554" s="126"/>
      <c r="H554" s="126"/>
      <c r="I554" s="456"/>
      <c r="J554" s="456"/>
      <c r="K554" s="456"/>
      <c r="L554" s="458"/>
      <c r="M554" s="458"/>
      <c r="N554" s="458"/>
      <c r="O554" s="458"/>
      <c r="P554" s="458"/>
      <c r="Q554" s="458"/>
      <c r="R554" s="458"/>
      <c r="S554" s="458"/>
      <c r="T554" s="458"/>
      <c r="U554" s="458"/>
      <c r="V554" s="458"/>
      <c r="W554" s="458"/>
      <c r="X554" s="458"/>
      <c r="Y554" s="459"/>
      <c r="Z554" s="459"/>
      <c r="AA554" s="286"/>
      <c r="AB554" s="430"/>
      <c r="AC554" s="430"/>
      <c r="AD554" s="430"/>
      <c r="AE554" s="430"/>
      <c r="AF554" s="430"/>
      <c r="AG554" s="430"/>
      <c r="AH554" s="430"/>
      <c r="AI554" s="430"/>
      <c r="AJ554" s="430"/>
      <c r="AK554" s="430"/>
      <c r="AL554" s="430"/>
      <c r="AM554" s="430"/>
      <c r="AN554" s="430"/>
      <c r="AO554" s="430"/>
      <c r="AP554" s="430"/>
    </row>
    <row r="555" spans="1:42" ht="15">
      <c r="A555" s="109"/>
      <c r="B555" s="455"/>
      <c r="C555" s="456"/>
      <c r="D555" s="456"/>
      <c r="E555" s="461"/>
      <c r="F555" s="456"/>
      <c r="G555" s="126"/>
      <c r="H555" s="126"/>
      <c r="I555" s="456"/>
      <c r="J555" s="456"/>
      <c r="K555" s="456"/>
      <c r="L555" s="458"/>
      <c r="M555" s="458"/>
      <c r="N555" s="458"/>
      <c r="O555" s="458"/>
      <c r="P555" s="458"/>
      <c r="Q555" s="458"/>
      <c r="R555" s="458"/>
      <c r="S555" s="458"/>
      <c r="T555" s="458"/>
      <c r="U555" s="458"/>
      <c r="V555" s="458"/>
      <c r="W555" s="458"/>
      <c r="X555" s="458"/>
      <c r="Y555" s="459"/>
      <c r="Z555" s="459"/>
      <c r="AA555" s="286"/>
      <c r="AB555" s="430"/>
      <c r="AC555" s="430"/>
      <c r="AD555" s="430"/>
      <c r="AE555" s="430"/>
      <c r="AF555" s="430"/>
      <c r="AG555" s="430"/>
      <c r="AH555" s="430"/>
      <c r="AI555" s="430"/>
      <c r="AJ555" s="430"/>
      <c r="AK555" s="430"/>
      <c r="AL555" s="430"/>
      <c r="AM555" s="430"/>
      <c r="AN555" s="430"/>
      <c r="AO555" s="430"/>
      <c r="AP555" s="430"/>
    </row>
    <row r="556" spans="1:42" ht="15">
      <c r="A556" s="109"/>
      <c r="B556" s="455"/>
      <c r="C556" s="456"/>
      <c r="D556" s="456"/>
      <c r="E556" s="461"/>
      <c r="F556" s="456"/>
      <c r="G556" s="126"/>
      <c r="H556" s="126"/>
      <c r="I556" s="456"/>
      <c r="J556" s="456"/>
      <c r="K556" s="456"/>
      <c r="L556" s="458"/>
      <c r="M556" s="458"/>
      <c r="N556" s="458"/>
      <c r="O556" s="458"/>
      <c r="P556" s="458"/>
      <c r="Q556" s="458"/>
      <c r="R556" s="458"/>
      <c r="S556" s="458"/>
      <c r="T556" s="458"/>
      <c r="U556" s="458"/>
      <c r="V556" s="458"/>
      <c r="W556" s="458"/>
      <c r="X556" s="458"/>
      <c r="Y556" s="459"/>
      <c r="Z556" s="459"/>
      <c r="AA556" s="286"/>
      <c r="AB556" s="430"/>
      <c r="AC556" s="430"/>
      <c r="AD556" s="430"/>
      <c r="AE556" s="430"/>
      <c r="AF556" s="430"/>
      <c r="AG556" s="430"/>
      <c r="AH556" s="430"/>
      <c r="AI556" s="430"/>
      <c r="AJ556" s="430"/>
      <c r="AK556" s="430"/>
      <c r="AL556" s="430"/>
      <c r="AM556" s="430"/>
      <c r="AN556" s="430"/>
      <c r="AO556" s="430"/>
      <c r="AP556" s="430"/>
    </row>
    <row r="557" spans="1:42" ht="15">
      <c r="A557" s="109"/>
      <c r="B557" s="455"/>
      <c r="C557" s="456"/>
      <c r="D557" s="456"/>
      <c r="E557" s="461"/>
      <c r="F557" s="456"/>
      <c r="G557" s="126"/>
      <c r="H557" s="126"/>
      <c r="I557" s="456"/>
      <c r="J557" s="456"/>
      <c r="K557" s="456"/>
      <c r="L557" s="458"/>
      <c r="M557" s="458"/>
      <c r="N557" s="458"/>
      <c r="O557" s="458"/>
      <c r="P557" s="458"/>
      <c r="Q557" s="458"/>
      <c r="R557" s="458"/>
      <c r="S557" s="458"/>
      <c r="T557" s="458"/>
      <c r="U557" s="458"/>
      <c r="V557" s="458"/>
      <c r="W557" s="458"/>
      <c r="X557" s="458"/>
      <c r="Y557" s="459"/>
      <c r="Z557" s="459"/>
      <c r="AA557" s="286"/>
      <c r="AB557" s="430"/>
      <c r="AC557" s="430"/>
      <c r="AD557" s="430"/>
      <c r="AE557" s="430"/>
      <c r="AF557" s="430"/>
      <c r="AG557" s="430"/>
      <c r="AH557" s="430"/>
      <c r="AI557" s="430"/>
      <c r="AJ557" s="430"/>
      <c r="AK557" s="430"/>
      <c r="AL557" s="430"/>
      <c r="AM557" s="430"/>
      <c r="AN557" s="430"/>
      <c r="AO557" s="430"/>
      <c r="AP557" s="430"/>
    </row>
    <row r="558" spans="1:42" ht="15">
      <c r="A558" s="109"/>
      <c r="B558" s="455"/>
      <c r="C558" s="456"/>
      <c r="D558" s="456"/>
      <c r="E558" s="461"/>
      <c r="F558" s="456"/>
      <c r="G558" s="126"/>
      <c r="H558" s="126"/>
      <c r="I558" s="456"/>
      <c r="J558" s="456"/>
      <c r="K558" s="456"/>
      <c r="L558" s="458"/>
      <c r="M558" s="458"/>
      <c r="N558" s="458"/>
      <c r="O558" s="458"/>
      <c r="P558" s="458"/>
      <c r="Q558" s="458"/>
      <c r="R558" s="458"/>
      <c r="S558" s="458"/>
      <c r="T558" s="458"/>
      <c r="U558" s="458"/>
      <c r="V558" s="458"/>
      <c r="W558" s="458"/>
      <c r="X558" s="458"/>
      <c r="Y558" s="459"/>
      <c r="Z558" s="459"/>
      <c r="AA558" s="286"/>
      <c r="AB558" s="430"/>
      <c r="AC558" s="430"/>
      <c r="AD558" s="430"/>
      <c r="AE558" s="430"/>
      <c r="AF558" s="430"/>
      <c r="AG558" s="430"/>
      <c r="AH558" s="430"/>
      <c r="AI558" s="430"/>
      <c r="AJ558" s="430"/>
      <c r="AK558" s="430"/>
      <c r="AL558" s="430"/>
      <c r="AM558" s="430"/>
      <c r="AN558" s="430"/>
      <c r="AO558" s="430"/>
      <c r="AP558" s="430"/>
    </row>
    <row r="559" spans="1:42" ht="15">
      <c r="A559" s="109"/>
      <c r="B559" s="455"/>
      <c r="C559" s="456"/>
      <c r="D559" s="456"/>
      <c r="E559" s="461"/>
      <c r="F559" s="456"/>
      <c r="G559" s="126"/>
      <c r="H559" s="126"/>
      <c r="I559" s="456"/>
      <c r="J559" s="456"/>
      <c r="K559" s="456"/>
      <c r="L559" s="458"/>
      <c r="M559" s="458"/>
      <c r="N559" s="458"/>
      <c r="O559" s="458"/>
      <c r="P559" s="458"/>
      <c r="Q559" s="458"/>
      <c r="R559" s="458"/>
      <c r="S559" s="458"/>
      <c r="T559" s="458"/>
      <c r="U559" s="458"/>
      <c r="V559" s="458"/>
      <c r="W559" s="458"/>
      <c r="X559" s="458"/>
      <c r="Y559" s="459"/>
      <c r="Z559" s="459"/>
      <c r="AA559" s="286"/>
      <c r="AB559" s="430"/>
      <c r="AC559" s="430"/>
      <c r="AD559" s="430"/>
      <c r="AE559" s="430"/>
      <c r="AF559" s="430"/>
      <c r="AG559" s="430"/>
      <c r="AH559" s="430"/>
      <c r="AI559" s="430"/>
      <c r="AJ559" s="430"/>
      <c r="AK559" s="430"/>
      <c r="AL559" s="430"/>
      <c r="AM559" s="430"/>
      <c r="AN559" s="430"/>
      <c r="AO559" s="430"/>
      <c r="AP559" s="430"/>
    </row>
    <row r="560" spans="1:42" ht="15">
      <c r="A560" s="109"/>
      <c r="B560" s="455"/>
      <c r="C560" s="456"/>
      <c r="D560" s="456"/>
      <c r="E560" s="461"/>
      <c r="F560" s="456"/>
      <c r="G560" s="126"/>
      <c r="H560" s="126"/>
      <c r="I560" s="456"/>
      <c r="J560" s="456"/>
      <c r="K560" s="456"/>
      <c r="L560" s="458"/>
      <c r="M560" s="458"/>
      <c r="N560" s="458"/>
      <c r="O560" s="458"/>
      <c r="P560" s="458"/>
      <c r="Q560" s="458"/>
      <c r="R560" s="458"/>
      <c r="S560" s="458"/>
      <c r="T560" s="458"/>
      <c r="U560" s="458"/>
      <c r="V560" s="458"/>
      <c r="W560" s="458"/>
      <c r="X560" s="458"/>
      <c r="Y560" s="459"/>
      <c r="Z560" s="459"/>
      <c r="AA560" s="286"/>
      <c r="AB560" s="430"/>
      <c r="AC560" s="430"/>
      <c r="AD560" s="430"/>
      <c r="AE560" s="430"/>
      <c r="AF560" s="430"/>
      <c r="AG560" s="430"/>
      <c r="AH560" s="430"/>
      <c r="AI560" s="430"/>
      <c r="AJ560" s="430"/>
      <c r="AK560" s="430"/>
      <c r="AL560" s="430"/>
      <c r="AM560" s="430"/>
      <c r="AN560" s="430"/>
      <c r="AO560" s="430"/>
      <c r="AP560" s="430"/>
    </row>
    <row r="561" spans="1:42" ht="15">
      <c r="A561" s="109"/>
      <c r="B561" s="455"/>
      <c r="C561" s="456"/>
      <c r="D561" s="456"/>
      <c r="E561" s="461"/>
      <c r="F561" s="456"/>
      <c r="G561" s="126"/>
      <c r="H561" s="126"/>
      <c r="I561" s="456"/>
      <c r="J561" s="456"/>
      <c r="K561" s="456"/>
      <c r="L561" s="458"/>
      <c r="M561" s="458"/>
      <c r="N561" s="458"/>
      <c r="O561" s="458"/>
      <c r="P561" s="458"/>
      <c r="Q561" s="458"/>
      <c r="R561" s="458"/>
      <c r="S561" s="458"/>
      <c r="T561" s="458"/>
      <c r="U561" s="458"/>
      <c r="V561" s="458"/>
      <c r="W561" s="458"/>
      <c r="X561" s="458"/>
      <c r="Y561" s="459"/>
      <c r="Z561" s="459"/>
      <c r="AA561" s="286"/>
      <c r="AB561" s="430"/>
      <c r="AC561" s="430"/>
      <c r="AD561" s="430"/>
      <c r="AE561" s="430"/>
      <c r="AF561" s="430"/>
      <c r="AG561" s="430"/>
      <c r="AH561" s="430"/>
      <c r="AI561" s="430"/>
      <c r="AJ561" s="430"/>
      <c r="AK561" s="430"/>
      <c r="AL561" s="430"/>
      <c r="AM561" s="430"/>
      <c r="AN561" s="430"/>
      <c r="AO561" s="430"/>
      <c r="AP561" s="430"/>
    </row>
    <row r="562" spans="1:42" ht="15">
      <c r="A562" s="109"/>
      <c r="B562" s="455"/>
      <c r="C562" s="456"/>
      <c r="D562" s="456"/>
      <c r="E562" s="461"/>
      <c r="F562" s="456"/>
      <c r="G562" s="126"/>
      <c r="H562" s="126"/>
      <c r="I562" s="456"/>
      <c r="J562" s="456"/>
      <c r="K562" s="456"/>
      <c r="L562" s="458"/>
      <c r="M562" s="458"/>
      <c r="N562" s="458"/>
      <c r="O562" s="458"/>
      <c r="P562" s="458"/>
      <c r="Q562" s="458"/>
      <c r="R562" s="458"/>
      <c r="S562" s="458"/>
      <c r="T562" s="458"/>
      <c r="U562" s="458"/>
      <c r="V562" s="458"/>
      <c r="W562" s="458"/>
      <c r="X562" s="458"/>
      <c r="Y562" s="459"/>
      <c r="Z562" s="459"/>
      <c r="AA562" s="286"/>
      <c r="AB562" s="430"/>
      <c r="AC562" s="430"/>
      <c r="AD562" s="430"/>
      <c r="AE562" s="430"/>
      <c r="AF562" s="430"/>
      <c r="AG562" s="430"/>
      <c r="AH562" s="430"/>
      <c r="AI562" s="430"/>
      <c r="AJ562" s="430"/>
      <c r="AK562" s="430"/>
      <c r="AL562" s="430"/>
      <c r="AM562" s="430"/>
      <c r="AN562" s="430"/>
      <c r="AO562" s="430"/>
      <c r="AP562" s="430"/>
    </row>
    <row r="563" spans="1:42" ht="15">
      <c r="A563" s="109"/>
      <c r="B563" s="455"/>
      <c r="C563" s="456"/>
      <c r="D563" s="456"/>
      <c r="E563" s="461"/>
      <c r="F563" s="456"/>
      <c r="G563" s="126"/>
      <c r="H563" s="126"/>
      <c r="I563" s="456"/>
      <c r="J563" s="456"/>
      <c r="K563" s="456"/>
      <c r="L563" s="458"/>
      <c r="M563" s="458"/>
      <c r="N563" s="458"/>
      <c r="O563" s="458"/>
      <c r="P563" s="458"/>
      <c r="Q563" s="458"/>
      <c r="R563" s="458"/>
      <c r="S563" s="458"/>
      <c r="T563" s="458"/>
      <c r="U563" s="458"/>
      <c r="V563" s="458"/>
      <c r="W563" s="458"/>
      <c r="X563" s="458"/>
      <c r="Y563" s="459"/>
      <c r="Z563" s="459"/>
      <c r="AA563" s="286"/>
      <c r="AB563" s="430"/>
      <c r="AC563" s="430"/>
      <c r="AD563" s="430"/>
      <c r="AE563" s="430"/>
      <c r="AF563" s="430"/>
      <c r="AG563" s="430"/>
      <c r="AH563" s="430"/>
      <c r="AI563" s="430"/>
      <c r="AJ563" s="430"/>
      <c r="AK563" s="430"/>
      <c r="AL563" s="430"/>
      <c r="AM563" s="430"/>
      <c r="AN563" s="430"/>
      <c r="AO563" s="430"/>
      <c r="AP563" s="430"/>
    </row>
    <row r="564" spans="1:42" ht="15">
      <c r="A564" s="109"/>
      <c r="B564" s="455"/>
      <c r="C564" s="456"/>
      <c r="D564" s="456"/>
      <c r="E564" s="461"/>
      <c r="F564" s="456"/>
      <c r="G564" s="126"/>
      <c r="H564" s="126"/>
      <c r="I564" s="456"/>
      <c r="J564" s="456"/>
      <c r="K564" s="456"/>
      <c r="L564" s="458"/>
      <c r="M564" s="458"/>
      <c r="N564" s="458"/>
      <c r="O564" s="458"/>
      <c r="P564" s="458"/>
      <c r="Q564" s="458"/>
      <c r="R564" s="458"/>
      <c r="S564" s="458"/>
      <c r="T564" s="458"/>
      <c r="U564" s="458"/>
      <c r="V564" s="458"/>
      <c r="W564" s="458"/>
      <c r="X564" s="458"/>
      <c r="Y564" s="459"/>
      <c r="Z564" s="459"/>
      <c r="AA564" s="286"/>
      <c r="AB564" s="430"/>
      <c r="AC564" s="430"/>
      <c r="AD564" s="430"/>
      <c r="AE564" s="430"/>
      <c r="AF564" s="430"/>
      <c r="AG564" s="430"/>
      <c r="AH564" s="430"/>
      <c r="AI564" s="430"/>
      <c r="AJ564" s="430"/>
      <c r="AK564" s="430"/>
      <c r="AL564" s="430"/>
      <c r="AM564" s="430"/>
      <c r="AN564" s="430"/>
      <c r="AO564" s="430"/>
      <c r="AP564" s="430"/>
    </row>
    <row r="565" spans="1:42" ht="15">
      <c r="A565" s="109"/>
      <c r="B565" s="455"/>
      <c r="C565" s="456"/>
      <c r="D565" s="456"/>
      <c r="E565" s="461"/>
      <c r="F565" s="456"/>
      <c r="G565" s="126"/>
      <c r="H565" s="126"/>
      <c r="I565" s="456"/>
      <c r="J565" s="456"/>
      <c r="K565" s="456"/>
      <c r="L565" s="458"/>
      <c r="M565" s="458"/>
      <c r="N565" s="458"/>
      <c r="O565" s="458"/>
      <c r="P565" s="458"/>
      <c r="Q565" s="458"/>
      <c r="R565" s="458"/>
      <c r="S565" s="458"/>
      <c r="T565" s="458"/>
      <c r="U565" s="458"/>
      <c r="V565" s="458"/>
      <c r="W565" s="458"/>
      <c r="X565" s="458"/>
      <c r="Y565" s="459"/>
      <c r="Z565" s="459"/>
      <c r="AA565" s="286"/>
      <c r="AB565" s="430"/>
      <c r="AC565" s="430"/>
      <c r="AD565" s="430"/>
      <c r="AE565" s="430"/>
      <c r="AF565" s="430"/>
      <c r="AG565" s="430"/>
      <c r="AH565" s="430"/>
      <c r="AI565" s="430"/>
      <c r="AJ565" s="430"/>
      <c r="AK565" s="430"/>
      <c r="AL565" s="430"/>
      <c r="AM565" s="430"/>
      <c r="AN565" s="430"/>
      <c r="AO565" s="430"/>
      <c r="AP565" s="430"/>
    </row>
    <row r="566" spans="1:42" ht="15">
      <c r="A566" s="109"/>
      <c r="B566" s="455"/>
      <c r="C566" s="456"/>
      <c r="D566" s="456"/>
      <c r="E566" s="461"/>
      <c r="F566" s="456"/>
      <c r="G566" s="126"/>
      <c r="H566" s="126"/>
      <c r="I566" s="456"/>
      <c r="J566" s="456"/>
      <c r="K566" s="456"/>
      <c r="L566" s="458"/>
      <c r="M566" s="458"/>
      <c r="N566" s="458"/>
      <c r="O566" s="458"/>
      <c r="P566" s="458"/>
      <c r="Q566" s="458"/>
      <c r="R566" s="458"/>
      <c r="S566" s="458"/>
      <c r="T566" s="458"/>
      <c r="U566" s="458"/>
      <c r="V566" s="458"/>
      <c r="W566" s="458"/>
      <c r="X566" s="458"/>
      <c r="Y566" s="459"/>
      <c r="Z566" s="459"/>
      <c r="AA566" s="286"/>
      <c r="AB566" s="430"/>
      <c r="AC566" s="430"/>
      <c r="AD566" s="430"/>
      <c r="AE566" s="430"/>
      <c r="AF566" s="430"/>
      <c r="AG566" s="430"/>
      <c r="AH566" s="430"/>
      <c r="AI566" s="430"/>
      <c r="AJ566" s="430"/>
      <c r="AK566" s="430"/>
      <c r="AL566" s="430"/>
      <c r="AM566" s="430"/>
      <c r="AN566" s="430"/>
      <c r="AO566" s="430"/>
      <c r="AP566" s="430"/>
    </row>
    <row r="567" spans="1:42" ht="15">
      <c r="A567" s="109"/>
      <c r="B567" s="455"/>
      <c r="C567" s="456"/>
      <c r="D567" s="456"/>
      <c r="E567" s="461"/>
      <c r="F567" s="456"/>
      <c r="G567" s="126"/>
      <c r="H567" s="126"/>
      <c r="I567" s="456"/>
      <c r="J567" s="456"/>
      <c r="K567" s="456"/>
      <c r="L567" s="458"/>
      <c r="M567" s="458"/>
      <c r="N567" s="458"/>
      <c r="O567" s="458"/>
      <c r="P567" s="458"/>
      <c r="Q567" s="458"/>
      <c r="R567" s="458"/>
      <c r="S567" s="458"/>
      <c r="T567" s="458"/>
      <c r="U567" s="458"/>
      <c r="V567" s="458"/>
      <c r="W567" s="458"/>
      <c r="X567" s="458"/>
      <c r="Y567" s="459"/>
      <c r="Z567" s="459"/>
      <c r="AA567" s="286"/>
      <c r="AB567" s="430"/>
      <c r="AC567" s="430"/>
      <c r="AD567" s="430"/>
      <c r="AE567" s="430"/>
      <c r="AF567" s="430"/>
      <c r="AG567" s="430"/>
      <c r="AH567" s="430"/>
      <c r="AI567" s="430"/>
      <c r="AJ567" s="430"/>
      <c r="AK567" s="430"/>
      <c r="AL567" s="430"/>
      <c r="AM567" s="430"/>
      <c r="AN567" s="430"/>
      <c r="AO567" s="430"/>
      <c r="AP567" s="430"/>
    </row>
    <row r="568" spans="1:42" ht="15">
      <c r="A568" s="109"/>
      <c r="B568" s="455"/>
      <c r="C568" s="456"/>
      <c r="D568" s="456"/>
      <c r="E568" s="461"/>
      <c r="F568" s="456"/>
      <c r="G568" s="126"/>
      <c r="H568" s="126"/>
      <c r="I568" s="456"/>
      <c r="J568" s="456"/>
      <c r="K568" s="456"/>
      <c r="L568" s="458"/>
      <c r="M568" s="458"/>
      <c r="N568" s="458"/>
      <c r="O568" s="458"/>
      <c r="P568" s="458"/>
      <c r="Q568" s="458"/>
      <c r="R568" s="458"/>
      <c r="S568" s="458"/>
      <c r="T568" s="458"/>
      <c r="U568" s="458"/>
      <c r="V568" s="458"/>
      <c r="W568" s="458"/>
      <c r="X568" s="458"/>
      <c r="Y568" s="459"/>
      <c r="Z568" s="459"/>
      <c r="AA568" s="286"/>
      <c r="AB568" s="430"/>
      <c r="AC568" s="430"/>
      <c r="AD568" s="430"/>
      <c r="AE568" s="430"/>
      <c r="AF568" s="430"/>
      <c r="AG568" s="430"/>
      <c r="AH568" s="430"/>
      <c r="AI568" s="430"/>
      <c r="AJ568" s="430"/>
      <c r="AK568" s="430"/>
      <c r="AL568" s="430"/>
      <c r="AM568" s="430"/>
      <c r="AN568" s="430"/>
      <c r="AO568" s="430"/>
      <c r="AP568" s="430"/>
    </row>
    <row r="569" spans="1:42" ht="15">
      <c r="A569" s="109"/>
      <c r="B569" s="455"/>
      <c r="C569" s="456"/>
      <c r="D569" s="456"/>
      <c r="E569" s="461"/>
      <c r="F569" s="456"/>
      <c r="G569" s="126"/>
      <c r="H569" s="126"/>
      <c r="I569" s="456"/>
      <c r="J569" s="456"/>
      <c r="K569" s="456"/>
      <c r="L569" s="458"/>
      <c r="M569" s="458"/>
      <c r="N569" s="458"/>
      <c r="O569" s="458"/>
      <c r="P569" s="458"/>
      <c r="Q569" s="458"/>
      <c r="R569" s="458"/>
      <c r="S569" s="458"/>
      <c r="T569" s="458"/>
      <c r="U569" s="458"/>
      <c r="V569" s="458"/>
      <c r="W569" s="458"/>
      <c r="X569" s="458"/>
      <c r="Y569" s="459"/>
      <c r="Z569" s="459"/>
      <c r="AA569" s="286"/>
      <c r="AB569" s="430"/>
      <c r="AC569" s="430"/>
      <c r="AD569" s="430"/>
      <c r="AE569" s="430"/>
      <c r="AF569" s="430"/>
      <c r="AG569" s="430"/>
      <c r="AH569" s="430"/>
      <c r="AI569" s="430"/>
      <c r="AJ569" s="430"/>
      <c r="AK569" s="430"/>
      <c r="AL569" s="430"/>
      <c r="AM569" s="430"/>
      <c r="AN569" s="430"/>
      <c r="AO569" s="430"/>
      <c r="AP569" s="430"/>
    </row>
    <row r="570" spans="1:42" ht="15">
      <c r="A570" s="109"/>
      <c r="B570" s="455"/>
      <c r="C570" s="456"/>
      <c r="D570" s="456"/>
      <c r="E570" s="461"/>
      <c r="F570" s="456"/>
      <c r="G570" s="126"/>
      <c r="H570" s="126"/>
      <c r="I570" s="456"/>
      <c r="J570" s="456"/>
      <c r="K570" s="456"/>
      <c r="L570" s="458"/>
      <c r="M570" s="458"/>
      <c r="N570" s="458"/>
      <c r="O570" s="458"/>
      <c r="P570" s="458"/>
      <c r="Q570" s="458"/>
      <c r="R570" s="458"/>
      <c r="S570" s="458"/>
      <c r="T570" s="458"/>
      <c r="U570" s="458"/>
      <c r="V570" s="458"/>
      <c r="W570" s="458"/>
      <c r="X570" s="458"/>
      <c r="Y570" s="459"/>
      <c r="Z570" s="459"/>
      <c r="AA570" s="286"/>
      <c r="AB570" s="430"/>
      <c r="AC570" s="430"/>
      <c r="AD570" s="430"/>
      <c r="AE570" s="430"/>
      <c r="AF570" s="430"/>
      <c r="AG570" s="430"/>
      <c r="AH570" s="430"/>
      <c r="AI570" s="430"/>
      <c r="AJ570" s="430"/>
      <c r="AK570" s="430"/>
      <c r="AL570" s="430"/>
      <c r="AM570" s="430"/>
      <c r="AN570" s="430"/>
      <c r="AO570" s="430"/>
      <c r="AP570" s="430"/>
    </row>
    <row r="571" spans="1:42" ht="15">
      <c r="A571" s="109"/>
      <c r="B571" s="455"/>
      <c r="C571" s="456"/>
      <c r="D571" s="456"/>
      <c r="E571" s="461"/>
      <c r="F571" s="456"/>
      <c r="G571" s="126"/>
      <c r="H571" s="126"/>
      <c r="I571" s="456"/>
      <c r="J571" s="456"/>
      <c r="K571" s="456"/>
      <c r="L571" s="458"/>
      <c r="M571" s="458"/>
      <c r="N571" s="458"/>
      <c r="O571" s="458"/>
      <c r="P571" s="458"/>
      <c r="Q571" s="458"/>
      <c r="R571" s="458"/>
      <c r="S571" s="458"/>
      <c r="T571" s="458"/>
      <c r="U571" s="458"/>
      <c r="V571" s="458"/>
      <c r="W571" s="458"/>
      <c r="X571" s="458"/>
      <c r="Y571" s="459"/>
      <c r="Z571" s="459"/>
      <c r="AA571" s="286"/>
      <c r="AB571" s="430"/>
      <c r="AC571" s="430"/>
      <c r="AD571" s="430"/>
      <c r="AE571" s="430"/>
      <c r="AF571" s="430"/>
      <c r="AG571" s="430"/>
      <c r="AH571" s="430"/>
      <c r="AI571" s="430"/>
      <c r="AJ571" s="430"/>
      <c r="AK571" s="430"/>
      <c r="AL571" s="430"/>
      <c r="AM571" s="430"/>
      <c r="AN571" s="430"/>
      <c r="AO571" s="430"/>
      <c r="AP571" s="430"/>
    </row>
    <row r="572" spans="1:42" ht="15">
      <c r="A572" s="109"/>
      <c r="B572" s="455"/>
      <c r="C572" s="456"/>
      <c r="D572" s="456"/>
      <c r="E572" s="461"/>
      <c r="F572" s="456"/>
      <c r="G572" s="126"/>
      <c r="H572" s="126"/>
      <c r="I572" s="456"/>
      <c r="J572" s="456"/>
      <c r="K572" s="456"/>
      <c r="L572" s="458"/>
      <c r="M572" s="458"/>
      <c r="N572" s="458"/>
      <c r="O572" s="458"/>
      <c r="P572" s="458"/>
      <c r="Q572" s="458"/>
      <c r="R572" s="458"/>
      <c r="S572" s="458"/>
      <c r="T572" s="458"/>
      <c r="U572" s="458"/>
      <c r="V572" s="458"/>
      <c r="W572" s="458"/>
      <c r="X572" s="458"/>
      <c r="Y572" s="459"/>
      <c r="Z572" s="459"/>
      <c r="AA572" s="286"/>
      <c r="AB572" s="430"/>
      <c r="AC572" s="430"/>
      <c r="AD572" s="430"/>
      <c r="AE572" s="430"/>
      <c r="AF572" s="430"/>
      <c r="AG572" s="430"/>
      <c r="AH572" s="430"/>
      <c r="AI572" s="430"/>
      <c r="AJ572" s="430"/>
      <c r="AK572" s="430"/>
      <c r="AL572" s="430"/>
      <c r="AM572" s="430"/>
      <c r="AN572" s="430"/>
      <c r="AO572" s="430"/>
      <c r="AP572" s="430"/>
    </row>
    <row r="573" spans="1:42" ht="15">
      <c r="A573" s="109"/>
      <c r="B573" s="455"/>
      <c r="C573" s="456"/>
      <c r="D573" s="456"/>
      <c r="E573" s="461"/>
      <c r="F573" s="456"/>
      <c r="G573" s="126"/>
      <c r="H573" s="126"/>
      <c r="I573" s="456"/>
      <c r="J573" s="456"/>
      <c r="K573" s="456"/>
      <c r="L573" s="458"/>
      <c r="M573" s="458"/>
      <c r="N573" s="458"/>
      <c r="O573" s="458"/>
      <c r="P573" s="458"/>
      <c r="Q573" s="458"/>
      <c r="R573" s="458"/>
      <c r="S573" s="458"/>
      <c r="T573" s="458"/>
      <c r="U573" s="458"/>
      <c r="V573" s="458"/>
      <c r="W573" s="458"/>
      <c r="X573" s="458"/>
      <c r="Y573" s="459"/>
      <c r="Z573" s="459"/>
      <c r="AA573" s="286"/>
      <c r="AB573" s="430"/>
      <c r="AC573" s="430"/>
      <c r="AD573" s="430"/>
      <c r="AE573" s="430"/>
      <c r="AF573" s="430"/>
      <c r="AG573" s="430"/>
      <c r="AH573" s="430"/>
      <c r="AI573" s="430"/>
      <c r="AJ573" s="430"/>
      <c r="AK573" s="430"/>
      <c r="AL573" s="430"/>
      <c r="AM573" s="430"/>
      <c r="AN573" s="430"/>
      <c r="AO573" s="430"/>
      <c r="AP573" s="430"/>
    </row>
    <row r="574" spans="1:42" ht="15">
      <c r="A574" s="109"/>
      <c r="B574" s="455"/>
      <c r="C574" s="456"/>
      <c r="D574" s="456"/>
      <c r="E574" s="461"/>
      <c r="F574" s="456"/>
      <c r="G574" s="126"/>
      <c r="H574" s="126"/>
      <c r="I574" s="456"/>
      <c r="J574" s="456"/>
      <c r="K574" s="456"/>
      <c r="L574" s="458"/>
      <c r="M574" s="458"/>
      <c r="N574" s="458"/>
      <c r="O574" s="458"/>
      <c r="P574" s="458"/>
      <c r="Q574" s="458"/>
      <c r="R574" s="458"/>
      <c r="S574" s="458"/>
      <c r="T574" s="458"/>
      <c r="U574" s="458"/>
      <c r="V574" s="458"/>
      <c r="W574" s="458"/>
      <c r="X574" s="458"/>
      <c r="Y574" s="459"/>
      <c r="Z574" s="459"/>
      <c r="AA574" s="286"/>
      <c r="AB574" s="430"/>
      <c r="AC574" s="430"/>
      <c r="AD574" s="430"/>
      <c r="AE574" s="430"/>
      <c r="AF574" s="430"/>
      <c r="AG574" s="430"/>
      <c r="AH574" s="430"/>
      <c r="AI574" s="430"/>
      <c r="AJ574" s="430"/>
      <c r="AK574" s="430"/>
      <c r="AL574" s="430"/>
      <c r="AM574" s="430"/>
      <c r="AN574" s="430"/>
      <c r="AO574" s="430"/>
      <c r="AP574" s="430"/>
    </row>
    <row r="575" spans="1:42" ht="15">
      <c r="A575" s="109"/>
      <c r="B575" s="455"/>
      <c r="C575" s="456"/>
      <c r="D575" s="456"/>
      <c r="E575" s="461"/>
      <c r="F575" s="456"/>
      <c r="G575" s="126"/>
      <c r="H575" s="126"/>
      <c r="I575" s="456"/>
      <c r="J575" s="456"/>
      <c r="K575" s="456"/>
      <c r="L575" s="458"/>
      <c r="M575" s="458"/>
      <c r="N575" s="458"/>
      <c r="O575" s="458"/>
      <c r="P575" s="458"/>
      <c r="Q575" s="458"/>
      <c r="R575" s="458"/>
      <c r="S575" s="458"/>
      <c r="T575" s="458"/>
      <c r="U575" s="458"/>
      <c r="V575" s="458"/>
      <c r="W575" s="458"/>
      <c r="X575" s="458"/>
      <c r="Y575" s="459"/>
      <c r="Z575" s="459"/>
      <c r="AA575" s="286"/>
      <c r="AB575" s="430"/>
      <c r="AC575" s="430"/>
      <c r="AD575" s="430"/>
      <c r="AE575" s="430"/>
      <c r="AF575" s="430"/>
      <c r="AG575" s="430"/>
      <c r="AH575" s="430"/>
      <c r="AI575" s="430"/>
      <c r="AJ575" s="430"/>
      <c r="AK575" s="430"/>
      <c r="AL575" s="430"/>
      <c r="AM575" s="430"/>
      <c r="AN575" s="430"/>
      <c r="AO575" s="430"/>
      <c r="AP575" s="430"/>
    </row>
    <row r="576" spans="1:42" ht="15">
      <c r="A576" s="109"/>
      <c r="B576" s="455"/>
      <c r="C576" s="456"/>
      <c r="D576" s="456"/>
      <c r="E576" s="461"/>
      <c r="F576" s="456"/>
      <c r="G576" s="126"/>
      <c r="H576" s="126"/>
      <c r="I576" s="456"/>
      <c r="J576" s="456"/>
      <c r="K576" s="456"/>
      <c r="L576" s="458"/>
      <c r="M576" s="458"/>
      <c r="N576" s="458"/>
      <c r="O576" s="458"/>
      <c r="P576" s="458"/>
      <c r="Q576" s="458"/>
      <c r="R576" s="458"/>
      <c r="S576" s="458"/>
      <c r="T576" s="458"/>
      <c r="U576" s="458"/>
      <c r="V576" s="458"/>
      <c r="W576" s="458"/>
      <c r="X576" s="458"/>
      <c r="Y576" s="459"/>
      <c r="Z576" s="459"/>
      <c r="AA576" s="286"/>
      <c r="AB576" s="430"/>
      <c r="AC576" s="430"/>
      <c r="AD576" s="430"/>
      <c r="AE576" s="430"/>
      <c r="AF576" s="430"/>
      <c r="AG576" s="430"/>
      <c r="AH576" s="430"/>
      <c r="AI576" s="430"/>
      <c r="AJ576" s="430"/>
      <c r="AK576" s="430"/>
      <c r="AL576" s="430"/>
      <c r="AM576" s="430"/>
      <c r="AN576" s="430"/>
      <c r="AO576" s="430"/>
      <c r="AP576" s="430"/>
    </row>
    <row r="577" spans="1:42" ht="15">
      <c r="A577" s="109"/>
      <c r="B577" s="455"/>
      <c r="C577" s="456"/>
      <c r="D577" s="456"/>
      <c r="E577" s="461"/>
      <c r="F577" s="456"/>
      <c r="G577" s="126"/>
      <c r="H577" s="126"/>
      <c r="I577" s="456"/>
      <c r="J577" s="456"/>
      <c r="K577" s="456"/>
      <c r="L577" s="458"/>
      <c r="M577" s="458"/>
      <c r="N577" s="458"/>
      <c r="O577" s="458"/>
      <c r="P577" s="458"/>
      <c r="Q577" s="458"/>
      <c r="R577" s="458"/>
      <c r="S577" s="458"/>
      <c r="T577" s="458"/>
      <c r="U577" s="458"/>
      <c r="V577" s="458"/>
      <c r="W577" s="458"/>
      <c r="X577" s="458"/>
      <c r="Y577" s="459"/>
      <c r="Z577" s="459"/>
      <c r="AA577" s="286"/>
      <c r="AB577" s="430"/>
      <c r="AC577" s="430"/>
      <c r="AD577" s="430"/>
      <c r="AE577" s="430"/>
      <c r="AF577" s="430"/>
      <c r="AG577" s="430"/>
      <c r="AH577" s="430"/>
      <c r="AI577" s="430"/>
      <c r="AJ577" s="430"/>
      <c r="AK577" s="430"/>
      <c r="AL577" s="430"/>
      <c r="AM577" s="430"/>
      <c r="AN577" s="430"/>
      <c r="AO577" s="430"/>
      <c r="AP577" s="430"/>
    </row>
    <row r="578" spans="1:42" ht="15">
      <c r="A578" s="109"/>
      <c r="B578" s="455"/>
      <c r="C578" s="456"/>
      <c r="D578" s="456"/>
      <c r="E578" s="461"/>
      <c r="F578" s="456"/>
      <c r="G578" s="126"/>
      <c r="H578" s="126"/>
      <c r="I578" s="456"/>
      <c r="J578" s="456"/>
      <c r="K578" s="456"/>
      <c r="L578" s="458"/>
      <c r="M578" s="458"/>
      <c r="N578" s="458"/>
      <c r="O578" s="458"/>
      <c r="P578" s="458"/>
      <c r="Q578" s="458"/>
      <c r="R578" s="458"/>
      <c r="S578" s="458"/>
      <c r="T578" s="458"/>
      <c r="U578" s="458"/>
      <c r="V578" s="458"/>
      <c r="W578" s="458"/>
      <c r="X578" s="458"/>
      <c r="Y578" s="459"/>
      <c r="Z578" s="459"/>
      <c r="AA578" s="286"/>
      <c r="AB578" s="430"/>
      <c r="AC578" s="430"/>
      <c r="AD578" s="430"/>
      <c r="AE578" s="430"/>
      <c r="AF578" s="430"/>
      <c r="AG578" s="430"/>
      <c r="AH578" s="430"/>
      <c r="AI578" s="430"/>
      <c r="AJ578" s="430"/>
      <c r="AK578" s="430"/>
      <c r="AL578" s="430"/>
      <c r="AM578" s="430"/>
      <c r="AN578" s="430"/>
      <c r="AO578" s="430"/>
      <c r="AP578" s="430"/>
    </row>
    <row r="579" spans="1:42" ht="15">
      <c r="A579" s="109"/>
      <c r="B579" s="455"/>
      <c r="C579" s="456"/>
      <c r="D579" s="456"/>
      <c r="E579" s="461"/>
      <c r="F579" s="456"/>
      <c r="G579" s="126"/>
      <c r="H579" s="126"/>
      <c r="I579" s="456"/>
      <c r="J579" s="456"/>
      <c r="K579" s="456"/>
      <c r="L579" s="458"/>
      <c r="M579" s="458"/>
      <c r="N579" s="458"/>
      <c r="O579" s="458"/>
      <c r="P579" s="458"/>
      <c r="Q579" s="458"/>
      <c r="R579" s="458"/>
      <c r="S579" s="458"/>
      <c r="T579" s="458"/>
      <c r="U579" s="458"/>
      <c r="V579" s="458"/>
      <c r="W579" s="458"/>
      <c r="X579" s="458"/>
      <c r="Y579" s="459"/>
      <c r="Z579" s="459"/>
      <c r="AA579" s="286"/>
      <c r="AB579" s="430"/>
      <c r="AC579" s="430"/>
      <c r="AD579" s="430"/>
      <c r="AE579" s="430"/>
      <c r="AF579" s="430"/>
      <c r="AG579" s="430"/>
      <c r="AH579" s="430"/>
      <c r="AI579" s="430"/>
      <c r="AJ579" s="430"/>
      <c r="AK579" s="430"/>
      <c r="AL579" s="430"/>
      <c r="AM579" s="430"/>
      <c r="AN579" s="430"/>
      <c r="AO579" s="430"/>
      <c r="AP579" s="430"/>
    </row>
    <row r="580" spans="1:42" ht="15">
      <c r="A580" s="109"/>
      <c r="B580" s="455"/>
      <c r="C580" s="456"/>
      <c r="D580" s="456"/>
      <c r="E580" s="461"/>
      <c r="F580" s="456"/>
      <c r="G580" s="126"/>
      <c r="H580" s="126"/>
      <c r="I580" s="456"/>
      <c r="J580" s="456"/>
      <c r="K580" s="456"/>
      <c r="L580" s="458"/>
      <c r="M580" s="458"/>
      <c r="N580" s="458"/>
      <c r="O580" s="458"/>
      <c r="P580" s="458"/>
      <c r="Q580" s="458"/>
      <c r="R580" s="458"/>
      <c r="S580" s="458"/>
      <c r="T580" s="458"/>
      <c r="U580" s="458"/>
      <c r="V580" s="458"/>
      <c r="W580" s="458"/>
      <c r="X580" s="458"/>
      <c r="Y580" s="459"/>
      <c r="Z580" s="459"/>
      <c r="AA580" s="286"/>
      <c r="AB580" s="430"/>
      <c r="AC580" s="430"/>
      <c r="AD580" s="430"/>
      <c r="AE580" s="430"/>
      <c r="AF580" s="430"/>
      <c r="AG580" s="430"/>
      <c r="AH580" s="430"/>
      <c r="AI580" s="430"/>
      <c r="AJ580" s="430"/>
      <c r="AK580" s="430"/>
      <c r="AL580" s="430"/>
      <c r="AM580" s="430"/>
      <c r="AN580" s="430"/>
      <c r="AO580" s="430"/>
      <c r="AP580" s="430"/>
    </row>
    <row r="581" spans="1:42" ht="15">
      <c r="A581" s="109"/>
      <c r="B581" s="455"/>
      <c r="C581" s="456"/>
      <c r="D581" s="456"/>
      <c r="E581" s="461"/>
      <c r="F581" s="456"/>
      <c r="G581" s="126"/>
      <c r="H581" s="126"/>
      <c r="I581" s="456"/>
      <c r="J581" s="456"/>
      <c r="K581" s="456"/>
      <c r="L581" s="458"/>
      <c r="M581" s="458"/>
      <c r="N581" s="458"/>
      <c r="O581" s="458"/>
      <c r="P581" s="458"/>
      <c r="Q581" s="458"/>
      <c r="R581" s="458"/>
      <c r="S581" s="458"/>
      <c r="T581" s="458"/>
      <c r="U581" s="458"/>
      <c r="V581" s="458"/>
      <c r="W581" s="458"/>
      <c r="X581" s="458"/>
      <c r="Y581" s="459"/>
      <c r="Z581" s="459"/>
      <c r="AA581" s="286"/>
      <c r="AB581" s="430"/>
      <c r="AC581" s="430"/>
      <c r="AD581" s="430"/>
      <c r="AE581" s="430"/>
      <c r="AF581" s="430"/>
      <c r="AG581" s="430"/>
      <c r="AH581" s="430"/>
      <c r="AI581" s="430"/>
      <c r="AJ581" s="430"/>
      <c r="AK581" s="430"/>
      <c r="AL581" s="430"/>
      <c r="AM581" s="430"/>
      <c r="AN581" s="430"/>
      <c r="AO581" s="430"/>
      <c r="AP581" s="430"/>
    </row>
    <row r="582" spans="1:42" ht="15">
      <c r="A582" s="109"/>
      <c r="B582" s="455"/>
      <c r="C582" s="456"/>
      <c r="D582" s="456"/>
      <c r="E582" s="461"/>
      <c r="F582" s="456"/>
      <c r="G582" s="126"/>
      <c r="H582" s="126"/>
      <c r="I582" s="456"/>
      <c r="J582" s="456"/>
      <c r="K582" s="456"/>
      <c r="L582" s="458"/>
      <c r="M582" s="458"/>
      <c r="N582" s="458"/>
      <c r="O582" s="458"/>
      <c r="P582" s="458"/>
      <c r="Q582" s="458"/>
      <c r="R582" s="458"/>
      <c r="S582" s="458"/>
      <c r="T582" s="458"/>
      <c r="U582" s="458"/>
      <c r="V582" s="458"/>
      <c r="W582" s="458"/>
      <c r="X582" s="458"/>
      <c r="Y582" s="459"/>
      <c r="Z582" s="459"/>
      <c r="AA582" s="286"/>
      <c r="AB582" s="430"/>
      <c r="AC582" s="430"/>
      <c r="AD582" s="430"/>
      <c r="AE582" s="430"/>
      <c r="AF582" s="430"/>
      <c r="AG582" s="430"/>
      <c r="AH582" s="430"/>
      <c r="AI582" s="430"/>
      <c r="AJ582" s="430"/>
      <c r="AK582" s="430"/>
      <c r="AL582" s="430"/>
      <c r="AM582" s="430"/>
      <c r="AN582" s="430"/>
      <c r="AO582" s="430"/>
      <c r="AP582" s="430"/>
    </row>
    <row r="583" spans="1:42" ht="15">
      <c r="A583" s="109"/>
      <c r="B583" s="455"/>
      <c r="C583" s="456"/>
      <c r="D583" s="456"/>
      <c r="E583" s="461"/>
      <c r="F583" s="456"/>
      <c r="G583" s="126"/>
      <c r="H583" s="126"/>
      <c r="I583" s="456"/>
      <c r="J583" s="456"/>
      <c r="K583" s="456"/>
      <c r="L583" s="458"/>
      <c r="M583" s="458"/>
      <c r="N583" s="458"/>
      <c r="O583" s="458"/>
      <c r="P583" s="458"/>
      <c r="Q583" s="458"/>
      <c r="R583" s="458"/>
      <c r="S583" s="458"/>
      <c r="T583" s="458"/>
      <c r="U583" s="458"/>
      <c r="V583" s="458"/>
      <c r="W583" s="458"/>
      <c r="X583" s="458"/>
      <c r="Y583" s="459"/>
      <c r="Z583" s="459"/>
      <c r="AA583" s="286"/>
      <c r="AB583" s="430"/>
      <c r="AC583" s="430"/>
      <c r="AD583" s="430"/>
      <c r="AE583" s="430"/>
      <c r="AF583" s="430"/>
      <c r="AG583" s="430"/>
      <c r="AH583" s="430"/>
      <c r="AI583" s="430"/>
      <c r="AJ583" s="430"/>
      <c r="AK583" s="430"/>
      <c r="AL583" s="430"/>
      <c r="AM583" s="430"/>
      <c r="AN583" s="430"/>
      <c r="AO583" s="430"/>
      <c r="AP583" s="430"/>
    </row>
    <row r="584" spans="1:42" ht="15">
      <c r="A584" s="109"/>
      <c r="B584" s="455"/>
      <c r="C584" s="456"/>
      <c r="D584" s="456"/>
      <c r="E584" s="461"/>
      <c r="F584" s="456"/>
      <c r="G584" s="126"/>
      <c r="H584" s="126"/>
      <c r="I584" s="456"/>
      <c r="J584" s="456"/>
      <c r="K584" s="456"/>
      <c r="L584" s="458"/>
      <c r="M584" s="458"/>
      <c r="N584" s="458"/>
      <c r="O584" s="458"/>
      <c r="P584" s="458"/>
      <c r="Q584" s="458"/>
      <c r="R584" s="458"/>
      <c r="S584" s="458"/>
      <c r="T584" s="458"/>
      <c r="U584" s="458"/>
      <c r="V584" s="458"/>
      <c r="W584" s="458"/>
      <c r="X584" s="458"/>
      <c r="Y584" s="459"/>
      <c r="Z584" s="459"/>
      <c r="AA584" s="286"/>
      <c r="AB584" s="430"/>
      <c r="AC584" s="430"/>
      <c r="AD584" s="430"/>
      <c r="AE584" s="430"/>
      <c r="AF584" s="430"/>
      <c r="AG584" s="430"/>
      <c r="AH584" s="430"/>
      <c r="AI584" s="430"/>
      <c r="AJ584" s="430"/>
      <c r="AK584" s="430"/>
      <c r="AL584" s="430"/>
      <c r="AM584" s="430"/>
      <c r="AN584" s="430"/>
      <c r="AO584" s="430"/>
      <c r="AP584" s="430"/>
    </row>
    <row r="585" spans="1:42" ht="15">
      <c r="A585" s="109"/>
      <c r="B585" s="455"/>
      <c r="C585" s="456"/>
      <c r="D585" s="456"/>
      <c r="E585" s="461"/>
      <c r="F585" s="456"/>
      <c r="G585" s="126"/>
      <c r="H585" s="126"/>
      <c r="I585" s="456"/>
      <c r="J585" s="456"/>
      <c r="K585" s="456"/>
      <c r="L585" s="458"/>
      <c r="M585" s="458"/>
      <c r="N585" s="458"/>
      <c r="O585" s="458"/>
      <c r="P585" s="458"/>
      <c r="Q585" s="458"/>
      <c r="R585" s="458"/>
      <c r="S585" s="458"/>
      <c r="T585" s="458"/>
      <c r="U585" s="458"/>
      <c r="V585" s="458"/>
      <c r="W585" s="458"/>
      <c r="X585" s="458"/>
      <c r="Y585" s="459"/>
      <c r="Z585" s="459"/>
      <c r="AA585" s="286"/>
      <c r="AB585" s="430"/>
      <c r="AC585" s="430"/>
      <c r="AD585" s="430"/>
      <c r="AE585" s="430"/>
      <c r="AF585" s="430"/>
      <c r="AG585" s="430"/>
      <c r="AH585" s="430"/>
      <c r="AI585" s="430"/>
      <c r="AJ585" s="430"/>
      <c r="AK585" s="430"/>
      <c r="AL585" s="430"/>
      <c r="AM585" s="430"/>
      <c r="AN585" s="430"/>
      <c r="AO585" s="430"/>
      <c r="AP585" s="430"/>
    </row>
    <row r="586" spans="1:42" ht="15">
      <c r="A586" s="109"/>
      <c r="B586" s="455"/>
      <c r="C586" s="456"/>
      <c r="D586" s="456"/>
      <c r="E586" s="461"/>
      <c r="F586" s="456"/>
      <c r="G586" s="126"/>
      <c r="H586" s="126"/>
      <c r="I586" s="456"/>
      <c r="J586" s="456"/>
      <c r="K586" s="456"/>
      <c r="L586" s="458"/>
      <c r="M586" s="458"/>
      <c r="N586" s="458"/>
      <c r="O586" s="458"/>
      <c r="P586" s="458"/>
      <c r="Q586" s="458"/>
      <c r="R586" s="458"/>
      <c r="S586" s="458"/>
      <c r="T586" s="458"/>
      <c r="U586" s="458"/>
      <c r="V586" s="458"/>
      <c r="W586" s="458"/>
      <c r="X586" s="458"/>
      <c r="Y586" s="459"/>
      <c r="Z586" s="459"/>
      <c r="AA586" s="286"/>
      <c r="AB586" s="430"/>
      <c r="AC586" s="430"/>
      <c r="AD586" s="430"/>
      <c r="AE586" s="430"/>
      <c r="AF586" s="430"/>
      <c r="AG586" s="430"/>
      <c r="AH586" s="430"/>
      <c r="AI586" s="430"/>
      <c r="AJ586" s="430"/>
      <c r="AK586" s="430"/>
      <c r="AL586" s="430"/>
      <c r="AM586" s="430"/>
      <c r="AN586" s="430"/>
      <c r="AO586" s="430"/>
      <c r="AP586" s="430"/>
    </row>
    <row r="587" spans="1:42" ht="15">
      <c r="A587" s="109"/>
      <c r="B587" s="455"/>
      <c r="C587" s="456"/>
      <c r="D587" s="456"/>
      <c r="E587" s="461"/>
      <c r="F587" s="456"/>
      <c r="G587" s="126"/>
      <c r="H587" s="126"/>
      <c r="I587" s="456"/>
      <c r="J587" s="456"/>
      <c r="K587" s="456"/>
      <c r="L587" s="458"/>
      <c r="M587" s="458"/>
      <c r="N587" s="458"/>
      <c r="O587" s="458"/>
      <c r="P587" s="458"/>
      <c r="Q587" s="458"/>
      <c r="R587" s="458"/>
      <c r="S587" s="458"/>
      <c r="T587" s="458"/>
      <c r="U587" s="458"/>
      <c r="V587" s="458"/>
      <c r="W587" s="458"/>
      <c r="X587" s="458"/>
      <c r="Y587" s="459"/>
      <c r="Z587" s="459"/>
      <c r="AA587" s="286"/>
      <c r="AB587" s="430"/>
      <c r="AC587" s="430"/>
      <c r="AD587" s="430"/>
      <c r="AE587" s="430"/>
      <c r="AF587" s="430"/>
      <c r="AG587" s="430"/>
      <c r="AH587" s="430"/>
      <c r="AI587" s="430"/>
      <c r="AJ587" s="430"/>
      <c r="AK587" s="430"/>
      <c r="AL587" s="430"/>
      <c r="AM587" s="430"/>
      <c r="AN587" s="430"/>
      <c r="AO587" s="430"/>
      <c r="AP587" s="430"/>
    </row>
    <row r="588" spans="1:42" ht="15">
      <c r="A588" s="109"/>
      <c r="B588" s="455"/>
      <c r="C588" s="456"/>
      <c r="D588" s="456"/>
      <c r="E588" s="461"/>
      <c r="F588" s="456"/>
      <c r="G588" s="126"/>
      <c r="H588" s="126"/>
      <c r="I588" s="456"/>
      <c r="J588" s="456"/>
      <c r="K588" s="456"/>
      <c r="L588" s="458"/>
      <c r="M588" s="458"/>
      <c r="N588" s="458"/>
      <c r="O588" s="458"/>
      <c r="P588" s="458"/>
      <c r="Q588" s="458"/>
      <c r="R588" s="458"/>
      <c r="S588" s="458"/>
      <c r="T588" s="458"/>
      <c r="U588" s="458"/>
      <c r="V588" s="458"/>
      <c r="W588" s="458"/>
      <c r="X588" s="458"/>
      <c r="Y588" s="459"/>
      <c r="Z588" s="459"/>
      <c r="AA588" s="286"/>
      <c r="AB588" s="430"/>
      <c r="AC588" s="430"/>
      <c r="AD588" s="430"/>
      <c r="AE588" s="430"/>
      <c r="AF588" s="430"/>
      <c r="AG588" s="430"/>
      <c r="AH588" s="430"/>
      <c r="AI588" s="430"/>
      <c r="AJ588" s="430"/>
      <c r="AK588" s="430"/>
      <c r="AL588" s="430"/>
      <c r="AM588" s="430"/>
      <c r="AN588" s="430"/>
      <c r="AO588" s="430"/>
      <c r="AP588" s="430"/>
    </row>
    <row r="589" spans="1:42" ht="15">
      <c r="A589" s="109"/>
      <c r="B589" s="455"/>
      <c r="C589" s="456"/>
      <c r="D589" s="456"/>
      <c r="E589" s="461"/>
      <c r="F589" s="456"/>
      <c r="G589" s="126"/>
      <c r="H589" s="126"/>
      <c r="I589" s="456"/>
      <c r="J589" s="456"/>
      <c r="K589" s="456"/>
      <c r="L589" s="458"/>
      <c r="M589" s="458"/>
      <c r="N589" s="458"/>
      <c r="O589" s="458"/>
      <c r="P589" s="458"/>
      <c r="Q589" s="458"/>
      <c r="R589" s="458"/>
      <c r="S589" s="458"/>
      <c r="T589" s="458"/>
      <c r="U589" s="458"/>
      <c r="V589" s="458"/>
      <c r="W589" s="458"/>
      <c r="X589" s="458"/>
      <c r="Y589" s="459"/>
      <c r="Z589" s="459"/>
      <c r="AA589" s="286"/>
      <c r="AB589" s="430"/>
      <c r="AC589" s="430"/>
      <c r="AD589" s="430"/>
      <c r="AE589" s="430"/>
      <c r="AF589" s="430"/>
      <c r="AG589" s="430"/>
      <c r="AH589" s="430"/>
      <c r="AI589" s="430"/>
      <c r="AJ589" s="430"/>
      <c r="AK589" s="430"/>
      <c r="AL589" s="430"/>
      <c r="AM589" s="430"/>
      <c r="AN589" s="430"/>
      <c r="AO589" s="430"/>
      <c r="AP589" s="430"/>
    </row>
    <row r="590" spans="1:42" ht="15">
      <c r="A590" s="109"/>
      <c r="B590" s="455"/>
      <c r="C590" s="456"/>
      <c r="D590" s="456"/>
      <c r="E590" s="461"/>
      <c r="F590" s="456"/>
      <c r="G590" s="126"/>
      <c r="H590" s="126"/>
      <c r="I590" s="456"/>
      <c r="J590" s="456"/>
      <c r="K590" s="456"/>
      <c r="L590" s="458"/>
      <c r="M590" s="458"/>
      <c r="N590" s="458"/>
      <c r="O590" s="458"/>
      <c r="P590" s="458"/>
      <c r="Q590" s="458"/>
      <c r="R590" s="458"/>
      <c r="S590" s="458"/>
      <c r="T590" s="458"/>
      <c r="U590" s="458"/>
      <c r="V590" s="458"/>
      <c r="W590" s="458"/>
      <c r="X590" s="458"/>
      <c r="Y590" s="459"/>
      <c r="Z590" s="459"/>
      <c r="AA590" s="286"/>
      <c r="AB590" s="430"/>
      <c r="AC590" s="430"/>
      <c r="AD590" s="430"/>
      <c r="AE590" s="430"/>
      <c r="AF590" s="430"/>
      <c r="AG590" s="430"/>
      <c r="AH590" s="430"/>
      <c r="AI590" s="430"/>
      <c r="AJ590" s="430"/>
      <c r="AK590" s="430"/>
      <c r="AL590" s="430"/>
      <c r="AM590" s="430"/>
      <c r="AN590" s="430"/>
      <c r="AO590" s="430"/>
      <c r="AP590" s="430"/>
    </row>
    <row r="591" spans="1:42" ht="15">
      <c r="A591" s="109"/>
      <c r="B591" s="455"/>
      <c r="C591" s="456"/>
      <c r="D591" s="456"/>
      <c r="E591" s="461"/>
      <c r="F591" s="456"/>
      <c r="G591" s="126"/>
      <c r="H591" s="126"/>
      <c r="I591" s="456"/>
      <c r="J591" s="456"/>
      <c r="K591" s="456"/>
      <c r="L591" s="458"/>
      <c r="M591" s="458"/>
      <c r="N591" s="458"/>
      <c r="O591" s="458"/>
      <c r="P591" s="458"/>
      <c r="Q591" s="458"/>
      <c r="R591" s="458"/>
      <c r="S591" s="458"/>
      <c r="T591" s="458"/>
      <c r="U591" s="458"/>
      <c r="V591" s="458"/>
      <c r="W591" s="458"/>
      <c r="X591" s="458"/>
      <c r="Y591" s="459"/>
      <c r="Z591" s="459"/>
      <c r="AA591" s="286"/>
      <c r="AB591" s="430"/>
      <c r="AC591" s="430"/>
      <c r="AD591" s="430"/>
      <c r="AE591" s="430"/>
      <c r="AF591" s="430"/>
      <c r="AG591" s="430"/>
      <c r="AH591" s="430"/>
      <c r="AI591" s="430"/>
      <c r="AJ591" s="430"/>
      <c r="AK591" s="430"/>
      <c r="AL591" s="430"/>
      <c r="AM591" s="430"/>
      <c r="AN591" s="430"/>
      <c r="AO591" s="430"/>
      <c r="AP591" s="430"/>
    </row>
    <row r="592" spans="1:42" ht="15">
      <c r="A592" s="109"/>
      <c r="B592" s="455"/>
      <c r="C592" s="456"/>
      <c r="D592" s="456"/>
      <c r="E592" s="461"/>
      <c r="F592" s="456"/>
      <c r="G592" s="126"/>
      <c r="H592" s="126"/>
      <c r="I592" s="456"/>
      <c r="J592" s="456"/>
      <c r="K592" s="456"/>
      <c r="L592" s="458"/>
      <c r="M592" s="458"/>
      <c r="N592" s="458"/>
      <c r="O592" s="458"/>
      <c r="P592" s="458"/>
      <c r="Q592" s="458"/>
      <c r="R592" s="458"/>
      <c r="S592" s="458"/>
      <c r="T592" s="458"/>
      <c r="U592" s="458"/>
      <c r="V592" s="458"/>
      <c r="W592" s="458"/>
      <c r="X592" s="458"/>
      <c r="Y592" s="459"/>
      <c r="Z592" s="459"/>
      <c r="AA592" s="286"/>
      <c r="AB592" s="430"/>
      <c r="AC592" s="430"/>
      <c r="AD592" s="430"/>
      <c r="AE592" s="430"/>
      <c r="AF592" s="430"/>
      <c r="AG592" s="430"/>
      <c r="AH592" s="430"/>
      <c r="AI592" s="430"/>
      <c r="AJ592" s="430"/>
      <c r="AK592" s="430"/>
      <c r="AL592" s="430"/>
      <c r="AM592" s="430"/>
      <c r="AN592" s="430"/>
      <c r="AO592" s="430"/>
      <c r="AP592" s="430"/>
    </row>
    <row r="593" spans="1:42" ht="15">
      <c r="A593" s="109"/>
      <c r="B593" s="455"/>
      <c r="C593" s="456"/>
      <c r="D593" s="456"/>
      <c r="E593" s="461"/>
      <c r="F593" s="456"/>
      <c r="G593" s="126"/>
      <c r="H593" s="126"/>
      <c r="I593" s="456"/>
      <c r="J593" s="456"/>
      <c r="K593" s="456"/>
      <c r="L593" s="458"/>
      <c r="M593" s="458"/>
      <c r="N593" s="458"/>
      <c r="O593" s="458"/>
      <c r="P593" s="458"/>
      <c r="Q593" s="458"/>
      <c r="R593" s="458"/>
      <c r="S593" s="458"/>
      <c r="T593" s="458"/>
      <c r="U593" s="458"/>
      <c r="V593" s="458"/>
      <c r="W593" s="458"/>
      <c r="X593" s="458"/>
      <c r="Y593" s="459"/>
      <c r="Z593" s="459"/>
      <c r="AA593" s="286"/>
      <c r="AB593" s="430"/>
      <c r="AC593" s="430"/>
      <c r="AD593" s="430"/>
      <c r="AE593" s="430"/>
      <c r="AF593" s="430"/>
      <c r="AG593" s="430"/>
      <c r="AH593" s="430"/>
      <c r="AI593" s="430"/>
      <c r="AJ593" s="430"/>
      <c r="AK593" s="430"/>
      <c r="AL593" s="430"/>
      <c r="AM593" s="430"/>
      <c r="AN593" s="430"/>
      <c r="AO593" s="430"/>
      <c r="AP593" s="430"/>
    </row>
    <row r="594" spans="1:42" ht="15">
      <c r="A594" s="109"/>
      <c r="B594" s="455"/>
      <c r="C594" s="456"/>
      <c r="D594" s="456"/>
      <c r="E594" s="461"/>
      <c r="F594" s="456"/>
      <c r="G594" s="126"/>
      <c r="H594" s="126"/>
      <c r="I594" s="456"/>
      <c r="J594" s="456"/>
      <c r="K594" s="456"/>
      <c r="L594" s="458"/>
      <c r="M594" s="458"/>
      <c r="N594" s="458"/>
      <c r="O594" s="458"/>
      <c r="P594" s="458"/>
      <c r="Q594" s="458"/>
      <c r="R594" s="458"/>
      <c r="S594" s="458"/>
      <c r="T594" s="458"/>
      <c r="U594" s="458"/>
      <c r="V594" s="458"/>
      <c r="W594" s="458"/>
      <c r="X594" s="458"/>
      <c r="Y594" s="459"/>
      <c r="Z594" s="459"/>
      <c r="AA594" s="286"/>
      <c r="AB594" s="430"/>
      <c r="AC594" s="430"/>
      <c r="AD594" s="430"/>
      <c r="AE594" s="430"/>
      <c r="AF594" s="430"/>
      <c r="AG594" s="430"/>
      <c r="AH594" s="430"/>
      <c r="AI594" s="430"/>
      <c r="AJ594" s="430"/>
      <c r="AK594" s="430"/>
      <c r="AL594" s="430"/>
      <c r="AM594" s="430"/>
      <c r="AN594" s="430"/>
      <c r="AO594" s="430"/>
      <c r="AP594" s="430"/>
    </row>
    <row r="595" spans="1:42" ht="15">
      <c r="A595" s="109"/>
      <c r="B595" s="455"/>
      <c r="C595" s="456"/>
      <c r="D595" s="456"/>
      <c r="E595" s="461"/>
      <c r="F595" s="456"/>
      <c r="G595" s="126"/>
      <c r="H595" s="126"/>
      <c r="I595" s="456"/>
      <c r="J595" s="456"/>
      <c r="K595" s="456"/>
      <c r="L595" s="458"/>
      <c r="M595" s="458"/>
      <c r="N595" s="458"/>
      <c r="O595" s="458"/>
      <c r="P595" s="458"/>
      <c r="Q595" s="458"/>
      <c r="R595" s="458"/>
      <c r="S595" s="458"/>
      <c r="T595" s="458"/>
      <c r="U595" s="458"/>
      <c r="V595" s="458"/>
      <c r="W595" s="458"/>
      <c r="X595" s="458"/>
      <c r="Y595" s="459"/>
      <c r="Z595" s="459"/>
      <c r="AA595" s="286"/>
      <c r="AB595" s="430"/>
      <c r="AC595" s="430"/>
      <c r="AD595" s="430"/>
      <c r="AE595" s="430"/>
      <c r="AF595" s="430"/>
      <c r="AG595" s="430"/>
      <c r="AH595" s="430"/>
      <c r="AI595" s="430"/>
      <c r="AJ595" s="430"/>
      <c r="AK595" s="430"/>
      <c r="AL595" s="430"/>
      <c r="AM595" s="430"/>
      <c r="AN595" s="430"/>
      <c r="AO595" s="430"/>
      <c r="AP595" s="430"/>
    </row>
    <row r="596" spans="1:42" ht="15">
      <c r="A596" s="109"/>
      <c r="B596" s="455"/>
      <c r="C596" s="456"/>
      <c r="D596" s="456"/>
      <c r="E596" s="461"/>
      <c r="F596" s="456"/>
      <c r="G596" s="126"/>
      <c r="H596" s="126"/>
      <c r="I596" s="456"/>
      <c r="J596" s="456"/>
      <c r="K596" s="456"/>
      <c r="L596" s="458"/>
      <c r="M596" s="458"/>
      <c r="N596" s="458"/>
      <c r="O596" s="458"/>
      <c r="P596" s="458"/>
      <c r="Q596" s="458"/>
      <c r="R596" s="458"/>
      <c r="S596" s="458"/>
      <c r="T596" s="458"/>
      <c r="U596" s="458"/>
      <c r="V596" s="458"/>
      <c r="W596" s="458"/>
      <c r="X596" s="458"/>
      <c r="Y596" s="459"/>
      <c r="Z596" s="459"/>
      <c r="AA596" s="286"/>
      <c r="AB596" s="430"/>
      <c r="AC596" s="430"/>
      <c r="AD596" s="430"/>
      <c r="AE596" s="430"/>
      <c r="AF596" s="430"/>
      <c r="AG596" s="430"/>
      <c r="AH596" s="430"/>
      <c r="AI596" s="430"/>
      <c r="AJ596" s="430"/>
      <c r="AK596" s="430"/>
      <c r="AL596" s="430"/>
      <c r="AM596" s="430"/>
      <c r="AN596" s="430"/>
      <c r="AO596" s="430"/>
      <c r="AP596" s="430"/>
    </row>
    <row r="597" spans="1:42" ht="15">
      <c r="A597" s="109"/>
      <c r="B597" s="455"/>
      <c r="C597" s="456"/>
      <c r="D597" s="456"/>
      <c r="E597" s="461"/>
      <c r="F597" s="456"/>
      <c r="G597" s="126"/>
      <c r="H597" s="126"/>
      <c r="I597" s="456"/>
      <c r="J597" s="456"/>
      <c r="K597" s="456"/>
      <c r="L597" s="458"/>
      <c r="M597" s="458"/>
      <c r="N597" s="458"/>
      <c r="O597" s="458"/>
      <c r="P597" s="458"/>
      <c r="Q597" s="458"/>
      <c r="R597" s="458"/>
      <c r="S597" s="458"/>
      <c r="T597" s="458"/>
      <c r="U597" s="458"/>
      <c r="V597" s="458"/>
      <c r="W597" s="458"/>
      <c r="X597" s="458"/>
      <c r="Y597" s="459"/>
      <c r="Z597" s="459"/>
      <c r="AA597" s="286"/>
      <c r="AB597" s="430"/>
      <c r="AC597" s="430"/>
      <c r="AD597" s="430"/>
      <c r="AE597" s="430"/>
      <c r="AF597" s="430"/>
      <c r="AG597" s="430"/>
      <c r="AH597" s="430"/>
      <c r="AI597" s="430"/>
      <c r="AJ597" s="430"/>
      <c r="AK597" s="430"/>
      <c r="AL597" s="430"/>
      <c r="AM597" s="430"/>
      <c r="AN597" s="430"/>
      <c r="AO597" s="430"/>
      <c r="AP597" s="430"/>
    </row>
    <row r="598" spans="1:42" ht="12.75">
      <c r="A598" s="473"/>
      <c r="B598" s="430"/>
      <c r="C598" s="430"/>
      <c r="D598" s="430"/>
      <c r="E598" s="282"/>
      <c r="F598" s="430"/>
      <c r="G598" s="50"/>
      <c r="H598" s="50"/>
      <c r="I598" s="430"/>
      <c r="J598" s="430"/>
      <c r="K598" s="430"/>
      <c r="L598" s="430"/>
      <c r="M598" s="430"/>
      <c r="N598" s="430"/>
      <c r="O598" s="430"/>
      <c r="P598" s="430"/>
      <c r="Q598" s="430"/>
      <c r="R598" s="430"/>
      <c r="S598" s="430"/>
      <c r="T598" s="430"/>
      <c r="U598" s="430"/>
      <c r="V598" s="430"/>
      <c r="W598" s="430"/>
      <c r="X598" s="430"/>
      <c r="Y598" s="430"/>
      <c r="Z598" s="430"/>
      <c r="AA598" s="286"/>
      <c r="AB598" s="430"/>
      <c r="AC598" s="430"/>
      <c r="AD598" s="430"/>
      <c r="AE598" s="430"/>
      <c r="AF598" s="430"/>
      <c r="AG598" s="430"/>
      <c r="AH598" s="430"/>
      <c r="AI598" s="430"/>
      <c r="AJ598" s="430"/>
      <c r="AK598" s="430"/>
      <c r="AL598" s="430"/>
      <c r="AM598" s="430"/>
      <c r="AN598" s="430"/>
      <c r="AO598" s="430"/>
      <c r="AP598" s="430"/>
    </row>
    <row r="599" spans="1:42" ht="12.75">
      <c r="A599" s="473"/>
      <c r="B599" s="430"/>
      <c r="C599" s="430"/>
      <c r="D599" s="430"/>
      <c r="E599" s="282"/>
      <c r="F599" s="430"/>
      <c r="G599" s="50"/>
      <c r="H599" s="50"/>
      <c r="I599" s="430"/>
      <c r="J599" s="430"/>
      <c r="K599" s="430"/>
      <c r="L599" s="430"/>
      <c r="M599" s="430"/>
      <c r="N599" s="430"/>
      <c r="O599" s="430"/>
      <c r="P599" s="430"/>
      <c r="Q599" s="430"/>
      <c r="R599" s="430"/>
      <c r="S599" s="430"/>
      <c r="T599" s="430"/>
      <c r="U599" s="430"/>
      <c r="V599" s="430"/>
      <c r="W599" s="430"/>
      <c r="X599" s="430"/>
      <c r="Y599" s="430"/>
      <c r="Z599" s="430"/>
      <c r="AA599" s="286"/>
      <c r="AB599" s="430"/>
      <c r="AC599" s="430"/>
      <c r="AD599" s="430"/>
      <c r="AE599" s="430"/>
      <c r="AF599" s="430"/>
      <c r="AG599" s="430"/>
      <c r="AH599" s="430"/>
      <c r="AI599" s="430"/>
      <c r="AJ599" s="430"/>
      <c r="AK599" s="430"/>
      <c r="AL599" s="430"/>
      <c r="AM599" s="430"/>
      <c r="AN599" s="430"/>
      <c r="AO599" s="430"/>
      <c r="AP599" s="430"/>
    </row>
    <row r="600" spans="1:42" ht="12.75">
      <c r="A600" s="473"/>
      <c r="B600" s="430"/>
      <c r="C600" s="430"/>
      <c r="D600" s="430"/>
      <c r="E600" s="282"/>
      <c r="F600" s="430"/>
      <c r="G600" s="50"/>
      <c r="H600" s="50"/>
      <c r="I600" s="430"/>
      <c r="J600" s="430"/>
      <c r="K600" s="430"/>
      <c r="L600" s="430"/>
      <c r="M600" s="430"/>
      <c r="N600" s="430"/>
      <c r="O600" s="430"/>
      <c r="P600" s="430"/>
      <c r="Q600" s="430"/>
      <c r="R600" s="430"/>
      <c r="S600" s="430"/>
      <c r="T600" s="430"/>
      <c r="U600" s="430"/>
      <c r="V600" s="430"/>
      <c r="W600" s="430"/>
      <c r="X600" s="430"/>
      <c r="Y600" s="430"/>
      <c r="Z600" s="430"/>
      <c r="AA600" s="286"/>
      <c r="AB600" s="430"/>
      <c r="AC600" s="430"/>
      <c r="AD600" s="430"/>
      <c r="AE600" s="430"/>
      <c r="AF600" s="430"/>
      <c r="AG600" s="430"/>
      <c r="AH600" s="430"/>
      <c r="AI600" s="430"/>
      <c r="AJ600" s="430"/>
      <c r="AK600" s="430"/>
      <c r="AL600" s="430"/>
      <c r="AM600" s="430"/>
      <c r="AN600" s="430"/>
      <c r="AO600" s="430"/>
      <c r="AP600" s="430"/>
    </row>
    <row r="601" spans="1:42" ht="12.75">
      <c r="A601" s="473"/>
      <c r="B601" s="430"/>
      <c r="C601" s="430"/>
      <c r="D601" s="430"/>
      <c r="E601" s="282"/>
      <c r="F601" s="430"/>
      <c r="G601" s="50"/>
      <c r="H601" s="50"/>
      <c r="I601" s="430"/>
      <c r="J601" s="430"/>
      <c r="K601" s="430"/>
      <c r="L601" s="430"/>
      <c r="M601" s="430"/>
      <c r="N601" s="430"/>
      <c r="O601" s="430"/>
      <c r="P601" s="430"/>
      <c r="Q601" s="430"/>
      <c r="R601" s="430"/>
      <c r="S601" s="430"/>
      <c r="T601" s="430"/>
      <c r="U601" s="430"/>
      <c r="V601" s="430"/>
      <c r="W601" s="430"/>
      <c r="X601" s="430"/>
      <c r="Y601" s="430"/>
      <c r="Z601" s="430"/>
      <c r="AA601" s="286"/>
      <c r="AB601" s="430"/>
      <c r="AC601" s="430"/>
      <c r="AD601" s="430"/>
      <c r="AE601" s="430"/>
      <c r="AF601" s="430"/>
      <c r="AG601" s="430"/>
      <c r="AH601" s="430"/>
      <c r="AI601" s="430"/>
      <c r="AJ601" s="430"/>
      <c r="AK601" s="430"/>
      <c r="AL601" s="430"/>
      <c r="AM601" s="430"/>
      <c r="AN601" s="430"/>
      <c r="AO601" s="430"/>
      <c r="AP601" s="430"/>
    </row>
    <row r="602" spans="1:42" ht="12.75">
      <c r="A602" s="473"/>
      <c r="B602" s="430"/>
      <c r="C602" s="430"/>
      <c r="D602" s="430"/>
      <c r="E602" s="282"/>
      <c r="F602" s="430"/>
      <c r="G602" s="50"/>
      <c r="H602" s="50"/>
      <c r="I602" s="430"/>
      <c r="J602" s="430"/>
      <c r="K602" s="430"/>
      <c r="L602" s="430"/>
      <c r="M602" s="430"/>
      <c r="N602" s="430"/>
      <c r="O602" s="430"/>
      <c r="P602" s="430"/>
      <c r="Q602" s="430"/>
      <c r="R602" s="430"/>
      <c r="S602" s="430"/>
      <c r="T602" s="430"/>
      <c r="U602" s="430"/>
      <c r="V602" s="430"/>
      <c r="W602" s="430"/>
      <c r="X602" s="430"/>
      <c r="Y602" s="430"/>
      <c r="Z602" s="430"/>
      <c r="AA602" s="286"/>
      <c r="AB602" s="430"/>
      <c r="AC602" s="430"/>
      <c r="AD602" s="430"/>
      <c r="AE602" s="430"/>
      <c r="AF602" s="430"/>
      <c r="AG602" s="430"/>
      <c r="AH602" s="430"/>
      <c r="AI602" s="430"/>
      <c r="AJ602" s="430"/>
      <c r="AK602" s="430"/>
      <c r="AL602" s="430"/>
      <c r="AM602" s="430"/>
      <c r="AN602" s="430"/>
      <c r="AO602" s="430"/>
      <c r="AP602" s="430"/>
    </row>
    <row r="603" spans="1:42" ht="12.75">
      <c r="A603" s="473"/>
      <c r="B603" s="430"/>
      <c r="C603" s="430"/>
      <c r="D603" s="430"/>
      <c r="E603" s="282"/>
      <c r="F603" s="430"/>
      <c r="G603" s="50"/>
      <c r="H603" s="50"/>
      <c r="I603" s="430"/>
      <c r="J603" s="430"/>
      <c r="K603" s="430"/>
      <c r="L603" s="430"/>
      <c r="M603" s="430"/>
      <c r="N603" s="430"/>
      <c r="O603" s="430"/>
      <c r="P603" s="430"/>
      <c r="Q603" s="430"/>
      <c r="R603" s="430"/>
      <c r="S603" s="430"/>
      <c r="T603" s="430"/>
      <c r="U603" s="430"/>
      <c r="V603" s="430"/>
      <c r="W603" s="430"/>
      <c r="X603" s="430"/>
      <c r="Y603" s="430"/>
      <c r="Z603" s="430"/>
      <c r="AA603" s="286"/>
      <c r="AB603" s="430"/>
      <c r="AC603" s="430"/>
      <c r="AD603" s="430"/>
      <c r="AE603" s="430"/>
      <c r="AF603" s="430"/>
      <c r="AG603" s="430"/>
      <c r="AH603" s="430"/>
      <c r="AI603" s="430"/>
      <c r="AJ603" s="430"/>
      <c r="AK603" s="430"/>
      <c r="AL603" s="430"/>
      <c r="AM603" s="430"/>
      <c r="AN603" s="430"/>
      <c r="AO603" s="430"/>
      <c r="AP603" s="430"/>
    </row>
    <row r="604" spans="1:42" ht="12.75">
      <c r="A604" s="473"/>
      <c r="B604" s="430"/>
      <c r="C604" s="430"/>
      <c r="D604" s="430"/>
      <c r="E604" s="282"/>
      <c r="F604" s="430"/>
      <c r="G604" s="50"/>
      <c r="H604" s="50"/>
      <c r="I604" s="430"/>
      <c r="J604" s="430"/>
      <c r="K604" s="430"/>
      <c r="L604" s="430"/>
      <c r="M604" s="430"/>
      <c r="N604" s="430"/>
      <c r="O604" s="430"/>
      <c r="P604" s="430"/>
      <c r="Q604" s="430"/>
      <c r="R604" s="430"/>
      <c r="S604" s="430"/>
      <c r="T604" s="430"/>
      <c r="U604" s="430"/>
      <c r="V604" s="430"/>
      <c r="W604" s="430"/>
      <c r="X604" s="430"/>
      <c r="Y604" s="430"/>
      <c r="Z604" s="430"/>
      <c r="AA604" s="286"/>
      <c r="AB604" s="430"/>
      <c r="AC604" s="430"/>
      <c r="AD604" s="430"/>
      <c r="AE604" s="430"/>
      <c r="AF604" s="430"/>
      <c r="AG604" s="430"/>
      <c r="AH604" s="430"/>
      <c r="AI604" s="430"/>
      <c r="AJ604" s="430"/>
      <c r="AK604" s="430"/>
      <c r="AL604" s="430"/>
      <c r="AM604" s="430"/>
      <c r="AN604" s="430"/>
      <c r="AO604" s="430"/>
      <c r="AP604" s="430"/>
    </row>
    <row r="605" spans="1:42" ht="12.75">
      <c r="A605" s="473"/>
      <c r="B605" s="430"/>
      <c r="C605" s="430"/>
      <c r="D605" s="430"/>
      <c r="E605" s="282"/>
      <c r="F605" s="430"/>
      <c r="G605" s="50"/>
      <c r="H605" s="50"/>
      <c r="I605" s="430"/>
      <c r="J605" s="430"/>
      <c r="K605" s="430"/>
      <c r="L605" s="430"/>
      <c r="M605" s="430"/>
      <c r="N605" s="430"/>
      <c r="O605" s="430"/>
      <c r="P605" s="430"/>
      <c r="Q605" s="430"/>
      <c r="R605" s="430"/>
      <c r="S605" s="430"/>
      <c r="T605" s="430"/>
      <c r="U605" s="430"/>
      <c r="V605" s="430"/>
      <c r="W605" s="430"/>
      <c r="X605" s="430"/>
      <c r="Y605" s="430"/>
      <c r="Z605" s="430"/>
      <c r="AA605" s="286"/>
      <c r="AB605" s="430"/>
      <c r="AC605" s="430"/>
      <c r="AD605" s="430"/>
      <c r="AE605" s="430"/>
      <c r="AF605" s="430"/>
      <c r="AG605" s="430"/>
      <c r="AH605" s="430"/>
      <c r="AI605" s="430"/>
      <c r="AJ605" s="430"/>
      <c r="AK605" s="430"/>
      <c r="AL605" s="430"/>
      <c r="AM605" s="430"/>
      <c r="AN605" s="430"/>
      <c r="AO605" s="430"/>
      <c r="AP605" s="430"/>
    </row>
    <row r="606" spans="1:42" ht="12.75">
      <c r="A606" s="473"/>
      <c r="B606" s="430"/>
      <c r="C606" s="430"/>
      <c r="D606" s="430"/>
      <c r="E606" s="282"/>
      <c r="F606" s="430"/>
      <c r="G606" s="50"/>
      <c r="H606" s="50"/>
      <c r="I606" s="430"/>
      <c r="J606" s="430"/>
      <c r="K606" s="430"/>
      <c r="L606" s="430"/>
      <c r="M606" s="430"/>
      <c r="N606" s="430"/>
      <c r="O606" s="430"/>
      <c r="P606" s="430"/>
      <c r="Q606" s="430"/>
      <c r="R606" s="430"/>
      <c r="S606" s="430"/>
      <c r="T606" s="430"/>
      <c r="U606" s="430"/>
      <c r="V606" s="430"/>
      <c r="W606" s="430"/>
      <c r="X606" s="430"/>
      <c r="Y606" s="430"/>
      <c r="Z606" s="430"/>
      <c r="AA606" s="286"/>
      <c r="AB606" s="430"/>
      <c r="AC606" s="430"/>
      <c r="AD606" s="430"/>
      <c r="AE606" s="430"/>
      <c r="AF606" s="430"/>
      <c r="AG606" s="430"/>
      <c r="AH606" s="430"/>
      <c r="AI606" s="430"/>
      <c r="AJ606" s="430"/>
      <c r="AK606" s="430"/>
      <c r="AL606" s="430"/>
      <c r="AM606" s="430"/>
      <c r="AN606" s="430"/>
      <c r="AO606" s="430"/>
      <c r="AP606" s="430"/>
    </row>
    <row r="607" spans="1:42" ht="12.75">
      <c r="A607" s="473"/>
      <c r="B607" s="430"/>
      <c r="C607" s="430"/>
      <c r="D607" s="430"/>
      <c r="E607" s="282"/>
      <c r="F607" s="430"/>
      <c r="G607" s="50"/>
      <c r="H607" s="50"/>
      <c r="I607" s="430"/>
      <c r="J607" s="430"/>
      <c r="K607" s="430"/>
      <c r="L607" s="430"/>
      <c r="M607" s="430"/>
      <c r="N607" s="430"/>
      <c r="O607" s="430"/>
      <c r="P607" s="430"/>
      <c r="Q607" s="430"/>
      <c r="R607" s="430"/>
      <c r="S607" s="430"/>
      <c r="T607" s="430"/>
      <c r="U607" s="430"/>
      <c r="V607" s="430"/>
      <c r="W607" s="430"/>
      <c r="X607" s="430"/>
      <c r="Y607" s="430"/>
      <c r="Z607" s="430"/>
      <c r="AA607" s="286"/>
      <c r="AB607" s="430"/>
      <c r="AC607" s="430"/>
      <c r="AD607" s="430"/>
      <c r="AE607" s="430"/>
      <c r="AF607" s="430"/>
      <c r="AG607" s="430"/>
      <c r="AH607" s="430"/>
      <c r="AI607" s="430"/>
      <c r="AJ607" s="430"/>
      <c r="AK607" s="430"/>
      <c r="AL607" s="430"/>
      <c r="AM607" s="430"/>
      <c r="AN607" s="430"/>
      <c r="AO607" s="430"/>
      <c r="AP607" s="430"/>
    </row>
    <row r="608" spans="1:42" ht="12.75">
      <c r="A608" s="473"/>
      <c r="B608" s="430"/>
      <c r="C608" s="430"/>
      <c r="D608" s="430"/>
      <c r="E608" s="282"/>
      <c r="F608" s="430"/>
      <c r="G608" s="50"/>
      <c r="H608" s="50"/>
      <c r="I608" s="430"/>
      <c r="J608" s="430"/>
      <c r="K608" s="430"/>
      <c r="L608" s="430"/>
      <c r="M608" s="430"/>
      <c r="N608" s="430"/>
      <c r="O608" s="430"/>
      <c r="P608" s="430"/>
      <c r="Q608" s="430"/>
      <c r="R608" s="430"/>
      <c r="S608" s="430"/>
      <c r="T608" s="430"/>
      <c r="U608" s="430"/>
      <c r="V608" s="430"/>
      <c r="W608" s="430"/>
      <c r="X608" s="430"/>
      <c r="Y608" s="430"/>
      <c r="Z608" s="430"/>
      <c r="AA608" s="286"/>
      <c r="AB608" s="430"/>
      <c r="AC608" s="430"/>
      <c r="AD608" s="430"/>
      <c r="AE608" s="430"/>
      <c r="AF608" s="430"/>
      <c r="AG608" s="430"/>
      <c r="AH608" s="430"/>
      <c r="AI608" s="430"/>
      <c r="AJ608" s="430"/>
      <c r="AK608" s="430"/>
      <c r="AL608" s="430"/>
      <c r="AM608" s="430"/>
      <c r="AN608" s="430"/>
      <c r="AO608" s="430"/>
      <c r="AP608" s="430"/>
    </row>
    <row r="609" spans="1:42" ht="12.75">
      <c r="A609" s="473"/>
      <c r="B609" s="430"/>
      <c r="C609" s="430"/>
      <c r="D609" s="430"/>
      <c r="E609" s="282"/>
      <c r="F609" s="430"/>
      <c r="G609" s="50"/>
      <c r="H609" s="50"/>
      <c r="I609" s="430"/>
      <c r="J609" s="430"/>
      <c r="K609" s="430"/>
      <c r="L609" s="430"/>
      <c r="M609" s="430"/>
      <c r="N609" s="430"/>
      <c r="O609" s="430"/>
      <c r="P609" s="430"/>
      <c r="Q609" s="430"/>
      <c r="R609" s="430"/>
      <c r="S609" s="430"/>
      <c r="T609" s="430"/>
      <c r="U609" s="430"/>
      <c r="V609" s="430"/>
      <c r="W609" s="430"/>
      <c r="X609" s="430"/>
      <c r="Y609" s="430"/>
      <c r="Z609" s="430"/>
      <c r="AA609" s="286"/>
      <c r="AB609" s="430"/>
      <c r="AC609" s="430"/>
      <c r="AD609" s="430"/>
      <c r="AE609" s="430"/>
      <c r="AF609" s="430"/>
      <c r="AG609" s="430"/>
      <c r="AH609" s="430"/>
      <c r="AI609" s="430"/>
      <c r="AJ609" s="430"/>
      <c r="AK609" s="430"/>
      <c r="AL609" s="430"/>
      <c r="AM609" s="430"/>
      <c r="AN609" s="430"/>
      <c r="AO609" s="430"/>
      <c r="AP609" s="430"/>
    </row>
    <row r="610" spans="1:42" ht="12.75">
      <c r="A610" s="473"/>
      <c r="B610" s="430"/>
      <c r="C610" s="430"/>
      <c r="D610" s="430"/>
      <c r="E610" s="282"/>
      <c r="F610" s="430"/>
      <c r="G610" s="50"/>
      <c r="H610" s="50"/>
      <c r="I610" s="430"/>
      <c r="J610" s="430"/>
      <c r="K610" s="430"/>
      <c r="L610" s="430"/>
      <c r="M610" s="430"/>
      <c r="N610" s="430"/>
      <c r="O610" s="430"/>
      <c r="P610" s="430"/>
      <c r="Q610" s="430"/>
      <c r="R610" s="430"/>
      <c r="S610" s="430"/>
      <c r="T610" s="430"/>
      <c r="U610" s="430"/>
      <c r="V610" s="430"/>
      <c r="W610" s="430"/>
      <c r="X610" s="430"/>
      <c r="Y610" s="430"/>
      <c r="Z610" s="430"/>
      <c r="AA610" s="286"/>
      <c r="AB610" s="430"/>
      <c r="AC610" s="430"/>
      <c r="AD610" s="430"/>
      <c r="AE610" s="430"/>
      <c r="AF610" s="430"/>
      <c r="AG610" s="430"/>
      <c r="AH610" s="430"/>
      <c r="AI610" s="430"/>
      <c r="AJ610" s="430"/>
      <c r="AK610" s="430"/>
      <c r="AL610" s="430"/>
      <c r="AM610" s="430"/>
      <c r="AN610" s="430"/>
      <c r="AO610" s="430"/>
      <c r="AP610" s="430"/>
    </row>
    <row r="611" spans="1:42" ht="12.75">
      <c r="A611" s="473"/>
      <c r="B611" s="430"/>
      <c r="C611" s="430"/>
      <c r="D611" s="430"/>
      <c r="E611" s="282"/>
      <c r="F611" s="430"/>
      <c r="G611" s="50"/>
      <c r="H611" s="50"/>
      <c r="I611" s="430"/>
      <c r="J611" s="430"/>
      <c r="K611" s="430"/>
      <c r="L611" s="430"/>
      <c r="M611" s="430"/>
      <c r="N611" s="430"/>
      <c r="O611" s="430"/>
      <c r="P611" s="430"/>
      <c r="Q611" s="430"/>
      <c r="R611" s="430"/>
      <c r="S611" s="430"/>
      <c r="T611" s="430"/>
      <c r="U611" s="430"/>
      <c r="V611" s="430"/>
      <c r="W611" s="430"/>
      <c r="X611" s="430"/>
      <c r="Y611" s="430"/>
      <c r="Z611" s="430"/>
      <c r="AA611" s="286"/>
      <c r="AB611" s="430"/>
      <c r="AC611" s="430"/>
      <c r="AD611" s="430"/>
      <c r="AE611" s="430"/>
      <c r="AF611" s="430"/>
      <c r="AG611" s="430"/>
      <c r="AH611" s="430"/>
      <c r="AI611" s="430"/>
      <c r="AJ611" s="430"/>
      <c r="AK611" s="430"/>
      <c r="AL611" s="430"/>
      <c r="AM611" s="430"/>
      <c r="AN611" s="430"/>
      <c r="AO611" s="430"/>
      <c r="AP611" s="430"/>
    </row>
    <row r="612" spans="1:42" ht="12.75">
      <c r="A612" s="473"/>
      <c r="B612" s="430"/>
      <c r="C612" s="430"/>
      <c r="D612" s="430"/>
      <c r="E612" s="282"/>
      <c r="F612" s="430"/>
      <c r="G612" s="50"/>
      <c r="H612" s="50"/>
      <c r="I612" s="430"/>
      <c r="J612" s="430"/>
      <c r="K612" s="430"/>
      <c r="L612" s="430"/>
      <c r="M612" s="430"/>
      <c r="N612" s="430"/>
      <c r="O612" s="430"/>
      <c r="P612" s="430"/>
      <c r="Q612" s="430"/>
      <c r="R612" s="430"/>
      <c r="S612" s="430"/>
      <c r="T612" s="430"/>
      <c r="U612" s="430"/>
      <c r="V612" s="430"/>
      <c r="W612" s="430"/>
      <c r="X612" s="430"/>
      <c r="Y612" s="430"/>
      <c r="Z612" s="430"/>
      <c r="AA612" s="286"/>
      <c r="AB612" s="430"/>
      <c r="AC612" s="430"/>
      <c r="AD612" s="430"/>
      <c r="AE612" s="430"/>
      <c r="AF612" s="430"/>
      <c r="AG612" s="430"/>
      <c r="AH612" s="430"/>
      <c r="AI612" s="430"/>
      <c r="AJ612" s="430"/>
      <c r="AK612" s="430"/>
      <c r="AL612" s="430"/>
      <c r="AM612" s="430"/>
      <c r="AN612" s="430"/>
      <c r="AO612" s="430"/>
      <c r="AP612" s="430"/>
    </row>
    <row r="613" spans="1:42" ht="12.75">
      <c r="A613" s="473"/>
      <c r="B613" s="430"/>
      <c r="C613" s="430"/>
      <c r="D613" s="430"/>
      <c r="E613" s="282"/>
      <c r="F613" s="430"/>
      <c r="G613" s="50"/>
      <c r="H613" s="50"/>
      <c r="I613" s="430"/>
      <c r="J613" s="430"/>
      <c r="K613" s="430"/>
      <c r="L613" s="430"/>
      <c r="M613" s="430"/>
      <c r="N613" s="430"/>
      <c r="O613" s="430"/>
      <c r="P613" s="430"/>
      <c r="Q613" s="430"/>
      <c r="R613" s="430"/>
      <c r="S613" s="430"/>
      <c r="T613" s="430"/>
      <c r="U613" s="430"/>
      <c r="V613" s="430"/>
      <c r="W613" s="430"/>
      <c r="X613" s="430"/>
      <c r="Y613" s="430"/>
      <c r="Z613" s="430"/>
      <c r="AA613" s="286"/>
      <c r="AB613" s="430"/>
      <c r="AC613" s="430"/>
      <c r="AD613" s="430"/>
      <c r="AE613" s="430"/>
      <c r="AF613" s="430"/>
      <c r="AG613" s="430"/>
      <c r="AH613" s="430"/>
      <c r="AI613" s="430"/>
      <c r="AJ613" s="430"/>
      <c r="AK613" s="430"/>
      <c r="AL613" s="430"/>
      <c r="AM613" s="430"/>
      <c r="AN613" s="430"/>
      <c r="AO613" s="430"/>
      <c r="AP613" s="430"/>
    </row>
    <row r="614" spans="1:42" ht="12.75">
      <c r="A614" s="473"/>
      <c r="B614" s="430"/>
      <c r="C614" s="430"/>
      <c r="D614" s="430"/>
      <c r="E614" s="282"/>
      <c r="F614" s="430"/>
      <c r="G614" s="50"/>
      <c r="H614" s="50"/>
      <c r="I614" s="430"/>
      <c r="J614" s="430"/>
      <c r="K614" s="430"/>
      <c r="L614" s="430"/>
      <c r="M614" s="430"/>
      <c r="N614" s="430"/>
      <c r="O614" s="430"/>
      <c r="P614" s="430"/>
      <c r="Q614" s="430"/>
      <c r="R614" s="430"/>
      <c r="S614" s="430"/>
      <c r="T614" s="430"/>
      <c r="U614" s="430"/>
      <c r="V614" s="430"/>
      <c r="W614" s="430"/>
      <c r="X614" s="430"/>
      <c r="Y614" s="430"/>
      <c r="Z614" s="430"/>
      <c r="AA614" s="286"/>
      <c r="AB614" s="430"/>
      <c r="AC614" s="430"/>
      <c r="AD614" s="430"/>
      <c r="AE614" s="430"/>
      <c r="AF614" s="430"/>
      <c r="AG614" s="430"/>
      <c r="AH614" s="430"/>
      <c r="AI614" s="430"/>
      <c r="AJ614" s="430"/>
      <c r="AK614" s="430"/>
      <c r="AL614" s="430"/>
      <c r="AM614" s="430"/>
      <c r="AN614" s="430"/>
      <c r="AO614" s="430"/>
      <c r="AP614" s="430"/>
    </row>
    <row r="615" spans="1:42" ht="12.75">
      <c r="A615" s="473"/>
      <c r="B615" s="430"/>
      <c r="C615" s="430"/>
      <c r="D615" s="430"/>
      <c r="E615" s="282"/>
      <c r="F615" s="430"/>
      <c r="G615" s="50"/>
      <c r="H615" s="50"/>
      <c r="I615" s="430"/>
      <c r="J615" s="430"/>
      <c r="K615" s="430"/>
      <c r="L615" s="430"/>
      <c r="M615" s="430"/>
      <c r="N615" s="430"/>
      <c r="O615" s="430"/>
      <c r="P615" s="430"/>
      <c r="Q615" s="430"/>
      <c r="R615" s="430"/>
      <c r="S615" s="430"/>
      <c r="T615" s="430"/>
      <c r="U615" s="430"/>
      <c r="V615" s="430"/>
      <c r="W615" s="430"/>
      <c r="X615" s="430"/>
      <c r="Y615" s="430"/>
      <c r="Z615" s="430"/>
      <c r="AA615" s="286"/>
      <c r="AB615" s="430"/>
      <c r="AC615" s="430"/>
      <c r="AD615" s="430"/>
      <c r="AE615" s="430"/>
      <c r="AF615" s="430"/>
      <c r="AG615" s="430"/>
      <c r="AH615" s="430"/>
      <c r="AI615" s="430"/>
      <c r="AJ615" s="430"/>
      <c r="AK615" s="430"/>
      <c r="AL615" s="430"/>
      <c r="AM615" s="430"/>
      <c r="AN615" s="430"/>
      <c r="AO615" s="430"/>
      <c r="AP615" s="430"/>
    </row>
    <row r="616" spans="1:42" ht="12.75">
      <c r="A616" s="473"/>
      <c r="B616" s="430"/>
      <c r="C616" s="430"/>
      <c r="D616" s="430"/>
      <c r="E616" s="282"/>
      <c r="F616" s="430"/>
      <c r="G616" s="50"/>
      <c r="H616" s="50"/>
      <c r="I616" s="430"/>
      <c r="J616" s="430"/>
      <c r="K616" s="430"/>
      <c r="L616" s="430"/>
      <c r="M616" s="430"/>
      <c r="N616" s="430"/>
      <c r="O616" s="430"/>
      <c r="P616" s="430"/>
      <c r="Q616" s="430"/>
      <c r="R616" s="430"/>
      <c r="S616" s="430"/>
      <c r="T616" s="430"/>
      <c r="U616" s="430"/>
      <c r="V616" s="430"/>
      <c r="W616" s="430"/>
      <c r="X616" s="430"/>
      <c r="Y616" s="430"/>
      <c r="Z616" s="430"/>
      <c r="AA616" s="286"/>
      <c r="AB616" s="430"/>
      <c r="AC616" s="430"/>
      <c r="AD616" s="430"/>
      <c r="AE616" s="430"/>
      <c r="AF616" s="430"/>
      <c r="AG616" s="430"/>
      <c r="AH616" s="430"/>
      <c r="AI616" s="430"/>
      <c r="AJ616" s="430"/>
      <c r="AK616" s="430"/>
      <c r="AL616" s="430"/>
      <c r="AM616" s="430"/>
      <c r="AN616" s="430"/>
      <c r="AO616" s="430"/>
      <c r="AP616" s="430"/>
    </row>
    <row r="617" spans="1:42" ht="12.75">
      <c r="A617" s="473"/>
      <c r="B617" s="430"/>
      <c r="C617" s="430"/>
      <c r="D617" s="430"/>
      <c r="E617" s="282"/>
      <c r="F617" s="430"/>
      <c r="G617" s="50"/>
      <c r="H617" s="50"/>
      <c r="I617" s="430"/>
      <c r="J617" s="430"/>
      <c r="K617" s="430"/>
      <c r="L617" s="430"/>
      <c r="M617" s="430"/>
      <c r="N617" s="430"/>
      <c r="O617" s="430"/>
      <c r="P617" s="430"/>
      <c r="Q617" s="430"/>
      <c r="R617" s="430"/>
      <c r="S617" s="430"/>
      <c r="T617" s="430"/>
      <c r="U617" s="430"/>
      <c r="V617" s="430"/>
      <c r="W617" s="430"/>
      <c r="X617" s="430"/>
      <c r="Y617" s="430"/>
      <c r="Z617" s="430"/>
      <c r="AA617" s="286"/>
      <c r="AB617" s="430"/>
      <c r="AC617" s="430"/>
      <c r="AD617" s="430"/>
      <c r="AE617" s="430"/>
      <c r="AF617" s="430"/>
      <c r="AG617" s="430"/>
      <c r="AH617" s="430"/>
      <c r="AI617" s="430"/>
      <c r="AJ617" s="430"/>
      <c r="AK617" s="430"/>
      <c r="AL617" s="430"/>
      <c r="AM617" s="430"/>
      <c r="AN617" s="430"/>
      <c r="AO617" s="430"/>
      <c r="AP617" s="430"/>
    </row>
    <row r="618" spans="1:42" ht="12.75">
      <c r="A618" s="473"/>
      <c r="B618" s="430"/>
      <c r="C618" s="430"/>
      <c r="D618" s="430"/>
      <c r="E618" s="282"/>
      <c r="F618" s="430"/>
      <c r="G618" s="50"/>
      <c r="H618" s="50"/>
      <c r="I618" s="430"/>
      <c r="J618" s="430"/>
      <c r="K618" s="430"/>
      <c r="L618" s="430"/>
      <c r="M618" s="430"/>
      <c r="N618" s="430"/>
      <c r="O618" s="430"/>
      <c r="P618" s="430"/>
      <c r="Q618" s="430"/>
      <c r="R618" s="430"/>
      <c r="S618" s="430"/>
      <c r="T618" s="430"/>
      <c r="U618" s="430"/>
      <c r="V618" s="430"/>
      <c r="W618" s="430"/>
      <c r="X618" s="430"/>
      <c r="Y618" s="430"/>
      <c r="Z618" s="430"/>
      <c r="AA618" s="286"/>
      <c r="AB618" s="430"/>
      <c r="AC618" s="430"/>
      <c r="AD618" s="430"/>
      <c r="AE618" s="430"/>
      <c r="AF618" s="430"/>
      <c r="AG618" s="430"/>
      <c r="AH618" s="430"/>
      <c r="AI618" s="430"/>
      <c r="AJ618" s="430"/>
      <c r="AK618" s="430"/>
      <c r="AL618" s="430"/>
      <c r="AM618" s="430"/>
      <c r="AN618" s="430"/>
      <c r="AO618" s="430"/>
      <c r="AP618" s="430"/>
    </row>
    <row r="619" spans="1:42" ht="12.75">
      <c r="A619" s="473"/>
      <c r="B619" s="430"/>
      <c r="C619" s="430"/>
      <c r="D619" s="430"/>
      <c r="E619" s="282"/>
      <c r="F619" s="430"/>
      <c r="G619" s="50"/>
      <c r="H619" s="50"/>
      <c r="I619" s="430"/>
      <c r="J619" s="430"/>
      <c r="K619" s="430"/>
      <c r="L619" s="430"/>
      <c r="M619" s="430"/>
      <c r="N619" s="430"/>
      <c r="O619" s="430"/>
      <c r="P619" s="430"/>
      <c r="Q619" s="430"/>
      <c r="R619" s="430"/>
      <c r="S619" s="430"/>
      <c r="T619" s="430"/>
      <c r="U619" s="430"/>
      <c r="V619" s="430"/>
      <c r="W619" s="430"/>
      <c r="X619" s="430"/>
      <c r="Y619" s="430"/>
      <c r="Z619" s="430"/>
      <c r="AA619" s="286"/>
      <c r="AB619" s="430"/>
      <c r="AC619" s="430"/>
      <c r="AD619" s="430"/>
      <c r="AE619" s="430"/>
      <c r="AF619" s="430"/>
      <c r="AG619" s="430"/>
      <c r="AH619" s="430"/>
      <c r="AI619" s="430"/>
      <c r="AJ619" s="430"/>
      <c r="AK619" s="430"/>
      <c r="AL619" s="430"/>
      <c r="AM619" s="430"/>
      <c r="AN619" s="430"/>
      <c r="AO619" s="430"/>
      <c r="AP619" s="430"/>
    </row>
    <row r="620" spans="1:42" ht="12.75">
      <c r="A620" s="473"/>
      <c r="B620" s="430"/>
      <c r="C620" s="430"/>
      <c r="D620" s="430"/>
      <c r="E620" s="282"/>
      <c r="F620" s="430"/>
      <c r="G620" s="50"/>
      <c r="H620" s="50"/>
      <c r="I620" s="430"/>
      <c r="J620" s="430"/>
      <c r="K620" s="430"/>
      <c r="L620" s="430"/>
      <c r="M620" s="430"/>
      <c r="N620" s="430"/>
      <c r="O620" s="430"/>
      <c r="P620" s="430"/>
      <c r="Q620" s="430"/>
      <c r="R620" s="430"/>
      <c r="S620" s="430"/>
      <c r="T620" s="430"/>
      <c r="U620" s="430"/>
      <c r="V620" s="430"/>
      <c r="W620" s="430"/>
      <c r="X620" s="430"/>
      <c r="Y620" s="430"/>
      <c r="Z620" s="430"/>
      <c r="AA620" s="286"/>
      <c r="AB620" s="430"/>
      <c r="AC620" s="430"/>
      <c r="AD620" s="430"/>
      <c r="AE620" s="430"/>
      <c r="AF620" s="430"/>
      <c r="AG620" s="430"/>
      <c r="AH620" s="430"/>
      <c r="AI620" s="430"/>
      <c r="AJ620" s="430"/>
      <c r="AK620" s="430"/>
      <c r="AL620" s="430"/>
      <c r="AM620" s="430"/>
      <c r="AN620" s="430"/>
      <c r="AO620" s="430"/>
      <c r="AP620" s="430"/>
    </row>
    <row r="621" spans="1:42" ht="12.75">
      <c r="A621" s="473"/>
      <c r="B621" s="430"/>
      <c r="C621" s="430"/>
      <c r="D621" s="430"/>
      <c r="E621" s="282"/>
      <c r="F621" s="430"/>
      <c r="G621" s="50"/>
      <c r="H621" s="50"/>
      <c r="I621" s="430"/>
      <c r="J621" s="430"/>
      <c r="K621" s="430"/>
      <c r="L621" s="430"/>
      <c r="M621" s="430"/>
      <c r="N621" s="430"/>
      <c r="O621" s="430"/>
      <c r="P621" s="430"/>
      <c r="Q621" s="430"/>
      <c r="R621" s="430"/>
      <c r="S621" s="430"/>
      <c r="T621" s="430"/>
      <c r="U621" s="430"/>
      <c r="V621" s="430"/>
      <c r="W621" s="430"/>
      <c r="X621" s="430"/>
      <c r="Y621" s="430"/>
      <c r="Z621" s="430"/>
      <c r="AA621" s="286"/>
      <c r="AB621" s="430"/>
      <c r="AC621" s="430"/>
      <c r="AD621" s="430"/>
      <c r="AE621" s="430"/>
      <c r="AF621" s="430"/>
      <c r="AG621" s="430"/>
      <c r="AH621" s="430"/>
      <c r="AI621" s="430"/>
      <c r="AJ621" s="430"/>
      <c r="AK621" s="430"/>
      <c r="AL621" s="430"/>
      <c r="AM621" s="430"/>
      <c r="AN621" s="430"/>
      <c r="AO621" s="430"/>
      <c r="AP621" s="430"/>
    </row>
    <row r="622" spans="1:42" ht="12.75">
      <c r="A622" s="473"/>
      <c r="B622" s="430"/>
      <c r="C622" s="430"/>
      <c r="D622" s="430"/>
      <c r="E622" s="282"/>
      <c r="F622" s="430"/>
      <c r="G622" s="50"/>
      <c r="H622" s="50"/>
      <c r="I622" s="430"/>
      <c r="J622" s="430"/>
      <c r="K622" s="430"/>
      <c r="L622" s="430"/>
      <c r="M622" s="430"/>
      <c r="N622" s="430"/>
      <c r="O622" s="430"/>
      <c r="P622" s="430"/>
      <c r="Q622" s="430"/>
      <c r="R622" s="430"/>
      <c r="S622" s="430"/>
      <c r="T622" s="430"/>
      <c r="U622" s="430"/>
      <c r="V622" s="430"/>
      <c r="W622" s="430"/>
      <c r="X622" s="430"/>
      <c r="Y622" s="430"/>
      <c r="Z622" s="430"/>
      <c r="AA622" s="286"/>
      <c r="AB622" s="430"/>
      <c r="AC622" s="430"/>
      <c r="AD622" s="430"/>
      <c r="AE622" s="430"/>
      <c r="AF622" s="430"/>
      <c r="AG622" s="430"/>
      <c r="AH622" s="430"/>
      <c r="AI622" s="430"/>
      <c r="AJ622" s="430"/>
      <c r="AK622" s="430"/>
      <c r="AL622" s="430"/>
      <c r="AM622" s="430"/>
      <c r="AN622" s="430"/>
      <c r="AO622" s="430"/>
      <c r="AP622" s="430"/>
    </row>
    <row r="623" spans="1:42" ht="12.75">
      <c r="A623" s="473"/>
      <c r="B623" s="430"/>
      <c r="C623" s="430"/>
      <c r="D623" s="430"/>
      <c r="E623" s="282"/>
      <c r="F623" s="430"/>
      <c r="G623" s="50"/>
      <c r="H623" s="50"/>
      <c r="I623" s="430"/>
      <c r="J623" s="430"/>
      <c r="K623" s="430"/>
      <c r="L623" s="430"/>
      <c r="M623" s="430"/>
      <c r="N623" s="430"/>
      <c r="O623" s="430"/>
      <c r="P623" s="430"/>
      <c r="Q623" s="430"/>
      <c r="R623" s="430"/>
      <c r="S623" s="430"/>
      <c r="T623" s="430"/>
      <c r="U623" s="430"/>
      <c r="V623" s="430"/>
      <c r="W623" s="430"/>
      <c r="X623" s="430"/>
      <c r="Y623" s="430"/>
      <c r="Z623" s="430"/>
      <c r="AA623" s="286"/>
      <c r="AB623" s="430"/>
      <c r="AC623" s="430"/>
      <c r="AD623" s="430"/>
      <c r="AE623" s="430"/>
      <c r="AF623" s="430"/>
      <c r="AG623" s="430"/>
      <c r="AH623" s="430"/>
      <c r="AI623" s="430"/>
      <c r="AJ623" s="430"/>
      <c r="AK623" s="430"/>
      <c r="AL623" s="430"/>
      <c r="AM623" s="430"/>
      <c r="AN623" s="430"/>
      <c r="AO623" s="430"/>
      <c r="AP623" s="430"/>
    </row>
    <row r="624" spans="1:42" ht="12.75">
      <c r="A624" s="473"/>
      <c r="B624" s="430"/>
      <c r="C624" s="430"/>
      <c r="D624" s="430"/>
      <c r="E624" s="282"/>
      <c r="F624" s="430"/>
      <c r="G624" s="50"/>
      <c r="H624" s="50"/>
      <c r="I624" s="430"/>
      <c r="J624" s="430"/>
      <c r="K624" s="430"/>
      <c r="L624" s="430"/>
      <c r="M624" s="430"/>
      <c r="N624" s="430"/>
      <c r="O624" s="430"/>
      <c r="P624" s="430"/>
      <c r="Q624" s="430"/>
      <c r="R624" s="430"/>
      <c r="S624" s="430"/>
      <c r="T624" s="430"/>
      <c r="U624" s="430"/>
      <c r="V624" s="430"/>
      <c r="W624" s="430"/>
      <c r="X624" s="430"/>
      <c r="Y624" s="430"/>
      <c r="Z624" s="430"/>
      <c r="AA624" s="286"/>
      <c r="AB624" s="430"/>
      <c r="AC624" s="430"/>
      <c r="AD624" s="430"/>
      <c r="AE624" s="430"/>
      <c r="AF624" s="430"/>
      <c r="AG624" s="430"/>
      <c r="AH624" s="430"/>
      <c r="AI624" s="430"/>
      <c r="AJ624" s="430"/>
      <c r="AK624" s="430"/>
      <c r="AL624" s="430"/>
      <c r="AM624" s="430"/>
      <c r="AN624" s="430"/>
      <c r="AO624" s="430"/>
      <c r="AP624" s="430"/>
    </row>
    <row r="625" spans="1:42" ht="12.75">
      <c r="A625" s="473"/>
      <c r="B625" s="430"/>
      <c r="C625" s="430"/>
      <c r="D625" s="430"/>
      <c r="E625" s="282"/>
      <c r="F625" s="430"/>
      <c r="G625" s="50"/>
      <c r="H625" s="50"/>
      <c r="I625" s="430"/>
      <c r="J625" s="430"/>
      <c r="K625" s="430"/>
      <c r="L625" s="430"/>
      <c r="M625" s="430"/>
      <c r="N625" s="430"/>
      <c r="O625" s="430"/>
      <c r="P625" s="430"/>
      <c r="Q625" s="430"/>
      <c r="R625" s="430"/>
      <c r="S625" s="430"/>
      <c r="T625" s="430"/>
      <c r="U625" s="430"/>
      <c r="V625" s="430"/>
      <c r="W625" s="430"/>
      <c r="X625" s="430"/>
      <c r="Y625" s="430"/>
      <c r="Z625" s="430"/>
      <c r="AA625" s="286"/>
      <c r="AB625" s="430"/>
      <c r="AC625" s="430"/>
      <c r="AD625" s="430"/>
      <c r="AE625" s="430"/>
      <c r="AF625" s="430"/>
      <c r="AG625" s="430"/>
      <c r="AH625" s="430"/>
      <c r="AI625" s="430"/>
      <c r="AJ625" s="430"/>
      <c r="AK625" s="430"/>
      <c r="AL625" s="430"/>
      <c r="AM625" s="430"/>
      <c r="AN625" s="430"/>
      <c r="AO625" s="430"/>
      <c r="AP625" s="430"/>
    </row>
    <row r="626" spans="1:42" ht="12.75">
      <c r="A626" s="473"/>
      <c r="B626" s="430"/>
      <c r="C626" s="430"/>
      <c r="D626" s="430"/>
      <c r="E626" s="282"/>
      <c r="F626" s="430"/>
      <c r="G626" s="50"/>
      <c r="H626" s="50"/>
      <c r="I626" s="430"/>
      <c r="J626" s="430"/>
      <c r="K626" s="430"/>
      <c r="L626" s="430"/>
      <c r="M626" s="430"/>
      <c r="N626" s="430"/>
      <c r="O626" s="430"/>
      <c r="P626" s="430"/>
      <c r="Q626" s="430"/>
      <c r="R626" s="430"/>
      <c r="S626" s="430"/>
      <c r="T626" s="430"/>
      <c r="U626" s="430"/>
      <c r="V626" s="430"/>
      <c r="W626" s="430"/>
      <c r="X626" s="430"/>
      <c r="Y626" s="430"/>
      <c r="Z626" s="430"/>
      <c r="AA626" s="286"/>
      <c r="AB626" s="430"/>
      <c r="AC626" s="430"/>
      <c r="AD626" s="430"/>
      <c r="AE626" s="430"/>
      <c r="AF626" s="430"/>
      <c r="AG626" s="430"/>
      <c r="AH626" s="430"/>
      <c r="AI626" s="430"/>
      <c r="AJ626" s="430"/>
      <c r="AK626" s="430"/>
      <c r="AL626" s="430"/>
      <c r="AM626" s="430"/>
      <c r="AN626" s="430"/>
      <c r="AO626" s="430"/>
      <c r="AP626" s="430"/>
    </row>
    <row r="627" spans="1:42" ht="12.75">
      <c r="A627" s="473"/>
      <c r="B627" s="430"/>
      <c r="C627" s="430"/>
      <c r="D627" s="430"/>
      <c r="E627" s="282"/>
      <c r="F627" s="430"/>
      <c r="G627" s="50"/>
      <c r="H627" s="50"/>
      <c r="I627" s="430"/>
      <c r="J627" s="430"/>
      <c r="K627" s="430"/>
      <c r="L627" s="430"/>
      <c r="M627" s="430"/>
      <c r="N627" s="430"/>
      <c r="O627" s="430"/>
      <c r="P627" s="430"/>
      <c r="Q627" s="430"/>
      <c r="R627" s="430"/>
      <c r="S627" s="430"/>
      <c r="T627" s="430"/>
      <c r="U627" s="430"/>
      <c r="V627" s="430"/>
      <c r="W627" s="430"/>
      <c r="X627" s="430"/>
      <c r="Y627" s="430"/>
      <c r="Z627" s="430"/>
      <c r="AA627" s="286"/>
      <c r="AB627" s="430"/>
      <c r="AC627" s="430"/>
      <c r="AD627" s="430"/>
      <c r="AE627" s="430"/>
      <c r="AF627" s="430"/>
      <c r="AG627" s="430"/>
      <c r="AH627" s="430"/>
      <c r="AI627" s="430"/>
      <c r="AJ627" s="430"/>
      <c r="AK627" s="430"/>
      <c r="AL627" s="430"/>
      <c r="AM627" s="430"/>
      <c r="AN627" s="430"/>
      <c r="AO627" s="430"/>
      <c r="AP627" s="430"/>
    </row>
    <row r="628" spans="1:42" ht="12.75">
      <c r="A628" s="473"/>
      <c r="B628" s="430"/>
      <c r="C628" s="430"/>
      <c r="D628" s="430"/>
      <c r="E628" s="282"/>
      <c r="F628" s="430"/>
      <c r="G628" s="50"/>
      <c r="H628" s="50"/>
      <c r="I628" s="430"/>
      <c r="J628" s="430"/>
      <c r="K628" s="430"/>
      <c r="L628" s="430"/>
      <c r="M628" s="430"/>
      <c r="N628" s="430"/>
      <c r="O628" s="430"/>
      <c r="P628" s="430"/>
      <c r="Q628" s="430"/>
      <c r="R628" s="430"/>
      <c r="S628" s="430"/>
      <c r="T628" s="430"/>
      <c r="U628" s="430"/>
      <c r="V628" s="430"/>
      <c r="W628" s="430"/>
      <c r="X628" s="430"/>
      <c r="Y628" s="430"/>
      <c r="Z628" s="430"/>
      <c r="AA628" s="286"/>
      <c r="AB628" s="430"/>
      <c r="AC628" s="430"/>
      <c r="AD628" s="430"/>
      <c r="AE628" s="430"/>
      <c r="AF628" s="430"/>
      <c r="AG628" s="430"/>
      <c r="AH628" s="430"/>
      <c r="AI628" s="430"/>
      <c r="AJ628" s="430"/>
      <c r="AK628" s="430"/>
      <c r="AL628" s="430"/>
      <c r="AM628" s="430"/>
      <c r="AN628" s="430"/>
      <c r="AO628" s="430"/>
      <c r="AP628" s="430"/>
    </row>
    <row r="629" spans="1:42" ht="12.75">
      <c r="A629" s="473"/>
      <c r="B629" s="430"/>
      <c r="C629" s="430"/>
      <c r="D629" s="430"/>
      <c r="E629" s="282"/>
      <c r="F629" s="430"/>
      <c r="G629" s="50"/>
      <c r="H629" s="50"/>
      <c r="I629" s="430"/>
      <c r="J629" s="430"/>
      <c r="K629" s="430"/>
      <c r="L629" s="430"/>
      <c r="M629" s="430"/>
      <c r="N629" s="430"/>
      <c r="O629" s="430"/>
      <c r="P629" s="430"/>
      <c r="Q629" s="430"/>
      <c r="R629" s="430"/>
      <c r="S629" s="430"/>
      <c r="T629" s="430"/>
      <c r="U629" s="430"/>
      <c r="V629" s="430"/>
      <c r="W629" s="430"/>
      <c r="X629" s="430"/>
      <c r="Y629" s="430"/>
      <c r="Z629" s="430"/>
      <c r="AA629" s="286"/>
      <c r="AB629" s="430"/>
      <c r="AC629" s="430"/>
      <c r="AD629" s="430"/>
      <c r="AE629" s="430"/>
      <c r="AF629" s="430"/>
      <c r="AG629" s="430"/>
      <c r="AH629" s="430"/>
      <c r="AI629" s="430"/>
      <c r="AJ629" s="430"/>
      <c r="AK629" s="430"/>
      <c r="AL629" s="430"/>
      <c r="AM629" s="430"/>
      <c r="AN629" s="430"/>
      <c r="AO629" s="430"/>
      <c r="AP629" s="430"/>
    </row>
    <row r="630" spans="1:42" ht="12.75">
      <c r="A630" s="473"/>
      <c r="B630" s="430"/>
      <c r="C630" s="430"/>
      <c r="D630" s="430"/>
      <c r="E630" s="282"/>
      <c r="F630" s="430"/>
      <c r="G630" s="50"/>
      <c r="H630" s="50"/>
      <c r="I630" s="430"/>
      <c r="J630" s="430"/>
      <c r="K630" s="430"/>
      <c r="L630" s="430"/>
      <c r="M630" s="430"/>
      <c r="N630" s="430"/>
      <c r="O630" s="430"/>
      <c r="P630" s="430"/>
      <c r="Q630" s="430"/>
      <c r="R630" s="430"/>
      <c r="S630" s="430"/>
      <c r="T630" s="430"/>
      <c r="U630" s="430"/>
      <c r="V630" s="430"/>
      <c r="W630" s="430"/>
      <c r="X630" s="430"/>
      <c r="Y630" s="430"/>
      <c r="Z630" s="430"/>
      <c r="AA630" s="286"/>
      <c r="AB630" s="430"/>
      <c r="AC630" s="430"/>
      <c r="AD630" s="430"/>
      <c r="AE630" s="430"/>
      <c r="AF630" s="430"/>
      <c r="AG630" s="430"/>
      <c r="AH630" s="430"/>
      <c r="AI630" s="430"/>
      <c r="AJ630" s="430"/>
      <c r="AK630" s="430"/>
      <c r="AL630" s="430"/>
      <c r="AM630" s="430"/>
      <c r="AN630" s="430"/>
      <c r="AO630" s="430"/>
      <c r="AP630" s="430"/>
    </row>
    <row r="631" spans="1:42" ht="12.75">
      <c r="A631" s="473"/>
      <c r="B631" s="430"/>
      <c r="C631" s="430"/>
      <c r="D631" s="430"/>
      <c r="E631" s="282"/>
      <c r="F631" s="430"/>
      <c r="G631" s="50"/>
      <c r="H631" s="50"/>
      <c r="I631" s="430"/>
      <c r="J631" s="430"/>
      <c r="K631" s="430"/>
      <c r="L631" s="430"/>
      <c r="M631" s="430"/>
      <c r="N631" s="430"/>
      <c r="O631" s="430"/>
      <c r="P631" s="430"/>
      <c r="Q631" s="430"/>
      <c r="R631" s="430"/>
      <c r="S631" s="430"/>
      <c r="T631" s="430"/>
      <c r="U631" s="430"/>
      <c r="V631" s="430"/>
      <c r="W631" s="430"/>
      <c r="X631" s="430"/>
      <c r="Y631" s="430"/>
      <c r="Z631" s="430"/>
      <c r="AA631" s="286"/>
      <c r="AB631" s="430"/>
      <c r="AC631" s="430"/>
      <c r="AD631" s="430"/>
      <c r="AE631" s="430"/>
      <c r="AF631" s="430"/>
      <c r="AG631" s="430"/>
      <c r="AH631" s="430"/>
      <c r="AI631" s="430"/>
      <c r="AJ631" s="430"/>
      <c r="AK631" s="430"/>
      <c r="AL631" s="430"/>
      <c r="AM631" s="430"/>
      <c r="AN631" s="430"/>
      <c r="AO631" s="430"/>
      <c r="AP631" s="430"/>
    </row>
    <row r="632" spans="1:42" ht="12.75">
      <c r="A632" s="473"/>
      <c r="B632" s="430"/>
      <c r="C632" s="430"/>
      <c r="D632" s="430"/>
      <c r="E632" s="282"/>
      <c r="F632" s="430"/>
      <c r="G632" s="50"/>
      <c r="H632" s="50"/>
      <c r="I632" s="430"/>
      <c r="J632" s="430"/>
      <c r="K632" s="430"/>
      <c r="L632" s="430"/>
      <c r="M632" s="430"/>
      <c r="N632" s="430"/>
      <c r="O632" s="430"/>
      <c r="P632" s="430"/>
      <c r="Q632" s="430"/>
      <c r="R632" s="430"/>
      <c r="S632" s="430"/>
      <c r="T632" s="430"/>
      <c r="U632" s="430"/>
      <c r="V632" s="430"/>
      <c r="W632" s="430"/>
      <c r="X632" s="430"/>
      <c r="Y632" s="430"/>
      <c r="Z632" s="430"/>
      <c r="AA632" s="286"/>
      <c r="AB632" s="430"/>
      <c r="AC632" s="430"/>
      <c r="AD632" s="430"/>
      <c r="AE632" s="430"/>
      <c r="AF632" s="430"/>
      <c r="AG632" s="430"/>
      <c r="AH632" s="430"/>
      <c r="AI632" s="430"/>
      <c r="AJ632" s="430"/>
      <c r="AK632" s="430"/>
      <c r="AL632" s="430"/>
      <c r="AM632" s="430"/>
      <c r="AN632" s="430"/>
      <c r="AO632" s="430"/>
      <c r="AP632" s="430"/>
    </row>
    <row r="633" spans="1:42" ht="12.75">
      <c r="A633" s="473"/>
      <c r="B633" s="430"/>
      <c r="C633" s="430"/>
      <c r="D633" s="430"/>
      <c r="E633" s="282"/>
      <c r="F633" s="430"/>
      <c r="G633" s="50"/>
      <c r="H633" s="50"/>
      <c r="I633" s="430"/>
      <c r="J633" s="430"/>
      <c r="K633" s="430"/>
      <c r="L633" s="430"/>
      <c r="M633" s="430"/>
      <c r="N633" s="430"/>
      <c r="O633" s="430"/>
      <c r="P633" s="430"/>
      <c r="Q633" s="430"/>
      <c r="R633" s="430"/>
      <c r="S633" s="430"/>
      <c r="T633" s="430"/>
      <c r="U633" s="430"/>
      <c r="V633" s="430"/>
      <c r="W633" s="430"/>
      <c r="X633" s="430"/>
      <c r="Y633" s="430"/>
      <c r="Z633" s="430"/>
      <c r="AA633" s="286"/>
      <c r="AB633" s="430"/>
      <c r="AC633" s="430"/>
      <c r="AD633" s="430"/>
      <c r="AE633" s="430"/>
      <c r="AF633" s="430"/>
      <c r="AG633" s="430"/>
      <c r="AH633" s="430"/>
      <c r="AI633" s="430"/>
      <c r="AJ633" s="430"/>
      <c r="AK633" s="430"/>
      <c r="AL633" s="430"/>
      <c r="AM633" s="430"/>
      <c r="AN633" s="430"/>
      <c r="AO633" s="430"/>
      <c r="AP633" s="430"/>
    </row>
    <row r="634" spans="1:42" ht="12.75">
      <c r="A634" s="473"/>
      <c r="B634" s="430"/>
      <c r="C634" s="430"/>
      <c r="D634" s="430"/>
      <c r="E634" s="282"/>
      <c r="F634" s="430"/>
      <c r="G634" s="50"/>
      <c r="H634" s="50"/>
      <c r="I634" s="430"/>
      <c r="J634" s="430"/>
      <c r="K634" s="430"/>
      <c r="L634" s="430"/>
      <c r="M634" s="430"/>
      <c r="N634" s="430"/>
      <c r="O634" s="430"/>
      <c r="P634" s="430"/>
      <c r="Q634" s="430"/>
      <c r="R634" s="430"/>
      <c r="S634" s="430"/>
      <c r="T634" s="430"/>
      <c r="U634" s="430"/>
      <c r="V634" s="430"/>
      <c r="W634" s="430"/>
      <c r="X634" s="430"/>
      <c r="Y634" s="430"/>
      <c r="Z634" s="430"/>
      <c r="AA634" s="286"/>
      <c r="AB634" s="430"/>
      <c r="AC634" s="430"/>
      <c r="AD634" s="430"/>
      <c r="AE634" s="430"/>
      <c r="AF634" s="430"/>
      <c r="AG634" s="430"/>
      <c r="AH634" s="430"/>
      <c r="AI634" s="430"/>
      <c r="AJ634" s="430"/>
      <c r="AK634" s="430"/>
      <c r="AL634" s="430"/>
      <c r="AM634" s="430"/>
      <c r="AN634" s="430"/>
      <c r="AO634" s="430"/>
      <c r="AP634" s="430"/>
    </row>
    <row r="635" spans="1:42" ht="12.75">
      <c r="A635" s="473"/>
      <c r="B635" s="430"/>
      <c r="C635" s="430"/>
      <c r="D635" s="430"/>
      <c r="E635" s="282"/>
      <c r="F635" s="430"/>
      <c r="G635" s="50"/>
      <c r="H635" s="50"/>
      <c r="I635" s="430"/>
      <c r="J635" s="430"/>
      <c r="K635" s="430"/>
      <c r="L635" s="430"/>
      <c r="M635" s="430"/>
      <c r="N635" s="430"/>
      <c r="O635" s="430"/>
      <c r="P635" s="430"/>
      <c r="Q635" s="430"/>
      <c r="R635" s="430"/>
      <c r="S635" s="430"/>
      <c r="T635" s="430"/>
      <c r="U635" s="430"/>
      <c r="V635" s="430"/>
      <c r="W635" s="430"/>
      <c r="X635" s="430"/>
      <c r="Y635" s="430"/>
      <c r="Z635" s="430"/>
      <c r="AA635" s="286"/>
      <c r="AB635" s="430"/>
      <c r="AC635" s="430"/>
      <c r="AD635" s="430"/>
      <c r="AE635" s="430"/>
      <c r="AF635" s="430"/>
      <c r="AG635" s="430"/>
      <c r="AH635" s="430"/>
      <c r="AI635" s="430"/>
      <c r="AJ635" s="430"/>
      <c r="AK635" s="430"/>
      <c r="AL635" s="430"/>
      <c r="AM635" s="430"/>
      <c r="AN635" s="430"/>
      <c r="AO635" s="430"/>
      <c r="AP635" s="430"/>
    </row>
    <row r="636" spans="1:42" ht="12.75">
      <c r="A636" s="473"/>
      <c r="B636" s="430"/>
      <c r="C636" s="430"/>
      <c r="D636" s="430"/>
      <c r="E636" s="282"/>
      <c r="F636" s="430"/>
      <c r="G636" s="50"/>
      <c r="H636" s="50"/>
      <c r="I636" s="430"/>
      <c r="J636" s="430"/>
      <c r="K636" s="430"/>
      <c r="L636" s="430"/>
      <c r="M636" s="430"/>
      <c r="N636" s="430"/>
      <c r="O636" s="430"/>
      <c r="P636" s="430"/>
      <c r="Q636" s="430"/>
      <c r="R636" s="430"/>
      <c r="S636" s="430"/>
      <c r="T636" s="430"/>
      <c r="U636" s="430"/>
      <c r="V636" s="430"/>
      <c r="W636" s="430"/>
      <c r="X636" s="430"/>
      <c r="Y636" s="430"/>
      <c r="Z636" s="430"/>
      <c r="AA636" s="286"/>
      <c r="AB636" s="430"/>
      <c r="AC636" s="430"/>
      <c r="AD636" s="430"/>
      <c r="AE636" s="430"/>
      <c r="AF636" s="430"/>
      <c r="AG636" s="430"/>
      <c r="AH636" s="430"/>
      <c r="AI636" s="430"/>
      <c r="AJ636" s="430"/>
      <c r="AK636" s="430"/>
      <c r="AL636" s="430"/>
      <c r="AM636" s="430"/>
      <c r="AN636" s="430"/>
      <c r="AO636" s="430"/>
      <c r="AP636" s="430"/>
    </row>
    <row r="637" spans="1:42" ht="12.75">
      <c r="A637" s="473"/>
      <c r="B637" s="430"/>
      <c r="C637" s="430"/>
      <c r="D637" s="430"/>
      <c r="E637" s="282"/>
      <c r="F637" s="430"/>
      <c r="G637" s="50"/>
      <c r="H637" s="50"/>
      <c r="I637" s="430"/>
      <c r="J637" s="430"/>
      <c r="K637" s="430"/>
      <c r="L637" s="430"/>
      <c r="M637" s="430"/>
      <c r="N637" s="430"/>
      <c r="O637" s="430"/>
      <c r="P637" s="430"/>
      <c r="Q637" s="430"/>
      <c r="R637" s="430"/>
      <c r="S637" s="430"/>
      <c r="T637" s="430"/>
      <c r="U637" s="430"/>
      <c r="V637" s="430"/>
      <c r="W637" s="430"/>
      <c r="X637" s="430"/>
      <c r="Y637" s="430"/>
      <c r="Z637" s="430"/>
      <c r="AA637" s="286"/>
      <c r="AB637" s="430"/>
      <c r="AC637" s="430"/>
      <c r="AD637" s="430"/>
      <c r="AE637" s="430"/>
      <c r="AF637" s="430"/>
      <c r="AG637" s="430"/>
      <c r="AH637" s="430"/>
      <c r="AI637" s="430"/>
      <c r="AJ637" s="430"/>
      <c r="AK637" s="430"/>
      <c r="AL637" s="430"/>
      <c r="AM637" s="430"/>
      <c r="AN637" s="430"/>
      <c r="AO637" s="430"/>
      <c r="AP637" s="430"/>
    </row>
    <row r="638" spans="1:42" ht="12.75">
      <c r="A638" s="473"/>
      <c r="B638" s="430"/>
      <c r="C638" s="430"/>
      <c r="D638" s="430"/>
      <c r="E638" s="282"/>
      <c r="F638" s="430"/>
      <c r="G638" s="50"/>
      <c r="H638" s="50"/>
      <c r="I638" s="430"/>
      <c r="J638" s="430"/>
      <c r="K638" s="430"/>
      <c r="L638" s="430"/>
      <c r="M638" s="430"/>
      <c r="N638" s="430"/>
      <c r="O638" s="430"/>
      <c r="P638" s="430"/>
      <c r="Q638" s="430"/>
      <c r="R638" s="430"/>
      <c r="S638" s="430"/>
      <c r="T638" s="430"/>
      <c r="U638" s="430"/>
      <c r="V638" s="430"/>
      <c r="W638" s="430"/>
      <c r="X638" s="430"/>
      <c r="Y638" s="430"/>
      <c r="Z638" s="430"/>
      <c r="AA638" s="286"/>
      <c r="AB638" s="430"/>
      <c r="AC638" s="430"/>
      <c r="AD638" s="430"/>
      <c r="AE638" s="430"/>
      <c r="AF638" s="430"/>
      <c r="AG638" s="430"/>
      <c r="AH638" s="430"/>
      <c r="AI638" s="430"/>
      <c r="AJ638" s="430"/>
      <c r="AK638" s="430"/>
      <c r="AL638" s="430"/>
      <c r="AM638" s="430"/>
      <c r="AN638" s="430"/>
      <c r="AO638" s="430"/>
      <c r="AP638" s="430"/>
    </row>
    <row r="639" spans="1:42" ht="12.75">
      <c r="A639" s="473"/>
      <c r="B639" s="430"/>
      <c r="C639" s="430"/>
      <c r="D639" s="430"/>
      <c r="E639" s="282"/>
      <c r="F639" s="430"/>
      <c r="G639" s="50"/>
      <c r="H639" s="50"/>
      <c r="I639" s="430"/>
      <c r="J639" s="430"/>
      <c r="K639" s="430"/>
      <c r="L639" s="430"/>
      <c r="M639" s="430"/>
      <c r="N639" s="430"/>
      <c r="O639" s="430"/>
      <c r="P639" s="430"/>
      <c r="Q639" s="430"/>
      <c r="R639" s="430"/>
      <c r="S639" s="430"/>
      <c r="T639" s="430"/>
      <c r="U639" s="430"/>
      <c r="V639" s="430"/>
      <c r="W639" s="430"/>
      <c r="X639" s="430"/>
      <c r="Y639" s="430"/>
      <c r="Z639" s="430"/>
      <c r="AA639" s="286"/>
      <c r="AB639" s="430"/>
      <c r="AC639" s="430"/>
      <c r="AD639" s="430"/>
      <c r="AE639" s="430"/>
      <c r="AF639" s="430"/>
      <c r="AG639" s="430"/>
      <c r="AH639" s="430"/>
      <c r="AI639" s="430"/>
      <c r="AJ639" s="430"/>
      <c r="AK639" s="430"/>
      <c r="AL639" s="430"/>
      <c r="AM639" s="430"/>
      <c r="AN639" s="430"/>
      <c r="AO639" s="430"/>
      <c r="AP639" s="430"/>
    </row>
    <row r="640" spans="1:42" ht="12.75">
      <c r="A640" s="473"/>
      <c r="B640" s="430"/>
      <c r="C640" s="430"/>
      <c r="D640" s="430"/>
      <c r="E640" s="282"/>
      <c r="F640" s="430"/>
      <c r="G640" s="50"/>
      <c r="H640" s="50"/>
      <c r="I640" s="430"/>
      <c r="J640" s="430"/>
      <c r="K640" s="430"/>
      <c r="L640" s="430"/>
      <c r="M640" s="430"/>
      <c r="N640" s="430"/>
      <c r="O640" s="430"/>
      <c r="P640" s="430"/>
      <c r="Q640" s="430"/>
      <c r="R640" s="430"/>
      <c r="S640" s="430"/>
      <c r="T640" s="430"/>
      <c r="U640" s="430"/>
      <c r="V640" s="430"/>
      <c r="W640" s="430"/>
      <c r="X640" s="430"/>
      <c r="Y640" s="430"/>
      <c r="Z640" s="430"/>
      <c r="AA640" s="286"/>
      <c r="AB640" s="430"/>
      <c r="AC640" s="430"/>
      <c r="AD640" s="430"/>
      <c r="AE640" s="430"/>
      <c r="AF640" s="430"/>
      <c r="AG640" s="430"/>
      <c r="AH640" s="430"/>
      <c r="AI640" s="430"/>
      <c r="AJ640" s="430"/>
      <c r="AK640" s="430"/>
      <c r="AL640" s="430"/>
      <c r="AM640" s="430"/>
      <c r="AN640" s="430"/>
      <c r="AO640" s="430"/>
      <c r="AP640" s="430"/>
    </row>
    <row r="641" spans="1:42" ht="12.75">
      <c r="A641" s="473"/>
      <c r="B641" s="430"/>
      <c r="C641" s="430"/>
      <c r="D641" s="430"/>
      <c r="E641" s="282"/>
      <c r="F641" s="430"/>
      <c r="G641" s="50"/>
      <c r="H641" s="50"/>
      <c r="I641" s="430"/>
      <c r="J641" s="430"/>
      <c r="K641" s="430"/>
      <c r="L641" s="430"/>
      <c r="M641" s="430"/>
      <c r="N641" s="430"/>
      <c r="O641" s="430"/>
      <c r="P641" s="430"/>
      <c r="Q641" s="430"/>
      <c r="R641" s="430"/>
      <c r="S641" s="430"/>
      <c r="T641" s="430"/>
      <c r="U641" s="430"/>
      <c r="V641" s="430"/>
      <c r="W641" s="430"/>
      <c r="X641" s="430"/>
      <c r="Y641" s="430"/>
      <c r="Z641" s="430"/>
      <c r="AA641" s="286"/>
      <c r="AB641" s="430"/>
      <c r="AC641" s="430"/>
      <c r="AD641" s="430"/>
      <c r="AE641" s="430"/>
      <c r="AF641" s="430"/>
      <c r="AG641" s="430"/>
      <c r="AH641" s="430"/>
      <c r="AI641" s="430"/>
      <c r="AJ641" s="430"/>
      <c r="AK641" s="430"/>
      <c r="AL641" s="430"/>
      <c r="AM641" s="430"/>
      <c r="AN641" s="430"/>
      <c r="AO641" s="430"/>
      <c r="AP641" s="430"/>
    </row>
    <row r="642" spans="1:42" ht="12.75">
      <c r="A642" s="473"/>
      <c r="B642" s="430"/>
      <c r="C642" s="430"/>
      <c r="D642" s="430"/>
      <c r="E642" s="282"/>
      <c r="F642" s="430"/>
      <c r="G642" s="50"/>
      <c r="H642" s="50"/>
      <c r="I642" s="430"/>
      <c r="J642" s="430"/>
      <c r="K642" s="430"/>
      <c r="L642" s="430"/>
      <c r="M642" s="430"/>
      <c r="N642" s="430"/>
      <c r="O642" s="430"/>
      <c r="P642" s="430"/>
      <c r="Q642" s="430"/>
      <c r="R642" s="430"/>
      <c r="S642" s="430"/>
      <c r="T642" s="430"/>
      <c r="U642" s="430"/>
      <c r="V642" s="430"/>
      <c r="W642" s="430"/>
      <c r="X642" s="430"/>
      <c r="Y642" s="430"/>
      <c r="Z642" s="430"/>
      <c r="AA642" s="286"/>
      <c r="AB642" s="430"/>
      <c r="AC642" s="430"/>
      <c r="AD642" s="430"/>
      <c r="AE642" s="430"/>
      <c r="AF642" s="430"/>
      <c r="AG642" s="430"/>
      <c r="AH642" s="430"/>
      <c r="AI642" s="430"/>
      <c r="AJ642" s="430"/>
      <c r="AK642" s="430"/>
      <c r="AL642" s="430"/>
      <c r="AM642" s="430"/>
      <c r="AN642" s="430"/>
      <c r="AO642" s="430"/>
      <c r="AP642" s="430"/>
    </row>
    <row r="643" spans="1:42" ht="12.75">
      <c r="A643" s="473"/>
      <c r="B643" s="430"/>
      <c r="C643" s="430"/>
      <c r="D643" s="430"/>
      <c r="E643" s="282"/>
      <c r="F643" s="430"/>
      <c r="G643" s="50"/>
      <c r="H643" s="50"/>
      <c r="I643" s="430"/>
      <c r="J643" s="430"/>
      <c r="K643" s="430"/>
      <c r="L643" s="430"/>
      <c r="M643" s="430"/>
      <c r="N643" s="430"/>
      <c r="O643" s="430"/>
      <c r="P643" s="430"/>
      <c r="Q643" s="430"/>
      <c r="R643" s="430"/>
      <c r="S643" s="430"/>
      <c r="T643" s="430"/>
      <c r="U643" s="430"/>
      <c r="V643" s="430"/>
      <c r="W643" s="430"/>
      <c r="X643" s="430"/>
      <c r="Y643" s="430"/>
      <c r="Z643" s="430"/>
      <c r="AA643" s="286"/>
      <c r="AB643" s="430"/>
      <c r="AC643" s="430"/>
      <c r="AD643" s="430"/>
      <c r="AE643" s="430"/>
      <c r="AF643" s="430"/>
      <c r="AG643" s="430"/>
      <c r="AH643" s="430"/>
      <c r="AI643" s="430"/>
      <c r="AJ643" s="430"/>
      <c r="AK643" s="430"/>
      <c r="AL643" s="430"/>
      <c r="AM643" s="430"/>
      <c r="AN643" s="430"/>
      <c r="AO643" s="430"/>
      <c r="AP643" s="430"/>
    </row>
    <row r="644" spans="1:42" ht="12.75">
      <c r="A644" s="473"/>
      <c r="B644" s="430"/>
      <c r="C644" s="430"/>
      <c r="D644" s="430"/>
      <c r="E644" s="282"/>
      <c r="F644" s="430"/>
      <c r="G644" s="50"/>
      <c r="H644" s="50"/>
      <c r="I644" s="430"/>
      <c r="J644" s="430"/>
      <c r="K644" s="430"/>
      <c r="L644" s="430"/>
      <c r="M644" s="430"/>
      <c r="N644" s="430"/>
      <c r="O644" s="430"/>
      <c r="P644" s="430"/>
      <c r="Q644" s="430"/>
      <c r="R644" s="430"/>
      <c r="S644" s="430"/>
      <c r="T644" s="430"/>
      <c r="U644" s="430"/>
      <c r="V644" s="430"/>
      <c r="W644" s="430"/>
      <c r="X644" s="430"/>
      <c r="Y644" s="430"/>
      <c r="Z644" s="430"/>
      <c r="AA644" s="286"/>
      <c r="AB644" s="430"/>
      <c r="AC644" s="430"/>
      <c r="AD644" s="430"/>
      <c r="AE644" s="430"/>
      <c r="AF644" s="430"/>
      <c r="AG644" s="430"/>
      <c r="AH644" s="430"/>
      <c r="AI644" s="430"/>
      <c r="AJ644" s="430"/>
      <c r="AK644" s="430"/>
      <c r="AL644" s="430"/>
      <c r="AM644" s="430"/>
      <c r="AN644" s="430"/>
      <c r="AO644" s="430"/>
      <c r="AP644" s="430"/>
    </row>
    <row r="645" spans="1:42" ht="12.75">
      <c r="A645" s="473"/>
      <c r="B645" s="430"/>
      <c r="C645" s="430"/>
      <c r="D645" s="430"/>
      <c r="E645" s="282"/>
      <c r="F645" s="430"/>
      <c r="G645" s="50"/>
      <c r="H645" s="50"/>
      <c r="I645" s="430"/>
      <c r="J645" s="430"/>
      <c r="K645" s="430"/>
      <c r="L645" s="430"/>
      <c r="M645" s="430"/>
      <c r="N645" s="430"/>
      <c r="O645" s="430"/>
      <c r="P645" s="430"/>
      <c r="Q645" s="430"/>
      <c r="R645" s="430"/>
      <c r="S645" s="430"/>
      <c r="T645" s="430"/>
      <c r="U645" s="430"/>
      <c r="V645" s="430"/>
      <c r="W645" s="430"/>
      <c r="X645" s="430"/>
      <c r="Y645" s="430"/>
      <c r="Z645" s="430"/>
      <c r="AA645" s="286"/>
      <c r="AB645" s="430"/>
      <c r="AC645" s="430"/>
      <c r="AD645" s="430"/>
      <c r="AE645" s="430"/>
      <c r="AF645" s="430"/>
      <c r="AG645" s="430"/>
      <c r="AH645" s="430"/>
      <c r="AI645" s="430"/>
      <c r="AJ645" s="430"/>
      <c r="AK645" s="430"/>
      <c r="AL645" s="430"/>
      <c r="AM645" s="430"/>
      <c r="AN645" s="430"/>
      <c r="AO645" s="430"/>
      <c r="AP645" s="430"/>
    </row>
    <row r="646" spans="1:42" ht="12.75">
      <c r="A646" s="473"/>
      <c r="B646" s="430"/>
      <c r="C646" s="430"/>
      <c r="D646" s="430"/>
      <c r="E646" s="282"/>
      <c r="F646" s="430"/>
      <c r="G646" s="50"/>
      <c r="H646" s="50"/>
      <c r="I646" s="430"/>
      <c r="J646" s="430"/>
      <c r="K646" s="430"/>
      <c r="L646" s="430"/>
      <c r="M646" s="430"/>
      <c r="N646" s="430"/>
      <c r="O646" s="430"/>
      <c r="P646" s="430"/>
      <c r="Q646" s="430"/>
      <c r="R646" s="430"/>
      <c r="S646" s="430"/>
      <c r="T646" s="430"/>
      <c r="U646" s="430"/>
      <c r="V646" s="430"/>
      <c r="W646" s="430"/>
      <c r="X646" s="430"/>
      <c r="Y646" s="430"/>
      <c r="Z646" s="430"/>
      <c r="AA646" s="286"/>
      <c r="AB646" s="430"/>
      <c r="AC646" s="430"/>
      <c r="AD646" s="430"/>
      <c r="AE646" s="430"/>
      <c r="AF646" s="430"/>
      <c r="AG646" s="430"/>
      <c r="AH646" s="430"/>
      <c r="AI646" s="430"/>
      <c r="AJ646" s="430"/>
      <c r="AK646" s="430"/>
      <c r="AL646" s="430"/>
      <c r="AM646" s="430"/>
      <c r="AN646" s="430"/>
      <c r="AO646" s="430"/>
      <c r="AP646" s="430"/>
    </row>
    <row r="647" spans="1:42" ht="12.75">
      <c r="A647" s="473"/>
      <c r="B647" s="430"/>
      <c r="C647" s="430"/>
      <c r="D647" s="430"/>
      <c r="E647" s="282"/>
      <c r="F647" s="430"/>
      <c r="G647" s="50"/>
      <c r="H647" s="50"/>
      <c r="I647" s="430"/>
      <c r="J647" s="430"/>
      <c r="K647" s="430"/>
      <c r="L647" s="430"/>
      <c r="M647" s="430"/>
      <c r="N647" s="430"/>
      <c r="O647" s="430"/>
      <c r="P647" s="430"/>
      <c r="Q647" s="430"/>
      <c r="R647" s="430"/>
      <c r="S647" s="430"/>
      <c r="T647" s="430"/>
      <c r="U647" s="430"/>
      <c r="V647" s="430"/>
      <c r="W647" s="430"/>
      <c r="X647" s="430"/>
      <c r="Y647" s="430"/>
      <c r="Z647" s="430"/>
      <c r="AA647" s="286"/>
      <c r="AB647" s="430"/>
      <c r="AC647" s="430"/>
      <c r="AD647" s="430"/>
      <c r="AE647" s="430"/>
      <c r="AF647" s="430"/>
      <c r="AG647" s="430"/>
      <c r="AH647" s="430"/>
      <c r="AI647" s="430"/>
      <c r="AJ647" s="430"/>
      <c r="AK647" s="430"/>
      <c r="AL647" s="430"/>
      <c r="AM647" s="430"/>
      <c r="AN647" s="430"/>
      <c r="AO647" s="430"/>
      <c r="AP647" s="430"/>
    </row>
    <row r="648" spans="1:42" ht="12.75">
      <c r="A648" s="473"/>
      <c r="B648" s="430"/>
      <c r="C648" s="430"/>
      <c r="D648" s="430"/>
      <c r="E648" s="282"/>
      <c r="F648" s="430"/>
      <c r="G648" s="50"/>
      <c r="H648" s="50"/>
      <c r="I648" s="430"/>
      <c r="J648" s="430"/>
      <c r="K648" s="430"/>
      <c r="L648" s="430"/>
      <c r="M648" s="430"/>
      <c r="N648" s="430"/>
      <c r="O648" s="430"/>
      <c r="P648" s="430"/>
      <c r="Q648" s="430"/>
      <c r="R648" s="430"/>
      <c r="S648" s="430"/>
      <c r="T648" s="430"/>
      <c r="U648" s="430"/>
      <c r="V648" s="430"/>
      <c r="W648" s="430"/>
      <c r="X648" s="430"/>
      <c r="Y648" s="430"/>
      <c r="Z648" s="430"/>
      <c r="AA648" s="286"/>
      <c r="AB648" s="430"/>
      <c r="AC648" s="430"/>
      <c r="AD648" s="430"/>
      <c r="AE648" s="430"/>
      <c r="AF648" s="430"/>
      <c r="AG648" s="430"/>
      <c r="AH648" s="430"/>
      <c r="AI648" s="430"/>
      <c r="AJ648" s="430"/>
      <c r="AK648" s="430"/>
      <c r="AL648" s="430"/>
      <c r="AM648" s="430"/>
      <c r="AN648" s="430"/>
      <c r="AO648" s="430"/>
      <c r="AP648" s="430"/>
    </row>
    <row r="649" spans="1:42" ht="12.75">
      <c r="A649" s="473"/>
      <c r="B649" s="430"/>
      <c r="C649" s="430"/>
      <c r="D649" s="430"/>
      <c r="E649" s="282"/>
      <c r="F649" s="430"/>
      <c r="G649" s="50"/>
      <c r="H649" s="50"/>
      <c r="I649" s="430"/>
      <c r="J649" s="430"/>
      <c r="K649" s="430"/>
      <c r="L649" s="430"/>
      <c r="M649" s="430"/>
      <c r="N649" s="430"/>
      <c r="O649" s="430"/>
      <c r="P649" s="430"/>
      <c r="Q649" s="430"/>
      <c r="R649" s="430"/>
      <c r="S649" s="430"/>
      <c r="T649" s="430"/>
      <c r="U649" s="430"/>
      <c r="V649" s="430"/>
      <c r="W649" s="430"/>
      <c r="X649" s="430"/>
      <c r="Y649" s="430"/>
      <c r="Z649" s="430"/>
      <c r="AA649" s="286"/>
      <c r="AB649" s="430"/>
      <c r="AC649" s="430"/>
      <c r="AD649" s="430"/>
      <c r="AE649" s="430"/>
      <c r="AF649" s="430"/>
      <c r="AG649" s="430"/>
      <c r="AH649" s="430"/>
      <c r="AI649" s="430"/>
      <c r="AJ649" s="430"/>
      <c r="AK649" s="430"/>
      <c r="AL649" s="430"/>
      <c r="AM649" s="430"/>
      <c r="AN649" s="430"/>
      <c r="AO649" s="430"/>
      <c r="AP649" s="430"/>
    </row>
    <row r="650" spans="1:42" ht="12.75">
      <c r="A650" s="473"/>
      <c r="B650" s="430"/>
      <c r="C650" s="430"/>
      <c r="D650" s="430"/>
      <c r="E650" s="282"/>
      <c r="F650" s="430"/>
      <c r="G650" s="50"/>
      <c r="H650" s="50"/>
      <c r="I650" s="430"/>
      <c r="J650" s="430"/>
      <c r="K650" s="430"/>
      <c r="L650" s="430"/>
      <c r="M650" s="430"/>
      <c r="N650" s="430"/>
      <c r="O650" s="430"/>
      <c r="P650" s="430"/>
      <c r="Q650" s="430"/>
      <c r="R650" s="430"/>
      <c r="S650" s="430"/>
      <c r="T650" s="430"/>
      <c r="U650" s="430"/>
      <c r="V650" s="430"/>
      <c r="W650" s="430"/>
      <c r="X650" s="430"/>
      <c r="Y650" s="430"/>
      <c r="Z650" s="430"/>
      <c r="AA650" s="286"/>
      <c r="AB650" s="430"/>
      <c r="AC650" s="430"/>
      <c r="AD650" s="430"/>
      <c r="AE650" s="430"/>
      <c r="AF650" s="430"/>
      <c r="AG650" s="430"/>
      <c r="AH650" s="430"/>
      <c r="AI650" s="430"/>
      <c r="AJ650" s="430"/>
      <c r="AK650" s="430"/>
      <c r="AL650" s="430"/>
      <c r="AM650" s="430"/>
      <c r="AN650" s="430"/>
      <c r="AO650" s="430"/>
      <c r="AP650" s="430"/>
    </row>
    <row r="651" spans="1:42" ht="12.75">
      <c r="A651" s="473"/>
      <c r="B651" s="430"/>
      <c r="C651" s="430"/>
      <c r="D651" s="430"/>
      <c r="E651" s="282"/>
      <c r="F651" s="430"/>
      <c r="G651" s="50"/>
      <c r="H651" s="50"/>
      <c r="I651" s="430"/>
      <c r="J651" s="430"/>
      <c r="K651" s="430"/>
      <c r="L651" s="430"/>
      <c r="M651" s="430"/>
      <c r="N651" s="430"/>
      <c r="O651" s="430"/>
      <c r="P651" s="430"/>
      <c r="Q651" s="430"/>
      <c r="R651" s="430"/>
      <c r="S651" s="430"/>
      <c r="T651" s="430"/>
      <c r="U651" s="430"/>
      <c r="V651" s="430"/>
      <c r="W651" s="430"/>
      <c r="X651" s="430"/>
      <c r="Y651" s="430"/>
      <c r="Z651" s="430"/>
      <c r="AA651" s="286"/>
      <c r="AB651" s="430"/>
      <c r="AC651" s="430"/>
      <c r="AD651" s="430"/>
      <c r="AE651" s="430"/>
      <c r="AF651" s="430"/>
      <c r="AG651" s="430"/>
      <c r="AH651" s="430"/>
      <c r="AI651" s="430"/>
      <c r="AJ651" s="430"/>
      <c r="AK651" s="430"/>
      <c r="AL651" s="430"/>
      <c r="AM651" s="430"/>
      <c r="AN651" s="430"/>
      <c r="AO651" s="430"/>
      <c r="AP651" s="430"/>
    </row>
    <row r="652" spans="1:42" ht="12.75">
      <c r="A652" s="473"/>
      <c r="B652" s="430"/>
      <c r="C652" s="430"/>
      <c r="D652" s="430"/>
      <c r="E652" s="282"/>
      <c r="F652" s="430"/>
      <c r="G652" s="50"/>
      <c r="H652" s="50"/>
      <c r="I652" s="430"/>
      <c r="J652" s="430"/>
      <c r="K652" s="430"/>
      <c r="L652" s="430"/>
      <c r="M652" s="430"/>
      <c r="N652" s="430"/>
      <c r="O652" s="430"/>
      <c r="P652" s="430"/>
      <c r="Q652" s="430"/>
      <c r="R652" s="430"/>
      <c r="S652" s="430"/>
      <c r="T652" s="430"/>
      <c r="U652" s="430"/>
      <c r="V652" s="430"/>
      <c r="W652" s="430"/>
      <c r="X652" s="430"/>
      <c r="Y652" s="430"/>
      <c r="Z652" s="430"/>
      <c r="AA652" s="286"/>
      <c r="AB652" s="430"/>
      <c r="AC652" s="430"/>
      <c r="AD652" s="430"/>
      <c r="AE652" s="430"/>
      <c r="AF652" s="430"/>
      <c r="AG652" s="430"/>
      <c r="AH652" s="430"/>
      <c r="AI652" s="430"/>
      <c r="AJ652" s="430"/>
      <c r="AK652" s="430"/>
      <c r="AL652" s="430"/>
      <c r="AM652" s="430"/>
      <c r="AN652" s="430"/>
      <c r="AO652" s="430"/>
      <c r="AP652" s="430"/>
    </row>
    <row r="653" spans="1:42" ht="12.75">
      <c r="A653" s="473"/>
      <c r="B653" s="430"/>
      <c r="C653" s="430"/>
      <c r="D653" s="430"/>
      <c r="E653" s="282"/>
      <c r="F653" s="430"/>
      <c r="G653" s="50"/>
      <c r="H653" s="50"/>
      <c r="I653" s="430"/>
      <c r="J653" s="430"/>
      <c r="K653" s="430"/>
      <c r="L653" s="430"/>
      <c r="M653" s="430"/>
      <c r="N653" s="430"/>
      <c r="O653" s="430"/>
      <c r="P653" s="430"/>
      <c r="Q653" s="430"/>
      <c r="R653" s="430"/>
      <c r="S653" s="430"/>
      <c r="T653" s="430"/>
      <c r="U653" s="430"/>
      <c r="V653" s="430"/>
      <c r="W653" s="430"/>
      <c r="X653" s="430"/>
      <c r="Y653" s="430"/>
      <c r="Z653" s="430"/>
      <c r="AA653" s="286"/>
      <c r="AB653" s="430"/>
      <c r="AC653" s="430"/>
      <c r="AD653" s="430"/>
      <c r="AE653" s="430"/>
      <c r="AF653" s="430"/>
      <c r="AG653" s="430"/>
      <c r="AH653" s="430"/>
      <c r="AI653" s="430"/>
      <c r="AJ653" s="430"/>
      <c r="AK653" s="430"/>
      <c r="AL653" s="430"/>
      <c r="AM653" s="430"/>
      <c r="AN653" s="430"/>
      <c r="AO653" s="430"/>
      <c r="AP653" s="430"/>
    </row>
    <row r="654" spans="1:42" ht="12.75">
      <c r="A654" s="473"/>
      <c r="B654" s="430"/>
      <c r="C654" s="430"/>
      <c r="D654" s="430"/>
      <c r="E654" s="282"/>
      <c r="F654" s="430"/>
      <c r="G654" s="50"/>
      <c r="H654" s="50"/>
      <c r="I654" s="430"/>
      <c r="J654" s="430"/>
      <c r="K654" s="430"/>
      <c r="L654" s="430"/>
      <c r="M654" s="430"/>
      <c r="N654" s="430"/>
      <c r="O654" s="430"/>
      <c r="P654" s="430"/>
      <c r="Q654" s="430"/>
      <c r="R654" s="430"/>
      <c r="S654" s="430"/>
      <c r="T654" s="430"/>
      <c r="U654" s="430"/>
      <c r="V654" s="430"/>
      <c r="W654" s="430"/>
      <c r="X654" s="430"/>
      <c r="Y654" s="430"/>
      <c r="Z654" s="430"/>
      <c r="AA654" s="286"/>
      <c r="AB654" s="430"/>
      <c r="AC654" s="430"/>
      <c r="AD654" s="430"/>
      <c r="AE654" s="430"/>
      <c r="AF654" s="430"/>
      <c r="AG654" s="430"/>
      <c r="AH654" s="430"/>
      <c r="AI654" s="430"/>
      <c r="AJ654" s="430"/>
      <c r="AK654" s="430"/>
      <c r="AL654" s="430"/>
      <c r="AM654" s="430"/>
      <c r="AN654" s="430"/>
      <c r="AO654" s="430"/>
      <c r="AP654" s="430"/>
    </row>
    <row r="655" spans="1:42" ht="12.75">
      <c r="A655" s="473"/>
      <c r="B655" s="430"/>
      <c r="C655" s="430"/>
      <c r="D655" s="430"/>
      <c r="E655" s="282"/>
      <c r="F655" s="430"/>
      <c r="G655" s="50"/>
      <c r="H655" s="50"/>
      <c r="I655" s="430"/>
      <c r="J655" s="430"/>
      <c r="K655" s="430"/>
      <c r="L655" s="430"/>
      <c r="M655" s="430"/>
      <c r="N655" s="430"/>
      <c r="O655" s="430"/>
      <c r="P655" s="430"/>
      <c r="Q655" s="430"/>
      <c r="R655" s="430"/>
      <c r="S655" s="430"/>
      <c r="T655" s="430"/>
      <c r="U655" s="430"/>
      <c r="V655" s="430"/>
      <c r="W655" s="430"/>
      <c r="X655" s="430"/>
      <c r="Y655" s="430"/>
      <c r="Z655" s="430"/>
      <c r="AA655" s="286"/>
      <c r="AB655" s="430"/>
      <c r="AC655" s="430"/>
      <c r="AD655" s="430"/>
      <c r="AE655" s="430"/>
      <c r="AF655" s="430"/>
      <c r="AG655" s="430"/>
      <c r="AH655" s="430"/>
      <c r="AI655" s="430"/>
      <c r="AJ655" s="430"/>
      <c r="AK655" s="430"/>
      <c r="AL655" s="430"/>
      <c r="AM655" s="430"/>
      <c r="AN655" s="430"/>
      <c r="AO655" s="430"/>
      <c r="AP655" s="430"/>
    </row>
    <row r="656" spans="1:42" ht="12.75">
      <c r="A656" s="473"/>
      <c r="B656" s="430"/>
      <c r="C656" s="430"/>
      <c r="D656" s="430"/>
      <c r="E656" s="282"/>
      <c r="F656" s="430"/>
      <c r="G656" s="50"/>
      <c r="H656" s="50"/>
      <c r="I656" s="430"/>
      <c r="J656" s="430"/>
      <c r="K656" s="430"/>
      <c r="L656" s="430"/>
      <c r="M656" s="430"/>
      <c r="N656" s="430"/>
      <c r="O656" s="430"/>
      <c r="P656" s="430"/>
      <c r="Q656" s="430"/>
      <c r="R656" s="430"/>
      <c r="S656" s="430"/>
      <c r="T656" s="430"/>
      <c r="U656" s="430"/>
      <c r="V656" s="430"/>
      <c r="W656" s="430"/>
      <c r="X656" s="430"/>
      <c r="Y656" s="430"/>
      <c r="Z656" s="430"/>
      <c r="AA656" s="286"/>
      <c r="AB656" s="430"/>
      <c r="AC656" s="430"/>
      <c r="AD656" s="430"/>
      <c r="AE656" s="430"/>
      <c r="AF656" s="430"/>
      <c r="AG656" s="430"/>
      <c r="AH656" s="430"/>
      <c r="AI656" s="430"/>
      <c r="AJ656" s="430"/>
      <c r="AK656" s="430"/>
      <c r="AL656" s="430"/>
      <c r="AM656" s="430"/>
      <c r="AN656" s="430"/>
      <c r="AO656" s="430"/>
      <c r="AP656" s="430"/>
    </row>
    <row r="657" spans="1:42" ht="12.75">
      <c r="A657" s="473"/>
      <c r="B657" s="430"/>
      <c r="C657" s="430"/>
      <c r="D657" s="430"/>
      <c r="E657" s="282"/>
      <c r="F657" s="430"/>
      <c r="G657" s="50"/>
      <c r="H657" s="50"/>
      <c r="I657" s="430"/>
      <c r="J657" s="430"/>
      <c r="K657" s="430"/>
      <c r="L657" s="430"/>
      <c r="M657" s="430"/>
      <c r="N657" s="430"/>
      <c r="O657" s="430"/>
      <c r="P657" s="430"/>
      <c r="Q657" s="430"/>
      <c r="R657" s="430"/>
      <c r="S657" s="430"/>
      <c r="T657" s="430"/>
      <c r="U657" s="430"/>
      <c r="V657" s="430"/>
      <c r="W657" s="430"/>
      <c r="X657" s="430"/>
      <c r="Y657" s="430"/>
      <c r="Z657" s="430"/>
      <c r="AA657" s="286"/>
      <c r="AB657" s="430"/>
      <c r="AC657" s="430"/>
      <c r="AD657" s="430"/>
      <c r="AE657" s="430"/>
      <c r="AF657" s="430"/>
      <c r="AG657" s="430"/>
      <c r="AH657" s="430"/>
      <c r="AI657" s="430"/>
      <c r="AJ657" s="430"/>
      <c r="AK657" s="430"/>
      <c r="AL657" s="430"/>
      <c r="AM657" s="430"/>
      <c r="AN657" s="430"/>
      <c r="AO657" s="430"/>
      <c r="AP657" s="430"/>
    </row>
    <row r="658" spans="1:42" ht="12.75">
      <c r="A658" s="473"/>
      <c r="B658" s="430"/>
      <c r="C658" s="430"/>
      <c r="D658" s="430"/>
      <c r="E658" s="282"/>
      <c r="F658" s="430"/>
      <c r="G658" s="50"/>
      <c r="H658" s="50"/>
      <c r="I658" s="430"/>
      <c r="J658" s="430"/>
      <c r="K658" s="430"/>
      <c r="L658" s="430"/>
      <c r="M658" s="430"/>
      <c r="N658" s="430"/>
      <c r="O658" s="430"/>
      <c r="P658" s="430"/>
      <c r="Q658" s="430"/>
      <c r="R658" s="430"/>
      <c r="S658" s="430"/>
      <c r="T658" s="430"/>
      <c r="U658" s="430"/>
      <c r="V658" s="430"/>
      <c r="W658" s="430"/>
      <c r="X658" s="430"/>
      <c r="Y658" s="430"/>
      <c r="Z658" s="430"/>
      <c r="AA658" s="286"/>
      <c r="AB658" s="430"/>
      <c r="AC658" s="430"/>
      <c r="AD658" s="430"/>
      <c r="AE658" s="430"/>
      <c r="AF658" s="430"/>
      <c r="AG658" s="430"/>
      <c r="AH658" s="430"/>
      <c r="AI658" s="430"/>
      <c r="AJ658" s="430"/>
      <c r="AK658" s="430"/>
      <c r="AL658" s="430"/>
      <c r="AM658" s="430"/>
      <c r="AN658" s="430"/>
      <c r="AO658" s="430"/>
      <c r="AP658" s="430"/>
    </row>
    <row r="659" spans="1:42" ht="12.75">
      <c r="A659" s="473"/>
      <c r="B659" s="430"/>
      <c r="C659" s="430"/>
      <c r="D659" s="430"/>
      <c r="E659" s="282"/>
      <c r="F659" s="430"/>
      <c r="G659" s="50"/>
      <c r="H659" s="50"/>
      <c r="I659" s="430"/>
      <c r="J659" s="430"/>
      <c r="K659" s="430"/>
      <c r="L659" s="430"/>
      <c r="M659" s="430"/>
      <c r="N659" s="430"/>
      <c r="O659" s="430"/>
      <c r="P659" s="430"/>
      <c r="Q659" s="430"/>
      <c r="R659" s="430"/>
      <c r="S659" s="430"/>
      <c r="T659" s="430"/>
      <c r="U659" s="430"/>
      <c r="V659" s="430"/>
      <c r="W659" s="430"/>
      <c r="X659" s="430"/>
      <c r="Y659" s="430"/>
      <c r="Z659" s="430"/>
      <c r="AA659" s="286"/>
      <c r="AB659" s="430"/>
      <c r="AC659" s="430"/>
      <c r="AD659" s="430"/>
      <c r="AE659" s="430"/>
      <c r="AF659" s="430"/>
      <c r="AG659" s="430"/>
      <c r="AH659" s="430"/>
      <c r="AI659" s="430"/>
      <c r="AJ659" s="430"/>
      <c r="AK659" s="430"/>
      <c r="AL659" s="430"/>
      <c r="AM659" s="430"/>
      <c r="AN659" s="430"/>
      <c r="AO659" s="430"/>
      <c r="AP659" s="430"/>
    </row>
    <row r="660" spans="1:42" ht="12.75">
      <c r="A660" s="473"/>
      <c r="B660" s="430"/>
      <c r="C660" s="430"/>
      <c r="D660" s="430"/>
      <c r="E660" s="282"/>
      <c r="F660" s="430"/>
      <c r="G660" s="50"/>
      <c r="H660" s="50"/>
      <c r="I660" s="430"/>
      <c r="J660" s="430"/>
      <c r="K660" s="430"/>
      <c r="L660" s="430"/>
      <c r="M660" s="430"/>
      <c r="N660" s="430"/>
      <c r="O660" s="430"/>
      <c r="P660" s="430"/>
      <c r="Q660" s="430"/>
      <c r="R660" s="430"/>
      <c r="S660" s="430"/>
      <c r="T660" s="430"/>
      <c r="U660" s="430"/>
      <c r="V660" s="430"/>
      <c r="W660" s="430"/>
      <c r="X660" s="430"/>
      <c r="Y660" s="430"/>
      <c r="Z660" s="430"/>
      <c r="AA660" s="286"/>
      <c r="AB660" s="430"/>
      <c r="AC660" s="430"/>
      <c r="AD660" s="430"/>
      <c r="AE660" s="430"/>
      <c r="AF660" s="430"/>
      <c r="AG660" s="430"/>
      <c r="AH660" s="430"/>
      <c r="AI660" s="430"/>
      <c r="AJ660" s="430"/>
      <c r="AK660" s="430"/>
      <c r="AL660" s="430"/>
      <c r="AM660" s="430"/>
      <c r="AN660" s="430"/>
      <c r="AO660" s="430"/>
      <c r="AP660" s="430"/>
    </row>
    <row r="661" spans="1:42" ht="12.75">
      <c r="A661" s="473"/>
      <c r="B661" s="430"/>
      <c r="C661" s="430"/>
      <c r="D661" s="430"/>
      <c r="E661" s="282"/>
      <c r="F661" s="430"/>
      <c r="G661" s="50"/>
      <c r="H661" s="50"/>
      <c r="I661" s="430"/>
      <c r="J661" s="430"/>
      <c r="K661" s="430"/>
      <c r="L661" s="430"/>
      <c r="M661" s="430"/>
      <c r="N661" s="430"/>
      <c r="O661" s="430"/>
      <c r="P661" s="430"/>
      <c r="Q661" s="430"/>
      <c r="R661" s="430"/>
      <c r="S661" s="430"/>
      <c r="T661" s="430"/>
      <c r="U661" s="430"/>
      <c r="V661" s="430"/>
      <c r="W661" s="430"/>
      <c r="X661" s="430"/>
      <c r="Y661" s="430"/>
      <c r="Z661" s="430"/>
      <c r="AA661" s="286"/>
      <c r="AB661" s="430"/>
      <c r="AC661" s="430"/>
      <c r="AD661" s="430"/>
      <c r="AE661" s="430"/>
      <c r="AF661" s="430"/>
      <c r="AG661" s="430"/>
      <c r="AH661" s="430"/>
      <c r="AI661" s="430"/>
      <c r="AJ661" s="430"/>
      <c r="AK661" s="430"/>
      <c r="AL661" s="430"/>
      <c r="AM661" s="430"/>
      <c r="AN661" s="430"/>
      <c r="AO661" s="430"/>
      <c r="AP661" s="430"/>
    </row>
    <row r="662" spans="1:42" ht="12.75">
      <c r="A662" s="473"/>
      <c r="B662" s="430"/>
      <c r="C662" s="430"/>
      <c r="D662" s="430"/>
      <c r="E662" s="282"/>
      <c r="F662" s="430"/>
      <c r="G662" s="50"/>
      <c r="H662" s="50"/>
      <c r="I662" s="430"/>
      <c r="J662" s="430"/>
      <c r="K662" s="430"/>
      <c r="L662" s="430"/>
      <c r="M662" s="430"/>
      <c r="N662" s="430"/>
      <c r="O662" s="430"/>
      <c r="P662" s="430"/>
      <c r="Q662" s="430"/>
      <c r="R662" s="430"/>
      <c r="S662" s="430"/>
      <c r="T662" s="430"/>
      <c r="U662" s="430"/>
      <c r="V662" s="430"/>
      <c r="W662" s="430"/>
      <c r="X662" s="430"/>
      <c r="Y662" s="430"/>
      <c r="Z662" s="430"/>
      <c r="AA662" s="286"/>
      <c r="AB662" s="430"/>
      <c r="AC662" s="430"/>
      <c r="AD662" s="430"/>
      <c r="AE662" s="430"/>
      <c r="AF662" s="430"/>
      <c r="AG662" s="430"/>
      <c r="AH662" s="430"/>
      <c r="AI662" s="430"/>
      <c r="AJ662" s="430"/>
      <c r="AK662" s="430"/>
      <c r="AL662" s="430"/>
      <c r="AM662" s="430"/>
      <c r="AN662" s="430"/>
      <c r="AO662" s="430"/>
      <c r="AP662" s="430"/>
    </row>
    <row r="663" spans="1:42" ht="12.75">
      <c r="A663" s="473"/>
      <c r="B663" s="430"/>
      <c r="C663" s="430"/>
      <c r="D663" s="430"/>
      <c r="E663" s="282"/>
      <c r="F663" s="430"/>
      <c r="G663" s="50"/>
      <c r="H663" s="50"/>
      <c r="I663" s="430"/>
      <c r="J663" s="430"/>
      <c r="K663" s="430"/>
      <c r="L663" s="430"/>
      <c r="M663" s="430"/>
      <c r="N663" s="430"/>
      <c r="O663" s="430"/>
      <c r="P663" s="430"/>
      <c r="Q663" s="430"/>
      <c r="R663" s="430"/>
      <c r="S663" s="430"/>
      <c r="T663" s="430"/>
      <c r="U663" s="430"/>
      <c r="V663" s="430"/>
      <c r="W663" s="430"/>
      <c r="X663" s="430"/>
      <c r="Y663" s="430"/>
      <c r="Z663" s="430"/>
      <c r="AA663" s="286"/>
      <c r="AB663" s="430"/>
      <c r="AC663" s="430"/>
      <c r="AD663" s="430"/>
      <c r="AE663" s="430"/>
      <c r="AF663" s="430"/>
      <c r="AG663" s="430"/>
      <c r="AH663" s="430"/>
      <c r="AI663" s="430"/>
      <c r="AJ663" s="430"/>
      <c r="AK663" s="430"/>
      <c r="AL663" s="430"/>
      <c r="AM663" s="430"/>
      <c r="AN663" s="430"/>
      <c r="AO663" s="430"/>
      <c r="AP663" s="430"/>
    </row>
    <row r="664" spans="1:42" ht="12.75">
      <c r="A664" s="473"/>
      <c r="B664" s="430"/>
      <c r="C664" s="430"/>
      <c r="D664" s="430"/>
      <c r="E664" s="282"/>
      <c r="F664" s="430"/>
      <c r="G664" s="50"/>
      <c r="H664" s="50"/>
      <c r="I664" s="430"/>
      <c r="J664" s="430"/>
      <c r="K664" s="430"/>
      <c r="L664" s="430"/>
      <c r="M664" s="430"/>
      <c r="N664" s="430"/>
      <c r="O664" s="430"/>
      <c r="P664" s="430"/>
      <c r="Q664" s="430"/>
      <c r="R664" s="430"/>
      <c r="S664" s="430"/>
      <c r="T664" s="430"/>
      <c r="U664" s="430"/>
      <c r="V664" s="430"/>
      <c r="W664" s="430"/>
      <c r="X664" s="430"/>
      <c r="Y664" s="430"/>
      <c r="Z664" s="430"/>
      <c r="AA664" s="286"/>
      <c r="AB664" s="430"/>
      <c r="AC664" s="430"/>
      <c r="AD664" s="430"/>
      <c r="AE664" s="430"/>
      <c r="AF664" s="430"/>
      <c r="AG664" s="430"/>
      <c r="AH664" s="430"/>
      <c r="AI664" s="430"/>
      <c r="AJ664" s="430"/>
      <c r="AK664" s="430"/>
      <c r="AL664" s="430"/>
      <c r="AM664" s="430"/>
      <c r="AN664" s="430"/>
      <c r="AO664" s="430"/>
      <c r="AP664" s="430"/>
    </row>
    <row r="665" spans="1:42" ht="12.75">
      <c r="A665" s="473"/>
      <c r="B665" s="430"/>
      <c r="C665" s="430"/>
      <c r="D665" s="430"/>
      <c r="E665" s="282"/>
      <c r="F665" s="430"/>
      <c r="G665" s="50"/>
      <c r="H665" s="50"/>
      <c r="I665" s="430"/>
      <c r="J665" s="430"/>
      <c r="K665" s="430"/>
      <c r="L665" s="430"/>
      <c r="M665" s="430"/>
      <c r="N665" s="430"/>
      <c r="O665" s="430"/>
      <c r="P665" s="430"/>
      <c r="Q665" s="430"/>
      <c r="R665" s="430"/>
      <c r="S665" s="430"/>
      <c r="T665" s="430"/>
      <c r="U665" s="430"/>
      <c r="V665" s="430"/>
      <c r="W665" s="430"/>
      <c r="X665" s="430"/>
      <c r="Y665" s="430"/>
      <c r="Z665" s="430"/>
      <c r="AA665" s="286"/>
      <c r="AB665" s="430"/>
      <c r="AC665" s="430"/>
      <c r="AD665" s="430"/>
      <c r="AE665" s="430"/>
      <c r="AF665" s="430"/>
      <c r="AG665" s="430"/>
      <c r="AH665" s="430"/>
      <c r="AI665" s="430"/>
      <c r="AJ665" s="430"/>
      <c r="AK665" s="430"/>
      <c r="AL665" s="430"/>
      <c r="AM665" s="430"/>
      <c r="AN665" s="430"/>
      <c r="AO665" s="430"/>
      <c r="AP665" s="430"/>
    </row>
    <row r="666" spans="1:42" ht="12.75">
      <c r="A666" s="473"/>
      <c r="B666" s="430"/>
      <c r="C666" s="430"/>
      <c r="D666" s="430"/>
      <c r="E666" s="282"/>
      <c r="F666" s="430"/>
      <c r="G666" s="50"/>
      <c r="H666" s="50"/>
      <c r="I666" s="430"/>
      <c r="J666" s="430"/>
      <c r="K666" s="430"/>
      <c r="L666" s="430"/>
      <c r="M666" s="430"/>
      <c r="N666" s="430"/>
      <c r="O666" s="430"/>
      <c r="P666" s="430"/>
      <c r="Q666" s="430"/>
      <c r="R666" s="430"/>
      <c r="S666" s="430"/>
      <c r="T666" s="430"/>
      <c r="U666" s="430"/>
      <c r="V666" s="430"/>
      <c r="W666" s="430"/>
      <c r="X666" s="430"/>
      <c r="Y666" s="430"/>
      <c r="Z666" s="430"/>
      <c r="AA666" s="286"/>
      <c r="AB666" s="430"/>
      <c r="AC666" s="430"/>
      <c r="AD666" s="430"/>
      <c r="AE666" s="430"/>
      <c r="AF666" s="430"/>
      <c r="AG666" s="430"/>
      <c r="AH666" s="430"/>
      <c r="AI666" s="430"/>
      <c r="AJ666" s="430"/>
      <c r="AK666" s="430"/>
      <c r="AL666" s="430"/>
      <c r="AM666" s="430"/>
      <c r="AN666" s="430"/>
      <c r="AO666" s="430"/>
      <c r="AP666" s="430"/>
    </row>
    <row r="667" spans="1:42" ht="12.75">
      <c r="A667" s="473"/>
      <c r="B667" s="430"/>
      <c r="C667" s="430"/>
      <c r="D667" s="430"/>
      <c r="E667" s="282"/>
      <c r="F667" s="430"/>
      <c r="G667" s="50"/>
      <c r="H667" s="50"/>
      <c r="I667" s="430"/>
      <c r="J667" s="430"/>
      <c r="K667" s="430"/>
      <c r="L667" s="430"/>
      <c r="M667" s="430"/>
      <c r="N667" s="430"/>
      <c r="O667" s="430"/>
      <c r="P667" s="430"/>
      <c r="Q667" s="430"/>
      <c r="R667" s="430"/>
      <c r="S667" s="430"/>
      <c r="T667" s="430"/>
      <c r="U667" s="430"/>
      <c r="V667" s="430"/>
      <c r="W667" s="430"/>
      <c r="X667" s="430"/>
      <c r="Y667" s="430"/>
      <c r="Z667" s="430"/>
      <c r="AA667" s="286"/>
      <c r="AB667" s="430"/>
      <c r="AC667" s="430"/>
      <c r="AD667" s="430"/>
      <c r="AE667" s="430"/>
      <c r="AF667" s="430"/>
      <c r="AG667" s="430"/>
      <c r="AH667" s="430"/>
      <c r="AI667" s="430"/>
      <c r="AJ667" s="430"/>
      <c r="AK667" s="430"/>
      <c r="AL667" s="430"/>
      <c r="AM667" s="430"/>
      <c r="AN667" s="430"/>
      <c r="AO667" s="430"/>
      <c r="AP667" s="430"/>
    </row>
    <row r="668" spans="1:42" ht="12.75">
      <c r="A668" s="473"/>
      <c r="B668" s="430"/>
      <c r="C668" s="430"/>
      <c r="D668" s="430"/>
      <c r="E668" s="282"/>
      <c r="F668" s="430"/>
      <c r="G668" s="50"/>
      <c r="H668" s="50"/>
      <c r="I668" s="430"/>
      <c r="J668" s="430"/>
      <c r="K668" s="430"/>
      <c r="L668" s="430"/>
      <c r="M668" s="430"/>
      <c r="N668" s="430"/>
      <c r="O668" s="430"/>
      <c r="P668" s="430"/>
      <c r="Q668" s="430"/>
      <c r="R668" s="430"/>
      <c r="S668" s="430"/>
      <c r="T668" s="430"/>
      <c r="U668" s="430"/>
      <c r="V668" s="430"/>
      <c r="W668" s="430"/>
      <c r="X668" s="430"/>
      <c r="Y668" s="430"/>
      <c r="Z668" s="430"/>
      <c r="AA668" s="286"/>
      <c r="AB668" s="430"/>
      <c r="AC668" s="430"/>
      <c r="AD668" s="430"/>
      <c r="AE668" s="430"/>
      <c r="AF668" s="430"/>
      <c r="AG668" s="430"/>
      <c r="AH668" s="430"/>
      <c r="AI668" s="430"/>
      <c r="AJ668" s="430"/>
      <c r="AK668" s="430"/>
      <c r="AL668" s="430"/>
      <c r="AM668" s="430"/>
      <c r="AN668" s="430"/>
      <c r="AO668" s="430"/>
      <c r="AP668" s="430"/>
    </row>
    <row r="669" spans="1:42" ht="12.75">
      <c r="A669" s="473"/>
      <c r="B669" s="430"/>
      <c r="C669" s="430"/>
      <c r="D669" s="430"/>
      <c r="E669" s="282"/>
      <c r="F669" s="430"/>
      <c r="G669" s="50"/>
      <c r="H669" s="50"/>
      <c r="I669" s="430"/>
      <c r="J669" s="430"/>
      <c r="K669" s="430"/>
      <c r="L669" s="430"/>
      <c r="M669" s="430"/>
      <c r="N669" s="430"/>
      <c r="O669" s="430"/>
      <c r="P669" s="430"/>
      <c r="Q669" s="430"/>
      <c r="R669" s="430"/>
      <c r="S669" s="430"/>
      <c r="T669" s="430"/>
      <c r="U669" s="430"/>
      <c r="V669" s="430"/>
      <c r="W669" s="430"/>
      <c r="X669" s="430"/>
      <c r="Y669" s="430"/>
      <c r="Z669" s="430"/>
      <c r="AA669" s="286"/>
      <c r="AB669" s="430"/>
      <c r="AC669" s="430"/>
      <c r="AD669" s="430"/>
      <c r="AE669" s="430"/>
      <c r="AF669" s="430"/>
      <c r="AG669" s="430"/>
      <c r="AH669" s="430"/>
      <c r="AI669" s="430"/>
      <c r="AJ669" s="430"/>
      <c r="AK669" s="430"/>
      <c r="AL669" s="430"/>
      <c r="AM669" s="430"/>
      <c r="AN669" s="430"/>
      <c r="AO669" s="430"/>
      <c r="AP669" s="430"/>
    </row>
    <row r="670" spans="1:42" ht="12.75">
      <c r="A670" s="473"/>
      <c r="B670" s="430"/>
      <c r="C670" s="430"/>
      <c r="D670" s="430"/>
      <c r="E670" s="282"/>
      <c r="F670" s="430"/>
      <c r="G670" s="50"/>
      <c r="H670" s="50"/>
      <c r="I670" s="430"/>
      <c r="J670" s="430"/>
      <c r="K670" s="430"/>
      <c r="L670" s="430"/>
      <c r="M670" s="430"/>
      <c r="N670" s="430"/>
      <c r="O670" s="430"/>
      <c r="P670" s="430"/>
      <c r="Q670" s="430"/>
      <c r="R670" s="430"/>
      <c r="S670" s="430"/>
      <c r="T670" s="430"/>
      <c r="U670" s="430"/>
      <c r="V670" s="430"/>
      <c r="W670" s="430"/>
      <c r="X670" s="430"/>
      <c r="Y670" s="430"/>
      <c r="Z670" s="430"/>
      <c r="AA670" s="286"/>
      <c r="AB670" s="430"/>
      <c r="AC670" s="430"/>
      <c r="AD670" s="430"/>
      <c r="AE670" s="430"/>
      <c r="AF670" s="430"/>
      <c r="AG670" s="430"/>
      <c r="AH670" s="430"/>
      <c r="AI670" s="430"/>
      <c r="AJ670" s="430"/>
      <c r="AK670" s="430"/>
      <c r="AL670" s="430"/>
      <c r="AM670" s="430"/>
      <c r="AN670" s="430"/>
      <c r="AO670" s="430"/>
      <c r="AP670" s="430"/>
    </row>
    <row r="671" spans="1:42" ht="12.75">
      <c r="A671" s="473"/>
      <c r="B671" s="430"/>
      <c r="C671" s="430"/>
      <c r="D671" s="430"/>
      <c r="E671" s="282"/>
      <c r="F671" s="430"/>
      <c r="G671" s="50"/>
      <c r="H671" s="50"/>
      <c r="I671" s="430"/>
      <c r="J671" s="430"/>
      <c r="K671" s="430"/>
      <c r="L671" s="430"/>
      <c r="M671" s="430"/>
      <c r="N671" s="430"/>
      <c r="O671" s="430"/>
      <c r="P671" s="430"/>
      <c r="Q671" s="430"/>
      <c r="R671" s="430"/>
      <c r="S671" s="430"/>
      <c r="T671" s="430"/>
      <c r="U671" s="430"/>
      <c r="V671" s="430"/>
      <c r="W671" s="430"/>
      <c r="X671" s="430"/>
      <c r="Y671" s="430"/>
      <c r="Z671" s="430"/>
      <c r="AA671" s="286"/>
      <c r="AB671" s="430"/>
      <c r="AC671" s="430"/>
      <c r="AD671" s="430"/>
      <c r="AE671" s="430"/>
      <c r="AF671" s="430"/>
      <c r="AG671" s="430"/>
      <c r="AH671" s="430"/>
      <c r="AI671" s="430"/>
      <c r="AJ671" s="430"/>
      <c r="AK671" s="430"/>
      <c r="AL671" s="430"/>
      <c r="AM671" s="430"/>
      <c r="AN671" s="430"/>
      <c r="AO671" s="430"/>
      <c r="AP671" s="430"/>
    </row>
    <row r="672" spans="1:42" ht="12.75">
      <c r="A672" s="473"/>
      <c r="B672" s="430"/>
      <c r="C672" s="430"/>
      <c r="D672" s="430"/>
      <c r="E672" s="282"/>
      <c r="F672" s="430"/>
      <c r="G672" s="50"/>
      <c r="H672" s="50"/>
      <c r="I672" s="430"/>
      <c r="J672" s="430"/>
      <c r="K672" s="430"/>
      <c r="L672" s="430"/>
      <c r="M672" s="430"/>
      <c r="N672" s="430"/>
      <c r="O672" s="430"/>
      <c r="P672" s="430"/>
      <c r="Q672" s="430"/>
      <c r="R672" s="430"/>
      <c r="S672" s="430"/>
      <c r="T672" s="430"/>
      <c r="U672" s="430"/>
      <c r="V672" s="430"/>
      <c r="W672" s="430"/>
      <c r="X672" s="430"/>
      <c r="Y672" s="430"/>
      <c r="Z672" s="430"/>
      <c r="AA672" s="286"/>
      <c r="AB672" s="430"/>
      <c r="AC672" s="430"/>
      <c r="AD672" s="430"/>
      <c r="AE672" s="430"/>
      <c r="AF672" s="430"/>
      <c r="AG672" s="430"/>
      <c r="AH672" s="430"/>
      <c r="AI672" s="430"/>
      <c r="AJ672" s="430"/>
      <c r="AK672" s="430"/>
      <c r="AL672" s="430"/>
      <c r="AM672" s="430"/>
      <c r="AN672" s="430"/>
      <c r="AO672" s="430"/>
      <c r="AP672" s="430"/>
    </row>
    <row r="673" spans="1:42" ht="12.75">
      <c r="A673" s="473"/>
      <c r="B673" s="430"/>
      <c r="C673" s="430"/>
      <c r="D673" s="430"/>
      <c r="E673" s="282"/>
      <c r="F673" s="430"/>
      <c r="G673" s="50"/>
      <c r="H673" s="50"/>
      <c r="I673" s="430"/>
      <c r="J673" s="430"/>
      <c r="K673" s="430"/>
      <c r="L673" s="430"/>
      <c r="M673" s="430"/>
      <c r="N673" s="430"/>
      <c r="O673" s="430"/>
      <c r="P673" s="430"/>
      <c r="Q673" s="430"/>
      <c r="R673" s="430"/>
      <c r="S673" s="430"/>
      <c r="T673" s="430"/>
      <c r="U673" s="430"/>
      <c r="V673" s="430"/>
      <c r="W673" s="430"/>
      <c r="X673" s="430"/>
      <c r="Y673" s="430"/>
      <c r="Z673" s="430"/>
      <c r="AA673" s="286"/>
      <c r="AB673" s="430"/>
      <c r="AC673" s="430"/>
      <c r="AD673" s="430"/>
      <c r="AE673" s="430"/>
      <c r="AF673" s="430"/>
      <c r="AG673" s="430"/>
      <c r="AH673" s="430"/>
      <c r="AI673" s="430"/>
      <c r="AJ673" s="430"/>
      <c r="AK673" s="430"/>
      <c r="AL673" s="430"/>
      <c r="AM673" s="430"/>
      <c r="AN673" s="430"/>
      <c r="AO673" s="430"/>
      <c r="AP673" s="430"/>
    </row>
    <row r="674" spans="1:42" ht="12.75">
      <c r="A674" s="473"/>
      <c r="B674" s="430"/>
      <c r="C674" s="430"/>
      <c r="D674" s="430"/>
      <c r="E674" s="282"/>
      <c r="F674" s="430"/>
      <c r="G674" s="50"/>
      <c r="H674" s="50"/>
      <c r="I674" s="430"/>
      <c r="J674" s="430"/>
      <c r="K674" s="430"/>
      <c r="L674" s="430"/>
      <c r="M674" s="430"/>
      <c r="N674" s="430"/>
      <c r="O674" s="430"/>
      <c r="P674" s="430"/>
      <c r="Q674" s="430"/>
      <c r="R674" s="430"/>
      <c r="S674" s="430"/>
      <c r="T674" s="430"/>
      <c r="U674" s="430"/>
      <c r="V674" s="430"/>
      <c r="W674" s="430"/>
      <c r="X674" s="430"/>
      <c r="Y674" s="430"/>
      <c r="Z674" s="430"/>
      <c r="AA674" s="286"/>
      <c r="AB674" s="430"/>
      <c r="AC674" s="430"/>
      <c r="AD674" s="430"/>
      <c r="AE674" s="430"/>
      <c r="AF674" s="430"/>
      <c r="AG674" s="430"/>
      <c r="AH674" s="430"/>
      <c r="AI674" s="430"/>
      <c r="AJ674" s="430"/>
      <c r="AK674" s="430"/>
      <c r="AL674" s="430"/>
      <c r="AM674" s="430"/>
      <c r="AN674" s="430"/>
      <c r="AO674" s="430"/>
      <c r="AP674" s="430"/>
    </row>
    <row r="675" spans="1:42" ht="12.75">
      <c r="A675" s="473"/>
      <c r="B675" s="430"/>
      <c r="C675" s="430"/>
      <c r="D675" s="430"/>
      <c r="E675" s="282"/>
      <c r="F675" s="430"/>
      <c r="G675" s="50"/>
      <c r="H675" s="50"/>
      <c r="I675" s="430"/>
      <c r="J675" s="430"/>
      <c r="K675" s="430"/>
      <c r="L675" s="430"/>
      <c r="M675" s="430"/>
      <c r="N675" s="430"/>
      <c r="O675" s="430"/>
      <c r="P675" s="430"/>
      <c r="Q675" s="430"/>
      <c r="R675" s="430"/>
      <c r="S675" s="430"/>
      <c r="T675" s="430"/>
      <c r="U675" s="430"/>
      <c r="V675" s="430"/>
      <c r="W675" s="430"/>
      <c r="X675" s="430"/>
      <c r="Y675" s="430"/>
      <c r="Z675" s="430"/>
      <c r="AA675" s="286"/>
      <c r="AB675" s="430"/>
      <c r="AC675" s="430"/>
      <c r="AD675" s="430"/>
      <c r="AE675" s="430"/>
      <c r="AF675" s="430"/>
      <c r="AG675" s="430"/>
      <c r="AH675" s="430"/>
      <c r="AI675" s="430"/>
      <c r="AJ675" s="430"/>
      <c r="AK675" s="430"/>
      <c r="AL675" s="430"/>
      <c r="AM675" s="430"/>
      <c r="AN675" s="430"/>
      <c r="AO675" s="430"/>
      <c r="AP675" s="430"/>
    </row>
    <row r="676" spans="1:42" ht="12.75">
      <c r="A676" s="473"/>
      <c r="B676" s="430"/>
      <c r="C676" s="430"/>
      <c r="D676" s="430"/>
      <c r="E676" s="282"/>
      <c r="F676" s="430"/>
      <c r="G676" s="50"/>
      <c r="H676" s="50"/>
      <c r="I676" s="430"/>
      <c r="J676" s="430"/>
      <c r="K676" s="430"/>
      <c r="L676" s="430"/>
      <c r="M676" s="430"/>
      <c r="N676" s="430"/>
      <c r="O676" s="430"/>
      <c r="P676" s="430"/>
      <c r="Q676" s="430"/>
      <c r="R676" s="430"/>
      <c r="S676" s="430"/>
      <c r="T676" s="430"/>
      <c r="U676" s="430"/>
      <c r="V676" s="430"/>
      <c r="W676" s="430"/>
      <c r="X676" s="430"/>
      <c r="Y676" s="430"/>
      <c r="Z676" s="430"/>
      <c r="AA676" s="286"/>
      <c r="AB676" s="430"/>
      <c r="AC676" s="430"/>
      <c r="AD676" s="430"/>
      <c r="AE676" s="430"/>
      <c r="AF676" s="430"/>
      <c r="AG676" s="430"/>
      <c r="AH676" s="430"/>
      <c r="AI676" s="430"/>
      <c r="AJ676" s="430"/>
      <c r="AK676" s="430"/>
      <c r="AL676" s="430"/>
      <c r="AM676" s="430"/>
      <c r="AN676" s="430"/>
      <c r="AO676" s="430"/>
      <c r="AP676" s="430"/>
    </row>
    <row r="677" spans="1:42" ht="12.75">
      <c r="A677" s="473"/>
      <c r="B677" s="430"/>
      <c r="C677" s="430"/>
      <c r="D677" s="430"/>
      <c r="E677" s="282"/>
      <c r="F677" s="430"/>
      <c r="G677" s="50"/>
      <c r="H677" s="50"/>
      <c r="I677" s="430"/>
      <c r="J677" s="430"/>
      <c r="K677" s="430"/>
      <c r="L677" s="430"/>
      <c r="M677" s="430"/>
      <c r="N677" s="430"/>
      <c r="O677" s="430"/>
      <c r="P677" s="430"/>
      <c r="Q677" s="430"/>
      <c r="R677" s="430"/>
      <c r="S677" s="430"/>
      <c r="T677" s="430"/>
      <c r="U677" s="430"/>
      <c r="V677" s="430"/>
      <c r="W677" s="430"/>
      <c r="X677" s="430"/>
      <c r="Y677" s="430"/>
      <c r="Z677" s="430"/>
      <c r="AA677" s="286"/>
      <c r="AB677" s="430"/>
      <c r="AC677" s="430"/>
      <c r="AD677" s="430"/>
      <c r="AE677" s="430"/>
      <c r="AF677" s="430"/>
      <c r="AG677" s="430"/>
      <c r="AH677" s="430"/>
      <c r="AI677" s="430"/>
      <c r="AJ677" s="430"/>
      <c r="AK677" s="430"/>
      <c r="AL677" s="430"/>
      <c r="AM677" s="430"/>
      <c r="AN677" s="430"/>
      <c r="AO677" s="430"/>
      <c r="AP677" s="430"/>
    </row>
    <row r="678" spans="1:42" ht="12.75">
      <c r="A678" s="473"/>
      <c r="B678" s="430"/>
      <c r="C678" s="430"/>
      <c r="D678" s="430"/>
      <c r="E678" s="282"/>
      <c r="F678" s="430"/>
      <c r="G678" s="50"/>
      <c r="H678" s="50"/>
      <c r="I678" s="430"/>
      <c r="J678" s="430"/>
      <c r="K678" s="430"/>
      <c r="L678" s="430"/>
      <c r="M678" s="430"/>
      <c r="N678" s="430"/>
      <c r="O678" s="430"/>
      <c r="P678" s="430"/>
      <c r="Q678" s="430"/>
      <c r="R678" s="430"/>
      <c r="S678" s="430"/>
      <c r="T678" s="430"/>
      <c r="U678" s="430"/>
      <c r="V678" s="430"/>
      <c r="W678" s="430"/>
      <c r="X678" s="430"/>
      <c r="Y678" s="430"/>
      <c r="Z678" s="430"/>
      <c r="AA678" s="286"/>
      <c r="AB678" s="430"/>
      <c r="AC678" s="430"/>
      <c r="AD678" s="430"/>
      <c r="AE678" s="430"/>
      <c r="AF678" s="430"/>
      <c r="AG678" s="430"/>
      <c r="AH678" s="430"/>
      <c r="AI678" s="430"/>
      <c r="AJ678" s="430"/>
      <c r="AK678" s="430"/>
      <c r="AL678" s="430"/>
      <c r="AM678" s="430"/>
      <c r="AN678" s="430"/>
      <c r="AO678" s="430"/>
      <c r="AP678" s="430"/>
    </row>
    <row r="679" spans="1:42" ht="12.75">
      <c r="A679" s="473"/>
      <c r="B679" s="430"/>
      <c r="C679" s="430"/>
      <c r="D679" s="430"/>
      <c r="E679" s="282"/>
      <c r="F679" s="430"/>
      <c r="G679" s="50"/>
      <c r="H679" s="50"/>
      <c r="I679" s="430"/>
      <c r="J679" s="430"/>
      <c r="K679" s="430"/>
      <c r="L679" s="430"/>
      <c r="M679" s="430"/>
      <c r="N679" s="430"/>
      <c r="O679" s="430"/>
      <c r="P679" s="430"/>
      <c r="Q679" s="430"/>
      <c r="R679" s="430"/>
      <c r="S679" s="430"/>
      <c r="T679" s="430"/>
      <c r="U679" s="430"/>
      <c r="V679" s="430"/>
      <c r="W679" s="430"/>
      <c r="X679" s="430"/>
      <c r="Y679" s="430"/>
      <c r="Z679" s="430"/>
      <c r="AA679" s="286"/>
      <c r="AB679" s="430"/>
      <c r="AC679" s="430"/>
      <c r="AD679" s="430"/>
      <c r="AE679" s="430"/>
      <c r="AF679" s="430"/>
      <c r="AG679" s="430"/>
      <c r="AH679" s="430"/>
      <c r="AI679" s="430"/>
      <c r="AJ679" s="430"/>
      <c r="AK679" s="430"/>
      <c r="AL679" s="430"/>
      <c r="AM679" s="430"/>
      <c r="AN679" s="430"/>
      <c r="AO679" s="430"/>
      <c r="AP679" s="430"/>
    </row>
    <row r="680" spans="1:42" ht="12.75">
      <c r="A680" s="473"/>
      <c r="B680" s="430"/>
      <c r="C680" s="430"/>
      <c r="D680" s="430"/>
      <c r="E680" s="282"/>
      <c r="F680" s="430"/>
      <c r="G680" s="50"/>
      <c r="H680" s="50"/>
      <c r="I680" s="430"/>
      <c r="J680" s="430"/>
      <c r="K680" s="430"/>
      <c r="L680" s="430"/>
      <c r="M680" s="430"/>
      <c r="N680" s="430"/>
      <c r="O680" s="430"/>
      <c r="P680" s="430"/>
      <c r="Q680" s="430"/>
      <c r="R680" s="430"/>
      <c r="S680" s="430"/>
      <c r="T680" s="430"/>
      <c r="U680" s="430"/>
      <c r="V680" s="430"/>
      <c r="W680" s="430"/>
      <c r="X680" s="430"/>
      <c r="Y680" s="430"/>
      <c r="Z680" s="430"/>
      <c r="AA680" s="286"/>
      <c r="AB680" s="430"/>
      <c r="AC680" s="430"/>
      <c r="AD680" s="430"/>
      <c r="AE680" s="430"/>
      <c r="AF680" s="430"/>
      <c r="AG680" s="430"/>
      <c r="AH680" s="430"/>
      <c r="AI680" s="430"/>
      <c r="AJ680" s="430"/>
      <c r="AK680" s="430"/>
      <c r="AL680" s="430"/>
      <c r="AM680" s="430"/>
      <c r="AN680" s="430"/>
      <c r="AO680" s="430"/>
      <c r="AP680" s="430"/>
    </row>
    <row r="681" spans="1:42" ht="12.75">
      <c r="A681" s="473"/>
      <c r="B681" s="430"/>
      <c r="C681" s="430"/>
      <c r="D681" s="430"/>
      <c r="E681" s="282"/>
      <c r="F681" s="430"/>
      <c r="G681" s="50"/>
      <c r="H681" s="50"/>
      <c r="I681" s="430"/>
      <c r="J681" s="430"/>
      <c r="K681" s="430"/>
      <c r="L681" s="430"/>
      <c r="M681" s="430"/>
      <c r="N681" s="430"/>
      <c r="O681" s="430"/>
      <c r="P681" s="430"/>
      <c r="Q681" s="430"/>
      <c r="R681" s="430"/>
      <c r="S681" s="430"/>
      <c r="T681" s="430"/>
      <c r="U681" s="430"/>
      <c r="V681" s="430"/>
      <c r="W681" s="430"/>
      <c r="X681" s="430"/>
      <c r="Y681" s="430"/>
      <c r="Z681" s="430"/>
      <c r="AA681" s="286"/>
      <c r="AB681" s="430"/>
      <c r="AC681" s="430"/>
      <c r="AD681" s="430"/>
      <c r="AE681" s="430"/>
      <c r="AF681" s="430"/>
      <c r="AG681" s="430"/>
      <c r="AH681" s="430"/>
      <c r="AI681" s="430"/>
      <c r="AJ681" s="430"/>
      <c r="AK681" s="430"/>
      <c r="AL681" s="430"/>
      <c r="AM681" s="430"/>
      <c r="AN681" s="430"/>
      <c r="AO681" s="430"/>
      <c r="AP681" s="430"/>
    </row>
    <row r="682" spans="1:42" ht="12.75">
      <c r="A682" s="473"/>
      <c r="B682" s="430"/>
      <c r="C682" s="430"/>
      <c r="D682" s="430"/>
      <c r="E682" s="282"/>
      <c r="F682" s="430"/>
      <c r="G682" s="50"/>
      <c r="H682" s="50"/>
      <c r="I682" s="430"/>
      <c r="J682" s="430"/>
      <c r="K682" s="430"/>
      <c r="L682" s="430"/>
      <c r="M682" s="430"/>
      <c r="N682" s="430"/>
      <c r="O682" s="430"/>
      <c r="P682" s="430"/>
      <c r="Q682" s="430"/>
      <c r="R682" s="430"/>
      <c r="S682" s="430"/>
      <c r="T682" s="430"/>
      <c r="U682" s="430"/>
      <c r="V682" s="430"/>
      <c r="W682" s="430"/>
      <c r="X682" s="430"/>
      <c r="Y682" s="430"/>
      <c r="Z682" s="430"/>
      <c r="AA682" s="286"/>
      <c r="AB682" s="430"/>
      <c r="AC682" s="430"/>
      <c r="AD682" s="430"/>
      <c r="AE682" s="430"/>
      <c r="AF682" s="430"/>
      <c r="AG682" s="430"/>
      <c r="AH682" s="430"/>
      <c r="AI682" s="430"/>
      <c r="AJ682" s="430"/>
      <c r="AK682" s="430"/>
      <c r="AL682" s="430"/>
      <c r="AM682" s="430"/>
      <c r="AN682" s="430"/>
      <c r="AO682" s="430"/>
      <c r="AP682" s="430"/>
    </row>
    <row r="683" spans="1:42" ht="12.75">
      <c r="A683" s="473"/>
      <c r="B683" s="430"/>
      <c r="C683" s="430"/>
      <c r="D683" s="430"/>
      <c r="E683" s="282"/>
      <c r="F683" s="430"/>
      <c r="G683" s="50"/>
      <c r="H683" s="50"/>
      <c r="I683" s="430"/>
      <c r="J683" s="430"/>
      <c r="K683" s="430"/>
      <c r="L683" s="430"/>
      <c r="M683" s="430"/>
      <c r="N683" s="430"/>
      <c r="O683" s="430"/>
      <c r="P683" s="430"/>
      <c r="Q683" s="430"/>
      <c r="R683" s="430"/>
      <c r="S683" s="430"/>
      <c r="T683" s="430"/>
      <c r="U683" s="430"/>
      <c r="V683" s="430"/>
      <c r="W683" s="430"/>
      <c r="X683" s="430"/>
      <c r="Y683" s="430"/>
      <c r="Z683" s="430"/>
      <c r="AA683" s="286"/>
      <c r="AB683" s="430"/>
      <c r="AC683" s="430"/>
      <c r="AD683" s="430"/>
      <c r="AE683" s="430"/>
      <c r="AF683" s="430"/>
      <c r="AG683" s="430"/>
      <c r="AH683" s="430"/>
      <c r="AI683" s="430"/>
      <c r="AJ683" s="430"/>
      <c r="AK683" s="430"/>
      <c r="AL683" s="430"/>
      <c r="AM683" s="430"/>
      <c r="AN683" s="430"/>
      <c r="AO683" s="430"/>
      <c r="AP683" s="430"/>
    </row>
    <row r="684" spans="1:42" ht="12.75">
      <c r="A684" s="473"/>
      <c r="B684" s="430"/>
      <c r="C684" s="430"/>
      <c r="D684" s="430"/>
      <c r="E684" s="282"/>
      <c r="F684" s="430"/>
      <c r="G684" s="50"/>
      <c r="H684" s="50"/>
      <c r="I684" s="430"/>
      <c r="J684" s="430"/>
      <c r="K684" s="430"/>
      <c r="L684" s="430"/>
      <c r="M684" s="430"/>
      <c r="N684" s="430"/>
      <c r="O684" s="430"/>
      <c r="P684" s="430"/>
      <c r="Q684" s="430"/>
      <c r="R684" s="430"/>
      <c r="S684" s="430"/>
      <c r="T684" s="430"/>
      <c r="U684" s="430"/>
      <c r="V684" s="430"/>
      <c r="W684" s="430"/>
      <c r="X684" s="430"/>
      <c r="Y684" s="430"/>
      <c r="Z684" s="430"/>
      <c r="AA684" s="286"/>
      <c r="AB684" s="430"/>
      <c r="AC684" s="430"/>
      <c r="AD684" s="430"/>
      <c r="AE684" s="430"/>
      <c r="AF684" s="430"/>
      <c r="AG684" s="430"/>
      <c r="AH684" s="430"/>
      <c r="AI684" s="430"/>
      <c r="AJ684" s="430"/>
      <c r="AK684" s="430"/>
      <c r="AL684" s="430"/>
      <c r="AM684" s="430"/>
      <c r="AN684" s="430"/>
      <c r="AO684" s="430"/>
      <c r="AP684" s="430"/>
    </row>
    <row r="685" spans="1:42" ht="12.75">
      <c r="A685" s="473"/>
      <c r="B685" s="430"/>
      <c r="C685" s="430"/>
      <c r="D685" s="430"/>
      <c r="E685" s="282"/>
      <c r="F685" s="430"/>
      <c r="G685" s="50"/>
      <c r="H685" s="50"/>
      <c r="I685" s="430"/>
      <c r="J685" s="430"/>
      <c r="K685" s="430"/>
      <c r="L685" s="430"/>
      <c r="M685" s="430"/>
      <c r="N685" s="430"/>
      <c r="O685" s="430"/>
      <c r="P685" s="430"/>
      <c r="Q685" s="430"/>
      <c r="R685" s="430"/>
      <c r="S685" s="430"/>
      <c r="T685" s="430"/>
      <c r="U685" s="430"/>
      <c r="V685" s="430"/>
      <c r="W685" s="430"/>
      <c r="X685" s="430"/>
      <c r="Y685" s="430"/>
      <c r="Z685" s="430"/>
      <c r="AA685" s="286"/>
      <c r="AB685" s="430"/>
      <c r="AC685" s="430"/>
      <c r="AD685" s="430"/>
      <c r="AE685" s="430"/>
      <c r="AF685" s="430"/>
      <c r="AG685" s="430"/>
      <c r="AH685" s="430"/>
      <c r="AI685" s="430"/>
      <c r="AJ685" s="430"/>
      <c r="AK685" s="430"/>
      <c r="AL685" s="430"/>
      <c r="AM685" s="430"/>
      <c r="AN685" s="430"/>
      <c r="AO685" s="430"/>
      <c r="AP685" s="430"/>
    </row>
    <row r="686" spans="1:42" ht="12.75">
      <c r="A686" s="473"/>
      <c r="B686" s="430"/>
      <c r="C686" s="430"/>
      <c r="D686" s="430"/>
      <c r="E686" s="282"/>
      <c r="F686" s="430"/>
      <c r="G686" s="50"/>
      <c r="H686" s="50"/>
      <c r="I686" s="430"/>
      <c r="J686" s="430"/>
      <c r="K686" s="430"/>
      <c r="L686" s="430"/>
      <c r="M686" s="430"/>
      <c r="N686" s="430"/>
      <c r="O686" s="430"/>
      <c r="P686" s="430"/>
      <c r="Q686" s="430"/>
      <c r="R686" s="430"/>
      <c r="S686" s="430"/>
      <c r="T686" s="430"/>
      <c r="U686" s="430"/>
      <c r="V686" s="430"/>
      <c r="W686" s="430"/>
      <c r="X686" s="430"/>
      <c r="Y686" s="430"/>
      <c r="Z686" s="430"/>
      <c r="AA686" s="286"/>
      <c r="AB686" s="430"/>
      <c r="AC686" s="430"/>
      <c r="AD686" s="430"/>
      <c r="AE686" s="430"/>
      <c r="AF686" s="430"/>
      <c r="AG686" s="430"/>
      <c r="AH686" s="430"/>
      <c r="AI686" s="430"/>
      <c r="AJ686" s="430"/>
      <c r="AK686" s="430"/>
      <c r="AL686" s="430"/>
      <c r="AM686" s="430"/>
      <c r="AN686" s="430"/>
      <c r="AO686" s="430"/>
      <c r="AP686" s="430"/>
    </row>
    <row r="687" spans="1:42" ht="12.75">
      <c r="A687" s="473"/>
      <c r="B687" s="430"/>
      <c r="C687" s="430"/>
      <c r="D687" s="430"/>
      <c r="E687" s="282"/>
      <c r="F687" s="430"/>
      <c r="G687" s="50"/>
      <c r="H687" s="50"/>
      <c r="I687" s="430"/>
      <c r="J687" s="430"/>
      <c r="K687" s="430"/>
      <c r="L687" s="430"/>
      <c r="M687" s="430"/>
      <c r="N687" s="430"/>
      <c r="O687" s="430"/>
      <c r="P687" s="430"/>
      <c r="Q687" s="430"/>
      <c r="R687" s="430"/>
      <c r="S687" s="430"/>
      <c r="T687" s="430"/>
      <c r="U687" s="430"/>
      <c r="V687" s="430"/>
      <c r="W687" s="430"/>
      <c r="X687" s="430"/>
      <c r="Y687" s="430"/>
      <c r="Z687" s="430"/>
      <c r="AA687" s="286"/>
      <c r="AB687" s="430"/>
      <c r="AC687" s="430"/>
      <c r="AD687" s="430"/>
      <c r="AE687" s="430"/>
      <c r="AF687" s="430"/>
      <c r="AG687" s="430"/>
      <c r="AH687" s="430"/>
      <c r="AI687" s="430"/>
      <c r="AJ687" s="430"/>
      <c r="AK687" s="430"/>
      <c r="AL687" s="430"/>
      <c r="AM687" s="430"/>
      <c r="AN687" s="430"/>
      <c r="AO687" s="430"/>
      <c r="AP687" s="430"/>
    </row>
    <row r="688" spans="1:42" ht="12.75">
      <c r="A688" s="473"/>
      <c r="B688" s="430"/>
      <c r="C688" s="430"/>
      <c r="D688" s="430"/>
      <c r="E688" s="282"/>
      <c r="F688" s="430"/>
      <c r="G688" s="50"/>
      <c r="H688" s="50"/>
      <c r="I688" s="430"/>
      <c r="J688" s="430"/>
      <c r="K688" s="430"/>
      <c r="L688" s="430"/>
      <c r="M688" s="430"/>
      <c r="N688" s="430"/>
      <c r="O688" s="430"/>
      <c r="P688" s="430"/>
      <c r="Q688" s="430"/>
      <c r="R688" s="430"/>
      <c r="S688" s="430"/>
      <c r="T688" s="430"/>
      <c r="U688" s="430"/>
      <c r="V688" s="430"/>
      <c r="W688" s="430"/>
      <c r="X688" s="430"/>
      <c r="Y688" s="430"/>
      <c r="Z688" s="430"/>
      <c r="AA688" s="286"/>
      <c r="AB688" s="430"/>
      <c r="AC688" s="430"/>
      <c r="AD688" s="430"/>
      <c r="AE688" s="430"/>
      <c r="AF688" s="430"/>
      <c r="AG688" s="430"/>
      <c r="AH688" s="430"/>
      <c r="AI688" s="430"/>
      <c r="AJ688" s="430"/>
      <c r="AK688" s="430"/>
      <c r="AL688" s="430"/>
      <c r="AM688" s="430"/>
      <c r="AN688" s="430"/>
      <c r="AO688" s="430"/>
      <c r="AP688" s="430"/>
    </row>
    <row r="689" spans="1:42" ht="12.75">
      <c r="A689" s="473"/>
      <c r="B689" s="430"/>
      <c r="C689" s="430"/>
      <c r="D689" s="430"/>
      <c r="E689" s="282"/>
      <c r="F689" s="430"/>
      <c r="G689" s="50"/>
      <c r="H689" s="50"/>
      <c r="I689" s="430"/>
      <c r="J689" s="430"/>
      <c r="K689" s="430"/>
      <c r="L689" s="430"/>
      <c r="M689" s="430"/>
      <c r="N689" s="430"/>
      <c r="O689" s="430"/>
      <c r="P689" s="430"/>
      <c r="Q689" s="430"/>
      <c r="R689" s="430"/>
      <c r="S689" s="430"/>
      <c r="T689" s="430"/>
      <c r="U689" s="430"/>
      <c r="V689" s="430"/>
      <c r="W689" s="430"/>
      <c r="X689" s="430"/>
      <c r="Y689" s="430"/>
      <c r="Z689" s="430"/>
      <c r="AA689" s="286"/>
      <c r="AB689" s="430"/>
      <c r="AC689" s="430"/>
      <c r="AD689" s="430"/>
      <c r="AE689" s="430"/>
      <c r="AF689" s="430"/>
      <c r="AG689" s="430"/>
      <c r="AH689" s="430"/>
      <c r="AI689" s="430"/>
      <c r="AJ689" s="430"/>
      <c r="AK689" s="430"/>
      <c r="AL689" s="430"/>
      <c r="AM689" s="430"/>
      <c r="AN689" s="430"/>
      <c r="AO689" s="430"/>
      <c r="AP689" s="430"/>
    </row>
    <row r="690" spans="1:42" ht="12.75">
      <c r="A690" s="473"/>
      <c r="B690" s="430"/>
      <c r="C690" s="430"/>
      <c r="D690" s="430"/>
      <c r="E690" s="282"/>
      <c r="F690" s="430"/>
      <c r="G690" s="50"/>
      <c r="H690" s="50"/>
      <c r="I690" s="430"/>
      <c r="J690" s="430"/>
      <c r="K690" s="430"/>
      <c r="L690" s="430"/>
      <c r="M690" s="430"/>
      <c r="N690" s="430"/>
      <c r="O690" s="430"/>
      <c r="P690" s="430"/>
      <c r="Q690" s="430"/>
      <c r="R690" s="430"/>
      <c r="S690" s="430"/>
      <c r="T690" s="430"/>
      <c r="U690" s="430"/>
      <c r="V690" s="430"/>
      <c r="W690" s="430"/>
      <c r="X690" s="430"/>
      <c r="Y690" s="430"/>
      <c r="Z690" s="430"/>
      <c r="AA690" s="286"/>
      <c r="AB690" s="430"/>
      <c r="AC690" s="430"/>
      <c r="AD690" s="430"/>
      <c r="AE690" s="430"/>
      <c r="AF690" s="430"/>
      <c r="AG690" s="430"/>
      <c r="AH690" s="430"/>
      <c r="AI690" s="430"/>
      <c r="AJ690" s="430"/>
      <c r="AK690" s="430"/>
      <c r="AL690" s="430"/>
      <c r="AM690" s="430"/>
      <c r="AN690" s="430"/>
      <c r="AO690" s="430"/>
      <c r="AP690" s="430"/>
    </row>
    <row r="691" spans="1:42" ht="12.75">
      <c r="A691" s="473"/>
      <c r="B691" s="430"/>
      <c r="C691" s="430"/>
      <c r="D691" s="430"/>
      <c r="E691" s="282"/>
      <c r="F691" s="430"/>
      <c r="G691" s="50"/>
      <c r="H691" s="50"/>
      <c r="I691" s="430"/>
      <c r="J691" s="430"/>
      <c r="K691" s="430"/>
      <c r="L691" s="430"/>
      <c r="M691" s="430"/>
      <c r="N691" s="430"/>
      <c r="O691" s="430"/>
      <c r="P691" s="430"/>
      <c r="Q691" s="430"/>
      <c r="R691" s="430"/>
      <c r="S691" s="430"/>
      <c r="T691" s="430"/>
      <c r="U691" s="430"/>
      <c r="V691" s="430"/>
      <c r="W691" s="430"/>
      <c r="X691" s="430"/>
      <c r="Y691" s="430"/>
      <c r="Z691" s="430"/>
      <c r="AA691" s="286"/>
      <c r="AB691" s="430"/>
      <c r="AC691" s="430"/>
      <c r="AD691" s="430"/>
      <c r="AE691" s="430"/>
      <c r="AF691" s="430"/>
      <c r="AG691" s="430"/>
      <c r="AH691" s="430"/>
      <c r="AI691" s="430"/>
      <c r="AJ691" s="430"/>
      <c r="AK691" s="430"/>
      <c r="AL691" s="430"/>
      <c r="AM691" s="430"/>
      <c r="AN691" s="430"/>
      <c r="AO691" s="430"/>
      <c r="AP691" s="430"/>
    </row>
    <row r="692" spans="1:42" ht="12.75">
      <c r="A692" s="473"/>
      <c r="B692" s="430"/>
      <c r="C692" s="430"/>
      <c r="D692" s="430"/>
      <c r="E692" s="282"/>
      <c r="F692" s="430"/>
      <c r="G692" s="50"/>
      <c r="H692" s="50"/>
      <c r="I692" s="430"/>
      <c r="J692" s="430"/>
      <c r="K692" s="430"/>
      <c r="L692" s="430"/>
      <c r="M692" s="430"/>
      <c r="N692" s="430"/>
      <c r="O692" s="430"/>
      <c r="P692" s="430"/>
      <c r="Q692" s="430"/>
      <c r="R692" s="430"/>
      <c r="S692" s="430"/>
      <c r="T692" s="430"/>
      <c r="U692" s="430"/>
      <c r="V692" s="430"/>
      <c r="W692" s="430"/>
      <c r="X692" s="430"/>
      <c r="Y692" s="430"/>
      <c r="Z692" s="430"/>
      <c r="AA692" s="286"/>
      <c r="AB692" s="430"/>
      <c r="AC692" s="430"/>
      <c r="AD692" s="430"/>
      <c r="AE692" s="430"/>
      <c r="AF692" s="430"/>
      <c r="AG692" s="430"/>
      <c r="AH692" s="430"/>
      <c r="AI692" s="430"/>
      <c r="AJ692" s="430"/>
      <c r="AK692" s="430"/>
      <c r="AL692" s="430"/>
      <c r="AM692" s="430"/>
      <c r="AN692" s="430"/>
      <c r="AO692" s="430"/>
      <c r="AP692" s="430"/>
    </row>
    <row r="693" spans="1:42" ht="12.75">
      <c r="A693" s="473"/>
      <c r="B693" s="430"/>
      <c r="C693" s="430"/>
      <c r="D693" s="430"/>
      <c r="E693" s="282"/>
      <c r="F693" s="430"/>
      <c r="G693" s="50"/>
      <c r="H693" s="50"/>
      <c r="I693" s="430"/>
      <c r="J693" s="430"/>
      <c r="K693" s="430"/>
      <c r="L693" s="430"/>
      <c r="M693" s="430"/>
      <c r="N693" s="430"/>
      <c r="O693" s="430"/>
      <c r="P693" s="430"/>
      <c r="Q693" s="430"/>
      <c r="R693" s="430"/>
      <c r="S693" s="430"/>
      <c r="T693" s="430"/>
      <c r="U693" s="430"/>
      <c r="V693" s="430"/>
      <c r="W693" s="430"/>
      <c r="X693" s="430"/>
      <c r="Y693" s="430"/>
      <c r="Z693" s="430"/>
      <c r="AA693" s="286"/>
      <c r="AB693" s="430"/>
      <c r="AC693" s="430"/>
      <c r="AD693" s="430"/>
      <c r="AE693" s="430"/>
      <c r="AF693" s="430"/>
      <c r="AG693" s="430"/>
      <c r="AH693" s="430"/>
      <c r="AI693" s="430"/>
      <c r="AJ693" s="430"/>
      <c r="AK693" s="430"/>
      <c r="AL693" s="430"/>
      <c r="AM693" s="430"/>
      <c r="AN693" s="430"/>
      <c r="AO693" s="430"/>
      <c r="AP693" s="430"/>
    </row>
    <row r="694" spans="1:42" ht="12.75">
      <c r="A694" s="473"/>
      <c r="B694" s="430"/>
      <c r="C694" s="430"/>
      <c r="D694" s="430"/>
      <c r="E694" s="282"/>
      <c r="F694" s="430"/>
      <c r="G694" s="50"/>
      <c r="H694" s="50"/>
      <c r="I694" s="430"/>
      <c r="J694" s="430"/>
      <c r="K694" s="430"/>
      <c r="L694" s="430"/>
      <c r="M694" s="430"/>
      <c r="N694" s="430"/>
      <c r="O694" s="430"/>
      <c r="P694" s="430"/>
      <c r="Q694" s="430"/>
      <c r="R694" s="430"/>
      <c r="S694" s="430"/>
      <c r="T694" s="430"/>
      <c r="U694" s="430"/>
      <c r="V694" s="430"/>
      <c r="W694" s="430"/>
      <c r="X694" s="430"/>
      <c r="Y694" s="430"/>
      <c r="Z694" s="430"/>
      <c r="AA694" s="286"/>
      <c r="AB694" s="430"/>
      <c r="AC694" s="430"/>
      <c r="AD694" s="430"/>
      <c r="AE694" s="430"/>
      <c r="AF694" s="430"/>
      <c r="AG694" s="430"/>
      <c r="AH694" s="430"/>
      <c r="AI694" s="430"/>
      <c r="AJ694" s="430"/>
      <c r="AK694" s="430"/>
      <c r="AL694" s="430"/>
      <c r="AM694" s="430"/>
      <c r="AN694" s="430"/>
      <c r="AO694" s="430"/>
      <c r="AP694" s="430"/>
    </row>
    <row r="695" spans="1:42" ht="12.75">
      <c r="A695" s="473"/>
      <c r="B695" s="430"/>
      <c r="C695" s="430"/>
      <c r="D695" s="430"/>
      <c r="E695" s="282"/>
      <c r="F695" s="430"/>
      <c r="G695" s="50"/>
      <c r="H695" s="50"/>
      <c r="I695" s="430"/>
      <c r="J695" s="430"/>
      <c r="K695" s="430"/>
      <c r="L695" s="430"/>
      <c r="M695" s="430"/>
      <c r="N695" s="430"/>
      <c r="O695" s="430"/>
      <c r="P695" s="430"/>
      <c r="Q695" s="430"/>
      <c r="R695" s="430"/>
      <c r="S695" s="430"/>
      <c r="T695" s="430"/>
      <c r="U695" s="430"/>
      <c r="V695" s="430"/>
      <c r="W695" s="430"/>
      <c r="X695" s="430"/>
      <c r="Y695" s="430"/>
      <c r="Z695" s="430"/>
      <c r="AA695" s="286"/>
      <c r="AB695" s="430"/>
      <c r="AC695" s="430"/>
      <c r="AD695" s="430"/>
      <c r="AE695" s="430"/>
      <c r="AF695" s="430"/>
      <c r="AG695" s="430"/>
      <c r="AH695" s="430"/>
      <c r="AI695" s="430"/>
      <c r="AJ695" s="430"/>
      <c r="AK695" s="430"/>
      <c r="AL695" s="430"/>
      <c r="AM695" s="430"/>
      <c r="AN695" s="430"/>
      <c r="AO695" s="430"/>
      <c r="AP695" s="430"/>
    </row>
    <row r="696" spans="1:42" ht="12.75">
      <c r="A696" s="473"/>
      <c r="B696" s="430"/>
      <c r="C696" s="430"/>
      <c r="D696" s="430"/>
      <c r="E696" s="282"/>
      <c r="F696" s="430"/>
      <c r="G696" s="50"/>
      <c r="H696" s="50"/>
      <c r="I696" s="430"/>
      <c r="J696" s="430"/>
      <c r="K696" s="430"/>
      <c r="L696" s="430"/>
      <c r="M696" s="430"/>
      <c r="N696" s="430"/>
      <c r="O696" s="430"/>
      <c r="P696" s="430"/>
      <c r="Q696" s="430"/>
      <c r="R696" s="430"/>
      <c r="S696" s="430"/>
      <c r="T696" s="430"/>
      <c r="U696" s="430"/>
      <c r="V696" s="430"/>
      <c r="W696" s="430"/>
      <c r="X696" s="430"/>
      <c r="Y696" s="430"/>
      <c r="Z696" s="430"/>
      <c r="AA696" s="286"/>
      <c r="AB696" s="430"/>
      <c r="AC696" s="430"/>
      <c r="AD696" s="430"/>
      <c r="AE696" s="430"/>
      <c r="AF696" s="430"/>
      <c r="AG696" s="430"/>
      <c r="AH696" s="430"/>
      <c r="AI696" s="430"/>
      <c r="AJ696" s="430"/>
      <c r="AK696" s="430"/>
      <c r="AL696" s="430"/>
      <c r="AM696" s="430"/>
      <c r="AN696" s="430"/>
      <c r="AO696" s="430"/>
      <c r="AP696" s="430"/>
    </row>
    <row r="697" spans="1:42" ht="12.75">
      <c r="A697" s="473"/>
      <c r="B697" s="430"/>
      <c r="C697" s="430"/>
      <c r="D697" s="430"/>
      <c r="E697" s="282"/>
      <c r="F697" s="430"/>
      <c r="G697" s="50"/>
      <c r="H697" s="50"/>
      <c r="I697" s="430"/>
      <c r="J697" s="430"/>
      <c r="K697" s="430"/>
      <c r="L697" s="430"/>
      <c r="M697" s="430"/>
      <c r="N697" s="430"/>
      <c r="O697" s="430"/>
      <c r="P697" s="430"/>
      <c r="Q697" s="430"/>
      <c r="R697" s="430"/>
      <c r="S697" s="430"/>
      <c r="T697" s="430"/>
      <c r="U697" s="430"/>
      <c r="V697" s="430"/>
      <c r="W697" s="430"/>
      <c r="X697" s="430"/>
      <c r="Y697" s="430"/>
      <c r="Z697" s="430"/>
      <c r="AA697" s="286"/>
      <c r="AB697" s="430"/>
      <c r="AC697" s="430"/>
      <c r="AD697" s="430"/>
      <c r="AE697" s="430"/>
      <c r="AF697" s="430"/>
      <c r="AG697" s="430"/>
      <c r="AH697" s="430"/>
      <c r="AI697" s="430"/>
      <c r="AJ697" s="430"/>
      <c r="AK697" s="430"/>
      <c r="AL697" s="430"/>
      <c r="AM697" s="430"/>
      <c r="AN697" s="430"/>
      <c r="AO697" s="430"/>
      <c r="AP697" s="430"/>
    </row>
    <row r="698" spans="1:42" ht="12.75">
      <c r="A698" s="473"/>
      <c r="B698" s="430"/>
      <c r="C698" s="430"/>
      <c r="D698" s="430"/>
      <c r="E698" s="282"/>
      <c r="F698" s="430"/>
      <c r="G698" s="50"/>
      <c r="H698" s="50"/>
      <c r="I698" s="430"/>
      <c r="J698" s="430"/>
      <c r="K698" s="430"/>
      <c r="L698" s="430"/>
      <c r="M698" s="430"/>
      <c r="N698" s="430"/>
      <c r="O698" s="430"/>
      <c r="P698" s="430"/>
      <c r="Q698" s="430"/>
      <c r="R698" s="430"/>
      <c r="S698" s="430"/>
      <c r="T698" s="430"/>
      <c r="U698" s="430"/>
      <c r="V698" s="430"/>
      <c r="W698" s="430"/>
      <c r="X698" s="430"/>
      <c r="Y698" s="430"/>
      <c r="Z698" s="430"/>
      <c r="AA698" s="286"/>
      <c r="AB698" s="430"/>
      <c r="AC698" s="430"/>
      <c r="AD698" s="430"/>
      <c r="AE698" s="430"/>
      <c r="AF698" s="430"/>
      <c r="AG698" s="430"/>
      <c r="AH698" s="430"/>
      <c r="AI698" s="430"/>
      <c r="AJ698" s="430"/>
      <c r="AK698" s="430"/>
      <c r="AL698" s="430"/>
      <c r="AM698" s="430"/>
      <c r="AN698" s="430"/>
      <c r="AO698" s="430"/>
      <c r="AP698" s="430"/>
    </row>
    <row r="699" spans="1:42" ht="12.75">
      <c r="A699" s="473"/>
      <c r="B699" s="430"/>
      <c r="C699" s="430"/>
      <c r="D699" s="430"/>
      <c r="E699" s="282"/>
      <c r="F699" s="430"/>
      <c r="G699" s="50"/>
      <c r="H699" s="50"/>
      <c r="I699" s="430"/>
      <c r="J699" s="430"/>
      <c r="K699" s="430"/>
      <c r="L699" s="430"/>
      <c r="M699" s="430"/>
      <c r="N699" s="430"/>
      <c r="O699" s="430"/>
      <c r="P699" s="430"/>
      <c r="Q699" s="430"/>
      <c r="R699" s="430"/>
      <c r="S699" s="430"/>
      <c r="T699" s="430"/>
      <c r="U699" s="430"/>
      <c r="V699" s="430"/>
      <c r="W699" s="430"/>
      <c r="X699" s="430"/>
      <c r="Y699" s="430"/>
      <c r="Z699" s="430"/>
      <c r="AA699" s="286"/>
      <c r="AB699" s="430"/>
      <c r="AC699" s="430"/>
      <c r="AD699" s="430"/>
      <c r="AE699" s="430"/>
      <c r="AF699" s="430"/>
      <c r="AG699" s="430"/>
      <c r="AH699" s="430"/>
      <c r="AI699" s="430"/>
      <c r="AJ699" s="430"/>
      <c r="AK699" s="430"/>
      <c r="AL699" s="430"/>
      <c r="AM699" s="430"/>
      <c r="AN699" s="430"/>
      <c r="AO699" s="430"/>
      <c r="AP699" s="430"/>
    </row>
    <row r="700" spans="1:42" ht="12.75">
      <c r="A700" s="473"/>
      <c r="B700" s="430"/>
      <c r="C700" s="430"/>
      <c r="D700" s="430"/>
      <c r="E700" s="282"/>
      <c r="F700" s="430"/>
      <c r="G700" s="50"/>
      <c r="H700" s="50"/>
      <c r="I700" s="430"/>
      <c r="J700" s="430"/>
      <c r="K700" s="430"/>
      <c r="L700" s="430"/>
      <c r="M700" s="430"/>
      <c r="N700" s="430"/>
      <c r="O700" s="430"/>
      <c r="P700" s="430"/>
      <c r="Q700" s="430"/>
      <c r="R700" s="430"/>
      <c r="S700" s="430"/>
      <c r="T700" s="430"/>
      <c r="U700" s="430"/>
      <c r="V700" s="430"/>
      <c r="W700" s="430"/>
      <c r="X700" s="430"/>
      <c r="Y700" s="430"/>
      <c r="Z700" s="430"/>
      <c r="AA700" s="286"/>
      <c r="AB700" s="430"/>
      <c r="AC700" s="430"/>
      <c r="AD700" s="430"/>
      <c r="AE700" s="430"/>
      <c r="AF700" s="430"/>
      <c r="AG700" s="430"/>
      <c r="AH700" s="430"/>
      <c r="AI700" s="430"/>
      <c r="AJ700" s="430"/>
      <c r="AK700" s="430"/>
      <c r="AL700" s="430"/>
      <c r="AM700" s="430"/>
      <c r="AN700" s="430"/>
      <c r="AO700" s="430"/>
      <c r="AP700" s="430"/>
    </row>
    <row r="701" spans="1:42" ht="12.75">
      <c r="A701" s="473"/>
      <c r="B701" s="430"/>
      <c r="C701" s="430"/>
      <c r="D701" s="430"/>
      <c r="E701" s="282"/>
      <c r="F701" s="430"/>
      <c r="G701" s="50"/>
      <c r="H701" s="50"/>
      <c r="I701" s="430"/>
      <c r="J701" s="430"/>
      <c r="K701" s="430"/>
      <c r="L701" s="430"/>
      <c r="M701" s="430"/>
      <c r="N701" s="430"/>
      <c r="O701" s="430"/>
      <c r="P701" s="430"/>
      <c r="Q701" s="430"/>
      <c r="R701" s="430"/>
      <c r="S701" s="430"/>
      <c r="T701" s="430"/>
      <c r="U701" s="430"/>
      <c r="V701" s="430"/>
      <c r="W701" s="430"/>
      <c r="X701" s="430"/>
      <c r="Y701" s="430"/>
      <c r="Z701" s="430"/>
      <c r="AA701" s="286"/>
      <c r="AB701" s="430"/>
      <c r="AC701" s="430"/>
      <c r="AD701" s="430"/>
      <c r="AE701" s="430"/>
      <c r="AF701" s="430"/>
      <c r="AG701" s="430"/>
      <c r="AH701" s="430"/>
      <c r="AI701" s="430"/>
      <c r="AJ701" s="430"/>
      <c r="AK701" s="430"/>
      <c r="AL701" s="430"/>
      <c r="AM701" s="430"/>
      <c r="AN701" s="430"/>
      <c r="AO701" s="430"/>
      <c r="AP701" s="430"/>
    </row>
    <row r="702" spans="1:42" ht="12.75">
      <c r="A702" s="473"/>
      <c r="B702" s="430"/>
      <c r="C702" s="430"/>
      <c r="D702" s="430"/>
      <c r="E702" s="282"/>
      <c r="F702" s="430"/>
      <c r="G702" s="50"/>
      <c r="H702" s="50"/>
      <c r="I702" s="430"/>
      <c r="J702" s="430"/>
      <c r="K702" s="430"/>
      <c r="L702" s="430"/>
      <c r="M702" s="430"/>
      <c r="N702" s="430"/>
      <c r="O702" s="430"/>
      <c r="P702" s="430"/>
      <c r="Q702" s="430"/>
      <c r="R702" s="430"/>
      <c r="S702" s="430"/>
      <c r="T702" s="430"/>
      <c r="U702" s="430"/>
      <c r="V702" s="430"/>
      <c r="W702" s="430"/>
      <c r="X702" s="430"/>
      <c r="Y702" s="430"/>
      <c r="Z702" s="430"/>
      <c r="AA702" s="286"/>
      <c r="AB702" s="430"/>
      <c r="AC702" s="430"/>
      <c r="AD702" s="430"/>
      <c r="AE702" s="430"/>
      <c r="AF702" s="430"/>
      <c r="AG702" s="430"/>
      <c r="AH702" s="430"/>
      <c r="AI702" s="430"/>
      <c r="AJ702" s="430"/>
      <c r="AK702" s="430"/>
      <c r="AL702" s="430"/>
      <c r="AM702" s="430"/>
      <c r="AN702" s="430"/>
      <c r="AO702" s="430"/>
      <c r="AP702" s="430"/>
    </row>
    <row r="703" spans="1:42" ht="12.75">
      <c r="A703" s="473"/>
      <c r="B703" s="430"/>
      <c r="C703" s="430"/>
      <c r="D703" s="430"/>
      <c r="E703" s="282"/>
      <c r="F703" s="430"/>
      <c r="G703" s="50"/>
      <c r="H703" s="50"/>
      <c r="I703" s="430"/>
      <c r="J703" s="430"/>
      <c r="K703" s="430"/>
      <c r="L703" s="430"/>
      <c r="M703" s="430"/>
      <c r="N703" s="430"/>
      <c r="O703" s="430"/>
      <c r="P703" s="430"/>
      <c r="Q703" s="430"/>
      <c r="R703" s="430"/>
      <c r="S703" s="430"/>
      <c r="T703" s="430"/>
      <c r="U703" s="430"/>
      <c r="V703" s="430"/>
      <c r="W703" s="430"/>
      <c r="X703" s="430"/>
      <c r="Y703" s="430"/>
      <c r="Z703" s="430"/>
      <c r="AA703" s="286"/>
      <c r="AB703" s="430"/>
      <c r="AC703" s="430"/>
      <c r="AD703" s="430"/>
      <c r="AE703" s="430"/>
      <c r="AF703" s="430"/>
      <c r="AG703" s="430"/>
      <c r="AH703" s="430"/>
      <c r="AI703" s="430"/>
      <c r="AJ703" s="430"/>
      <c r="AK703" s="430"/>
      <c r="AL703" s="430"/>
      <c r="AM703" s="430"/>
      <c r="AN703" s="430"/>
      <c r="AO703" s="430"/>
      <c r="AP703" s="430"/>
    </row>
    <row r="704" spans="1:42" ht="12.75">
      <c r="A704" s="473"/>
      <c r="B704" s="430"/>
      <c r="C704" s="430"/>
      <c r="D704" s="430"/>
      <c r="E704" s="282"/>
      <c r="F704" s="430"/>
      <c r="G704" s="50"/>
      <c r="H704" s="50"/>
      <c r="I704" s="430"/>
      <c r="J704" s="430"/>
      <c r="K704" s="430"/>
      <c r="L704" s="430"/>
      <c r="M704" s="430"/>
      <c r="N704" s="430"/>
      <c r="O704" s="430"/>
      <c r="P704" s="430"/>
      <c r="Q704" s="430"/>
      <c r="R704" s="430"/>
      <c r="S704" s="430"/>
      <c r="T704" s="430"/>
      <c r="U704" s="430"/>
      <c r="V704" s="430"/>
      <c r="W704" s="430"/>
      <c r="X704" s="430"/>
      <c r="Y704" s="430"/>
      <c r="Z704" s="430"/>
      <c r="AA704" s="286"/>
      <c r="AB704" s="430"/>
      <c r="AC704" s="430"/>
      <c r="AD704" s="430"/>
      <c r="AE704" s="430"/>
      <c r="AF704" s="430"/>
      <c r="AG704" s="430"/>
      <c r="AH704" s="430"/>
      <c r="AI704" s="430"/>
      <c r="AJ704" s="430"/>
      <c r="AK704" s="430"/>
      <c r="AL704" s="430"/>
      <c r="AM704" s="430"/>
      <c r="AN704" s="430"/>
      <c r="AO704" s="430"/>
      <c r="AP704" s="430"/>
    </row>
    <row r="705" spans="1:42" ht="12.75">
      <c r="A705" s="473"/>
      <c r="B705" s="430"/>
      <c r="C705" s="430"/>
      <c r="D705" s="430"/>
      <c r="E705" s="282"/>
      <c r="F705" s="430"/>
      <c r="G705" s="50"/>
      <c r="H705" s="50"/>
      <c r="I705" s="430"/>
      <c r="J705" s="430"/>
      <c r="K705" s="430"/>
      <c r="L705" s="430"/>
      <c r="M705" s="430"/>
      <c r="N705" s="430"/>
      <c r="O705" s="430"/>
      <c r="P705" s="430"/>
      <c r="Q705" s="430"/>
      <c r="R705" s="430"/>
      <c r="S705" s="430"/>
      <c r="T705" s="430"/>
      <c r="U705" s="430"/>
      <c r="V705" s="430"/>
      <c r="W705" s="430"/>
      <c r="X705" s="430"/>
      <c r="Y705" s="430"/>
      <c r="Z705" s="430"/>
      <c r="AA705" s="286"/>
      <c r="AB705" s="430"/>
      <c r="AC705" s="430"/>
      <c r="AD705" s="430"/>
      <c r="AE705" s="430"/>
      <c r="AF705" s="430"/>
      <c r="AG705" s="430"/>
      <c r="AH705" s="430"/>
      <c r="AI705" s="430"/>
      <c r="AJ705" s="430"/>
      <c r="AK705" s="430"/>
      <c r="AL705" s="430"/>
      <c r="AM705" s="430"/>
      <c r="AN705" s="430"/>
      <c r="AO705" s="430"/>
      <c r="AP705" s="430"/>
    </row>
    <row r="706" spans="1:42" ht="12.75">
      <c r="A706" s="473"/>
      <c r="B706" s="430"/>
      <c r="C706" s="430"/>
      <c r="D706" s="430"/>
      <c r="E706" s="282"/>
      <c r="F706" s="430"/>
      <c r="G706" s="50"/>
      <c r="H706" s="50"/>
      <c r="I706" s="430"/>
      <c r="J706" s="430"/>
      <c r="K706" s="430"/>
      <c r="L706" s="430"/>
      <c r="M706" s="430"/>
      <c r="N706" s="430"/>
      <c r="O706" s="430"/>
      <c r="P706" s="430"/>
      <c r="Q706" s="430"/>
      <c r="R706" s="430"/>
      <c r="S706" s="430"/>
      <c r="T706" s="430"/>
      <c r="U706" s="430"/>
      <c r="V706" s="430"/>
      <c r="W706" s="430"/>
      <c r="X706" s="430"/>
      <c r="Y706" s="430"/>
      <c r="Z706" s="430"/>
      <c r="AA706" s="286"/>
      <c r="AB706" s="430"/>
      <c r="AC706" s="430"/>
      <c r="AD706" s="430"/>
      <c r="AE706" s="430"/>
      <c r="AF706" s="430"/>
      <c r="AG706" s="430"/>
      <c r="AH706" s="430"/>
      <c r="AI706" s="430"/>
      <c r="AJ706" s="430"/>
      <c r="AK706" s="430"/>
      <c r="AL706" s="430"/>
      <c r="AM706" s="430"/>
      <c r="AN706" s="430"/>
      <c r="AO706" s="430"/>
      <c r="AP706" s="430"/>
    </row>
    <row r="707" spans="1:42" ht="12.75">
      <c r="A707" s="473"/>
      <c r="B707" s="430"/>
      <c r="C707" s="430"/>
      <c r="D707" s="430"/>
      <c r="E707" s="282"/>
      <c r="F707" s="430"/>
      <c r="G707" s="50"/>
      <c r="H707" s="50"/>
      <c r="I707" s="430"/>
      <c r="J707" s="430"/>
      <c r="K707" s="430"/>
      <c r="L707" s="430"/>
      <c r="M707" s="430"/>
      <c r="N707" s="430"/>
      <c r="O707" s="430"/>
      <c r="P707" s="430"/>
      <c r="Q707" s="430"/>
      <c r="R707" s="430"/>
      <c r="S707" s="430"/>
      <c r="T707" s="430"/>
      <c r="U707" s="430"/>
      <c r="V707" s="430"/>
      <c r="W707" s="430"/>
      <c r="X707" s="430"/>
      <c r="Y707" s="430"/>
      <c r="Z707" s="430"/>
      <c r="AA707" s="286"/>
      <c r="AB707" s="430"/>
      <c r="AC707" s="430"/>
      <c r="AD707" s="430"/>
      <c r="AE707" s="430"/>
      <c r="AF707" s="430"/>
      <c r="AG707" s="430"/>
      <c r="AH707" s="430"/>
      <c r="AI707" s="430"/>
      <c r="AJ707" s="430"/>
      <c r="AK707" s="430"/>
      <c r="AL707" s="430"/>
      <c r="AM707" s="430"/>
      <c r="AN707" s="430"/>
      <c r="AO707" s="430"/>
      <c r="AP707" s="430"/>
    </row>
    <row r="708" spans="1:42" ht="12.75">
      <c r="A708" s="473"/>
      <c r="B708" s="430"/>
      <c r="C708" s="430"/>
      <c r="D708" s="430"/>
      <c r="E708" s="282"/>
      <c r="F708" s="430"/>
      <c r="G708" s="50"/>
      <c r="H708" s="50"/>
      <c r="I708" s="430"/>
      <c r="J708" s="430"/>
      <c r="K708" s="430"/>
      <c r="L708" s="430"/>
      <c r="M708" s="430"/>
      <c r="N708" s="430"/>
      <c r="O708" s="430"/>
      <c r="P708" s="430"/>
      <c r="Q708" s="430"/>
      <c r="R708" s="430"/>
      <c r="S708" s="430"/>
      <c r="T708" s="430"/>
      <c r="U708" s="430"/>
      <c r="V708" s="430"/>
      <c r="W708" s="430"/>
      <c r="X708" s="430"/>
      <c r="Y708" s="430"/>
      <c r="Z708" s="430"/>
      <c r="AA708" s="286"/>
      <c r="AB708" s="430"/>
      <c r="AC708" s="430"/>
      <c r="AD708" s="430"/>
      <c r="AE708" s="430"/>
      <c r="AF708" s="430"/>
      <c r="AG708" s="430"/>
      <c r="AH708" s="430"/>
      <c r="AI708" s="430"/>
      <c r="AJ708" s="430"/>
      <c r="AK708" s="430"/>
      <c r="AL708" s="430"/>
      <c r="AM708" s="430"/>
      <c r="AN708" s="430"/>
      <c r="AO708" s="430"/>
      <c r="AP708" s="430"/>
    </row>
    <row r="709" spans="1:42" ht="12.75">
      <c r="A709" s="473"/>
      <c r="B709" s="430"/>
      <c r="C709" s="430"/>
      <c r="D709" s="430"/>
      <c r="E709" s="282"/>
      <c r="F709" s="430"/>
      <c r="G709" s="50"/>
      <c r="H709" s="50"/>
      <c r="I709" s="430"/>
      <c r="J709" s="430"/>
      <c r="K709" s="430"/>
      <c r="L709" s="430"/>
      <c r="M709" s="430"/>
      <c r="N709" s="430"/>
      <c r="O709" s="430"/>
      <c r="P709" s="430"/>
      <c r="Q709" s="430"/>
      <c r="R709" s="430"/>
      <c r="S709" s="430"/>
      <c r="T709" s="430"/>
      <c r="U709" s="430"/>
      <c r="V709" s="430"/>
      <c r="W709" s="430"/>
      <c r="X709" s="430"/>
      <c r="Y709" s="430"/>
      <c r="Z709" s="430"/>
      <c r="AA709" s="286"/>
      <c r="AB709" s="430"/>
      <c r="AC709" s="430"/>
      <c r="AD709" s="430"/>
      <c r="AE709" s="430"/>
      <c r="AF709" s="430"/>
      <c r="AG709" s="430"/>
      <c r="AH709" s="430"/>
      <c r="AI709" s="430"/>
      <c r="AJ709" s="430"/>
      <c r="AK709" s="430"/>
      <c r="AL709" s="430"/>
      <c r="AM709" s="430"/>
      <c r="AN709" s="430"/>
      <c r="AO709" s="430"/>
      <c r="AP709" s="430"/>
    </row>
    <row r="710" spans="1:42" ht="12.75">
      <c r="A710" s="473"/>
      <c r="B710" s="430"/>
      <c r="C710" s="430"/>
      <c r="D710" s="430"/>
      <c r="E710" s="282"/>
      <c r="F710" s="430"/>
      <c r="G710" s="50"/>
      <c r="H710" s="50"/>
      <c r="I710" s="430"/>
      <c r="J710" s="430"/>
      <c r="K710" s="430"/>
      <c r="L710" s="430"/>
      <c r="M710" s="430"/>
      <c r="N710" s="430"/>
      <c r="O710" s="430"/>
      <c r="P710" s="430"/>
      <c r="Q710" s="430"/>
      <c r="R710" s="430"/>
      <c r="S710" s="430"/>
      <c r="T710" s="430"/>
      <c r="U710" s="430"/>
      <c r="V710" s="430"/>
      <c r="W710" s="430"/>
      <c r="X710" s="430"/>
      <c r="Y710" s="430"/>
      <c r="Z710" s="430"/>
      <c r="AA710" s="286"/>
      <c r="AB710" s="430"/>
      <c r="AC710" s="430"/>
      <c r="AD710" s="430"/>
      <c r="AE710" s="430"/>
      <c r="AF710" s="430"/>
      <c r="AG710" s="430"/>
      <c r="AH710" s="430"/>
      <c r="AI710" s="430"/>
      <c r="AJ710" s="430"/>
      <c r="AK710" s="430"/>
      <c r="AL710" s="430"/>
      <c r="AM710" s="430"/>
      <c r="AN710" s="430"/>
      <c r="AO710" s="430"/>
      <c r="AP710" s="430"/>
    </row>
    <row r="711" spans="1:42" ht="12.75">
      <c r="A711" s="473"/>
      <c r="B711" s="430"/>
      <c r="C711" s="430"/>
      <c r="D711" s="430"/>
      <c r="E711" s="282"/>
      <c r="F711" s="430"/>
      <c r="G711" s="50"/>
      <c r="H711" s="50"/>
      <c r="I711" s="430"/>
      <c r="J711" s="430"/>
      <c r="K711" s="430"/>
      <c r="L711" s="430"/>
      <c r="M711" s="430"/>
      <c r="N711" s="430"/>
      <c r="O711" s="430"/>
      <c r="P711" s="430"/>
      <c r="Q711" s="430"/>
      <c r="R711" s="430"/>
      <c r="S711" s="430"/>
      <c r="T711" s="430"/>
      <c r="U711" s="430"/>
      <c r="V711" s="430"/>
      <c r="W711" s="430"/>
      <c r="X711" s="430"/>
      <c r="Y711" s="430"/>
      <c r="Z711" s="430"/>
      <c r="AA711" s="286"/>
      <c r="AB711" s="430"/>
      <c r="AC711" s="430"/>
      <c r="AD711" s="430"/>
      <c r="AE711" s="430"/>
      <c r="AF711" s="430"/>
      <c r="AG711" s="430"/>
      <c r="AH711" s="430"/>
      <c r="AI711" s="430"/>
      <c r="AJ711" s="430"/>
      <c r="AK711" s="430"/>
      <c r="AL711" s="430"/>
      <c r="AM711" s="430"/>
      <c r="AN711" s="430"/>
      <c r="AO711" s="430"/>
      <c r="AP711" s="430"/>
    </row>
    <row r="712" spans="1:42" ht="12.75">
      <c r="A712" s="473"/>
      <c r="B712" s="430"/>
      <c r="C712" s="430"/>
      <c r="D712" s="430"/>
      <c r="E712" s="282"/>
      <c r="F712" s="430"/>
      <c r="G712" s="50"/>
      <c r="H712" s="50"/>
      <c r="I712" s="430"/>
      <c r="J712" s="430"/>
      <c r="K712" s="430"/>
      <c r="L712" s="430"/>
      <c r="M712" s="430"/>
      <c r="N712" s="430"/>
      <c r="O712" s="430"/>
      <c r="P712" s="430"/>
      <c r="Q712" s="430"/>
      <c r="R712" s="430"/>
      <c r="S712" s="430"/>
      <c r="T712" s="430"/>
      <c r="U712" s="430"/>
      <c r="V712" s="430"/>
      <c r="W712" s="430"/>
      <c r="X712" s="430"/>
      <c r="Y712" s="430"/>
      <c r="Z712" s="430"/>
      <c r="AA712" s="286"/>
      <c r="AB712" s="430"/>
      <c r="AC712" s="430"/>
      <c r="AD712" s="430"/>
      <c r="AE712" s="430"/>
      <c r="AF712" s="430"/>
      <c r="AG712" s="430"/>
      <c r="AH712" s="430"/>
      <c r="AI712" s="430"/>
      <c r="AJ712" s="430"/>
      <c r="AK712" s="430"/>
      <c r="AL712" s="430"/>
      <c r="AM712" s="430"/>
      <c r="AN712" s="430"/>
      <c r="AO712" s="430"/>
      <c r="AP712" s="430"/>
    </row>
    <row r="713" spans="1:42" ht="12.75">
      <c r="A713" s="473"/>
      <c r="B713" s="430"/>
      <c r="C713" s="430"/>
      <c r="D713" s="430"/>
      <c r="E713" s="282"/>
      <c r="F713" s="430"/>
      <c r="G713" s="50"/>
      <c r="H713" s="50"/>
      <c r="I713" s="430"/>
      <c r="J713" s="430"/>
      <c r="K713" s="430"/>
      <c r="L713" s="430"/>
      <c r="M713" s="430"/>
      <c r="N713" s="430"/>
      <c r="O713" s="430"/>
      <c r="P713" s="430"/>
      <c r="Q713" s="430"/>
      <c r="R713" s="430"/>
      <c r="S713" s="430"/>
      <c r="T713" s="430"/>
      <c r="U713" s="430"/>
      <c r="V713" s="430"/>
      <c r="W713" s="430"/>
      <c r="X713" s="430"/>
      <c r="Y713" s="430"/>
      <c r="Z713" s="430"/>
      <c r="AA713" s="286"/>
      <c r="AB713" s="430"/>
      <c r="AC713" s="430"/>
      <c r="AD713" s="430"/>
      <c r="AE713" s="430"/>
      <c r="AF713" s="430"/>
      <c r="AG713" s="430"/>
      <c r="AH713" s="430"/>
      <c r="AI713" s="430"/>
      <c r="AJ713" s="430"/>
      <c r="AK713" s="430"/>
      <c r="AL713" s="430"/>
      <c r="AM713" s="430"/>
      <c r="AN713" s="430"/>
      <c r="AO713" s="430"/>
      <c r="AP713" s="430"/>
    </row>
    <row r="714" spans="1:42" ht="12.75">
      <c r="A714" s="473"/>
      <c r="B714" s="430"/>
      <c r="C714" s="430"/>
      <c r="D714" s="430"/>
      <c r="E714" s="282"/>
      <c r="F714" s="430"/>
      <c r="G714" s="50"/>
      <c r="H714" s="50"/>
      <c r="I714" s="430"/>
      <c r="J714" s="430"/>
      <c r="K714" s="430"/>
      <c r="L714" s="430"/>
      <c r="M714" s="430"/>
      <c r="N714" s="430"/>
      <c r="O714" s="430"/>
      <c r="P714" s="430"/>
      <c r="Q714" s="430"/>
      <c r="R714" s="430"/>
      <c r="S714" s="430"/>
      <c r="T714" s="430"/>
      <c r="U714" s="430"/>
      <c r="V714" s="430"/>
      <c r="W714" s="430"/>
      <c r="X714" s="430"/>
      <c r="Y714" s="430"/>
      <c r="Z714" s="430"/>
      <c r="AA714" s="286"/>
      <c r="AB714" s="430"/>
      <c r="AC714" s="430"/>
      <c r="AD714" s="430"/>
      <c r="AE714" s="430"/>
      <c r="AF714" s="430"/>
      <c r="AG714" s="430"/>
      <c r="AH714" s="430"/>
      <c r="AI714" s="430"/>
      <c r="AJ714" s="430"/>
      <c r="AK714" s="430"/>
      <c r="AL714" s="430"/>
      <c r="AM714" s="430"/>
      <c r="AN714" s="430"/>
      <c r="AO714" s="430"/>
      <c r="AP714" s="430"/>
    </row>
    <row r="715" spans="1:42" ht="12.75">
      <c r="A715" s="473"/>
      <c r="B715" s="430"/>
      <c r="C715" s="430"/>
      <c r="D715" s="430"/>
      <c r="E715" s="282"/>
      <c r="F715" s="430"/>
      <c r="G715" s="50"/>
      <c r="H715" s="50"/>
      <c r="I715" s="430"/>
      <c r="J715" s="430"/>
      <c r="K715" s="430"/>
      <c r="L715" s="430"/>
      <c r="M715" s="430"/>
      <c r="N715" s="430"/>
      <c r="O715" s="430"/>
      <c r="P715" s="430"/>
      <c r="Q715" s="430"/>
      <c r="R715" s="430"/>
      <c r="S715" s="430"/>
      <c r="T715" s="430"/>
      <c r="U715" s="430"/>
      <c r="V715" s="430"/>
      <c r="W715" s="430"/>
      <c r="X715" s="430"/>
      <c r="Y715" s="430"/>
      <c r="Z715" s="430"/>
      <c r="AA715" s="286"/>
      <c r="AB715" s="430"/>
      <c r="AC715" s="430"/>
      <c r="AD715" s="430"/>
      <c r="AE715" s="430"/>
      <c r="AF715" s="430"/>
      <c r="AG715" s="430"/>
      <c r="AH715" s="430"/>
      <c r="AI715" s="430"/>
      <c r="AJ715" s="430"/>
      <c r="AK715" s="430"/>
      <c r="AL715" s="430"/>
      <c r="AM715" s="430"/>
      <c r="AN715" s="430"/>
      <c r="AO715" s="430"/>
      <c r="AP715" s="430"/>
    </row>
    <row r="716" spans="1:42" ht="12.75">
      <c r="A716" s="473"/>
      <c r="B716" s="430"/>
      <c r="C716" s="430"/>
      <c r="D716" s="430"/>
      <c r="E716" s="282"/>
      <c r="F716" s="430"/>
      <c r="G716" s="50"/>
      <c r="H716" s="50"/>
      <c r="I716" s="430"/>
      <c r="J716" s="430"/>
      <c r="K716" s="430"/>
      <c r="L716" s="430"/>
      <c r="M716" s="430"/>
      <c r="N716" s="430"/>
      <c r="O716" s="430"/>
      <c r="P716" s="430"/>
      <c r="Q716" s="430"/>
      <c r="R716" s="430"/>
      <c r="S716" s="430"/>
      <c r="T716" s="430"/>
      <c r="U716" s="430"/>
      <c r="V716" s="430"/>
      <c r="W716" s="430"/>
      <c r="X716" s="430"/>
      <c r="Y716" s="430"/>
      <c r="Z716" s="430"/>
      <c r="AA716" s="286"/>
      <c r="AB716" s="430"/>
      <c r="AC716" s="430"/>
      <c r="AD716" s="430"/>
      <c r="AE716" s="430"/>
      <c r="AF716" s="430"/>
      <c r="AG716" s="430"/>
      <c r="AH716" s="430"/>
      <c r="AI716" s="430"/>
      <c r="AJ716" s="430"/>
      <c r="AK716" s="430"/>
      <c r="AL716" s="430"/>
      <c r="AM716" s="430"/>
      <c r="AN716" s="430"/>
      <c r="AO716" s="430"/>
      <c r="AP716" s="430"/>
    </row>
    <row r="717" spans="1:42" ht="12.75">
      <c r="A717" s="473"/>
      <c r="B717" s="430"/>
      <c r="C717" s="430"/>
      <c r="D717" s="430"/>
      <c r="E717" s="282"/>
      <c r="F717" s="430"/>
      <c r="G717" s="50"/>
      <c r="H717" s="50"/>
      <c r="I717" s="430"/>
      <c r="J717" s="430"/>
      <c r="K717" s="430"/>
      <c r="L717" s="430"/>
      <c r="M717" s="430"/>
      <c r="N717" s="430"/>
      <c r="O717" s="430"/>
      <c r="P717" s="430"/>
      <c r="Q717" s="430"/>
      <c r="R717" s="430"/>
      <c r="S717" s="430"/>
      <c r="T717" s="430"/>
      <c r="U717" s="430"/>
      <c r="V717" s="430"/>
      <c r="W717" s="430"/>
      <c r="X717" s="430"/>
      <c r="Y717" s="430"/>
      <c r="Z717" s="430"/>
      <c r="AA717" s="286"/>
      <c r="AB717" s="430"/>
      <c r="AC717" s="430"/>
      <c r="AD717" s="430"/>
      <c r="AE717" s="430"/>
      <c r="AF717" s="430"/>
      <c r="AG717" s="430"/>
      <c r="AH717" s="430"/>
      <c r="AI717" s="430"/>
      <c r="AJ717" s="430"/>
      <c r="AK717" s="430"/>
      <c r="AL717" s="430"/>
      <c r="AM717" s="430"/>
      <c r="AN717" s="430"/>
      <c r="AO717" s="430"/>
      <c r="AP717" s="430"/>
    </row>
    <row r="718" spans="1:42" ht="12.75">
      <c r="A718" s="473"/>
      <c r="B718" s="430"/>
      <c r="C718" s="430"/>
      <c r="D718" s="430"/>
      <c r="E718" s="282"/>
      <c r="F718" s="430"/>
      <c r="G718" s="50"/>
      <c r="H718" s="50"/>
      <c r="I718" s="430"/>
      <c r="J718" s="430"/>
      <c r="K718" s="430"/>
      <c r="L718" s="430"/>
      <c r="M718" s="430"/>
      <c r="N718" s="430"/>
      <c r="O718" s="430"/>
      <c r="P718" s="430"/>
      <c r="Q718" s="430"/>
      <c r="R718" s="430"/>
      <c r="S718" s="430"/>
      <c r="T718" s="430"/>
      <c r="U718" s="430"/>
      <c r="V718" s="430"/>
      <c r="W718" s="430"/>
      <c r="X718" s="430"/>
      <c r="Y718" s="430"/>
      <c r="Z718" s="430"/>
      <c r="AA718" s="286"/>
      <c r="AB718" s="430"/>
      <c r="AC718" s="430"/>
      <c r="AD718" s="430"/>
      <c r="AE718" s="430"/>
      <c r="AF718" s="430"/>
      <c r="AG718" s="430"/>
      <c r="AH718" s="430"/>
      <c r="AI718" s="430"/>
      <c r="AJ718" s="430"/>
      <c r="AK718" s="430"/>
      <c r="AL718" s="430"/>
      <c r="AM718" s="430"/>
      <c r="AN718" s="430"/>
      <c r="AO718" s="430"/>
      <c r="AP718" s="430"/>
    </row>
    <row r="719" spans="1:42" ht="12.75">
      <c r="A719" s="473"/>
      <c r="B719" s="430"/>
      <c r="C719" s="430"/>
      <c r="D719" s="430"/>
      <c r="E719" s="282"/>
      <c r="F719" s="430"/>
      <c r="G719" s="50"/>
      <c r="H719" s="50"/>
      <c r="I719" s="430"/>
      <c r="J719" s="430"/>
      <c r="K719" s="430"/>
      <c r="L719" s="430"/>
      <c r="M719" s="430"/>
      <c r="N719" s="430"/>
      <c r="O719" s="430"/>
      <c r="P719" s="430"/>
      <c r="Q719" s="430"/>
      <c r="R719" s="430"/>
      <c r="S719" s="430"/>
      <c r="T719" s="430"/>
      <c r="U719" s="430"/>
      <c r="V719" s="430"/>
      <c r="W719" s="430"/>
      <c r="X719" s="430"/>
      <c r="Y719" s="430"/>
      <c r="Z719" s="430"/>
      <c r="AA719" s="286"/>
      <c r="AB719" s="430"/>
      <c r="AC719" s="430"/>
      <c r="AD719" s="430"/>
      <c r="AE719" s="430"/>
      <c r="AF719" s="430"/>
      <c r="AG719" s="430"/>
      <c r="AH719" s="430"/>
      <c r="AI719" s="430"/>
      <c r="AJ719" s="430"/>
      <c r="AK719" s="430"/>
      <c r="AL719" s="430"/>
      <c r="AM719" s="430"/>
      <c r="AN719" s="430"/>
      <c r="AO719" s="430"/>
      <c r="AP719" s="430"/>
    </row>
    <row r="720" spans="1:42" ht="12.75">
      <c r="A720" s="473"/>
      <c r="B720" s="430"/>
      <c r="C720" s="430"/>
      <c r="D720" s="430"/>
      <c r="E720" s="282"/>
      <c r="F720" s="430"/>
      <c r="G720" s="50"/>
      <c r="H720" s="50"/>
      <c r="I720" s="430"/>
      <c r="J720" s="430"/>
      <c r="K720" s="430"/>
      <c r="L720" s="430"/>
      <c r="M720" s="430"/>
      <c r="N720" s="430"/>
      <c r="O720" s="430"/>
      <c r="P720" s="430"/>
      <c r="Q720" s="430"/>
      <c r="R720" s="430"/>
      <c r="S720" s="430"/>
      <c r="T720" s="430"/>
      <c r="U720" s="430"/>
      <c r="V720" s="430"/>
      <c r="W720" s="430"/>
      <c r="X720" s="430"/>
      <c r="Y720" s="430"/>
      <c r="Z720" s="430"/>
      <c r="AA720" s="286"/>
      <c r="AB720" s="430"/>
      <c r="AC720" s="430"/>
      <c r="AD720" s="430"/>
      <c r="AE720" s="430"/>
      <c r="AF720" s="430"/>
      <c r="AG720" s="430"/>
      <c r="AH720" s="430"/>
      <c r="AI720" s="430"/>
      <c r="AJ720" s="430"/>
      <c r="AK720" s="430"/>
      <c r="AL720" s="430"/>
      <c r="AM720" s="430"/>
      <c r="AN720" s="430"/>
      <c r="AO720" s="430"/>
      <c r="AP720" s="430"/>
    </row>
    <row r="721" spans="1:42" ht="12.75">
      <c r="A721" s="473"/>
      <c r="B721" s="430"/>
      <c r="C721" s="430"/>
      <c r="D721" s="430"/>
      <c r="E721" s="282"/>
      <c r="F721" s="430"/>
      <c r="G721" s="50"/>
      <c r="H721" s="50"/>
      <c r="I721" s="430"/>
      <c r="J721" s="430"/>
      <c r="K721" s="430"/>
      <c r="L721" s="430"/>
      <c r="M721" s="430"/>
      <c r="N721" s="430"/>
      <c r="O721" s="430"/>
      <c r="P721" s="430"/>
      <c r="Q721" s="430"/>
      <c r="R721" s="430"/>
      <c r="S721" s="430"/>
      <c r="T721" s="430"/>
      <c r="U721" s="430"/>
      <c r="V721" s="430"/>
      <c r="W721" s="430"/>
      <c r="X721" s="430"/>
      <c r="Y721" s="430"/>
      <c r="Z721" s="430"/>
      <c r="AA721" s="286"/>
      <c r="AB721" s="430"/>
      <c r="AC721" s="430"/>
      <c r="AD721" s="430"/>
      <c r="AE721" s="430"/>
      <c r="AF721" s="430"/>
      <c r="AG721" s="430"/>
      <c r="AH721" s="430"/>
      <c r="AI721" s="430"/>
      <c r="AJ721" s="430"/>
      <c r="AK721" s="430"/>
      <c r="AL721" s="430"/>
      <c r="AM721" s="430"/>
      <c r="AN721" s="430"/>
      <c r="AO721" s="430"/>
      <c r="AP721" s="430"/>
    </row>
    <row r="722" spans="1:42" ht="12.75">
      <c r="A722" s="473"/>
      <c r="B722" s="430"/>
      <c r="C722" s="430"/>
      <c r="D722" s="430"/>
      <c r="E722" s="282"/>
      <c r="F722" s="430"/>
      <c r="G722" s="50"/>
      <c r="H722" s="50"/>
      <c r="I722" s="430"/>
      <c r="J722" s="430"/>
      <c r="K722" s="430"/>
      <c r="L722" s="430"/>
      <c r="M722" s="430"/>
      <c r="N722" s="430"/>
      <c r="O722" s="430"/>
      <c r="P722" s="430"/>
      <c r="Q722" s="430"/>
      <c r="R722" s="430"/>
      <c r="S722" s="430"/>
      <c r="T722" s="430"/>
      <c r="U722" s="430"/>
      <c r="V722" s="430"/>
      <c r="W722" s="430"/>
      <c r="X722" s="430"/>
      <c r="Y722" s="430"/>
      <c r="Z722" s="430"/>
      <c r="AA722" s="286"/>
      <c r="AB722" s="430"/>
      <c r="AC722" s="430"/>
      <c r="AD722" s="430"/>
      <c r="AE722" s="430"/>
      <c r="AF722" s="430"/>
      <c r="AG722" s="430"/>
      <c r="AH722" s="430"/>
      <c r="AI722" s="430"/>
      <c r="AJ722" s="430"/>
      <c r="AK722" s="430"/>
      <c r="AL722" s="430"/>
      <c r="AM722" s="430"/>
      <c r="AN722" s="430"/>
      <c r="AO722" s="430"/>
      <c r="AP722" s="430"/>
    </row>
    <row r="723" spans="1:42" ht="12.75">
      <c r="A723" s="473"/>
      <c r="B723" s="430"/>
      <c r="C723" s="430"/>
      <c r="D723" s="430"/>
      <c r="E723" s="282"/>
      <c r="F723" s="430"/>
      <c r="G723" s="50"/>
      <c r="H723" s="50"/>
      <c r="I723" s="430"/>
      <c r="J723" s="430"/>
      <c r="K723" s="430"/>
      <c r="L723" s="430"/>
      <c r="M723" s="430"/>
      <c r="N723" s="430"/>
      <c r="O723" s="430"/>
      <c r="P723" s="430"/>
      <c r="Q723" s="430"/>
      <c r="R723" s="430"/>
      <c r="S723" s="430"/>
      <c r="T723" s="430"/>
      <c r="U723" s="430"/>
      <c r="V723" s="430"/>
      <c r="W723" s="430"/>
      <c r="X723" s="430"/>
      <c r="Y723" s="430"/>
      <c r="Z723" s="430"/>
      <c r="AA723" s="286"/>
      <c r="AB723" s="430"/>
      <c r="AC723" s="430"/>
      <c r="AD723" s="430"/>
      <c r="AE723" s="430"/>
      <c r="AF723" s="430"/>
      <c r="AG723" s="430"/>
      <c r="AH723" s="430"/>
      <c r="AI723" s="430"/>
      <c r="AJ723" s="430"/>
      <c r="AK723" s="430"/>
      <c r="AL723" s="430"/>
      <c r="AM723" s="430"/>
      <c r="AN723" s="430"/>
      <c r="AO723" s="430"/>
      <c r="AP723" s="430"/>
    </row>
    <row r="724" spans="1:42" ht="12.75">
      <c r="A724" s="473"/>
      <c r="B724" s="430"/>
      <c r="C724" s="430"/>
      <c r="D724" s="430"/>
      <c r="E724" s="282"/>
      <c r="F724" s="430"/>
      <c r="G724" s="50"/>
      <c r="H724" s="50"/>
      <c r="I724" s="430"/>
      <c r="J724" s="430"/>
      <c r="K724" s="430"/>
      <c r="L724" s="430"/>
      <c r="M724" s="430"/>
      <c r="N724" s="430"/>
      <c r="O724" s="430"/>
      <c r="P724" s="430"/>
      <c r="Q724" s="430"/>
      <c r="R724" s="430"/>
      <c r="S724" s="430"/>
      <c r="T724" s="430"/>
      <c r="U724" s="430"/>
      <c r="V724" s="430"/>
      <c r="W724" s="430"/>
      <c r="X724" s="430"/>
      <c r="Y724" s="430"/>
      <c r="Z724" s="430"/>
      <c r="AA724" s="286"/>
      <c r="AB724" s="430"/>
      <c r="AC724" s="430"/>
      <c r="AD724" s="430"/>
      <c r="AE724" s="430"/>
      <c r="AF724" s="430"/>
      <c r="AG724" s="430"/>
      <c r="AH724" s="430"/>
      <c r="AI724" s="430"/>
      <c r="AJ724" s="430"/>
      <c r="AK724" s="430"/>
      <c r="AL724" s="430"/>
      <c r="AM724" s="430"/>
      <c r="AN724" s="430"/>
      <c r="AO724" s="430"/>
      <c r="AP724" s="430"/>
    </row>
    <row r="725" spans="1:42" ht="12.75">
      <c r="A725" s="473"/>
      <c r="B725" s="430"/>
      <c r="C725" s="430"/>
      <c r="D725" s="430"/>
      <c r="E725" s="282"/>
      <c r="F725" s="430"/>
      <c r="G725" s="50"/>
      <c r="H725" s="50"/>
      <c r="I725" s="430"/>
      <c r="J725" s="430"/>
      <c r="K725" s="430"/>
      <c r="L725" s="430"/>
      <c r="M725" s="430"/>
      <c r="N725" s="430"/>
      <c r="O725" s="430"/>
      <c r="P725" s="430"/>
      <c r="Q725" s="430"/>
      <c r="R725" s="430"/>
      <c r="S725" s="430"/>
      <c r="T725" s="430"/>
      <c r="U725" s="430"/>
      <c r="V725" s="430"/>
      <c r="W725" s="430"/>
      <c r="X725" s="430"/>
      <c r="Y725" s="430"/>
      <c r="Z725" s="430"/>
      <c r="AA725" s="286"/>
      <c r="AB725" s="430"/>
      <c r="AC725" s="430"/>
      <c r="AD725" s="430"/>
      <c r="AE725" s="430"/>
      <c r="AF725" s="430"/>
      <c r="AG725" s="430"/>
      <c r="AH725" s="430"/>
      <c r="AI725" s="430"/>
      <c r="AJ725" s="430"/>
      <c r="AK725" s="430"/>
      <c r="AL725" s="430"/>
      <c r="AM725" s="430"/>
      <c r="AN725" s="430"/>
      <c r="AO725" s="430"/>
      <c r="AP725" s="430"/>
    </row>
    <row r="726" spans="1:42" ht="12.75">
      <c r="A726" s="473"/>
      <c r="B726" s="430"/>
      <c r="C726" s="430"/>
      <c r="D726" s="430"/>
      <c r="E726" s="282"/>
      <c r="F726" s="430"/>
      <c r="G726" s="50"/>
      <c r="H726" s="50"/>
      <c r="I726" s="430"/>
      <c r="J726" s="430"/>
      <c r="K726" s="430"/>
      <c r="L726" s="430"/>
      <c r="M726" s="430"/>
      <c r="N726" s="430"/>
      <c r="O726" s="430"/>
      <c r="P726" s="430"/>
      <c r="Q726" s="430"/>
      <c r="R726" s="430"/>
      <c r="S726" s="430"/>
      <c r="T726" s="430"/>
      <c r="U726" s="430"/>
      <c r="V726" s="430"/>
      <c r="W726" s="430"/>
      <c r="X726" s="430"/>
      <c r="Y726" s="430"/>
      <c r="Z726" s="430"/>
      <c r="AA726" s="286"/>
      <c r="AB726" s="430"/>
      <c r="AC726" s="430"/>
      <c r="AD726" s="430"/>
      <c r="AE726" s="430"/>
      <c r="AF726" s="430"/>
      <c r="AG726" s="430"/>
      <c r="AH726" s="430"/>
      <c r="AI726" s="430"/>
      <c r="AJ726" s="430"/>
      <c r="AK726" s="430"/>
      <c r="AL726" s="430"/>
      <c r="AM726" s="430"/>
      <c r="AN726" s="430"/>
      <c r="AO726" s="430"/>
      <c r="AP726" s="430"/>
    </row>
    <row r="727" spans="1:42" ht="12.75">
      <c r="A727" s="473"/>
      <c r="B727" s="430"/>
      <c r="C727" s="430"/>
      <c r="D727" s="430"/>
      <c r="E727" s="282"/>
      <c r="F727" s="430"/>
      <c r="G727" s="50"/>
      <c r="H727" s="50"/>
      <c r="I727" s="430"/>
      <c r="J727" s="430"/>
      <c r="K727" s="430"/>
      <c r="L727" s="430"/>
      <c r="M727" s="430"/>
      <c r="N727" s="430"/>
      <c r="O727" s="430"/>
      <c r="P727" s="430"/>
      <c r="Q727" s="430"/>
      <c r="R727" s="430"/>
      <c r="S727" s="430"/>
      <c r="T727" s="430"/>
      <c r="U727" s="430"/>
      <c r="V727" s="430"/>
      <c r="W727" s="430"/>
      <c r="X727" s="430"/>
      <c r="Y727" s="430"/>
      <c r="Z727" s="430"/>
      <c r="AA727" s="286"/>
      <c r="AB727" s="430"/>
      <c r="AC727" s="430"/>
      <c r="AD727" s="430"/>
      <c r="AE727" s="430"/>
      <c r="AF727" s="430"/>
      <c r="AG727" s="430"/>
      <c r="AH727" s="430"/>
      <c r="AI727" s="430"/>
      <c r="AJ727" s="430"/>
      <c r="AK727" s="430"/>
      <c r="AL727" s="430"/>
      <c r="AM727" s="430"/>
      <c r="AN727" s="430"/>
      <c r="AO727" s="430"/>
      <c r="AP727" s="430"/>
    </row>
    <row r="728" spans="1:42" ht="12.75">
      <c r="A728" s="473"/>
      <c r="B728" s="430"/>
      <c r="C728" s="430"/>
      <c r="D728" s="430"/>
      <c r="E728" s="282"/>
      <c r="F728" s="430"/>
      <c r="G728" s="50"/>
      <c r="H728" s="50"/>
      <c r="I728" s="430"/>
      <c r="J728" s="430"/>
      <c r="K728" s="430"/>
      <c r="L728" s="430"/>
      <c r="M728" s="430"/>
      <c r="N728" s="430"/>
      <c r="O728" s="430"/>
      <c r="P728" s="430"/>
      <c r="Q728" s="430"/>
      <c r="R728" s="430"/>
      <c r="S728" s="430"/>
      <c r="T728" s="430"/>
      <c r="U728" s="430"/>
      <c r="V728" s="430"/>
      <c r="W728" s="430"/>
      <c r="X728" s="430"/>
      <c r="Y728" s="430"/>
      <c r="Z728" s="430"/>
      <c r="AA728" s="286"/>
      <c r="AB728" s="430"/>
      <c r="AC728" s="430"/>
      <c r="AD728" s="430"/>
      <c r="AE728" s="430"/>
      <c r="AF728" s="430"/>
      <c r="AG728" s="430"/>
      <c r="AH728" s="430"/>
      <c r="AI728" s="430"/>
      <c r="AJ728" s="430"/>
      <c r="AK728" s="430"/>
      <c r="AL728" s="430"/>
      <c r="AM728" s="430"/>
      <c r="AN728" s="430"/>
      <c r="AO728" s="430"/>
      <c r="AP728" s="430"/>
    </row>
    <row r="729" spans="1:42" ht="12.75">
      <c r="A729" s="473"/>
      <c r="B729" s="430"/>
      <c r="C729" s="430"/>
      <c r="D729" s="430"/>
      <c r="E729" s="282"/>
      <c r="F729" s="430"/>
      <c r="G729" s="50"/>
      <c r="H729" s="50"/>
      <c r="I729" s="430"/>
      <c r="J729" s="430"/>
      <c r="K729" s="430"/>
      <c r="L729" s="430"/>
      <c r="M729" s="430"/>
      <c r="N729" s="430"/>
      <c r="O729" s="430"/>
      <c r="P729" s="430"/>
      <c r="Q729" s="430"/>
      <c r="R729" s="430"/>
      <c r="S729" s="430"/>
      <c r="T729" s="430"/>
      <c r="U729" s="430"/>
      <c r="V729" s="430"/>
      <c r="W729" s="430"/>
      <c r="X729" s="430"/>
      <c r="Y729" s="430"/>
      <c r="Z729" s="430"/>
      <c r="AA729" s="286"/>
      <c r="AB729" s="430"/>
      <c r="AC729" s="430"/>
      <c r="AD729" s="430"/>
      <c r="AE729" s="430"/>
      <c r="AF729" s="430"/>
      <c r="AG729" s="430"/>
      <c r="AH729" s="430"/>
      <c r="AI729" s="430"/>
      <c r="AJ729" s="430"/>
      <c r="AK729" s="430"/>
      <c r="AL729" s="430"/>
      <c r="AM729" s="430"/>
      <c r="AN729" s="430"/>
      <c r="AO729" s="430"/>
      <c r="AP729" s="430"/>
    </row>
    <row r="730" spans="1:42" ht="12.75">
      <c r="A730" s="473"/>
      <c r="B730" s="430"/>
      <c r="C730" s="430"/>
      <c r="D730" s="430"/>
      <c r="E730" s="282"/>
      <c r="F730" s="430"/>
      <c r="G730" s="50"/>
      <c r="H730" s="50"/>
      <c r="I730" s="430"/>
      <c r="J730" s="430"/>
      <c r="K730" s="430"/>
      <c r="L730" s="430"/>
      <c r="M730" s="430"/>
      <c r="N730" s="430"/>
      <c r="O730" s="430"/>
      <c r="P730" s="430"/>
      <c r="Q730" s="430"/>
      <c r="R730" s="430"/>
      <c r="S730" s="430"/>
      <c r="T730" s="430"/>
      <c r="U730" s="430"/>
      <c r="V730" s="430"/>
      <c r="W730" s="430"/>
      <c r="X730" s="430"/>
      <c r="Y730" s="430"/>
      <c r="Z730" s="430"/>
      <c r="AA730" s="286"/>
      <c r="AB730" s="430"/>
      <c r="AC730" s="430"/>
      <c r="AD730" s="430"/>
      <c r="AE730" s="430"/>
      <c r="AF730" s="430"/>
      <c r="AG730" s="430"/>
      <c r="AH730" s="430"/>
      <c r="AI730" s="430"/>
      <c r="AJ730" s="430"/>
      <c r="AK730" s="430"/>
      <c r="AL730" s="430"/>
      <c r="AM730" s="430"/>
      <c r="AN730" s="430"/>
      <c r="AO730" s="430"/>
      <c r="AP730" s="430"/>
    </row>
    <row r="731" spans="1:42" ht="12.75">
      <c r="A731" s="473"/>
      <c r="B731" s="430"/>
      <c r="C731" s="430"/>
      <c r="D731" s="430"/>
      <c r="E731" s="282"/>
      <c r="F731" s="430"/>
      <c r="G731" s="50"/>
      <c r="H731" s="50"/>
      <c r="I731" s="430"/>
      <c r="J731" s="430"/>
      <c r="K731" s="430"/>
      <c r="L731" s="430"/>
      <c r="M731" s="430"/>
      <c r="N731" s="430"/>
      <c r="O731" s="430"/>
      <c r="P731" s="430"/>
      <c r="Q731" s="430"/>
      <c r="R731" s="430"/>
      <c r="S731" s="430"/>
      <c r="T731" s="430"/>
      <c r="U731" s="430"/>
      <c r="V731" s="430"/>
      <c r="W731" s="430"/>
      <c r="X731" s="430"/>
      <c r="Y731" s="430"/>
      <c r="Z731" s="430"/>
      <c r="AA731" s="286"/>
      <c r="AB731" s="430"/>
      <c r="AC731" s="430"/>
      <c r="AD731" s="430"/>
      <c r="AE731" s="430"/>
      <c r="AF731" s="430"/>
      <c r="AG731" s="430"/>
      <c r="AH731" s="430"/>
      <c r="AI731" s="430"/>
      <c r="AJ731" s="430"/>
      <c r="AK731" s="430"/>
      <c r="AL731" s="430"/>
      <c r="AM731" s="430"/>
      <c r="AN731" s="430"/>
      <c r="AO731" s="430"/>
      <c r="AP731" s="430"/>
    </row>
    <row r="732" spans="1:42" ht="12.75">
      <c r="A732" s="473"/>
      <c r="B732" s="430"/>
      <c r="C732" s="430"/>
      <c r="D732" s="430"/>
      <c r="E732" s="282"/>
      <c r="F732" s="430"/>
      <c r="G732" s="50"/>
      <c r="H732" s="50"/>
      <c r="I732" s="430"/>
      <c r="J732" s="430"/>
      <c r="K732" s="430"/>
      <c r="L732" s="430"/>
      <c r="M732" s="430"/>
      <c r="N732" s="430"/>
      <c r="O732" s="430"/>
      <c r="P732" s="430"/>
      <c r="Q732" s="430"/>
      <c r="R732" s="430"/>
      <c r="S732" s="430"/>
      <c r="T732" s="430"/>
      <c r="U732" s="430"/>
      <c r="V732" s="430"/>
      <c r="W732" s="430"/>
      <c r="X732" s="430"/>
      <c r="Y732" s="430"/>
      <c r="Z732" s="430"/>
      <c r="AA732" s="286"/>
      <c r="AB732" s="430"/>
      <c r="AC732" s="430"/>
      <c r="AD732" s="430"/>
      <c r="AE732" s="430"/>
      <c r="AF732" s="430"/>
      <c r="AG732" s="430"/>
      <c r="AH732" s="430"/>
      <c r="AI732" s="430"/>
      <c r="AJ732" s="430"/>
      <c r="AK732" s="430"/>
      <c r="AL732" s="430"/>
      <c r="AM732" s="430"/>
      <c r="AN732" s="430"/>
      <c r="AO732" s="430"/>
      <c r="AP732" s="430"/>
    </row>
    <row r="733" spans="1:42" ht="12.75">
      <c r="A733" s="473"/>
      <c r="B733" s="430"/>
      <c r="C733" s="430"/>
      <c r="D733" s="430"/>
      <c r="E733" s="282"/>
      <c r="F733" s="430"/>
      <c r="G733" s="50"/>
      <c r="H733" s="50"/>
      <c r="I733" s="430"/>
      <c r="J733" s="430"/>
      <c r="K733" s="430"/>
      <c r="L733" s="430"/>
      <c r="M733" s="430"/>
      <c r="N733" s="430"/>
      <c r="O733" s="430"/>
      <c r="P733" s="430"/>
      <c r="Q733" s="430"/>
      <c r="R733" s="430"/>
      <c r="S733" s="430"/>
      <c r="T733" s="430"/>
      <c r="U733" s="430"/>
      <c r="V733" s="430"/>
      <c r="W733" s="430"/>
      <c r="X733" s="430"/>
      <c r="Y733" s="430"/>
      <c r="Z733" s="430"/>
      <c r="AA733" s="286"/>
      <c r="AB733" s="430"/>
      <c r="AC733" s="430"/>
      <c r="AD733" s="430"/>
      <c r="AE733" s="430"/>
      <c r="AF733" s="430"/>
      <c r="AG733" s="430"/>
      <c r="AH733" s="430"/>
      <c r="AI733" s="430"/>
      <c r="AJ733" s="430"/>
      <c r="AK733" s="430"/>
      <c r="AL733" s="430"/>
      <c r="AM733" s="430"/>
      <c r="AN733" s="430"/>
      <c r="AO733" s="430"/>
      <c r="AP733" s="430"/>
    </row>
    <row r="734" spans="1:42" ht="12.75">
      <c r="A734" s="473"/>
      <c r="B734" s="430"/>
      <c r="C734" s="430"/>
      <c r="D734" s="430"/>
      <c r="E734" s="282"/>
      <c r="F734" s="430"/>
      <c r="G734" s="50"/>
      <c r="H734" s="50"/>
      <c r="I734" s="430"/>
      <c r="J734" s="430"/>
      <c r="K734" s="430"/>
      <c r="L734" s="430"/>
      <c r="M734" s="430"/>
      <c r="N734" s="430"/>
      <c r="O734" s="430"/>
      <c r="P734" s="430"/>
      <c r="Q734" s="430"/>
      <c r="R734" s="430"/>
      <c r="S734" s="430"/>
      <c r="T734" s="430"/>
      <c r="U734" s="430"/>
      <c r="V734" s="430"/>
      <c r="W734" s="430"/>
      <c r="X734" s="430"/>
      <c r="Y734" s="430"/>
      <c r="Z734" s="430"/>
      <c r="AA734" s="286"/>
      <c r="AB734" s="430"/>
      <c r="AC734" s="430"/>
      <c r="AD734" s="430"/>
      <c r="AE734" s="430"/>
      <c r="AF734" s="430"/>
      <c r="AG734" s="430"/>
      <c r="AH734" s="430"/>
      <c r="AI734" s="430"/>
      <c r="AJ734" s="430"/>
      <c r="AK734" s="430"/>
      <c r="AL734" s="430"/>
      <c r="AM734" s="430"/>
      <c r="AN734" s="430"/>
      <c r="AO734" s="430"/>
      <c r="AP734" s="430"/>
    </row>
    <row r="735" spans="1:42" ht="12.75">
      <c r="A735" s="473"/>
      <c r="B735" s="430"/>
      <c r="C735" s="430"/>
      <c r="D735" s="430"/>
      <c r="E735" s="282"/>
      <c r="F735" s="430"/>
      <c r="G735" s="50"/>
      <c r="H735" s="50"/>
      <c r="I735" s="430"/>
      <c r="J735" s="430"/>
      <c r="K735" s="430"/>
      <c r="L735" s="430"/>
      <c r="M735" s="430"/>
      <c r="N735" s="430"/>
      <c r="O735" s="430"/>
      <c r="P735" s="430"/>
      <c r="Q735" s="430"/>
      <c r="R735" s="430"/>
      <c r="S735" s="430"/>
      <c r="T735" s="430"/>
      <c r="U735" s="430"/>
      <c r="V735" s="430"/>
      <c r="W735" s="430"/>
      <c r="X735" s="430"/>
      <c r="Y735" s="430"/>
      <c r="Z735" s="430"/>
      <c r="AA735" s="286"/>
      <c r="AB735" s="430"/>
      <c r="AC735" s="430"/>
      <c r="AD735" s="430"/>
      <c r="AE735" s="430"/>
      <c r="AF735" s="430"/>
      <c r="AG735" s="430"/>
      <c r="AH735" s="430"/>
      <c r="AI735" s="430"/>
      <c r="AJ735" s="430"/>
      <c r="AK735" s="430"/>
      <c r="AL735" s="430"/>
      <c r="AM735" s="430"/>
      <c r="AN735" s="430"/>
      <c r="AO735" s="430"/>
      <c r="AP735" s="430"/>
    </row>
    <row r="736" spans="1:42" ht="12.75">
      <c r="A736" s="473"/>
      <c r="B736" s="430"/>
      <c r="C736" s="430"/>
      <c r="D736" s="430"/>
      <c r="E736" s="282"/>
      <c r="F736" s="430"/>
      <c r="G736" s="50"/>
      <c r="H736" s="50"/>
      <c r="I736" s="430"/>
      <c r="J736" s="430"/>
      <c r="K736" s="430"/>
      <c r="L736" s="430"/>
      <c r="M736" s="430"/>
      <c r="N736" s="430"/>
      <c r="O736" s="430"/>
      <c r="P736" s="430"/>
      <c r="Q736" s="430"/>
      <c r="R736" s="430"/>
      <c r="S736" s="430"/>
      <c r="T736" s="430"/>
      <c r="U736" s="430"/>
      <c r="V736" s="430"/>
      <c r="W736" s="430"/>
      <c r="X736" s="430"/>
      <c r="Y736" s="430"/>
      <c r="Z736" s="430"/>
      <c r="AA736" s="286"/>
      <c r="AB736" s="430"/>
      <c r="AC736" s="430"/>
      <c r="AD736" s="430"/>
      <c r="AE736" s="430"/>
      <c r="AF736" s="430"/>
      <c r="AG736" s="430"/>
      <c r="AH736" s="430"/>
      <c r="AI736" s="430"/>
      <c r="AJ736" s="430"/>
      <c r="AK736" s="430"/>
      <c r="AL736" s="430"/>
      <c r="AM736" s="430"/>
      <c r="AN736" s="430"/>
      <c r="AO736" s="430"/>
      <c r="AP736" s="430"/>
    </row>
    <row r="737" spans="1:42" ht="12.75">
      <c r="A737" s="473"/>
      <c r="B737" s="430"/>
      <c r="C737" s="430"/>
      <c r="D737" s="430"/>
      <c r="E737" s="282"/>
      <c r="F737" s="430"/>
      <c r="G737" s="50"/>
      <c r="H737" s="50"/>
      <c r="I737" s="430"/>
      <c r="J737" s="430"/>
      <c r="K737" s="430"/>
      <c r="L737" s="430"/>
      <c r="M737" s="430"/>
      <c r="N737" s="430"/>
      <c r="O737" s="430"/>
      <c r="P737" s="430"/>
      <c r="Q737" s="430"/>
      <c r="R737" s="430"/>
      <c r="S737" s="430"/>
      <c r="T737" s="430"/>
      <c r="U737" s="430"/>
      <c r="V737" s="430"/>
      <c r="W737" s="430"/>
      <c r="X737" s="430"/>
      <c r="Y737" s="430"/>
      <c r="Z737" s="430"/>
      <c r="AA737" s="286"/>
      <c r="AB737" s="430"/>
      <c r="AC737" s="430"/>
      <c r="AD737" s="430"/>
      <c r="AE737" s="430"/>
      <c r="AF737" s="430"/>
      <c r="AG737" s="430"/>
      <c r="AH737" s="430"/>
      <c r="AI737" s="430"/>
      <c r="AJ737" s="430"/>
      <c r="AK737" s="430"/>
      <c r="AL737" s="430"/>
      <c r="AM737" s="430"/>
      <c r="AN737" s="430"/>
      <c r="AO737" s="430"/>
      <c r="AP737" s="430"/>
    </row>
    <row r="738" spans="1:42" ht="12.75">
      <c r="A738" s="473"/>
      <c r="B738" s="430"/>
      <c r="C738" s="430"/>
      <c r="D738" s="430"/>
      <c r="E738" s="282"/>
      <c r="F738" s="430"/>
      <c r="G738" s="50"/>
      <c r="H738" s="50"/>
      <c r="I738" s="430"/>
      <c r="J738" s="430"/>
      <c r="K738" s="430"/>
      <c r="L738" s="430"/>
      <c r="M738" s="430"/>
      <c r="N738" s="430"/>
      <c r="O738" s="430"/>
      <c r="P738" s="430"/>
      <c r="Q738" s="430"/>
      <c r="R738" s="430"/>
      <c r="S738" s="430"/>
      <c r="T738" s="430"/>
      <c r="U738" s="430"/>
      <c r="V738" s="430"/>
      <c r="W738" s="430"/>
      <c r="X738" s="430"/>
      <c r="Y738" s="430"/>
      <c r="Z738" s="430"/>
      <c r="AA738" s="286"/>
      <c r="AB738" s="430"/>
      <c r="AC738" s="430"/>
      <c r="AD738" s="430"/>
      <c r="AE738" s="430"/>
      <c r="AF738" s="430"/>
      <c r="AG738" s="430"/>
      <c r="AH738" s="430"/>
      <c r="AI738" s="430"/>
      <c r="AJ738" s="430"/>
      <c r="AK738" s="430"/>
      <c r="AL738" s="430"/>
      <c r="AM738" s="430"/>
      <c r="AN738" s="430"/>
      <c r="AO738" s="430"/>
      <c r="AP738" s="430"/>
    </row>
    <row r="739" spans="1:42" ht="12.75">
      <c r="A739" s="473"/>
      <c r="B739" s="430"/>
      <c r="C739" s="430"/>
      <c r="D739" s="430"/>
      <c r="E739" s="282"/>
      <c r="F739" s="430"/>
      <c r="G739" s="50"/>
      <c r="H739" s="50"/>
      <c r="I739" s="430"/>
      <c r="J739" s="430"/>
      <c r="K739" s="430"/>
      <c r="L739" s="430"/>
      <c r="M739" s="430"/>
      <c r="N739" s="430"/>
      <c r="O739" s="430"/>
      <c r="P739" s="430"/>
      <c r="Q739" s="430"/>
      <c r="R739" s="430"/>
      <c r="S739" s="430"/>
      <c r="T739" s="430"/>
      <c r="U739" s="430"/>
      <c r="V739" s="430"/>
      <c r="W739" s="430"/>
      <c r="X739" s="430"/>
      <c r="Y739" s="430"/>
      <c r="Z739" s="430"/>
      <c r="AA739" s="286"/>
      <c r="AB739" s="430"/>
      <c r="AC739" s="430"/>
      <c r="AD739" s="430"/>
      <c r="AE739" s="430"/>
      <c r="AF739" s="430"/>
      <c r="AG739" s="430"/>
      <c r="AH739" s="430"/>
      <c r="AI739" s="430"/>
      <c r="AJ739" s="430"/>
      <c r="AK739" s="430"/>
      <c r="AL739" s="430"/>
      <c r="AM739" s="430"/>
      <c r="AN739" s="430"/>
      <c r="AO739" s="430"/>
      <c r="AP739" s="430"/>
    </row>
    <row r="740" spans="1:42" ht="12.75">
      <c r="A740" s="473"/>
      <c r="B740" s="430"/>
      <c r="C740" s="430"/>
      <c r="D740" s="430"/>
      <c r="E740" s="282"/>
      <c r="F740" s="430"/>
      <c r="G740" s="50"/>
      <c r="H740" s="50"/>
      <c r="I740" s="430"/>
      <c r="J740" s="430"/>
      <c r="K740" s="430"/>
      <c r="L740" s="430"/>
      <c r="M740" s="430"/>
      <c r="N740" s="430"/>
      <c r="O740" s="430"/>
      <c r="P740" s="430"/>
      <c r="Q740" s="430"/>
      <c r="R740" s="430"/>
      <c r="S740" s="430"/>
      <c r="T740" s="430"/>
      <c r="U740" s="430"/>
      <c r="V740" s="430"/>
      <c r="W740" s="430"/>
      <c r="X740" s="430"/>
      <c r="Y740" s="430"/>
      <c r="Z740" s="430"/>
      <c r="AA740" s="286"/>
      <c r="AB740" s="430"/>
      <c r="AC740" s="430"/>
      <c r="AD740" s="430"/>
      <c r="AE740" s="430"/>
      <c r="AF740" s="430"/>
      <c r="AG740" s="430"/>
      <c r="AH740" s="430"/>
      <c r="AI740" s="430"/>
      <c r="AJ740" s="430"/>
      <c r="AK740" s="430"/>
      <c r="AL740" s="430"/>
      <c r="AM740" s="430"/>
      <c r="AN740" s="430"/>
      <c r="AO740" s="430"/>
      <c r="AP740" s="430"/>
    </row>
    <row r="741" spans="1:42" ht="12.75">
      <c r="A741" s="473"/>
      <c r="B741" s="430"/>
      <c r="C741" s="430"/>
      <c r="D741" s="430"/>
      <c r="E741" s="282"/>
      <c r="F741" s="430"/>
      <c r="G741" s="50"/>
      <c r="H741" s="50"/>
      <c r="I741" s="430"/>
      <c r="J741" s="430"/>
      <c r="K741" s="430"/>
      <c r="L741" s="430"/>
      <c r="M741" s="430"/>
      <c r="N741" s="430"/>
      <c r="O741" s="430"/>
      <c r="P741" s="430"/>
      <c r="Q741" s="430"/>
      <c r="R741" s="430"/>
      <c r="S741" s="430"/>
      <c r="T741" s="430"/>
      <c r="U741" s="430"/>
      <c r="V741" s="430"/>
      <c r="W741" s="430"/>
      <c r="X741" s="430"/>
      <c r="Y741" s="430"/>
      <c r="Z741" s="430"/>
      <c r="AA741" s="286"/>
      <c r="AB741" s="430"/>
      <c r="AC741" s="430"/>
      <c r="AD741" s="430"/>
      <c r="AE741" s="430"/>
      <c r="AF741" s="430"/>
      <c r="AG741" s="430"/>
      <c r="AH741" s="430"/>
      <c r="AI741" s="430"/>
      <c r="AJ741" s="430"/>
      <c r="AK741" s="430"/>
      <c r="AL741" s="430"/>
      <c r="AM741" s="430"/>
      <c r="AN741" s="430"/>
      <c r="AO741" s="430"/>
      <c r="AP741" s="430"/>
    </row>
    <row r="742" spans="1:42" ht="12.75">
      <c r="A742" s="473"/>
      <c r="B742" s="430"/>
      <c r="C742" s="430"/>
      <c r="D742" s="430"/>
      <c r="E742" s="282"/>
      <c r="F742" s="430"/>
      <c r="G742" s="50"/>
      <c r="H742" s="50"/>
      <c r="I742" s="430"/>
      <c r="J742" s="430"/>
      <c r="K742" s="430"/>
      <c r="L742" s="430"/>
      <c r="M742" s="430"/>
      <c r="N742" s="430"/>
      <c r="O742" s="430"/>
      <c r="P742" s="430"/>
      <c r="Q742" s="430"/>
      <c r="R742" s="430"/>
      <c r="S742" s="430"/>
      <c r="T742" s="430"/>
      <c r="U742" s="430"/>
      <c r="V742" s="430"/>
      <c r="W742" s="430"/>
      <c r="X742" s="430"/>
      <c r="Y742" s="430"/>
      <c r="Z742" s="430"/>
      <c r="AA742" s="286"/>
      <c r="AB742" s="430"/>
      <c r="AC742" s="430"/>
      <c r="AD742" s="430"/>
      <c r="AE742" s="430"/>
      <c r="AF742" s="430"/>
      <c r="AG742" s="430"/>
      <c r="AH742" s="430"/>
      <c r="AI742" s="430"/>
      <c r="AJ742" s="430"/>
      <c r="AK742" s="430"/>
      <c r="AL742" s="430"/>
      <c r="AM742" s="430"/>
      <c r="AN742" s="430"/>
      <c r="AO742" s="430"/>
      <c r="AP742" s="430"/>
    </row>
    <row r="743" spans="1:42" ht="12.75">
      <c r="A743" s="473"/>
      <c r="B743" s="430"/>
      <c r="C743" s="430"/>
      <c r="D743" s="430"/>
      <c r="E743" s="282"/>
      <c r="F743" s="430"/>
      <c r="G743" s="50"/>
      <c r="H743" s="50"/>
      <c r="I743" s="430"/>
      <c r="J743" s="430"/>
      <c r="K743" s="430"/>
      <c r="L743" s="430"/>
      <c r="M743" s="430"/>
      <c r="N743" s="430"/>
      <c r="O743" s="430"/>
      <c r="P743" s="430"/>
      <c r="Q743" s="430"/>
      <c r="R743" s="430"/>
      <c r="S743" s="430"/>
      <c r="T743" s="430"/>
      <c r="U743" s="430"/>
      <c r="V743" s="430"/>
      <c r="W743" s="430"/>
      <c r="X743" s="430"/>
      <c r="Y743" s="430"/>
      <c r="Z743" s="430"/>
      <c r="AA743" s="286"/>
      <c r="AB743" s="430"/>
      <c r="AC743" s="430"/>
      <c r="AD743" s="430"/>
      <c r="AE743" s="430"/>
      <c r="AF743" s="430"/>
      <c r="AG743" s="430"/>
      <c r="AH743" s="430"/>
      <c r="AI743" s="430"/>
      <c r="AJ743" s="430"/>
      <c r="AK743" s="430"/>
      <c r="AL743" s="430"/>
      <c r="AM743" s="430"/>
      <c r="AN743" s="430"/>
      <c r="AO743" s="430"/>
      <c r="AP743" s="430"/>
    </row>
    <row r="744" spans="1:42" ht="12.75">
      <c r="A744" s="473"/>
      <c r="B744" s="430"/>
      <c r="C744" s="430"/>
      <c r="D744" s="430"/>
      <c r="E744" s="282"/>
      <c r="F744" s="430"/>
      <c r="G744" s="50"/>
      <c r="H744" s="50"/>
      <c r="I744" s="430"/>
      <c r="J744" s="430"/>
      <c r="K744" s="430"/>
      <c r="L744" s="430"/>
      <c r="M744" s="430"/>
      <c r="N744" s="430"/>
      <c r="O744" s="430"/>
      <c r="P744" s="430"/>
      <c r="Q744" s="430"/>
      <c r="R744" s="430"/>
      <c r="S744" s="430"/>
      <c r="T744" s="430"/>
      <c r="U744" s="430"/>
      <c r="V744" s="430"/>
      <c r="W744" s="430"/>
      <c r="X744" s="430"/>
      <c r="Y744" s="430"/>
      <c r="Z744" s="430"/>
      <c r="AA744" s="286"/>
      <c r="AB744" s="430"/>
      <c r="AC744" s="430"/>
      <c r="AD744" s="430"/>
      <c r="AE744" s="430"/>
      <c r="AF744" s="430"/>
      <c r="AG744" s="430"/>
      <c r="AH744" s="430"/>
      <c r="AI744" s="430"/>
      <c r="AJ744" s="430"/>
      <c r="AK744" s="430"/>
      <c r="AL744" s="430"/>
      <c r="AM744" s="430"/>
      <c r="AN744" s="430"/>
      <c r="AO744" s="430"/>
      <c r="AP744" s="430"/>
    </row>
    <row r="745" spans="1:42" ht="12.75">
      <c r="A745" s="473"/>
      <c r="B745" s="430"/>
      <c r="C745" s="430"/>
      <c r="D745" s="430"/>
      <c r="E745" s="282"/>
      <c r="F745" s="430"/>
      <c r="G745" s="50"/>
      <c r="H745" s="50"/>
      <c r="I745" s="430"/>
      <c r="J745" s="430"/>
      <c r="K745" s="430"/>
      <c r="L745" s="430"/>
      <c r="M745" s="430"/>
      <c r="N745" s="430"/>
      <c r="O745" s="430"/>
      <c r="P745" s="430"/>
      <c r="Q745" s="430"/>
      <c r="R745" s="430"/>
      <c r="S745" s="430"/>
      <c r="T745" s="430"/>
      <c r="U745" s="430"/>
      <c r="V745" s="430"/>
      <c r="W745" s="430"/>
      <c r="X745" s="430"/>
      <c r="Y745" s="430"/>
      <c r="Z745" s="430"/>
      <c r="AA745" s="286"/>
      <c r="AB745" s="430"/>
      <c r="AC745" s="430"/>
      <c r="AD745" s="430"/>
      <c r="AE745" s="430"/>
      <c r="AF745" s="430"/>
      <c r="AG745" s="430"/>
      <c r="AH745" s="430"/>
      <c r="AI745" s="430"/>
      <c r="AJ745" s="430"/>
      <c r="AK745" s="430"/>
      <c r="AL745" s="430"/>
      <c r="AM745" s="430"/>
      <c r="AN745" s="430"/>
      <c r="AO745" s="430"/>
      <c r="AP745" s="430"/>
    </row>
    <row r="746" spans="1:42" ht="12.75">
      <c r="A746" s="473"/>
      <c r="B746" s="430"/>
      <c r="C746" s="430"/>
      <c r="D746" s="430"/>
      <c r="E746" s="282"/>
      <c r="F746" s="430"/>
      <c r="G746" s="50"/>
      <c r="H746" s="50"/>
      <c r="I746" s="430"/>
      <c r="J746" s="430"/>
      <c r="K746" s="430"/>
      <c r="L746" s="430"/>
      <c r="M746" s="430"/>
      <c r="N746" s="430"/>
      <c r="O746" s="430"/>
      <c r="P746" s="430"/>
      <c r="Q746" s="430"/>
      <c r="R746" s="430"/>
      <c r="S746" s="430"/>
      <c r="T746" s="430"/>
      <c r="U746" s="430"/>
      <c r="V746" s="430"/>
      <c r="W746" s="430"/>
      <c r="X746" s="430"/>
      <c r="Y746" s="430"/>
      <c r="Z746" s="430"/>
      <c r="AA746" s="286"/>
      <c r="AB746" s="430"/>
      <c r="AC746" s="430"/>
      <c r="AD746" s="430"/>
      <c r="AE746" s="430"/>
      <c r="AF746" s="430"/>
      <c r="AG746" s="430"/>
      <c r="AH746" s="430"/>
      <c r="AI746" s="430"/>
      <c r="AJ746" s="430"/>
      <c r="AK746" s="430"/>
      <c r="AL746" s="430"/>
      <c r="AM746" s="430"/>
      <c r="AN746" s="430"/>
      <c r="AO746" s="430"/>
      <c r="AP746" s="430"/>
    </row>
    <row r="747" spans="1:42" ht="12.75">
      <c r="A747" s="473"/>
      <c r="B747" s="430"/>
      <c r="C747" s="430"/>
      <c r="D747" s="430"/>
      <c r="E747" s="282"/>
      <c r="F747" s="430"/>
      <c r="G747" s="50"/>
      <c r="H747" s="50"/>
      <c r="I747" s="430"/>
      <c r="J747" s="430"/>
      <c r="K747" s="430"/>
      <c r="L747" s="430"/>
      <c r="M747" s="430"/>
      <c r="N747" s="430"/>
      <c r="O747" s="430"/>
      <c r="P747" s="430"/>
      <c r="Q747" s="430"/>
      <c r="R747" s="430"/>
      <c r="S747" s="430"/>
      <c r="T747" s="430"/>
      <c r="U747" s="430"/>
      <c r="V747" s="430"/>
      <c r="W747" s="430"/>
      <c r="X747" s="430"/>
      <c r="Y747" s="430"/>
      <c r="Z747" s="430"/>
      <c r="AA747" s="286"/>
      <c r="AB747" s="430"/>
      <c r="AC747" s="430"/>
      <c r="AD747" s="430"/>
      <c r="AE747" s="430"/>
      <c r="AF747" s="430"/>
      <c r="AG747" s="430"/>
      <c r="AH747" s="430"/>
      <c r="AI747" s="430"/>
      <c r="AJ747" s="430"/>
      <c r="AK747" s="430"/>
      <c r="AL747" s="430"/>
      <c r="AM747" s="430"/>
      <c r="AN747" s="430"/>
      <c r="AO747" s="430"/>
      <c r="AP747" s="430"/>
    </row>
    <row r="748" spans="1:42" ht="12.75">
      <c r="A748" s="473"/>
      <c r="B748" s="430"/>
      <c r="C748" s="430"/>
      <c r="D748" s="430"/>
      <c r="E748" s="282"/>
      <c r="F748" s="430"/>
      <c r="G748" s="50"/>
      <c r="H748" s="50"/>
      <c r="I748" s="430"/>
      <c r="J748" s="430"/>
      <c r="K748" s="430"/>
      <c r="L748" s="430"/>
      <c r="M748" s="430"/>
      <c r="N748" s="430"/>
      <c r="O748" s="430"/>
      <c r="P748" s="430"/>
      <c r="Q748" s="430"/>
      <c r="R748" s="430"/>
      <c r="S748" s="430"/>
      <c r="T748" s="430"/>
      <c r="U748" s="430"/>
      <c r="V748" s="430"/>
      <c r="W748" s="430"/>
      <c r="X748" s="430"/>
      <c r="Y748" s="430"/>
      <c r="Z748" s="430"/>
      <c r="AA748" s="286"/>
      <c r="AB748" s="430"/>
      <c r="AC748" s="430"/>
      <c r="AD748" s="430"/>
      <c r="AE748" s="430"/>
      <c r="AF748" s="430"/>
      <c r="AG748" s="430"/>
      <c r="AH748" s="430"/>
      <c r="AI748" s="430"/>
      <c r="AJ748" s="430"/>
      <c r="AK748" s="430"/>
      <c r="AL748" s="430"/>
      <c r="AM748" s="430"/>
      <c r="AN748" s="430"/>
      <c r="AO748" s="430"/>
      <c r="AP748" s="430"/>
    </row>
    <row r="749" spans="1:42" ht="12.75">
      <c r="A749" s="473"/>
      <c r="B749" s="430"/>
      <c r="C749" s="430"/>
      <c r="D749" s="430"/>
      <c r="E749" s="282"/>
      <c r="F749" s="430"/>
      <c r="G749" s="50"/>
      <c r="H749" s="50"/>
      <c r="I749" s="430"/>
      <c r="J749" s="430"/>
      <c r="K749" s="430"/>
      <c r="L749" s="430"/>
      <c r="M749" s="430"/>
      <c r="N749" s="430"/>
      <c r="O749" s="430"/>
      <c r="P749" s="430"/>
      <c r="Q749" s="430"/>
      <c r="R749" s="430"/>
      <c r="S749" s="430"/>
      <c r="T749" s="430"/>
      <c r="U749" s="430"/>
      <c r="V749" s="430"/>
      <c r="W749" s="430"/>
      <c r="X749" s="430"/>
      <c r="Y749" s="430"/>
      <c r="Z749" s="430"/>
      <c r="AA749" s="286"/>
      <c r="AB749" s="430"/>
      <c r="AC749" s="430"/>
      <c r="AD749" s="430"/>
      <c r="AE749" s="430"/>
      <c r="AF749" s="430"/>
      <c r="AG749" s="430"/>
      <c r="AH749" s="430"/>
      <c r="AI749" s="430"/>
      <c r="AJ749" s="430"/>
      <c r="AK749" s="430"/>
      <c r="AL749" s="430"/>
      <c r="AM749" s="430"/>
      <c r="AN749" s="430"/>
      <c r="AO749" s="430"/>
      <c r="AP749" s="430"/>
    </row>
    <row r="750" spans="1:42" ht="12.75">
      <c r="A750" s="473"/>
      <c r="B750" s="430"/>
      <c r="C750" s="430"/>
      <c r="D750" s="430"/>
      <c r="E750" s="282"/>
      <c r="F750" s="430"/>
      <c r="G750" s="50"/>
      <c r="H750" s="50"/>
      <c r="I750" s="430"/>
      <c r="J750" s="430"/>
      <c r="K750" s="430"/>
      <c r="L750" s="430"/>
      <c r="M750" s="430"/>
      <c r="N750" s="430"/>
      <c r="O750" s="430"/>
      <c r="P750" s="430"/>
      <c r="Q750" s="430"/>
      <c r="R750" s="430"/>
      <c r="S750" s="430"/>
      <c r="T750" s="430"/>
      <c r="U750" s="430"/>
      <c r="V750" s="430"/>
      <c r="W750" s="430"/>
      <c r="X750" s="430"/>
      <c r="Y750" s="430"/>
      <c r="Z750" s="430"/>
      <c r="AA750" s="286"/>
      <c r="AB750" s="430"/>
      <c r="AC750" s="430"/>
      <c r="AD750" s="430"/>
      <c r="AE750" s="430"/>
      <c r="AF750" s="430"/>
      <c r="AG750" s="430"/>
      <c r="AH750" s="430"/>
      <c r="AI750" s="430"/>
      <c r="AJ750" s="430"/>
      <c r="AK750" s="430"/>
      <c r="AL750" s="430"/>
      <c r="AM750" s="430"/>
      <c r="AN750" s="430"/>
      <c r="AO750" s="430"/>
      <c r="AP750" s="430"/>
    </row>
    <row r="751" spans="1:42" ht="12.75">
      <c r="A751" s="473"/>
      <c r="B751" s="430"/>
      <c r="C751" s="430"/>
      <c r="D751" s="430"/>
      <c r="E751" s="282"/>
      <c r="F751" s="430"/>
      <c r="G751" s="50"/>
      <c r="H751" s="50"/>
      <c r="I751" s="430"/>
      <c r="J751" s="430"/>
      <c r="K751" s="430"/>
      <c r="L751" s="430"/>
      <c r="M751" s="430"/>
      <c r="N751" s="430"/>
      <c r="O751" s="430"/>
      <c r="P751" s="430"/>
      <c r="Q751" s="430"/>
      <c r="R751" s="430"/>
      <c r="S751" s="430"/>
      <c r="T751" s="430"/>
      <c r="U751" s="430"/>
      <c r="V751" s="430"/>
      <c r="W751" s="430"/>
      <c r="X751" s="430"/>
      <c r="Y751" s="430"/>
      <c r="Z751" s="430"/>
      <c r="AA751" s="286"/>
      <c r="AB751" s="430"/>
      <c r="AC751" s="430"/>
      <c r="AD751" s="430"/>
      <c r="AE751" s="430"/>
      <c r="AF751" s="430"/>
      <c r="AG751" s="430"/>
      <c r="AH751" s="430"/>
      <c r="AI751" s="430"/>
      <c r="AJ751" s="430"/>
      <c r="AK751" s="430"/>
      <c r="AL751" s="430"/>
      <c r="AM751" s="430"/>
      <c r="AN751" s="430"/>
      <c r="AO751" s="430"/>
      <c r="AP751" s="430"/>
    </row>
    <row r="752" spans="1:42" ht="12.75">
      <c r="A752" s="473"/>
      <c r="B752" s="430"/>
      <c r="C752" s="430"/>
      <c r="D752" s="430"/>
      <c r="E752" s="282"/>
      <c r="F752" s="430"/>
      <c r="G752" s="50"/>
      <c r="H752" s="50"/>
      <c r="I752" s="430"/>
      <c r="J752" s="430"/>
      <c r="K752" s="430"/>
      <c r="L752" s="430"/>
      <c r="M752" s="430"/>
      <c r="N752" s="430"/>
      <c r="O752" s="430"/>
      <c r="P752" s="430"/>
      <c r="Q752" s="430"/>
      <c r="R752" s="430"/>
      <c r="S752" s="430"/>
      <c r="T752" s="430"/>
      <c r="U752" s="430"/>
      <c r="V752" s="430"/>
      <c r="W752" s="430"/>
      <c r="X752" s="430"/>
      <c r="Y752" s="430"/>
      <c r="Z752" s="430"/>
      <c r="AA752" s="286"/>
      <c r="AB752" s="430"/>
      <c r="AC752" s="430"/>
      <c r="AD752" s="430"/>
      <c r="AE752" s="430"/>
      <c r="AF752" s="430"/>
      <c r="AG752" s="430"/>
      <c r="AH752" s="430"/>
      <c r="AI752" s="430"/>
      <c r="AJ752" s="430"/>
      <c r="AK752" s="430"/>
      <c r="AL752" s="430"/>
      <c r="AM752" s="430"/>
      <c r="AN752" s="430"/>
      <c r="AO752" s="430"/>
      <c r="AP752" s="430"/>
    </row>
    <row r="753" spans="1:42" ht="12.75">
      <c r="A753" s="473"/>
      <c r="B753" s="430"/>
      <c r="C753" s="430"/>
      <c r="D753" s="430"/>
      <c r="E753" s="282"/>
      <c r="F753" s="430"/>
      <c r="G753" s="50"/>
      <c r="H753" s="50"/>
      <c r="I753" s="430"/>
      <c r="J753" s="430"/>
      <c r="K753" s="430"/>
      <c r="L753" s="430"/>
      <c r="M753" s="430"/>
      <c r="N753" s="430"/>
      <c r="O753" s="430"/>
      <c r="P753" s="430"/>
      <c r="Q753" s="430"/>
      <c r="R753" s="430"/>
      <c r="S753" s="430"/>
      <c r="T753" s="430"/>
      <c r="U753" s="430"/>
      <c r="V753" s="430"/>
      <c r="W753" s="430"/>
      <c r="X753" s="430"/>
      <c r="Y753" s="430"/>
      <c r="Z753" s="430"/>
      <c r="AA753" s="286"/>
      <c r="AB753" s="430"/>
      <c r="AC753" s="430"/>
      <c r="AD753" s="430"/>
      <c r="AE753" s="430"/>
      <c r="AF753" s="430"/>
      <c r="AG753" s="430"/>
      <c r="AH753" s="430"/>
      <c r="AI753" s="430"/>
      <c r="AJ753" s="430"/>
      <c r="AK753" s="430"/>
      <c r="AL753" s="430"/>
      <c r="AM753" s="430"/>
      <c r="AN753" s="430"/>
      <c r="AO753" s="430"/>
      <c r="AP753" s="430"/>
    </row>
    <row r="754" spans="1:42" ht="12.75">
      <c r="A754" s="473"/>
      <c r="B754" s="430"/>
      <c r="C754" s="430"/>
      <c r="D754" s="430"/>
      <c r="E754" s="282"/>
      <c r="F754" s="430"/>
      <c r="G754" s="50"/>
      <c r="H754" s="50"/>
      <c r="I754" s="430"/>
      <c r="J754" s="430"/>
      <c r="K754" s="430"/>
      <c r="L754" s="430"/>
      <c r="M754" s="430"/>
      <c r="N754" s="430"/>
      <c r="O754" s="430"/>
      <c r="P754" s="430"/>
      <c r="Q754" s="430"/>
      <c r="R754" s="430"/>
      <c r="S754" s="430"/>
      <c r="T754" s="430"/>
      <c r="U754" s="430"/>
      <c r="V754" s="430"/>
      <c r="W754" s="430"/>
      <c r="X754" s="430"/>
      <c r="Y754" s="430"/>
      <c r="Z754" s="430"/>
      <c r="AA754" s="286"/>
      <c r="AB754" s="430"/>
      <c r="AC754" s="430"/>
      <c r="AD754" s="430"/>
      <c r="AE754" s="430"/>
      <c r="AF754" s="430"/>
      <c r="AG754" s="430"/>
      <c r="AH754" s="430"/>
      <c r="AI754" s="430"/>
      <c r="AJ754" s="430"/>
      <c r="AK754" s="430"/>
      <c r="AL754" s="430"/>
      <c r="AM754" s="430"/>
      <c r="AN754" s="430"/>
      <c r="AO754" s="430"/>
      <c r="AP754" s="430"/>
    </row>
    <row r="755" spans="1:42" ht="12.75">
      <c r="A755" s="473"/>
      <c r="B755" s="430"/>
      <c r="C755" s="430"/>
      <c r="D755" s="430"/>
      <c r="E755" s="282"/>
      <c r="F755" s="430"/>
      <c r="G755" s="50"/>
      <c r="H755" s="50"/>
      <c r="I755" s="430"/>
      <c r="J755" s="430"/>
      <c r="K755" s="430"/>
      <c r="L755" s="430"/>
      <c r="M755" s="430"/>
      <c r="N755" s="430"/>
      <c r="O755" s="430"/>
      <c r="P755" s="430"/>
      <c r="Q755" s="430"/>
      <c r="R755" s="430"/>
      <c r="S755" s="430"/>
      <c r="T755" s="430"/>
      <c r="U755" s="430"/>
      <c r="V755" s="430"/>
      <c r="W755" s="430"/>
      <c r="X755" s="430"/>
      <c r="Y755" s="430"/>
      <c r="Z755" s="430"/>
      <c r="AA755" s="286"/>
      <c r="AB755" s="430"/>
      <c r="AC755" s="430"/>
      <c r="AD755" s="430"/>
      <c r="AE755" s="430"/>
      <c r="AF755" s="430"/>
      <c r="AG755" s="430"/>
      <c r="AH755" s="430"/>
      <c r="AI755" s="430"/>
      <c r="AJ755" s="430"/>
      <c r="AK755" s="430"/>
      <c r="AL755" s="430"/>
      <c r="AM755" s="430"/>
      <c r="AN755" s="430"/>
      <c r="AO755" s="430"/>
      <c r="AP755" s="430"/>
    </row>
    <row r="756" spans="1:42" ht="12.75">
      <c r="A756" s="473"/>
      <c r="B756" s="430"/>
      <c r="C756" s="430"/>
      <c r="D756" s="430"/>
      <c r="E756" s="282"/>
      <c r="F756" s="430"/>
      <c r="G756" s="50"/>
      <c r="H756" s="50"/>
      <c r="I756" s="430"/>
      <c r="J756" s="430"/>
      <c r="K756" s="430"/>
      <c r="L756" s="430"/>
      <c r="M756" s="430"/>
      <c r="N756" s="430"/>
      <c r="O756" s="430"/>
      <c r="P756" s="430"/>
      <c r="Q756" s="430"/>
      <c r="R756" s="430"/>
      <c r="S756" s="430"/>
      <c r="T756" s="430"/>
      <c r="U756" s="430"/>
      <c r="V756" s="430"/>
      <c r="W756" s="430"/>
      <c r="X756" s="430"/>
      <c r="Y756" s="430"/>
      <c r="Z756" s="430"/>
      <c r="AA756" s="286"/>
      <c r="AB756" s="430"/>
      <c r="AC756" s="430"/>
      <c r="AD756" s="430"/>
      <c r="AE756" s="430"/>
      <c r="AF756" s="430"/>
      <c r="AG756" s="430"/>
      <c r="AH756" s="430"/>
      <c r="AI756" s="430"/>
      <c r="AJ756" s="430"/>
      <c r="AK756" s="430"/>
      <c r="AL756" s="430"/>
      <c r="AM756" s="430"/>
      <c r="AN756" s="430"/>
      <c r="AO756" s="430"/>
      <c r="AP756" s="430"/>
    </row>
    <row r="757" spans="1:42" ht="12.75">
      <c r="A757" s="473"/>
      <c r="B757" s="430"/>
      <c r="C757" s="430"/>
      <c r="D757" s="430"/>
      <c r="E757" s="282"/>
      <c r="F757" s="430"/>
      <c r="G757" s="50"/>
      <c r="H757" s="50"/>
      <c r="I757" s="430"/>
      <c r="J757" s="430"/>
      <c r="K757" s="430"/>
      <c r="L757" s="430"/>
      <c r="M757" s="430"/>
      <c r="N757" s="430"/>
      <c r="O757" s="430"/>
      <c r="P757" s="430"/>
      <c r="Q757" s="430"/>
      <c r="R757" s="430"/>
      <c r="S757" s="430"/>
      <c r="T757" s="430"/>
      <c r="U757" s="430"/>
      <c r="V757" s="430"/>
      <c r="W757" s="430"/>
      <c r="X757" s="430"/>
      <c r="Y757" s="430"/>
      <c r="Z757" s="430"/>
      <c r="AA757" s="286"/>
      <c r="AB757" s="430"/>
      <c r="AC757" s="430"/>
      <c r="AD757" s="430"/>
      <c r="AE757" s="430"/>
      <c r="AF757" s="430"/>
      <c r="AG757" s="430"/>
      <c r="AH757" s="430"/>
      <c r="AI757" s="430"/>
      <c r="AJ757" s="430"/>
      <c r="AK757" s="430"/>
      <c r="AL757" s="430"/>
      <c r="AM757" s="430"/>
      <c r="AN757" s="430"/>
      <c r="AO757" s="430"/>
      <c r="AP757" s="430"/>
    </row>
    <row r="758" spans="1:42" ht="12.75">
      <c r="A758" s="473"/>
      <c r="B758" s="430"/>
      <c r="C758" s="430"/>
      <c r="D758" s="430"/>
      <c r="E758" s="282"/>
      <c r="F758" s="430"/>
      <c r="G758" s="50"/>
      <c r="H758" s="50"/>
      <c r="I758" s="430"/>
      <c r="J758" s="430"/>
      <c r="K758" s="430"/>
      <c r="L758" s="430"/>
      <c r="M758" s="430"/>
      <c r="N758" s="430"/>
      <c r="O758" s="430"/>
      <c r="P758" s="430"/>
      <c r="Q758" s="430"/>
      <c r="R758" s="430"/>
      <c r="S758" s="430"/>
      <c r="T758" s="430"/>
      <c r="U758" s="430"/>
      <c r="V758" s="430"/>
      <c r="W758" s="430"/>
      <c r="X758" s="430"/>
      <c r="Y758" s="430"/>
      <c r="Z758" s="430"/>
      <c r="AA758" s="286"/>
      <c r="AB758" s="430"/>
      <c r="AC758" s="430"/>
      <c r="AD758" s="430"/>
      <c r="AE758" s="430"/>
      <c r="AF758" s="430"/>
      <c r="AG758" s="430"/>
      <c r="AH758" s="430"/>
      <c r="AI758" s="430"/>
      <c r="AJ758" s="430"/>
      <c r="AK758" s="430"/>
      <c r="AL758" s="430"/>
      <c r="AM758" s="430"/>
      <c r="AN758" s="430"/>
      <c r="AO758" s="430"/>
      <c r="AP758" s="430"/>
    </row>
    <row r="759" spans="1:42" ht="12.75">
      <c r="A759" s="473"/>
      <c r="B759" s="430"/>
      <c r="C759" s="430"/>
      <c r="D759" s="430"/>
      <c r="E759" s="282"/>
      <c r="F759" s="430"/>
      <c r="G759" s="50"/>
      <c r="H759" s="50"/>
      <c r="I759" s="430"/>
      <c r="J759" s="430"/>
      <c r="K759" s="430"/>
      <c r="L759" s="430"/>
      <c r="M759" s="430"/>
      <c r="N759" s="430"/>
      <c r="O759" s="430"/>
      <c r="P759" s="430"/>
      <c r="Q759" s="430"/>
      <c r="R759" s="430"/>
      <c r="S759" s="430"/>
      <c r="T759" s="430"/>
      <c r="U759" s="430"/>
      <c r="V759" s="430"/>
      <c r="W759" s="430"/>
      <c r="X759" s="430"/>
      <c r="Y759" s="430"/>
      <c r="Z759" s="430"/>
      <c r="AA759" s="286"/>
      <c r="AB759" s="430"/>
      <c r="AC759" s="430"/>
      <c r="AD759" s="430"/>
      <c r="AE759" s="430"/>
      <c r="AF759" s="430"/>
      <c r="AG759" s="430"/>
      <c r="AH759" s="430"/>
      <c r="AI759" s="430"/>
      <c r="AJ759" s="430"/>
      <c r="AK759" s="430"/>
      <c r="AL759" s="430"/>
      <c r="AM759" s="430"/>
      <c r="AN759" s="430"/>
      <c r="AO759" s="430"/>
      <c r="AP759" s="430"/>
    </row>
    <row r="760" spans="1:42" ht="12.75">
      <c r="A760" s="473"/>
      <c r="B760" s="430"/>
      <c r="C760" s="430"/>
      <c r="D760" s="430"/>
      <c r="E760" s="282"/>
      <c r="F760" s="430"/>
      <c r="G760" s="50"/>
      <c r="H760" s="50"/>
      <c r="I760" s="430"/>
      <c r="J760" s="430"/>
      <c r="K760" s="430"/>
      <c r="L760" s="430"/>
      <c r="M760" s="430"/>
      <c r="N760" s="430"/>
      <c r="O760" s="430"/>
      <c r="P760" s="430"/>
      <c r="Q760" s="430"/>
      <c r="R760" s="430"/>
      <c r="S760" s="430"/>
      <c r="T760" s="430"/>
      <c r="U760" s="430"/>
      <c r="V760" s="430"/>
      <c r="W760" s="430"/>
      <c r="X760" s="430"/>
      <c r="Y760" s="430"/>
      <c r="Z760" s="430"/>
      <c r="AA760" s="286"/>
      <c r="AB760" s="430"/>
      <c r="AC760" s="430"/>
      <c r="AD760" s="430"/>
      <c r="AE760" s="430"/>
      <c r="AF760" s="430"/>
      <c r="AG760" s="430"/>
      <c r="AH760" s="430"/>
      <c r="AI760" s="430"/>
      <c r="AJ760" s="430"/>
      <c r="AK760" s="430"/>
      <c r="AL760" s="430"/>
      <c r="AM760" s="430"/>
      <c r="AN760" s="430"/>
      <c r="AO760" s="430"/>
      <c r="AP760" s="430"/>
    </row>
    <row r="761" spans="1:42" ht="12.75">
      <c r="A761" s="473"/>
      <c r="B761" s="430"/>
      <c r="C761" s="430"/>
      <c r="D761" s="430"/>
      <c r="E761" s="282"/>
      <c r="F761" s="430"/>
      <c r="G761" s="50"/>
      <c r="H761" s="50"/>
      <c r="I761" s="430"/>
      <c r="J761" s="430"/>
      <c r="K761" s="430"/>
      <c r="L761" s="430"/>
      <c r="M761" s="430"/>
      <c r="N761" s="430"/>
      <c r="O761" s="430"/>
      <c r="P761" s="430"/>
      <c r="Q761" s="430"/>
      <c r="R761" s="430"/>
      <c r="S761" s="430"/>
      <c r="T761" s="430"/>
      <c r="U761" s="430"/>
      <c r="V761" s="430"/>
      <c r="W761" s="430"/>
      <c r="X761" s="430"/>
      <c r="Y761" s="430"/>
      <c r="Z761" s="430"/>
      <c r="AA761" s="286"/>
      <c r="AB761" s="430"/>
      <c r="AC761" s="430"/>
      <c r="AD761" s="430"/>
      <c r="AE761" s="430"/>
      <c r="AF761" s="430"/>
      <c r="AG761" s="430"/>
      <c r="AH761" s="430"/>
      <c r="AI761" s="430"/>
      <c r="AJ761" s="430"/>
      <c r="AK761" s="430"/>
      <c r="AL761" s="430"/>
      <c r="AM761" s="430"/>
      <c r="AN761" s="430"/>
      <c r="AO761" s="430"/>
      <c r="AP761" s="430"/>
    </row>
    <row r="762" spans="1:42" ht="12.75">
      <c r="A762" s="473"/>
      <c r="B762" s="430"/>
      <c r="C762" s="430"/>
      <c r="D762" s="430"/>
      <c r="E762" s="282"/>
      <c r="F762" s="430"/>
      <c r="G762" s="50"/>
      <c r="H762" s="50"/>
      <c r="I762" s="430"/>
      <c r="J762" s="430"/>
      <c r="K762" s="430"/>
      <c r="L762" s="430"/>
      <c r="M762" s="430"/>
      <c r="N762" s="430"/>
      <c r="O762" s="430"/>
      <c r="P762" s="430"/>
      <c r="Q762" s="430"/>
      <c r="R762" s="430"/>
      <c r="S762" s="430"/>
      <c r="T762" s="430"/>
      <c r="U762" s="430"/>
      <c r="V762" s="430"/>
      <c r="W762" s="430"/>
      <c r="X762" s="430"/>
      <c r="Y762" s="430"/>
      <c r="Z762" s="430"/>
      <c r="AA762" s="286"/>
      <c r="AB762" s="430"/>
      <c r="AC762" s="430"/>
      <c r="AD762" s="430"/>
      <c r="AE762" s="430"/>
      <c r="AF762" s="430"/>
      <c r="AG762" s="430"/>
      <c r="AH762" s="430"/>
      <c r="AI762" s="430"/>
      <c r="AJ762" s="430"/>
      <c r="AK762" s="430"/>
      <c r="AL762" s="430"/>
      <c r="AM762" s="430"/>
      <c r="AN762" s="430"/>
      <c r="AO762" s="430"/>
      <c r="AP762" s="430"/>
    </row>
    <row r="763" spans="1:42" ht="12.75">
      <c r="A763" s="473"/>
      <c r="B763" s="430"/>
      <c r="C763" s="430"/>
      <c r="D763" s="430"/>
      <c r="E763" s="282"/>
      <c r="F763" s="430"/>
      <c r="G763" s="50"/>
      <c r="H763" s="50"/>
      <c r="I763" s="430"/>
      <c r="J763" s="430"/>
      <c r="K763" s="430"/>
      <c r="L763" s="430"/>
      <c r="M763" s="430"/>
      <c r="N763" s="430"/>
      <c r="O763" s="430"/>
      <c r="P763" s="430"/>
      <c r="Q763" s="430"/>
      <c r="R763" s="430"/>
      <c r="S763" s="430"/>
      <c r="T763" s="430"/>
      <c r="U763" s="430"/>
      <c r="V763" s="430"/>
      <c r="W763" s="430"/>
      <c r="X763" s="430"/>
      <c r="Y763" s="430"/>
      <c r="Z763" s="430"/>
      <c r="AA763" s="286"/>
      <c r="AB763" s="430"/>
      <c r="AC763" s="430"/>
      <c r="AD763" s="430"/>
      <c r="AE763" s="430"/>
      <c r="AF763" s="430"/>
      <c r="AG763" s="430"/>
      <c r="AH763" s="430"/>
      <c r="AI763" s="430"/>
      <c r="AJ763" s="430"/>
      <c r="AK763" s="430"/>
      <c r="AL763" s="430"/>
      <c r="AM763" s="430"/>
      <c r="AN763" s="430"/>
      <c r="AO763" s="430"/>
      <c r="AP763" s="430"/>
    </row>
    <row r="764" spans="1:42" ht="12.75">
      <c r="A764" s="473"/>
      <c r="B764" s="430"/>
      <c r="C764" s="430"/>
      <c r="D764" s="430"/>
      <c r="E764" s="282"/>
      <c r="F764" s="430"/>
      <c r="G764" s="50"/>
      <c r="H764" s="50"/>
      <c r="I764" s="430"/>
      <c r="J764" s="430"/>
      <c r="K764" s="430"/>
      <c r="L764" s="430"/>
      <c r="M764" s="430"/>
      <c r="N764" s="430"/>
      <c r="O764" s="430"/>
      <c r="P764" s="430"/>
      <c r="Q764" s="430"/>
      <c r="R764" s="430"/>
      <c r="S764" s="430"/>
      <c r="T764" s="430"/>
      <c r="U764" s="430"/>
      <c r="V764" s="430"/>
      <c r="W764" s="430"/>
      <c r="X764" s="430"/>
      <c r="Y764" s="430"/>
      <c r="Z764" s="430"/>
      <c r="AA764" s="286"/>
      <c r="AB764" s="430"/>
      <c r="AC764" s="430"/>
      <c r="AD764" s="430"/>
      <c r="AE764" s="430"/>
      <c r="AF764" s="430"/>
      <c r="AG764" s="430"/>
      <c r="AH764" s="430"/>
      <c r="AI764" s="430"/>
      <c r="AJ764" s="430"/>
      <c r="AK764" s="430"/>
      <c r="AL764" s="430"/>
      <c r="AM764" s="430"/>
      <c r="AN764" s="430"/>
      <c r="AO764" s="430"/>
      <c r="AP764" s="430"/>
    </row>
    <row r="765" spans="1:42" ht="12.75">
      <c r="A765" s="473"/>
      <c r="B765" s="430"/>
      <c r="C765" s="430"/>
      <c r="D765" s="430"/>
      <c r="E765" s="282"/>
      <c r="F765" s="430"/>
      <c r="G765" s="50"/>
      <c r="H765" s="50"/>
      <c r="I765" s="430"/>
      <c r="J765" s="430"/>
      <c r="K765" s="430"/>
      <c r="L765" s="430"/>
      <c r="M765" s="430"/>
      <c r="N765" s="430"/>
      <c r="O765" s="430"/>
      <c r="P765" s="430"/>
      <c r="Q765" s="430"/>
      <c r="R765" s="430"/>
      <c r="S765" s="430"/>
      <c r="T765" s="430"/>
      <c r="U765" s="430"/>
      <c r="V765" s="430"/>
      <c r="W765" s="430"/>
      <c r="X765" s="430"/>
      <c r="Y765" s="430"/>
      <c r="Z765" s="430"/>
      <c r="AA765" s="286"/>
      <c r="AB765" s="430"/>
      <c r="AC765" s="430"/>
      <c r="AD765" s="430"/>
      <c r="AE765" s="430"/>
      <c r="AF765" s="430"/>
      <c r="AG765" s="430"/>
      <c r="AH765" s="430"/>
      <c r="AI765" s="430"/>
      <c r="AJ765" s="430"/>
      <c r="AK765" s="430"/>
      <c r="AL765" s="430"/>
      <c r="AM765" s="430"/>
      <c r="AN765" s="430"/>
      <c r="AO765" s="430"/>
      <c r="AP765" s="430"/>
    </row>
    <row r="766" spans="1:42" ht="12.75">
      <c r="A766" s="473"/>
      <c r="B766" s="430"/>
      <c r="C766" s="430"/>
      <c r="D766" s="430"/>
      <c r="E766" s="282"/>
      <c r="F766" s="430"/>
      <c r="G766" s="50"/>
      <c r="H766" s="50"/>
      <c r="I766" s="430"/>
      <c r="J766" s="430"/>
      <c r="K766" s="430"/>
      <c r="L766" s="430"/>
      <c r="M766" s="430"/>
      <c r="N766" s="430"/>
      <c r="O766" s="430"/>
      <c r="P766" s="430"/>
      <c r="Q766" s="430"/>
      <c r="R766" s="430"/>
      <c r="S766" s="430"/>
      <c r="T766" s="430"/>
      <c r="U766" s="430"/>
      <c r="V766" s="430"/>
      <c r="W766" s="430"/>
      <c r="X766" s="430"/>
      <c r="Y766" s="430"/>
      <c r="Z766" s="430"/>
      <c r="AA766" s="286"/>
      <c r="AB766" s="430"/>
      <c r="AC766" s="430"/>
      <c r="AD766" s="430"/>
      <c r="AE766" s="430"/>
      <c r="AF766" s="430"/>
      <c r="AG766" s="430"/>
      <c r="AH766" s="430"/>
      <c r="AI766" s="430"/>
      <c r="AJ766" s="430"/>
      <c r="AK766" s="430"/>
      <c r="AL766" s="430"/>
      <c r="AM766" s="430"/>
      <c r="AN766" s="430"/>
      <c r="AO766" s="430"/>
      <c r="AP766" s="430"/>
    </row>
    <row r="767" spans="1:42" ht="12.75">
      <c r="A767" s="473"/>
      <c r="B767" s="430"/>
      <c r="C767" s="430"/>
      <c r="D767" s="430"/>
      <c r="E767" s="282"/>
      <c r="F767" s="430"/>
      <c r="G767" s="50"/>
      <c r="H767" s="50"/>
      <c r="I767" s="430"/>
      <c r="J767" s="430"/>
      <c r="K767" s="430"/>
      <c r="L767" s="430"/>
      <c r="M767" s="430"/>
      <c r="N767" s="430"/>
      <c r="O767" s="430"/>
      <c r="P767" s="430"/>
      <c r="Q767" s="430"/>
      <c r="R767" s="430"/>
      <c r="S767" s="430"/>
      <c r="T767" s="430"/>
      <c r="U767" s="430"/>
      <c r="V767" s="430"/>
      <c r="W767" s="430"/>
      <c r="X767" s="430"/>
      <c r="Y767" s="430"/>
      <c r="Z767" s="430"/>
      <c r="AA767" s="286"/>
      <c r="AB767" s="430"/>
      <c r="AC767" s="430"/>
      <c r="AD767" s="430"/>
      <c r="AE767" s="430"/>
      <c r="AF767" s="430"/>
      <c r="AG767" s="430"/>
      <c r="AH767" s="430"/>
      <c r="AI767" s="430"/>
      <c r="AJ767" s="430"/>
      <c r="AK767" s="430"/>
      <c r="AL767" s="430"/>
      <c r="AM767" s="430"/>
      <c r="AN767" s="430"/>
      <c r="AO767" s="430"/>
      <c r="AP767" s="430"/>
    </row>
    <row r="768" spans="1:42" ht="12.75">
      <c r="A768" s="473"/>
      <c r="B768" s="430"/>
      <c r="C768" s="430"/>
      <c r="D768" s="430"/>
      <c r="E768" s="282"/>
      <c r="F768" s="430"/>
      <c r="G768" s="50"/>
      <c r="H768" s="50"/>
      <c r="I768" s="430"/>
      <c r="J768" s="430"/>
      <c r="K768" s="430"/>
      <c r="L768" s="430"/>
      <c r="M768" s="430"/>
      <c r="N768" s="430"/>
      <c r="O768" s="430"/>
      <c r="P768" s="430"/>
      <c r="Q768" s="430"/>
      <c r="R768" s="430"/>
      <c r="S768" s="430"/>
      <c r="T768" s="430"/>
      <c r="U768" s="430"/>
      <c r="V768" s="430"/>
      <c r="W768" s="430"/>
      <c r="X768" s="430"/>
      <c r="Y768" s="430"/>
      <c r="Z768" s="430"/>
      <c r="AA768" s="286"/>
      <c r="AB768" s="430"/>
      <c r="AC768" s="430"/>
      <c r="AD768" s="430"/>
      <c r="AE768" s="430"/>
      <c r="AF768" s="430"/>
      <c r="AG768" s="430"/>
      <c r="AH768" s="430"/>
      <c r="AI768" s="430"/>
      <c r="AJ768" s="430"/>
      <c r="AK768" s="430"/>
      <c r="AL768" s="430"/>
      <c r="AM768" s="430"/>
      <c r="AN768" s="430"/>
      <c r="AO768" s="430"/>
      <c r="AP768" s="430"/>
    </row>
    <row r="769" spans="1:42" ht="12.75">
      <c r="A769" s="473"/>
      <c r="B769" s="430"/>
      <c r="C769" s="430"/>
      <c r="D769" s="430"/>
      <c r="E769" s="282"/>
      <c r="F769" s="430"/>
      <c r="G769" s="50"/>
      <c r="H769" s="50"/>
      <c r="I769" s="430"/>
      <c r="J769" s="430"/>
      <c r="K769" s="430"/>
      <c r="L769" s="430"/>
      <c r="M769" s="430"/>
      <c r="N769" s="430"/>
      <c r="O769" s="430"/>
      <c r="P769" s="430"/>
      <c r="Q769" s="430"/>
      <c r="R769" s="430"/>
      <c r="S769" s="430"/>
      <c r="T769" s="430"/>
      <c r="U769" s="430"/>
      <c r="V769" s="430"/>
      <c r="W769" s="430"/>
      <c r="X769" s="430"/>
      <c r="Y769" s="430"/>
      <c r="Z769" s="430"/>
      <c r="AA769" s="286"/>
      <c r="AB769" s="430"/>
      <c r="AC769" s="430"/>
      <c r="AD769" s="430"/>
      <c r="AE769" s="430"/>
      <c r="AF769" s="430"/>
      <c r="AG769" s="430"/>
      <c r="AH769" s="430"/>
      <c r="AI769" s="430"/>
      <c r="AJ769" s="430"/>
      <c r="AK769" s="430"/>
      <c r="AL769" s="430"/>
      <c r="AM769" s="430"/>
      <c r="AN769" s="430"/>
      <c r="AO769" s="430"/>
      <c r="AP769" s="430"/>
    </row>
    <row r="770" spans="1:42" ht="12.75">
      <c r="A770" s="473"/>
      <c r="B770" s="430"/>
      <c r="C770" s="430"/>
      <c r="D770" s="430"/>
      <c r="E770" s="282"/>
      <c r="F770" s="430"/>
      <c r="G770" s="50"/>
      <c r="H770" s="50"/>
      <c r="I770" s="430"/>
      <c r="J770" s="430"/>
      <c r="K770" s="430"/>
      <c r="L770" s="430"/>
      <c r="M770" s="430"/>
      <c r="N770" s="430"/>
      <c r="O770" s="430"/>
      <c r="P770" s="430"/>
      <c r="Q770" s="430"/>
      <c r="R770" s="430"/>
      <c r="S770" s="430"/>
      <c r="T770" s="430"/>
      <c r="U770" s="430"/>
      <c r="V770" s="430"/>
      <c r="W770" s="430"/>
      <c r="X770" s="430"/>
      <c r="Y770" s="430"/>
      <c r="Z770" s="430"/>
      <c r="AA770" s="286"/>
      <c r="AB770" s="430"/>
      <c r="AC770" s="430"/>
      <c r="AD770" s="430"/>
      <c r="AE770" s="430"/>
      <c r="AF770" s="430"/>
      <c r="AG770" s="430"/>
      <c r="AH770" s="430"/>
      <c r="AI770" s="430"/>
      <c r="AJ770" s="430"/>
      <c r="AK770" s="430"/>
      <c r="AL770" s="430"/>
      <c r="AM770" s="430"/>
      <c r="AN770" s="430"/>
      <c r="AO770" s="430"/>
      <c r="AP770" s="430"/>
    </row>
    <row r="771" spans="1:42" ht="12.75">
      <c r="A771" s="473"/>
      <c r="B771" s="430"/>
      <c r="C771" s="430"/>
      <c r="D771" s="430"/>
      <c r="E771" s="282"/>
      <c r="F771" s="430"/>
      <c r="G771" s="50"/>
      <c r="H771" s="50"/>
      <c r="I771" s="430"/>
      <c r="J771" s="430"/>
      <c r="K771" s="430"/>
      <c r="L771" s="430"/>
      <c r="M771" s="430"/>
      <c r="N771" s="430"/>
      <c r="O771" s="430"/>
      <c r="P771" s="430"/>
      <c r="Q771" s="430"/>
      <c r="R771" s="430"/>
      <c r="S771" s="430"/>
      <c r="T771" s="430"/>
      <c r="U771" s="430"/>
      <c r="V771" s="430"/>
      <c r="W771" s="430"/>
      <c r="X771" s="430"/>
      <c r="Y771" s="430"/>
      <c r="Z771" s="430"/>
      <c r="AA771" s="286"/>
      <c r="AB771" s="430"/>
      <c r="AC771" s="430"/>
      <c r="AD771" s="430"/>
      <c r="AE771" s="430"/>
      <c r="AF771" s="430"/>
      <c r="AG771" s="430"/>
      <c r="AH771" s="430"/>
      <c r="AI771" s="430"/>
      <c r="AJ771" s="430"/>
      <c r="AK771" s="430"/>
      <c r="AL771" s="430"/>
      <c r="AM771" s="430"/>
      <c r="AN771" s="430"/>
      <c r="AO771" s="430"/>
      <c r="AP771" s="430"/>
    </row>
    <row r="772" spans="1:42" ht="12.75">
      <c r="A772" s="473"/>
      <c r="B772" s="430"/>
      <c r="C772" s="430"/>
      <c r="D772" s="430"/>
      <c r="E772" s="282"/>
      <c r="F772" s="430"/>
      <c r="G772" s="50"/>
      <c r="H772" s="50"/>
      <c r="I772" s="430"/>
      <c r="J772" s="430"/>
      <c r="K772" s="430"/>
      <c r="L772" s="430"/>
      <c r="M772" s="430"/>
      <c r="N772" s="430"/>
      <c r="O772" s="430"/>
      <c r="P772" s="430"/>
      <c r="Q772" s="430"/>
      <c r="R772" s="430"/>
      <c r="S772" s="430"/>
      <c r="T772" s="430"/>
      <c r="U772" s="430"/>
      <c r="V772" s="430"/>
      <c r="W772" s="430"/>
      <c r="X772" s="430"/>
      <c r="Y772" s="430"/>
      <c r="Z772" s="430"/>
      <c r="AA772" s="286"/>
      <c r="AB772" s="430"/>
      <c r="AC772" s="430"/>
      <c r="AD772" s="430"/>
      <c r="AE772" s="430"/>
      <c r="AF772" s="430"/>
      <c r="AG772" s="430"/>
      <c r="AH772" s="430"/>
      <c r="AI772" s="430"/>
      <c r="AJ772" s="430"/>
      <c r="AK772" s="430"/>
      <c r="AL772" s="430"/>
      <c r="AM772" s="430"/>
      <c r="AN772" s="430"/>
      <c r="AO772" s="430"/>
      <c r="AP772" s="430"/>
    </row>
    <row r="773" spans="1:42" ht="12.75">
      <c r="A773" s="473"/>
      <c r="B773" s="430"/>
      <c r="C773" s="430"/>
      <c r="D773" s="430"/>
      <c r="E773" s="282"/>
      <c r="F773" s="430"/>
      <c r="G773" s="50"/>
      <c r="H773" s="50"/>
      <c r="I773" s="430"/>
      <c r="J773" s="430"/>
      <c r="K773" s="430"/>
      <c r="L773" s="430"/>
      <c r="M773" s="430"/>
      <c r="N773" s="430"/>
      <c r="O773" s="430"/>
      <c r="P773" s="430"/>
      <c r="Q773" s="430"/>
      <c r="R773" s="430"/>
      <c r="S773" s="430"/>
      <c r="T773" s="430"/>
      <c r="U773" s="430"/>
      <c r="V773" s="430"/>
      <c r="W773" s="430"/>
      <c r="X773" s="430"/>
      <c r="Y773" s="430"/>
      <c r="Z773" s="430"/>
      <c r="AA773" s="286"/>
      <c r="AB773" s="430"/>
      <c r="AC773" s="430"/>
      <c r="AD773" s="430"/>
      <c r="AE773" s="430"/>
      <c r="AF773" s="430"/>
      <c r="AG773" s="430"/>
      <c r="AH773" s="430"/>
      <c r="AI773" s="430"/>
      <c r="AJ773" s="430"/>
      <c r="AK773" s="430"/>
      <c r="AL773" s="430"/>
      <c r="AM773" s="430"/>
      <c r="AN773" s="430"/>
      <c r="AO773" s="430"/>
      <c r="AP773" s="430"/>
    </row>
    <row r="774" spans="1:42" ht="12.75">
      <c r="A774" s="473"/>
      <c r="B774" s="430"/>
      <c r="C774" s="430"/>
      <c r="D774" s="430"/>
      <c r="E774" s="282"/>
      <c r="F774" s="430"/>
      <c r="G774" s="50"/>
      <c r="H774" s="50"/>
      <c r="I774" s="430"/>
      <c r="J774" s="430"/>
      <c r="K774" s="430"/>
      <c r="L774" s="430"/>
      <c r="M774" s="430"/>
      <c r="N774" s="430"/>
      <c r="O774" s="430"/>
      <c r="P774" s="430"/>
      <c r="Q774" s="430"/>
      <c r="R774" s="430"/>
      <c r="S774" s="430"/>
      <c r="T774" s="430"/>
      <c r="U774" s="430"/>
      <c r="V774" s="430"/>
      <c r="W774" s="430"/>
      <c r="X774" s="430"/>
      <c r="Y774" s="430"/>
      <c r="Z774" s="430"/>
      <c r="AA774" s="286"/>
      <c r="AB774" s="430"/>
      <c r="AC774" s="430"/>
      <c r="AD774" s="430"/>
      <c r="AE774" s="430"/>
      <c r="AF774" s="430"/>
      <c r="AG774" s="430"/>
      <c r="AH774" s="430"/>
      <c r="AI774" s="430"/>
      <c r="AJ774" s="430"/>
      <c r="AK774" s="430"/>
      <c r="AL774" s="430"/>
      <c r="AM774" s="430"/>
      <c r="AN774" s="430"/>
      <c r="AO774" s="430"/>
      <c r="AP774" s="430"/>
    </row>
    <row r="775" spans="1:42" ht="12.75">
      <c r="A775" s="473"/>
      <c r="B775" s="430"/>
      <c r="C775" s="430"/>
      <c r="D775" s="430"/>
      <c r="E775" s="282"/>
      <c r="F775" s="430"/>
      <c r="G775" s="50"/>
      <c r="H775" s="50"/>
      <c r="I775" s="430"/>
      <c r="J775" s="430"/>
      <c r="K775" s="430"/>
      <c r="L775" s="430"/>
      <c r="M775" s="430"/>
      <c r="N775" s="430"/>
      <c r="O775" s="430"/>
      <c r="P775" s="430"/>
      <c r="Q775" s="430"/>
      <c r="R775" s="430"/>
      <c r="S775" s="430"/>
      <c r="T775" s="430"/>
      <c r="U775" s="430"/>
      <c r="V775" s="430"/>
      <c r="W775" s="430"/>
      <c r="X775" s="430"/>
      <c r="Y775" s="430"/>
      <c r="Z775" s="430"/>
      <c r="AA775" s="286"/>
      <c r="AB775" s="430"/>
      <c r="AC775" s="430"/>
      <c r="AD775" s="430"/>
      <c r="AE775" s="430"/>
      <c r="AF775" s="430"/>
      <c r="AG775" s="430"/>
      <c r="AH775" s="430"/>
      <c r="AI775" s="430"/>
      <c r="AJ775" s="430"/>
      <c r="AK775" s="430"/>
      <c r="AL775" s="430"/>
      <c r="AM775" s="430"/>
      <c r="AN775" s="430"/>
      <c r="AO775" s="430"/>
      <c r="AP775" s="430"/>
    </row>
    <row r="776" spans="1:42" ht="12.75">
      <c r="A776" s="473"/>
      <c r="B776" s="430"/>
      <c r="C776" s="430"/>
      <c r="D776" s="430"/>
      <c r="E776" s="282"/>
      <c r="F776" s="430"/>
      <c r="G776" s="50"/>
      <c r="H776" s="50"/>
      <c r="I776" s="430"/>
      <c r="J776" s="430"/>
      <c r="K776" s="430"/>
      <c r="L776" s="430"/>
      <c r="M776" s="430"/>
      <c r="N776" s="430"/>
      <c r="O776" s="430"/>
      <c r="P776" s="430"/>
      <c r="Q776" s="430"/>
      <c r="R776" s="430"/>
      <c r="S776" s="430"/>
      <c r="T776" s="430"/>
      <c r="U776" s="430"/>
      <c r="V776" s="430"/>
      <c r="W776" s="430"/>
      <c r="X776" s="430"/>
      <c r="Y776" s="430"/>
      <c r="Z776" s="430"/>
      <c r="AA776" s="286"/>
      <c r="AB776" s="430"/>
      <c r="AC776" s="430"/>
      <c r="AD776" s="430"/>
      <c r="AE776" s="430"/>
      <c r="AF776" s="430"/>
      <c r="AG776" s="430"/>
      <c r="AH776" s="430"/>
      <c r="AI776" s="430"/>
      <c r="AJ776" s="430"/>
      <c r="AK776" s="430"/>
      <c r="AL776" s="430"/>
      <c r="AM776" s="430"/>
      <c r="AN776" s="430"/>
      <c r="AO776" s="430"/>
      <c r="AP776" s="430"/>
    </row>
    <row r="777" spans="1:42" ht="12.75">
      <c r="A777" s="473"/>
      <c r="B777" s="430"/>
      <c r="C777" s="430"/>
      <c r="D777" s="430"/>
      <c r="E777" s="282"/>
      <c r="F777" s="430"/>
      <c r="G777" s="50"/>
      <c r="H777" s="50"/>
      <c r="I777" s="430"/>
      <c r="J777" s="430"/>
      <c r="K777" s="430"/>
      <c r="L777" s="430"/>
      <c r="M777" s="430"/>
      <c r="N777" s="430"/>
      <c r="O777" s="430"/>
      <c r="P777" s="430"/>
      <c r="Q777" s="430"/>
      <c r="R777" s="430"/>
      <c r="S777" s="430"/>
      <c r="T777" s="430"/>
      <c r="U777" s="430"/>
      <c r="V777" s="430"/>
      <c r="W777" s="430"/>
      <c r="X777" s="430"/>
      <c r="Y777" s="430"/>
      <c r="Z777" s="430"/>
      <c r="AA777" s="286"/>
      <c r="AB777" s="430"/>
      <c r="AC777" s="430"/>
      <c r="AD777" s="430"/>
      <c r="AE777" s="430"/>
      <c r="AF777" s="430"/>
      <c r="AG777" s="430"/>
      <c r="AH777" s="430"/>
      <c r="AI777" s="430"/>
      <c r="AJ777" s="430"/>
      <c r="AK777" s="430"/>
      <c r="AL777" s="430"/>
      <c r="AM777" s="430"/>
      <c r="AN777" s="430"/>
      <c r="AO777" s="430"/>
      <c r="AP777" s="430"/>
    </row>
    <row r="778" spans="1:42" ht="12.75">
      <c r="A778" s="473"/>
      <c r="B778" s="430"/>
      <c r="C778" s="430"/>
      <c r="D778" s="430"/>
      <c r="E778" s="282"/>
      <c r="F778" s="430"/>
      <c r="G778" s="50"/>
      <c r="H778" s="50"/>
      <c r="I778" s="430"/>
      <c r="J778" s="430"/>
      <c r="K778" s="430"/>
      <c r="L778" s="430"/>
      <c r="M778" s="430"/>
      <c r="N778" s="430"/>
      <c r="O778" s="430"/>
      <c r="P778" s="430"/>
      <c r="Q778" s="430"/>
      <c r="R778" s="430"/>
      <c r="S778" s="430"/>
      <c r="T778" s="430"/>
      <c r="U778" s="430"/>
      <c r="V778" s="430"/>
      <c r="W778" s="430"/>
      <c r="X778" s="430"/>
      <c r="Y778" s="430"/>
      <c r="Z778" s="430"/>
      <c r="AA778" s="286"/>
      <c r="AB778" s="430"/>
      <c r="AC778" s="430"/>
      <c r="AD778" s="430"/>
      <c r="AE778" s="430"/>
      <c r="AF778" s="430"/>
      <c r="AG778" s="430"/>
      <c r="AH778" s="430"/>
      <c r="AI778" s="430"/>
      <c r="AJ778" s="430"/>
      <c r="AK778" s="430"/>
      <c r="AL778" s="430"/>
      <c r="AM778" s="430"/>
      <c r="AN778" s="430"/>
      <c r="AO778" s="430"/>
      <c r="AP778" s="430"/>
    </row>
    <row r="779" spans="1:42" ht="12.75">
      <c r="A779" s="473"/>
      <c r="B779" s="430"/>
      <c r="C779" s="430"/>
      <c r="D779" s="430"/>
      <c r="E779" s="282"/>
      <c r="F779" s="430"/>
      <c r="G779" s="50"/>
      <c r="H779" s="50"/>
      <c r="I779" s="430"/>
      <c r="J779" s="430"/>
      <c r="K779" s="430"/>
      <c r="L779" s="430"/>
      <c r="M779" s="430"/>
      <c r="N779" s="430"/>
      <c r="O779" s="430"/>
      <c r="P779" s="430"/>
      <c r="Q779" s="430"/>
      <c r="R779" s="430"/>
      <c r="S779" s="430"/>
      <c r="T779" s="430"/>
      <c r="U779" s="430"/>
      <c r="V779" s="430"/>
      <c r="W779" s="430"/>
      <c r="X779" s="430"/>
      <c r="Y779" s="430"/>
      <c r="Z779" s="430"/>
      <c r="AA779" s="286"/>
      <c r="AB779" s="430"/>
      <c r="AC779" s="430"/>
      <c r="AD779" s="430"/>
      <c r="AE779" s="430"/>
      <c r="AF779" s="430"/>
      <c r="AG779" s="430"/>
      <c r="AH779" s="430"/>
      <c r="AI779" s="430"/>
      <c r="AJ779" s="430"/>
      <c r="AK779" s="430"/>
      <c r="AL779" s="430"/>
      <c r="AM779" s="430"/>
      <c r="AN779" s="430"/>
      <c r="AO779" s="430"/>
      <c r="AP779" s="430"/>
    </row>
    <row r="780" spans="1:42" ht="12.75">
      <c r="A780" s="473"/>
      <c r="B780" s="430"/>
      <c r="C780" s="430"/>
      <c r="D780" s="430"/>
      <c r="E780" s="282"/>
      <c r="F780" s="430"/>
      <c r="G780" s="50"/>
      <c r="H780" s="50"/>
      <c r="I780" s="430"/>
      <c r="J780" s="430"/>
      <c r="K780" s="430"/>
      <c r="L780" s="430"/>
      <c r="M780" s="430"/>
      <c r="N780" s="430"/>
      <c r="O780" s="430"/>
      <c r="P780" s="430"/>
      <c r="Q780" s="430"/>
      <c r="R780" s="430"/>
      <c r="S780" s="430"/>
      <c r="T780" s="430"/>
      <c r="U780" s="430"/>
      <c r="V780" s="430"/>
      <c r="W780" s="430"/>
      <c r="X780" s="430"/>
      <c r="Y780" s="430"/>
      <c r="Z780" s="430"/>
      <c r="AA780" s="286"/>
      <c r="AB780" s="430"/>
      <c r="AC780" s="430"/>
      <c r="AD780" s="430"/>
      <c r="AE780" s="430"/>
      <c r="AF780" s="430"/>
      <c r="AG780" s="430"/>
      <c r="AH780" s="430"/>
      <c r="AI780" s="430"/>
      <c r="AJ780" s="430"/>
      <c r="AK780" s="430"/>
      <c r="AL780" s="430"/>
      <c r="AM780" s="430"/>
      <c r="AN780" s="430"/>
      <c r="AO780" s="430"/>
      <c r="AP780" s="430"/>
    </row>
    <row r="781" spans="1:42" ht="12.75">
      <c r="A781" s="473"/>
      <c r="B781" s="430"/>
      <c r="C781" s="430"/>
      <c r="D781" s="430"/>
      <c r="E781" s="282"/>
      <c r="F781" s="430"/>
      <c r="G781" s="50"/>
      <c r="H781" s="50"/>
      <c r="I781" s="430"/>
      <c r="J781" s="430"/>
      <c r="K781" s="430"/>
      <c r="L781" s="430"/>
      <c r="M781" s="430"/>
      <c r="N781" s="430"/>
      <c r="O781" s="430"/>
      <c r="P781" s="430"/>
      <c r="Q781" s="430"/>
      <c r="R781" s="430"/>
      <c r="S781" s="430"/>
      <c r="T781" s="430"/>
      <c r="U781" s="430"/>
      <c r="V781" s="430"/>
      <c r="W781" s="430"/>
      <c r="X781" s="430"/>
      <c r="Y781" s="430"/>
      <c r="Z781" s="430"/>
      <c r="AA781" s="286"/>
      <c r="AB781" s="430"/>
      <c r="AC781" s="430"/>
      <c r="AD781" s="430"/>
      <c r="AE781" s="430"/>
      <c r="AF781" s="430"/>
      <c r="AG781" s="430"/>
      <c r="AH781" s="430"/>
      <c r="AI781" s="430"/>
      <c r="AJ781" s="430"/>
      <c r="AK781" s="430"/>
      <c r="AL781" s="430"/>
      <c r="AM781" s="430"/>
      <c r="AN781" s="430"/>
      <c r="AO781" s="430"/>
      <c r="AP781" s="430"/>
    </row>
    <row r="782" spans="1:42" ht="12.75">
      <c r="A782" s="473"/>
      <c r="B782" s="430"/>
      <c r="C782" s="430"/>
      <c r="D782" s="430"/>
      <c r="E782" s="282"/>
      <c r="F782" s="430"/>
      <c r="G782" s="50"/>
      <c r="H782" s="50"/>
      <c r="I782" s="430"/>
      <c r="J782" s="430"/>
      <c r="K782" s="430"/>
      <c r="L782" s="430"/>
      <c r="M782" s="430"/>
      <c r="N782" s="430"/>
      <c r="O782" s="430"/>
      <c r="P782" s="430"/>
      <c r="Q782" s="430"/>
      <c r="R782" s="430"/>
      <c r="S782" s="430"/>
      <c r="T782" s="430"/>
      <c r="U782" s="430"/>
      <c r="V782" s="430"/>
      <c r="W782" s="430"/>
      <c r="X782" s="430"/>
      <c r="Y782" s="430"/>
      <c r="Z782" s="430"/>
      <c r="AA782" s="286"/>
      <c r="AB782" s="430"/>
      <c r="AC782" s="430"/>
      <c r="AD782" s="430"/>
      <c r="AE782" s="430"/>
      <c r="AF782" s="430"/>
      <c r="AG782" s="430"/>
      <c r="AH782" s="430"/>
      <c r="AI782" s="430"/>
      <c r="AJ782" s="430"/>
      <c r="AK782" s="430"/>
      <c r="AL782" s="430"/>
      <c r="AM782" s="430"/>
      <c r="AN782" s="430"/>
      <c r="AO782" s="430"/>
      <c r="AP782" s="430"/>
    </row>
    <row r="783" spans="1:42" ht="12.75">
      <c r="A783" s="473"/>
      <c r="B783" s="430"/>
      <c r="C783" s="430"/>
      <c r="D783" s="430"/>
      <c r="E783" s="282"/>
      <c r="F783" s="430"/>
      <c r="G783" s="50"/>
      <c r="H783" s="50"/>
      <c r="I783" s="430"/>
      <c r="J783" s="430"/>
      <c r="K783" s="430"/>
      <c r="L783" s="430"/>
      <c r="M783" s="430"/>
      <c r="N783" s="430"/>
      <c r="O783" s="430"/>
      <c r="P783" s="430"/>
      <c r="Q783" s="430"/>
      <c r="R783" s="430"/>
      <c r="S783" s="430"/>
      <c r="T783" s="430"/>
      <c r="U783" s="430"/>
      <c r="V783" s="430"/>
      <c r="W783" s="430"/>
      <c r="X783" s="430"/>
      <c r="Y783" s="430"/>
      <c r="Z783" s="430"/>
      <c r="AA783" s="286"/>
      <c r="AB783" s="430"/>
      <c r="AC783" s="430"/>
      <c r="AD783" s="430"/>
      <c r="AE783" s="430"/>
      <c r="AF783" s="430"/>
      <c r="AG783" s="430"/>
      <c r="AH783" s="430"/>
      <c r="AI783" s="430"/>
      <c r="AJ783" s="430"/>
      <c r="AK783" s="430"/>
      <c r="AL783" s="430"/>
      <c r="AM783" s="430"/>
      <c r="AN783" s="430"/>
      <c r="AO783" s="430"/>
      <c r="AP783" s="430"/>
    </row>
    <row r="784" spans="1:42" ht="12.75">
      <c r="A784" s="473"/>
      <c r="B784" s="430"/>
      <c r="C784" s="430"/>
      <c r="D784" s="430"/>
      <c r="E784" s="282"/>
      <c r="F784" s="430"/>
      <c r="G784" s="50"/>
      <c r="H784" s="50"/>
      <c r="I784" s="430"/>
      <c r="J784" s="430"/>
      <c r="K784" s="430"/>
      <c r="L784" s="430"/>
      <c r="M784" s="430"/>
      <c r="N784" s="430"/>
      <c r="O784" s="430"/>
      <c r="P784" s="430"/>
      <c r="Q784" s="430"/>
      <c r="R784" s="430"/>
      <c r="S784" s="430"/>
      <c r="T784" s="430"/>
      <c r="U784" s="430"/>
      <c r="V784" s="430"/>
      <c r="W784" s="430"/>
      <c r="X784" s="430"/>
      <c r="Y784" s="430"/>
      <c r="Z784" s="430"/>
      <c r="AA784" s="286"/>
      <c r="AB784" s="430"/>
      <c r="AC784" s="430"/>
      <c r="AD784" s="430"/>
      <c r="AE784" s="430"/>
      <c r="AF784" s="430"/>
      <c r="AG784" s="430"/>
      <c r="AH784" s="430"/>
      <c r="AI784" s="430"/>
      <c r="AJ784" s="430"/>
      <c r="AK784" s="430"/>
      <c r="AL784" s="430"/>
      <c r="AM784" s="430"/>
      <c r="AN784" s="430"/>
      <c r="AO784" s="430"/>
      <c r="AP784" s="430"/>
    </row>
    <row r="785" spans="1:42" ht="12.75">
      <c r="A785" s="473"/>
      <c r="B785" s="430"/>
      <c r="C785" s="430"/>
      <c r="D785" s="430"/>
      <c r="E785" s="282"/>
      <c r="F785" s="430"/>
      <c r="G785" s="50"/>
      <c r="H785" s="50"/>
      <c r="I785" s="430"/>
      <c r="J785" s="430"/>
      <c r="K785" s="430"/>
      <c r="L785" s="430"/>
      <c r="M785" s="430"/>
      <c r="N785" s="430"/>
      <c r="O785" s="430"/>
      <c r="P785" s="430"/>
      <c r="Q785" s="430"/>
      <c r="R785" s="430"/>
      <c r="S785" s="430"/>
      <c r="T785" s="430"/>
      <c r="U785" s="430"/>
      <c r="V785" s="430"/>
      <c r="W785" s="430"/>
      <c r="X785" s="430"/>
      <c r="Y785" s="430"/>
      <c r="Z785" s="430"/>
      <c r="AA785" s="286"/>
      <c r="AB785" s="430"/>
      <c r="AC785" s="430"/>
      <c r="AD785" s="430"/>
      <c r="AE785" s="430"/>
      <c r="AF785" s="430"/>
      <c r="AG785" s="430"/>
      <c r="AH785" s="430"/>
      <c r="AI785" s="430"/>
      <c r="AJ785" s="430"/>
      <c r="AK785" s="430"/>
      <c r="AL785" s="430"/>
      <c r="AM785" s="430"/>
      <c r="AN785" s="430"/>
      <c r="AO785" s="430"/>
      <c r="AP785" s="430"/>
    </row>
    <row r="786" spans="1:42" ht="12.75">
      <c r="A786" s="473"/>
      <c r="B786" s="430"/>
      <c r="C786" s="430"/>
      <c r="D786" s="430"/>
      <c r="E786" s="282"/>
      <c r="F786" s="430"/>
      <c r="G786" s="50"/>
      <c r="H786" s="50"/>
      <c r="I786" s="430"/>
      <c r="J786" s="430"/>
      <c r="K786" s="430"/>
      <c r="L786" s="430"/>
      <c r="M786" s="430"/>
      <c r="N786" s="430"/>
      <c r="O786" s="430"/>
      <c r="P786" s="430"/>
      <c r="Q786" s="430"/>
      <c r="R786" s="430"/>
      <c r="S786" s="430"/>
      <c r="T786" s="430"/>
      <c r="U786" s="430"/>
      <c r="V786" s="430"/>
      <c r="W786" s="430"/>
      <c r="X786" s="430"/>
      <c r="Y786" s="430"/>
      <c r="Z786" s="430"/>
      <c r="AA786" s="286"/>
      <c r="AB786" s="430"/>
      <c r="AC786" s="430"/>
      <c r="AD786" s="430"/>
      <c r="AE786" s="430"/>
      <c r="AF786" s="430"/>
      <c r="AG786" s="430"/>
      <c r="AH786" s="430"/>
      <c r="AI786" s="430"/>
      <c r="AJ786" s="430"/>
      <c r="AK786" s="430"/>
      <c r="AL786" s="430"/>
      <c r="AM786" s="430"/>
      <c r="AN786" s="430"/>
      <c r="AO786" s="430"/>
      <c r="AP786" s="430"/>
    </row>
    <row r="787" spans="1:42" ht="12.75">
      <c r="A787" s="473"/>
      <c r="B787" s="430"/>
      <c r="C787" s="430"/>
      <c r="D787" s="430"/>
      <c r="E787" s="282"/>
      <c r="F787" s="430"/>
      <c r="G787" s="50"/>
      <c r="H787" s="50"/>
      <c r="I787" s="430"/>
      <c r="J787" s="430"/>
      <c r="K787" s="430"/>
      <c r="L787" s="430"/>
      <c r="M787" s="430"/>
      <c r="N787" s="430"/>
      <c r="O787" s="430"/>
      <c r="P787" s="430"/>
      <c r="Q787" s="430"/>
      <c r="R787" s="430"/>
      <c r="S787" s="430"/>
      <c r="T787" s="430"/>
      <c r="U787" s="430"/>
      <c r="V787" s="430"/>
      <c r="W787" s="430"/>
      <c r="X787" s="430"/>
      <c r="Y787" s="430"/>
      <c r="Z787" s="430"/>
      <c r="AA787" s="286"/>
      <c r="AB787" s="430"/>
      <c r="AC787" s="430"/>
      <c r="AD787" s="430"/>
      <c r="AE787" s="430"/>
      <c r="AF787" s="430"/>
      <c r="AG787" s="430"/>
      <c r="AH787" s="430"/>
      <c r="AI787" s="430"/>
      <c r="AJ787" s="430"/>
      <c r="AK787" s="430"/>
      <c r="AL787" s="430"/>
      <c r="AM787" s="430"/>
      <c r="AN787" s="430"/>
      <c r="AO787" s="430"/>
      <c r="AP787" s="430"/>
    </row>
    <row r="788" spans="1:42" ht="12.75">
      <c r="A788" s="473"/>
      <c r="B788" s="430"/>
      <c r="C788" s="430"/>
      <c r="D788" s="430"/>
      <c r="E788" s="282"/>
      <c r="F788" s="430"/>
      <c r="G788" s="50"/>
      <c r="H788" s="50"/>
      <c r="I788" s="430"/>
      <c r="J788" s="430"/>
      <c r="K788" s="430"/>
      <c r="L788" s="430"/>
      <c r="M788" s="430"/>
      <c r="N788" s="430"/>
      <c r="O788" s="430"/>
      <c r="P788" s="430"/>
      <c r="Q788" s="430"/>
      <c r="R788" s="430"/>
      <c r="S788" s="430"/>
      <c r="T788" s="430"/>
      <c r="U788" s="430"/>
      <c r="V788" s="430"/>
      <c r="W788" s="430"/>
      <c r="X788" s="430"/>
      <c r="Y788" s="430"/>
      <c r="Z788" s="430"/>
      <c r="AA788" s="286"/>
      <c r="AB788" s="430"/>
      <c r="AC788" s="430"/>
      <c r="AD788" s="430"/>
      <c r="AE788" s="430"/>
      <c r="AF788" s="430"/>
      <c r="AG788" s="430"/>
      <c r="AH788" s="430"/>
      <c r="AI788" s="430"/>
      <c r="AJ788" s="430"/>
      <c r="AK788" s="430"/>
      <c r="AL788" s="430"/>
      <c r="AM788" s="430"/>
      <c r="AN788" s="430"/>
      <c r="AO788" s="430"/>
      <c r="AP788" s="430"/>
    </row>
    <row r="789" spans="1:42" ht="12.75">
      <c r="A789" s="473"/>
      <c r="B789" s="430"/>
      <c r="C789" s="430"/>
      <c r="D789" s="430"/>
      <c r="E789" s="282"/>
      <c r="F789" s="430"/>
      <c r="G789" s="50"/>
      <c r="H789" s="50"/>
      <c r="I789" s="430"/>
      <c r="J789" s="430"/>
      <c r="K789" s="430"/>
      <c r="L789" s="430"/>
      <c r="M789" s="430"/>
      <c r="N789" s="430"/>
      <c r="O789" s="430"/>
      <c r="P789" s="430"/>
      <c r="Q789" s="430"/>
      <c r="R789" s="430"/>
      <c r="S789" s="430"/>
      <c r="T789" s="430"/>
      <c r="U789" s="430"/>
      <c r="V789" s="430"/>
      <c r="W789" s="430"/>
      <c r="X789" s="430"/>
      <c r="Y789" s="430"/>
      <c r="Z789" s="430"/>
      <c r="AA789" s="286"/>
      <c r="AB789" s="430"/>
      <c r="AC789" s="430"/>
      <c r="AD789" s="430"/>
      <c r="AE789" s="430"/>
      <c r="AF789" s="430"/>
      <c r="AG789" s="430"/>
      <c r="AH789" s="430"/>
      <c r="AI789" s="430"/>
      <c r="AJ789" s="430"/>
      <c r="AK789" s="430"/>
      <c r="AL789" s="430"/>
      <c r="AM789" s="430"/>
      <c r="AN789" s="430"/>
      <c r="AO789" s="430"/>
      <c r="AP789" s="430"/>
    </row>
    <row r="790" spans="1:42" ht="12.75">
      <c r="A790" s="473"/>
      <c r="B790" s="430"/>
      <c r="C790" s="430"/>
      <c r="D790" s="430"/>
      <c r="E790" s="282"/>
      <c r="F790" s="430"/>
      <c r="G790" s="50"/>
      <c r="H790" s="50"/>
      <c r="I790" s="430"/>
      <c r="J790" s="430"/>
      <c r="K790" s="430"/>
      <c r="L790" s="430"/>
      <c r="M790" s="430"/>
      <c r="N790" s="430"/>
      <c r="O790" s="430"/>
      <c r="P790" s="430"/>
      <c r="Q790" s="430"/>
      <c r="R790" s="430"/>
      <c r="S790" s="430"/>
      <c r="T790" s="430"/>
      <c r="U790" s="430"/>
      <c r="V790" s="430"/>
      <c r="W790" s="430"/>
      <c r="X790" s="430"/>
      <c r="Y790" s="430"/>
      <c r="Z790" s="430"/>
      <c r="AA790" s="286"/>
      <c r="AB790" s="430"/>
      <c r="AC790" s="430"/>
      <c r="AD790" s="430"/>
      <c r="AE790" s="430"/>
      <c r="AF790" s="430"/>
      <c r="AG790" s="430"/>
      <c r="AH790" s="430"/>
      <c r="AI790" s="430"/>
      <c r="AJ790" s="430"/>
      <c r="AK790" s="430"/>
      <c r="AL790" s="430"/>
      <c r="AM790" s="430"/>
      <c r="AN790" s="430"/>
      <c r="AO790" s="430"/>
      <c r="AP790" s="430"/>
    </row>
    <row r="791" spans="1:42" ht="12.75">
      <c r="A791" s="473"/>
      <c r="B791" s="430"/>
      <c r="C791" s="430"/>
      <c r="D791" s="430"/>
      <c r="E791" s="282"/>
      <c r="F791" s="430"/>
      <c r="G791" s="50"/>
      <c r="H791" s="50"/>
      <c r="I791" s="430"/>
      <c r="J791" s="430"/>
      <c r="K791" s="430"/>
      <c r="L791" s="430"/>
      <c r="M791" s="430"/>
      <c r="N791" s="430"/>
      <c r="O791" s="430"/>
      <c r="P791" s="430"/>
      <c r="Q791" s="430"/>
      <c r="R791" s="430"/>
      <c r="S791" s="430"/>
      <c r="T791" s="430"/>
      <c r="U791" s="430"/>
      <c r="V791" s="430"/>
      <c r="W791" s="430"/>
      <c r="X791" s="430"/>
      <c r="Y791" s="430"/>
      <c r="Z791" s="430"/>
      <c r="AA791" s="286"/>
      <c r="AB791" s="430"/>
      <c r="AC791" s="430"/>
      <c r="AD791" s="430"/>
      <c r="AE791" s="430"/>
      <c r="AF791" s="430"/>
      <c r="AG791" s="430"/>
      <c r="AH791" s="430"/>
      <c r="AI791" s="430"/>
      <c r="AJ791" s="430"/>
      <c r="AK791" s="430"/>
      <c r="AL791" s="430"/>
      <c r="AM791" s="430"/>
      <c r="AN791" s="430"/>
      <c r="AO791" s="430"/>
      <c r="AP791" s="430"/>
    </row>
    <row r="792" spans="1:42" ht="12.75">
      <c r="A792" s="473"/>
      <c r="B792" s="430"/>
      <c r="C792" s="430"/>
      <c r="D792" s="430"/>
      <c r="E792" s="282"/>
      <c r="F792" s="430"/>
      <c r="G792" s="50"/>
      <c r="H792" s="50"/>
      <c r="I792" s="430"/>
      <c r="J792" s="430"/>
      <c r="K792" s="430"/>
      <c r="L792" s="430"/>
      <c r="M792" s="430"/>
      <c r="N792" s="430"/>
      <c r="O792" s="430"/>
      <c r="P792" s="430"/>
      <c r="Q792" s="430"/>
      <c r="R792" s="430"/>
      <c r="S792" s="430"/>
      <c r="T792" s="430"/>
      <c r="U792" s="430"/>
      <c r="V792" s="430"/>
      <c r="W792" s="430"/>
      <c r="X792" s="430"/>
      <c r="Y792" s="430"/>
      <c r="Z792" s="430"/>
      <c r="AA792" s="286"/>
      <c r="AB792" s="430"/>
      <c r="AC792" s="430"/>
      <c r="AD792" s="430"/>
      <c r="AE792" s="430"/>
      <c r="AF792" s="430"/>
      <c r="AG792" s="430"/>
      <c r="AH792" s="430"/>
      <c r="AI792" s="430"/>
      <c r="AJ792" s="430"/>
      <c r="AK792" s="430"/>
      <c r="AL792" s="430"/>
      <c r="AM792" s="430"/>
      <c r="AN792" s="430"/>
      <c r="AO792" s="430"/>
      <c r="AP792" s="430"/>
    </row>
    <row r="793" spans="1:42" ht="12.75">
      <c r="A793" s="473"/>
      <c r="B793" s="430"/>
      <c r="C793" s="430"/>
      <c r="D793" s="430"/>
      <c r="E793" s="282"/>
      <c r="F793" s="430"/>
      <c r="G793" s="50"/>
      <c r="H793" s="50"/>
      <c r="I793" s="430"/>
      <c r="J793" s="430"/>
      <c r="K793" s="430"/>
      <c r="L793" s="430"/>
      <c r="M793" s="430"/>
      <c r="N793" s="430"/>
      <c r="O793" s="430"/>
      <c r="P793" s="430"/>
      <c r="Q793" s="430"/>
      <c r="R793" s="430"/>
      <c r="S793" s="430"/>
      <c r="T793" s="430"/>
      <c r="U793" s="430"/>
      <c r="V793" s="430"/>
      <c r="W793" s="430"/>
      <c r="X793" s="430"/>
      <c r="Y793" s="430"/>
      <c r="Z793" s="430"/>
      <c r="AA793" s="286"/>
      <c r="AB793" s="430"/>
      <c r="AC793" s="430"/>
      <c r="AD793" s="430"/>
      <c r="AE793" s="430"/>
      <c r="AF793" s="430"/>
      <c r="AG793" s="430"/>
      <c r="AH793" s="430"/>
      <c r="AI793" s="430"/>
      <c r="AJ793" s="430"/>
      <c r="AK793" s="430"/>
      <c r="AL793" s="430"/>
      <c r="AM793" s="430"/>
      <c r="AN793" s="430"/>
      <c r="AO793" s="430"/>
      <c r="AP793" s="430"/>
    </row>
    <row r="794" spans="1:42" ht="12.75">
      <c r="A794" s="473"/>
      <c r="B794" s="430"/>
      <c r="C794" s="430"/>
      <c r="D794" s="430"/>
      <c r="E794" s="282"/>
      <c r="F794" s="430"/>
      <c r="G794" s="50"/>
      <c r="H794" s="50"/>
      <c r="I794" s="430"/>
      <c r="J794" s="430"/>
      <c r="K794" s="430"/>
      <c r="L794" s="430"/>
      <c r="M794" s="430"/>
      <c r="N794" s="430"/>
      <c r="O794" s="430"/>
      <c r="P794" s="430"/>
      <c r="Q794" s="430"/>
      <c r="R794" s="430"/>
      <c r="S794" s="430"/>
      <c r="T794" s="430"/>
      <c r="U794" s="430"/>
      <c r="V794" s="430"/>
      <c r="W794" s="430"/>
      <c r="X794" s="430"/>
      <c r="Y794" s="430"/>
      <c r="Z794" s="430"/>
      <c r="AA794" s="286"/>
      <c r="AB794" s="430"/>
      <c r="AC794" s="430"/>
      <c r="AD794" s="430"/>
      <c r="AE794" s="430"/>
      <c r="AF794" s="430"/>
      <c r="AG794" s="430"/>
      <c r="AH794" s="430"/>
      <c r="AI794" s="430"/>
      <c r="AJ794" s="430"/>
      <c r="AK794" s="430"/>
      <c r="AL794" s="430"/>
      <c r="AM794" s="430"/>
      <c r="AN794" s="430"/>
      <c r="AO794" s="430"/>
      <c r="AP794" s="430"/>
    </row>
    <row r="795" spans="1:42" ht="12.75">
      <c r="A795" s="473"/>
      <c r="B795" s="430"/>
      <c r="C795" s="430"/>
      <c r="D795" s="430"/>
      <c r="E795" s="282"/>
      <c r="F795" s="430"/>
      <c r="G795" s="50"/>
      <c r="H795" s="50"/>
      <c r="I795" s="430"/>
      <c r="J795" s="430"/>
      <c r="K795" s="430"/>
      <c r="L795" s="430"/>
      <c r="M795" s="430"/>
      <c r="N795" s="430"/>
      <c r="O795" s="430"/>
      <c r="P795" s="430"/>
      <c r="Q795" s="430"/>
      <c r="R795" s="430"/>
      <c r="S795" s="430"/>
      <c r="T795" s="430"/>
      <c r="U795" s="430"/>
      <c r="V795" s="430"/>
      <c r="W795" s="430"/>
      <c r="X795" s="430"/>
      <c r="Y795" s="430"/>
      <c r="Z795" s="430"/>
      <c r="AA795" s="286"/>
      <c r="AB795" s="430"/>
      <c r="AC795" s="430"/>
      <c r="AD795" s="430"/>
      <c r="AE795" s="430"/>
      <c r="AF795" s="430"/>
      <c r="AG795" s="430"/>
      <c r="AH795" s="430"/>
      <c r="AI795" s="430"/>
      <c r="AJ795" s="430"/>
      <c r="AK795" s="430"/>
      <c r="AL795" s="430"/>
      <c r="AM795" s="430"/>
      <c r="AN795" s="430"/>
      <c r="AO795" s="430"/>
      <c r="AP795" s="430"/>
    </row>
    <row r="796" spans="1:42" ht="12.75">
      <c r="A796" s="473"/>
      <c r="B796" s="430"/>
      <c r="C796" s="430"/>
      <c r="D796" s="430"/>
      <c r="E796" s="282"/>
      <c r="F796" s="430"/>
      <c r="G796" s="50"/>
      <c r="H796" s="50"/>
      <c r="I796" s="430"/>
      <c r="J796" s="430"/>
      <c r="K796" s="430"/>
      <c r="L796" s="430"/>
      <c r="M796" s="430"/>
      <c r="N796" s="430"/>
      <c r="O796" s="430"/>
      <c r="P796" s="430"/>
      <c r="Q796" s="430"/>
      <c r="R796" s="430"/>
      <c r="S796" s="430"/>
      <c r="T796" s="430"/>
      <c r="U796" s="430"/>
      <c r="V796" s="430"/>
      <c r="W796" s="430"/>
      <c r="X796" s="430"/>
      <c r="Y796" s="430"/>
      <c r="Z796" s="430"/>
      <c r="AA796" s="286"/>
      <c r="AB796" s="430"/>
      <c r="AC796" s="430"/>
      <c r="AD796" s="430"/>
      <c r="AE796" s="430"/>
      <c r="AF796" s="430"/>
      <c r="AG796" s="430"/>
      <c r="AH796" s="430"/>
      <c r="AI796" s="430"/>
      <c r="AJ796" s="430"/>
      <c r="AK796" s="430"/>
      <c r="AL796" s="430"/>
      <c r="AM796" s="430"/>
      <c r="AN796" s="430"/>
      <c r="AO796" s="430"/>
      <c r="AP796" s="430"/>
    </row>
    <row r="797" spans="1:42" ht="12.75">
      <c r="A797" s="473"/>
      <c r="B797" s="430"/>
      <c r="C797" s="430"/>
      <c r="D797" s="430"/>
      <c r="E797" s="282"/>
      <c r="F797" s="430"/>
      <c r="G797" s="50"/>
      <c r="H797" s="50"/>
      <c r="I797" s="430"/>
      <c r="J797" s="430"/>
      <c r="K797" s="430"/>
      <c r="L797" s="430"/>
      <c r="M797" s="430"/>
      <c r="N797" s="430"/>
      <c r="O797" s="430"/>
      <c r="P797" s="430"/>
      <c r="Q797" s="430"/>
      <c r="R797" s="430"/>
      <c r="S797" s="430"/>
      <c r="T797" s="430"/>
      <c r="U797" s="430"/>
      <c r="V797" s="430"/>
      <c r="W797" s="430"/>
      <c r="X797" s="430"/>
      <c r="Y797" s="430"/>
      <c r="Z797" s="430"/>
      <c r="AA797" s="286"/>
      <c r="AB797" s="430"/>
      <c r="AC797" s="430"/>
      <c r="AD797" s="430"/>
      <c r="AE797" s="430"/>
      <c r="AF797" s="430"/>
      <c r="AG797" s="430"/>
      <c r="AH797" s="430"/>
      <c r="AI797" s="430"/>
      <c r="AJ797" s="430"/>
      <c r="AK797" s="430"/>
      <c r="AL797" s="430"/>
      <c r="AM797" s="430"/>
      <c r="AN797" s="430"/>
      <c r="AO797" s="430"/>
      <c r="AP797" s="430"/>
    </row>
    <row r="798" spans="1:42" ht="12.75">
      <c r="A798" s="473"/>
      <c r="B798" s="430"/>
      <c r="C798" s="430"/>
      <c r="D798" s="430"/>
      <c r="E798" s="282"/>
      <c r="F798" s="430"/>
      <c r="G798" s="50"/>
      <c r="H798" s="50"/>
      <c r="I798" s="430"/>
      <c r="J798" s="430"/>
      <c r="K798" s="430"/>
      <c r="L798" s="430"/>
      <c r="M798" s="430"/>
      <c r="N798" s="430"/>
      <c r="O798" s="430"/>
      <c r="P798" s="430"/>
      <c r="Q798" s="430"/>
      <c r="R798" s="430"/>
      <c r="S798" s="430"/>
      <c r="T798" s="430"/>
      <c r="U798" s="430"/>
      <c r="V798" s="430"/>
      <c r="W798" s="430"/>
      <c r="X798" s="430"/>
      <c r="Y798" s="430"/>
      <c r="Z798" s="430"/>
      <c r="AA798" s="286"/>
      <c r="AB798" s="430"/>
      <c r="AC798" s="430"/>
      <c r="AD798" s="430"/>
      <c r="AE798" s="430"/>
      <c r="AF798" s="430"/>
      <c r="AG798" s="430"/>
      <c r="AH798" s="430"/>
      <c r="AI798" s="430"/>
      <c r="AJ798" s="430"/>
      <c r="AK798" s="430"/>
      <c r="AL798" s="430"/>
      <c r="AM798" s="430"/>
      <c r="AN798" s="430"/>
      <c r="AO798" s="430"/>
      <c r="AP798" s="430"/>
    </row>
    <row r="799" spans="1:42" ht="12.75">
      <c r="A799" s="473"/>
      <c r="B799" s="430"/>
      <c r="C799" s="430"/>
      <c r="D799" s="430"/>
      <c r="E799" s="282"/>
      <c r="F799" s="430"/>
      <c r="G799" s="50"/>
      <c r="H799" s="50"/>
      <c r="I799" s="430"/>
      <c r="J799" s="430"/>
      <c r="K799" s="430"/>
      <c r="L799" s="430"/>
      <c r="M799" s="430"/>
      <c r="N799" s="430"/>
      <c r="O799" s="430"/>
      <c r="P799" s="430"/>
      <c r="Q799" s="430"/>
      <c r="R799" s="430"/>
      <c r="S799" s="430"/>
      <c r="T799" s="430"/>
      <c r="U799" s="430"/>
      <c r="V799" s="430"/>
      <c r="W799" s="430"/>
      <c r="X799" s="430"/>
      <c r="Y799" s="430"/>
      <c r="Z799" s="430"/>
      <c r="AA799" s="286"/>
      <c r="AB799" s="430"/>
      <c r="AC799" s="430"/>
      <c r="AD799" s="430"/>
      <c r="AE799" s="430"/>
      <c r="AF799" s="430"/>
      <c r="AG799" s="430"/>
      <c r="AH799" s="430"/>
      <c r="AI799" s="430"/>
      <c r="AJ799" s="430"/>
      <c r="AK799" s="430"/>
      <c r="AL799" s="430"/>
      <c r="AM799" s="430"/>
      <c r="AN799" s="430"/>
      <c r="AO799" s="430"/>
      <c r="AP799" s="430"/>
    </row>
    <row r="800" spans="1:42" ht="12.75">
      <c r="A800" s="473"/>
      <c r="B800" s="430"/>
      <c r="C800" s="430"/>
      <c r="D800" s="430"/>
      <c r="E800" s="282"/>
      <c r="F800" s="430"/>
      <c r="G800" s="50"/>
      <c r="H800" s="50"/>
      <c r="I800" s="430"/>
      <c r="J800" s="430"/>
      <c r="K800" s="430"/>
      <c r="L800" s="430"/>
      <c r="M800" s="430"/>
      <c r="N800" s="430"/>
      <c r="O800" s="430"/>
      <c r="P800" s="430"/>
      <c r="Q800" s="430"/>
      <c r="R800" s="430"/>
      <c r="S800" s="430"/>
      <c r="T800" s="430"/>
      <c r="U800" s="430"/>
      <c r="V800" s="430"/>
      <c r="W800" s="430"/>
      <c r="X800" s="430"/>
      <c r="Y800" s="430"/>
      <c r="Z800" s="430"/>
      <c r="AA800" s="286"/>
      <c r="AB800" s="430"/>
      <c r="AC800" s="430"/>
      <c r="AD800" s="430"/>
      <c r="AE800" s="430"/>
      <c r="AF800" s="430"/>
      <c r="AG800" s="430"/>
      <c r="AH800" s="430"/>
      <c r="AI800" s="430"/>
      <c r="AJ800" s="430"/>
      <c r="AK800" s="430"/>
      <c r="AL800" s="430"/>
      <c r="AM800" s="430"/>
      <c r="AN800" s="430"/>
      <c r="AO800" s="430"/>
      <c r="AP800" s="430"/>
    </row>
    <row r="801" spans="1:42" ht="12.75">
      <c r="A801" s="473"/>
      <c r="B801" s="430"/>
      <c r="C801" s="430"/>
      <c r="D801" s="430"/>
      <c r="E801" s="282"/>
      <c r="F801" s="430"/>
      <c r="G801" s="50"/>
      <c r="H801" s="50"/>
      <c r="I801" s="430"/>
      <c r="J801" s="430"/>
      <c r="K801" s="430"/>
      <c r="L801" s="430"/>
      <c r="M801" s="430"/>
      <c r="N801" s="430"/>
      <c r="O801" s="430"/>
      <c r="P801" s="430"/>
      <c r="Q801" s="430"/>
      <c r="R801" s="430"/>
      <c r="S801" s="430"/>
      <c r="T801" s="430"/>
      <c r="U801" s="430"/>
      <c r="V801" s="430"/>
      <c r="W801" s="430"/>
      <c r="X801" s="430"/>
      <c r="Y801" s="430"/>
      <c r="Z801" s="430"/>
      <c r="AA801" s="286"/>
      <c r="AB801" s="430"/>
      <c r="AC801" s="430"/>
      <c r="AD801" s="430"/>
      <c r="AE801" s="430"/>
      <c r="AF801" s="430"/>
      <c r="AG801" s="430"/>
      <c r="AH801" s="430"/>
      <c r="AI801" s="430"/>
      <c r="AJ801" s="430"/>
      <c r="AK801" s="430"/>
      <c r="AL801" s="430"/>
      <c r="AM801" s="430"/>
      <c r="AN801" s="430"/>
      <c r="AO801" s="430"/>
      <c r="AP801" s="430"/>
    </row>
    <row r="802" spans="1:42" ht="12.75">
      <c r="A802" s="473"/>
      <c r="B802" s="430"/>
      <c r="C802" s="430"/>
      <c r="D802" s="430"/>
      <c r="E802" s="282"/>
      <c r="F802" s="430"/>
      <c r="G802" s="50"/>
      <c r="H802" s="50"/>
      <c r="I802" s="430"/>
      <c r="J802" s="430"/>
      <c r="K802" s="430"/>
      <c r="L802" s="430"/>
      <c r="M802" s="430"/>
      <c r="N802" s="430"/>
      <c r="O802" s="430"/>
      <c r="P802" s="430"/>
      <c r="Q802" s="430"/>
      <c r="R802" s="430"/>
      <c r="S802" s="430"/>
      <c r="T802" s="430"/>
      <c r="U802" s="430"/>
      <c r="V802" s="430"/>
      <c r="W802" s="430"/>
      <c r="X802" s="430"/>
      <c r="Y802" s="430"/>
      <c r="Z802" s="430"/>
      <c r="AA802" s="286"/>
      <c r="AB802" s="430"/>
      <c r="AC802" s="430"/>
      <c r="AD802" s="430"/>
      <c r="AE802" s="430"/>
      <c r="AF802" s="430"/>
      <c r="AG802" s="430"/>
      <c r="AH802" s="430"/>
      <c r="AI802" s="430"/>
      <c r="AJ802" s="430"/>
      <c r="AK802" s="430"/>
      <c r="AL802" s="430"/>
      <c r="AM802" s="430"/>
      <c r="AN802" s="430"/>
      <c r="AO802" s="430"/>
      <c r="AP802" s="430"/>
    </row>
    <row r="803" spans="1:42" ht="12.75">
      <c r="A803" s="473"/>
      <c r="B803" s="430"/>
      <c r="C803" s="430"/>
      <c r="D803" s="430"/>
      <c r="E803" s="282"/>
      <c r="F803" s="430"/>
      <c r="G803" s="50"/>
      <c r="H803" s="50"/>
      <c r="I803" s="430"/>
      <c r="J803" s="430"/>
      <c r="K803" s="430"/>
      <c r="L803" s="430"/>
      <c r="M803" s="430"/>
      <c r="N803" s="430"/>
      <c r="O803" s="430"/>
      <c r="P803" s="430"/>
      <c r="Q803" s="430"/>
      <c r="R803" s="430"/>
      <c r="S803" s="430"/>
      <c r="T803" s="430"/>
      <c r="U803" s="430"/>
      <c r="V803" s="430"/>
      <c r="W803" s="430"/>
      <c r="X803" s="430"/>
      <c r="Y803" s="430"/>
      <c r="Z803" s="430"/>
      <c r="AA803" s="286"/>
      <c r="AB803" s="430"/>
      <c r="AC803" s="430"/>
      <c r="AD803" s="430"/>
      <c r="AE803" s="430"/>
      <c r="AF803" s="430"/>
      <c r="AG803" s="430"/>
      <c r="AH803" s="430"/>
      <c r="AI803" s="430"/>
      <c r="AJ803" s="430"/>
      <c r="AK803" s="430"/>
      <c r="AL803" s="430"/>
      <c r="AM803" s="430"/>
      <c r="AN803" s="430"/>
      <c r="AO803" s="430"/>
      <c r="AP803" s="430"/>
    </row>
    <row r="804" spans="1:42" ht="12.75">
      <c r="A804" s="473"/>
      <c r="B804" s="430"/>
      <c r="C804" s="430"/>
      <c r="D804" s="430"/>
      <c r="E804" s="282"/>
      <c r="F804" s="430"/>
      <c r="G804" s="50"/>
      <c r="H804" s="50"/>
      <c r="I804" s="430"/>
      <c r="J804" s="430"/>
      <c r="K804" s="430"/>
      <c r="L804" s="430"/>
      <c r="M804" s="430"/>
      <c r="N804" s="430"/>
      <c r="O804" s="430"/>
      <c r="P804" s="430"/>
      <c r="Q804" s="430"/>
      <c r="R804" s="430"/>
      <c r="S804" s="430"/>
      <c r="T804" s="430"/>
      <c r="U804" s="430"/>
      <c r="V804" s="430"/>
      <c r="W804" s="430"/>
      <c r="X804" s="430"/>
      <c r="Y804" s="430"/>
      <c r="Z804" s="430"/>
      <c r="AA804" s="286"/>
      <c r="AB804" s="430"/>
      <c r="AC804" s="430"/>
      <c r="AD804" s="430"/>
      <c r="AE804" s="430"/>
      <c r="AF804" s="430"/>
      <c r="AG804" s="430"/>
      <c r="AH804" s="430"/>
      <c r="AI804" s="430"/>
      <c r="AJ804" s="430"/>
      <c r="AK804" s="430"/>
      <c r="AL804" s="430"/>
      <c r="AM804" s="430"/>
      <c r="AN804" s="430"/>
      <c r="AO804" s="430"/>
      <c r="AP804" s="430"/>
    </row>
    <row r="805" spans="1:42" ht="12.75">
      <c r="A805" s="473"/>
      <c r="B805" s="430"/>
      <c r="C805" s="430"/>
      <c r="D805" s="430"/>
      <c r="E805" s="282"/>
      <c r="F805" s="430"/>
      <c r="G805" s="50"/>
      <c r="H805" s="50"/>
      <c r="I805" s="430"/>
      <c r="J805" s="430"/>
      <c r="K805" s="430"/>
      <c r="L805" s="430"/>
      <c r="M805" s="430"/>
      <c r="N805" s="430"/>
      <c r="O805" s="430"/>
      <c r="P805" s="430"/>
      <c r="Q805" s="430"/>
      <c r="R805" s="430"/>
      <c r="S805" s="430"/>
      <c r="T805" s="430"/>
      <c r="U805" s="430"/>
      <c r="V805" s="430"/>
      <c r="W805" s="430"/>
      <c r="X805" s="430"/>
      <c r="Y805" s="430"/>
      <c r="Z805" s="430"/>
      <c r="AA805" s="286"/>
      <c r="AB805" s="430"/>
      <c r="AC805" s="430"/>
      <c r="AD805" s="430"/>
      <c r="AE805" s="430"/>
      <c r="AF805" s="430"/>
      <c r="AG805" s="430"/>
      <c r="AH805" s="430"/>
      <c r="AI805" s="430"/>
      <c r="AJ805" s="430"/>
      <c r="AK805" s="430"/>
      <c r="AL805" s="430"/>
      <c r="AM805" s="430"/>
      <c r="AN805" s="430"/>
      <c r="AO805" s="430"/>
      <c r="AP805" s="430"/>
    </row>
    <row r="806" spans="1:42" ht="12.75">
      <c r="A806" s="473"/>
      <c r="B806" s="430"/>
      <c r="C806" s="430"/>
      <c r="D806" s="430"/>
      <c r="E806" s="282"/>
      <c r="F806" s="430"/>
      <c r="G806" s="50"/>
      <c r="H806" s="50"/>
      <c r="I806" s="430"/>
      <c r="J806" s="430"/>
      <c r="K806" s="430"/>
      <c r="L806" s="430"/>
      <c r="M806" s="430"/>
      <c r="N806" s="430"/>
      <c r="O806" s="430"/>
      <c r="P806" s="430"/>
      <c r="Q806" s="430"/>
      <c r="R806" s="430"/>
      <c r="S806" s="430"/>
      <c r="T806" s="430"/>
      <c r="U806" s="430"/>
      <c r="V806" s="430"/>
      <c r="W806" s="430"/>
      <c r="X806" s="430"/>
      <c r="Y806" s="430"/>
      <c r="Z806" s="430"/>
      <c r="AA806" s="286"/>
      <c r="AB806" s="430"/>
      <c r="AC806" s="430"/>
      <c r="AD806" s="430"/>
      <c r="AE806" s="430"/>
      <c r="AF806" s="430"/>
      <c r="AG806" s="430"/>
      <c r="AH806" s="430"/>
      <c r="AI806" s="430"/>
      <c r="AJ806" s="430"/>
      <c r="AK806" s="430"/>
      <c r="AL806" s="430"/>
      <c r="AM806" s="430"/>
      <c r="AN806" s="430"/>
      <c r="AO806" s="430"/>
      <c r="AP806" s="430"/>
    </row>
    <row r="807" spans="1:42" ht="12.75">
      <c r="A807" s="473"/>
      <c r="B807" s="430"/>
      <c r="C807" s="430"/>
      <c r="D807" s="430"/>
      <c r="E807" s="282"/>
      <c r="F807" s="430"/>
      <c r="G807" s="50"/>
      <c r="H807" s="50"/>
      <c r="I807" s="430"/>
      <c r="J807" s="430"/>
      <c r="K807" s="430"/>
      <c r="L807" s="430"/>
      <c r="M807" s="430"/>
      <c r="N807" s="430"/>
      <c r="O807" s="430"/>
      <c r="P807" s="430"/>
      <c r="Q807" s="430"/>
      <c r="R807" s="430"/>
      <c r="S807" s="430"/>
      <c r="T807" s="430"/>
      <c r="U807" s="430"/>
      <c r="V807" s="430"/>
      <c r="W807" s="430"/>
      <c r="X807" s="430"/>
      <c r="Y807" s="430"/>
      <c r="Z807" s="430"/>
      <c r="AA807" s="286"/>
      <c r="AB807" s="430"/>
      <c r="AC807" s="430"/>
      <c r="AD807" s="430"/>
      <c r="AE807" s="430"/>
      <c r="AF807" s="430"/>
      <c r="AG807" s="430"/>
      <c r="AH807" s="430"/>
      <c r="AI807" s="430"/>
      <c r="AJ807" s="430"/>
      <c r="AK807" s="430"/>
      <c r="AL807" s="430"/>
      <c r="AM807" s="430"/>
      <c r="AN807" s="430"/>
      <c r="AO807" s="430"/>
      <c r="AP807" s="430"/>
    </row>
    <row r="808" spans="1:42" ht="12.75">
      <c r="A808" s="473"/>
      <c r="B808" s="430"/>
      <c r="C808" s="430"/>
      <c r="D808" s="430"/>
      <c r="E808" s="282"/>
      <c r="F808" s="430"/>
      <c r="G808" s="50"/>
      <c r="H808" s="50"/>
      <c r="I808" s="430"/>
      <c r="J808" s="430"/>
      <c r="K808" s="430"/>
      <c r="L808" s="430"/>
      <c r="M808" s="430"/>
      <c r="N808" s="430"/>
      <c r="O808" s="430"/>
      <c r="P808" s="430"/>
      <c r="Q808" s="430"/>
      <c r="R808" s="430"/>
      <c r="S808" s="430"/>
      <c r="T808" s="430"/>
      <c r="U808" s="430"/>
      <c r="V808" s="430"/>
      <c r="W808" s="430"/>
      <c r="X808" s="430"/>
      <c r="Y808" s="430"/>
      <c r="Z808" s="430"/>
      <c r="AA808" s="286"/>
      <c r="AB808" s="430"/>
      <c r="AC808" s="430"/>
      <c r="AD808" s="430"/>
      <c r="AE808" s="430"/>
      <c r="AF808" s="430"/>
      <c r="AG808" s="430"/>
      <c r="AH808" s="430"/>
      <c r="AI808" s="430"/>
      <c r="AJ808" s="430"/>
      <c r="AK808" s="430"/>
      <c r="AL808" s="430"/>
      <c r="AM808" s="430"/>
      <c r="AN808" s="430"/>
      <c r="AO808" s="430"/>
      <c r="AP808" s="430"/>
    </row>
    <row r="809" spans="1:42" ht="12.75">
      <c r="A809" s="473"/>
      <c r="B809" s="430"/>
      <c r="C809" s="430"/>
      <c r="D809" s="430"/>
      <c r="E809" s="282"/>
      <c r="F809" s="430"/>
      <c r="G809" s="50"/>
      <c r="H809" s="50"/>
      <c r="I809" s="430"/>
      <c r="J809" s="430"/>
      <c r="K809" s="430"/>
      <c r="L809" s="430"/>
      <c r="M809" s="430"/>
      <c r="N809" s="430"/>
      <c r="O809" s="430"/>
      <c r="P809" s="430"/>
      <c r="Q809" s="430"/>
      <c r="R809" s="430"/>
      <c r="S809" s="430"/>
      <c r="T809" s="430"/>
      <c r="U809" s="430"/>
      <c r="V809" s="430"/>
      <c r="W809" s="430"/>
      <c r="X809" s="430"/>
      <c r="Y809" s="430"/>
      <c r="Z809" s="430"/>
      <c r="AA809" s="286"/>
      <c r="AB809" s="430"/>
      <c r="AC809" s="430"/>
      <c r="AD809" s="430"/>
      <c r="AE809" s="430"/>
      <c r="AF809" s="430"/>
      <c r="AG809" s="430"/>
      <c r="AH809" s="430"/>
      <c r="AI809" s="430"/>
      <c r="AJ809" s="430"/>
      <c r="AK809" s="430"/>
      <c r="AL809" s="430"/>
      <c r="AM809" s="430"/>
      <c r="AN809" s="430"/>
      <c r="AO809" s="430"/>
      <c r="AP809" s="430"/>
    </row>
    <row r="810" spans="1:42" ht="12.75">
      <c r="A810" s="473"/>
      <c r="B810" s="430"/>
      <c r="C810" s="430"/>
      <c r="D810" s="430"/>
      <c r="E810" s="282"/>
      <c r="F810" s="430"/>
      <c r="G810" s="50"/>
      <c r="H810" s="50"/>
      <c r="I810" s="430"/>
      <c r="J810" s="430"/>
      <c r="K810" s="430"/>
      <c r="L810" s="430"/>
      <c r="M810" s="430"/>
      <c r="N810" s="430"/>
      <c r="O810" s="430"/>
      <c r="P810" s="430"/>
      <c r="Q810" s="430"/>
      <c r="R810" s="430"/>
      <c r="S810" s="430"/>
      <c r="T810" s="430"/>
      <c r="U810" s="430"/>
      <c r="V810" s="430"/>
      <c r="W810" s="430"/>
      <c r="X810" s="430"/>
      <c r="Y810" s="430"/>
      <c r="Z810" s="430"/>
      <c r="AA810" s="286"/>
      <c r="AB810" s="430"/>
      <c r="AC810" s="430"/>
      <c r="AD810" s="430"/>
      <c r="AE810" s="430"/>
      <c r="AF810" s="430"/>
      <c r="AG810" s="430"/>
      <c r="AH810" s="430"/>
      <c r="AI810" s="430"/>
      <c r="AJ810" s="430"/>
      <c r="AK810" s="430"/>
      <c r="AL810" s="430"/>
      <c r="AM810" s="430"/>
      <c r="AN810" s="430"/>
      <c r="AO810" s="430"/>
      <c r="AP810" s="430"/>
    </row>
    <row r="811" spans="1:42" ht="12.75">
      <c r="A811" s="473"/>
      <c r="B811" s="430"/>
      <c r="C811" s="430"/>
      <c r="D811" s="430"/>
      <c r="E811" s="282"/>
      <c r="F811" s="430"/>
      <c r="G811" s="50"/>
      <c r="H811" s="50"/>
      <c r="I811" s="430"/>
      <c r="J811" s="430"/>
      <c r="K811" s="430"/>
      <c r="L811" s="430"/>
      <c r="M811" s="430"/>
      <c r="N811" s="430"/>
      <c r="O811" s="430"/>
      <c r="P811" s="430"/>
      <c r="Q811" s="430"/>
      <c r="R811" s="430"/>
      <c r="S811" s="430"/>
      <c r="T811" s="430"/>
      <c r="U811" s="430"/>
      <c r="V811" s="430"/>
      <c r="W811" s="430"/>
      <c r="X811" s="430"/>
      <c r="Y811" s="430"/>
      <c r="Z811" s="430"/>
      <c r="AA811" s="286"/>
      <c r="AB811" s="430"/>
      <c r="AC811" s="430"/>
      <c r="AD811" s="430"/>
      <c r="AE811" s="430"/>
      <c r="AF811" s="430"/>
      <c r="AG811" s="430"/>
      <c r="AH811" s="430"/>
      <c r="AI811" s="430"/>
      <c r="AJ811" s="430"/>
      <c r="AK811" s="430"/>
      <c r="AL811" s="430"/>
      <c r="AM811" s="430"/>
      <c r="AN811" s="430"/>
      <c r="AO811" s="430"/>
      <c r="AP811" s="430"/>
    </row>
    <row r="812" spans="1:42" ht="12.75">
      <c r="A812" s="473"/>
      <c r="B812" s="430"/>
      <c r="C812" s="430"/>
      <c r="D812" s="430"/>
      <c r="E812" s="282"/>
      <c r="F812" s="430"/>
      <c r="G812" s="50"/>
      <c r="H812" s="50"/>
      <c r="I812" s="430"/>
      <c r="J812" s="430"/>
      <c r="K812" s="430"/>
      <c r="L812" s="430"/>
      <c r="M812" s="430"/>
      <c r="N812" s="430"/>
      <c r="O812" s="430"/>
      <c r="P812" s="430"/>
      <c r="Q812" s="430"/>
      <c r="R812" s="430"/>
      <c r="S812" s="430"/>
      <c r="T812" s="430"/>
      <c r="U812" s="430"/>
      <c r="V812" s="430"/>
      <c r="W812" s="430"/>
      <c r="X812" s="430"/>
      <c r="Y812" s="430"/>
      <c r="Z812" s="430"/>
      <c r="AA812" s="286"/>
      <c r="AB812" s="430"/>
      <c r="AC812" s="430"/>
      <c r="AD812" s="430"/>
      <c r="AE812" s="430"/>
      <c r="AF812" s="430"/>
      <c r="AG812" s="430"/>
      <c r="AH812" s="430"/>
      <c r="AI812" s="430"/>
      <c r="AJ812" s="430"/>
      <c r="AK812" s="430"/>
      <c r="AL812" s="430"/>
      <c r="AM812" s="430"/>
      <c r="AN812" s="430"/>
      <c r="AO812" s="430"/>
      <c r="AP812" s="430"/>
    </row>
    <row r="813" spans="1:42" ht="12.75">
      <c r="A813" s="473"/>
      <c r="B813" s="430"/>
      <c r="C813" s="430"/>
      <c r="D813" s="430"/>
      <c r="E813" s="282"/>
      <c r="F813" s="430"/>
      <c r="G813" s="50"/>
      <c r="H813" s="50"/>
      <c r="I813" s="430"/>
      <c r="J813" s="430"/>
      <c r="K813" s="430"/>
      <c r="L813" s="430"/>
      <c r="M813" s="430"/>
      <c r="N813" s="430"/>
      <c r="O813" s="430"/>
      <c r="P813" s="430"/>
      <c r="Q813" s="430"/>
      <c r="R813" s="430"/>
      <c r="S813" s="430"/>
      <c r="T813" s="430"/>
      <c r="U813" s="430"/>
      <c r="V813" s="430"/>
      <c r="W813" s="430"/>
      <c r="X813" s="430"/>
      <c r="Y813" s="430"/>
      <c r="Z813" s="430"/>
      <c r="AA813" s="286"/>
      <c r="AB813" s="430"/>
      <c r="AC813" s="430"/>
      <c r="AD813" s="430"/>
      <c r="AE813" s="430"/>
      <c r="AF813" s="430"/>
      <c r="AG813" s="430"/>
      <c r="AH813" s="430"/>
      <c r="AI813" s="430"/>
      <c r="AJ813" s="430"/>
      <c r="AK813" s="430"/>
      <c r="AL813" s="430"/>
      <c r="AM813" s="430"/>
      <c r="AN813" s="430"/>
      <c r="AO813" s="430"/>
      <c r="AP813" s="430"/>
    </row>
    <row r="814" spans="1:42" ht="12.75">
      <c r="A814" s="473"/>
      <c r="B814" s="430"/>
      <c r="C814" s="430"/>
      <c r="D814" s="430"/>
      <c r="E814" s="282"/>
      <c r="F814" s="430"/>
      <c r="G814" s="50"/>
      <c r="H814" s="50"/>
      <c r="I814" s="430"/>
      <c r="J814" s="430"/>
      <c r="K814" s="430"/>
      <c r="L814" s="430"/>
      <c r="M814" s="430"/>
      <c r="N814" s="430"/>
      <c r="O814" s="430"/>
      <c r="P814" s="430"/>
      <c r="Q814" s="430"/>
      <c r="R814" s="430"/>
      <c r="S814" s="430"/>
      <c r="T814" s="430"/>
      <c r="U814" s="430"/>
      <c r="V814" s="430"/>
      <c r="W814" s="430"/>
      <c r="X814" s="430"/>
      <c r="Y814" s="430"/>
      <c r="Z814" s="430"/>
      <c r="AA814" s="286"/>
      <c r="AB814" s="430"/>
      <c r="AC814" s="430"/>
      <c r="AD814" s="430"/>
      <c r="AE814" s="430"/>
      <c r="AF814" s="430"/>
      <c r="AG814" s="430"/>
      <c r="AH814" s="430"/>
      <c r="AI814" s="430"/>
      <c r="AJ814" s="430"/>
      <c r="AK814" s="430"/>
      <c r="AL814" s="430"/>
      <c r="AM814" s="430"/>
      <c r="AN814" s="430"/>
      <c r="AO814" s="430"/>
      <c r="AP814" s="430"/>
    </row>
    <row r="815" spans="1:42" ht="12.75">
      <c r="A815" s="473"/>
      <c r="B815" s="430"/>
      <c r="C815" s="430"/>
      <c r="D815" s="430"/>
      <c r="E815" s="282"/>
      <c r="F815" s="430"/>
      <c r="G815" s="50"/>
      <c r="H815" s="50"/>
      <c r="I815" s="430"/>
      <c r="J815" s="430"/>
      <c r="K815" s="430"/>
      <c r="L815" s="430"/>
      <c r="M815" s="430"/>
      <c r="N815" s="430"/>
      <c r="O815" s="430"/>
      <c r="P815" s="430"/>
      <c r="Q815" s="430"/>
      <c r="R815" s="430"/>
      <c r="S815" s="430"/>
      <c r="T815" s="430"/>
      <c r="U815" s="430"/>
      <c r="V815" s="430"/>
      <c r="W815" s="430"/>
      <c r="X815" s="430"/>
      <c r="Y815" s="430"/>
      <c r="Z815" s="430"/>
      <c r="AA815" s="286"/>
      <c r="AB815" s="430"/>
      <c r="AC815" s="430"/>
      <c r="AD815" s="430"/>
      <c r="AE815" s="430"/>
      <c r="AF815" s="430"/>
      <c r="AG815" s="430"/>
      <c r="AH815" s="430"/>
      <c r="AI815" s="430"/>
      <c r="AJ815" s="430"/>
      <c r="AK815" s="430"/>
      <c r="AL815" s="430"/>
      <c r="AM815" s="430"/>
      <c r="AN815" s="430"/>
      <c r="AO815" s="430"/>
      <c r="AP815" s="430"/>
    </row>
    <row r="816" spans="1:42" ht="12.75">
      <c r="A816" s="473"/>
      <c r="B816" s="430"/>
      <c r="C816" s="430"/>
      <c r="D816" s="430"/>
      <c r="E816" s="282"/>
      <c r="F816" s="430"/>
      <c r="G816" s="50"/>
      <c r="H816" s="50"/>
      <c r="I816" s="430"/>
      <c r="J816" s="430"/>
      <c r="K816" s="430"/>
      <c r="L816" s="430"/>
      <c r="M816" s="430"/>
      <c r="N816" s="430"/>
      <c r="O816" s="430"/>
      <c r="P816" s="430"/>
      <c r="Q816" s="430"/>
      <c r="R816" s="430"/>
      <c r="S816" s="430"/>
      <c r="T816" s="430"/>
      <c r="U816" s="430"/>
      <c r="V816" s="430"/>
      <c r="W816" s="430"/>
      <c r="X816" s="430"/>
      <c r="Y816" s="430"/>
      <c r="Z816" s="430"/>
      <c r="AA816" s="286"/>
      <c r="AB816" s="430"/>
      <c r="AC816" s="430"/>
      <c r="AD816" s="430"/>
      <c r="AE816" s="430"/>
      <c r="AF816" s="430"/>
      <c r="AG816" s="430"/>
      <c r="AH816" s="430"/>
      <c r="AI816" s="430"/>
      <c r="AJ816" s="430"/>
      <c r="AK816" s="430"/>
      <c r="AL816" s="430"/>
      <c r="AM816" s="430"/>
      <c r="AN816" s="430"/>
      <c r="AO816" s="430"/>
      <c r="AP816" s="430"/>
    </row>
    <row r="817" spans="1:42" ht="12.75">
      <c r="A817" s="473"/>
      <c r="B817" s="430"/>
      <c r="C817" s="430"/>
      <c r="D817" s="430"/>
      <c r="E817" s="282"/>
      <c r="F817" s="430"/>
      <c r="G817" s="50"/>
      <c r="H817" s="50"/>
      <c r="I817" s="430"/>
      <c r="J817" s="430"/>
      <c r="K817" s="430"/>
      <c r="L817" s="430"/>
      <c r="M817" s="430"/>
      <c r="N817" s="430"/>
      <c r="O817" s="430"/>
      <c r="P817" s="430"/>
      <c r="Q817" s="430"/>
      <c r="R817" s="430"/>
      <c r="S817" s="430"/>
      <c r="T817" s="430"/>
      <c r="U817" s="430"/>
      <c r="V817" s="430"/>
      <c r="W817" s="430"/>
      <c r="X817" s="430"/>
      <c r="Y817" s="430"/>
      <c r="Z817" s="430"/>
      <c r="AA817" s="286"/>
      <c r="AB817" s="430"/>
      <c r="AC817" s="430"/>
      <c r="AD817" s="430"/>
      <c r="AE817" s="430"/>
      <c r="AF817" s="430"/>
      <c r="AG817" s="430"/>
      <c r="AH817" s="430"/>
      <c r="AI817" s="430"/>
      <c r="AJ817" s="430"/>
      <c r="AK817" s="430"/>
      <c r="AL817" s="430"/>
      <c r="AM817" s="430"/>
      <c r="AN817" s="430"/>
      <c r="AO817" s="430"/>
      <c r="AP817" s="430"/>
    </row>
    <row r="818" spans="1:42" ht="12.75">
      <c r="A818" s="473"/>
      <c r="B818" s="430"/>
      <c r="C818" s="430"/>
      <c r="D818" s="430"/>
      <c r="E818" s="282"/>
      <c r="F818" s="430"/>
      <c r="G818" s="50"/>
      <c r="H818" s="50"/>
      <c r="I818" s="430"/>
      <c r="J818" s="430"/>
      <c r="K818" s="430"/>
      <c r="L818" s="430"/>
      <c r="M818" s="430"/>
      <c r="N818" s="430"/>
      <c r="O818" s="430"/>
      <c r="P818" s="430"/>
      <c r="Q818" s="430"/>
      <c r="R818" s="430"/>
      <c r="S818" s="430"/>
      <c r="T818" s="430"/>
      <c r="U818" s="430"/>
      <c r="V818" s="430"/>
      <c r="W818" s="430"/>
      <c r="X818" s="430"/>
      <c r="Y818" s="430"/>
      <c r="Z818" s="430"/>
      <c r="AA818" s="286"/>
      <c r="AB818" s="430"/>
      <c r="AC818" s="430"/>
      <c r="AD818" s="430"/>
      <c r="AE818" s="430"/>
      <c r="AF818" s="430"/>
      <c r="AG818" s="430"/>
      <c r="AH818" s="430"/>
      <c r="AI818" s="430"/>
      <c r="AJ818" s="430"/>
      <c r="AK818" s="430"/>
      <c r="AL818" s="430"/>
      <c r="AM818" s="430"/>
      <c r="AN818" s="430"/>
      <c r="AO818" s="430"/>
      <c r="AP818" s="430"/>
    </row>
    <row r="819" spans="1:42" ht="12.75">
      <c r="A819" s="473"/>
      <c r="B819" s="430"/>
      <c r="C819" s="430"/>
      <c r="D819" s="430"/>
      <c r="E819" s="282"/>
      <c r="F819" s="430"/>
      <c r="G819" s="50"/>
      <c r="H819" s="50"/>
      <c r="I819" s="430"/>
      <c r="J819" s="430"/>
      <c r="K819" s="430"/>
      <c r="L819" s="430"/>
      <c r="M819" s="430"/>
      <c r="N819" s="430"/>
      <c r="O819" s="430"/>
      <c r="P819" s="430"/>
      <c r="Q819" s="430"/>
      <c r="R819" s="430"/>
      <c r="S819" s="430"/>
      <c r="T819" s="430"/>
      <c r="U819" s="430"/>
      <c r="V819" s="430"/>
      <c r="W819" s="430"/>
      <c r="X819" s="430"/>
      <c r="Y819" s="430"/>
      <c r="Z819" s="430"/>
      <c r="AA819" s="286"/>
      <c r="AB819" s="430"/>
      <c r="AC819" s="430"/>
      <c r="AD819" s="430"/>
      <c r="AE819" s="430"/>
      <c r="AF819" s="430"/>
      <c r="AG819" s="430"/>
      <c r="AH819" s="430"/>
      <c r="AI819" s="430"/>
      <c r="AJ819" s="430"/>
      <c r="AK819" s="430"/>
      <c r="AL819" s="430"/>
      <c r="AM819" s="430"/>
      <c r="AN819" s="430"/>
      <c r="AO819" s="430"/>
      <c r="AP819" s="430"/>
    </row>
    <row r="820" spans="1:42" ht="12.75">
      <c r="A820" s="473"/>
      <c r="B820" s="430"/>
      <c r="C820" s="430"/>
      <c r="D820" s="430"/>
      <c r="E820" s="282"/>
      <c r="F820" s="430"/>
      <c r="G820" s="50"/>
      <c r="H820" s="50"/>
      <c r="I820" s="430"/>
      <c r="J820" s="430"/>
      <c r="K820" s="430"/>
      <c r="L820" s="430"/>
      <c r="M820" s="430"/>
      <c r="N820" s="430"/>
      <c r="O820" s="430"/>
      <c r="P820" s="430"/>
      <c r="Q820" s="430"/>
      <c r="R820" s="430"/>
      <c r="S820" s="430"/>
      <c r="T820" s="430"/>
      <c r="U820" s="430"/>
      <c r="V820" s="430"/>
      <c r="W820" s="430"/>
      <c r="X820" s="430"/>
      <c r="Y820" s="430"/>
      <c r="Z820" s="430"/>
      <c r="AA820" s="286"/>
      <c r="AB820" s="430"/>
      <c r="AC820" s="430"/>
      <c r="AD820" s="430"/>
      <c r="AE820" s="430"/>
      <c r="AF820" s="430"/>
      <c r="AG820" s="430"/>
      <c r="AH820" s="430"/>
      <c r="AI820" s="430"/>
      <c r="AJ820" s="430"/>
      <c r="AK820" s="430"/>
      <c r="AL820" s="430"/>
      <c r="AM820" s="430"/>
      <c r="AN820" s="430"/>
      <c r="AO820" s="430"/>
      <c r="AP820" s="430"/>
    </row>
    <row r="821" spans="1:42" ht="12.75">
      <c r="A821" s="473"/>
      <c r="B821" s="430"/>
      <c r="C821" s="430"/>
      <c r="D821" s="430"/>
      <c r="E821" s="282"/>
      <c r="F821" s="430"/>
      <c r="G821" s="50"/>
      <c r="H821" s="50"/>
      <c r="I821" s="430"/>
      <c r="J821" s="430"/>
      <c r="K821" s="430"/>
      <c r="L821" s="430"/>
      <c r="M821" s="430"/>
      <c r="N821" s="430"/>
      <c r="O821" s="430"/>
      <c r="P821" s="430"/>
      <c r="Q821" s="430"/>
      <c r="R821" s="430"/>
      <c r="S821" s="430"/>
      <c r="T821" s="430"/>
      <c r="U821" s="430"/>
      <c r="V821" s="430"/>
      <c r="W821" s="430"/>
      <c r="X821" s="430"/>
      <c r="Y821" s="430"/>
      <c r="Z821" s="430"/>
      <c r="AA821" s="286"/>
      <c r="AB821" s="430"/>
      <c r="AC821" s="430"/>
      <c r="AD821" s="430"/>
      <c r="AE821" s="430"/>
      <c r="AF821" s="430"/>
      <c r="AG821" s="430"/>
      <c r="AH821" s="430"/>
      <c r="AI821" s="430"/>
      <c r="AJ821" s="430"/>
      <c r="AK821" s="430"/>
      <c r="AL821" s="430"/>
      <c r="AM821" s="430"/>
      <c r="AN821" s="430"/>
      <c r="AO821" s="430"/>
      <c r="AP821" s="430"/>
    </row>
    <row r="822" spans="1:42" ht="12.75">
      <c r="A822" s="473"/>
      <c r="B822" s="430"/>
      <c r="C822" s="430"/>
      <c r="D822" s="430"/>
      <c r="E822" s="282"/>
      <c r="F822" s="430"/>
      <c r="G822" s="50"/>
      <c r="H822" s="50"/>
      <c r="I822" s="430"/>
      <c r="J822" s="430"/>
      <c r="K822" s="430"/>
      <c r="L822" s="430"/>
      <c r="M822" s="430"/>
      <c r="N822" s="430"/>
      <c r="O822" s="430"/>
      <c r="P822" s="430"/>
      <c r="Q822" s="430"/>
      <c r="R822" s="430"/>
      <c r="S822" s="430"/>
      <c r="T822" s="430"/>
      <c r="U822" s="430"/>
      <c r="V822" s="430"/>
      <c r="W822" s="430"/>
      <c r="X822" s="430"/>
      <c r="Y822" s="430"/>
      <c r="Z822" s="430"/>
      <c r="AA822" s="286"/>
      <c r="AB822" s="430"/>
      <c r="AC822" s="430"/>
      <c r="AD822" s="430"/>
      <c r="AE822" s="430"/>
      <c r="AF822" s="430"/>
      <c r="AG822" s="430"/>
      <c r="AH822" s="430"/>
      <c r="AI822" s="430"/>
      <c r="AJ822" s="430"/>
      <c r="AK822" s="430"/>
      <c r="AL822" s="430"/>
      <c r="AM822" s="430"/>
      <c r="AN822" s="430"/>
      <c r="AO822" s="430"/>
      <c r="AP822" s="430"/>
    </row>
    <row r="823" spans="1:42" ht="12.75">
      <c r="A823" s="291"/>
      <c r="AA823" s="286"/>
    </row>
    <row r="824" spans="1:42" ht="12.75">
      <c r="A824" s="291"/>
      <c r="AA824" s="286"/>
    </row>
    <row r="825" spans="1:42" ht="12.75">
      <c r="A825" s="291"/>
      <c r="AA825" s="286"/>
    </row>
  </sheetData>
  <autoFilter ref="A2:Z232" xr:uid="{00000000-0009-0000-0000-000003000000}">
    <sortState xmlns:xlrd2="http://schemas.microsoft.com/office/spreadsheetml/2017/richdata2" ref="A2:Z232">
      <sortCondition descending="1" sortBy="cellColor" ref="D2:D232" dxfId="30"/>
      <sortCondition descending="1" sortBy="cellColor" ref="F2:F232" dxfId="29"/>
      <sortCondition descending="1" sortBy="cellColor" ref="C2:C232" dxfId="28"/>
      <sortCondition descending="1" sortBy="cellColor" ref="B2:B232" dxfId="27"/>
      <sortCondition descending="1" sortBy="cellColor" ref="A2:A232" dxfId="26"/>
    </sortState>
  </autoFilter>
  <customSheetViews>
    <customSheetView guid="{7FC76533-6D11-4E4B-870C-BA42F04AD680}" filter="1" showAutoFilter="1">
      <pageMargins left="0.7" right="0.7" top="0.75" bottom="0.75" header="0.3" footer="0.3"/>
      <autoFilter ref="A2:AP825" xr:uid="{079C8846-F7A1-437B-BA46-6534054AC1FF}">
        <filterColumn colId="5">
          <filters>
            <filter val="Логистика"/>
          </filters>
        </filterColumn>
      </autoFilter>
    </customSheetView>
    <customSheetView guid="{E46AE283-5214-48DD-8679-958CCBA87E20}" filter="1" showAutoFilter="1">
      <pageMargins left="0.7" right="0.7" top="0.75" bottom="0.75" header="0.3" footer="0.3"/>
      <autoFilter ref="A1:AP825" xr:uid="{84FE0F53-F6C0-41ED-AE80-4609CA457157}">
        <filterColumn colId="9">
          <filters>
            <filter val="01.07.23"/>
            <filter val="02.07.23"/>
            <filter val="02.12.22"/>
            <filter val="03.07.23"/>
            <filter val="03.08.2023"/>
            <filter val="03.12.22"/>
            <filter val="04.02.23"/>
            <filter val="04.07.23"/>
            <filter val="04.08.2023"/>
            <filter val="05.02.23"/>
            <filter val="05.07.23"/>
            <filter val="05.08.2023"/>
            <filter val="05.12.22"/>
            <filter val="06.08.2023"/>
            <filter val="07.02.23"/>
            <filter val="07.08.2023"/>
            <filter val="07.12.22"/>
            <filter val="08.02.23"/>
            <filter val="08.08.2023"/>
            <filter val="09.02.23"/>
            <filter val="09.08.2023"/>
            <filter val="09.12.22"/>
            <filter val="10.02.23"/>
            <filter val="10.03.23"/>
            <filter val="10.12.22"/>
            <filter val="11.02.23"/>
            <filter val="12.02.23"/>
            <filter val="12.12.22"/>
            <filter val="13.02.23"/>
            <filter val="14.02.23"/>
            <filter val="14.12.22"/>
            <filter val="15.02.23"/>
            <filter val="15.12.22"/>
            <filter val="16.02.23"/>
            <filter val="16.12.22"/>
            <filter val="17.08.2023"/>
            <filter val="17.12.22"/>
            <filter val="18.08.2023"/>
            <filter val="18.12.22"/>
            <filter val="19.08.2023"/>
            <filter val="19.12.22"/>
            <filter val="20.02.23"/>
            <filter val="20.07.2023"/>
            <filter val="20.08.2023"/>
            <filter val="20.12.22"/>
            <filter val="21.02.23"/>
            <filter val="21.07.2023"/>
            <filter val="21.10.22"/>
            <filter val="21.12.22"/>
            <filter val="22.02.23"/>
            <filter val="22.07.2023"/>
            <filter val="22.12.22"/>
            <filter val="23.02.23"/>
            <filter val="23.12.22"/>
            <filter val="24.12.22"/>
            <filter val="25.07.2023"/>
            <filter val="25.10.22"/>
            <filter val="25.12.22"/>
            <filter val="26.12.22"/>
            <filter val="27.12.22"/>
            <filter val="28.12.22"/>
            <filter val="29.11.22"/>
            <filter val="30.06.23"/>
            <filter val="30.11.22"/>
            <filter val="4.2.23"/>
            <filter val="Дата Сдачи на терминал/ Начало использования"/>
          </filters>
        </filterColumn>
      </autoFilter>
    </customSheetView>
    <customSheetView guid="{439DE7A4-D355-406D-B79A-B9FC51434D7E}" filter="1" showAutoFilter="1">
      <pageMargins left="0.7" right="0.7" top="0.75" bottom="0.75" header="0.3" footer="0.3"/>
      <autoFilter ref="A2:AP825" xr:uid="{58344800-6E07-4471-BA0B-B08CE650BB7D}">
        <filterColumn colId="7">
          <colorFilter dxfId="25"/>
        </filterColumn>
      </autoFilter>
    </customSheetView>
  </customSheetViews>
  <mergeCells count="1">
    <mergeCell ref="A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2955"/>
  <sheetViews>
    <sheetView workbookViewId="0"/>
  </sheetViews>
  <sheetFormatPr defaultColWidth="12.5703125" defaultRowHeight="15.75" customHeight="1"/>
  <cols>
    <col min="1" max="1" width="24.7109375" customWidth="1"/>
    <col min="2" max="2" width="15.140625" customWidth="1"/>
    <col min="3" max="3" width="11.28515625" customWidth="1"/>
    <col min="4" max="4" width="15.5703125" customWidth="1"/>
    <col min="7" max="7" width="14.28515625" customWidth="1"/>
    <col min="8" max="8" width="18.42578125" customWidth="1"/>
    <col min="9" max="9" width="15.42578125" customWidth="1"/>
  </cols>
  <sheetData>
    <row r="1" spans="1:10" ht="18.75" customHeight="1">
      <c r="A1" s="474" t="s">
        <v>1548</v>
      </c>
      <c r="B1" s="475" t="s">
        <v>1549</v>
      </c>
      <c r="C1" s="475" t="s">
        <v>1550</v>
      </c>
      <c r="D1" s="474" t="s">
        <v>1551</v>
      </c>
      <c r="E1" s="474" t="s">
        <v>1552</v>
      </c>
      <c r="F1" s="474" t="s">
        <v>1553</v>
      </c>
      <c r="G1" s="474" t="s">
        <v>1554</v>
      </c>
      <c r="H1" s="474" t="s">
        <v>821</v>
      </c>
      <c r="I1" s="474" t="s">
        <v>1555</v>
      </c>
      <c r="J1" s="476"/>
    </row>
    <row r="2" spans="1:10" ht="12.75">
      <c r="A2" s="876" t="s">
        <v>1556</v>
      </c>
      <c r="B2" s="869"/>
      <c r="C2" s="869"/>
      <c r="D2" s="869"/>
      <c r="E2" s="869"/>
      <c r="F2" s="869"/>
      <c r="G2" s="869"/>
      <c r="H2" s="870"/>
      <c r="I2" s="477"/>
      <c r="J2" s="476"/>
    </row>
    <row r="3" spans="1:10" ht="12.75">
      <c r="A3" s="291" t="s">
        <v>1557</v>
      </c>
      <c r="B3" s="376" t="s">
        <v>1558</v>
      </c>
      <c r="C3" s="376" t="s">
        <v>1559</v>
      </c>
      <c r="D3" s="478">
        <v>44816</v>
      </c>
      <c r="E3" s="478">
        <f t="shared" ref="E3:E65" si="0">D3+29</f>
        <v>44845</v>
      </c>
      <c r="F3" s="479">
        <v>44842</v>
      </c>
      <c r="G3" s="291">
        <f t="shared" ref="G3:G65" si="1">F3-D3+1</f>
        <v>27</v>
      </c>
      <c r="H3" s="291" t="s">
        <v>1560</v>
      </c>
      <c r="I3" s="291"/>
      <c r="J3" s="476"/>
    </row>
    <row r="4" spans="1:10" ht="12.75">
      <c r="A4" s="291" t="s">
        <v>1557</v>
      </c>
      <c r="B4" s="376" t="s">
        <v>1561</v>
      </c>
      <c r="C4" s="376" t="s">
        <v>1559</v>
      </c>
      <c r="D4" s="478">
        <v>44816</v>
      </c>
      <c r="E4" s="478">
        <f t="shared" si="0"/>
        <v>44845</v>
      </c>
      <c r="F4" s="479">
        <v>44842</v>
      </c>
      <c r="G4" s="291">
        <f t="shared" si="1"/>
        <v>27</v>
      </c>
      <c r="H4" s="291" t="s">
        <v>1560</v>
      </c>
      <c r="I4" s="291"/>
      <c r="J4" s="476"/>
    </row>
    <row r="5" spans="1:10" ht="12.75">
      <c r="A5" s="291" t="s">
        <v>1557</v>
      </c>
      <c r="B5" s="376" t="s">
        <v>1562</v>
      </c>
      <c r="C5" s="376" t="s">
        <v>1559</v>
      </c>
      <c r="D5" s="478">
        <v>44816</v>
      </c>
      <c r="E5" s="478">
        <f t="shared" si="0"/>
        <v>44845</v>
      </c>
      <c r="F5" s="479">
        <v>44842</v>
      </c>
      <c r="G5" s="291">
        <f t="shared" si="1"/>
        <v>27</v>
      </c>
      <c r="H5" s="291" t="s">
        <v>1560</v>
      </c>
      <c r="I5" s="291"/>
      <c r="J5" s="476"/>
    </row>
    <row r="6" spans="1:10" ht="12.75">
      <c r="A6" s="291" t="s">
        <v>1557</v>
      </c>
      <c r="B6" s="376" t="s">
        <v>1563</v>
      </c>
      <c r="C6" s="376" t="s">
        <v>1559</v>
      </c>
      <c r="D6" s="478">
        <v>44816</v>
      </c>
      <c r="E6" s="478">
        <f t="shared" si="0"/>
        <v>44845</v>
      </c>
      <c r="F6" s="479">
        <v>44842</v>
      </c>
      <c r="G6" s="291">
        <f t="shared" si="1"/>
        <v>27</v>
      </c>
      <c r="H6" s="291" t="s">
        <v>1560</v>
      </c>
      <c r="I6" s="291"/>
      <c r="J6" s="476"/>
    </row>
    <row r="7" spans="1:10" ht="12.75">
      <c r="A7" s="291" t="s">
        <v>1557</v>
      </c>
      <c r="B7" s="376" t="s">
        <v>1564</v>
      </c>
      <c r="C7" s="376" t="s">
        <v>1559</v>
      </c>
      <c r="D7" s="478">
        <v>44816</v>
      </c>
      <c r="E7" s="478">
        <f t="shared" si="0"/>
        <v>44845</v>
      </c>
      <c r="F7" s="479">
        <v>44842</v>
      </c>
      <c r="G7" s="291">
        <f t="shared" si="1"/>
        <v>27</v>
      </c>
      <c r="H7" s="291" t="s">
        <v>1560</v>
      </c>
      <c r="I7" s="291"/>
      <c r="J7" s="476"/>
    </row>
    <row r="8" spans="1:10" ht="12.75">
      <c r="A8" s="291" t="s">
        <v>1557</v>
      </c>
      <c r="B8" s="376" t="s">
        <v>1565</v>
      </c>
      <c r="C8" s="376" t="s">
        <v>1559</v>
      </c>
      <c r="D8" s="478">
        <v>44816</v>
      </c>
      <c r="E8" s="478">
        <f t="shared" si="0"/>
        <v>44845</v>
      </c>
      <c r="F8" s="479">
        <v>44842</v>
      </c>
      <c r="G8" s="291">
        <f t="shared" si="1"/>
        <v>27</v>
      </c>
      <c r="H8" s="291" t="s">
        <v>1560</v>
      </c>
      <c r="I8" s="291"/>
      <c r="J8" s="476"/>
    </row>
    <row r="9" spans="1:10" ht="12.75">
      <c r="A9" s="291" t="s">
        <v>1557</v>
      </c>
      <c r="B9" s="376" t="s">
        <v>1566</v>
      </c>
      <c r="C9" s="376" t="s">
        <v>1559</v>
      </c>
      <c r="D9" s="478">
        <v>44816</v>
      </c>
      <c r="E9" s="478">
        <f t="shared" si="0"/>
        <v>44845</v>
      </c>
      <c r="F9" s="479">
        <v>44842</v>
      </c>
      <c r="G9" s="291">
        <f t="shared" si="1"/>
        <v>27</v>
      </c>
      <c r="H9" s="291" t="s">
        <v>1560</v>
      </c>
      <c r="I9" s="291"/>
      <c r="J9" s="476"/>
    </row>
    <row r="10" spans="1:10" ht="12.75">
      <c r="A10" s="291" t="s">
        <v>1557</v>
      </c>
      <c r="B10" s="376" t="s">
        <v>1567</v>
      </c>
      <c r="C10" s="376" t="s">
        <v>1559</v>
      </c>
      <c r="D10" s="478">
        <v>44816</v>
      </c>
      <c r="E10" s="478">
        <f t="shared" si="0"/>
        <v>44845</v>
      </c>
      <c r="F10" s="479">
        <v>44842</v>
      </c>
      <c r="G10" s="291">
        <f t="shared" si="1"/>
        <v>27</v>
      </c>
      <c r="H10" s="291" t="s">
        <v>1560</v>
      </c>
      <c r="I10" s="291"/>
      <c r="J10" s="476"/>
    </row>
    <row r="11" spans="1:10" ht="12.75">
      <c r="A11" s="291" t="s">
        <v>1557</v>
      </c>
      <c r="B11" s="376" t="s">
        <v>1568</v>
      </c>
      <c r="C11" s="376" t="s">
        <v>1559</v>
      </c>
      <c r="D11" s="478">
        <v>44816</v>
      </c>
      <c r="E11" s="478">
        <f t="shared" si="0"/>
        <v>44845</v>
      </c>
      <c r="F11" s="479">
        <v>44842</v>
      </c>
      <c r="G11" s="291">
        <f t="shared" si="1"/>
        <v>27</v>
      </c>
      <c r="H11" s="291" t="s">
        <v>1560</v>
      </c>
      <c r="I11" s="291"/>
      <c r="J11" s="476"/>
    </row>
    <row r="12" spans="1:10" ht="12.75">
      <c r="A12" s="291" t="s">
        <v>1557</v>
      </c>
      <c r="B12" s="376" t="s">
        <v>1569</v>
      </c>
      <c r="C12" s="376" t="s">
        <v>1559</v>
      </c>
      <c r="D12" s="478">
        <v>44816</v>
      </c>
      <c r="E12" s="478">
        <f t="shared" si="0"/>
        <v>44845</v>
      </c>
      <c r="F12" s="479">
        <v>44842</v>
      </c>
      <c r="G12" s="291">
        <f t="shared" si="1"/>
        <v>27</v>
      </c>
      <c r="H12" s="291" t="s">
        <v>1560</v>
      </c>
      <c r="I12" s="291"/>
      <c r="J12" s="476"/>
    </row>
    <row r="13" spans="1:10" ht="12.75">
      <c r="A13" s="291" t="s">
        <v>1557</v>
      </c>
      <c r="B13" s="376" t="s">
        <v>1570</v>
      </c>
      <c r="C13" s="376" t="s">
        <v>1559</v>
      </c>
      <c r="D13" s="478">
        <v>44816</v>
      </c>
      <c r="E13" s="478">
        <f t="shared" si="0"/>
        <v>44845</v>
      </c>
      <c r="F13" s="479">
        <v>44842</v>
      </c>
      <c r="G13" s="291">
        <f t="shared" si="1"/>
        <v>27</v>
      </c>
      <c r="H13" s="291" t="s">
        <v>1560</v>
      </c>
      <c r="I13" s="291"/>
      <c r="J13" s="476"/>
    </row>
    <row r="14" spans="1:10" ht="12.75">
      <c r="A14" s="291" t="s">
        <v>1557</v>
      </c>
      <c r="B14" s="376" t="s">
        <v>1571</v>
      </c>
      <c r="C14" s="376" t="s">
        <v>1559</v>
      </c>
      <c r="D14" s="478">
        <v>44816</v>
      </c>
      <c r="E14" s="478">
        <f t="shared" si="0"/>
        <v>44845</v>
      </c>
      <c r="F14" s="479">
        <v>44842</v>
      </c>
      <c r="G14" s="291">
        <f t="shared" si="1"/>
        <v>27</v>
      </c>
      <c r="H14" s="291" t="s">
        <v>1560</v>
      </c>
      <c r="I14" s="291"/>
      <c r="J14" s="476"/>
    </row>
    <row r="15" spans="1:10" ht="12.75">
      <c r="A15" s="291" t="s">
        <v>1557</v>
      </c>
      <c r="B15" s="376" t="s">
        <v>1572</v>
      </c>
      <c r="C15" s="376" t="s">
        <v>1559</v>
      </c>
      <c r="D15" s="478">
        <v>44816</v>
      </c>
      <c r="E15" s="478">
        <f t="shared" si="0"/>
        <v>44845</v>
      </c>
      <c r="F15" s="479">
        <v>44842</v>
      </c>
      <c r="G15" s="291">
        <f t="shared" si="1"/>
        <v>27</v>
      </c>
      <c r="H15" s="291" t="s">
        <v>1560</v>
      </c>
      <c r="I15" s="291"/>
      <c r="J15" s="476"/>
    </row>
    <row r="16" spans="1:10" ht="12.75">
      <c r="A16" s="291" t="s">
        <v>1557</v>
      </c>
      <c r="B16" s="376" t="s">
        <v>1573</v>
      </c>
      <c r="C16" s="376" t="s">
        <v>1559</v>
      </c>
      <c r="D16" s="478">
        <v>44816</v>
      </c>
      <c r="E16" s="478">
        <f t="shared" si="0"/>
        <v>44845</v>
      </c>
      <c r="F16" s="479">
        <v>44842</v>
      </c>
      <c r="G16" s="291">
        <f t="shared" si="1"/>
        <v>27</v>
      </c>
      <c r="H16" s="291" t="s">
        <v>1560</v>
      </c>
      <c r="I16" s="291"/>
      <c r="J16" s="476"/>
    </row>
    <row r="17" spans="1:10" ht="12.75">
      <c r="A17" s="291" t="s">
        <v>1557</v>
      </c>
      <c r="B17" s="376" t="s">
        <v>1574</v>
      </c>
      <c r="C17" s="376" t="s">
        <v>1559</v>
      </c>
      <c r="D17" s="478">
        <v>44816</v>
      </c>
      <c r="E17" s="478">
        <f t="shared" si="0"/>
        <v>44845</v>
      </c>
      <c r="F17" s="479">
        <v>44842</v>
      </c>
      <c r="G17" s="291">
        <f t="shared" si="1"/>
        <v>27</v>
      </c>
      <c r="H17" s="291" t="s">
        <v>1560</v>
      </c>
      <c r="I17" s="291"/>
      <c r="J17" s="476"/>
    </row>
    <row r="18" spans="1:10" ht="12.75">
      <c r="A18" s="291" t="s">
        <v>1557</v>
      </c>
      <c r="B18" s="376" t="s">
        <v>1575</v>
      </c>
      <c r="C18" s="376" t="s">
        <v>1559</v>
      </c>
      <c r="D18" s="478">
        <v>44816</v>
      </c>
      <c r="E18" s="478">
        <f t="shared" si="0"/>
        <v>44845</v>
      </c>
      <c r="F18" s="479">
        <v>44842</v>
      </c>
      <c r="G18" s="291">
        <f t="shared" si="1"/>
        <v>27</v>
      </c>
      <c r="H18" s="291" t="s">
        <v>1560</v>
      </c>
      <c r="I18" s="291"/>
      <c r="J18" s="476"/>
    </row>
    <row r="19" spans="1:10" ht="12.75">
      <c r="A19" s="291" t="s">
        <v>1557</v>
      </c>
      <c r="B19" s="376" t="s">
        <v>1576</v>
      </c>
      <c r="C19" s="376" t="s">
        <v>1559</v>
      </c>
      <c r="D19" s="478">
        <v>44816</v>
      </c>
      <c r="E19" s="478">
        <f t="shared" si="0"/>
        <v>44845</v>
      </c>
      <c r="F19" s="479">
        <v>44842</v>
      </c>
      <c r="G19" s="291">
        <f t="shared" si="1"/>
        <v>27</v>
      </c>
      <c r="H19" s="291" t="s">
        <v>1560</v>
      </c>
      <c r="I19" s="291"/>
      <c r="J19" s="476"/>
    </row>
    <row r="20" spans="1:10" ht="12.75">
      <c r="A20" s="291" t="s">
        <v>1557</v>
      </c>
      <c r="B20" s="376" t="s">
        <v>1577</v>
      </c>
      <c r="C20" s="376" t="s">
        <v>1559</v>
      </c>
      <c r="D20" s="478">
        <v>44816</v>
      </c>
      <c r="E20" s="478">
        <f t="shared" si="0"/>
        <v>44845</v>
      </c>
      <c r="F20" s="479">
        <v>44842</v>
      </c>
      <c r="G20" s="291">
        <f t="shared" si="1"/>
        <v>27</v>
      </c>
      <c r="H20" s="291" t="s">
        <v>1560</v>
      </c>
      <c r="I20" s="291"/>
      <c r="J20" s="476"/>
    </row>
    <row r="21" spans="1:10" ht="12.75">
      <c r="A21" s="291" t="s">
        <v>1557</v>
      </c>
      <c r="B21" s="376" t="s">
        <v>1578</v>
      </c>
      <c r="C21" s="376" t="s">
        <v>1559</v>
      </c>
      <c r="D21" s="478">
        <v>44816</v>
      </c>
      <c r="E21" s="478">
        <f t="shared" si="0"/>
        <v>44845</v>
      </c>
      <c r="F21" s="479">
        <v>44842</v>
      </c>
      <c r="G21" s="291">
        <f t="shared" si="1"/>
        <v>27</v>
      </c>
      <c r="H21" s="291" t="s">
        <v>1560</v>
      </c>
      <c r="I21" s="291"/>
      <c r="J21" s="476"/>
    </row>
    <row r="22" spans="1:10" ht="12.75">
      <c r="A22" s="291" t="s">
        <v>1557</v>
      </c>
      <c r="B22" s="376" t="s">
        <v>1579</v>
      </c>
      <c r="C22" s="376" t="s">
        <v>1559</v>
      </c>
      <c r="D22" s="478">
        <v>44816</v>
      </c>
      <c r="E22" s="478">
        <f t="shared" si="0"/>
        <v>44845</v>
      </c>
      <c r="F22" s="479">
        <v>44842</v>
      </c>
      <c r="G22" s="291">
        <f t="shared" si="1"/>
        <v>27</v>
      </c>
      <c r="H22" s="291" t="s">
        <v>1560</v>
      </c>
      <c r="I22" s="291"/>
      <c r="J22" s="476"/>
    </row>
    <row r="23" spans="1:10" ht="12.75">
      <c r="A23" s="291" t="s">
        <v>1557</v>
      </c>
      <c r="B23" s="376" t="s">
        <v>1580</v>
      </c>
      <c r="C23" s="376" t="s">
        <v>1559</v>
      </c>
      <c r="D23" s="478">
        <v>44816</v>
      </c>
      <c r="E23" s="478">
        <f t="shared" si="0"/>
        <v>44845</v>
      </c>
      <c r="F23" s="479">
        <v>44842</v>
      </c>
      <c r="G23" s="291">
        <f t="shared" si="1"/>
        <v>27</v>
      </c>
      <c r="H23" s="291" t="s">
        <v>1560</v>
      </c>
      <c r="I23" s="291"/>
      <c r="J23" s="476"/>
    </row>
    <row r="24" spans="1:10" ht="12.75">
      <c r="A24" s="291" t="s">
        <v>1557</v>
      </c>
      <c r="B24" s="376" t="s">
        <v>1581</v>
      </c>
      <c r="C24" s="376" t="s">
        <v>1559</v>
      </c>
      <c r="D24" s="478">
        <v>44816</v>
      </c>
      <c r="E24" s="478">
        <f t="shared" si="0"/>
        <v>44845</v>
      </c>
      <c r="F24" s="479">
        <v>44842</v>
      </c>
      <c r="G24" s="291">
        <f t="shared" si="1"/>
        <v>27</v>
      </c>
      <c r="H24" s="291" t="s">
        <v>1560</v>
      </c>
      <c r="I24" s="291"/>
      <c r="J24" s="476"/>
    </row>
    <row r="25" spans="1:10" ht="12.75">
      <c r="A25" s="291" t="s">
        <v>1557</v>
      </c>
      <c r="B25" s="376" t="s">
        <v>1582</v>
      </c>
      <c r="C25" s="376" t="s">
        <v>1559</v>
      </c>
      <c r="D25" s="478">
        <v>44816</v>
      </c>
      <c r="E25" s="478">
        <f t="shared" si="0"/>
        <v>44845</v>
      </c>
      <c r="F25" s="480">
        <v>44865</v>
      </c>
      <c r="G25" s="291">
        <f t="shared" si="1"/>
        <v>50</v>
      </c>
      <c r="H25" s="291" t="s">
        <v>1583</v>
      </c>
      <c r="I25" s="291"/>
      <c r="J25" s="476"/>
    </row>
    <row r="26" spans="1:10" ht="12.75">
      <c r="A26" s="291" t="s">
        <v>1557</v>
      </c>
      <c r="B26" s="376" t="s">
        <v>1584</v>
      </c>
      <c r="C26" s="376" t="s">
        <v>1559</v>
      </c>
      <c r="D26" s="478">
        <v>44817</v>
      </c>
      <c r="E26" s="478">
        <f t="shared" si="0"/>
        <v>44846</v>
      </c>
      <c r="F26" s="479">
        <v>44842</v>
      </c>
      <c r="G26" s="291">
        <f t="shared" si="1"/>
        <v>26</v>
      </c>
      <c r="H26" s="291" t="s">
        <v>1560</v>
      </c>
      <c r="I26" s="291"/>
      <c r="J26" s="476"/>
    </row>
    <row r="27" spans="1:10" ht="12.75">
      <c r="A27" s="291" t="s">
        <v>1557</v>
      </c>
      <c r="B27" s="376" t="s">
        <v>1585</v>
      </c>
      <c r="C27" s="376" t="s">
        <v>1559</v>
      </c>
      <c r="D27" s="478">
        <v>44817</v>
      </c>
      <c r="E27" s="478">
        <f t="shared" si="0"/>
        <v>44846</v>
      </c>
      <c r="F27" s="479">
        <v>44842</v>
      </c>
      <c r="G27" s="291">
        <f t="shared" si="1"/>
        <v>26</v>
      </c>
      <c r="H27" s="291" t="s">
        <v>1560</v>
      </c>
      <c r="I27" s="291"/>
      <c r="J27" s="476"/>
    </row>
    <row r="28" spans="1:10" ht="12.75">
      <c r="A28" s="291" t="s">
        <v>1557</v>
      </c>
      <c r="B28" s="376" t="s">
        <v>1586</v>
      </c>
      <c r="C28" s="376" t="s">
        <v>1559</v>
      </c>
      <c r="D28" s="478">
        <v>44817</v>
      </c>
      <c r="E28" s="478">
        <f t="shared" si="0"/>
        <v>44846</v>
      </c>
      <c r="F28" s="479">
        <v>44842</v>
      </c>
      <c r="G28" s="291">
        <f t="shared" si="1"/>
        <v>26</v>
      </c>
      <c r="H28" s="291" t="s">
        <v>1560</v>
      </c>
      <c r="I28" s="291"/>
      <c r="J28" s="476"/>
    </row>
    <row r="29" spans="1:10" ht="12.75">
      <c r="A29" s="291" t="s">
        <v>1557</v>
      </c>
      <c r="B29" s="376" t="s">
        <v>1587</v>
      </c>
      <c r="C29" s="376" t="s">
        <v>1559</v>
      </c>
      <c r="D29" s="478">
        <v>44817</v>
      </c>
      <c r="E29" s="478">
        <f t="shared" si="0"/>
        <v>44846</v>
      </c>
      <c r="F29" s="479">
        <v>44842</v>
      </c>
      <c r="G29" s="291">
        <f t="shared" si="1"/>
        <v>26</v>
      </c>
      <c r="H29" s="291" t="s">
        <v>1560</v>
      </c>
      <c r="I29" s="291"/>
      <c r="J29" s="476"/>
    </row>
    <row r="30" spans="1:10" ht="12.75">
      <c r="A30" s="291" t="s">
        <v>1557</v>
      </c>
      <c r="B30" s="376" t="s">
        <v>1588</v>
      </c>
      <c r="C30" s="376" t="s">
        <v>1559</v>
      </c>
      <c r="D30" s="478">
        <v>44817</v>
      </c>
      <c r="E30" s="478">
        <f t="shared" si="0"/>
        <v>44846</v>
      </c>
      <c r="F30" s="479">
        <v>44842</v>
      </c>
      <c r="G30" s="291">
        <f t="shared" si="1"/>
        <v>26</v>
      </c>
      <c r="H30" s="291" t="s">
        <v>1560</v>
      </c>
      <c r="I30" s="291"/>
      <c r="J30" s="476"/>
    </row>
    <row r="31" spans="1:10" ht="12.75">
      <c r="A31" s="291" t="s">
        <v>1557</v>
      </c>
      <c r="B31" s="376" t="s">
        <v>1589</v>
      </c>
      <c r="C31" s="376" t="s">
        <v>1559</v>
      </c>
      <c r="D31" s="478">
        <v>44817</v>
      </c>
      <c r="E31" s="478">
        <f t="shared" si="0"/>
        <v>44846</v>
      </c>
      <c r="F31" s="479">
        <v>44842</v>
      </c>
      <c r="G31" s="291">
        <f t="shared" si="1"/>
        <v>26</v>
      </c>
      <c r="H31" s="291" t="s">
        <v>1560</v>
      </c>
      <c r="I31" s="291"/>
      <c r="J31" s="476"/>
    </row>
    <row r="32" spans="1:10" ht="12.75">
      <c r="A32" s="291" t="s">
        <v>1557</v>
      </c>
      <c r="B32" s="376" t="s">
        <v>1590</v>
      </c>
      <c r="C32" s="376" t="s">
        <v>1559</v>
      </c>
      <c r="D32" s="478">
        <v>44817</v>
      </c>
      <c r="E32" s="478">
        <f t="shared" si="0"/>
        <v>44846</v>
      </c>
      <c r="F32" s="479">
        <v>44842</v>
      </c>
      <c r="G32" s="291">
        <f t="shared" si="1"/>
        <v>26</v>
      </c>
      <c r="H32" s="291" t="s">
        <v>1560</v>
      </c>
      <c r="I32" s="291"/>
      <c r="J32" s="476"/>
    </row>
    <row r="33" spans="1:10" ht="12.75">
      <c r="A33" s="291" t="s">
        <v>1557</v>
      </c>
      <c r="B33" s="376" t="s">
        <v>1591</v>
      </c>
      <c r="C33" s="376" t="s">
        <v>1559</v>
      </c>
      <c r="D33" s="478">
        <v>44817</v>
      </c>
      <c r="E33" s="478">
        <f t="shared" si="0"/>
        <v>44846</v>
      </c>
      <c r="F33" s="479">
        <v>44842</v>
      </c>
      <c r="G33" s="291">
        <f t="shared" si="1"/>
        <v>26</v>
      </c>
      <c r="H33" s="291" t="s">
        <v>1560</v>
      </c>
      <c r="I33" s="291"/>
      <c r="J33" s="476"/>
    </row>
    <row r="34" spans="1:10" ht="12.75">
      <c r="A34" s="291" t="s">
        <v>1557</v>
      </c>
      <c r="B34" s="376" t="s">
        <v>1592</v>
      </c>
      <c r="C34" s="376" t="s">
        <v>1559</v>
      </c>
      <c r="D34" s="478">
        <v>44817</v>
      </c>
      <c r="E34" s="478">
        <f t="shared" si="0"/>
        <v>44846</v>
      </c>
      <c r="F34" s="479">
        <v>44842</v>
      </c>
      <c r="G34" s="291">
        <f t="shared" si="1"/>
        <v>26</v>
      </c>
      <c r="H34" s="291" t="s">
        <v>1560</v>
      </c>
      <c r="I34" s="291"/>
      <c r="J34" s="476"/>
    </row>
    <row r="35" spans="1:10" ht="12.75">
      <c r="A35" s="291" t="s">
        <v>1557</v>
      </c>
      <c r="B35" s="376" t="s">
        <v>1593</v>
      </c>
      <c r="C35" s="376" t="s">
        <v>1559</v>
      </c>
      <c r="D35" s="478">
        <v>44817</v>
      </c>
      <c r="E35" s="478">
        <f t="shared" si="0"/>
        <v>44846</v>
      </c>
      <c r="F35" s="479">
        <v>44842</v>
      </c>
      <c r="G35" s="291">
        <f t="shared" si="1"/>
        <v>26</v>
      </c>
      <c r="H35" s="291" t="s">
        <v>1560</v>
      </c>
      <c r="I35" s="291"/>
      <c r="J35" s="476"/>
    </row>
    <row r="36" spans="1:10" ht="12.75">
      <c r="A36" s="291" t="s">
        <v>1557</v>
      </c>
      <c r="B36" s="376" t="s">
        <v>1594</v>
      </c>
      <c r="C36" s="376" t="s">
        <v>1559</v>
      </c>
      <c r="D36" s="478">
        <v>44817</v>
      </c>
      <c r="E36" s="478">
        <f t="shared" si="0"/>
        <v>44846</v>
      </c>
      <c r="F36" s="479">
        <v>44842</v>
      </c>
      <c r="G36" s="291">
        <f t="shared" si="1"/>
        <v>26</v>
      </c>
      <c r="H36" s="291" t="s">
        <v>1560</v>
      </c>
      <c r="I36" s="291"/>
      <c r="J36" s="476"/>
    </row>
    <row r="37" spans="1:10" ht="12.75">
      <c r="A37" s="291" t="s">
        <v>1557</v>
      </c>
      <c r="B37" s="376" t="s">
        <v>1595</v>
      </c>
      <c r="C37" s="376" t="s">
        <v>1559</v>
      </c>
      <c r="D37" s="478">
        <v>44817</v>
      </c>
      <c r="E37" s="478">
        <f t="shared" si="0"/>
        <v>44846</v>
      </c>
      <c r="F37" s="479">
        <v>44842</v>
      </c>
      <c r="G37" s="291">
        <f t="shared" si="1"/>
        <v>26</v>
      </c>
      <c r="H37" s="291" t="s">
        <v>1560</v>
      </c>
      <c r="I37" s="291"/>
      <c r="J37" s="476"/>
    </row>
    <row r="38" spans="1:10" ht="12.75">
      <c r="A38" s="291" t="s">
        <v>1557</v>
      </c>
      <c r="B38" s="376" t="s">
        <v>1596</v>
      </c>
      <c r="C38" s="376" t="s">
        <v>1559</v>
      </c>
      <c r="D38" s="478">
        <v>44817</v>
      </c>
      <c r="E38" s="478">
        <f t="shared" si="0"/>
        <v>44846</v>
      </c>
      <c r="F38" s="479">
        <v>44842</v>
      </c>
      <c r="G38" s="291">
        <f t="shared" si="1"/>
        <v>26</v>
      </c>
      <c r="H38" s="291" t="s">
        <v>1560</v>
      </c>
      <c r="I38" s="291"/>
      <c r="J38" s="476"/>
    </row>
    <row r="39" spans="1:10" ht="12.75">
      <c r="A39" s="291" t="s">
        <v>1557</v>
      </c>
      <c r="B39" s="376" t="s">
        <v>1597</v>
      </c>
      <c r="C39" s="376" t="s">
        <v>1559</v>
      </c>
      <c r="D39" s="478">
        <v>44817</v>
      </c>
      <c r="E39" s="478">
        <f t="shared" si="0"/>
        <v>44846</v>
      </c>
      <c r="F39" s="478">
        <v>44868</v>
      </c>
      <c r="G39" s="291">
        <f t="shared" si="1"/>
        <v>52</v>
      </c>
      <c r="H39" s="291" t="s">
        <v>1583</v>
      </c>
      <c r="I39" s="291"/>
      <c r="J39" s="476"/>
    </row>
    <row r="40" spans="1:10" ht="12.75">
      <c r="A40" s="291" t="s">
        <v>1557</v>
      </c>
      <c r="B40" s="376" t="s">
        <v>1598</v>
      </c>
      <c r="C40" s="376" t="s">
        <v>1559</v>
      </c>
      <c r="D40" s="478">
        <v>44817</v>
      </c>
      <c r="E40" s="478">
        <f t="shared" si="0"/>
        <v>44846</v>
      </c>
      <c r="F40" s="478">
        <v>44868</v>
      </c>
      <c r="G40" s="291">
        <f t="shared" si="1"/>
        <v>52</v>
      </c>
      <c r="H40" s="291" t="s">
        <v>1583</v>
      </c>
      <c r="I40" s="291"/>
      <c r="J40" s="476"/>
    </row>
    <row r="41" spans="1:10" ht="12.75">
      <c r="A41" s="291" t="s">
        <v>1557</v>
      </c>
      <c r="B41" s="376" t="s">
        <v>1599</v>
      </c>
      <c r="C41" s="376" t="s">
        <v>1559</v>
      </c>
      <c r="D41" s="478">
        <v>44817</v>
      </c>
      <c r="E41" s="478">
        <f t="shared" si="0"/>
        <v>44846</v>
      </c>
      <c r="F41" s="478">
        <v>44868</v>
      </c>
      <c r="G41" s="291">
        <f t="shared" si="1"/>
        <v>52</v>
      </c>
      <c r="H41" s="291" t="s">
        <v>1583</v>
      </c>
      <c r="I41" s="291"/>
      <c r="J41" s="476"/>
    </row>
    <row r="42" spans="1:10" ht="12.75">
      <c r="A42" s="291" t="s">
        <v>1557</v>
      </c>
      <c r="B42" s="376" t="s">
        <v>1600</v>
      </c>
      <c r="C42" s="376" t="s">
        <v>1559</v>
      </c>
      <c r="D42" s="478">
        <v>44817</v>
      </c>
      <c r="E42" s="478">
        <f t="shared" si="0"/>
        <v>44846</v>
      </c>
      <c r="F42" s="478">
        <v>44868</v>
      </c>
      <c r="G42" s="291">
        <f t="shared" si="1"/>
        <v>52</v>
      </c>
      <c r="H42" s="291" t="s">
        <v>1583</v>
      </c>
      <c r="I42" s="291"/>
      <c r="J42" s="476"/>
    </row>
    <row r="43" spans="1:10" ht="12.75">
      <c r="A43" s="291" t="s">
        <v>1557</v>
      </c>
      <c r="B43" s="376" t="s">
        <v>1601</v>
      </c>
      <c r="C43" s="376" t="s">
        <v>1559</v>
      </c>
      <c r="D43" s="478">
        <v>44817</v>
      </c>
      <c r="E43" s="478">
        <f t="shared" si="0"/>
        <v>44846</v>
      </c>
      <c r="F43" s="478">
        <v>44868</v>
      </c>
      <c r="G43" s="291">
        <f t="shared" si="1"/>
        <v>52</v>
      </c>
      <c r="H43" s="291" t="s">
        <v>1583</v>
      </c>
      <c r="I43" s="291"/>
      <c r="J43" s="476"/>
    </row>
    <row r="44" spans="1:10" ht="12.75">
      <c r="A44" s="291" t="s">
        <v>1557</v>
      </c>
      <c r="B44" s="376" t="s">
        <v>1602</v>
      </c>
      <c r="C44" s="376" t="s">
        <v>1559</v>
      </c>
      <c r="D44" s="478">
        <v>44817</v>
      </c>
      <c r="E44" s="478">
        <f t="shared" si="0"/>
        <v>44846</v>
      </c>
      <c r="F44" s="480">
        <v>44865</v>
      </c>
      <c r="G44" s="291">
        <f t="shared" si="1"/>
        <v>49</v>
      </c>
      <c r="H44" s="291" t="s">
        <v>1583</v>
      </c>
      <c r="I44" s="291"/>
      <c r="J44" s="476"/>
    </row>
    <row r="45" spans="1:10" ht="12.75">
      <c r="A45" s="291" t="s">
        <v>1557</v>
      </c>
      <c r="B45" s="376" t="s">
        <v>1603</v>
      </c>
      <c r="C45" s="376" t="s">
        <v>1559</v>
      </c>
      <c r="D45" s="478">
        <v>44817</v>
      </c>
      <c r="E45" s="478">
        <f t="shared" si="0"/>
        <v>44846</v>
      </c>
      <c r="F45" s="478">
        <v>44868</v>
      </c>
      <c r="G45" s="291">
        <f t="shared" si="1"/>
        <v>52</v>
      </c>
      <c r="H45" s="291" t="s">
        <v>1583</v>
      </c>
      <c r="I45" s="291"/>
      <c r="J45" s="476"/>
    </row>
    <row r="46" spans="1:10" ht="12.75">
      <c r="A46" s="291" t="s">
        <v>1557</v>
      </c>
      <c r="B46" s="376" t="s">
        <v>1604</v>
      </c>
      <c r="C46" s="376" t="s">
        <v>1559</v>
      </c>
      <c r="D46" s="478">
        <v>44818</v>
      </c>
      <c r="E46" s="478">
        <f t="shared" si="0"/>
        <v>44847</v>
      </c>
      <c r="F46" s="480">
        <v>44865</v>
      </c>
      <c r="G46" s="291">
        <f t="shared" si="1"/>
        <v>48</v>
      </c>
      <c r="H46" s="291" t="s">
        <v>1583</v>
      </c>
      <c r="I46" s="291"/>
      <c r="J46" s="476"/>
    </row>
    <row r="47" spans="1:10" ht="12.75">
      <c r="A47" s="291" t="s">
        <v>1557</v>
      </c>
      <c r="B47" s="376" t="s">
        <v>1605</v>
      </c>
      <c r="C47" s="376" t="s">
        <v>1559</v>
      </c>
      <c r="D47" s="478">
        <v>44818</v>
      </c>
      <c r="E47" s="478">
        <f t="shared" si="0"/>
        <v>44847</v>
      </c>
      <c r="F47" s="480">
        <v>44865</v>
      </c>
      <c r="G47" s="291">
        <f t="shared" si="1"/>
        <v>48</v>
      </c>
      <c r="H47" s="291" t="s">
        <v>1583</v>
      </c>
      <c r="I47" s="291"/>
      <c r="J47" s="476"/>
    </row>
    <row r="48" spans="1:10" ht="12.75">
      <c r="A48" s="291" t="s">
        <v>1557</v>
      </c>
      <c r="B48" s="376" t="s">
        <v>1606</v>
      </c>
      <c r="C48" s="376" t="s">
        <v>1559</v>
      </c>
      <c r="D48" s="478">
        <v>44818</v>
      </c>
      <c r="E48" s="478">
        <f t="shared" si="0"/>
        <v>44847</v>
      </c>
      <c r="F48" s="479">
        <v>44842</v>
      </c>
      <c r="G48" s="291">
        <f t="shared" si="1"/>
        <v>25</v>
      </c>
      <c r="H48" s="291" t="s">
        <v>1560</v>
      </c>
      <c r="I48" s="291"/>
      <c r="J48" s="476"/>
    </row>
    <row r="49" spans="1:10" ht="12.75">
      <c r="A49" s="291" t="s">
        <v>1557</v>
      </c>
      <c r="B49" s="376" t="s">
        <v>1607</v>
      </c>
      <c r="C49" s="376" t="s">
        <v>1559</v>
      </c>
      <c r="D49" s="478">
        <v>44818</v>
      </c>
      <c r="E49" s="478">
        <f t="shared" si="0"/>
        <v>44847</v>
      </c>
      <c r="F49" s="480">
        <v>44865</v>
      </c>
      <c r="G49" s="291">
        <f t="shared" si="1"/>
        <v>48</v>
      </c>
      <c r="H49" s="291" t="s">
        <v>1583</v>
      </c>
      <c r="I49" s="291"/>
      <c r="J49" s="476"/>
    </row>
    <row r="50" spans="1:10" ht="12.75">
      <c r="A50" s="291" t="s">
        <v>1557</v>
      </c>
      <c r="B50" s="376" t="s">
        <v>1608</v>
      </c>
      <c r="C50" s="376" t="s">
        <v>1559</v>
      </c>
      <c r="D50" s="478">
        <v>44818</v>
      </c>
      <c r="E50" s="478">
        <f t="shared" si="0"/>
        <v>44847</v>
      </c>
      <c r="F50" s="480">
        <v>44865</v>
      </c>
      <c r="G50" s="291">
        <f t="shared" si="1"/>
        <v>48</v>
      </c>
      <c r="H50" s="291" t="s">
        <v>1583</v>
      </c>
      <c r="I50" s="291"/>
      <c r="J50" s="476"/>
    </row>
    <row r="51" spans="1:10" ht="12.75">
      <c r="A51" s="291" t="s">
        <v>1557</v>
      </c>
      <c r="B51" s="376" t="s">
        <v>1609</v>
      </c>
      <c r="C51" s="376" t="s">
        <v>1559</v>
      </c>
      <c r="D51" s="478">
        <v>44818</v>
      </c>
      <c r="E51" s="478">
        <f t="shared" si="0"/>
        <v>44847</v>
      </c>
      <c r="F51" s="479">
        <v>44842</v>
      </c>
      <c r="G51" s="291">
        <f t="shared" si="1"/>
        <v>25</v>
      </c>
      <c r="H51" s="291" t="s">
        <v>1560</v>
      </c>
      <c r="I51" s="291"/>
      <c r="J51" s="476"/>
    </row>
    <row r="52" spans="1:10" ht="12.75">
      <c r="A52" s="291" t="s">
        <v>1557</v>
      </c>
      <c r="B52" s="376" t="s">
        <v>1610</v>
      </c>
      <c r="C52" s="376" t="s">
        <v>1559</v>
      </c>
      <c r="D52" s="478">
        <v>44818</v>
      </c>
      <c r="E52" s="478">
        <f t="shared" si="0"/>
        <v>44847</v>
      </c>
      <c r="F52" s="479">
        <v>44842</v>
      </c>
      <c r="G52" s="291">
        <f t="shared" si="1"/>
        <v>25</v>
      </c>
      <c r="H52" s="291" t="s">
        <v>1560</v>
      </c>
      <c r="I52" s="291"/>
      <c r="J52" s="476"/>
    </row>
    <row r="53" spans="1:10" ht="12.75">
      <c r="A53" s="291" t="s">
        <v>1557</v>
      </c>
      <c r="B53" s="376" t="s">
        <v>1611</v>
      </c>
      <c r="C53" s="376" t="s">
        <v>1559</v>
      </c>
      <c r="D53" s="478">
        <v>44818</v>
      </c>
      <c r="E53" s="478">
        <f t="shared" si="0"/>
        <v>44847</v>
      </c>
      <c r="F53" s="480">
        <v>44865</v>
      </c>
      <c r="G53" s="291">
        <f t="shared" si="1"/>
        <v>48</v>
      </c>
      <c r="H53" s="291" t="s">
        <v>1583</v>
      </c>
      <c r="I53" s="291"/>
      <c r="J53" s="476"/>
    </row>
    <row r="54" spans="1:10" ht="12.75">
      <c r="A54" s="291" t="s">
        <v>1557</v>
      </c>
      <c r="B54" s="376" t="s">
        <v>1612</v>
      </c>
      <c r="C54" s="376" t="s">
        <v>1559</v>
      </c>
      <c r="D54" s="478">
        <v>44819</v>
      </c>
      <c r="E54" s="478">
        <f t="shared" si="0"/>
        <v>44848</v>
      </c>
      <c r="F54" s="479">
        <v>44842</v>
      </c>
      <c r="G54" s="291">
        <f t="shared" si="1"/>
        <v>24</v>
      </c>
      <c r="H54" s="291" t="s">
        <v>1560</v>
      </c>
      <c r="I54" s="291"/>
      <c r="J54" s="476"/>
    </row>
    <row r="55" spans="1:10" ht="12.75">
      <c r="A55" s="291" t="s">
        <v>1557</v>
      </c>
      <c r="B55" s="376" t="s">
        <v>1613</v>
      </c>
      <c r="C55" s="376" t="s">
        <v>1559</v>
      </c>
      <c r="D55" s="478">
        <v>44819</v>
      </c>
      <c r="E55" s="478">
        <f t="shared" si="0"/>
        <v>44848</v>
      </c>
      <c r="F55" s="479">
        <v>44842</v>
      </c>
      <c r="G55" s="291">
        <f t="shared" si="1"/>
        <v>24</v>
      </c>
      <c r="H55" s="291" t="s">
        <v>1560</v>
      </c>
      <c r="I55" s="291"/>
      <c r="J55" s="476"/>
    </row>
    <row r="56" spans="1:10" ht="12.75">
      <c r="A56" s="291" t="s">
        <v>1557</v>
      </c>
      <c r="B56" s="376" t="s">
        <v>1614</v>
      </c>
      <c r="C56" s="376" t="s">
        <v>1559</v>
      </c>
      <c r="D56" s="478">
        <v>44819</v>
      </c>
      <c r="E56" s="478">
        <f t="shared" si="0"/>
        <v>44848</v>
      </c>
      <c r="F56" s="479">
        <v>44842</v>
      </c>
      <c r="G56" s="291">
        <f t="shared" si="1"/>
        <v>24</v>
      </c>
      <c r="H56" s="291" t="s">
        <v>1560</v>
      </c>
      <c r="I56" s="291"/>
      <c r="J56" s="476"/>
    </row>
    <row r="57" spans="1:10" ht="12.75">
      <c r="A57" s="291" t="s">
        <v>1557</v>
      </c>
      <c r="B57" s="376" t="s">
        <v>1615</v>
      </c>
      <c r="C57" s="376" t="s">
        <v>1559</v>
      </c>
      <c r="D57" s="478">
        <v>44819</v>
      </c>
      <c r="E57" s="478">
        <f t="shared" si="0"/>
        <v>44848</v>
      </c>
      <c r="F57" s="480">
        <v>44865</v>
      </c>
      <c r="G57" s="291">
        <f t="shared" si="1"/>
        <v>47</v>
      </c>
      <c r="H57" s="291" t="s">
        <v>1583</v>
      </c>
      <c r="I57" s="291"/>
      <c r="J57" s="476"/>
    </row>
    <row r="58" spans="1:10" ht="12.75">
      <c r="A58" s="291" t="s">
        <v>1557</v>
      </c>
      <c r="B58" s="376" t="s">
        <v>1616</v>
      </c>
      <c r="C58" s="376" t="s">
        <v>1559</v>
      </c>
      <c r="D58" s="478">
        <v>44819</v>
      </c>
      <c r="E58" s="478">
        <f t="shared" si="0"/>
        <v>44848</v>
      </c>
      <c r="F58" s="479">
        <v>44842</v>
      </c>
      <c r="G58" s="291">
        <f t="shared" si="1"/>
        <v>24</v>
      </c>
      <c r="H58" s="291" t="s">
        <v>1560</v>
      </c>
      <c r="I58" s="291"/>
      <c r="J58" s="476"/>
    </row>
    <row r="59" spans="1:10" ht="12.75">
      <c r="A59" s="291" t="s">
        <v>1557</v>
      </c>
      <c r="B59" s="376" t="s">
        <v>1617</v>
      </c>
      <c r="C59" s="376" t="s">
        <v>1559</v>
      </c>
      <c r="D59" s="478">
        <v>44819</v>
      </c>
      <c r="E59" s="478">
        <f t="shared" si="0"/>
        <v>44848</v>
      </c>
      <c r="F59" s="480">
        <v>44865</v>
      </c>
      <c r="G59" s="291">
        <f t="shared" si="1"/>
        <v>47</v>
      </c>
      <c r="H59" s="291" t="s">
        <v>1583</v>
      </c>
      <c r="I59" s="291"/>
      <c r="J59" s="476"/>
    </row>
    <row r="60" spans="1:10" ht="12.75">
      <c r="A60" s="291" t="s">
        <v>1557</v>
      </c>
      <c r="B60" s="376" t="s">
        <v>1618</v>
      </c>
      <c r="C60" s="376" t="s">
        <v>1559</v>
      </c>
      <c r="D60" s="478">
        <v>44819</v>
      </c>
      <c r="E60" s="478">
        <f t="shared" si="0"/>
        <v>44848</v>
      </c>
      <c r="F60" s="478">
        <v>44868</v>
      </c>
      <c r="G60" s="291">
        <f t="shared" si="1"/>
        <v>50</v>
      </c>
      <c r="H60" s="291" t="s">
        <v>1583</v>
      </c>
      <c r="I60" s="291"/>
      <c r="J60" s="476"/>
    </row>
    <row r="61" spans="1:10" ht="12.75">
      <c r="A61" s="291" t="s">
        <v>1557</v>
      </c>
      <c r="B61" s="376" t="s">
        <v>1619</v>
      </c>
      <c r="C61" s="376" t="s">
        <v>1559</v>
      </c>
      <c r="D61" s="478">
        <v>44819</v>
      </c>
      <c r="E61" s="478">
        <f t="shared" si="0"/>
        <v>44848</v>
      </c>
      <c r="F61" s="478">
        <v>44868</v>
      </c>
      <c r="G61" s="291">
        <f t="shared" si="1"/>
        <v>50</v>
      </c>
      <c r="H61" s="291" t="s">
        <v>1583</v>
      </c>
      <c r="I61" s="291"/>
      <c r="J61" s="476"/>
    </row>
    <row r="62" spans="1:10" ht="12.75">
      <c r="A62" s="291" t="s">
        <v>1557</v>
      </c>
      <c r="B62" s="376" t="s">
        <v>1620</v>
      </c>
      <c r="C62" s="376" t="s">
        <v>1559</v>
      </c>
      <c r="D62" s="478">
        <v>44819</v>
      </c>
      <c r="E62" s="478">
        <f t="shared" si="0"/>
        <v>44848</v>
      </c>
      <c r="F62" s="478">
        <v>44868</v>
      </c>
      <c r="G62" s="291">
        <f t="shared" si="1"/>
        <v>50</v>
      </c>
      <c r="H62" s="291" t="s">
        <v>1583</v>
      </c>
      <c r="I62" s="291"/>
      <c r="J62" s="476"/>
    </row>
    <row r="63" spans="1:10" ht="12.75">
      <c r="A63" s="291" t="s">
        <v>1557</v>
      </c>
      <c r="B63" s="376" t="s">
        <v>1621</v>
      </c>
      <c r="C63" s="376" t="s">
        <v>1559</v>
      </c>
      <c r="D63" s="478">
        <v>44819</v>
      </c>
      <c r="E63" s="478">
        <f t="shared" si="0"/>
        <v>44848</v>
      </c>
      <c r="F63" s="480">
        <v>44865</v>
      </c>
      <c r="G63" s="291">
        <f t="shared" si="1"/>
        <v>47</v>
      </c>
      <c r="H63" s="291" t="s">
        <v>1583</v>
      </c>
      <c r="I63" s="291"/>
      <c r="J63" s="476"/>
    </row>
    <row r="64" spans="1:10" ht="12.75">
      <c r="A64" s="291" t="s">
        <v>1557</v>
      </c>
      <c r="B64" s="376" t="s">
        <v>1622</v>
      </c>
      <c r="C64" s="376" t="s">
        <v>1559</v>
      </c>
      <c r="D64" s="478">
        <v>44819</v>
      </c>
      <c r="E64" s="478">
        <f t="shared" si="0"/>
        <v>44848</v>
      </c>
      <c r="F64" s="478">
        <v>44868</v>
      </c>
      <c r="G64" s="291">
        <f t="shared" si="1"/>
        <v>50</v>
      </c>
      <c r="H64" s="291" t="s">
        <v>1583</v>
      </c>
      <c r="I64" s="291"/>
      <c r="J64" s="476"/>
    </row>
    <row r="65" spans="1:10" ht="12.75">
      <c r="A65" s="291" t="s">
        <v>1557</v>
      </c>
      <c r="B65" s="376" t="s">
        <v>1623</v>
      </c>
      <c r="C65" s="376" t="s">
        <v>1559</v>
      </c>
      <c r="D65" s="478">
        <v>44819</v>
      </c>
      <c r="E65" s="478">
        <f t="shared" si="0"/>
        <v>44848</v>
      </c>
      <c r="F65" s="478">
        <v>44868</v>
      </c>
      <c r="G65" s="291">
        <f t="shared" si="1"/>
        <v>50</v>
      </c>
      <c r="H65" s="291" t="s">
        <v>1583</v>
      </c>
      <c r="I65" s="291"/>
      <c r="J65" s="476"/>
    </row>
    <row r="66" spans="1:10" ht="12.75">
      <c r="A66" s="877" t="s">
        <v>1624</v>
      </c>
      <c r="B66" s="869"/>
      <c r="C66" s="869"/>
      <c r="D66" s="869"/>
      <c r="E66" s="869"/>
      <c r="F66" s="869"/>
      <c r="G66" s="869"/>
      <c r="H66" s="870"/>
      <c r="I66" s="477"/>
      <c r="J66" s="477"/>
    </row>
    <row r="67" spans="1:10" ht="12.75">
      <c r="A67" s="481" t="s">
        <v>1548</v>
      </c>
      <c r="B67" s="482" t="s">
        <v>1549</v>
      </c>
      <c r="C67" s="482" t="s">
        <v>1550</v>
      </c>
      <c r="D67" s="481" t="s">
        <v>1551</v>
      </c>
      <c r="E67" s="481" t="s">
        <v>1552</v>
      </c>
      <c r="F67" s="481" t="s">
        <v>1553</v>
      </c>
      <c r="G67" s="481" t="s">
        <v>1554</v>
      </c>
      <c r="H67" s="481" t="s">
        <v>821</v>
      </c>
      <c r="I67" s="481" t="s">
        <v>1555</v>
      </c>
      <c r="J67" s="476"/>
    </row>
    <row r="68" spans="1:10" ht="12.75">
      <c r="A68" s="291" t="s">
        <v>1625</v>
      </c>
      <c r="B68" s="376" t="s">
        <v>1626</v>
      </c>
      <c r="C68" s="376" t="s">
        <v>1559</v>
      </c>
      <c r="D68" s="478">
        <v>44820</v>
      </c>
      <c r="E68" s="478">
        <f t="shared" ref="E68:E82" si="2">D68+29</f>
        <v>44849</v>
      </c>
      <c r="F68" s="478">
        <v>44838</v>
      </c>
      <c r="G68" s="291">
        <f t="shared" ref="G68:G82" si="3">F68-D68+1</f>
        <v>19</v>
      </c>
      <c r="H68" s="291" t="s">
        <v>1627</v>
      </c>
      <c r="I68" s="291"/>
      <c r="J68" s="476" t="s">
        <v>1628</v>
      </c>
    </row>
    <row r="69" spans="1:10" ht="12.75">
      <c r="A69" s="291" t="s">
        <v>1625</v>
      </c>
      <c r="B69" s="376" t="s">
        <v>1629</v>
      </c>
      <c r="C69" s="376" t="s">
        <v>1559</v>
      </c>
      <c r="D69" s="478">
        <v>44820</v>
      </c>
      <c r="E69" s="478">
        <f t="shared" si="2"/>
        <v>44849</v>
      </c>
      <c r="F69" s="478">
        <v>44838</v>
      </c>
      <c r="G69" s="291">
        <f t="shared" si="3"/>
        <v>19</v>
      </c>
      <c r="H69" s="291" t="s">
        <v>1627</v>
      </c>
      <c r="I69" s="291"/>
      <c r="J69" s="476"/>
    </row>
    <row r="70" spans="1:10" ht="12.75">
      <c r="A70" s="291" t="s">
        <v>1625</v>
      </c>
      <c r="B70" s="376" t="s">
        <v>1630</v>
      </c>
      <c r="C70" s="376" t="s">
        <v>1559</v>
      </c>
      <c r="D70" s="478">
        <v>44820</v>
      </c>
      <c r="E70" s="478">
        <f t="shared" si="2"/>
        <v>44849</v>
      </c>
      <c r="F70" s="478">
        <v>44838</v>
      </c>
      <c r="G70" s="291">
        <f t="shared" si="3"/>
        <v>19</v>
      </c>
      <c r="H70" s="291" t="s">
        <v>1627</v>
      </c>
      <c r="I70" s="291"/>
      <c r="J70" s="476"/>
    </row>
    <row r="71" spans="1:10" ht="12.75">
      <c r="A71" s="291" t="s">
        <v>1625</v>
      </c>
      <c r="B71" s="376" t="s">
        <v>1631</v>
      </c>
      <c r="C71" s="376" t="s">
        <v>1559</v>
      </c>
      <c r="D71" s="478">
        <v>44820</v>
      </c>
      <c r="E71" s="478">
        <f t="shared" si="2"/>
        <v>44849</v>
      </c>
      <c r="F71" s="478">
        <v>44838</v>
      </c>
      <c r="G71" s="291">
        <f t="shared" si="3"/>
        <v>19</v>
      </c>
      <c r="H71" s="291" t="s">
        <v>1627</v>
      </c>
      <c r="I71" s="291"/>
      <c r="J71" s="476"/>
    </row>
    <row r="72" spans="1:10" ht="12.75">
      <c r="A72" s="291" t="s">
        <v>1625</v>
      </c>
      <c r="B72" s="376" t="s">
        <v>1632</v>
      </c>
      <c r="C72" s="376" t="s">
        <v>1559</v>
      </c>
      <c r="D72" s="478">
        <v>44820</v>
      </c>
      <c r="E72" s="478">
        <f t="shared" si="2"/>
        <v>44849</v>
      </c>
      <c r="F72" s="478">
        <v>44838</v>
      </c>
      <c r="G72" s="291">
        <f t="shared" si="3"/>
        <v>19</v>
      </c>
      <c r="H72" s="291" t="s">
        <v>1627</v>
      </c>
      <c r="I72" s="291"/>
      <c r="J72" s="476"/>
    </row>
    <row r="73" spans="1:10" ht="12.75">
      <c r="A73" s="291" t="s">
        <v>1625</v>
      </c>
      <c r="B73" s="376" t="s">
        <v>1633</v>
      </c>
      <c r="C73" s="376" t="s">
        <v>1559</v>
      </c>
      <c r="D73" s="478">
        <v>44820</v>
      </c>
      <c r="E73" s="478">
        <f t="shared" si="2"/>
        <v>44849</v>
      </c>
      <c r="F73" s="478">
        <v>44839</v>
      </c>
      <c r="G73" s="291">
        <f t="shared" si="3"/>
        <v>20</v>
      </c>
      <c r="H73" s="291" t="s">
        <v>1634</v>
      </c>
      <c r="I73" s="291"/>
      <c r="J73" s="476"/>
    </row>
    <row r="74" spans="1:10" ht="12.75">
      <c r="A74" s="291" t="s">
        <v>1625</v>
      </c>
      <c r="B74" s="376" t="s">
        <v>1635</v>
      </c>
      <c r="C74" s="376" t="s">
        <v>1559</v>
      </c>
      <c r="D74" s="478">
        <v>44820</v>
      </c>
      <c r="E74" s="478">
        <f t="shared" si="2"/>
        <v>44849</v>
      </c>
      <c r="F74" s="478">
        <v>44839</v>
      </c>
      <c r="G74" s="291">
        <f t="shared" si="3"/>
        <v>20</v>
      </c>
      <c r="H74" s="291" t="s">
        <v>1634</v>
      </c>
      <c r="I74" s="291"/>
      <c r="J74" s="476"/>
    </row>
    <row r="75" spans="1:10" ht="12.75">
      <c r="A75" s="291" t="s">
        <v>1625</v>
      </c>
      <c r="B75" s="376" t="s">
        <v>1636</v>
      </c>
      <c r="C75" s="376" t="s">
        <v>1559</v>
      </c>
      <c r="D75" s="478">
        <v>44820</v>
      </c>
      <c r="E75" s="478">
        <f t="shared" si="2"/>
        <v>44849</v>
      </c>
      <c r="F75" s="478">
        <v>44839</v>
      </c>
      <c r="G75" s="291">
        <f t="shared" si="3"/>
        <v>20</v>
      </c>
      <c r="H75" s="291" t="s">
        <v>1634</v>
      </c>
      <c r="I75" s="291"/>
      <c r="J75" s="476"/>
    </row>
    <row r="76" spans="1:10" ht="12.75">
      <c r="A76" s="291" t="s">
        <v>1625</v>
      </c>
      <c r="B76" s="376" t="s">
        <v>1637</v>
      </c>
      <c r="C76" s="376" t="s">
        <v>1559</v>
      </c>
      <c r="D76" s="478">
        <v>44820</v>
      </c>
      <c r="E76" s="478">
        <f t="shared" si="2"/>
        <v>44849</v>
      </c>
      <c r="F76" s="478">
        <v>44839</v>
      </c>
      <c r="G76" s="291">
        <f t="shared" si="3"/>
        <v>20</v>
      </c>
      <c r="H76" s="291" t="s">
        <v>1634</v>
      </c>
      <c r="I76" s="291"/>
      <c r="J76" s="476"/>
    </row>
    <row r="77" spans="1:10" ht="12.75">
      <c r="A77" s="291" t="s">
        <v>1625</v>
      </c>
      <c r="B77" s="376" t="s">
        <v>1638</v>
      </c>
      <c r="C77" s="376" t="s">
        <v>1559</v>
      </c>
      <c r="D77" s="478">
        <v>44820</v>
      </c>
      <c r="E77" s="478">
        <f t="shared" si="2"/>
        <v>44849</v>
      </c>
      <c r="F77" s="478">
        <v>44839</v>
      </c>
      <c r="G77" s="291">
        <f t="shared" si="3"/>
        <v>20</v>
      </c>
      <c r="H77" s="291" t="s">
        <v>1634</v>
      </c>
      <c r="I77" s="291"/>
      <c r="J77" s="476"/>
    </row>
    <row r="78" spans="1:10" ht="12.75">
      <c r="A78" s="291" t="s">
        <v>1625</v>
      </c>
      <c r="B78" s="376" t="s">
        <v>1639</v>
      </c>
      <c r="C78" s="376" t="s">
        <v>1559</v>
      </c>
      <c r="D78" s="478">
        <v>44820</v>
      </c>
      <c r="E78" s="478">
        <f t="shared" si="2"/>
        <v>44849</v>
      </c>
      <c r="F78" s="478">
        <v>44839</v>
      </c>
      <c r="G78" s="291">
        <f t="shared" si="3"/>
        <v>20</v>
      </c>
      <c r="H78" s="291" t="s">
        <v>1634</v>
      </c>
      <c r="I78" s="291"/>
      <c r="J78" s="476"/>
    </row>
    <row r="79" spans="1:10" ht="12.75">
      <c r="A79" s="291" t="s">
        <v>1625</v>
      </c>
      <c r="B79" s="376" t="s">
        <v>1640</v>
      </c>
      <c r="C79" s="376" t="s">
        <v>1559</v>
      </c>
      <c r="D79" s="478">
        <v>44820</v>
      </c>
      <c r="E79" s="478">
        <f t="shared" si="2"/>
        <v>44849</v>
      </c>
      <c r="F79" s="478">
        <v>44839</v>
      </c>
      <c r="G79" s="291">
        <f t="shared" si="3"/>
        <v>20</v>
      </c>
      <c r="H79" s="291" t="s">
        <v>1634</v>
      </c>
      <c r="I79" s="291"/>
      <c r="J79" s="476"/>
    </row>
    <row r="80" spans="1:10" ht="12.75">
      <c r="A80" s="291" t="s">
        <v>1625</v>
      </c>
      <c r="B80" s="376" t="s">
        <v>1641</v>
      </c>
      <c r="C80" s="376" t="s">
        <v>1559</v>
      </c>
      <c r="D80" s="478">
        <v>44820</v>
      </c>
      <c r="E80" s="478">
        <f t="shared" si="2"/>
        <v>44849</v>
      </c>
      <c r="F80" s="478">
        <v>44839</v>
      </c>
      <c r="G80" s="291">
        <f t="shared" si="3"/>
        <v>20</v>
      </c>
      <c r="H80" s="291" t="s">
        <v>1634</v>
      </c>
      <c r="I80" s="291"/>
      <c r="J80" s="476"/>
    </row>
    <row r="81" spans="1:10" ht="12.75">
      <c r="A81" s="291" t="s">
        <v>1625</v>
      </c>
      <c r="B81" s="376" t="s">
        <v>1642</v>
      </c>
      <c r="C81" s="376" t="s">
        <v>1559</v>
      </c>
      <c r="D81" s="478">
        <v>44820</v>
      </c>
      <c r="E81" s="478">
        <f t="shared" si="2"/>
        <v>44849</v>
      </c>
      <c r="F81" s="478">
        <v>44839</v>
      </c>
      <c r="G81" s="291">
        <f t="shared" si="3"/>
        <v>20</v>
      </c>
      <c r="H81" s="291" t="s">
        <v>1634</v>
      </c>
      <c r="I81" s="291"/>
      <c r="J81" s="476"/>
    </row>
    <row r="82" spans="1:10" ht="12.75">
      <c r="A82" s="291" t="s">
        <v>1625</v>
      </c>
      <c r="B82" s="376" t="s">
        <v>1643</v>
      </c>
      <c r="C82" s="376" t="s">
        <v>1559</v>
      </c>
      <c r="D82" s="478">
        <v>44820</v>
      </c>
      <c r="E82" s="478">
        <f t="shared" si="2"/>
        <v>44849</v>
      </c>
      <c r="F82" s="478">
        <v>44839</v>
      </c>
      <c r="G82" s="291">
        <f t="shared" si="3"/>
        <v>20</v>
      </c>
      <c r="H82" s="291" t="s">
        <v>1634</v>
      </c>
      <c r="I82" s="291"/>
      <c r="J82" s="476"/>
    </row>
    <row r="83" spans="1:10" ht="12.75">
      <c r="A83" s="877" t="s">
        <v>1644</v>
      </c>
      <c r="B83" s="869"/>
      <c r="C83" s="869"/>
      <c r="D83" s="869"/>
      <c r="E83" s="869"/>
      <c r="F83" s="869"/>
      <c r="G83" s="869"/>
      <c r="H83" s="870"/>
      <c r="I83" s="477"/>
      <c r="J83" s="477" t="s">
        <v>1645</v>
      </c>
    </row>
    <row r="84" spans="1:10" ht="12.75">
      <c r="A84" s="481" t="s">
        <v>1548</v>
      </c>
      <c r="B84" s="482" t="s">
        <v>1549</v>
      </c>
      <c r="C84" s="482" t="s">
        <v>1550</v>
      </c>
      <c r="D84" s="481" t="s">
        <v>1551</v>
      </c>
      <c r="E84" s="481" t="s">
        <v>1552</v>
      </c>
      <c r="F84" s="481" t="s">
        <v>1553</v>
      </c>
      <c r="G84" s="481" t="s">
        <v>1554</v>
      </c>
      <c r="H84" s="481" t="s">
        <v>821</v>
      </c>
      <c r="I84" s="481" t="s">
        <v>1555</v>
      </c>
      <c r="J84" s="476"/>
    </row>
    <row r="85" spans="1:10" ht="12.75">
      <c r="A85" s="291" t="s">
        <v>1625</v>
      </c>
      <c r="B85" s="269" t="s">
        <v>1646</v>
      </c>
      <c r="C85" s="376" t="s">
        <v>1559</v>
      </c>
      <c r="D85" s="478">
        <v>44829</v>
      </c>
      <c r="E85" s="478">
        <f t="shared" ref="E85:E145" si="4">D85+29</f>
        <v>44858</v>
      </c>
      <c r="F85" s="478">
        <v>44870</v>
      </c>
      <c r="G85" s="291">
        <f t="shared" ref="G85:G145" si="5">F85-D85</f>
        <v>41</v>
      </c>
      <c r="H85" s="291" t="s">
        <v>1647</v>
      </c>
      <c r="I85" s="291"/>
      <c r="J85" s="476" t="s">
        <v>1648</v>
      </c>
    </row>
    <row r="86" spans="1:10" ht="12.75">
      <c r="A86" s="291" t="s">
        <v>1625</v>
      </c>
      <c r="B86" s="483" t="s">
        <v>1649</v>
      </c>
      <c r="C86" s="376" t="s">
        <v>1559</v>
      </c>
      <c r="D86" s="478">
        <v>44829</v>
      </c>
      <c r="E86" s="478">
        <f t="shared" si="4"/>
        <v>44858</v>
      </c>
      <c r="F86" s="478">
        <v>44870</v>
      </c>
      <c r="G86" s="291">
        <f t="shared" si="5"/>
        <v>41</v>
      </c>
      <c r="H86" s="291" t="s">
        <v>1647</v>
      </c>
      <c r="I86" s="291"/>
      <c r="J86" s="476" t="s">
        <v>1650</v>
      </c>
    </row>
    <row r="87" spans="1:10" ht="12.75">
      <c r="A87" s="291" t="s">
        <v>1625</v>
      </c>
      <c r="B87" s="483" t="s">
        <v>1651</v>
      </c>
      <c r="C87" s="376" t="s">
        <v>1559</v>
      </c>
      <c r="D87" s="478">
        <v>44829</v>
      </c>
      <c r="E87" s="478">
        <f t="shared" si="4"/>
        <v>44858</v>
      </c>
      <c r="F87" s="478">
        <v>44864</v>
      </c>
      <c r="G87" s="291">
        <f t="shared" si="5"/>
        <v>35</v>
      </c>
      <c r="H87" s="291" t="s">
        <v>1652</v>
      </c>
      <c r="I87" s="291"/>
      <c r="J87" s="476"/>
    </row>
    <row r="88" spans="1:10" ht="12.75">
      <c r="A88" s="291" t="s">
        <v>1625</v>
      </c>
      <c r="B88" s="483" t="s">
        <v>1653</v>
      </c>
      <c r="C88" s="376" t="s">
        <v>1559</v>
      </c>
      <c r="D88" s="478">
        <v>44829</v>
      </c>
      <c r="E88" s="478">
        <f t="shared" si="4"/>
        <v>44858</v>
      </c>
      <c r="F88" s="478">
        <v>44870</v>
      </c>
      <c r="G88" s="291">
        <f t="shared" si="5"/>
        <v>41</v>
      </c>
      <c r="H88" s="291" t="s">
        <v>1654</v>
      </c>
      <c r="I88" s="291"/>
      <c r="J88" s="476"/>
    </row>
    <row r="89" spans="1:10" ht="12.75">
      <c r="A89" s="291" t="s">
        <v>1625</v>
      </c>
      <c r="B89" s="483" t="s">
        <v>1655</v>
      </c>
      <c r="C89" s="376" t="s">
        <v>1559</v>
      </c>
      <c r="D89" s="478">
        <v>44829</v>
      </c>
      <c r="E89" s="478">
        <f t="shared" si="4"/>
        <v>44858</v>
      </c>
      <c r="F89" s="478">
        <v>44870</v>
      </c>
      <c r="G89" s="291">
        <f t="shared" si="5"/>
        <v>41</v>
      </c>
      <c r="H89" s="291" t="s">
        <v>1654</v>
      </c>
      <c r="I89" s="291"/>
      <c r="J89" s="476"/>
    </row>
    <row r="90" spans="1:10" ht="12.75">
      <c r="A90" s="291" t="s">
        <v>1625</v>
      </c>
      <c r="B90" s="483" t="s">
        <v>1656</v>
      </c>
      <c r="C90" s="376" t="s">
        <v>1559</v>
      </c>
      <c r="D90" s="478">
        <v>44829</v>
      </c>
      <c r="E90" s="478">
        <f t="shared" si="4"/>
        <v>44858</v>
      </c>
      <c r="F90" s="478">
        <v>44864</v>
      </c>
      <c r="G90" s="291">
        <f t="shared" si="5"/>
        <v>35</v>
      </c>
      <c r="H90" s="291" t="s">
        <v>1657</v>
      </c>
      <c r="I90" s="291"/>
      <c r="J90" s="476"/>
    </row>
    <row r="91" spans="1:10" ht="12.75">
      <c r="A91" s="291" t="s">
        <v>1625</v>
      </c>
      <c r="B91" s="483" t="s">
        <v>1658</v>
      </c>
      <c r="C91" s="376" t="s">
        <v>1559</v>
      </c>
      <c r="D91" s="478">
        <v>44829</v>
      </c>
      <c r="E91" s="478">
        <f t="shared" si="4"/>
        <v>44858</v>
      </c>
      <c r="F91" s="478">
        <v>44870</v>
      </c>
      <c r="G91" s="291">
        <f t="shared" si="5"/>
        <v>41</v>
      </c>
      <c r="H91" s="291" t="s">
        <v>1659</v>
      </c>
      <c r="I91" s="291"/>
      <c r="J91" s="476"/>
    </row>
    <row r="92" spans="1:10" ht="12.75">
      <c r="A92" s="291" t="s">
        <v>1625</v>
      </c>
      <c r="B92" s="483" t="s">
        <v>1660</v>
      </c>
      <c r="C92" s="376" t="s">
        <v>1559</v>
      </c>
      <c r="D92" s="478">
        <v>44829</v>
      </c>
      <c r="E92" s="478">
        <f t="shared" si="4"/>
        <v>44858</v>
      </c>
      <c r="F92" s="478">
        <v>44864</v>
      </c>
      <c r="G92" s="291">
        <f t="shared" si="5"/>
        <v>35</v>
      </c>
      <c r="H92" s="291" t="s">
        <v>1652</v>
      </c>
      <c r="I92" s="291"/>
      <c r="J92" s="476"/>
    </row>
    <row r="93" spans="1:10" ht="12.75">
      <c r="A93" s="291" t="s">
        <v>1625</v>
      </c>
      <c r="B93" s="483" t="s">
        <v>1661</v>
      </c>
      <c r="C93" s="376" t="s">
        <v>1559</v>
      </c>
      <c r="D93" s="478">
        <v>44829</v>
      </c>
      <c r="E93" s="478">
        <f t="shared" si="4"/>
        <v>44858</v>
      </c>
      <c r="F93" s="478">
        <v>44870</v>
      </c>
      <c r="G93" s="291">
        <f t="shared" si="5"/>
        <v>41</v>
      </c>
      <c r="H93" s="291" t="s">
        <v>1662</v>
      </c>
      <c r="I93" s="291"/>
      <c r="J93" s="476"/>
    </row>
    <row r="94" spans="1:10" ht="12.75">
      <c r="A94" s="291" t="s">
        <v>1625</v>
      </c>
      <c r="B94" s="483" t="s">
        <v>1663</v>
      </c>
      <c r="C94" s="376" t="s">
        <v>1559</v>
      </c>
      <c r="D94" s="478">
        <v>44829</v>
      </c>
      <c r="E94" s="478">
        <f t="shared" si="4"/>
        <v>44858</v>
      </c>
      <c r="F94" s="478">
        <v>44870</v>
      </c>
      <c r="G94" s="291">
        <f t="shared" si="5"/>
        <v>41</v>
      </c>
      <c r="H94" s="291" t="s">
        <v>1654</v>
      </c>
      <c r="I94" s="291"/>
      <c r="J94" s="476"/>
    </row>
    <row r="95" spans="1:10" ht="12.75">
      <c r="A95" s="291" t="s">
        <v>1625</v>
      </c>
      <c r="B95" s="483" t="s">
        <v>1664</v>
      </c>
      <c r="C95" s="376" t="s">
        <v>1559</v>
      </c>
      <c r="D95" s="478">
        <v>44829</v>
      </c>
      <c r="E95" s="478">
        <f t="shared" si="4"/>
        <v>44858</v>
      </c>
      <c r="F95" s="478">
        <v>44870</v>
      </c>
      <c r="G95" s="291">
        <f t="shared" si="5"/>
        <v>41</v>
      </c>
      <c r="H95" s="291" t="s">
        <v>1647</v>
      </c>
      <c r="I95" s="291"/>
      <c r="J95" s="476"/>
    </row>
    <row r="96" spans="1:10" ht="12.75">
      <c r="A96" s="291" t="s">
        <v>1625</v>
      </c>
      <c r="B96" s="483" t="s">
        <v>1665</v>
      </c>
      <c r="C96" s="376" t="s">
        <v>1559</v>
      </c>
      <c r="D96" s="478">
        <v>44829</v>
      </c>
      <c r="E96" s="478">
        <f t="shared" si="4"/>
        <v>44858</v>
      </c>
      <c r="F96" s="478">
        <v>44864</v>
      </c>
      <c r="G96" s="291">
        <f t="shared" si="5"/>
        <v>35</v>
      </c>
      <c r="H96" s="291" t="s">
        <v>1666</v>
      </c>
      <c r="I96" s="291"/>
      <c r="J96" s="476"/>
    </row>
    <row r="97" spans="1:10" ht="12.75">
      <c r="A97" s="291" t="s">
        <v>1625</v>
      </c>
      <c r="B97" s="483" t="s">
        <v>1667</v>
      </c>
      <c r="C97" s="376" t="s">
        <v>1559</v>
      </c>
      <c r="D97" s="478">
        <v>44829</v>
      </c>
      <c r="E97" s="478">
        <f t="shared" si="4"/>
        <v>44858</v>
      </c>
      <c r="F97" s="478">
        <v>44870</v>
      </c>
      <c r="G97" s="291">
        <f t="shared" si="5"/>
        <v>41</v>
      </c>
      <c r="H97" s="291" t="s">
        <v>1647</v>
      </c>
      <c r="I97" s="291"/>
      <c r="J97" s="476"/>
    </row>
    <row r="98" spans="1:10" ht="12.75">
      <c r="A98" s="291" t="s">
        <v>1625</v>
      </c>
      <c r="B98" s="483" t="s">
        <v>1668</v>
      </c>
      <c r="C98" s="376" t="s">
        <v>1559</v>
      </c>
      <c r="D98" s="478">
        <v>44829</v>
      </c>
      <c r="E98" s="478">
        <f t="shared" si="4"/>
        <v>44858</v>
      </c>
      <c r="F98" s="478">
        <v>44870</v>
      </c>
      <c r="G98" s="291">
        <f t="shared" si="5"/>
        <v>41</v>
      </c>
      <c r="H98" s="291" t="s">
        <v>1647</v>
      </c>
      <c r="I98" s="291"/>
      <c r="J98" s="476"/>
    </row>
    <row r="99" spans="1:10" ht="12.75">
      <c r="A99" s="291" t="s">
        <v>1625</v>
      </c>
      <c r="B99" s="483" t="s">
        <v>1669</v>
      </c>
      <c r="C99" s="376" t="s">
        <v>1559</v>
      </c>
      <c r="D99" s="478">
        <v>44829</v>
      </c>
      <c r="E99" s="478">
        <f t="shared" si="4"/>
        <v>44858</v>
      </c>
      <c r="F99" s="478">
        <v>44864</v>
      </c>
      <c r="G99" s="291">
        <f t="shared" si="5"/>
        <v>35</v>
      </c>
      <c r="H99" s="291" t="s">
        <v>1670</v>
      </c>
      <c r="I99" s="291"/>
      <c r="J99" s="476"/>
    </row>
    <row r="100" spans="1:10" ht="12.75">
      <c r="A100" s="291" t="s">
        <v>1625</v>
      </c>
      <c r="B100" s="483" t="s">
        <v>1671</v>
      </c>
      <c r="C100" s="376" t="s">
        <v>1559</v>
      </c>
      <c r="D100" s="478">
        <v>44829</v>
      </c>
      <c r="E100" s="478">
        <f t="shared" si="4"/>
        <v>44858</v>
      </c>
      <c r="F100" s="478">
        <v>44870</v>
      </c>
      <c r="G100" s="291">
        <f t="shared" si="5"/>
        <v>41</v>
      </c>
      <c r="H100" s="291" t="s">
        <v>1659</v>
      </c>
      <c r="I100" s="291"/>
      <c r="J100" s="476"/>
    </row>
    <row r="101" spans="1:10" ht="12.75">
      <c r="A101" s="291" t="s">
        <v>1625</v>
      </c>
      <c r="B101" s="483" t="s">
        <v>1672</v>
      </c>
      <c r="C101" s="376" t="s">
        <v>1559</v>
      </c>
      <c r="D101" s="478">
        <v>44829</v>
      </c>
      <c r="E101" s="478">
        <f t="shared" si="4"/>
        <v>44858</v>
      </c>
      <c r="F101" s="478">
        <v>44864</v>
      </c>
      <c r="G101" s="291">
        <f t="shared" si="5"/>
        <v>35</v>
      </c>
      <c r="H101" s="291" t="s">
        <v>1670</v>
      </c>
      <c r="I101" s="291"/>
      <c r="J101" s="476"/>
    </row>
    <row r="102" spans="1:10" ht="12.75">
      <c r="A102" s="291" t="s">
        <v>1625</v>
      </c>
      <c r="B102" s="483" t="s">
        <v>1673</v>
      </c>
      <c r="C102" s="376" t="s">
        <v>1559</v>
      </c>
      <c r="D102" s="478">
        <v>44829</v>
      </c>
      <c r="E102" s="478">
        <f t="shared" si="4"/>
        <v>44858</v>
      </c>
      <c r="F102" s="478">
        <v>44864</v>
      </c>
      <c r="G102" s="291">
        <f t="shared" si="5"/>
        <v>35</v>
      </c>
      <c r="H102" s="291" t="s">
        <v>1666</v>
      </c>
      <c r="I102" s="291"/>
      <c r="J102" s="476"/>
    </row>
    <row r="103" spans="1:10" ht="12.75">
      <c r="A103" s="291" t="s">
        <v>1625</v>
      </c>
      <c r="B103" s="483" t="s">
        <v>1674</v>
      </c>
      <c r="C103" s="376" t="s">
        <v>1559</v>
      </c>
      <c r="D103" s="478">
        <v>44829</v>
      </c>
      <c r="E103" s="478">
        <f t="shared" si="4"/>
        <v>44858</v>
      </c>
      <c r="F103" s="478">
        <v>44870</v>
      </c>
      <c r="G103" s="291">
        <f t="shared" si="5"/>
        <v>41</v>
      </c>
      <c r="H103" s="291" t="s">
        <v>1662</v>
      </c>
      <c r="I103" s="291"/>
      <c r="J103" s="476"/>
    </row>
    <row r="104" spans="1:10" ht="12.75">
      <c r="A104" s="291" t="s">
        <v>1625</v>
      </c>
      <c r="B104" s="483" t="s">
        <v>1675</v>
      </c>
      <c r="C104" s="376" t="s">
        <v>1559</v>
      </c>
      <c r="D104" s="478">
        <v>44829</v>
      </c>
      <c r="E104" s="478">
        <f t="shared" si="4"/>
        <v>44858</v>
      </c>
      <c r="F104" s="478">
        <v>44870</v>
      </c>
      <c r="G104" s="291">
        <f t="shared" si="5"/>
        <v>41</v>
      </c>
      <c r="H104" s="291" t="s">
        <v>1647</v>
      </c>
      <c r="I104" s="291"/>
      <c r="J104" s="476"/>
    </row>
    <row r="105" spans="1:10" ht="12.75">
      <c r="A105" s="291" t="s">
        <v>1625</v>
      </c>
      <c r="B105" s="483" t="s">
        <v>1676</v>
      </c>
      <c r="C105" s="376" t="s">
        <v>1559</v>
      </c>
      <c r="D105" s="478">
        <v>44829</v>
      </c>
      <c r="E105" s="478">
        <f t="shared" si="4"/>
        <v>44858</v>
      </c>
      <c r="F105" s="478">
        <v>44864</v>
      </c>
      <c r="G105" s="291">
        <f t="shared" si="5"/>
        <v>35</v>
      </c>
      <c r="H105" s="291" t="s">
        <v>1666</v>
      </c>
      <c r="I105" s="291"/>
      <c r="J105" s="476"/>
    </row>
    <row r="106" spans="1:10" ht="12.75">
      <c r="A106" s="291" t="s">
        <v>1625</v>
      </c>
      <c r="B106" s="483" t="s">
        <v>1677</v>
      </c>
      <c r="C106" s="376" t="s">
        <v>1559</v>
      </c>
      <c r="D106" s="478">
        <v>44829</v>
      </c>
      <c r="E106" s="478">
        <f t="shared" si="4"/>
        <v>44858</v>
      </c>
      <c r="F106" s="478">
        <v>44864</v>
      </c>
      <c r="G106" s="291">
        <f t="shared" si="5"/>
        <v>35</v>
      </c>
      <c r="H106" s="291" t="s">
        <v>1666</v>
      </c>
      <c r="I106" s="291"/>
      <c r="J106" s="476"/>
    </row>
    <row r="107" spans="1:10" ht="12.75">
      <c r="A107" s="291" t="s">
        <v>1625</v>
      </c>
      <c r="B107" s="483" t="s">
        <v>1678</v>
      </c>
      <c r="C107" s="376" t="s">
        <v>1559</v>
      </c>
      <c r="D107" s="478">
        <v>44829</v>
      </c>
      <c r="E107" s="478">
        <f t="shared" si="4"/>
        <v>44858</v>
      </c>
      <c r="F107" s="478">
        <v>44864</v>
      </c>
      <c r="G107" s="291">
        <f t="shared" si="5"/>
        <v>35</v>
      </c>
      <c r="H107" s="291" t="s">
        <v>1670</v>
      </c>
      <c r="I107" s="291"/>
      <c r="J107" s="476"/>
    </row>
    <row r="108" spans="1:10" ht="12.75">
      <c r="A108" s="291" t="s">
        <v>1625</v>
      </c>
      <c r="B108" s="483" t="s">
        <v>1679</v>
      </c>
      <c r="C108" s="376" t="s">
        <v>1559</v>
      </c>
      <c r="D108" s="478">
        <v>44829</v>
      </c>
      <c r="E108" s="478">
        <f t="shared" si="4"/>
        <v>44858</v>
      </c>
      <c r="F108" s="478">
        <v>44864</v>
      </c>
      <c r="G108" s="291">
        <f t="shared" si="5"/>
        <v>35</v>
      </c>
      <c r="H108" s="291" t="s">
        <v>1666</v>
      </c>
      <c r="I108" s="291"/>
      <c r="J108" s="476"/>
    </row>
    <row r="109" spans="1:10" ht="12.75">
      <c r="A109" s="291" t="s">
        <v>1625</v>
      </c>
      <c r="B109" s="483" t="s">
        <v>1680</v>
      </c>
      <c r="C109" s="376" t="s">
        <v>1559</v>
      </c>
      <c r="D109" s="478">
        <v>44829</v>
      </c>
      <c r="E109" s="478">
        <f t="shared" si="4"/>
        <v>44858</v>
      </c>
      <c r="F109" s="478">
        <v>44864</v>
      </c>
      <c r="G109" s="291">
        <f t="shared" si="5"/>
        <v>35</v>
      </c>
      <c r="H109" s="291" t="s">
        <v>1666</v>
      </c>
      <c r="I109" s="291"/>
      <c r="J109" s="476"/>
    </row>
    <row r="110" spans="1:10" ht="12.75">
      <c r="A110" s="291" t="s">
        <v>1625</v>
      </c>
      <c r="B110" s="483" t="s">
        <v>1681</v>
      </c>
      <c r="C110" s="376" t="s">
        <v>1559</v>
      </c>
      <c r="D110" s="478">
        <v>44829</v>
      </c>
      <c r="E110" s="478">
        <f t="shared" si="4"/>
        <v>44858</v>
      </c>
      <c r="F110" s="478">
        <v>44870</v>
      </c>
      <c r="G110" s="291">
        <f t="shared" si="5"/>
        <v>41</v>
      </c>
      <c r="H110" s="291" t="s">
        <v>1662</v>
      </c>
      <c r="I110" s="291"/>
      <c r="J110" s="476"/>
    </row>
    <row r="111" spans="1:10" ht="12.75">
      <c r="A111" s="291" t="s">
        <v>1625</v>
      </c>
      <c r="B111" s="483" t="s">
        <v>1682</v>
      </c>
      <c r="C111" s="376" t="s">
        <v>1559</v>
      </c>
      <c r="D111" s="478">
        <v>44829</v>
      </c>
      <c r="E111" s="478">
        <f t="shared" si="4"/>
        <v>44858</v>
      </c>
      <c r="F111" s="478">
        <v>44870</v>
      </c>
      <c r="G111" s="291">
        <f t="shared" si="5"/>
        <v>41</v>
      </c>
      <c r="H111" s="291" t="s">
        <v>1654</v>
      </c>
      <c r="I111" s="291"/>
      <c r="J111" s="476"/>
    </row>
    <row r="112" spans="1:10" ht="12.75">
      <c r="A112" s="291" t="s">
        <v>1625</v>
      </c>
      <c r="B112" s="483" t="s">
        <v>1683</v>
      </c>
      <c r="C112" s="376" t="s">
        <v>1559</v>
      </c>
      <c r="D112" s="478">
        <v>44829</v>
      </c>
      <c r="E112" s="478">
        <f t="shared" si="4"/>
        <v>44858</v>
      </c>
      <c r="F112" s="478">
        <v>44870</v>
      </c>
      <c r="G112" s="291">
        <f t="shared" si="5"/>
        <v>41</v>
      </c>
      <c r="H112" s="291" t="s">
        <v>1662</v>
      </c>
      <c r="I112" s="291"/>
      <c r="J112" s="476"/>
    </row>
    <row r="113" spans="1:10" ht="12.75">
      <c r="A113" s="291" t="s">
        <v>1625</v>
      </c>
      <c r="B113" s="483" t="s">
        <v>1684</v>
      </c>
      <c r="C113" s="376" t="s">
        <v>1559</v>
      </c>
      <c r="D113" s="478">
        <v>44829</v>
      </c>
      <c r="E113" s="478">
        <f t="shared" si="4"/>
        <v>44858</v>
      </c>
      <c r="F113" s="478">
        <v>44864</v>
      </c>
      <c r="G113" s="291">
        <f t="shared" si="5"/>
        <v>35</v>
      </c>
      <c r="H113" s="291" t="s">
        <v>1666</v>
      </c>
      <c r="I113" s="291"/>
      <c r="J113" s="476"/>
    </row>
    <row r="114" spans="1:10" ht="12.75">
      <c r="A114" s="291" t="s">
        <v>1625</v>
      </c>
      <c r="B114" s="483" t="s">
        <v>1685</v>
      </c>
      <c r="C114" s="376" t="s">
        <v>1559</v>
      </c>
      <c r="D114" s="478">
        <v>44829</v>
      </c>
      <c r="E114" s="478">
        <f t="shared" si="4"/>
        <v>44858</v>
      </c>
      <c r="F114" s="478">
        <v>44864</v>
      </c>
      <c r="G114" s="291">
        <f t="shared" si="5"/>
        <v>35</v>
      </c>
      <c r="H114" s="291" t="s">
        <v>1657</v>
      </c>
      <c r="I114" s="291"/>
      <c r="J114" s="476"/>
    </row>
    <row r="115" spans="1:10" ht="12.75">
      <c r="A115" s="291" t="s">
        <v>1625</v>
      </c>
      <c r="B115" s="483" t="s">
        <v>1686</v>
      </c>
      <c r="C115" s="376" t="s">
        <v>1559</v>
      </c>
      <c r="D115" s="478">
        <v>44829</v>
      </c>
      <c r="E115" s="478">
        <f t="shared" si="4"/>
        <v>44858</v>
      </c>
      <c r="F115" s="478">
        <v>44870</v>
      </c>
      <c r="G115" s="291">
        <f t="shared" si="5"/>
        <v>41</v>
      </c>
      <c r="H115" s="291" t="s">
        <v>1647</v>
      </c>
      <c r="I115" s="291"/>
      <c r="J115" s="476"/>
    </row>
    <row r="116" spans="1:10" ht="12.75">
      <c r="A116" s="291" t="s">
        <v>1625</v>
      </c>
      <c r="B116" s="483" t="s">
        <v>1687</v>
      </c>
      <c r="C116" s="376" t="s">
        <v>1559</v>
      </c>
      <c r="D116" s="478">
        <v>44829</v>
      </c>
      <c r="E116" s="478">
        <f t="shared" si="4"/>
        <v>44858</v>
      </c>
      <c r="F116" s="478">
        <v>44864</v>
      </c>
      <c r="G116" s="291">
        <f t="shared" si="5"/>
        <v>35</v>
      </c>
      <c r="H116" s="291" t="s">
        <v>1652</v>
      </c>
      <c r="I116" s="291"/>
      <c r="J116" s="476"/>
    </row>
    <row r="117" spans="1:10" ht="12.75">
      <c r="A117" s="291" t="s">
        <v>1625</v>
      </c>
      <c r="B117" s="455" t="s">
        <v>1688</v>
      </c>
      <c r="C117" s="376" t="s">
        <v>1559</v>
      </c>
      <c r="D117" s="478">
        <v>44829</v>
      </c>
      <c r="E117" s="478">
        <f t="shared" si="4"/>
        <v>44858</v>
      </c>
      <c r="F117" s="478">
        <v>44870</v>
      </c>
      <c r="G117" s="291">
        <f t="shared" si="5"/>
        <v>41</v>
      </c>
      <c r="H117" s="291" t="s">
        <v>1654</v>
      </c>
      <c r="I117" s="291"/>
      <c r="J117" s="476"/>
    </row>
    <row r="118" spans="1:10" ht="12.75">
      <c r="A118" s="291" t="s">
        <v>1625</v>
      </c>
      <c r="B118" s="483" t="s">
        <v>1689</v>
      </c>
      <c r="C118" s="376" t="s">
        <v>1559</v>
      </c>
      <c r="D118" s="478">
        <v>44829</v>
      </c>
      <c r="E118" s="478">
        <f t="shared" si="4"/>
        <v>44858</v>
      </c>
      <c r="F118" s="478">
        <v>44864</v>
      </c>
      <c r="G118" s="291">
        <f t="shared" si="5"/>
        <v>35</v>
      </c>
      <c r="H118" s="291" t="s">
        <v>1652</v>
      </c>
      <c r="I118" s="291"/>
      <c r="J118" s="476"/>
    </row>
    <row r="119" spans="1:10" ht="12.75">
      <c r="A119" s="291" t="s">
        <v>1625</v>
      </c>
      <c r="B119" s="483" t="s">
        <v>1690</v>
      </c>
      <c r="C119" s="376" t="s">
        <v>1559</v>
      </c>
      <c r="D119" s="478">
        <v>44829</v>
      </c>
      <c r="E119" s="478">
        <f t="shared" si="4"/>
        <v>44858</v>
      </c>
      <c r="F119" s="478">
        <v>44864</v>
      </c>
      <c r="G119" s="291">
        <f t="shared" si="5"/>
        <v>35</v>
      </c>
      <c r="H119" s="291" t="s">
        <v>1652</v>
      </c>
      <c r="I119" s="291"/>
      <c r="J119" s="476"/>
    </row>
    <row r="120" spans="1:10" ht="12.75">
      <c r="A120" s="291" t="s">
        <v>1625</v>
      </c>
      <c r="B120" s="483" t="s">
        <v>1691</v>
      </c>
      <c r="C120" s="376" t="s">
        <v>1559</v>
      </c>
      <c r="D120" s="478">
        <v>44829</v>
      </c>
      <c r="E120" s="478">
        <f t="shared" si="4"/>
        <v>44858</v>
      </c>
      <c r="F120" s="478">
        <v>44870</v>
      </c>
      <c r="G120" s="291">
        <f t="shared" si="5"/>
        <v>41</v>
      </c>
      <c r="H120" s="291" t="s">
        <v>1662</v>
      </c>
      <c r="I120" s="291"/>
      <c r="J120" s="476"/>
    </row>
    <row r="121" spans="1:10" ht="12.75">
      <c r="A121" s="291" t="s">
        <v>1625</v>
      </c>
      <c r="B121" s="484" t="s">
        <v>1692</v>
      </c>
      <c r="C121" s="376" t="s">
        <v>1559</v>
      </c>
      <c r="D121" s="478">
        <v>44829</v>
      </c>
      <c r="E121" s="478">
        <f t="shared" si="4"/>
        <v>44858</v>
      </c>
      <c r="F121" s="478">
        <v>44864</v>
      </c>
      <c r="G121" s="291">
        <f t="shared" si="5"/>
        <v>35</v>
      </c>
      <c r="H121" s="291" t="s">
        <v>1670</v>
      </c>
      <c r="I121" s="291"/>
      <c r="J121" s="476"/>
    </row>
    <row r="122" spans="1:10" ht="12.75">
      <c r="A122" s="291" t="s">
        <v>1625</v>
      </c>
      <c r="B122" s="483" t="s">
        <v>1693</v>
      </c>
      <c r="C122" s="376" t="s">
        <v>1559</v>
      </c>
      <c r="D122" s="478">
        <v>44829</v>
      </c>
      <c r="E122" s="478">
        <f t="shared" si="4"/>
        <v>44858</v>
      </c>
      <c r="F122" s="478">
        <v>44870</v>
      </c>
      <c r="G122" s="291">
        <f t="shared" si="5"/>
        <v>41</v>
      </c>
      <c r="H122" s="291" t="s">
        <v>1654</v>
      </c>
      <c r="I122" s="291"/>
      <c r="J122" s="476"/>
    </row>
    <row r="123" spans="1:10" ht="12.75">
      <c r="A123" s="291" t="s">
        <v>1625</v>
      </c>
      <c r="B123" s="483" t="s">
        <v>1694</v>
      </c>
      <c r="C123" s="376" t="s">
        <v>1559</v>
      </c>
      <c r="D123" s="478">
        <v>44829</v>
      </c>
      <c r="E123" s="478">
        <f t="shared" si="4"/>
        <v>44858</v>
      </c>
      <c r="F123" s="478">
        <v>44864</v>
      </c>
      <c r="G123" s="291">
        <f t="shared" si="5"/>
        <v>35</v>
      </c>
      <c r="H123" s="291" t="s">
        <v>1652</v>
      </c>
      <c r="I123" s="291"/>
      <c r="J123" s="476"/>
    </row>
    <row r="124" spans="1:10" ht="12.75">
      <c r="A124" s="291" t="s">
        <v>1625</v>
      </c>
      <c r="B124" s="455" t="s">
        <v>1695</v>
      </c>
      <c r="C124" s="376" t="s">
        <v>1559</v>
      </c>
      <c r="D124" s="478">
        <v>44829</v>
      </c>
      <c r="E124" s="478">
        <f t="shared" si="4"/>
        <v>44858</v>
      </c>
      <c r="F124" s="478">
        <v>44870</v>
      </c>
      <c r="G124" s="291">
        <f t="shared" si="5"/>
        <v>41</v>
      </c>
      <c r="H124" s="291" t="s">
        <v>1654</v>
      </c>
      <c r="I124" s="291"/>
      <c r="J124" s="476"/>
    </row>
    <row r="125" spans="1:10" ht="12.75">
      <c r="A125" s="291" t="s">
        <v>1625</v>
      </c>
      <c r="B125" s="484" t="s">
        <v>1696</v>
      </c>
      <c r="C125" s="376" t="s">
        <v>1559</v>
      </c>
      <c r="D125" s="478">
        <v>44829</v>
      </c>
      <c r="E125" s="478">
        <f t="shared" si="4"/>
        <v>44858</v>
      </c>
      <c r="F125" s="478">
        <v>44870</v>
      </c>
      <c r="G125" s="291">
        <f t="shared" si="5"/>
        <v>41</v>
      </c>
      <c r="H125" s="291" t="s">
        <v>1662</v>
      </c>
      <c r="I125" s="291"/>
      <c r="J125" s="476"/>
    </row>
    <row r="126" spans="1:10" ht="12.75">
      <c r="A126" s="291" t="s">
        <v>1625</v>
      </c>
      <c r="B126" s="484" t="s">
        <v>1697</v>
      </c>
      <c r="C126" s="376" t="s">
        <v>1559</v>
      </c>
      <c r="D126" s="478">
        <v>44829</v>
      </c>
      <c r="E126" s="478">
        <f t="shared" si="4"/>
        <v>44858</v>
      </c>
      <c r="F126" s="478">
        <v>44864</v>
      </c>
      <c r="G126" s="291">
        <f t="shared" si="5"/>
        <v>35</v>
      </c>
      <c r="H126" s="291" t="s">
        <v>1670</v>
      </c>
      <c r="I126" s="291"/>
      <c r="J126" s="476"/>
    </row>
    <row r="127" spans="1:10" ht="12.75">
      <c r="A127" s="291" t="s">
        <v>1625</v>
      </c>
      <c r="B127" s="484" t="s">
        <v>1698</v>
      </c>
      <c r="C127" s="376" t="s">
        <v>1559</v>
      </c>
      <c r="D127" s="478">
        <v>44829</v>
      </c>
      <c r="E127" s="478">
        <f t="shared" si="4"/>
        <v>44858</v>
      </c>
      <c r="F127" s="478">
        <v>44870</v>
      </c>
      <c r="G127" s="291">
        <f t="shared" si="5"/>
        <v>41</v>
      </c>
      <c r="H127" s="291" t="s">
        <v>1654</v>
      </c>
      <c r="I127" s="291"/>
      <c r="J127" s="476"/>
    </row>
    <row r="128" spans="1:10" ht="12.75">
      <c r="A128" s="291" t="s">
        <v>1625</v>
      </c>
      <c r="B128" s="484" t="s">
        <v>1699</v>
      </c>
      <c r="C128" s="376" t="s">
        <v>1559</v>
      </c>
      <c r="D128" s="478">
        <v>44829</v>
      </c>
      <c r="E128" s="478">
        <f t="shared" si="4"/>
        <v>44858</v>
      </c>
      <c r="F128" s="478">
        <v>44864</v>
      </c>
      <c r="G128" s="291">
        <f t="shared" si="5"/>
        <v>35</v>
      </c>
      <c r="H128" s="291" t="s">
        <v>1666</v>
      </c>
      <c r="I128" s="291"/>
      <c r="J128" s="476"/>
    </row>
    <row r="129" spans="1:10" ht="12.75">
      <c r="A129" s="291" t="s">
        <v>1625</v>
      </c>
      <c r="B129" s="483" t="s">
        <v>1700</v>
      </c>
      <c r="C129" s="376" t="s">
        <v>1559</v>
      </c>
      <c r="D129" s="478">
        <v>44829</v>
      </c>
      <c r="E129" s="478">
        <f t="shared" si="4"/>
        <v>44858</v>
      </c>
      <c r="F129" s="478">
        <v>44870</v>
      </c>
      <c r="G129" s="291">
        <f t="shared" si="5"/>
        <v>41</v>
      </c>
      <c r="H129" s="291" t="s">
        <v>1647</v>
      </c>
      <c r="I129" s="291"/>
      <c r="J129" s="476"/>
    </row>
    <row r="130" spans="1:10" ht="12.75">
      <c r="A130" s="291" t="s">
        <v>1625</v>
      </c>
      <c r="B130" s="484" t="s">
        <v>1701</v>
      </c>
      <c r="C130" s="376" t="s">
        <v>1559</v>
      </c>
      <c r="D130" s="478">
        <v>44829</v>
      </c>
      <c r="E130" s="478">
        <f t="shared" si="4"/>
        <v>44858</v>
      </c>
      <c r="F130" s="478">
        <v>44864</v>
      </c>
      <c r="G130" s="291">
        <f t="shared" si="5"/>
        <v>35</v>
      </c>
      <c r="H130" s="291" t="s">
        <v>1652</v>
      </c>
      <c r="I130" s="291"/>
      <c r="J130" s="476"/>
    </row>
    <row r="131" spans="1:10" ht="12.75">
      <c r="A131" s="291" t="s">
        <v>1625</v>
      </c>
      <c r="B131" s="484" t="s">
        <v>1702</v>
      </c>
      <c r="C131" s="376" t="s">
        <v>1559</v>
      </c>
      <c r="D131" s="478">
        <v>44829</v>
      </c>
      <c r="E131" s="478">
        <f t="shared" si="4"/>
        <v>44858</v>
      </c>
      <c r="F131" s="478">
        <v>44864</v>
      </c>
      <c r="G131" s="291">
        <f t="shared" si="5"/>
        <v>35</v>
      </c>
      <c r="H131" s="291" t="s">
        <v>1652</v>
      </c>
      <c r="I131" s="291"/>
      <c r="J131" s="476"/>
    </row>
    <row r="132" spans="1:10" ht="12.75">
      <c r="A132" s="291" t="s">
        <v>1625</v>
      </c>
      <c r="B132" s="484" t="s">
        <v>1703</v>
      </c>
      <c r="C132" s="376" t="s">
        <v>1559</v>
      </c>
      <c r="D132" s="478">
        <v>44829</v>
      </c>
      <c r="E132" s="478">
        <f t="shared" si="4"/>
        <v>44858</v>
      </c>
      <c r="F132" s="478">
        <v>44864</v>
      </c>
      <c r="G132" s="291">
        <f t="shared" si="5"/>
        <v>35</v>
      </c>
      <c r="H132" s="291" t="s">
        <v>1670</v>
      </c>
      <c r="I132" s="291"/>
      <c r="J132" s="476"/>
    </row>
    <row r="133" spans="1:10" ht="12.75">
      <c r="A133" s="291" t="s">
        <v>1625</v>
      </c>
      <c r="B133" s="483" t="s">
        <v>1704</v>
      </c>
      <c r="C133" s="376" t="s">
        <v>1559</v>
      </c>
      <c r="D133" s="478">
        <v>44829</v>
      </c>
      <c r="E133" s="478">
        <f t="shared" si="4"/>
        <v>44858</v>
      </c>
      <c r="F133" s="478">
        <v>44870</v>
      </c>
      <c r="G133" s="291">
        <f t="shared" si="5"/>
        <v>41</v>
      </c>
      <c r="H133" s="291" t="s">
        <v>1647</v>
      </c>
      <c r="I133" s="291"/>
      <c r="J133" s="476"/>
    </row>
    <row r="134" spans="1:10" ht="12.75">
      <c r="A134" s="291" t="s">
        <v>1625</v>
      </c>
      <c r="B134" s="483" t="s">
        <v>1705</v>
      </c>
      <c r="C134" s="376" t="s">
        <v>1559</v>
      </c>
      <c r="D134" s="478">
        <v>44829</v>
      </c>
      <c r="E134" s="478">
        <f t="shared" si="4"/>
        <v>44858</v>
      </c>
      <c r="F134" s="478">
        <v>44870</v>
      </c>
      <c r="G134" s="291">
        <f t="shared" si="5"/>
        <v>41</v>
      </c>
      <c r="H134" s="291" t="s">
        <v>1662</v>
      </c>
      <c r="I134" s="291"/>
      <c r="J134" s="476"/>
    </row>
    <row r="135" spans="1:10" ht="12.75">
      <c r="A135" s="291" t="s">
        <v>1625</v>
      </c>
      <c r="B135" s="484" t="s">
        <v>1706</v>
      </c>
      <c r="C135" s="376" t="s">
        <v>1559</v>
      </c>
      <c r="D135" s="478">
        <v>44829</v>
      </c>
      <c r="E135" s="478">
        <f t="shared" si="4"/>
        <v>44858</v>
      </c>
      <c r="F135" s="478">
        <v>44864</v>
      </c>
      <c r="G135" s="291">
        <f t="shared" si="5"/>
        <v>35</v>
      </c>
      <c r="H135" s="291" t="s">
        <v>1666</v>
      </c>
      <c r="I135" s="291"/>
      <c r="J135" s="476"/>
    </row>
    <row r="136" spans="1:10" ht="12.75">
      <c r="A136" s="291" t="s">
        <v>1625</v>
      </c>
      <c r="B136" s="483" t="s">
        <v>1707</v>
      </c>
      <c r="C136" s="376" t="s">
        <v>1559</v>
      </c>
      <c r="D136" s="478">
        <v>44829</v>
      </c>
      <c r="E136" s="478">
        <f t="shared" si="4"/>
        <v>44858</v>
      </c>
      <c r="F136" s="478">
        <v>44870</v>
      </c>
      <c r="G136" s="291">
        <f t="shared" si="5"/>
        <v>41</v>
      </c>
      <c r="H136" s="291" t="s">
        <v>1647</v>
      </c>
      <c r="I136" s="291"/>
      <c r="J136" s="476"/>
    </row>
    <row r="137" spans="1:10" ht="12.75">
      <c r="A137" s="291" t="s">
        <v>1625</v>
      </c>
      <c r="B137" s="484" t="s">
        <v>1708</v>
      </c>
      <c r="C137" s="376" t="s">
        <v>1559</v>
      </c>
      <c r="D137" s="478">
        <v>44829</v>
      </c>
      <c r="E137" s="478">
        <f t="shared" si="4"/>
        <v>44858</v>
      </c>
      <c r="F137" s="478">
        <v>44864</v>
      </c>
      <c r="G137" s="291">
        <f t="shared" si="5"/>
        <v>35</v>
      </c>
      <c r="H137" s="291" t="s">
        <v>1670</v>
      </c>
      <c r="I137" s="291"/>
      <c r="J137" s="476"/>
    </row>
    <row r="138" spans="1:10" ht="12.75">
      <c r="A138" s="291" t="s">
        <v>1625</v>
      </c>
      <c r="B138" s="484" t="s">
        <v>1709</v>
      </c>
      <c r="C138" s="376" t="s">
        <v>1559</v>
      </c>
      <c r="D138" s="478">
        <v>44829</v>
      </c>
      <c r="E138" s="478">
        <f t="shared" si="4"/>
        <v>44858</v>
      </c>
      <c r="F138" s="478">
        <v>44864</v>
      </c>
      <c r="G138" s="291">
        <f t="shared" si="5"/>
        <v>35</v>
      </c>
      <c r="H138" s="291" t="s">
        <v>1666</v>
      </c>
      <c r="I138" s="291"/>
      <c r="J138" s="476"/>
    </row>
    <row r="139" spans="1:10" ht="12.75">
      <c r="A139" s="291" t="s">
        <v>1625</v>
      </c>
      <c r="B139" s="484" t="s">
        <v>1710</v>
      </c>
      <c r="C139" s="376" t="s">
        <v>1559</v>
      </c>
      <c r="D139" s="478">
        <v>44829</v>
      </c>
      <c r="E139" s="478">
        <f t="shared" si="4"/>
        <v>44858</v>
      </c>
      <c r="F139" s="478">
        <v>44864</v>
      </c>
      <c r="G139" s="291">
        <f t="shared" si="5"/>
        <v>35</v>
      </c>
      <c r="H139" s="291" t="s">
        <v>1666</v>
      </c>
      <c r="I139" s="291"/>
      <c r="J139" s="476"/>
    </row>
    <row r="140" spans="1:10" ht="12.75">
      <c r="A140" s="291" t="s">
        <v>1625</v>
      </c>
      <c r="B140" s="484" t="s">
        <v>1711</v>
      </c>
      <c r="C140" s="376" t="s">
        <v>1559</v>
      </c>
      <c r="D140" s="478">
        <v>44829</v>
      </c>
      <c r="E140" s="478">
        <f t="shared" si="4"/>
        <v>44858</v>
      </c>
      <c r="F140" s="478">
        <v>44864</v>
      </c>
      <c r="G140" s="291">
        <f t="shared" si="5"/>
        <v>35</v>
      </c>
      <c r="H140" s="291" t="s">
        <v>1666</v>
      </c>
      <c r="I140" s="291"/>
      <c r="J140" s="476"/>
    </row>
    <row r="141" spans="1:10" ht="12.75">
      <c r="A141" s="291" t="s">
        <v>1625</v>
      </c>
      <c r="B141" s="483" t="s">
        <v>1712</v>
      </c>
      <c r="C141" s="376" t="s">
        <v>1559</v>
      </c>
      <c r="D141" s="478">
        <v>44829</v>
      </c>
      <c r="E141" s="478">
        <f t="shared" si="4"/>
        <v>44858</v>
      </c>
      <c r="F141" s="478">
        <v>44864</v>
      </c>
      <c r="G141" s="291">
        <f t="shared" si="5"/>
        <v>35</v>
      </c>
      <c r="H141" s="291" t="s">
        <v>1666</v>
      </c>
      <c r="I141" s="291"/>
      <c r="J141" s="476"/>
    </row>
    <row r="142" spans="1:10" ht="12.75">
      <c r="A142" s="291" t="s">
        <v>1625</v>
      </c>
      <c r="B142" s="484" t="s">
        <v>1713</v>
      </c>
      <c r="C142" s="376" t="s">
        <v>1559</v>
      </c>
      <c r="D142" s="478">
        <v>44829</v>
      </c>
      <c r="E142" s="478">
        <f t="shared" si="4"/>
        <v>44858</v>
      </c>
      <c r="F142" s="478">
        <v>44864</v>
      </c>
      <c r="G142" s="291">
        <f t="shared" si="5"/>
        <v>35</v>
      </c>
      <c r="H142" s="291" t="s">
        <v>1652</v>
      </c>
      <c r="I142" s="291"/>
      <c r="J142" s="476"/>
    </row>
    <row r="143" spans="1:10" ht="12.75">
      <c r="A143" s="291" t="s">
        <v>1625</v>
      </c>
      <c r="B143" s="484" t="s">
        <v>1714</v>
      </c>
      <c r="C143" s="376" t="s">
        <v>1559</v>
      </c>
      <c r="D143" s="478">
        <v>44829</v>
      </c>
      <c r="E143" s="478">
        <f t="shared" si="4"/>
        <v>44858</v>
      </c>
      <c r="F143" s="478">
        <v>44864</v>
      </c>
      <c r="G143" s="291">
        <f t="shared" si="5"/>
        <v>35</v>
      </c>
      <c r="H143" s="291" t="s">
        <v>1666</v>
      </c>
      <c r="I143" s="291"/>
      <c r="J143" s="476"/>
    </row>
    <row r="144" spans="1:10" ht="12.75">
      <c r="A144" s="291" t="s">
        <v>1625</v>
      </c>
      <c r="B144" s="484" t="s">
        <v>1715</v>
      </c>
      <c r="C144" s="376" t="s">
        <v>1559</v>
      </c>
      <c r="D144" s="478">
        <v>44829</v>
      </c>
      <c r="E144" s="478">
        <f t="shared" si="4"/>
        <v>44858</v>
      </c>
      <c r="F144" s="478">
        <v>44864</v>
      </c>
      <c r="G144" s="291">
        <f t="shared" si="5"/>
        <v>35</v>
      </c>
      <c r="H144" s="291" t="s">
        <v>1652</v>
      </c>
      <c r="I144" s="291"/>
      <c r="J144" s="476"/>
    </row>
    <row r="145" spans="1:10" ht="12.75">
      <c r="A145" s="291" t="s">
        <v>1625</v>
      </c>
      <c r="B145" s="484" t="s">
        <v>1716</v>
      </c>
      <c r="C145" s="376" t="s">
        <v>1559</v>
      </c>
      <c r="D145" s="478">
        <v>44829</v>
      </c>
      <c r="E145" s="478">
        <f t="shared" si="4"/>
        <v>44858</v>
      </c>
      <c r="F145" s="478">
        <v>44864</v>
      </c>
      <c r="G145" s="291">
        <f t="shared" si="5"/>
        <v>35</v>
      </c>
      <c r="H145" s="291" t="s">
        <v>1670</v>
      </c>
      <c r="I145" s="291"/>
      <c r="J145" s="476"/>
    </row>
    <row r="146" spans="1:10" ht="12.75">
      <c r="A146" s="877" t="s">
        <v>1717</v>
      </c>
      <c r="B146" s="869"/>
      <c r="C146" s="869"/>
      <c r="D146" s="869"/>
      <c r="E146" s="869"/>
      <c r="F146" s="869"/>
      <c r="G146" s="869"/>
      <c r="H146" s="870"/>
      <c r="I146" s="477"/>
      <c r="J146" s="477" t="s">
        <v>1718</v>
      </c>
    </row>
    <row r="147" spans="1:10" ht="12.75">
      <c r="A147" s="481" t="s">
        <v>1548</v>
      </c>
      <c r="B147" s="482" t="s">
        <v>1549</v>
      </c>
      <c r="C147" s="482" t="s">
        <v>1550</v>
      </c>
      <c r="D147" s="481" t="s">
        <v>1551</v>
      </c>
      <c r="E147" s="481" t="s">
        <v>1552</v>
      </c>
      <c r="F147" s="481" t="s">
        <v>1553</v>
      </c>
      <c r="G147" s="481" t="s">
        <v>1554</v>
      </c>
      <c r="H147" s="481" t="s">
        <v>821</v>
      </c>
      <c r="I147" s="481" t="s">
        <v>1555</v>
      </c>
      <c r="J147" s="476"/>
    </row>
    <row r="148" spans="1:10" ht="15">
      <c r="A148" s="291" t="s">
        <v>1625</v>
      </c>
      <c r="B148" s="471" t="s">
        <v>1719</v>
      </c>
      <c r="C148" s="376" t="s">
        <v>1559</v>
      </c>
      <c r="D148" s="478">
        <v>44835</v>
      </c>
      <c r="E148" s="478">
        <f t="shared" ref="E148:E209" si="6">D148+29</f>
        <v>44864</v>
      </c>
      <c r="F148" s="485">
        <v>44869</v>
      </c>
      <c r="G148" s="291">
        <f t="shared" ref="G148:G209" si="7">F148-D148</f>
        <v>34</v>
      </c>
      <c r="H148" s="291" t="s">
        <v>1720</v>
      </c>
      <c r="I148" s="291"/>
      <c r="J148" s="476" t="s">
        <v>1721</v>
      </c>
    </row>
    <row r="149" spans="1:10" ht="15">
      <c r="A149" s="291" t="s">
        <v>1625</v>
      </c>
      <c r="B149" s="472" t="s">
        <v>1722</v>
      </c>
      <c r="C149" s="376" t="s">
        <v>1559</v>
      </c>
      <c r="D149" s="478">
        <v>44835</v>
      </c>
      <c r="E149" s="478">
        <f t="shared" si="6"/>
        <v>44864</v>
      </c>
      <c r="F149" s="485">
        <v>44869</v>
      </c>
      <c r="G149" s="291">
        <f t="shared" si="7"/>
        <v>34</v>
      </c>
      <c r="H149" s="291" t="s">
        <v>1720</v>
      </c>
      <c r="I149" s="291"/>
      <c r="J149" s="476" t="s">
        <v>1723</v>
      </c>
    </row>
    <row r="150" spans="1:10" ht="15">
      <c r="A150" s="291" t="s">
        <v>1625</v>
      </c>
      <c r="B150" s="472" t="s">
        <v>1724</v>
      </c>
      <c r="C150" s="376" t="s">
        <v>1559</v>
      </c>
      <c r="D150" s="478">
        <v>44835</v>
      </c>
      <c r="E150" s="478">
        <f t="shared" si="6"/>
        <v>44864</v>
      </c>
      <c r="F150" s="485">
        <v>44869</v>
      </c>
      <c r="G150" s="291">
        <f t="shared" si="7"/>
        <v>34</v>
      </c>
      <c r="H150" s="291" t="s">
        <v>1720</v>
      </c>
      <c r="I150" s="291"/>
      <c r="J150" s="476" t="s">
        <v>1725</v>
      </c>
    </row>
    <row r="151" spans="1:10" ht="15">
      <c r="A151" s="291" t="s">
        <v>1625</v>
      </c>
      <c r="B151" s="472" t="s">
        <v>1726</v>
      </c>
      <c r="C151" s="376" t="s">
        <v>1559</v>
      </c>
      <c r="D151" s="478">
        <v>44835</v>
      </c>
      <c r="E151" s="478">
        <f t="shared" si="6"/>
        <v>44864</v>
      </c>
      <c r="F151" s="485">
        <v>44869</v>
      </c>
      <c r="G151" s="291">
        <f t="shared" si="7"/>
        <v>34</v>
      </c>
      <c r="H151" s="291" t="s">
        <v>1720</v>
      </c>
      <c r="I151" s="291"/>
      <c r="J151" s="476"/>
    </row>
    <row r="152" spans="1:10" ht="15">
      <c r="A152" s="291" t="s">
        <v>1625</v>
      </c>
      <c r="B152" s="472" t="s">
        <v>1727</v>
      </c>
      <c r="C152" s="376" t="s">
        <v>1559</v>
      </c>
      <c r="D152" s="478">
        <v>44835</v>
      </c>
      <c r="E152" s="478">
        <f t="shared" si="6"/>
        <v>44864</v>
      </c>
      <c r="F152" s="485">
        <v>44869</v>
      </c>
      <c r="G152" s="291">
        <f t="shared" si="7"/>
        <v>34</v>
      </c>
      <c r="H152" s="291" t="s">
        <v>1720</v>
      </c>
      <c r="I152" s="291"/>
      <c r="J152" s="476"/>
    </row>
    <row r="153" spans="1:10" ht="15">
      <c r="A153" s="291" t="s">
        <v>1625</v>
      </c>
      <c r="B153" s="472" t="s">
        <v>1728</v>
      </c>
      <c r="C153" s="376" t="s">
        <v>1559</v>
      </c>
      <c r="D153" s="478">
        <v>44835</v>
      </c>
      <c r="E153" s="478">
        <f t="shared" si="6"/>
        <v>44864</v>
      </c>
      <c r="F153" s="485">
        <v>44869</v>
      </c>
      <c r="G153" s="291">
        <f t="shared" si="7"/>
        <v>34</v>
      </c>
      <c r="H153" s="291" t="s">
        <v>1720</v>
      </c>
      <c r="I153" s="291"/>
      <c r="J153" s="476"/>
    </row>
    <row r="154" spans="1:10" ht="15">
      <c r="A154" s="291" t="s">
        <v>1625</v>
      </c>
      <c r="B154" s="472" t="s">
        <v>1729</v>
      </c>
      <c r="C154" s="376" t="s">
        <v>1559</v>
      </c>
      <c r="D154" s="478">
        <v>44835</v>
      </c>
      <c r="E154" s="478">
        <f t="shared" si="6"/>
        <v>44864</v>
      </c>
      <c r="F154" s="485">
        <v>44869</v>
      </c>
      <c r="G154" s="291">
        <f t="shared" si="7"/>
        <v>34</v>
      </c>
      <c r="H154" s="291" t="s">
        <v>1720</v>
      </c>
      <c r="I154" s="291"/>
      <c r="J154" s="476"/>
    </row>
    <row r="155" spans="1:10" ht="15">
      <c r="A155" s="291" t="s">
        <v>1625</v>
      </c>
      <c r="B155" s="472" t="s">
        <v>1730</v>
      </c>
      <c r="C155" s="376" t="s">
        <v>1559</v>
      </c>
      <c r="D155" s="478">
        <v>44835</v>
      </c>
      <c r="E155" s="478">
        <f t="shared" si="6"/>
        <v>44864</v>
      </c>
      <c r="F155" s="485">
        <v>44869</v>
      </c>
      <c r="G155" s="291">
        <f t="shared" si="7"/>
        <v>34</v>
      </c>
      <c r="H155" s="291" t="s">
        <v>1720</v>
      </c>
      <c r="I155" s="291"/>
      <c r="J155" s="476"/>
    </row>
    <row r="156" spans="1:10" ht="15">
      <c r="A156" s="291" t="s">
        <v>1625</v>
      </c>
      <c r="B156" s="472" t="s">
        <v>1731</v>
      </c>
      <c r="C156" s="376" t="s">
        <v>1559</v>
      </c>
      <c r="D156" s="478">
        <v>44835</v>
      </c>
      <c r="E156" s="478">
        <f t="shared" si="6"/>
        <v>44864</v>
      </c>
      <c r="F156" s="485">
        <v>44869</v>
      </c>
      <c r="G156" s="291">
        <f t="shared" si="7"/>
        <v>34</v>
      </c>
      <c r="H156" s="291" t="s">
        <v>1720</v>
      </c>
      <c r="I156" s="291"/>
      <c r="J156" s="476"/>
    </row>
    <row r="157" spans="1:10" ht="15">
      <c r="A157" s="291" t="s">
        <v>1625</v>
      </c>
      <c r="B157" s="472" t="s">
        <v>1732</v>
      </c>
      <c r="C157" s="376" t="s">
        <v>1559</v>
      </c>
      <c r="D157" s="478">
        <v>44835</v>
      </c>
      <c r="E157" s="478">
        <f t="shared" si="6"/>
        <v>44864</v>
      </c>
      <c r="F157" s="485">
        <v>44869</v>
      </c>
      <c r="G157" s="291">
        <f t="shared" si="7"/>
        <v>34</v>
      </c>
      <c r="H157" s="291" t="s">
        <v>1720</v>
      </c>
      <c r="I157" s="291"/>
      <c r="J157" s="476"/>
    </row>
    <row r="158" spans="1:10" ht="15">
      <c r="A158" s="291" t="s">
        <v>1625</v>
      </c>
      <c r="B158" s="472" t="s">
        <v>1733</v>
      </c>
      <c r="C158" s="376" t="s">
        <v>1559</v>
      </c>
      <c r="D158" s="478">
        <v>44835</v>
      </c>
      <c r="E158" s="478">
        <f t="shared" si="6"/>
        <v>44864</v>
      </c>
      <c r="F158" s="485">
        <v>44869</v>
      </c>
      <c r="G158" s="291">
        <f t="shared" si="7"/>
        <v>34</v>
      </c>
      <c r="H158" s="291" t="s">
        <v>1720</v>
      </c>
      <c r="I158" s="291"/>
      <c r="J158" s="476"/>
    </row>
    <row r="159" spans="1:10" ht="15">
      <c r="A159" s="291" t="s">
        <v>1625</v>
      </c>
      <c r="B159" s="472" t="s">
        <v>1734</v>
      </c>
      <c r="C159" s="376" t="s">
        <v>1559</v>
      </c>
      <c r="D159" s="478">
        <v>44835</v>
      </c>
      <c r="E159" s="478">
        <f t="shared" si="6"/>
        <v>44864</v>
      </c>
      <c r="F159" s="485">
        <v>44869</v>
      </c>
      <c r="G159" s="291">
        <f t="shared" si="7"/>
        <v>34</v>
      </c>
      <c r="H159" s="291" t="s">
        <v>1720</v>
      </c>
      <c r="I159" s="291"/>
      <c r="J159" s="476"/>
    </row>
    <row r="160" spans="1:10" ht="15">
      <c r="A160" s="291" t="s">
        <v>1625</v>
      </c>
      <c r="B160" s="472" t="s">
        <v>1735</v>
      </c>
      <c r="C160" s="376" t="s">
        <v>1559</v>
      </c>
      <c r="D160" s="478">
        <v>44835</v>
      </c>
      <c r="E160" s="478">
        <f t="shared" si="6"/>
        <v>44864</v>
      </c>
      <c r="F160" s="485">
        <v>44869</v>
      </c>
      <c r="G160" s="291">
        <f t="shared" si="7"/>
        <v>34</v>
      </c>
      <c r="H160" s="291" t="s">
        <v>1720</v>
      </c>
      <c r="I160" s="291"/>
      <c r="J160" s="476"/>
    </row>
    <row r="161" spans="1:10" ht="15">
      <c r="A161" s="291" t="s">
        <v>1625</v>
      </c>
      <c r="B161" s="472" t="s">
        <v>1736</v>
      </c>
      <c r="C161" s="376" t="s">
        <v>1559</v>
      </c>
      <c r="D161" s="478">
        <v>44835</v>
      </c>
      <c r="E161" s="478">
        <f t="shared" si="6"/>
        <v>44864</v>
      </c>
      <c r="F161" s="485">
        <v>44869</v>
      </c>
      <c r="G161" s="291">
        <f t="shared" si="7"/>
        <v>34</v>
      </c>
      <c r="H161" s="291" t="s">
        <v>1720</v>
      </c>
      <c r="I161" s="291"/>
      <c r="J161" s="476"/>
    </row>
    <row r="162" spans="1:10" ht="15">
      <c r="A162" s="291" t="s">
        <v>1625</v>
      </c>
      <c r="B162" s="472" t="s">
        <v>1737</v>
      </c>
      <c r="C162" s="376" t="s">
        <v>1559</v>
      </c>
      <c r="D162" s="478">
        <v>44835</v>
      </c>
      <c r="E162" s="478">
        <f t="shared" si="6"/>
        <v>44864</v>
      </c>
      <c r="F162" s="485">
        <v>44869</v>
      </c>
      <c r="G162" s="291">
        <f t="shared" si="7"/>
        <v>34</v>
      </c>
      <c r="H162" s="291" t="s">
        <v>1720</v>
      </c>
      <c r="I162" s="291"/>
      <c r="J162" s="476"/>
    </row>
    <row r="163" spans="1:10" ht="15">
      <c r="A163" s="291" t="s">
        <v>1625</v>
      </c>
      <c r="B163" s="472" t="s">
        <v>1738</v>
      </c>
      <c r="C163" s="376" t="s">
        <v>1559</v>
      </c>
      <c r="D163" s="478">
        <v>44835</v>
      </c>
      <c r="E163" s="478">
        <f t="shared" si="6"/>
        <v>44864</v>
      </c>
      <c r="F163" s="485">
        <v>44869</v>
      </c>
      <c r="G163" s="291">
        <f t="shared" si="7"/>
        <v>34</v>
      </c>
      <c r="H163" s="291" t="s">
        <v>1720</v>
      </c>
      <c r="I163" s="291"/>
      <c r="J163" s="476"/>
    </row>
    <row r="164" spans="1:10" ht="15">
      <c r="A164" s="291" t="s">
        <v>1625</v>
      </c>
      <c r="B164" s="472" t="s">
        <v>1739</v>
      </c>
      <c r="C164" s="376" t="s">
        <v>1559</v>
      </c>
      <c r="D164" s="478">
        <v>44835</v>
      </c>
      <c r="E164" s="478">
        <f t="shared" si="6"/>
        <v>44864</v>
      </c>
      <c r="F164" s="485">
        <v>44869</v>
      </c>
      <c r="G164" s="291">
        <f t="shared" si="7"/>
        <v>34</v>
      </c>
      <c r="H164" s="291" t="s">
        <v>1720</v>
      </c>
      <c r="I164" s="291"/>
      <c r="J164" s="476"/>
    </row>
    <row r="165" spans="1:10" ht="15">
      <c r="A165" s="291" t="s">
        <v>1625</v>
      </c>
      <c r="B165" s="472" t="s">
        <v>1740</v>
      </c>
      <c r="C165" s="376" t="s">
        <v>1559</v>
      </c>
      <c r="D165" s="478">
        <v>44835</v>
      </c>
      <c r="E165" s="478">
        <f t="shared" si="6"/>
        <v>44864</v>
      </c>
      <c r="F165" s="485">
        <v>44869</v>
      </c>
      <c r="G165" s="291">
        <f t="shared" si="7"/>
        <v>34</v>
      </c>
      <c r="H165" s="291" t="s">
        <v>1720</v>
      </c>
      <c r="I165" s="291"/>
      <c r="J165" s="476"/>
    </row>
    <row r="166" spans="1:10" ht="15">
      <c r="A166" s="291" t="s">
        <v>1625</v>
      </c>
      <c r="B166" s="472" t="s">
        <v>1741</v>
      </c>
      <c r="C166" s="376" t="s">
        <v>1559</v>
      </c>
      <c r="D166" s="478">
        <v>44835</v>
      </c>
      <c r="E166" s="478">
        <f t="shared" si="6"/>
        <v>44864</v>
      </c>
      <c r="F166" s="485">
        <v>44869</v>
      </c>
      <c r="G166" s="291">
        <f t="shared" si="7"/>
        <v>34</v>
      </c>
      <c r="H166" s="291" t="s">
        <v>1720</v>
      </c>
      <c r="I166" s="291"/>
      <c r="J166" s="476"/>
    </row>
    <row r="167" spans="1:10" ht="15">
      <c r="A167" s="291" t="s">
        <v>1625</v>
      </c>
      <c r="B167" s="472" t="s">
        <v>1742</v>
      </c>
      <c r="C167" s="376" t="s">
        <v>1559</v>
      </c>
      <c r="D167" s="478">
        <v>44835</v>
      </c>
      <c r="E167" s="478">
        <f t="shared" si="6"/>
        <v>44864</v>
      </c>
      <c r="F167" s="485">
        <v>44870</v>
      </c>
      <c r="G167" s="291">
        <f t="shared" si="7"/>
        <v>35</v>
      </c>
      <c r="H167" s="291" t="s">
        <v>1662</v>
      </c>
      <c r="I167" s="291"/>
      <c r="J167" s="476"/>
    </row>
    <row r="168" spans="1:10" ht="15">
      <c r="A168" s="291" t="s">
        <v>1625</v>
      </c>
      <c r="B168" s="472" t="s">
        <v>1743</v>
      </c>
      <c r="C168" s="376" t="s">
        <v>1559</v>
      </c>
      <c r="D168" s="478">
        <v>44835</v>
      </c>
      <c r="E168" s="478">
        <f t="shared" si="6"/>
        <v>44864</v>
      </c>
      <c r="F168" s="485">
        <v>44869</v>
      </c>
      <c r="G168" s="291">
        <f t="shared" si="7"/>
        <v>34</v>
      </c>
      <c r="H168" s="291" t="s">
        <v>1720</v>
      </c>
      <c r="I168" s="291"/>
      <c r="J168" s="476"/>
    </row>
    <row r="169" spans="1:10" ht="15">
      <c r="A169" s="291" t="s">
        <v>1625</v>
      </c>
      <c r="B169" s="472" t="s">
        <v>1744</v>
      </c>
      <c r="C169" s="376" t="s">
        <v>1559</v>
      </c>
      <c r="D169" s="478">
        <v>44835</v>
      </c>
      <c r="E169" s="478">
        <f t="shared" si="6"/>
        <v>44864</v>
      </c>
      <c r="F169" s="485">
        <v>44869</v>
      </c>
      <c r="G169" s="291">
        <f t="shared" si="7"/>
        <v>34</v>
      </c>
      <c r="H169" s="291" t="s">
        <v>1720</v>
      </c>
      <c r="I169" s="291"/>
      <c r="J169" s="476"/>
    </row>
    <row r="170" spans="1:10" ht="15">
      <c r="A170" s="291" t="s">
        <v>1625</v>
      </c>
      <c r="B170" s="472" t="s">
        <v>1745</v>
      </c>
      <c r="C170" s="376" t="s">
        <v>1559</v>
      </c>
      <c r="D170" s="478">
        <v>44835</v>
      </c>
      <c r="E170" s="478">
        <f t="shared" si="6"/>
        <v>44864</v>
      </c>
      <c r="F170" s="485">
        <v>44869</v>
      </c>
      <c r="G170" s="291">
        <f t="shared" si="7"/>
        <v>34</v>
      </c>
      <c r="H170" s="291" t="s">
        <v>1720</v>
      </c>
      <c r="I170" s="291"/>
      <c r="J170" s="476"/>
    </row>
    <row r="171" spans="1:10" ht="15">
      <c r="A171" s="291" t="s">
        <v>1625</v>
      </c>
      <c r="B171" s="472" t="s">
        <v>1746</v>
      </c>
      <c r="C171" s="376" t="s">
        <v>1559</v>
      </c>
      <c r="D171" s="478">
        <v>44829</v>
      </c>
      <c r="E171" s="478">
        <f t="shared" si="6"/>
        <v>44858</v>
      </c>
      <c r="F171" s="485">
        <v>44870</v>
      </c>
      <c r="G171" s="291">
        <f t="shared" si="7"/>
        <v>41</v>
      </c>
      <c r="H171" s="291" t="s">
        <v>1654</v>
      </c>
      <c r="I171" s="291"/>
      <c r="J171" s="476"/>
    </row>
    <row r="172" spans="1:10" ht="15">
      <c r="A172" s="291" t="s">
        <v>1625</v>
      </c>
      <c r="B172" s="472" t="s">
        <v>1747</v>
      </c>
      <c r="C172" s="376" t="s">
        <v>1559</v>
      </c>
      <c r="D172" s="478">
        <v>44835</v>
      </c>
      <c r="E172" s="478">
        <f t="shared" si="6"/>
        <v>44864</v>
      </c>
      <c r="F172" s="485">
        <v>44869</v>
      </c>
      <c r="G172" s="291">
        <f t="shared" si="7"/>
        <v>34</v>
      </c>
      <c r="H172" s="291" t="s">
        <v>1720</v>
      </c>
      <c r="I172" s="291"/>
      <c r="J172" s="476"/>
    </row>
    <row r="173" spans="1:10" ht="15">
      <c r="A173" s="291" t="s">
        <v>1625</v>
      </c>
      <c r="B173" s="472" t="s">
        <v>1748</v>
      </c>
      <c r="C173" s="376" t="s">
        <v>1559</v>
      </c>
      <c r="D173" s="478">
        <v>44835</v>
      </c>
      <c r="E173" s="478">
        <f t="shared" si="6"/>
        <v>44864</v>
      </c>
      <c r="F173" s="485">
        <v>44869</v>
      </c>
      <c r="G173" s="291">
        <f t="shared" si="7"/>
        <v>34</v>
      </c>
      <c r="H173" s="291" t="s">
        <v>1720</v>
      </c>
      <c r="I173" s="291"/>
      <c r="J173" s="476"/>
    </row>
    <row r="174" spans="1:10" ht="15">
      <c r="A174" s="291" t="s">
        <v>1625</v>
      </c>
      <c r="B174" s="472" t="s">
        <v>1749</v>
      </c>
      <c r="C174" s="376" t="s">
        <v>1559</v>
      </c>
      <c r="D174" s="478">
        <v>44835</v>
      </c>
      <c r="E174" s="478">
        <f t="shared" si="6"/>
        <v>44864</v>
      </c>
      <c r="F174" s="485">
        <v>44869</v>
      </c>
      <c r="G174" s="291">
        <f t="shared" si="7"/>
        <v>34</v>
      </c>
      <c r="H174" s="291" t="s">
        <v>1720</v>
      </c>
      <c r="I174" s="291"/>
      <c r="J174" s="476"/>
    </row>
    <row r="175" spans="1:10" ht="15">
      <c r="A175" s="291" t="s">
        <v>1625</v>
      </c>
      <c r="B175" s="472" t="s">
        <v>1750</v>
      </c>
      <c r="C175" s="376" t="s">
        <v>1559</v>
      </c>
      <c r="D175" s="478">
        <v>44835</v>
      </c>
      <c r="E175" s="478">
        <f t="shared" si="6"/>
        <v>44864</v>
      </c>
      <c r="F175" s="485">
        <v>44869</v>
      </c>
      <c r="G175" s="291">
        <f t="shared" si="7"/>
        <v>34</v>
      </c>
      <c r="H175" s="291" t="s">
        <v>1720</v>
      </c>
      <c r="I175" s="291"/>
      <c r="J175" s="476"/>
    </row>
    <row r="176" spans="1:10" ht="15">
      <c r="A176" s="291" t="s">
        <v>1625</v>
      </c>
      <c r="B176" s="472" t="s">
        <v>1751</v>
      </c>
      <c r="C176" s="376" t="s">
        <v>1559</v>
      </c>
      <c r="D176" s="478">
        <v>44835</v>
      </c>
      <c r="E176" s="478">
        <f t="shared" si="6"/>
        <v>44864</v>
      </c>
      <c r="F176" s="485">
        <v>44869</v>
      </c>
      <c r="G176" s="291">
        <f t="shared" si="7"/>
        <v>34</v>
      </c>
      <c r="H176" s="291" t="s">
        <v>1720</v>
      </c>
      <c r="I176" s="291"/>
      <c r="J176" s="476"/>
    </row>
    <row r="177" spans="1:10" ht="15">
      <c r="A177" s="291" t="s">
        <v>1625</v>
      </c>
      <c r="B177" s="472" t="s">
        <v>1752</v>
      </c>
      <c r="C177" s="376" t="s">
        <v>1559</v>
      </c>
      <c r="D177" s="478">
        <v>44835</v>
      </c>
      <c r="E177" s="478">
        <f t="shared" si="6"/>
        <v>44864</v>
      </c>
      <c r="F177" s="485">
        <v>44869</v>
      </c>
      <c r="G177" s="291">
        <f t="shared" si="7"/>
        <v>34</v>
      </c>
      <c r="H177" s="291" t="s">
        <v>1720</v>
      </c>
      <c r="I177" s="291"/>
      <c r="J177" s="476"/>
    </row>
    <row r="178" spans="1:10" ht="15">
      <c r="A178" s="291" t="s">
        <v>1625</v>
      </c>
      <c r="B178" s="472" t="s">
        <v>1753</v>
      </c>
      <c r="C178" s="376" t="s">
        <v>1559</v>
      </c>
      <c r="D178" s="478">
        <v>44835</v>
      </c>
      <c r="E178" s="478">
        <f t="shared" si="6"/>
        <v>44864</v>
      </c>
      <c r="F178" s="485">
        <v>44869</v>
      </c>
      <c r="G178" s="291">
        <f t="shared" si="7"/>
        <v>34</v>
      </c>
      <c r="H178" s="291" t="s">
        <v>1720</v>
      </c>
      <c r="I178" s="291"/>
      <c r="J178" s="476"/>
    </row>
    <row r="179" spans="1:10" ht="15">
      <c r="A179" s="291" t="s">
        <v>1625</v>
      </c>
      <c r="B179" s="472" t="s">
        <v>1754</v>
      </c>
      <c r="C179" s="376" t="s">
        <v>1559</v>
      </c>
      <c r="D179" s="478">
        <v>44835</v>
      </c>
      <c r="E179" s="478">
        <f t="shared" si="6"/>
        <v>44864</v>
      </c>
      <c r="F179" s="485">
        <v>44869</v>
      </c>
      <c r="G179" s="291">
        <f t="shared" si="7"/>
        <v>34</v>
      </c>
      <c r="H179" s="291" t="s">
        <v>1720</v>
      </c>
      <c r="I179" s="291"/>
      <c r="J179" s="476"/>
    </row>
    <row r="180" spans="1:10" ht="15">
      <c r="A180" s="291" t="s">
        <v>1625</v>
      </c>
      <c r="B180" s="472" t="s">
        <v>1755</v>
      </c>
      <c r="C180" s="376" t="s">
        <v>1559</v>
      </c>
      <c r="D180" s="478">
        <v>44835</v>
      </c>
      <c r="E180" s="478">
        <f t="shared" si="6"/>
        <v>44864</v>
      </c>
      <c r="F180" s="485">
        <v>44869</v>
      </c>
      <c r="G180" s="291">
        <f t="shared" si="7"/>
        <v>34</v>
      </c>
      <c r="H180" s="291" t="s">
        <v>1720</v>
      </c>
      <c r="I180" s="291"/>
      <c r="J180" s="476"/>
    </row>
    <row r="181" spans="1:10" ht="15">
      <c r="A181" s="291" t="s">
        <v>1625</v>
      </c>
      <c r="B181" s="472" t="s">
        <v>1756</v>
      </c>
      <c r="C181" s="376" t="s">
        <v>1559</v>
      </c>
      <c r="D181" s="478">
        <v>44835</v>
      </c>
      <c r="E181" s="478">
        <f t="shared" si="6"/>
        <v>44864</v>
      </c>
      <c r="F181" s="485">
        <v>44869</v>
      </c>
      <c r="G181" s="291">
        <f t="shared" si="7"/>
        <v>34</v>
      </c>
      <c r="H181" s="291" t="s">
        <v>1720</v>
      </c>
      <c r="I181" s="291"/>
      <c r="J181" s="476"/>
    </row>
    <row r="182" spans="1:10" ht="15">
      <c r="A182" s="291" t="s">
        <v>1625</v>
      </c>
      <c r="B182" s="472" t="s">
        <v>1757</v>
      </c>
      <c r="C182" s="376" t="s">
        <v>1559</v>
      </c>
      <c r="D182" s="478">
        <v>44835</v>
      </c>
      <c r="E182" s="478">
        <f t="shared" si="6"/>
        <v>44864</v>
      </c>
      <c r="F182" s="485">
        <v>44869</v>
      </c>
      <c r="G182" s="291">
        <f t="shared" si="7"/>
        <v>34</v>
      </c>
      <c r="H182" s="291" t="s">
        <v>1720</v>
      </c>
      <c r="I182" s="291"/>
      <c r="J182" s="476"/>
    </row>
    <row r="183" spans="1:10" ht="15">
      <c r="A183" s="291" t="s">
        <v>1625</v>
      </c>
      <c r="B183" s="472" t="s">
        <v>1758</v>
      </c>
      <c r="C183" s="376" t="s">
        <v>1559</v>
      </c>
      <c r="D183" s="478">
        <v>44835</v>
      </c>
      <c r="E183" s="478">
        <f t="shared" si="6"/>
        <v>44864</v>
      </c>
      <c r="F183" s="485">
        <v>44869</v>
      </c>
      <c r="G183" s="291">
        <f t="shared" si="7"/>
        <v>34</v>
      </c>
      <c r="H183" s="291" t="s">
        <v>1720</v>
      </c>
      <c r="I183" s="291"/>
      <c r="J183" s="476"/>
    </row>
    <row r="184" spans="1:10" ht="15">
      <c r="A184" s="291" t="s">
        <v>1625</v>
      </c>
      <c r="B184" s="472" t="s">
        <v>1759</v>
      </c>
      <c r="C184" s="376" t="s">
        <v>1559</v>
      </c>
      <c r="D184" s="478">
        <v>44835</v>
      </c>
      <c r="E184" s="478">
        <f t="shared" si="6"/>
        <v>44864</v>
      </c>
      <c r="F184" s="485">
        <v>44869</v>
      </c>
      <c r="G184" s="291">
        <f t="shared" si="7"/>
        <v>34</v>
      </c>
      <c r="H184" s="291" t="s">
        <v>1720</v>
      </c>
      <c r="I184" s="291"/>
      <c r="J184" s="476"/>
    </row>
    <row r="185" spans="1:10" ht="15">
      <c r="A185" s="291" t="s">
        <v>1625</v>
      </c>
      <c r="B185" s="472" t="s">
        <v>1760</v>
      </c>
      <c r="C185" s="376" t="s">
        <v>1559</v>
      </c>
      <c r="D185" s="478">
        <v>44835</v>
      </c>
      <c r="E185" s="478">
        <f t="shared" si="6"/>
        <v>44864</v>
      </c>
      <c r="F185" s="485">
        <v>44869</v>
      </c>
      <c r="G185" s="291">
        <f t="shared" si="7"/>
        <v>34</v>
      </c>
      <c r="H185" s="291" t="s">
        <v>1720</v>
      </c>
      <c r="I185" s="291"/>
      <c r="J185" s="476"/>
    </row>
    <row r="186" spans="1:10" ht="15">
      <c r="A186" s="291" t="s">
        <v>1625</v>
      </c>
      <c r="B186" s="472" t="s">
        <v>1761</v>
      </c>
      <c r="C186" s="376" t="s">
        <v>1559</v>
      </c>
      <c r="D186" s="478">
        <v>44835</v>
      </c>
      <c r="E186" s="478">
        <f t="shared" si="6"/>
        <v>44864</v>
      </c>
      <c r="F186" s="485">
        <v>44869</v>
      </c>
      <c r="G186" s="291">
        <f t="shared" si="7"/>
        <v>34</v>
      </c>
      <c r="H186" s="291" t="s">
        <v>1720</v>
      </c>
      <c r="I186" s="291"/>
      <c r="J186" s="476"/>
    </row>
    <row r="187" spans="1:10" ht="15">
      <c r="A187" s="291" t="s">
        <v>1625</v>
      </c>
      <c r="B187" s="472" t="s">
        <v>1762</v>
      </c>
      <c r="C187" s="376" t="s">
        <v>1559</v>
      </c>
      <c r="D187" s="478">
        <v>44835</v>
      </c>
      <c r="E187" s="478">
        <f t="shared" si="6"/>
        <v>44864</v>
      </c>
      <c r="F187" s="485">
        <v>44869</v>
      </c>
      <c r="G187" s="291">
        <f t="shared" si="7"/>
        <v>34</v>
      </c>
      <c r="H187" s="291" t="s">
        <v>1720</v>
      </c>
      <c r="I187" s="291"/>
      <c r="J187" s="476"/>
    </row>
    <row r="188" spans="1:10" ht="15">
      <c r="A188" s="291" t="s">
        <v>1625</v>
      </c>
      <c r="B188" s="472" t="s">
        <v>1763</v>
      </c>
      <c r="C188" s="376" t="s">
        <v>1559</v>
      </c>
      <c r="D188" s="478">
        <v>44835</v>
      </c>
      <c r="E188" s="478">
        <f t="shared" si="6"/>
        <v>44864</v>
      </c>
      <c r="F188" s="485">
        <v>44869</v>
      </c>
      <c r="G188" s="291">
        <f t="shared" si="7"/>
        <v>34</v>
      </c>
      <c r="H188" s="291" t="s">
        <v>1720</v>
      </c>
      <c r="I188" s="291"/>
      <c r="J188" s="476"/>
    </row>
    <row r="189" spans="1:10" ht="15">
      <c r="A189" s="291" t="s">
        <v>1625</v>
      </c>
      <c r="B189" s="472" t="s">
        <v>1764</v>
      </c>
      <c r="C189" s="376" t="s">
        <v>1559</v>
      </c>
      <c r="D189" s="478">
        <v>44835</v>
      </c>
      <c r="E189" s="478">
        <f t="shared" si="6"/>
        <v>44864</v>
      </c>
      <c r="F189" s="485">
        <v>44869</v>
      </c>
      <c r="G189" s="291">
        <f t="shared" si="7"/>
        <v>34</v>
      </c>
      <c r="H189" s="291" t="s">
        <v>1720</v>
      </c>
      <c r="I189" s="291"/>
      <c r="J189" s="476"/>
    </row>
    <row r="190" spans="1:10" ht="15">
      <c r="A190" s="291" t="s">
        <v>1625</v>
      </c>
      <c r="B190" s="472" t="s">
        <v>1765</v>
      </c>
      <c r="C190" s="376" t="s">
        <v>1559</v>
      </c>
      <c r="D190" s="478">
        <v>44835</v>
      </c>
      <c r="E190" s="478">
        <f t="shared" si="6"/>
        <v>44864</v>
      </c>
      <c r="F190" s="485">
        <v>44869</v>
      </c>
      <c r="G190" s="291">
        <f t="shared" si="7"/>
        <v>34</v>
      </c>
      <c r="H190" s="291" t="s">
        <v>1720</v>
      </c>
      <c r="I190" s="291"/>
      <c r="J190" s="476"/>
    </row>
    <row r="191" spans="1:10" ht="15">
      <c r="A191" s="291" t="s">
        <v>1625</v>
      </c>
      <c r="B191" s="472" t="s">
        <v>1766</v>
      </c>
      <c r="C191" s="376" t="s">
        <v>1559</v>
      </c>
      <c r="D191" s="478">
        <v>44835</v>
      </c>
      <c r="E191" s="478">
        <f t="shared" si="6"/>
        <v>44864</v>
      </c>
      <c r="F191" s="485">
        <v>44869</v>
      </c>
      <c r="G191" s="291">
        <f t="shared" si="7"/>
        <v>34</v>
      </c>
      <c r="H191" s="291" t="s">
        <v>1720</v>
      </c>
      <c r="I191" s="291"/>
      <c r="J191" s="476"/>
    </row>
    <row r="192" spans="1:10" ht="15">
      <c r="A192" s="291" t="s">
        <v>1625</v>
      </c>
      <c r="B192" s="472" t="s">
        <v>1767</v>
      </c>
      <c r="C192" s="376" t="s">
        <v>1559</v>
      </c>
      <c r="D192" s="478">
        <v>44835</v>
      </c>
      <c r="E192" s="478">
        <f t="shared" si="6"/>
        <v>44864</v>
      </c>
      <c r="F192" s="485">
        <v>44869</v>
      </c>
      <c r="G192" s="291">
        <f t="shared" si="7"/>
        <v>34</v>
      </c>
      <c r="H192" s="291" t="s">
        <v>1720</v>
      </c>
      <c r="I192" s="291"/>
      <c r="J192" s="476"/>
    </row>
    <row r="193" spans="1:10" ht="15">
      <c r="A193" s="291" t="s">
        <v>1625</v>
      </c>
      <c r="B193" s="472" t="s">
        <v>1768</v>
      </c>
      <c r="C193" s="376" t="s">
        <v>1559</v>
      </c>
      <c r="D193" s="478">
        <v>44835</v>
      </c>
      <c r="E193" s="478">
        <f t="shared" si="6"/>
        <v>44864</v>
      </c>
      <c r="F193" s="485">
        <v>44869</v>
      </c>
      <c r="G193" s="291">
        <f t="shared" si="7"/>
        <v>34</v>
      </c>
      <c r="H193" s="291" t="s">
        <v>1720</v>
      </c>
      <c r="I193" s="291"/>
      <c r="J193" s="476"/>
    </row>
    <row r="194" spans="1:10" ht="15">
      <c r="A194" s="291" t="s">
        <v>1625</v>
      </c>
      <c r="B194" s="472" t="s">
        <v>1769</v>
      </c>
      <c r="C194" s="376" t="s">
        <v>1559</v>
      </c>
      <c r="D194" s="478">
        <v>44835</v>
      </c>
      <c r="E194" s="478">
        <f t="shared" si="6"/>
        <v>44864</v>
      </c>
      <c r="F194" s="485">
        <v>44869</v>
      </c>
      <c r="G194" s="291">
        <f t="shared" si="7"/>
        <v>34</v>
      </c>
      <c r="H194" s="291" t="s">
        <v>1720</v>
      </c>
      <c r="I194" s="291"/>
      <c r="J194" s="476"/>
    </row>
    <row r="195" spans="1:10" ht="15">
      <c r="A195" s="291" t="s">
        <v>1625</v>
      </c>
      <c r="B195" s="472" t="s">
        <v>1770</v>
      </c>
      <c r="C195" s="376" t="s">
        <v>1559</v>
      </c>
      <c r="D195" s="478">
        <v>44835</v>
      </c>
      <c r="E195" s="478">
        <f t="shared" si="6"/>
        <v>44864</v>
      </c>
      <c r="F195" s="485">
        <v>44869</v>
      </c>
      <c r="G195" s="291">
        <f t="shared" si="7"/>
        <v>34</v>
      </c>
      <c r="H195" s="291" t="s">
        <v>1720</v>
      </c>
      <c r="I195" s="291"/>
      <c r="J195" s="476"/>
    </row>
    <row r="196" spans="1:10" ht="15">
      <c r="A196" s="291" t="s">
        <v>1625</v>
      </c>
      <c r="B196" s="472" t="s">
        <v>1771</v>
      </c>
      <c r="C196" s="376" t="s">
        <v>1559</v>
      </c>
      <c r="D196" s="478">
        <v>44835</v>
      </c>
      <c r="E196" s="478">
        <f t="shared" si="6"/>
        <v>44864</v>
      </c>
      <c r="F196" s="485">
        <v>44869</v>
      </c>
      <c r="G196" s="291">
        <f t="shared" si="7"/>
        <v>34</v>
      </c>
      <c r="H196" s="291" t="s">
        <v>1720</v>
      </c>
      <c r="I196" s="291"/>
      <c r="J196" s="476"/>
    </row>
    <row r="197" spans="1:10" ht="15">
      <c r="A197" s="291" t="s">
        <v>1625</v>
      </c>
      <c r="B197" s="472" t="s">
        <v>1772</v>
      </c>
      <c r="C197" s="376" t="s">
        <v>1559</v>
      </c>
      <c r="D197" s="478">
        <v>44835</v>
      </c>
      <c r="E197" s="478">
        <f t="shared" si="6"/>
        <v>44864</v>
      </c>
      <c r="F197" s="485">
        <v>44869</v>
      </c>
      <c r="G197" s="291">
        <f t="shared" si="7"/>
        <v>34</v>
      </c>
      <c r="H197" s="291" t="s">
        <v>1720</v>
      </c>
      <c r="I197" s="291"/>
      <c r="J197" s="476"/>
    </row>
    <row r="198" spans="1:10" ht="15">
      <c r="A198" s="291" t="s">
        <v>1625</v>
      </c>
      <c r="B198" s="472" t="s">
        <v>1773</v>
      </c>
      <c r="C198" s="376" t="s">
        <v>1559</v>
      </c>
      <c r="D198" s="478">
        <v>44835</v>
      </c>
      <c r="E198" s="478">
        <f t="shared" si="6"/>
        <v>44864</v>
      </c>
      <c r="F198" s="485">
        <v>44869</v>
      </c>
      <c r="G198" s="291">
        <f t="shared" si="7"/>
        <v>34</v>
      </c>
      <c r="H198" s="291" t="s">
        <v>1720</v>
      </c>
      <c r="I198" s="291"/>
      <c r="J198" s="476"/>
    </row>
    <row r="199" spans="1:10" ht="15">
      <c r="A199" s="291" t="s">
        <v>1625</v>
      </c>
      <c r="B199" s="472" t="s">
        <v>1774</v>
      </c>
      <c r="C199" s="376" t="s">
        <v>1559</v>
      </c>
      <c r="D199" s="478">
        <v>44835</v>
      </c>
      <c r="E199" s="478">
        <f t="shared" si="6"/>
        <v>44864</v>
      </c>
      <c r="F199" s="485">
        <v>44869</v>
      </c>
      <c r="G199" s="291">
        <f t="shared" si="7"/>
        <v>34</v>
      </c>
      <c r="H199" s="291" t="s">
        <v>1720</v>
      </c>
      <c r="I199" s="291"/>
      <c r="J199" s="476"/>
    </row>
    <row r="200" spans="1:10" ht="15">
      <c r="A200" s="291" t="s">
        <v>1625</v>
      </c>
      <c r="B200" s="472" t="s">
        <v>1775</v>
      </c>
      <c r="C200" s="376" t="s">
        <v>1559</v>
      </c>
      <c r="D200" s="478">
        <v>44835</v>
      </c>
      <c r="E200" s="478">
        <f t="shared" si="6"/>
        <v>44864</v>
      </c>
      <c r="F200" s="485">
        <v>44869</v>
      </c>
      <c r="G200" s="291">
        <f t="shared" si="7"/>
        <v>34</v>
      </c>
      <c r="H200" s="291" t="s">
        <v>1720</v>
      </c>
      <c r="I200" s="291"/>
      <c r="J200" s="476"/>
    </row>
    <row r="201" spans="1:10" ht="15">
      <c r="A201" s="291" t="s">
        <v>1625</v>
      </c>
      <c r="B201" s="472" t="s">
        <v>1776</v>
      </c>
      <c r="C201" s="376" t="s">
        <v>1559</v>
      </c>
      <c r="D201" s="478">
        <v>44835</v>
      </c>
      <c r="E201" s="478">
        <f t="shared" si="6"/>
        <v>44864</v>
      </c>
      <c r="F201" s="485">
        <v>44869</v>
      </c>
      <c r="G201" s="291">
        <f t="shared" si="7"/>
        <v>34</v>
      </c>
      <c r="H201" s="291" t="s">
        <v>1720</v>
      </c>
      <c r="I201" s="291"/>
      <c r="J201" s="476"/>
    </row>
    <row r="202" spans="1:10" ht="15">
      <c r="A202" s="291" t="s">
        <v>1625</v>
      </c>
      <c r="B202" s="472" t="s">
        <v>1777</v>
      </c>
      <c r="C202" s="376" t="s">
        <v>1559</v>
      </c>
      <c r="D202" s="478">
        <v>44835</v>
      </c>
      <c r="E202" s="478">
        <f t="shared" si="6"/>
        <v>44864</v>
      </c>
      <c r="F202" s="485">
        <v>44870</v>
      </c>
      <c r="G202" s="291">
        <f t="shared" si="7"/>
        <v>35</v>
      </c>
      <c r="H202" s="291" t="s">
        <v>1662</v>
      </c>
      <c r="I202" s="291"/>
      <c r="J202" s="476"/>
    </row>
    <row r="203" spans="1:10" ht="15">
      <c r="A203" s="291" t="s">
        <v>1625</v>
      </c>
      <c r="B203" s="472" t="s">
        <v>1778</v>
      </c>
      <c r="C203" s="376" t="s">
        <v>1559</v>
      </c>
      <c r="D203" s="478">
        <v>44835</v>
      </c>
      <c r="E203" s="478">
        <f t="shared" si="6"/>
        <v>44864</v>
      </c>
      <c r="F203" s="485">
        <v>44869</v>
      </c>
      <c r="G203" s="291">
        <f t="shared" si="7"/>
        <v>34</v>
      </c>
      <c r="H203" s="291" t="s">
        <v>1720</v>
      </c>
      <c r="I203" s="291"/>
      <c r="J203" s="476"/>
    </row>
    <row r="204" spans="1:10" ht="15">
      <c r="A204" s="291" t="s">
        <v>1625</v>
      </c>
      <c r="B204" s="472" t="s">
        <v>1779</v>
      </c>
      <c r="C204" s="376" t="s">
        <v>1559</v>
      </c>
      <c r="D204" s="478">
        <v>44835</v>
      </c>
      <c r="E204" s="478">
        <f t="shared" si="6"/>
        <v>44864</v>
      </c>
      <c r="F204" s="485">
        <v>44869</v>
      </c>
      <c r="G204" s="291">
        <f t="shared" si="7"/>
        <v>34</v>
      </c>
      <c r="H204" s="291" t="s">
        <v>1720</v>
      </c>
      <c r="I204" s="291"/>
      <c r="J204" s="476"/>
    </row>
    <row r="205" spans="1:10" ht="15">
      <c r="A205" s="291" t="s">
        <v>1625</v>
      </c>
      <c r="B205" s="472" t="s">
        <v>1780</v>
      </c>
      <c r="C205" s="376" t="s">
        <v>1559</v>
      </c>
      <c r="D205" s="478">
        <v>44835</v>
      </c>
      <c r="E205" s="478">
        <f t="shared" si="6"/>
        <v>44864</v>
      </c>
      <c r="F205" s="485">
        <v>44869</v>
      </c>
      <c r="G205" s="291">
        <f t="shared" si="7"/>
        <v>34</v>
      </c>
      <c r="H205" s="291" t="s">
        <v>1720</v>
      </c>
      <c r="I205" s="291"/>
      <c r="J205" s="476"/>
    </row>
    <row r="206" spans="1:10" ht="15">
      <c r="A206" s="291" t="s">
        <v>1625</v>
      </c>
      <c r="B206" s="472" t="s">
        <v>1781</v>
      </c>
      <c r="C206" s="376" t="s">
        <v>1559</v>
      </c>
      <c r="D206" s="478">
        <v>44835</v>
      </c>
      <c r="E206" s="478">
        <f t="shared" si="6"/>
        <v>44864</v>
      </c>
      <c r="F206" s="485">
        <v>44869</v>
      </c>
      <c r="G206" s="291">
        <f t="shared" si="7"/>
        <v>34</v>
      </c>
      <c r="H206" s="291" t="s">
        <v>1720</v>
      </c>
      <c r="I206" s="291"/>
      <c r="J206" s="476"/>
    </row>
    <row r="207" spans="1:10" ht="15">
      <c r="A207" s="291" t="s">
        <v>1625</v>
      </c>
      <c r="B207" s="472" t="s">
        <v>1782</v>
      </c>
      <c r="C207" s="376" t="s">
        <v>1559</v>
      </c>
      <c r="D207" s="478">
        <v>44835</v>
      </c>
      <c r="E207" s="478">
        <f t="shared" si="6"/>
        <v>44864</v>
      </c>
      <c r="F207" s="485">
        <v>44870</v>
      </c>
      <c r="G207" s="291">
        <f t="shared" si="7"/>
        <v>35</v>
      </c>
      <c r="H207" s="291" t="s">
        <v>1662</v>
      </c>
      <c r="I207" s="291"/>
      <c r="J207" s="476"/>
    </row>
    <row r="208" spans="1:10" ht="15">
      <c r="A208" s="291" t="s">
        <v>1625</v>
      </c>
      <c r="B208" s="472" t="s">
        <v>1783</v>
      </c>
      <c r="C208" s="376" t="s">
        <v>1559</v>
      </c>
      <c r="D208" s="478">
        <v>44835</v>
      </c>
      <c r="E208" s="478">
        <f t="shared" si="6"/>
        <v>44864</v>
      </c>
      <c r="F208" s="485">
        <v>44869</v>
      </c>
      <c r="G208" s="291">
        <f t="shared" si="7"/>
        <v>34</v>
      </c>
      <c r="H208" s="291" t="s">
        <v>1720</v>
      </c>
      <c r="I208" s="291"/>
      <c r="J208" s="476"/>
    </row>
    <row r="209" spans="1:10" ht="15">
      <c r="A209" s="291" t="s">
        <v>1625</v>
      </c>
      <c r="B209" s="472" t="s">
        <v>1784</v>
      </c>
      <c r="C209" s="376" t="s">
        <v>1559</v>
      </c>
      <c r="D209" s="478">
        <v>44835</v>
      </c>
      <c r="E209" s="478">
        <f t="shared" si="6"/>
        <v>44864</v>
      </c>
      <c r="F209" s="485">
        <v>44869</v>
      </c>
      <c r="G209" s="291">
        <f t="shared" si="7"/>
        <v>34</v>
      </c>
      <c r="H209" s="291" t="s">
        <v>1720</v>
      </c>
      <c r="I209" s="291"/>
      <c r="J209" s="476"/>
    </row>
    <row r="210" spans="1:10" ht="12.75">
      <c r="A210" s="877" t="s">
        <v>1785</v>
      </c>
      <c r="B210" s="869"/>
      <c r="C210" s="869"/>
      <c r="D210" s="869"/>
      <c r="E210" s="869"/>
      <c r="F210" s="869"/>
      <c r="G210" s="869"/>
      <c r="H210" s="870"/>
      <c r="I210" s="477"/>
      <c r="J210" s="476" t="s">
        <v>1786</v>
      </c>
    </row>
    <row r="211" spans="1:10" ht="12.75">
      <c r="A211" s="481" t="s">
        <v>1548</v>
      </c>
      <c r="B211" s="482" t="s">
        <v>1549</v>
      </c>
      <c r="C211" s="482" t="s">
        <v>1550</v>
      </c>
      <c r="D211" s="481" t="s">
        <v>1551</v>
      </c>
      <c r="E211" s="481" t="s">
        <v>1552</v>
      </c>
      <c r="F211" s="481" t="s">
        <v>1553</v>
      </c>
      <c r="G211" s="481" t="s">
        <v>1554</v>
      </c>
      <c r="H211" s="481" t="s">
        <v>821</v>
      </c>
      <c r="I211" s="481" t="s">
        <v>1555</v>
      </c>
      <c r="J211" s="476"/>
    </row>
    <row r="212" spans="1:10" ht="12.75">
      <c r="A212" s="291" t="s">
        <v>1625</v>
      </c>
      <c r="B212" s="376" t="s">
        <v>1787</v>
      </c>
      <c r="C212" s="376" t="s">
        <v>1559</v>
      </c>
      <c r="D212" s="478">
        <v>44862</v>
      </c>
      <c r="E212" s="478">
        <f t="shared" ref="E212:E273" si="8">D212+29</f>
        <v>44891</v>
      </c>
      <c r="F212" s="291"/>
      <c r="G212" s="291">
        <f ca="1">TODAY()-D212+1</f>
        <v>327</v>
      </c>
      <c r="H212" s="291" t="s">
        <v>1788</v>
      </c>
      <c r="I212" s="291"/>
      <c r="J212" s="476" t="s">
        <v>1789</v>
      </c>
    </row>
    <row r="213" spans="1:10" ht="12.75">
      <c r="A213" s="291" t="s">
        <v>1625</v>
      </c>
      <c r="B213" s="376" t="s">
        <v>1790</v>
      </c>
      <c r="C213" s="376" t="s">
        <v>1559</v>
      </c>
      <c r="D213" s="478">
        <v>44862</v>
      </c>
      <c r="E213" s="478">
        <f t="shared" si="8"/>
        <v>44891</v>
      </c>
      <c r="F213" s="480">
        <v>44913</v>
      </c>
      <c r="G213" s="291">
        <f t="shared" ref="G213:G214" si="9">F213-D213+1</f>
        <v>52</v>
      </c>
      <c r="H213" s="291" t="s">
        <v>1791</v>
      </c>
      <c r="I213" s="291"/>
      <c r="J213" s="476" t="s">
        <v>1792</v>
      </c>
    </row>
    <row r="214" spans="1:10" ht="12.75">
      <c r="A214" s="291" t="s">
        <v>1625</v>
      </c>
      <c r="B214" s="376" t="s">
        <v>1793</v>
      </c>
      <c r="C214" s="376" t="s">
        <v>1559</v>
      </c>
      <c r="D214" s="478">
        <v>44862</v>
      </c>
      <c r="E214" s="478">
        <f t="shared" si="8"/>
        <v>44891</v>
      </c>
      <c r="F214" s="480">
        <v>44913</v>
      </c>
      <c r="G214" s="291">
        <f t="shared" si="9"/>
        <v>52</v>
      </c>
      <c r="H214" s="291" t="s">
        <v>1791</v>
      </c>
      <c r="I214" s="291"/>
      <c r="J214" s="476" t="s">
        <v>1794</v>
      </c>
    </row>
    <row r="215" spans="1:10" ht="12.75">
      <c r="A215" s="291" t="s">
        <v>1625</v>
      </c>
      <c r="B215" s="376" t="s">
        <v>1795</v>
      </c>
      <c r="C215" s="376" t="s">
        <v>1559</v>
      </c>
      <c r="D215" s="478">
        <v>44862</v>
      </c>
      <c r="E215" s="478">
        <f t="shared" si="8"/>
        <v>44891</v>
      </c>
      <c r="F215" s="291"/>
      <c r="G215" s="291">
        <f t="shared" ref="G215:G216" ca="1" si="10">TODAY()-D215+1</f>
        <v>327</v>
      </c>
      <c r="H215" s="291" t="s">
        <v>1788</v>
      </c>
      <c r="I215" s="291"/>
      <c r="J215" s="476" t="s">
        <v>1796</v>
      </c>
    </row>
    <row r="216" spans="1:10" ht="12.75">
      <c r="A216" s="291" t="s">
        <v>1625</v>
      </c>
      <c r="B216" s="376" t="s">
        <v>1797</v>
      </c>
      <c r="C216" s="376" t="s">
        <v>1559</v>
      </c>
      <c r="D216" s="478">
        <v>44862</v>
      </c>
      <c r="E216" s="478">
        <f t="shared" si="8"/>
        <v>44891</v>
      </c>
      <c r="F216" s="291"/>
      <c r="G216" s="291">
        <f t="shared" ca="1" si="10"/>
        <v>327</v>
      </c>
      <c r="H216" s="291" t="s">
        <v>1798</v>
      </c>
      <c r="I216" s="291"/>
      <c r="J216" s="476"/>
    </row>
    <row r="217" spans="1:10" ht="12.75">
      <c r="A217" s="291" t="s">
        <v>1625</v>
      </c>
      <c r="B217" s="376" t="s">
        <v>1799</v>
      </c>
      <c r="C217" s="376" t="s">
        <v>1559</v>
      </c>
      <c r="D217" s="478">
        <v>44862</v>
      </c>
      <c r="E217" s="478">
        <f t="shared" si="8"/>
        <v>44891</v>
      </c>
      <c r="F217" s="480">
        <v>44913</v>
      </c>
      <c r="G217" s="291">
        <f>F217-D217+1</f>
        <v>52</v>
      </c>
      <c r="H217" s="291" t="s">
        <v>1791</v>
      </c>
      <c r="I217" s="291"/>
      <c r="J217" s="476"/>
    </row>
    <row r="218" spans="1:10" ht="12.75">
      <c r="A218" s="291" t="s">
        <v>1625</v>
      </c>
      <c r="B218" s="376" t="s">
        <v>1800</v>
      </c>
      <c r="C218" s="376" t="s">
        <v>1559</v>
      </c>
      <c r="D218" s="478">
        <v>44862</v>
      </c>
      <c r="E218" s="478">
        <f t="shared" si="8"/>
        <v>44891</v>
      </c>
      <c r="F218" s="291"/>
      <c r="G218" s="291">
        <f t="shared" ref="G218:G219" ca="1" si="11">TODAY()-D218+1</f>
        <v>327</v>
      </c>
      <c r="H218" s="291">
        <v>2532</v>
      </c>
      <c r="I218" s="291"/>
      <c r="J218" s="476"/>
    </row>
    <row r="219" spans="1:10" ht="12.75">
      <c r="A219" s="291" t="s">
        <v>1625</v>
      </c>
      <c r="B219" s="376" t="s">
        <v>1801</v>
      </c>
      <c r="C219" s="376" t="s">
        <v>1559</v>
      </c>
      <c r="D219" s="478">
        <v>44862</v>
      </c>
      <c r="E219" s="478">
        <f t="shared" si="8"/>
        <v>44891</v>
      </c>
      <c r="F219" s="291"/>
      <c r="G219" s="291">
        <f t="shared" ca="1" si="11"/>
        <v>327</v>
      </c>
      <c r="H219" s="291" t="s">
        <v>1788</v>
      </c>
      <c r="I219" s="291"/>
      <c r="J219" s="476"/>
    </row>
    <row r="220" spans="1:10" ht="12.75">
      <c r="A220" s="291" t="s">
        <v>1625</v>
      </c>
      <c r="B220" s="376" t="s">
        <v>1802</v>
      </c>
      <c r="C220" s="376" t="s">
        <v>1559</v>
      </c>
      <c r="D220" s="478">
        <v>44862</v>
      </c>
      <c r="E220" s="478">
        <f t="shared" si="8"/>
        <v>44891</v>
      </c>
      <c r="F220" s="480">
        <v>44913</v>
      </c>
      <c r="G220" s="291">
        <f t="shared" ref="G220:G222" si="12">F220-D220+1</f>
        <v>52</v>
      </c>
      <c r="H220" s="291" t="s">
        <v>1791</v>
      </c>
      <c r="I220" s="291"/>
      <c r="J220" s="476"/>
    </row>
    <row r="221" spans="1:10" ht="12.75">
      <c r="A221" s="291" t="s">
        <v>1625</v>
      </c>
      <c r="B221" s="376" t="s">
        <v>1803</v>
      </c>
      <c r="C221" s="376" t="s">
        <v>1559</v>
      </c>
      <c r="D221" s="478">
        <v>44862</v>
      </c>
      <c r="E221" s="478">
        <f t="shared" si="8"/>
        <v>44891</v>
      </c>
      <c r="F221" s="480">
        <v>44913</v>
      </c>
      <c r="G221" s="291">
        <f t="shared" si="12"/>
        <v>52</v>
      </c>
      <c r="H221" s="291" t="s">
        <v>1791</v>
      </c>
      <c r="I221" s="291"/>
      <c r="J221" s="476"/>
    </row>
    <row r="222" spans="1:10" ht="12.75">
      <c r="A222" s="291" t="s">
        <v>1625</v>
      </c>
      <c r="B222" s="376" t="s">
        <v>1804</v>
      </c>
      <c r="C222" s="376" t="s">
        <v>1559</v>
      </c>
      <c r="D222" s="478">
        <v>44862</v>
      </c>
      <c r="E222" s="478">
        <f t="shared" si="8"/>
        <v>44891</v>
      </c>
      <c r="F222" s="480">
        <v>44913</v>
      </c>
      <c r="G222" s="291">
        <f t="shared" si="12"/>
        <v>52</v>
      </c>
      <c r="H222" s="291" t="s">
        <v>1791</v>
      </c>
      <c r="I222" s="291"/>
      <c r="J222" s="476"/>
    </row>
    <row r="223" spans="1:10" ht="12.75">
      <c r="A223" s="291" t="s">
        <v>1625</v>
      </c>
      <c r="B223" s="376" t="s">
        <v>1805</v>
      </c>
      <c r="C223" s="376" t="s">
        <v>1559</v>
      </c>
      <c r="D223" s="478">
        <v>44862</v>
      </c>
      <c r="E223" s="478">
        <f t="shared" si="8"/>
        <v>44891</v>
      </c>
      <c r="F223" s="291"/>
      <c r="G223" s="291">
        <f ca="1">TODAY()-D223+1</f>
        <v>327</v>
      </c>
      <c r="H223" s="291" t="s">
        <v>1806</v>
      </c>
      <c r="I223" s="291"/>
      <c r="J223" s="476"/>
    </row>
    <row r="224" spans="1:10" ht="12.75">
      <c r="A224" s="291" t="s">
        <v>1625</v>
      </c>
      <c r="B224" s="376" t="s">
        <v>1807</v>
      </c>
      <c r="C224" s="376" t="s">
        <v>1559</v>
      </c>
      <c r="D224" s="478">
        <v>44862</v>
      </c>
      <c r="E224" s="478">
        <f t="shared" si="8"/>
        <v>44891</v>
      </c>
      <c r="F224" s="480">
        <v>44913</v>
      </c>
      <c r="G224" s="291">
        <f>F224-D224+1</f>
        <v>52</v>
      </c>
      <c r="H224" s="291" t="s">
        <v>1791</v>
      </c>
      <c r="I224" s="291"/>
      <c r="J224" s="476"/>
    </row>
    <row r="225" spans="1:10" ht="12.75">
      <c r="A225" s="291" t="s">
        <v>1625</v>
      </c>
      <c r="B225" s="376" t="s">
        <v>1808</v>
      </c>
      <c r="C225" s="376" t="s">
        <v>1559</v>
      </c>
      <c r="D225" s="478">
        <v>44862</v>
      </c>
      <c r="E225" s="478">
        <f t="shared" si="8"/>
        <v>44891</v>
      </c>
      <c r="F225" s="291"/>
      <c r="G225" s="291">
        <f t="shared" ref="G225:G234" ca="1" si="13">TODAY()-D225+1</f>
        <v>327</v>
      </c>
      <c r="H225" s="291" t="s">
        <v>1788</v>
      </c>
      <c r="I225" s="291"/>
      <c r="J225" s="476"/>
    </row>
    <row r="226" spans="1:10" ht="12.75">
      <c r="A226" s="291" t="s">
        <v>1625</v>
      </c>
      <c r="B226" s="376" t="s">
        <v>1809</v>
      </c>
      <c r="C226" s="376" t="s">
        <v>1559</v>
      </c>
      <c r="D226" s="478">
        <v>44862</v>
      </c>
      <c r="E226" s="478">
        <f t="shared" si="8"/>
        <v>44891</v>
      </c>
      <c r="F226" s="291"/>
      <c r="G226" s="291">
        <f t="shared" ca="1" si="13"/>
        <v>327</v>
      </c>
      <c r="H226" s="291" t="s">
        <v>1788</v>
      </c>
      <c r="I226" s="291"/>
      <c r="J226" s="476"/>
    </row>
    <row r="227" spans="1:10" ht="12.75">
      <c r="A227" s="291" t="s">
        <v>1625</v>
      </c>
      <c r="B227" s="376" t="s">
        <v>1810</v>
      </c>
      <c r="C227" s="376" t="s">
        <v>1559</v>
      </c>
      <c r="D227" s="478">
        <v>44862</v>
      </c>
      <c r="E227" s="478">
        <f t="shared" si="8"/>
        <v>44891</v>
      </c>
      <c r="F227" s="291"/>
      <c r="G227" s="291">
        <f t="shared" ca="1" si="13"/>
        <v>327</v>
      </c>
      <c r="H227" s="291" t="s">
        <v>1788</v>
      </c>
      <c r="I227" s="291"/>
      <c r="J227" s="476"/>
    </row>
    <row r="228" spans="1:10" ht="12.75">
      <c r="A228" s="291" t="s">
        <v>1625</v>
      </c>
      <c r="B228" s="376" t="s">
        <v>1811</v>
      </c>
      <c r="C228" s="376" t="s">
        <v>1559</v>
      </c>
      <c r="D228" s="478">
        <v>44862</v>
      </c>
      <c r="E228" s="478">
        <f t="shared" si="8"/>
        <v>44891</v>
      </c>
      <c r="F228" s="291"/>
      <c r="G228" s="291">
        <f t="shared" ca="1" si="13"/>
        <v>327</v>
      </c>
      <c r="H228" s="291" t="s">
        <v>1788</v>
      </c>
      <c r="I228" s="291"/>
      <c r="J228" s="476"/>
    </row>
    <row r="229" spans="1:10" ht="12.75">
      <c r="A229" s="291" t="s">
        <v>1625</v>
      </c>
      <c r="B229" s="376" t="s">
        <v>1812</v>
      </c>
      <c r="C229" s="376" t="s">
        <v>1559</v>
      </c>
      <c r="D229" s="478">
        <v>44862</v>
      </c>
      <c r="E229" s="478">
        <f t="shared" si="8"/>
        <v>44891</v>
      </c>
      <c r="F229" s="291"/>
      <c r="G229" s="291">
        <f t="shared" ca="1" si="13"/>
        <v>327</v>
      </c>
      <c r="H229" s="291" t="s">
        <v>1788</v>
      </c>
      <c r="I229" s="291"/>
      <c r="J229" s="476"/>
    </row>
    <row r="230" spans="1:10" ht="19.5" customHeight="1">
      <c r="A230" s="291" t="s">
        <v>1625</v>
      </c>
      <c r="B230" s="376" t="s">
        <v>1813</v>
      </c>
      <c r="C230" s="376" t="s">
        <v>1559</v>
      </c>
      <c r="D230" s="478">
        <v>44862</v>
      </c>
      <c r="E230" s="478">
        <f t="shared" si="8"/>
        <v>44891</v>
      </c>
      <c r="F230" s="485">
        <v>44913</v>
      </c>
      <c r="G230" s="291">
        <f t="shared" ca="1" si="13"/>
        <v>327</v>
      </c>
      <c r="H230" s="291" t="s">
        <v>1814</v>
      </c>
      <c r="I230" s="291"/>
      <c r="J230" s="476"/>
    </row>
    <row r="231" spans="1:10" ht="12.75">
      <c r="A231" s="291" t="s">
        <v>1625</v>
      </c>
      <c r="B231" s="376" t="s">
        <v>1815</v>
      </c>
      <c r="C231" s="376" t="s">
        <v>1559</v>
      </c>
      <c r="D231" s="478">
        <v>44862</v>
      </c>
      <c r="E231" s="478">
        <f t="shared" si="8"/>
        <v>44891</v>
      </c>
      <c r="F231" s="291"/>
      <c r="G231" s="291">
        <f t="shared" ca="1" si="13"/>
        <v>327</v>
      </c>
      <c r="H231" s="291" t="s">
        <v>1788</v>
      </c>
      <c r="I231" s="291"/>
      <c r="J231" s="476"/>
    </row>
    <row r="232" spans="1:10" ht="12.75">
      <c r="A232" s="291" t="s">
        <v>1625</v>
      </c>
      <c r="B232" s="376" t="s">
        <v>1816</v>
      </c>
      <c r="C232" s="376" t="s">
        <v>1559</v>
      </c>
      <c r="D232" s="478">
        <v>44862</v>
      </c>
      <c r="E232" s="478">
        <f t="shared" si="8"/>
        <v>44891</v>
      </c>
      <c r="F232" s="291"/>
      <c r="G232" s="291">
        <f t="shared" ca="1" si="13"/>
        <v>327</v>
      </c>
      <c r="H232" s="291" t="s">
        <v>1788</v>
      </c>
      <c r="I232" s="291"/>
      <c r="J232" s="476"/>
    </row>
    <row r="233" spans="1:10" ht="12.75">
      <c r="A233" s="291" t="s">
        <v>1625</v>
      </c>
      <c r="B233" s="376" t="s">
        <v>1817</v>
      </c>
      <c r="C233" s="376" t="s">
        <v>1559</v>
      </c>
      <c r="D233" s="478">
        <v>44862</v>
      </c>
      <c r="E233" s="478">
        <f t="shared" si="8"/>
        <v>44891</v>
      </c>
      <c r="F233" s="291"/>
      <c r="G233" s="291">
        <f t="shared" ca="1" si="13"/>
        <v>327</v>
      </c>
      <c r="H233" s="291" t="s">
        <v>1788</v>
      </c>
      <c r="I233" s="291"/>
      <c r="J233" s="476"/>
    </row>
    <row r="234" spans="1:10" ht="12.75">
      <c r="A234" s="291" t="s">
        <v>1625</v>
      </c>
      <c r="B234" s="376" t="s">
        <v>1818</v>
      </c>
      <c r="C234" s="376" t="s">
        <v>1559</v>
      </c>
      <c r="D234" s="478">
        <v>44862</v>
      </c>
      <c r="E234" s="478">
        <f t="shared" si="8"/>
        <v>44891</v>
      </c>
      <c r="F234" s="291"/>
      <c r="G234" s="291">
        <f t="shared" ca="1" si="13"/>
        <v>327</v>
      </c>
      <c r="H234" s="291" t="s">
        <v>1788</v>
      </c>
      <c r="I234" s="291"/>
      <c r="J234" s="476"/>
    </row>
    <row r="235" spans="1:10" ht="12.75">
      <c r="A235" s="291" t="s">
        <v>1625</v>
      </c>
      <c r="B235" s="376" t="s">
        <v>1819</v>
      </c>
      <c r="C235" s="376" t="s">
        <v>1559</v>
      </c>
      <c r="D235" s="478">
        <v>44862</v>
      </c>
      <c r="E235" s="478">
        <f t="shared" si="8"/>
        <v>44891</v>
      </c>
      <c r="F235" s="480">
        <v>44913</v>
      </c>
      <c r="G235" s="291">
        <f>F235-D235+1</f>
        <v>52</v>
      </c>
      <c r="H235" s="291" t="s">
        <v>1791</v>
      </c>
      <c r="I235" s="291"/>
      <c r="J235" s="476"/>
    </row>
    <row r="236" spans="1:10" ht="12.75">
      <c r="A236" s="291" t="s">
        <v>1625</v>
      </c>
      <c r="B236" s="376" t="s">
        <v>1820</v>
      </c>
      <c r="C236" s="376" t="s">
        <v>1559</v>
      </c>
      <c r="D236" s="478">
        <v>44862</v>
      </c>
      <c r="E236" s="478">
        <f t="shared" si="8"/>
        <v>44891</v>
      </c>
      <c r="F236" s="291"/>
      <c r="G236" s="291">
        <f t="shared" ref="G236:G242" ca="1" si="14">TODAY()-D236+1</f>
        <v>327</v>
      </c>
      <c r="H236" s="291" t="s">
        <v>1788</v>
      </c>
      <c r="I236" s="291"/>
      <c r="J236" s="476"/>
    </row>
    <row r="237" spans="1:10" ht="12.75">
      <c r="A237" s="291" t="s">
        <v>1625</v>
      </c>
      <c r="B237" s="376" t="s">
        <v>1821</v>
      </c>
      <c r="C237" s="376" t="s">
        <v>1559</v>
      </c>
      <c r="D237" s="478">
        <v>44862</v>
      </c>
      <c r="E237" s="478">
        <f t="shared" si="8"/>
        <v>44891</v>
      </c>
      <c r="F237" s="291"/>
      <c r="G237" s="291">
        <f t="shared" ca="1" si="14"/>
        <v>327</v>
      </c>
      <c r="H237" s="291">
        <v>2532</v>
      </c>
      <c r="I237" s="291"/>
      <c r="J237" s="476"/>
    </row>
    <row r="238" spans="1:10" ht="12.75">
      <c r="A238" s="291" t="s">
        <v>1625</v>
      </c>
      <c r="B238" s="376" t="s">
        <v>1822</v>
      </c>
      <c r="C238" s="376" t="s">
        <v>1559</v>
      </c>
      <c r="D238" s="478">
        <v>44862</v>
      </c>
      <c r="E238" s="478">
        <f t="shared" si="8"/>
        <v>44891</v>
      </c>
      <c r="F238" s="291"/>
      <c r="G238" s="291">
        <f t="shared" ca="1" si="14"/>
        <v>327</v>
      </c>
      <c r="H238" s="291">
        <v>2532</v>
      </c>
      <c r="I238" s="291"/>
      <c r="J238" s="476"/>
    </row>
    <row r="239" spans="1:10" ht="12.75">
      <c r="A239" s="291" t="s">
        <v>1625</v>
      </c>
      <c r="B239" s="376" t="s">
        <v>1823</v>
      </c>
      <c r="C239" s="376" t="s">
        <v>1559</v>
      </c>
      <c r="D239" s="478">
        <v>44862</v>
      </c>
      <c r="E239" s="478">
        <f t="shared" si="8"/>
        <v>44891</v>
      </c>
      <c r="F239" s="291"/>
      <c r="G239" s="291">
        <f t="shared" ca="1" si="14"/>
        <v>327</v>
      </c>
      <c r="H239" s="291" t="s">
        <v>1788</v>
      </c>
      <c r="I239" s="291"/>
      <c r="J239" s="476"/>
    </row>
    <row r="240" spans="1:10" ht="12.75">
      <c r="A240" s="291" t="s">
        <v>1625</v>
      </c>
      <c r="B240" s="376" t="s">
        <v>1824</v>
      </c>
      <c r="C240" s="376" t="s">
        <v>1559</v>
      </c>
      <c r="D240" s="478">
        <v>44862</v>
      </c>
      <c r="E240" s="478">
        <f t="shared" si="8"/>
        <v>44891</v>
      </c>
      <c r="F240" s="291"/>
      <c r="G240" s="291">
        <f t="shared" ca="1" si="14"/>
        <v>327</v>
      </c>
      <c r="H240" s="291">
        <v>2532</v>
      </c>
      <c r="I240" s="291"/>
      <c r="J240" s="476"/>
    </row>
    <row r="241" spans="1:10" ht="12.75">
      <c r="A241" s="291" t="s">
        <v>1625</v>
      </c>
      <c r="B241" s="376" t="s">
        <v>1825</v>
      </c>
      <c r="C241" s="376" t="s">
        <v>1559</v>
      </c>
      <c r="D241" s="478">
        <v>44862</v>
      </c>
      <c r="E241" s="478">
        <f t="shared" si="8"/>
        <v>44891</v>
      </c>
      <c r="F241" s="291"/>
      <c r="G241" s="291">
        <f t="shared" ca="1" si="14"/>
        <v>327</v>
      </c>
      <c r="H241" s="291" t="s">
        <v>1788</v>
      </c>
      <c r="I241" s="291"/>
      <c r="J241" s="476"/>
    </row>
    <row r="242" spans="1:10" ht="12.75">
      <c r="A242" s="291" t="s">
        <v>1625</v>
      </c>
      <c r="B242" s="376" t="s">
        <v>1826</v>
      </c>
      <c r="C242" s="376" t="s">
        <v>1559</v>
      </c>
      <c r="D242" s="478">
        <v>44862</v>
      </c>
      <c r="E242" s="478">
        <f t="shared" si="8"/>
        <v>44891</v>
      </c>
      <c r="F242" s="291"/>
      <c r="G242" s="291">
        <f t="shared" ca="1" si="14"/>
        <v>327</v>
      </c>
      <c r="H242" s="486" t="s">
        <v>1788</v>
      </c>
      <c r="I242" s="291"/>
      <c r="J242" s="476"/>
    </row>
    <row r="243" spans="1:10" ht="12.75">
      <c r="A243" s="291" t="s">
        <v>1625</v>
      </c>
      <c r="B243" s="376" t="s">
        <v>1827</v>
      </c>
      <c r="C243" s="376" t="s">
        <v>1559</v>
      </c>
      <c r="D243" s="478">
        <v>44862</v>
      </c>
      <c r="E243" s="478">
        <f t="shared" si="8"/>
        <v>44891</v>
      </c>
      <c r="F243" s="480">
        <v>44913</v>
      </c>
      <c r="G243" s="291">
        <f>F243-D243+1</f>
        <v>52</v>
      </c>
      <c r="H243" s="291" t="s">
        <v>1791</v>
      </c>
      <c r="I243" s="291"/>
      <c r="J243" s="476"/>
    </row>
    <row r="244" spans="1:10" ht="12.75">
      <c r="A244" s="291" t="s">
        <v>1625</v>
      </c>
      <c r="B244" s="376" t="s">
        <v>1828</v>
      </c>
      <c r="C244" s="376" t="s">
        <v>1559</v>
      </c>
      <c r="D244" s="478">
        <v>44862</v>
      </c>
      <c r="E244" s="478">
        <f t="shared" si="8"/>
        <v>44891</v>
      </c>
      <c r="F244" s="291"/>
      <c r="G244" s="291">
        <f t="shared" ref="G244:G246" ca="1" si="15">TODAY()-D244+1</f>
        <v>327</v>
      </c>
      <c r="H244" s="291" t="s">
        <v>1806</v>
      </c>
      <c r="I244" s="291"/>
      <c r="J244" s="476"/>
    </row>
    <row r="245" spans="1:10" ht="12.75">
      <c r="A245" s="291" t="s">
        <v>1625</v>
      </c>
      <c r="B245" s="376" t="s">
        <v>1829</v>
      </c>
      <c r="C245" s="376" t="s">
        <v>1559</v>
      </c>
      <c r="D245" s="478">
        <v>44862</v>
      </c>
      <c r="E245" s="478">
        <f t="shared" si="8"/>
        <v>44891</v>
      </c>
      <c r="F245" s="291"/>
      <c r="G245" s="291">
        <f t="shared" ca="1" si="15"/>
        <v>327</v>
      </c>
      <c r="H245" s="291" t="s">
        <v>1806</v>
      </c>
      <c r="I245" s="291"/>
      <c r="J245" s="476"/>
    </row>
    <row r="246" spans="1:10" ht="12.75">
      <c r="A246" s="291" t="s">
        <v>1625</v>
      </c>
      <c r="B246" s="376" t="s">
        <v>1830</v>
      </c>
      <c r="C246" s="376" t="s">
        <v>1559</v>
      </c>
      <c r="D246" s="478">
        <v>44862</v>
      </c>
      <c r="E246" s="478">
        <f t="shared" si="8"/>
        <v>44891</v>
      </c>
      <c r="F246" s="291"/>
      <c r="G246" s="291">
        <f t="shared" ca="1" si="15"/>
        <v>327</v>
      </c>
      <c r="H246" s="486" t="s">
        <v>1788</v>
      </c>
      <c r="I246" s="291"/>
      <c r="J246" s="476"/>
    </row>
    <row r="247" spans="1:10" ht="12.75">
      <c r="A247" s="291" t="s">
        <v>1625</v>
      </c>
      <c r="B247" s="376" t="s">
        <v>1831</v>
      </c>
      <c r="C247" s="376" t="s">
        <v>1559</v>
      </c>
      <c r="D247" s="478">
        <v>44862</v>
      </c>
      <c r="E247" s="478">
        <f t="shared" si="8"/>
        <v>44891</v>
      </c>
      <c r="F247" s="480">
        <v>44913</v>
      </c>
      <c r="G247" s="291">
        <f>F247-D247+1</f>
        <v>52</v>
      </c>
      <c r="H247" s="291" t="s">
        <v>1791</v>
      </c>
      <c r="I247" s="291"/>
      <c r="J247" s="476"/>
    </row>
    <row r="248" spans="1:10" ht="12.75">
      <c r="A248" s="291" t="s">
        <v>1625</v>
      </c>
      <c r="B248" s="376" t="s">
        <v>1832</v>
      </c>
      <c r="C248" s="376" t="s">
        <v>1559</v>
      </c>
      <c r="D248" s="478">
        <v>44862</v>
      </c>
      <c r="E248" s="478">
        <f t="shared" si="8"/>
        <v>44891</v>
      </c>
      <c r="F248" s="291"/>
      <c r="G248" s="291">
        <f ca="1">TODAY()-D248+1</f>
        <v>327</v>
      </c>
      <c r="H248" s="486" t="s">
        <v>1788</v>
      </c>
      <c r="I248" s="291"/>
      <c r="J248" s="476"/>
    </row>
    <row r="249" spans="1:10" ht="12.75">
      <c r="A249" s="291" t="s">
        <v>1625</v>
      </c>
      <c r="B249" s="376" t="s">
        <v>1833</v>
      </c>
      <c r="C249" s="376" t="s">
        <v>1559</v>
      </c>
      <c r="D249" s="478">
        <v>44862</v>
      </c>
      <c r="E249" s="478">
        <f t="shared" si="8"/>
        <v>44891</v>
      </c>
      <c r="F249" s="480">
        <v>44913</v>
      </c>
      <c r="G249" s="291">
        <f>F249-D249+1</f>
        <v>52</v>
      </c>
      <c r="H249" s="291" t="s">
        <v>1791</v>
      </c>
      <c r="I249" s="291"/>
      <c r="J249" s="476"/>
    </row>
    <row r="250" spans="1:10" ht="12.75">
      <c r="A250" s="291" t="s">
        <v>1625</v>
      </c>
      <c r="B250" s="376" t="s">
        <v>1834</v>
      </c>
      <c r="C250" s="376" t="s">
        <v>1559</v>
      </c>
      <c r="D250" s="478">
        <v>44862</v>
      </c>
      <c r="E250" s="478">
        <f t="shared" si="8"/>
        <v>44891</v>
      </c>
      <c r="F250" s="291"/>
      <c r="G250" s="291">
        <f ca="1">TODAY()-D250+1</f>
        <v>327</v>
      </c>
      <c r="H250" s="291">
        <v>2532</v>
      </c>
      <c r="I250" s="291"/>
      <c r="J250" s="476"/>
    </row>
    <row r="251" spans="1:10" ht="12.75">
      <c r="A251" s="291" t="s">
        <v>1625</v>
      </c>
      <c r="B251" s="376" t="s">
        <v>1835</v>
      </c>
      <c r="C251" s="376" t="s">
        <v>1559</v>
      </c>
      <c r="D251" s="478">
        <v>44862</v>
      </c>
      <c r="E251" s="478">
        <f t="shared" si="8"/>
        <v>44891</v>
      </c>
      <c r="F251" s="480">
        <v>44913</v>
      </c>
      <c r="G251" s="291">
        <f t="shared" ref="G251:G253" si="16">F251-D251+1</f>
        <v>52</v>
      </c>
      <c r="H251" s="291" t="s">
        <v>1791</v>
      </c>
      <c r="I251" s="291"/>
      <c r="J251" s="476"/>
    </row>
    <row r="252" spans="1:10" ht="12.75">
      <c r="A252" s="291" t="s">
        <v>1625</v>
      </c>
      <c r="B252" s="376" t="s">
        <v>1836</v>
      </c>
      <c r="C252" s="376" t="s">
        <v>1559</v>
      </c>
      <c r="D252" s="478">
        <v>44862</v>
      </c>
      <c r="E252" s="478">
        <f t="shared" si="8"/>
        <v>44891</v>
      </c>
      <c r="F252" s="480">
        <v>44913</v>
      </c>
      <c r="G252" s="291">
        <f t="shared" si="16"/>
        <v>52</v>
      </c>
      <c r="H252" s="291" t="s">
        <v>1791</v>
      </c>
      <c r="I252" s="291"/>
      <c r="J252" s="476"/>
    </row>
    <row r="253" spans="1:10" ht="12.75">
      <c r="A253" s="291" t="s">
        <v>1625</v>
      </c>
      <c r="B253" s="376" t="s">
        <v>1837</v>
      </c>
      <c r="C253" s="376" t="s">
        <v>1559</v>
      </c>
      <c r="D253" s="478">
        <v>44862</v>
      </c>
      <c r="E253" s="478">
        <f t="shared" si="8"/>
        <v>44891</v>
      </c>
      <c r="F253" s="480">
        <v>44913</v>
      </c>
      <c r="G253" s="291">
        <f t="shared" si="16"/>
        <v>52</v>
      </c>
      <c r="H253" s="291" t="s">
        <v>1791</v>
      </c>
      <c r="I253" s="291"/>
      <c r="J253" s="476"/>
    </row>
    <row r="254" spans="1:10" ht="12.75">
      <c r="A254" s="291" t="s">
        <v>1625</v>
      </c>
      <c r="B254" s="376" t="s">
        <v>1838</v>
      </c>
      <c r="C254" s="376" t="s">
        <v>1559</v>
      </c>
      <c r="D254" s="478">
        <v>44862</v>
      </c>
      <c r="E254" s="478">
        <f t="shared" si="8"/>
        <v>44891</v>
      </c>
      <c r="F254" s="291"/>
      <c r="G254" s="291">
        <f t="shared" ref="G254:G258" ca="1" si="17">TODAY()-D254+1</f>
        <v>327</v>
      </c>
      <c r="H254" s="486" t="s">
        <v>1788</v>
      </c>
      <c r="I254" s="291"/>
      <c r="J254" s="476"/>
    </row>
    <row r="255" spans="1:10" ht="12.75">
      <c r="A255" s="291" t="s">
        <v>1625</v>
      </c>
      <c r="B255" s="376" t="s">
        <v>1839</v>
      </c>
      <c r="C255" s="376" t="s">
        <v>1559</v>
      </c>
      <c r="D255" s="478">
        <v>44862</v>
      </c>
      <c r="E255" s="478">
        <f t="shared" si="8"/>
        <v>44891</v>
      </c>
      <c r="F255" s="291"/>
      <c r="G255" s="291">
        <f t="shared" ca="1" si="17"/>
        <v>327</v>
      </c>
      <c r="H255" s="291">
        <v>2534</v>
      </c>
      <c r="I255" s="291"/>
      <c r="J255" s="476"/>
    </row>
    <row r="256" spans="1:10" ht="12.75">
      <c r="A256" s="291" t="s">
        <v>1625</v>
      </c>
      <c r="B256" s="376" t="s">
        <v>1840</v>
      </c>
      <c r="C256" s="376" t="s">
        <v>1559</v>
      </c>
      <c r="D256" s="478">
        <v>44862</v>
      </c>
      <c r="E256" s="478">
        <f t="shared" si="8"/>
        <v>44891</v>
      </c>
      <c r="F256" s="291"/>
      <c r="G256" s="291">
        <f t="shared" ca="1" si="17"/>
        <v>327</v>
      </c>
      <c r="H256" s="486" t="s">
        <v>1788</v>
      </c>
      <c r="I256" s="291"/>
      <c r="J256" s="476"/>
    </row>
    <row r="257" spans="1:10" ht="18.75" customHeight="1">
      <c r="A257" s="291" t="s">
        <v>1625</v>
      </c>
      <c r="B257" s="376" t="s">
        <v>1841</v>
      </c>
      <c r="C257" s="376" t="s">
        <v>1559</v>
      </c>
      <c r="D257" s="478">
        <v>44862</v>
      </c>
      <c r="E257" s="478">
        <f t="shared" si="8"/>
        <v>44891</v>
      </c>
      <c r="F257" s="291"/>
      <c r="G257" s="291">
        <f t="shared" ca="1" si="17"/>
        <v>327</v>
      </c>
      <c r="H257" s="291" t="s">
        <v>1806</v>
      </c>
      <c r="I257" s="291"/>
      <c r="J257" s="476"/>
    </row>
    <row r="258" spans="1:10" ht="12.75">
      <c r="A258" s="291" t="s">
        <v>1625</v>
      </c>
      <c r="B258" s="376" t="s">
        <v>1842</v>
      </c>
      <c r="C258" s="376" t="s">
        <v>1559</v>
      </c>
      <c r="D258" s="478">
        <v>44862</v>
      </c>
      <c r="E258" s="478">
        <f t="shared" si="8"/>
        <v>44891</v>
      </c>
      <c r="F258" s="291"/>
      <c r="G258" s="291">
        <f t="shared" ca="1" si="17"/>
        <v>327</v>
      </c>
      <c r="H258" s="291">
        <v>2532</v>
      </c>
      <c r="I258" s="291"/>
      <c r="J258" s="476"/>
    </row>
    <row r="259" spans="1:10" ht="12.75">
      <c r="A259" s="291" t="s">
        <v>1625</v>
      </c>
      <c r="B259" s="376" t="s">
        <v>1843</v>
      </c>
      <c r="C259" s="376" t="s">
        <v>1559</v>
      </c>
      <c r="D259" s="478">
        <v>44862</v>
      </c>
      <c r="E259" s="478">
        <f t="shared" si="8"/>
        <v>44891</v>
      </c>
      <c r="F259" s="480">
        <v>44913</v>
      </c>
      <c r="G259" s="291">
        <f>F259-D259+1</f>
        <v>52</v>
      </c>
      <c r="H259" s="291" t="s">
        <v>1791</v>
      </c>
      <c r="I259" s="291"/>
      <c r="J259" s="476"/>
    </row>
    <row r="260" spans="1:10" ht="12.75">
      <c r="A260" s="291" t="s">
        <v>1625</v>
      </c>
      <c r="B260" s="376" t="s">
        <v>1844</v>
      </c>
      <c r="C260" s="376" t="s">
        <v>1559</v>
      </c>
      <c r="D260" s="478">
        <v>44862</v>
      </c>
      <c r="E260" s="478">
        <f t="shared" si="8"/>
        <v>44891</v>
      </c>
      <c r="F260" s="291"/>
      <c r="G260" s="291">
        <f ca="1">TODAY()-D260+1</f>
        <v>327</v>
      </c>
      <c r="H260" s="486" t="s">
        <v>1788</v>
      </c>
      <c r="I260" s="291"/>
      <c r="J260" s="476"/>
    </row>
    <row r="261" spans="1:10" ht="12.75">
      <c r="A261" s="291" t="s">
        <v>1625</v>
      </c>
      <c r="B261" s="376" t="s">
        <v>1845</v>
      </c>
      <c r="C261" s="376" t="s">
        <v>1559</v>
      </c>
      <c r="D261" s="478">
        <v>44862</v>
      </c>
      <c r="E261" s="478">
        <f t="shared" si="8"/>
        <v>44891</v>
      </c>
      <c r="F261" s="480">
        <v>44913</v>
      </c>
      <c r="G261" s="291">
        <f t="shared" ref="G261:G263" si="18">F261-D261+1</f>
        <v>52</v>
      </c>
      <c r="H261" s="291" t="s">
        <v>1791</v>
      </c>
      <c r="I261" s="291"/>
      <c r="J261" s="476"/>
    </row>
    <row r="262" spans="1:10" ht="12.75">
      <c r="A262" s="291" t="s">
        <v>1625</v>
      </c>
      <c r="B262" s="376" t="s">
        <v>1846</v>
      </c>
      <c r="C262" s="376" t="s">
        <v>1559</v>
      </c>
      <c r="D262" s="478">
        <v>44862</v>
      </c>
      <c r="E262" s="478">
        <f t="shared" si="8"/>
        <v>44891</v>
      </c>
      <c r="F262" s="480">
        <v>44913</v>
      </c>
      <c r="G262" s="291">
        <f t="shared" si="18"/>
        <v>52</v>
      </c>
      <c r="H262" s="291" t="s">
        <v>1791</v>
      </c>
      <c r="I262" s="291"/>
      <c r="J262" s="476"/>
    </row>
    <row r="263" spans="1:10" ht="12.75">
      <c r="A263" s="291" t="s">
        <v>1625</v>
      </c>
      <c r="B263" s="376" t="s">
        <v>1847</v>
      </c>
      <c r="C263" s="376" t="s">
        <v>1559</v>
      </c>
      <c r="D263" s="478">
        <v>44862</v>
      </c>
      <c r="E263" s="478">
        <f t="shared" si="8"/>
        <v>44891</v>
      </c>
      <c r="F263" s="480">
        <v>44913</v>
      </c>
      <c r="G263" s="291">
        <f t="shared" si="18"/>
        <v>52</v>
      </c>
      <c r="H263" s="291" t="s">
        <v>1791</v>
      </c>
      <c r="I263" s="291"/>
      <c r="J263" s="476"/>
    </row>
    <row r="264" spans="1:10" ht="12.75">
      <c r="A264" s="291" t="s">
        <v>1625</v>
      </c>
      <c r="B264" s="376" t="s">
        <v>1848</v>
      </c>
      <c r="C264" s="376" t="s">
        <v>1559</v>
      </c>
      <c r="D264" s="478">
        <v>44862</v>
      </c>
      <c r="E264" s="478">
        <f t="shared" si="8"/>
        <v>44891</v>
      </c>
      <c r="F264" s="291"/>
      <c r="G264" s="291">
        <f ca="1">TODAY()-D264+1</f>
        <v>327</v>
      </c>
      <c r="H264" s="291">
        <v>2532</v>
      </c>
      <c r="I264" s="291"/>
      <c r="J264" s="476"/>
    </row>
    <row r="265" spans="1:10" ht="12.75">
      <c r="A265" s="291" t="s">
        <v>1625</v>
      </c>
      <c r="B265" s="376" t="s">
        <v>1849</v>
      </c>
      <c r="C265" s="376" t="s">
        <v>1559</v>
      </c>
      <c r="D265" s="478">
        <v>44862</v>
      </c>
      <c r="E265" s="478">
        <f t="shared" si="8"/>
        <v>44891</v>
      </c>
      <c r="F265" s="480">
        <v>44913</v>
      </c>
      <c r="G265" s="291">
        <f>F265-D265+1</f>
        <v>52</v>
      </c>
      <c r="H265" s="291" t="s">
        <v>1791</v>
      </c>
      <c r="I265" s="291"/>
      <c r="J265" s="476"/>
    </row>
    <row r="266" spans="1:10" ht="12.75">
      <c r="A266" s="291" t="s">
        <v>1625</v>
      </c>
      <c r="B266" s="376" t="s">
        <v>1850</v>
      </c>
      <c r="C266" s="376" t="s">
        <v>1559</v>
      </c>
      <c r="D266" s="478">
        <v>44862</v>
      </c>
      <c r="E266" s="478">
        <f t="shared" si="8"/>
        <v>44891</v>
      </c>
      <c r="F266" s="291"/>
      <c r="G266" s="291">
        <f t="shared" ref="G266:G267" ca="1" si="19">TODAY()-D266+1</f>
        <v>327</v>
      </c>
      <c r="H266" s="486" t="s">
        <v>1788</v>
      </c>
      <c r="I266" s="291"/>
      <c r="J266" s="476"/>
    </row>
    <row r="267" spans="1:10" ht="12.75">
      <c r="A267" s="291" t="s">
        <v>1625</v>
      </c>
      <c r="B267" s="376" t="s">
        <v>1851</v>
      </c>
      <c r="C267" s="376" t="s">
        <v>1559</v>
      </c>
      <c r="D267" s="478">
        <v>44862</v>
      </c>
      <c r="E267" s="478">
        <f t="shared" si="8"/>
        <v>44891</v>
      </c>
      <c r="F267" s="291"/>
      <c r="G267" s="291">
        <f t="shared" ca="1" si="19"/>
        <v>327</v>
      </c>
      <c r="H267" s="486" t="s">
        <v>1788</v>
      </c>
      <c r="I267" s="291"/>
      <c r="J267" s="476"/>
    </row>
    <row r="268" spans="1:10" ht="12.75">
      <c r="A268" s="291" t="s">
        <v>1625</v>
      </c>
      <c r="B268" s="376" t="s">
        <v>1852</v>
      </c>
      <c r="C268" s="376" t="s">
        <v>1559</v>
      </c>
      <c r="D268" s="478">
        <v>44862</v>
      </c>
      <c r="E268" s="478">
        <f t="shared" si="8"/>
        <v>44891</v>
      </c>
      <c r="F268" s="480">
        <v>44913</v>
      </c>
      <c r="G268" s="291">
        <f>F268-D268+1</f>
        <v>52</v>
      </c>
      <c r="H268" s="291" t="s">
        <v>1791</v>
      </c>
      <c r="I268" s="291"/>
      <c r="J268" s="476"/>
    </row>
    <row r="269" spans="1:10" ht="12.75">
      <c r="A269" s="291" t="s">
        <v>1625</v>
      </c>
      <c r="B269" s="376" t="s">
        <v>1853</v>
      </c>
      <c r="C269" s="376" t="s">
        <v>1559</v>
      </c>
      <c r="D269" s="478">
        <v>44862</v>
      </c>
      <c r="E269" s="478">
        <f t="shared" si="8"/>
        <v>44891</v>
      </c>
      <c r="F269" s="291"/>
      <c r="G269" s="291">
        <f ca="1">TODAY()-D269+1</f>
        <v>327</v>
      </c>
      <c r="H269" s="486" t="s">
        <v>1788</v>
      </c>
      <c r="I269" s="291"/>
      <c r="J269" s="476"/>
    </row>
    <row r="270" spans="1:10" ht="12.75">
      <c r="A270" s="291" t="s">
        <v>1625</v>
      </c>
      <c r="B270" s="376" t="s">
        <v>1854</v>
      </c>
      <c r="C270" s="376" t="s">
        <v>1559</v>
      </c>
      <c r="D270" s="478">
        <v>44862</v>
      </c>
      <c r="E270" s="478">
        <f t="shared" si="8"/>
        <v>44891</v>
      </c>
      <c r="F270" s="480">
        <v>44913</v>
      </c>
      <c r="G270" s="291">
        <f t="shared" ref="G270:G271" si="20">F270-D270+1</f>
        <v>52</v>
      </c>
      <c r="H270" s="486" t="s">
        <v>1791</v>
      </c>
      <c r="I270" s="291"/>
      <c r="J270" s="476"/>
    </row>
    <row r="271" spans="1:10" ht="12.75">
      <c r="A271" s="291" t="s">
        <v>1625</v>
      </c>
      <c r="B271" s="376" t="s">
        <v>1855</v>
      </c>
      <c r="C271" s="376" t="s">
        <v>1559</v>
      </c>
      <c r="D271" s="478">
        <v>44862</v>
      </c>
      <c r="E271" s="478">
        <f t="shared" si="8"/>
        <v>44891</v>
      </c>
      <c r="F271" s="480">
        <v>44913</v>
      </c>
      <c r="G271" s="291">
        <f t="shared" si="20"/>
        <v>52</v>
      </c>
      <c r="H271" s="291" t="s">
        <v>1791</v>
      </c>
      <c r="I271" s="291"/>
      <c r="J271" s="476"/>
    </row>
    <row r="272" spans="1:10" ht="12.75">
      <c r="A272" s="291" t="s">
        <v>1625</v>
      </c>
      <c r="B272" s="376" t="s">
        <v>1856</v>
      </c>
      <c r="C272" s="376" t="s">
        <v>1559</v>
      </c>
      <c r="D272" s="478">
        <v>44862</v>
      </c>
      <c r="E272" s="478">
        <f t="shared" si="8"/>
        <v>44891</v>
      </c>
      <c r="F272" s="291"/>
      <c r="G272" s="291">
        <f t="shared" ref="G272:G273" ca="1" si="21">TODAY()-D272+1</f>
        <v>327</v>
      </c>
      <c r="H272" s="291">
        <v>2532</v>
      </c>
      <c r="I272" s="291"/>
      <c r="J272" s="476"/>
    </row>
    <row r="273" spans="1:10" ht="12.75">
      <c r="A273" s="291" t="s">
        <v>1625</v>
      </c>
      <c r="B273" s="376" t="s">
        <v>1857</v>
      </c>
      <c r="C273" s="376" t="s">
        <v>1559</v>
      </c>
      <c r="D273" s="478">
        <v>44862</v>
      </c>
      <c r="E273" s="478">
        <f t="shared" si="8"/>
        <v>44891</v>
      </c>
      <c r="F273" s="291"/>
      <c r="G273" s="291">
        <f t="shared" ca="1" si="21"/>
        <v>327</v>
      </c>
      <c r="H273" s="291" t="s">
        <v>1798</v>
      </c>
      <c r="I273" s="291"/>
      <c r="J273" s="476"/>
    </row>
    <row r="274" spans="1:10" ht="12.75">
      <c r="A274" s="877" t="s">
        <v>1858</v>
      </c>
      <c r="B274" s="869"/>
      <c r="C274" s="869"/>
      <c r="D274" s="869"/>
      <c r="E274" s="869"/>
      <c r="F274" s="869"/>
      <c r="G274" s="869"/>
      <c r="H274" s="870"/>
      <c r="I274" s="477"/>
      <c r="J274" s="476" t="s">
        <v>1859</v>
      </c>
    </row>
    <row r="275" spans="1:10" ht="12.75">
      <c r="A275" s="481" t="s">
        <v>1548</v>
      </c>
      <c r="B275" s="482" t="s">
        <v>1549</v>
      </c>
      <c r="C275" s="482" t="s">
        <v>1550</v>
      </c>
      <c r="D275" s="481" t="s">
        <v>1551</v>
      </c>
      <c r="E275" s="481" t="s">
        <v>1552</v>
      </c>
      <c r="F275" s="481" t="s">
        <v>1553</v>
      </c>
      <c r="G275" s="481" t="s">
        <v>1554</v>
      </c>
      <c r="H275" s="481" t="s">
        <v>821</v>
      </c>
      <c r="I275" s="481" t="s">
        <v>1555</v>
      </c>
      <c r="J275" s="487"/>
    </row>
    <row r="276" spans="1:10" ht="12.75">
      <c r="A276" s="486" t="s">
        <v>1625</v>
      </c>
      <c r="B276" s="416" t="s">
        <v>1860</v>
      </c>
      <c r="C276" s="416" t="s">
        <v>1559</v>
      </c>
      <c r="D276" s="488">
        <v>44870</v>
      </c>
      <c r="E276" s="488">
        <f t="shared" ref="E276:E351" si="22">D276+29</f>
        <v>44899</v>
      </c>
      <c r="F276" s="486"/>
      <c r="G276" s="486">
        <f t="shared" ref="G276:G285" ca="1" si="23">TODAY()-D276+1</f>
        <v>319</v>
      </c>
      <c r="H276" s="291" t="s">
        <v>1798</v>
      </c>
      <c r="I276" s="486"/>
      <c r="J276" s="487" t="s">
        <v>1861</v>
      </c>
    </row>
    <row r="277" spans="1:10" ht="12.75">
      <c r="A277" s="486" t="s">
        <v>1625</v>
      </c>
      <c r="B277" s="416" t="s">
        <v>1862</v>
      </c>
      <c r="C277" s="416" t="s">
        <v>1559</v>
      </c>
      <c r="D277" s="488">
        <v>44870</v>
      </c>
      <c r="E277" s="488">
        <f t="shared" si="22"/>
        <v>44899</v>
      </c>
      <c r="F277" s="486"/>
      <c r="G277" s="486">
        <f t="shared" ca="1" si="23"/>
        <v>319</v>
      </c>
      <c r="H277" s="291" t="s">
        <v>1798</v>
      </c>
      <c r="I277" s="486"/>
      <c r="J277" s="487" t="s">
        <v>1861</v>
      </c>
    </row>
    <row r="278" spans="1:10" ht="12.75">
      <c r="A278" s="486" t="s">
        <v>1625</v>
      </c>
      <c r="B278" s="416" t="s">
        <v>1863</v>
      </c>
      <c r="C278" s="416" t="s">
        <v>1559</v>
      </c>
      <c r="D278" s="488">
        <v>44870</v>
      </c>
      <c r="E278" s="488">
        <f t="shared" si="22"/>
        <v>44899</v>
      </c>
      <c r="F278" s="486"/>
      <c r="G278" s="486">
        <f t="shared" ca="1" si="23"/>
        <v>319</v>
      </c>
      <c r="H278" s="486">
        <v>2532</v>
      </c>
      <c r="I278" s="486"/>
      <c r="J278" s="487" t="s">
        <v>1861</v>
      </c>
    </row>
    <row r="279" spans="1:10" ht="12.75">
      <c r="A279" s="486" t="s">
        <v>1625</v>
      </c>
      <c r="B279" s="416" t="s">
        <v>1864</v>
      </c>
      <c r="C279" s="416" t="s">
        <v>1559</v>
      </c>
      <c r="D279" s="488">
        <v>44870</v>
      </c>
      <c r="E279" s="488">
        <f t="shared" si="22"/>
        <v>44899</v>
      </c>
      <c r="F279" s="486"/>
      <c r="G279" s="486">
        <f t="shared" ca="1" si="23"/>
        <v>319</v>
      </c>
      <c r="H279" s="486" t="s">
        <v>1788</v>
      </c>
      <c r="I279" s="486"/>
      <c r="J279" s="487" t="s">
        <v>1861</v>
      </c>
    </row>
    <row r="280" spans="1:10" ht="12.75">
      <c r="A280" s="486" t="s">
        <v>1625</v>
      </c>
      <c r="B280" s="416" t="s">
        <v>1865</v>
      </c>
      <c r="C280" s="416" t="s">
        <v>1559</v>
      </c>
      <c r="D280" s="488">
        <v>44870</v>
      </c>
      <c r="E280" s="488">
        <f t="shared" si="22"/>
        <v>44899</v>
      </c>
      <c r="F280" s="486"/>
      <c r="G280" s="486">
        <f t="shared" ca="1" si="23"/>
        <v>319</v>
      </c>
      <c r="H280" s="291" t="s">
        <v>1798</v>
      </c>
      <c r="I280" s="486"/>
      <c r="J280" s="487" t="s">
        <v>1861</v>
      </c>
    </row>
    <row r="281" spans="1:10" ht="12.75">
      <c r="A281" s="486" t="s">
        <v>1625</v>
      </c>
      <c r="B281" s="416" t="s">
        <v>1866</v>
      </c>
      <c r="C281" s="416" t="s">
        <v>1559</v>
      </c>
      <c r="D281" s="488">
        <v>44870</v>
      </c>
      <c r="E281" s="488">
        <f t="shared" si="22"/>
        <v>44899</v>
      </c>
      <c r="F281" s="486"/>
      <c r="G281" s="486">
        <f t="shared" ca="1" si="23"/>
        <v>319</v>
      </c>
      <c r="H281" s="486" t="s">
        <v>1788</v>
      </c>
      <c r="I281" s="486"/>
      <c r="J281" s="487" t="s">
        <v>1861</v>
      </c>
    </row>
    <row r="282" spans="1:10" ht="12.75">
      <c r="A282" s="291" t="s">
        <v>1625</v>
      </c>
      <c r="B282" s="376" t="s">
        <v>1867</v>
      </c>
      <c r="C282" s="376" t="s">
        <v>1559</v>
      </c>
      <c r="D282" s="488">
        <v>44870</v>
      </c>
      <c r="E282" s="488">
        <f t="shared" si="22"/>
        <v>44899</v>
      </c>
      <c r="F282" s="291"/>
      <c r="G282" s="486">
        <f t="shared" ca="1" si="23"/>
        <v>319</v>
      </c>
      <c r="H282" s="291" t="s">
        <v>1798</v>
      </c>
      <c r="I282" s="291"/>
      <c r="J282" s="487" t="s">
        <v>1868</v>
      </c>
    </row>
    <row r="283" spans="1:10" ht="12.75">
      <c r="A283" s="291" t="s">
        <v>1625</v>
      </c>
      <c r="B283" s="376" t="s">
        <v>1869</v>
      </c>
      <c r="C283" s="376" t="s">
        <v>1559</v>
      </c>
      <c r="D283" s="488">
        <v>44870</v>
      </c>
      <c r="E283" s="488">
        <f t="shared" si="22"/>
        <v>44899</v>
      </c>
      <c r="F283" s="291"/>
      <c r="G283" s="486">
        <f t="shared" ca="1" si="23"/>
        <v>319</v>
      </c>
      <c r="H283" s="486" t="s">
        <v>1788</v>
      </c>
      <c r="I283" s="291"/>
      <c r="J283" s="476" t="s">
        <v>1870</v>
      </c>
    </row>
    <row r="284" spans="1:10" ht="12.75">
      <c r="A284" s="291" t="s">
        <v>1625</v>
      </c>
      <c r="B284" s="376" t="s">
        <v>1871</v>
      </c>
      <c r="C284" s="376" t="s">
        <v>1559</v>
      </c>
      <c r="D284" s="488">
        <v>44870</v>
      </c>
      <c r="E284" s="488">
        <f t="shared" si="22"/>
        <v>44899</v>
      </c>
      <c r="F284" s="291"/>
      <c r="G284" s="486">
        <f t="shared" ca="1" si="23"/>
        <v>319</v>
      </c>
      <c r="H284" s="486" t="s">
        <v>1788</v>
      </c>
      <c r="I284" s="291"/>
      <c r="J284" s="476" t="s">
        <v>1872</v>
      </c>
    </row>
    <row r="285" spans="1:10" ht="12.75">
      <c r="A285" s="291" t="s">
        <v>1625</v>
      </c>
      <c r="B285" s="376" t="s">
        <v>1873</v>
      </c>
      <c r="C285" s="376" t="s">
        <v>1559</v>
      </c>
      <c r="D285" s="488">
        <v>44870</v>
      </c>
      <c r="E285" s="488">
        <f t="shared" si="22"/>
        <v>44899</v>
      </c>
      <c r="F285" s="291"/>
      <c r="G285" s="486">
        <f t="shared" ca="1" si="23"/>
        <v>319</v>
      </c>
      <c r="H285" s="291" t="s">
        <v>1798</v>
      </c>
      <c r="I285" s="291"/>
      <c r="J285" s="476" t="s">
        <v>1874</v>
      </c>
    </row>
    <row r="286" spans="1:10" ht="12.75">
      <c r="A286" s="291" t="s">
        <v>1625</v>
      </c>
      <c r="B286" s="376" t="s">
        <v>1875</v>
      </c>
      <c r="C286" s="376" t="s">
        <v>1559</v>
      </c>
      <c r="D286" s="488">
        <v>44870</v>
      </c>
      <c r="E286" s="488">
        <f t="shared" si="22"/>
        <v>44899</v>
      </c>
      <c r="F286" s="480">
        <v>44913</v>
      </c>
      <c r="G286" s="291">
        <f>F286-D286+1</f>
        <v>44</v>
      </c>
      <c r="H286" s="486" t="s">
        <v>1791</v>
      </c>
      <c r="I286" s="291"/>
      <c r="J286" s="476"/>
    </row>
    <row r="287" spans="1:10" ht="12.75">
      <c r="A287" s="291" t="s">
        <v>1625</v>
      </c>
      <c r="B287" s="376" t="s">
        <v>1876</v>
      </c>
      <c r="C287" s="376" t="s">
        <v>1559</v>
      </c>
      <c r="D287" s="488">
        <v>44870</v>
      </c>
      <c r="E287" s="488">
        <f t="shared" si="22"/>
        <v>44899</v>
      </c>
      <c r="F287" s="291"/>
      <c r="G287" s="486">
        <f t="shared" ref="G287:G296" ca="1" si="24">TODAY()-D287+1</f>
        <v>319</v>
      </c>
      <c r="H287" s="486">
        <v>2532</v>
      </c>
      <c r="I287" s="291"/>
      <c r="J287" s="476"/>
    </row>
    <row r="288" spans="1:10" ht="12.75">
      <c r="A288" s="291" t="s">
        <v>1625</v>
      </c>
      <c r="B288" s="376" t="s">
        <v>1877</v>
      </c>
      <c r="C288" s="376" t="s">
        <v>1559</v>
      </c>
      <c r="D288" s="488">
        <v>44870</v>
      </c>
      <c r="E288" s="488">
        <f t="shared" si="22"/>
        <v>44899</v>
      </c>
      <c r="F288" s="291"/>
      <c r="G288" s="486">
        <f t="shared" ca="1" si="24"/>
        <v>319</v>
      </c>
      <c r="H288" s="486" t="s">
        <v>1788</v>
      </c>
      <c r="I288" s="291"/>
      <c r="J288" s="476"/>
    </row>
    <row r="289" spans="1:10" ht="12.75">
      <c r="A289" s="291" t="s">
        <v>1625</v>
      </c>
      <c r="B289" s="376" t="s">
        <v>1878</v>
      </c>
      <c r="C289" s="376" t="s">
        <v>1559</v>
      </c>
      <c r="D289" s="488">
        <v>44870</v>
      </c>
      <c r="E289" s="488">
        <f t="shared" si="22"/>
        <v>44899</v>
      </c>
      <c r="F289" s="291"/>
      <c r="G289" s="486">
        <f t="shared" ca="1" si="24"/>
        <v>319</v>
      </c>
      <c r="H289" s="486" t="s">
        <v>1788</v>
      </c>
      <c r="I289" s="291"/>
      <c r="J289" s="476"/>
    </row>
    <row r="290" spans="1:10" ht="12.75">
      <c r="A290" s="291" t="s">
        <v>1625</v>
      </c>
      <c r="B290" s="376" t="s">
        <v>1879</v>
      </c>
      <c r="C290" s="376" t="s">
        <v>1559</v>
      </c>
      <c r="D290" s="488">
        <v>44870</v>
      </c>
      <c r="E290" s="488">
        <f t="shared" si="22"/>
        <v>44899</v>
      </c>
      <c r="F290" s="291"/>
      <c r="G290" s="486">
        <f t="shared" ca="1" si="24"/>
        <v>319</v>
      </c>
      <c r="H290" s="291" t="s">
        <v>1798</v>
      </c>
      <c r="I290" s="291"/>
      <c r="J290" s="476"/>
    </row>
    <row r="291" spans="1:10" ht="12.75">
      <c r="A291" s="291" t="s">
        <v>1625</v>
      </c>
      <c r="B291" s="376" t="s">
        <v>1880</v>
      </c>
      <c r="C291" s="376" t="s">
        <v>1559</v>
      </c>
      <c r="D291" s="488">
        <v>44870</v>
      </c>
      <c r="E291" s="488">
        <f t="shared" si="22"/>
        <v>44899</v>
      </c>
      <c r="F291" s="291"/>
      <c r="G291" s="486">
        <f t="shared" ca="1" si="24"/>
        <v>319</v>
      </c>
      <c r="H291" s="486" t="s">
        <v>1788</v>
      </c>
      <c r="I291" s="291"/>
      <c r="J291" s="476"/>
    </row>
    <row r="292" spans="1:10" ht="12.75">
      <c r="A292" s="291" t="s">
        <v>1625</v>
      </c>
      <c r="B292" s="376" t="s">
        <v>1881</v>
      </c>
      <c r="C292" s="376" t="s">
        <v>1559</v>
      </c>
      <c r="D292" s="488">
        <v>44870</v>
      </c>
      <c r="E292" s="488">
        <f t="shared" si="22"/>
        <v>44899</v>
      </c>
      <c r="F292" s="291"/>
      <c r="G292" s="486">
        <f t="shared" ca="1" si="24"/>
        <v>319</v>
      </c>
      <c r="H292" s="486" t="s">
        <v>1788</v>
      </c>
      <c r="I292" s="291"/>
      <c r="J292" s="476"/>
    </row>
    <row r="293" spans="1:10" ht="12.75">
      <c r="A293" s="291" t="s">
        <v>1625</v>
      </c>
      <c r="B293" s="376" t="s">
        <v>1882</v>
      </c>
      <c r="C293" s="376" t="s">
        <v>1559</v>
      </c>
      <c r="D293" s="488">
        <v>44870</v>
      </c>
      <c r="E293" s="488">
        <f t="shared" si="22"/>
        <v>44899</v>
      </c>
      <c r="F293" s="291"/>
      <c r="G293" s="486">
        <f t="shared" ca="1" si="24"/>
        <v>319</v>
      </c>
      <c r="H293" s="486">
        <v>2532</v>
      </c>
      <c r="I293" s="291"/>
      <c r="J293" s="476"/>
    </row>
    <row r="294" spans="1:10" ht="12.75">
      <c r="A294" s="291" t="s">
        <v>1625</v>
      </c>
      <c r="B294" s="376" t="s">
        <v>1883</v>
      </c>
      <c r="C294" s="376" t="s">
        <v>1559</v>
      </c>
      <c r="D294" s="488">
        <v>44870</v>
      </c>
      <c r="E294" s="488">
        <f t="shared" si="22"/>
        <v>44899</v>
      </c>
      <c r="F294" s="291"/>
      <c r="G294" s="486">
        <f t="shared" ca="1" si="24"/>
        <v>319</v>
      </c>
      <c r="H294" s="486" t="s">
        <v>1788</v>
      </c>
      <c r="I294" s="291"/>
      <c r="J294" s="476"/>
    </row>
    <row r="295" spans="1:10" ht="12.75">
      <c r="A295" s="291" t="s">
        <v>1625</v>
      </c>
      <c r="B295" s="376" t="s">
        <v>1884</v>
      </c>
      <c r="C295" s="376" t="s">
        <v>1559</v>
      </c>
      <c r="D295" s="488">
        <v>44870</v>
      </c>
      <c r="E295" s="488">
        <f t="shared" si="22"/>
        <v>44899</v>
      </c>
      <c r="F295" s="291"/>
      <c r="G295" s="486">
        <f t="shared" ca="1" si="24"/>
        <v>319</v>
      </c>
      <c r="H295" s="291" t="s">
        <v>1798</v>
      </c>
      <c r="I295" s="291"/>
      <c r="J295" s="476"/>
    </row>
    <row r="296" spans="1:10" ht="12.75">
      <c r="A296" s="291" t="s">
        <v>1625</v>
      </c>
      <c r="B296" s="376" t="s">
        <v>1885</v>
      </c>
      <c r="C296" s="376" t="s">
        <v>1559</v>
      </c>
      <c r="D296" s="488">
        <v>44870</v>
      </c>
      <c r="E296" s="488">
        <f t="shared" si="22"/>
        <v>44899</v>
      </c>
      <c r="F296" s="291"/>
      <c r="G296" s="486">
        <f t="shared" ca="1" si="24"/>
        <v>319</v>
      </c>
      <c r="H296" s="486" t="s">
        <v>1788</v>
      </c>
      <c r="I296" s="291"/>
      <c r="J296" s="476"/>
    </row>
    <row r="297" spans="1:10" ht="12.75">
      <c r="A297" s="291" t="s">
        <v>1625</v>
      </c>
      <c r="B297" s="376" t="s">
        <v>1886</v>
      </c>
      <c r="C297" s="376" t="s">
        <v>1559</v>
      </c>
      <c r="D297" s="488">
        <v>44870</v>
      </c>
      <c r="E297" s="488">
        <f t="shared" si="22"/>
        <v>44899</v>
      </c>
      <c r="F297" s="480">
        <v>44913</v>
      </c>
      <c r="G297" s="291">
        <f t="shared" ref="G297:G298" si="25">F297-D297+1</f>
        <v>44</v>
      </c>
      <c r="H297" s="486" t="s">
        <v>1791</v>
      </c>
      <c r="I297" s="291"/>
      <c r="J297" s="476"/>
    </row>
    <row r="298" spans="1:10" ht="12.75">
      <c r="A298" s="291" t="s">
        <v>1625</v>
      </c>
      <c r="B298" s="376" t="s">
        <v>1887</v>
      </c>
      <c r="C298" s="376" t="s">
        <v>1559</v>
      </c>
      <c r="D298" s="488">
        <v>44870</v>
      </c>
      <c r="E298" s="488">
        <f t="shared" si="22"/>
        <v>44899</v>
      </c>
      <c r="F298" s="480">
        <v>44913</v>
      </c>
      <c r="G298" s="291">
        <f t="shared" si="25"/>
        <v>44</v>
      </c>
      <c r="H298" s="486" t="s">
        <v>1791</v>
      </c>
      <c r="I298" s="291"/>
      <c r="J298" s="476"/>
    </row>
    <row r="299" spans="1:10" ht="12.75">
      <c r="A299" s="291" t="s">
        <v>1625</v>
      </c>
      <c r="B299" s="376" t="s">
        <v>1888</v>
      </c>
      <c r="C299" s="376" t="s">
        <v>1559</v>
      </c>
      <c r="D299" s="488">
        <v>44870</v>
      </c>
      <c r="E299" s="488">
        <f t="shared" si="22"/>
        <v>44899</v>
      </c>
      <c r="F299" s="291"/>
      <c r="G299" s="486">
        <f t="shared" ref="G299:G301" ca="1" si="26">TODAY()-D299+1</f>
        <v>319</v>
      </c>
      <c r="H299" s="291" t="s">
        <v>1798</v>
      </c>
      <c r="I299" s="291"/>
      <c r="J299" s="476"/>
    </row>
    <row r="300" spans="1:10" ht="12.75">
      <c r="A300" s="291" t="s">
        <v>1625</v>
      </c>
      <c r="B300" s="376" t="s">
        <v>1889</v>
      </c>
      <c r="C300" s="376" t="s">
        <v>1559</v>
      </c>
      <c r="D300" s="488">
        <v>44870</v>
      </c>
      <c r="E300" s="488">
        <f t="shared" si="22"/>
        <v>44899</v>
      </c>
      <c r="F300" s="291"/>
      <c r="G300" s="486">
        <f t="shared" ca="1" si="26"/>
        <v>319</v>
      </c>
      <c r="H300" s="291" t="s">
        <v>1798</v>
      </c>
      <c r="I300" s="291"/>
      <c r="J300" s="476"/>
    </row>
    <row r="301" spans="1:10" ht="12.75">
      <c r="A301" s="291" t="s">
        <v>1625</v>
      </c>
      <c r="B301" s="376" t="s">
        <v>1890</v>
      </c>
      <c r="C301" s="376" t="s">
        <v>1559</v>
      </c>
      <c r="D301" s="488">
        <v>44870</v>
      </c>
      <c r="E301" s="488">
        <f t="shared" si="22"/>
        <v>44899</v>
      </c>
      <c r="F301" s="291"/>
      <c r="G301" s="486">
        <f t="shared" ca="1" si="26"/>
        <v>319</v>
      </c>
      <c r="H301" s="291" t="s">
        <v>1798</v>
      </c>
      <c r="I301" s="291"/>
      <c r="J301" s="476"/>
    </row>
    <row r="302" spans="1:10" ht="12.75">
      <c r="A302" s="291" t="s">
        <v>1625</v>
      </c>
      <c r="B302" s="376" t="s">
        <v>1891</v>
      </c>
      <c r="C302" s="376" t="s">
        <v>1559</v>
      </c>
      <c r="D302" s="488">
        <v>44870</v>
      </c>
      <c r="E302" s="488">
        <f t="shared" si="22"/>
        <v>44899</v>
      </c>
      <c r="F302" s="480">
        <v>44913</v>
      </c>
      <c r="G302" s="291">
        <f>F302-D302+1</f>
        <v>44</v>
      </c>
      <c r="H302" s="486" t="s">
        <v>1791</v>
      </c>
      <c r="I302" s="291"/>
      <c r="J302" s="476"/>
    </row>
    <row r="303" spans="1:10" ht="12.75">
      <c r="A303" s="291" t="s">
        <v>1625</v>
      </c>
      <c r="B303" s="376" t="s">
        <v>1892</v>
      </c>
      <c r="C303" s="376" t="s">
        <v>1559</v>
      </c>
      <c r="D303" s="488">
        <v>44870</v>
      </c>
      <c r="E303" s="488">
        <f t="shared" si="22"/>
        <v>44899</v>
      </c>
      <c r="F303" s="291"/>
      <c r="G303" s="486">
        <f t="shared" ref="G303:G310" ca="1" si="27">TODAY()-D303+1</f>
        <v>319</v>
      </c>
      <c r="H303" s="486" t="s">
        <v>1788</v>
      </c>
      <c r="I303" s="291"/>
      <c r="J303" s="476"/>
    </row>
    <row r="304" spans="1:10" ht="12.75">
      <c r="A304" s="291" t="s">
        <v>1625</v>
      </c>
      <c r="B304" s="376" t="s">
        <v>1893</v>
      </c>
      <c r="C304" s="376" t="s">
        <v>1559</v>
      </c>
      <c r="D304" s="488">
        <v>44870</v>
      </c>
      <c r="E304" s="488">
        <f t="shared" si="22"/>
        <v>44899</v>
      </c>
      <c r="F304" s="291"/>
      <c r="G304" s="486">
        <f t="shared" ca="1" si="27"/>
        <v>319</v>
      </c>
      <c r="H304" s="486" t="s">
        <v>1788</v>
      </c>
      <c r="I304" s="291"/>
      <c r="J304" s="476"/>
    </row>
    <row r="305" spans="1:10" ht="12.75">
      <c r="A305" s="291" t="s">
        <v>1625</v>
      </c>
      <c r="B305" s="376" t="s">
        <v>1894</v>
      </c>
      <c r="C305" s="376" t="s">
        <v>1559</v>
      </c>
      <c r="D305" s="488">
        <v>44870</v>
      </c>
      <c r="E305" s="488">
        <f t="shared" si="22"/>
        <v>44899</v>
      </c>
      <c r="F305" s="291"/>
      <c r="G305" s="486">
        <f t="shared" ca="1" si="27"/>
        <v>319</v>
      </c>
      <c r="H305" s="291" t="s">
        <v>1798</v>
      </c>
      <c r="I305" s="291"/>
      <c r="J305" s="476"/>
    </row>
    <row r="306" spans="1:10" ht="12.75">
      <c r="A306" s="291" t="s">
        <v>1625</v>
      </c>
      <c r="B306" s="376" t="s">
        <v>1895</v>
      </c>
      <c r="C306" s="376" t="s">
        <v>1559</v>
      </c>
      <c r="D306" s="488">
        <v>44870</v>
      </c>
      <c r="E306" s="488">
        <f t="shared" si="22"/>
        <v>44899</v>
      </c>
      <c r="F306" s="291"/>
      <c r="G306" s="486">
        <f t="shared" ca="1" si="27"/>
        <v>319</v>
      </c>
      <c r="H306" s="486" t="s">
        <v>1788</v>
      </c>
      <c r="I306" s="291"/>
      <c r="J306" s="476"/>
    </row>
    <row r="307" spans="1:10" ht="12.75">
      <c r="A307" s="291" t="s">
        <v>1625</v>
      </c>
      <c r="B307" s="376" t="s">
        <v>1896</v>
      </c>
      <c r="C307" s="376" t="s">
        <v>1559</v>
      </c>
      <c r="D307" s="488">
        <v>44870</v>
      </c>
      <c r="E307" s="488">
        <f t="shared" si="22"/>
        <v>44899</v>
      </c>
      <c r="F307" s="291"/>
      <c r="G307" s="486">
        <f t="shared" ca="1" si="27"/>
        <v>319</v>
      </c>
      <c r="H307" s="486" t="s">
        <v>1788</v>
      </c>
      <c r="I307" s="291"/>
      <c r="J307" s="476"/>
    </row>
    <row r="308" spans="1:10" ht="12.75">
      <c r="A308" s="291" t="s">
        <v>1625</v>
      </c>
      <c r="B308" s="376" t="s">
        <v>1897</v>
      </c>
      <c r="C308" s="376" t="s">
        <v>1559</v>
      </c>
      <c r="D308" s="488">
        <v>44870</v>
      </c>
      <c r="E308" s="488">
        <f t="shared" si="22"/>
        <v>44899</v>
      </c>
      <c r="F308" s="291"/>
      <c r="G308" s="486">
        <f t="shared" ca="1" si="27"/>
        <v>319</v>
      </c>
      <c r="H308" s="486" t="s">
        <v>1788</v>
      </c>
      <c r="I308" s="291"/>
      <c r="J308" s="476"/>
    </row>
    <row r="309" spans="1:10" ht="12.75">
      <c r="A309" s="291" t="s">
        <v>1625</v>
      </c>
      <c r="B309" s="376" t="s">
        <v>1898</v>
      </c>
      <c r="C309" s="376" t="s">
        <v>1559</v>
      </c>
      <c r="D309" s="488">
        <v>44870</v>
      </c>
      <c r="E309" s="488">
        <f t="shared" si="22"/>
        <v>44899</v>
      </c>
      <c r="F309" s="291"/>
      <c r="G309" s="486">
        <f t="shared" ca="1" si="27"/>
        <v>319</v>
      </c>
      <c r="H309" s="486">
        <v>2532</v>
      </c>
      <c r="I309" s="291"/>
      <c r="J309" s="476"/>
    </row>
    <row r="310" spans="1:10" ht="12.75">
      <c r="A310" s="291" t="s">
        <v>1625</v>
      </c>
      <c r="B310" s="376" t="s">
        <v>1899</v>
      </c>
      <c r="C310" s="376" t="s">
        <v>1559</v>
      </c>
      <c r="D310" s="488">
        <v>44870</v>
      </c>
      <c r="E310" s="488">
        <f t="shared" si="22"/>
        <v>44899</v>
      </c>
      <c r="F310" s="291"/>
      <c r="G310" s="486">
        <f t="shared" ca="1" si="27"/>
        <v>319</v>
      </c>
      <c r="H310" s="486" t="s">
        <v>1788</v>
      </c>
      <c r="I310" s="291"/>
      <c r="J310" s="476"/>
    </row>
    <row r="311" spans="1:10" ht="12.75">
      <c r="A311" s="291" t="s">
        <v>1625</v>
      </c>
      <c r="B311" s="376" t="s">
        <v>1900</v>
      </c>
      <c r="C311" s="376" t="s">
        <v>1559</v>
      </c>
      <c r="D311" s="488">
        <v>44870</v>
      </c>
      <c r="E311" s="488">
        <f t="shared" si="22"/>
        <v>44899</v>
      </c>
      <c r="F311" s="480">
        <v>44913</v>
      </c>
      <c r="G311" s="291">
        <f>F311-D311+1</f>
        <v>44</v>
      </c>
      <c r="H311" s="486" t="s">
        <v>1791</v>
      </c>
      <c r="I311" s="291"/>
      <c r="J311" s="476"/>
    </row>
    <row r="312" spans="1:10" ht="12.75">
      <c r="A312" s="291" t="s">
        <v>1625</v>
      </c>
      <c r="B312" s="376" t="s">
        <v>1901</v>
      </c>
      <c r="C312" s="376" t="s">
        <v>1559</v>
      </c>
      <c r="D312" s="488">
        <v>44870</v>
      </c>
      <c r="E312" s="488">
        <f t="shared" si="22"/>
        <v>44899</v>
      </c>
      <c r="F312" s="291"/>
      <c r="G312" s="486">
        <f ca="1">TODAY()-D312+1</f>
        <v>319</v>
      </c>
      <c r="H312" s="291" t="s">
        <v>1798</v>
      </c>
      <c r="I312" s="291"/>
      <c r="J312" s="476"/>
    </row>
    <row r="313" spans="1:10" ht="12.75">
      <c r="A313" s="291" t="s">
        <v>1625</v>
      </c>
      <c r="B313" s="376" t="s">
        <v>1902</v>
      </c>
      <c r="C313" s="376" t="s">
        <v>1559</v>
      </c>
      <c r="D313" s="488">
        <v>44870</v>
      </c>
      <c r="E313" s="488">
        <f t="shared" si="22"/>
        <v>44899</v>
      </c>
      <c r="F313" s="480">
        <v>44913</v>
      </c>
      <c r="G313" s="291">
        <f>F313-D313+1</f>
        <v>44</v>
      </c>
      <c r="H313" s="486" t="s">
        <v>1791</v>
      </c>
      <c r="I313" s="291"/>
      <c r="J313" s="476"/>
    </row>
    <row r="314" spans="1:10" ht="12.75">
      <c r="A314" s="291" t="s">
        <v>1625</v>
      </c>
      <c r="B314" s="376" t="s">
        <v>1903</v>
      </c>
      <c r="C314" s="376" t="s">
        <v>1559</v>
      </c>
      <c r="D314" s="488">
        <v>44870</v>
      </c>
      <c r="E314" s="488">
        <f t="shared" si="22"/>
        <v>44899</v>
      </c>
      <c r="F314" s="291"/>
      <c r="G314" s="486">
        <f t="shared" ref="G314:G316" ca="1" si="28">TODAY()-D314+1</f>
        <v>319</v>
      </c>
      <c r="H314" s="486" t="s">
        <v>1788</v>
      </c>
      <c r="I314" s="291"/>
      <c r="J314" s="476"/>
    </row>
    <row r="315" spans="1:10" ht="12.75">
      <c r="A315" s="291" t="s">
        <v>1625</v>
      </c>
      <c r="B315" s="376" t="s">
        <v>1904</v>
      </c>
      <c r="C315" s="376" t="s">
        <v>1559</v>
      </c>
      <c r="D315" s="488">
        <v>44870</v>
      </c>
      <c r="E315" s="488">
        <f t="shared" si="22"/>
        <v>44899</v>
      </c>
      <c r="F315" s="291"/>
      <c r="G315" s="486">
        <f t="shared" ca="1" si="28"/>
        <v>319</v>
      </c>
      <c r="H315" s="291" t="s">
        <v>1798</v>
      </c>
      <c r="I315" s="291"/>
      <c r="J315" s="476"/>
    </row>
    <row r="316" spans="1:10" ht="12.75">
      <c r="A316" s="291" t="s">
        <v>1625</v>
      </c>
      <c r="B316" s="376" t="s">
        <v>1905</v>
      </c>
      <c r="C316" s="376" t="s">
        <v>1559</v>
      </c>
      <c r="D316" s="488">
        <v>44870</v>
      </c>
      <c r="E316" s="488">
        <f t="shared" si="22"/>
        <v>44899</v>
      </c>
      <c r="F316" s="291"/>
      <c r="G316" s="486">
        <f t="shared" ca="1" si="28"/>
        <v>319</v>
      </c>
      <c r="H316" s="486" t="s">
        <v>1788</v>
      </c>
      <c r="I316" s="291"/>
      <c r="J316" s="476"/>
    </row>
    <row r="317" spans="1:10" ht="12.75">
      <c r="A317" s="291" t="s">
        <v>1625</v>
      </c>
      <c r="B317" s="376" t="s">
        <v>1906</v>
      </c>
      <c r="C317" s="376" t="s">
        <v>1559</v>
      </c>
      <c r="D317" s="488">
        <v>44870</v>
      </c>
      <c r="E317" s="488">
        <f t="shared" si="22"/>
        <v>44899</v>
      </c>
      <c r="F317" s="480">
        <v>44913</v>
      </c>
      <c r="G317" s="291">
        <f>F317-D317+1</f>
        <v>44</v>
      </c>
      <c r="H317" s="486" t="s">
        <v>1791</v>
      </c>
      <c r="I317" s="291"/>
      <c r="J317" s="476"/>
    </row>
    <row r="318" spans="1:10" ht="12.75">
      <c r="A318" s="291" t="s">
        <v>1625</v>
      </c>
      <c r="B318" s="376" t="s">
        <v>1907</v>
      </c>
      <c r="C318" s="376" t="s">
        <v>1559</v>
      </c>
      <c r="D318" s="488">
        <v>44870</v>
      </c>
      <c r="E318" s="488">
        <f t="shared" si="22"/>
        <v>44899</v>
      </c>
      <c r="F318" s="291"/>
      <c r="G318" s="486">
        <f t="shared" ref="G318:G326" ca="1" si="29">TODAY()-D318+1</f>
        <v>319</v>
      </c>
      <c r="H318" s="486" t="s">
        <v>1788</v>
      </c>
      <c r="I318" s="291"/>
      <c r="J318" s="476"/>
    </row>
    <row r="319" spans="1:10" ht="12.75">
      <c r="A319" s="291" t="s">
        <v>1625</v>
      </c>
      <c r="B319" s="376" t="s">
        <v>1908</v>
      </c>
      <c r="C319" s="376" t="s">
        <v>1559</v>
      </c>
      <c r="D319" s="488">
        <v>44870</v>
      </c>
      <c r="E319" s="488">
        <f t="shared" si="22"/>
        <v>44899</v>
      </c>
      <c r="F319" s="291"/>
      <c r="G319" s="486">
        <f t="shared" ca="1" si="29"/>
        <v>319</v>
      </c>
      <c r="H319" s="486" t="s">
        <v>1788</v>
      </c>
      <c r="I319" s="291"/>
      <c r="J319" s="476"/>
    </row>
    <row r="320" spans="1:10" ht="12.75">
      <c r="A320" s="291" t="s">
        <v>1625</v>
      </c>
      <c r="B320" s="376" t="s">
        <v>1909</v>
      </c>
      <c r="C320" s="376" t="s">
        <v>1559</v>
      </c>
      <c r="D320" s="488">
        <v>44870</v>
      </c>
      <c r="E320" s="488">
        <f t="shared" si="22"/>
        <v>44899</v>
      </c>
      <c r="F320" s="291"/>
      <c r="G320" s="486">
        <f t="shared" ca="1" si="29"/>
        <v>319</v>
      </c>
      <c r="H320" s="486">
        <v>2532</v>
      </c>
      <c r="I320" s="291"/>
      <c r="J320" s="476"/>
    </row>
    <row r="321" spans="1:10" ht="12.75">
      <c r="A321" s="291" t="s">
        <v>1625</v>
      </c>
      <c r="B321" s="376" t="s">
        <v>1910</v>
      </c>
      <c r="C321" s="376" t="s">
        <v>1559</v>
      </c>
      <c r="D321" s="488">
        <v>44870</v>
      </c>
      <c r="E321" s="488">
        <f t="shared" si="22"/>
        <v>44899</v>
      </c>
      <c r="F321" s="291"/>
      <c r="G321" s="486">
        <f t="shared" ca="1" si="29"/>
        <v>319</v>
      </c>
      <c r="H321" s="486">
        <v>2534</v>
      </c>
      <c r="I321" s="291"/>
      <c r="J321" s="476"/>
    </row>
    <row r="322" spans="1:10" ht="12.75">
      <c r="A322" s="291" t="s">
        <v>1625</v>
      </c>
      <c r="B322" s="376" t="s">
        <v>1911</v>
      </c>
      <c r="C322" s="376" t="s">
        <v>1559</v>
      </c>
      <c r="D322" s="488">
        <v>44870</v>
      </c>
      <c r="E322" s="488">
        <f t="shared" si="22"/>
        <v>44899</v>
      </c>
      <c r="F322" s="291"/>
      <c r="G322" s="486">
        <f t="shared" ca="1" si="29"/>
        <v>319</v>
      </c>
      <c r="H322" s="291" t="s">
        <v>1798</v>
      </c>
      <c r="I322" s="291"/>
      <c r="J322" s="476"/>
    </row>
    <row r="323" spans="1:10" ht="12.75">
      <c r="A323" s="291" t="s">
        <v>1625</v>
      </c>
      <c r="B323" s="376" t="s">
        <v>1912</v>
      </c>
      <c r="C323" s="376" t="s">
        <v>1559</v>
      </c>
      <c r="D323" s="488">
        <v>44870</v>
      </c>
      <c r="E323" s="488">
        <f t="shared" si="22"/>
        <v>44899</v>
      </c>
      <c r="F323" s="291"/>
      <c r="G323" s="486">
        <f t="shared" ca="1" si="29"/>
        <v>319</v>
      </c>
      <c r="H323" s="291" t="s">
        <v>1798</v>
      </c>
      <c r="I323" s="291"/>
      <c r="J323" s="476"/>
    </row>
    <row r="324" spans="1:10" ht="12.75">
      <c r="A324" s="291" t="s">
        <v>1625</v>
      </c>
      <c r="B324" s="376" t="s">
        <v>1913</v>
      </c>
      <c r="C324" s="376" t="s">
        <v>1559</v>
      </c>
      <c r="D324" s="488">
        <v>44870</v>
      </c>
      <c r="E324" s="488">
        <f t="shared" si="22"/>
        <v>44899</v>
      </c>
      <c r="F324" s="291"/>
      <c r="G324" s="486">
        <f t="shared" ca="1" si="29"/>
        <v>319</v>
      </c>
      <c r="H324" s="291" t="s">
        <v>1798</v>
      </c>
      <c r="I324" s="291"/>
      <c r="J324" s="476"/>
    </row>
    <row r="325" spans="1:10" ht="19.5" customHeight="1">
      <c r="A325" s="291" t="s">
        <v>1625</v>
      </c>
      <c r="B325" s="376" t="s">
        <v>1914</v>
      </c>
      <c r="C325" s="376" t="s">
        <v>1559</v>
      </c>
      <c r="D325" s="488">
        <v>44870</v>
      </c>
      <c r="E325" s="488">
        <f t="shared" si="22"/>
        <v>44899</v>
      </c>
      <c r="F325" s="485">
        <v>44913</v>
      </c>
      <c r="G325" s="486">
        <f t="shared" ca="1" si="29"/>
        <v>319</v>
      </c>
      <c r="H325" s="489" t="s">
        <v>1814</v>
      </c>
      <c r="I325" s="489"/>
      <c r="J325" s="476"/>
    </row>
    <row r="326" spans="1:10" ht="12.75">
      <c r="A326" s="291" t="s">
        <v>1625</v>
      </c>
      <c r="B326" s="376" t="s">
        <v>1915</v>
      </c>
      <c r="C326" s="376" t="s">
        <v>1559</v>
      </c>
      <c r="D326" s="488">
        <v>44870</v>
      </c>
      <c r="E326" s="488">
        <f t="shared" si="22"/>
        <v>44899</v>
      </c>
      <c r="F326" s="291"/>
      <c r="G326" s="486">
        <f t="shared" ca="1" si="29"/>
        <v>319</v>
      </c>
      <c r="H326" s="486">
        <v>2532</v>
      </c>
      <c r="I326" s="291"/>
      <c r="J326" s="476"/>
    </row>
    <row r="327" spans="1:10" ht="12.75">
      <c r="A327" s="291" t="s">
        <v>1625</v>
      </c>
      <c r="B327" s="376" t="s">
        <v>1916</v>
      </c>
      <c r="C327" s="376" t="s">
        <v>1559</v>
      </c>
      <c r="D327" s="488">
        <v>44870</v>
      </c>
      <c r="E327" s="488">
        <f t="shared" si="22"/>
        <v>44899</v>
      </c>
      <c r="F327" s="480">
        <v>44913</v>
      </c>
      <c r="G327" s="291">
        <f>F327-D327+1</f>
        <v>44</v>
      </c>
      <c r="H327" s="486" t="s">
        <v>1791</v>
      </c>
      <c r="I327" s="291"/>
      <c r="J327" s="476"/>
    </row>
    <row r="328" spans="1:10" ht="12.75">
      <c r="A328" s="291" t="s">
        <v>1625</v>
      </c>
      <c r="B328" s="376" t="s">
        <v>1917</v>
      </c>
      <c r="C328" s="376" t="s">
        <v>1559</v>
      </c>
      <c r="D328" s="488">
        <v>44870</v>
      </c>
      <c r="E328" s="488">
        <f t="shared" si="22"/>
        <v>44899</v>
      </c>
      <c r="F328" s="291"/>
      <c r="G328" s="486">
        <f t="shared" ref="G328:G329" ca="1" si="30">TODAY()-D328+1</f>
        <v>319</v>
      </c>
      <c r="H328" s="486" t="s">
        <v>1788</v>
      </c>
      <c r="I328" s="291"/>
      <c r="J328" s="476"/>
    </row>
    <row r="329" spans="1:10" ht="12.75">
      <c r="A329" s="291" t="s">
        <v>1625</v>
      </c>
      <c r="B329" s="376" t="s">
        <v>1918</v>
      </c>
      <c r="C329" s="376" t="s">
        <v>1559</v>
      </c>
      <c r="D329" s="488">
        <v>44870</v>
      </c>
      <c r="E329" s="488">
        <f t="shared" si="22"/>
        <v>44899</v>
      </c>
      <c r="F329" s="291"/>
      <c r="G329" s="486">
        <f t="shared" ca="1" si="30"/>
        <v>319</v>
      </c>
      <c r="H329" s="486" t="s">
        <v>1788</v>
      </c>
      <c r="I329" s="291"/>
      <c r="J329" s="476"/>
    </row>
    <row r="330" spans="1:10" ht="12.75">
      <c r="A330" s="291" t="s">
        <v>1625</v>
      </c>
      <c r="B330" s="376" t="s">
        <v>1919</v>
      </c>
      <c r="C330" s="376" t="s">
        <v>1559</v>
      </c>
      <c r="D330" s="488">
        <v>44870</v>
      </c>
      <c r="E330" s="488">
        <f t="shared" si="22"/>
        <v>44899</v>
      </c>
      <c r="F330" s="480">
        <v>44913</v>
      </c>
      <c r="G330" s="291">
        <f>F330-D330+1</f>
        <v>44</v>
      </c>
      <c r="H330" s="486" t="s">
        <v>1791</v>
      </c>
      <c r="I330" s="291"/>
      <c r="J330" s="476"/>
    </row>
    <row r="331" spans="1:10" ht="12.75">
      <c r="A331" s="291" t="s">
        <v>1625</v>
      </c>
      <c r="B331" s="376" t="s">
        <v>1920</v>
      </c>
      <c r="C331" s="376" t="s">
        <v>1559</v>
      </c>
      <c r="D331" s="488">
        <v>44870</v>
      </c>
      <c r="E331" s="488">
        <f t="shared" si="22"/>
        <v>44899</v>
      </c>
      <c r="F331" s="291"/>
      <c r="G331" s="486">
        <f t="shared" ref="G331:G333" ca="1" si="31">TODAY()-D331+1</f>
        <v>319</v>
      </c>
      <c r="H331" s="291" t="s">
        <v>1798</v>
      </c>
      <c r="I331" s="291"/>
      <c r="J331" s="476"/>
    </row>
    <row r="332" spans="1:10" ht="12.75">
      <c r="A332" s="291" t="s">
        <v>1625</v>
      </c>
      <c r="B332" s="376" t="s">
        <v>1921</v>
      </c>
      <c r="C332" s="376" t="s">
        <v>1559</v>
      </c>
      <c r="D332" s="488">
        <v>44870</v>
      </c>
      <c r="E332" s="488">
        <f t="shared" si="22"/>
        <v>44899</v>
      </c>
      <c r="F332" s="291"/>
      <c r="G332" s="486">
        <f t="shared" ca="1" si="31"/>
        <v>319</v>
      </c>
      <c r="H332" s="291" t="s">
        <v>1798</v>
      </c>
      <c r="I332" s="291"/>
      <c r="J332" s="476"/>
    </row>
    <row r="333" spans="1:10" ht="12.75">
      <c r="A333" s="291" t="s">
        <v>1625</v>
      </c>
      <c r="B333" s="376" t="s">
        <v>1922</v>
      </c>
      <c r="C333" s="376" t="s">
        <v>1559</v>
      </c>
      <c r="D333" s="488">
        <v>44870</v>
      </c>
      <c r="E333" s="488">
        <f t="shared" si="22"/>
        <v>44899</v>
      </c>
      <c r="F333" s="291"/>
      <c r="G333" s="486">
        <f t="shared" ca="1" si="31"/>
        <v>319</v>
      </c>
      <c r="H333" s="486" t="s">
        <v>1788</v>
      </c>
      <c r="I333" s="291"/>
      <c r="J333" s="476"/>
    </row>
    <row r="334" spans="1:10" ht="12.75">
      <c r="A334" s="291" t="s">
        <v>1625</v>
      </c>
      <c r="B334" s="376" t="s">
        <v>1923</v>
      </c>
      <c r="C334" s="376" t="s">
        <v>1559</v>
      </c>
      <c r="D334" s="488">
        <v>44870</v>
      </c>
      <c r="E334" s="488">
        <f t="shared" si="22"/>
        <v>44899</v>
      </c>
      <c r="F334" s="480">
        <v>44913</v>
      </c>
      <c r="G334" s="291">
        <f>F334-D334+1</f>
        <v>44</v>
      </c>
      <c r="H334" s="486" t="s">
        <v>1791</v>
      </c>
      <c r="I334" s="291"/>
      <c r="J334" s="476"/>
    </row>
    <row r="335" spans="1:10" ht="12.75">
      <c r="A335" s="291" t="s">
        <v>1625</v>
      </c>
      <c r="B335" s="376" t="s">
        <v>1924</v>
      </c>
      <c r="C335" s="376" t="s">
        <v>1559</v>
      </c>
      <c r="D335" s="488">
        <v>44870</v>
      </c>
      <c r="E335" s="488">
        <f t="shared" si="22"/>
        <v>44899</v>
      </c>
      <c r="F335" s="291"/>
      <c r="G335" s="486">
        <f t="shared" ref="G335:G339" ca="1" si="32">TODAY()-D335+1</f>
        <v>319</v>
      </c>
      <c r="H335" s="291" t="s">
        <v>1798</v>
      </c>
      <c r="I335" s="291"/>
      <c r="J335" s="476"/>
    </row>
    <row r="336" spans="1:10" ht="12.75">
      <c r="A336" s="291" t="s">
        <v>1625</v>
      </c>
      <c r="B336" s="376" t="s">
        <v>1925</v>
      </c>
      <c r="C336" s="376" t="s">
        <v>1559</v>
      </c>
      <c r="D336" s="488">
        <v>44870</v>
      </c>
      <c r="E336" s="488">
        <f t="shared" si="22"/>
        <v>44899</v>
      </c>
      <c r="F336" s="291"/>
      <c r="G336" s="486">
        <f t="shared" ca="1" si="32"/>
        <v>319</v>
      </c>
      <c r="H336" s="291" t="s">
        <v>1798</v>
      </c>
      <c r="I336" s="291"/>
      <c r="J336" s="476"/>
    </row>
    <row r="337" spans="1:10" ht="12.75">
      <c r="A337" s="291" t="s">
        <v>1625</v>
      </c>
      <c r="B337" s="376" t="s">
        <v>1926</v>
      </c>
      <c r="C337" s="376" t="s">
        <v>1559</v>
      </c>
      <c r="D337" s="488">
        <v>44870</v>
      </c>
      <c r="E337" s="488">
        <f t="shared" si="22"/>
        <v>44899</v>
      </c>
      <c r="F337" s="291"/>
      <c r="G337" s="486">
        <f t="shared" ca="1" si="32"/>
        <v>319</v>
      </c>
      <c r="H337" s="486">
        <v>2532</v>
      </c>
      <c r="I337" s="291"/>
      <c r="J337" s="476"/>
    </row>
    <row r="338" spans="1:10" ht="12.75">
      <c r="A338" s="291" t="s">
        <v>1625</v>
      </c>
      <c r="B338" s="376" t="s">
        <v>1927</v>
      </c>
      <c r="C338" s="376" t="s">
        <v>1559</v>
      </c>
      <c r="D338" s="488">
        <v>44870</v>
      </c>
      <c r="E338" s="488">
        <f t="shared" si="22"/>
        <v>44899</v>
      </c>
      <c r="F338" s="291"/>
      <c r="G338" s="486">
        <f t="shared" ca="1" si="32"/>
        <v>319</v>
      </c>
      <c r="H338" s="486">
        <v>2532</v>
      </c>
      <c r="I338" s="291"/>
      <c r="J338" s="476"/>
    </row>
    <row r="339" spans="1:10" ht="12.75">
      <c r="A339" s="291" t="s">
        <v>1625</v>
      </c>
      <c r="B339" s="376" t="s">
        <v>1928</v>
      </c>
      <c r="C339" s="376" t="s">
        <v>1559</v>
      </c>
      <c r="D339" s="488">
        <v>44870</v>
      </c>
      <c r="E339" s="488">
        <f t="shared" si="22"/>
        <v>44899</v>
      </c>
      <c r="F339" s="291"/>
      <c r="G339" s="486">
        <f t="shared" ca="1" si="32"/>
        <v>319</v>
      </c>
      <c r="H339" s="486" t="s">
        <v>1788</v>
      </c>
      <c r="I339" s="291"/>
      <c r="J339" s="476"/>
    </row>
    <row r="340" spans="1:10" ht="12.75">
      <c r="A340" s="291" t="s">
        <v>1625</v>
      </c>
      <c r="B340" s="376" t="s">
        <v>1929</v>
      </c>
      <c r="C340" s="376" t="s">
        <v>1559</v>
      </c>
      <c r="D340" s="488">
        <v>44870</v>
      </c>
      <c r="E340" s="488">
        <f t="shared" si="22"/>
        <v>44899</v>
      </c>
      <c r="F340" s="480">
        <v>44913</v>
      </c>
      <c r="G340" s="291">
        <f>F340-D340+1</f>
        <v>44</v>
      </c>
      <c r="H340" s="486" t="s">
        <v>1791</v>
      </c>
      <c r="I340" s="291"/>
      <c r="J340" s="476"/>
    </row>
    <row r="341" spans="1:10" ht="12.75">
      <c r="A341" s="291" t="s">
        <v>1625</v>
      </c>
      <c r="B341" s="376" t="s">
        <v>1930</v>
      </c>
      <c r="C341" s="376" t="s">
        <v>1559</v>
      </c>
      <c r="D341" s="488">
        <v>44870</v>
      </c>
      <c r="E341" s="488">
        <f t="shared" si="22"/>
        <v>44899</v>
      </c>
      <c r="F341" s="291"/>
      <c r="G341" s="486">
        <f t="shared" ref="G341:G346" ca="1" si="33">TODAY()-D341+1</f>
        <v>319</v>
      </c>
      <c r="H341" s="486" t="s">
        <v>1931</v>
      </c>
      <c r="I341" s="291"/>
      <c r="J341" s="476"/>
    </row>
    <row r="342" spans="1:10" ht="12.75">
      <c r="A342" s="291" t="s">
        <v>1625</v>
      </c>
      <c r="B342" s="376" t="s">
        <v>1932</v>
      </c>
      <c r="C342" s="376" t="s">
        <v>1559</v>
      </c>
      <c r="D342" s="488">
        <v>44870</v>
      </c>
      <c r="E342" s="488">
        <f t="shared" si="22"/>
        <v>44899</v>
      </c>
      <c r="F342" s="291"/>
      <c r="G342" s="486">
        <f t="shared" ca="1" si="33"/>
        <v>319</v>
      </c>
      <c r="H342" s="486" t="s">
        <v>1798</v>
      </c>
      <c r="I342" s="291"/>
      <c r="J342" s="476"/>
    </row>
    <row r="343" spans="1:10" ht="12.75">
      <c r="A343" s="291" t="s">
        <v>1625</v>
      </c>
      <c r="B343" s="376" t="s">
        <v>1933</v>
      </c>
      <c r="C343" s="376" t="s">
        <v>1559</v>
      </c>
      <c r="D343" s="488">
        <v>44870</v>
      </c>
      <c r="E343" s="488">
        <f t="shared" si="22"/>
        <v>44899</v>
      </c>
      <c r="F343" s="291"/>
      <c r="G343" s="486">
        <f t="shared" ca="1" si="33"/>
        <v>319</v>
      </c>
      <c r="H343" s="486" t="s">
        <v>1788</v>
      </c>
      <c r="I343" s="291"/>
      <c r="J343" s="476"/>
    </row>
    <row r="344" spans="1:10" ht="12.75">
      <c r="A344" s="291" t="s">
        <v>1625</v>
      </c>
      <c r="B344" s="376" t="s">
        <v>1934</v>
      </c>
      <c r="C344" s="376" t="s">
        <v>1559</v>
      </c>
      <c r="D344" s="488">
        <v>44870</v>
      </c>
      <c r="E344" s="488">
        <f t="shared" si="22"/>
        <v>44899</v>
      </c>
      <c r="F344" s="291"/>
      <c r="G344" s="486">
        <f t="shared" ca="1" si="33"/>
        <v>319</v>
      </c>
      <c r="H344" s="291" t="s">
        <v>1798</v>
      </c>
      <c r="I344" s="291"/>
      <c r="J344" s="476"/>
    </row>
    <row r="345" spans="1:10" ht="19.5" customHeight="1">
      <c r="A345" s="291" t="s">
        <v>1625</v>
      </c>
      <c r="B345" s="376" t="s">
        <v>1935</v>
      </c>
      <c r="C345" s="376" t="s">
        <v>1559</v>
      </c>
      <c r="D345" s="488">
        <v>44870</v>
      </c>
      <c r="E345" s="488">
        <f t="shared" si="22"/>
        <v>44899</v>
      </c>
      <c r="F345" s="485">
        <v>44913</v>
      </c>
      <c r="G345" s="486">
        <f t="shared" ca="1" si="33"/>
        <v>319</v>
      </c>
      <c r="H345" s="489" t="s">
        <v>1936</v>
      </c>
      <c r="I345" s="489"/>
      <c r="J345" s="476"/>
    </row>
    <row r="346" spans="1:10" ht="12.75">
      <c r="A346" s="291" t="s">
        <v>1625</v>
      </c>
      <c r="B346" s="376" t="s">
        <v>1937</v>
      </c>
      <c r="C346" s="376" t="s">
        <v>1559</v>
      </c>
      <c r="D346" s="488">
        <v>44870</v>
      </c>
      <c r="E346" s="488">
        <f t="shared" si="22"/>
        <v>44899</v>
      </c>
      <c r="F346" s="291"/>
      <c r="G346" s="486">
        <f t="shared" ca="1" si="33"/>
        <v>319</v>
      </c>
      <c r="H346" s="291" t="s">
        <v>1798</v>
      </c>
      <c r="I346" s="291"/>
      <c r="J346" s="476"/>
    </row>
    <row r="347" spans="1:10" ht="12.75">
      <c r="A347" s="291" t="s">
        <v>1625</v>
      </c>
      <c r="B347" s="376" t="s">
        <v>1938</v>
      </c>
      <c r="C347" s="376" t="s">
        <v>1559</v>
      </c>
      <c r="D347" s="488">
        <v>44870</v>
      </c>
      <c r="E347" s="488">
        <f t="shared" si="22"/>
        <v>44899</v>
      </c>
      <c r="F347" s="480">
        <v>44913</v>
      </c>
      <c r="G347" s="291">
        <f>F347-D347+1</f>
        <v>44</v>
      </c>
      <c r="H347" s="486" t="s">
        <v>1791</v>
      </c>
      <c r="I347" s="291"/>
      <c r="J347" s="476"/>
    </row>
    <row r="348" spans="1:10" ht="12.75">
      <c r="A348" s="291" t="s">
        <v>1625</v>
      </c>
      <c r="B348" s="376" t="s">
        <v>1939</v>
      </c>
      <c r="C348" s="376" t="s">
        <v>1559</v>
      </c>
      <c r="D348" s="488">
        <v>44870</v>
      </c>
      <c r="E348" s="488">
        <f t="shared" si="22"/>
        <v>44899</v>
      </c>
      <c r="F348" s="291"/>
      <c r="G348" s="486">
        <f t="shared" ref="G348:G351" ca="1" si="34">TODAY()-D348+1</f>
        <v>319</v>
      </c>
      <c r="H348" s="486">
        <v>2534</v>
      </c>
      <c r="I348" s="291"/>
      <c r="J348" s="476"/>
    </row>
    <row r="349" spans="1:10" ht="12.75">
      <c r="A349" s="291" t="s">
        <v>1625</v>
      </c>
      <c r="B349" s="376" t="s">
        <v>1940</v>
      </c>
      <c r="C349" s="376" t="s">
        <v>1559</v>
      </c>
      <c r="D349" s="488">
        <v>44870</v>
      </c>
      <c r="E349" s="488">
        <f t="shared" si="22"/>
        <v>44899</v>
      </c>
      <c r="F349" s="291"/>
      <c r="G349" s="486">
        <f t="shared" ca="1" si="34"/>
        <v>319</v>
      </c>
      <c r="H349" s="291" t="s">
        <v>1798</v>
      </c>
      <c r="I349" s="291"/>
      <c r="J349" s="476"/>
    </row>
    <row r="350" spans="1:10" ht="12.75">
      <c r="A350" s="291" t="s">
        <v>1625</v>
      </c>
      <c r="B350" s="376" t="s">
        <v>1941</v>
      </c>
      <c r="C350" s="376" t="s">
        <v>1559</v>
      </c>
      <c r="D350" s="488">
        <v>44870</v>
      </c>
      <c r="E350" s="488">
        <f t="shared" si="22"/>
        <v>44899</v>
      </c>
      <c r="F350" s="291"/>
      <c r="G350" s="486">
        <f t="shared" ca="1" si="34"/>
        <v>319</v>
      </c>
      <c r="H350" s="486" t="s">
        <v>1788</v>
      </c>
      <c r="I350" s="291"/>
      <c r="J350" s="476"/>
    </row>
    <row r="351" spans="1:10" ht="12.75">
      <c r="A351" s="291" t="s">
        <v>1625</v>
      </c>
      <c r="B351" s="376" t="s">
        <v>1942</v>
      </c>
      <c r="C351" s="376" t="s">
        <v>1559</v>
      </c>
      <c r="D351" s="488">
        <v>44870</v>
      </c>
      <c r="E351" s="488">
        <f t="shared" si="22"/>
        <v>44899</v>
      </c>
      <c r="F351" s="291"/>
      <c r="G351" s="486">
        <f t="shared" ca="1" si="34"/>
        <v>319</v>
      </c>
      <c r="H351" s="486" t="s">
        <v>1788</v>
      </c>
      <c r="I351" s="291"/>
      <c r="J351" s="476"/>
    </row>
    <row r="352" spans="1:10" ht="12.75">
      <c r="A352" s="877" t="s">
        <v>1943</v>
      </c>
      <c r="B352" s="869"/>
      <c r="C352" s="869"/>
      <c r="D352" s="869"/>
      <c r="E352" s="869"/>
      <c r="F352" s="869"/>
      <c r="G352" s="869"/>
      <c r="H352" s="870"/>
      <c r="I352" s="477"/>
      <c r="J352" s="476" t="s">
        <v>1944</v>
      </c>
    </row>
    <row r="353" spans="1:10" ht="12.75">
      <c r="A353" s="481" t="s">
        <v>1548</v>
      </c>
      <c r="B353" s="482" t="s">
        <v>1549</v>
      </c>
      <c r="C353" s="482" t="s">
        <v>1550</v>
      </c>
      <c r="D353" s="481" t="s">
        <v>1551</v>
      </c>
      <c r="E353" s="481" t="s">
        <v>1552</v>
      </c>
      <c r="F353" s="481" t="s">
        <v>1553</v>
      </c>
      <c r="G353" s="481" t="s">
        <v>1554</v>
      </c>
      <c r="H353" s="481" t="s">
        <v>821</v>
      </c>
      <c r="I353" s="481" t="s">
        <v>1555</v>
      </c>
      <c r="J353" s="476"/>
    </row>
    <row r="354" spans="1:10" ht="12.75">
      <c r="A354" s="291" t="s">
        <v>1625</v>
      </c>
      <c r="B354" s="376" t="s">
        <v>1945</v>
      </c>
      <c r="C354" s="376" t="s">
        <v>1559</v>
      </c>
      <c r="D354" s="488">
        <v>44872</v>
      </c>
      <c r="E354" s="488">
        <f t="shared" ref="E354:E376" si="35">D354+29</f>
        <v>44901</v>
      </c>
      <c r="F354" s="291"/>
      <c r="G354" s="486">
        <f t="shared" ref="G354:G376" ca="1" si="36">TODAY()-D354+1</f>
        <v>317</v>
      </c>
      <c r="H354" s="486" t="s">
        <v>1946</v>
      </c>
      <c r="I354" s="486"/>
      <c r="J354" s="476" t="s">
        <v>1947</v>
      </c>
    </row>
    <row r="355" spans="1:10" ht="12.75">
      <c r="A355" s="291" t="s">
        <v>1625</v>
      </c>
      <c r="B355" s="376" t="s">
        <v>1948</v>
      </c>
      <c r="C355" s="376" t="s">
        <v>1559</v>
      </c>
      <c r="D355" s="488">
        <v>44872</v>
      </c>
      <c r="E355" s="488">
        <f t="shared" si="35"/>
        <v>44901</v>
      </c>
      <c r="F355" s="291"/>
      <c r="G355" s="486">
        <f t="shared" ca="1" si="36"/>
        <v>317</v>
      </c>
      <c r="H355" s="486" t="s">
        <v>1949</v>
      </c>
      <c r="I355" s="486"/>
      <c r="J355" s="476" t="s">
        <v>909</v>
      </c>
    </row>
    <row r="356" spans="1:10" ht="12.75">
      <c r="A356" s="291" t="s">
        <v>1625</v>
      </c>
      <c r="B356" s="376" t="s">
        <v>1950</v>
      </c>
      <c r="C356" s="376" t="s">
        <v>1559</v>
      </c>
      <c r="D356" s="488">
        <v>44872</v>
      </c>
      <c r="E356" s="488">
        <f t="shared" si="35"/>
        <v>44901</v>
      </c>
      <c r="F356" s="291"/>
      <c r="G356" s="486">
        <f t="shared" ca="1" si="36"/>
        <v>317</v>
      </c>
      <c r="H356" s="486" t="s">
        <v>1949</v>
      </c>
      <c r="I356" s="486"/>
      <c r="J356" s="476"/>
    </row>
    <row r="357" spans="1:10" ht="12.75">
      <c r="A357" s="291" t="s">
        <v>1625</v>
      </c>
      <c r="B357" s="376" t="s">
        <v>1951</v>
      </c>
      <c r="C357" s="376" t="s">
        <v>1559</v>
      </c>
      <c r="D357" s="488">
        <v>44872</v>
      </c>
      <c r="E357" s="488">
        <f t="shared" si="35"/>
        <v>44901</v>
      </c>
      <c r="F357" s="291"/>
      <c r="G357" s="486">
        <f t="shared" ca="1" si="36"/>
        <v>317</v>
      </c>
      <c r="H357" s="486" t="s">
        <v>1952</v>
      </c>
      <c r="I357" s="486"/>
      <c r="J357" s="476"/>
    </row>
    <row r="358" spans="1:10" ht="12.75">
      <c r="A358" s="291" t="s">
        <v>1625</v>
      </c>
      <c r="B358" s="376" t="s">
        <v>1953</v>
      </c>
      <c r="C358" s="376" t="s">
        <v>1559</v>
      </c>
      <c r="D358" s="488">
        <v>44872</v>
      </c>
      <c r="E358" s="488">
        <f t="shared" si="35"/>
        <v>44901</v>
      </c>
      <c r="F358" s="291"/>
      <c r="G358" s="486">
        <f t="shared" ca="1" si="36"/>
        <v>317</v>
      </c>
      <c r="H358" s="486" t="s">
        <v>1949</v>
      </c>
      <c r="I358" s="486"/>
      <c r="J358" s="476"/>
    </row>
    <row r="359" spans="1:10" ht="12.75">
      <c r="A359" s="291" t="s">
        <v>1625</v>
      </c>
      <c r="B359" s="376" t="s">
        <v>1954</v>
      </c>
      <c r="C359" s="376" t="s">
        <v>1559</v>
      </c>
      <c r="D359" s="488">
        <v>44872</v>
      </c>
      <c r="E359" s="488">
        <f t="shared" si="35"/>
        <v>44901</v>
      </c>
      <c r="F359" s="291"/>
      <c r="G359" s="486">
        <f t="shared" ca="1" si="36"/>
        <v>317</v>
      </c>
      <c r="H359" s="486" t="s">
        <v>1949</v>
      </c>
      <c r="I359" s="486"/>
      <c r="J359" s="476"/>
    </row>
    <row r="360" spans="1:10" ht="12.75">
      <c r="A360" s="291" t="s">
        <v>1625</v>
      </c>
      <c r="B360" s="376" t="s">
        <v>1955</v>
      </c>
      <c r="C360" s="376" t="s">
        <v>1559</v>
      </c>
      <c r="D360" s="488">
        <v>44872</v>
      </c>
      <c r="E360" s="488">
        <f t="shared" si="35"/>
        <v>44901</v>
      </c>
      <c r="F360" s="291"/>
      <c r="G360" s="486">
        <f t="shared" ca="1" si="36"/>
        <v>317</v>
      </c>
      <c r="H360" s="486" t="s">
        <v>1956</v>
      </c>
      <c r="I360" s="486"/>
      <c r="J360" s="476"/>
    </row>
    <row r="361" spans="1:10" ht="12.75">
      <c r="A361" s="291" t="s">
        <v>1625</v>
      </c>
      <c r="B361" s="376" t="s">
        <v>1957</v>
      </c>
      <c r="C361" s="376" t="s">
        <v>1559</v>
      </c>
      <c r="D361" s="488">
        <v>44872</v>
      </c>
      <c r="E361" s="488">
        <f t="shared" si="35"/>
        <v>44901</v>
      </c>
      <c r="F361" s="291"/>
      <c r="G361" s="486">
        <f t="shared" ca="1" si="36"/>
        <v>317</v>
      </c>
      <c r="H361" s="486" t="s">
        <v>1952</v>
      </c>
      <c r="I361" s="486"/>
      <c r="J361" s="476"/>
    </row>
    <row r="362" spans="1:10" ht="12.75">
      <c r="A362" s="291" t="s">
        <v>1625</v>
      </c>
      <c r="B362" s="376" t="s">
        <v>1958</v>
      </c>
      <c r="C362" s="376" t="s">
        <v>1559</v>
      </c>
      <c r="D362" s="488">
        <v>44872</v>
      </c>
      <c r="E362" s="488">
        <f t="shared" si="35"/>
        <v>44901</v>
      </c>
      <c r="F362" s="291"/>
      <c r="G362" s="486">
        <f t="shared" ca="1" si="36"/>
        <v>317</v>
      </c>
      <c r="H362" s="486" t="s">
        <v>1956</v>
      </c>
      <c r="I362" s="486"/>
      <c r="J362" s="476"/>
    </row>
    <row r="363" spans="1:10" ht="12.75">
      <c r="A363" s="291" t="s">
        <v>1625</v>
      </c>
      <c r="B363" s="376" t="s">
        <v>1959</v>
      </c>
      <c r="C363" s="376" t="s">
        <v>1559</v>
      </c>
      <c r="D363" s="488">
        <v>44872</v>
      </c>
      <c r="E363" s="488">
        <f t="shared" si="35"/>
        <v>44901</v>
      </c>
      <c r="F363" s="291"/>
      <c r="G363" s="486">
        <f t="shared" ca="1" si="36"/>
        <v>317</v>
      </c>
      <c r="H363" s="486" t="s">
        <v>1946</v>
      </c>
      <c r="I363" s="486"/>
      <c r="J363" s="476"/>
    </row>
    <row r="364" spans="1:10" ht="12.75">
      <c r="A364" s="291" t="s">
        <v>1625</v>
      </c>
      <c r="B364" s="376" t="s">
        <v>1960</v>
      </c>
      <c r="C364" s="376" t="s">
        <v>1559</v>
      </c>
      <c r="D364" s="488">
        <v>44872</v>
      </c>
      <c r="E364" s="488">
        <f t="shared" si="35"/>
        <v>44901</v>
      </c>
      <c r="F364" s="291"/>
      <c r="G364" s="486">
        <f t="shared" ca="1" si="36"/>
        <v>317</v>
      </c>
      <c r="H364" s="486" t="s">
        <v>1956</v>
      </c>
      <c r="I364" s="486"/>
      <c r="J364" s="476"/>
    </row>
    <row r="365" spans="1:10" ht="12.75">
      <c r="A365" s="291" t="s">
        <v>1625</v>
      </c>
      <c r="B365" s="376" t="s">
        <v>1961</v>
      </c>
      <c r="C365" s="376" t="s">
        <v>1559</v>
      </c>
      <c r="D365" s="488">
        <v>44872</v>
      </c>
      <c r="E365" s="488">
        <f t="shared" si="35"/>
        <v>44901</v>
      </c>
      <c r="F365" s="291"/>
      <c r="G365" s="486">
        <f t="shared" ca="1" si="36"/>
        <v>317</v>
      </c>
      <c r="H365" s="486" t="s">
        <v>1956</v>
      </c>
      <c r="I365" s="486"/>
      <c r="J365" s="476"/>
    </row>
    <row r="366" spans="1:10" ht="12.75">
      <c r="A366" s="291" t="s">
        <v>1625</v>
      </c>
      <c r="B366" s="376" t="s">
        <v>1962</v>
      </c>
      <c r="C366" s="376" t="s">
        <v>1559</v>
      </c>
      <c r="D366" s="488">
        <v>44872</v>
      </c>
      <c r="E366" s="488">
        <f t="shared" si="35"/>
        <v>44901</v>
      </c>
      <c r="F366" s="291"/>
      <c r="G366" s="486">
        <f t="shared" ca="1" si="36"/>
        <v>317</v>
      </c>
      <c r="H366" s="486" t="s">
        <v>1952</v>
      </c>
      <c r="I366" s="486"/>
      <c r="J366" s="476"/>
    </row>
    <row r="367" spans="1:10" ht="12.75">
      <c r="A367" s="291" t="s">
        <v>1625</v>
      </c>
      <c r="B367" s="376" t="s">
        <v>1963</v>
      </c>
      <c r="C367" s="376" t="s">
        <v>1559</v>
      </c>
      <c r="D367" s="488">
        <v>44872</v>
      </c>
      <c r="E367" s="488">
        <f t="shared" si="35"/>
        <v>44901</v>
      </c>
      <c r="F367" s="291"/>
      <c r="G367" s="486">
        <f t="shared" ca="1" si="36"/>
        <v>317</v>
      </c>
      <c r="H367" s="486" t="s">
        <v>1952</v>
      </c>
      <c r="I367" s="486"/>
      <c r="J367" s="476"/>
    </row>
    <row r="368" spans="1:10" ht="12.75">
      <c r="A368" s="291" t="s">
        <v>1625</v>
      </c>
      <c r="B368" s="376" t="s">
        <v>1964</v>
      </c>
      <c r="C368" s="376" t="s">
        <v>1559</v>
      </c>
      <c r="D368" s="488">
        <v>44872</v>
      </c>
      <c r="E368" s="488">
        <f t="shared" si="35"/>
        <v>44901</v>
      </c>
      <c r="F368" s="291"/>
      <c r="G368" s="486">
        <f t="shared" ca="1" si="36"/>
        <v>317</v>
      </c>
      <c r="H368" s="486" t="s">
        <v>1946</v>
      </c>
      <c r="I368" s="486"/>
      <c r="J368" s="476"/>
    </row>
    <row r="369" spans="1:10" ht="12.75">
      <c r="A369" s="291" t="s">
        <v>1625</v>
      </c>
      <c r="B369" s="376" t="s">
        <v>1965</v>
      </c>
      <c r="C369" s="376" t="s">
        <v>1559</v>
      </c>
      <c r="D369" s="488">
        <v>44872</v>
      </c>
      <c r="E369" s="488">
        <f t="shared" si="35"/>
        <v>44901</v>
      </c>
      <c r="F369" s="291"/>
      <c r="G369" s="486">
        <f t="shared" ca="1" si="36"/>
        <v>317</v>
      </c>
      <c r="H369" s="486" t="s">
        <v>1952</v>
      </c>
      <c r="I369" s="486"/>
      <c r="J369" s="476"/>
    </row>
    <row r="370" spans="1:10" ht="12.75">
      <c r="A370" s="291" t="s">
        <v>1625</v>
      </c>
      <c r="B370" s="376" t="s">
        <v>1966</v>
      </c>
      <c r="C370" s="376" t="s">
        <v>1559</v>
      </c>
      <c r="D370" s="488">
        <v>44872</v>
      </c>
      <c r="E370" s="488">
        <f t="shared" si="35"/>
        <v>44901</v>
      </c>
      <c r="F370" s="291"/>
      <c r="G370" s="486">
        <f t="shared" ca="1" si="36"/>
        <v>317</v>
      </c>
      <c r="H370" s="486" t="s">
        <v>1952</v>
      </c>
      <c r="I370" s="486"/>
      <c r="J370" s="476"/>
    </row>
    <row r="371" spans="1:10" ht="12.75">
      <c r="A371" s="291" t="s">
        <v>1625</v>
      </c>
      <c r="B371" s="376" t="s">
        <v>1967</v>
      </c>
      <c r="C371" s="376" t="s">
        <v>1559</v>
      </c>
      <c r="D371" s="488">
        <v>44872</v>
      </c>
      <c r="E371" s="488">
        <f t="shared" si="35"/>
        <v>44901</v>
      </c>
      <c r="F371" s="291"/>
      <c r="G371" s="486">
        <f t="shared" ca="1" si="36"/>
        <v>317</v>
      </c>
      <c r="H371" s="486" t="s">
        <v>1956</v>
      </c>
      <c r="I371" s="486"/>
      <c r="J371" s="476"/>
    </row>
    <row r="372" spans="1:10" ht="12.75">
      <c r="A372" s="291" t="s">
        <v>1625</v>
      </c>
      <c r="B372" s="376" t="s">
        <v>1968</v>
      </c>
      <c r="C372" s="376" t="s">
        <v>1559</v>
      </c>
      <c r="D372" s="488">
        <v>44872</v>
      </c>
      <c r="E372" s="488">
        <f t="shared" si="35"/>
        <v>44901</v>
      </c>
      <c r="F372" s="291"/>
      <c r="G372" s="486">
        <f t="shared" ca="1" si="36"/>
        <v>317</v>
      </c>
      <c r="H372" s="486" t="s">
        <v>1946</v>
      </c>
      <c r="I372" s="486"/>
      <c r="J372" s="476"/>
    </row>
    <row r="373" spans="1:10" ht="12.75">
      <c r="A373" s="291" t="s">
        <v>1625</v>
      </c>
      <c r="B373" s="376" t="s">
        <v>1969</v>
      </c>
      <c r="C373" s="376" t="s">
        <v>1559</v>
      </c>
      <c r="D373" s="488">
        <v>44872</v>
      </c>
      <c r="E373" s="488">
        <f t="shared" si="35"/>
        <v>44901</v>
      </c>
      <c r="F373" s="291"/>
      <c r="G373" s="486">
        <f t="shared" ca="1" si="36"/>
        <v>317</v>
      </c>
      <c r="H373" s="486" t="s">
        <v>1956</v>
      </c>
      <c r="I373" s="486"/>
      <c r="J373" s="476"/>
    </row>
    <row r="374" spans="1:10" ht="12.75">
      <c r="A374" s="291" t="s">
        <v>1625</v>
      </c>
      <c r="B374" s="376" t="s">
        <v>1970</v>
      </c>
      <c r="C374" s="376" t="s">
        <v>1559</v>
      </c>
      <c r="D374" s="488">
        <v>44872</v>
      </c>
      <c r="E374" s="488">
        <f t="shared" si="35"/>
        <v>44901</v>
      </c>
      <c r="F374" s="291"/>
      <c r="G374" s="486">
        <f t="shared" ca="1" si="36"/>
        <v>317</v>
      </c>
      <c r="H374" s="486" t="s">
        <v>1952</v>
      </c>
      <c r="I374" s="486"/>
      <c r="J374" s="476"/>
    </row>
    <row r="375" spans="1:10" ht="12.75">
      <c r="A375" s="291" t="s">
        <v>1625</v>
      </c>
      <c r="B375" s="376" t="s">
        <v>1971</v>
      </c>
      <c r="C375" s="376" t="s">
        <v>1559</v>
      </c>
      <c r="D375" s="488">
        <v>44872</v>
      </c>
      <c r="E375" s="488">
        <f t="shared" si="35"/>
        <v>44901</v>
      </c>
      <c r="F375" s="291"/>
      <c r="G375" s="486">
        <f t="shared" ca="1" si="36"/>
        <v>317</v>
      </c>
      <c r="H375" s="486" t="s">
        <v>1956</v>
      </c>
      <c r="I375" s="486"/>
      <c r="J375" s="476"/>
    </row>
    <row r="376" spans="1:10" ht="12.75">
      <c r="A376" s="291" t="s">
        <v>1625</v>
      </c>
      <c r="B376" s="376" t="s">
        <v>1972</v>
      </c>
      <c r="C376" s="376" t="s">
        <v>1559</v>
      </c>
      <c r="D376" s="488">
        <v>44872</v>
      </c>
      <c r="E376" s="488">
        <f t="shared" si="35"/>
        <v>44901</v>
      </c>
      <c r="F376" s="291"/>
      <c r="G376" s="486">
        <f t="shared" ca="1" si="36"/>
        <v>317</v>
      </c>
      <c r="H376" s="486" t="s">
        <v>1956</v>
      </c>
      <c r="I376" s="486"/>
      <c r="J376" s="476"/>
    </row>
    <row r="377" spans="1:10" ht="12.75">
      <c r="A377" s="877" t="s">
        <v>1973</v>
      </c>
      <c r="B377" s="869"/>
      <c r="C377" s="869"/>
      <c r="D377" s="869"/>
      <c r="E377" s="869"/>
      <c r="F377" s="869"/>
      <c r="G377" s="869"/>
      <c r="H377" s="869"/>
      <c r="I377" s="870"/>
      <c r="J377" s="476" t="s">
        <v>1974</v>
      </c>
    </row>
    <row r="378" spans="1:10" ht="12.75">
      <c r="A378" s="481" t="s">
        <v>1548</v>
      </c>
      <c r="B378" s="482" t="s">
        <v>1549</v>
      </c>
      <c r="C378" s="482" t="s">
        <v>1550</v>
      </c>
      <c r="D378" s="481" t="s">
        <v>1551</v>
      </c>
      <c r="E378" s="481" t="s">
        <v>1552</v>
      </c>
      <c r="F378" s="481" t="s">
        <v>1553</v>
      </c>
      <c r="G378" s="481" t="s">
        <v>1554</v>
      </c>
      <c r="H378" s="481" t="s">
        <v>821</v>
      </c>
      <c r="I378" s="481" t="s">
        <v>1555</v>
      </c>
      <c r="J378" s="476" t="s">
        <v>1975</v>
      </c>
    </row>
    <row r="379" spans="1:10" ht="12.75">
      <c r="A379" s="291" t="s">
        <v>1625</v>
      </c>
      <c r="B379" s="376" t="s">
        <v>1976</v>
      </c>
      <c r="C379" s="376" t="s">
        <v>1559</v>
      </c>
      <c r="D379" s="488">
        <v>44877</v>
      </c>
      <c r="E379" s="488">
        <f t="shared" ref="E379:E440" si="37">D379+29</f>
        <v>44906</v>
      </c>
      <c r="F379" s="480">
        <v>44913</v>
      </c>
      <c r="G379" s="291">
        <f>F379-D379+1</f>
        <v>37</v>
      </c>
      <c r="H379" s="486" t="s">
        <v>1791</v>
      </c>
      <c r="I379" s="486" t="s">
        <v>1977</v>
      </c>
      <c r="J379" s="476" t="s">
        <v>1978</v>
      </c>
    </row>
    <row r="380" spans="1:10" ht="12.75">
      <c r="A380" s="291" t="s">
        <v>1625</v>
      </c>
      <c r="B380" s="376" t="s">
        <v>1979</v>
      </c>
      <c r="C380" s="376" t="s">
        <v>1559</v>
      </c>
      <c r="D380" s="488">
        <v>44877</v>
      </c>
      <c r="E380" s="488">
        <f t="shared" si="37"/>
        <v>44906</v>
      </c>
      <c r="F380" s="291"/>
      <c r="G380" s="291"/>
      <c r="H380" s="291" t="s">
        <v>1788</v>
      </c>
      <c r="I380" s="486" t="s">
        <v>1977</v>
      </c>
      <c r="J380" s="490" t="s">
        <v>1980</v>
      </c>
    </row>
    <row r="381" spans="1:10" ht="12.75">
      <c r="A381" s="291" t="s">
        <v>1625</v>
      </c>
      <c r="B381" s="376" t="s">
        <v>1981</v>
      </c>
      <c r="C381" s="376" t="s">
        <v>1559</v>
      </c>
      <c r="D381" s="488">
        <v>44877</v>
      </c>
      <c r="E381" s="488">
        <f t="shared" si="37"/>
        <v>44906</v>
      </c>
      <c r="F381" s="291"/>
      <c r="G381" s="291"/>
      <c r="H381" s="291" t="s">
        <v>1798</v>
      </c>
      <c r="I381" s="486" t="s">
        <v>1977</v>
      </c>
      <c r="J381" s="476"/>
    </row>
    <row r="382" spans="1:10" ht="12.75">
      <c r="A382" s="291" t="s">
        <v>1625</v>
      </c>
      <c r="B382" s="376" t="s">
        <v>1982</v>
      </c>
      <c r="C382" s="376" t="s">
        <v>1559</v>
      </c>
      <c r="D382" s="488">
        <v>44877</v>
      </c>
      <c r="E382" s="488">
        <f t="shared" si="37"/>
        <v>44906</v>
      </c>
      <c r="F382" s="480">
        <v>44913</v>
      </c>
      <c r="G382" s="291">
        <f>F382-D382+1</f>
        <v>37</v>
      </c>
      <c r="H382" s="486" t="s">
        <v>1791</v>
      </c>
      <c r="I382" s="486" t="s">
        <v>1977</v>
      </c>
      <c r="J382" s="476"/>
    </row>
    <row r="383" spans="1:10" ht="12.75">
      <c r="A383" s="291" t="s">
        <v>1625</v>
      </c>
      <c r="B383" s="376" t="s">
        <v>1983</v>
      </c>
      <c r="C383" s="376" t="s">
        <v>1559</v>
      </c>
      <c r="D383" s="488">
        <v>44877</v>
      </c>
      <c r="E383" s="488">
        <f t="shared" si="37"/>
        <v>44906</v>
      </c>
      <c r="F383" s="291"/>
      <c r="G383" s="291"/>
      <c r="H383" s="291" t="s">
        <v>1788</v>
      </c>
      <c r="I383" s="486" t="s">
        <v>1977</v>
      </c>
      <c r="J383" s="476"/>
    </row>
    <row r="384" spans="1:10" ht="12.75">
      <c r="A384" s="291" t="s">
        <v>1625</v>
      </c>
      <c r="B384" s="376" t="s">
        <v>1984</v>
      </c>
      <c r="C384" s="376" t="s">
        <v>1559</v>
      </c>
      <c r="D384" s="488">
        <v>44877</v>
      </c>
      <c r="E384" s="488">
        <f t="shared" si="37"/>
        <v>44906</v>
      </c>
      <c r="F384" s="291"/>
      <c r="G384" s="291"/>
      <c r="H384" s="291" t="s">
        <v>1788</v>
      </c>
      <c r="I384" s="291"/>
      <c r="J384" s="476"/>
    </row>
    <row r="385" spans="1:10" ht="12.75">
      <c r="A385" s="291" t="s">
        <v>1625</v>
      </c>
      <c r="B385" s="376" t="s">
        <v>1985</v>
      </c>
      <c r="C385" s="376" t="s">
        <v>1559</v>
      </c>
      <c r="D385" s="488">
        <v>44877</v>
      </c>
      <c r="E385" s="488">
        <f t="shared" si="37"/>
        <v>44906</v>
      </c>
      <c r="F385" s="480">
        <v>44913</v>
      </c>
      <c r="G385" s="291">
        <f>F385-D385+1</f>
        <v>37</v>
      </c>
      <c r="H385" s="291" t="s">
        <v>1791</v>
      </c>
      <c r="I385" s="291"/>
      <c r="J385" s="476"/>
    </row>
    <row r="386" spans="1:10" ht="12.75">
      <c r="A386" s="291" t="s">
        <v>1625</v>
      </c>
      <c r="B386" s="376" t="s">
        <v>1986</v>
      </c>
      <c r="C386" s="376" t="s">
        <v>1559</v>
      </c>
      <c r="D386" s="488">
        <v>44877</v>
      </c>
      <c r="E386" s="488">
        <f t="shared" si="37"/>
        <v>44906</v>
      </c>
      <c r="F386" s="291"/>
      <c r="G386" s="291"/>
      <c r="H386" s="291">
        <v>2534</v>
      </c>
      <c r="I386" s="291"/>
      <c r="J386" s="476"/>
    </row>
    <row r="387" spans="1:10" ht="12.75">
      <c r="A387" s="291" t="s">
        <v>1625</v>
      </c>
      <c r="B387" s="376" t="s">
        <v>1987</v>
      </c>
      <c r="C387" s="376" t="s">
        <v>1559</v>
      </c>
      <c r="D387" s="488">
        <v>44877</v>
      </c>
      <c r="E387" s="488">
        <f t="shared" si="37"/>
        <v>44906</v>
      </c>
      <c r="F387" s="480">
        <v>44913</v>
      </c>
      <c r="G387" s="291">
        <f>F387-D387+1</f>
        <v>37</v>
      </c>
      <c r="H387" s="291" t="s">
        <v>1791</v>
      </c>
      <c r="I387" s="291"/>
      <c r="J387" s="476"/>
    </row>
    <row r="388" spans="1:10" ht="12.75">
      <c r="A388" s="291" t="s">
        <v>1625</v>
      </c>
      <c r="B388" s="376" t="s">
        <v>1988</v>
      </c>
      <c r="C388" s="376" t="s">
        <v>1559</v>
      </c>
      <c r="D388" s="488">
        <v>44877</v>
      </c>
      <c r="E388" s="488">
        <f t="shared" si="37"/>
        <v>44906</v>
      </c>
      <c r="F388" s="291"/>
      <c r="G388" s="291"/>
      <c r="H388" s="291" t="s">
        <v>1788</v>
      </c>
      <c r="I388" s="291"/>
      <c r="J388" s="476"/>
    </row>
    <row r="389" spans="1:10" ht="19.5" customHeight="1">
      <c r="A389" s="291" t="s">
        <v>1625</v>
      </c>
      <c r="B389" s="376" t="s">
        <v>1989</v>
      </c>
      <c r="C389" s="376" t="s">
        <v>1559</v>
      </c>
      <c r="D389" s="488">
        <v>44877</v>
      </c>
      <c r="E389" s="488">
        <f t="shared" si="37"/>
        <v>44906</v>
      </c>
      <c r="F389" s="485">
        <v>44913</v>
      </c>
      <c r="G389" s="291"/>
      <c r="H389" s="291" t="s">
        <v>1814</v>
      </c>
      <c r="I389" s="291"/>
      <c r="J389" s="476"/>
    </row>
    <row r="390" spans="1:10" ht="17.25" customHeight="1">
      <c r="A390" s="291" t="s">
        <v>1625</v>
      </c>
      <c r="B390" s="376" t="s">
        <v>1990</v>
      </c>
      <c r="C390" s="376" t="s">
        <v>1559</v>
      </c>
      <c r="D390" s="488">
        <v>44877</v>
      </c>
      <c r="E390" s="488">
        <f t="shared" si="37"/>
        <v>44906</v>
      </c>
      <c r="F390" s="485">
        <v>44913</v>
      </c>
      <c r="G390" s="291"/>
      <c r="H390" s="291" t="s">
        <v>1814</v>
      </c>
      <c r="I390" s="291"/>
      <c r="J390" s="476"/>
    </row>
    <row r="391" spans="1:10" ht="12.75">
      <c r="A391" s="291" t="s">
        <v>1625</v>
      </c>
      <c r="B391" s="376" t="s">
        <v>1991</v>
      </c>
      <c r="C391" s="376" t="s">
        <v>1559</v>
      </c>
      <c r="D391" s="488">
        <v>44877</v>
      </c>
      <c r="E391" s="488">
        <f t="shared" si="37"/>
        <v>44906</v>
      </c>
      <c r="F391" s="291"/>
      <c r="G391" s="291"/>
      <c r="H391" s="291" t="s">
        <v>1788</v>
      </c>
      <c r="I391" s="291"/>
      <c r="J391" s="476"/>
    </row>
    <row r="392" spans="1:10" ht="12.75">
      <c r="A392" s="291" t="s">
        <v>1625</v>
      </c>
      <c r="B392" s="376" t="s">
        <v>1992</v>
      </c>
      <c r="C392" s="376" t="s">
        <v>1559</v>
      </c>
      <c r="D392" s="488">
        <v>44877</v>
      </c>
      <c r="E392" s="488">
        <f t="shared" si="37"/>
        <v>44906</v>
      </c>
      <c r="F392" s="291"/>
      <c r="G392" s="291"/>
      <c r="H392" s="291" t="s">
        <v>1788</v>
      </c>
      <c r="I392" s="291"/>
      <c r="J392" s="476"/>
    </row>
    <row r="393" spans="1:10" ht="12.75">
      <c r="A393" s="291" t="s">
        <v>1625</v>
      </c>
      <c r="B393" s="376" t="s">
        <v>1993</v>
      </c>
      <c r="C393" s="376" t="s">
        <v>1559</v>
      </c>
      <c r="D393" s="488">
        <v>44877</v>
      </c>
      <c r="E393" s="488">
        <f t="shared" si="37"/>
        <v>44906</v>
      </c>
      <c r="F393" s="291"/>
      <c r="G393" s="291"/>
      <c r="H393" s="291" t="s">
        <v>1788</v>
      </c>
      <c r="I393" s="291"/>
      <c r="J393" s="476"/>
    </row>
    <row r="394" spans="1:10" ht="18" customHeight="1">
      <c r="A394" s="291" t="s">
        <v>1625</v>
      </c>
      <c r="B394" s="376" t="s">
        <v>1994</v>
      </c>
      <c r="C394" s="376" t="s">
        <v>1559</v>
      </c>
      <c r="D394" s="488">
        <v>44877</v>
      </c>
      <c r="E394" s="488">
        <f t="shared" si="37"/>
        <v>44906</v>
      </c>
      <c r="F394" s="291"/>
      <c r="G394" s="291"/>
      <c r="H394" s="291" t="s">
        <v>1806</v>
      </c>
      <c r="I394" s="291"/>
      <c r="J394" s="476"/>
    </row>
    <row r="395" spans="1:10" ht="12.75">
      <c r="A395" s="291" t="s">
        <v>1625</v>
      </c>
      <c r="B395" s="376" t="s">
        <v>1995</v>
      </c>
      <c r="C395" s="376" t="s">
        <v>1559</v>
      </c>
      <c r="D395" s="488">
        <v>44877</v>
      </c>
      <c r="E395" s="488">
        <f t="shared" si="37"/>
        <v>44906</v>
      </c>
      <c r="F395" s="480">
        <v>44913</v>
      </c>
      <c r="G395" s="291">
        <f>F395-D395+1</f>
        <v>37</v>
      </c>
      <c r="H395" s="291" t="s">
        <v>1791</v>
      </c>
      <c r="I395" s="291"/>
      <c r="J395" s="476"/>
    </row>
    <row r="396" spans="1:10" ht="12.75">
      <c r="A396" s="291" t="s">
        <v>1625</v>
      </c>
      <c r="B396" s="376" t="s">
        <v>1996</v>
      </c>
      <c r="C396" s="376" t="s">
        <v>1559</v>
      </c>
      <c r="D396" s="488">
        <v>44877</v>
      </c>
      <c r="E396" s="488">
        <f t="shared" si="37"/>
        <v>44906</v>
      </c>
      <c r="F396" s="291"/>
      <c r="G396" s="291"/>
      <c r="H396" s="291" t="s">
        <v>1788</v>
      </c>
      <c r="I396" s="291"/>
      <c r="J396" s="476"/>
    </row>
    <row r="397" spans="1:10" ht="12.75">
      <c r="A397" s="291" t="s">
        <v>1625</v>
      </c>
      <c r="B397" s="376" t="s">
        <v>1997</v>
      </c>
      <c r="C397" s="376" t="s">
        <v>1559</v>
      </c>
      <c r="D397" s="488">
        <v>44877</v>
      </c>
      <c r="E397" s="488">
        <f t="shared" si="37"/>
        <v>44906</v>
      </c>
      <c r="F397" s="480">
        <v>44913</v>
      </c>
      <c r="G397" s="291">
        <f t="shared" ref="G397:G403" si="38">F397-D397+1</f>
        <v>37</v>
      </c>
      <c r="H397" s="291" t="s">
        <v>1791</v>
      </c>
      <c r="I397" s="291"/>
      <c r="J397" s="476"/>
    </row>
    <row r="398" spans="1:10" ht="12.75">
      <c r="A398" s="291" t="s">
        <v>1625</v>
      </c>
      <c r="B398" s="376" t="s">
        <v>1998</v>
      </c>
      <c r="C398" s="376" t="s">
        <v>1559</v>
      </c>
      <c r="D398" s="488">
        <v>44877</v>
      </c>
      <c r="E398" s="488">
        <f t="shared" si="37"/>
        <v>44906</v>
      </c>
      <c r="F398" s="480">
        <v>44913</v>
      </c>
      <c r="G398" s="291">
        <f t="shared" si="38"/>
        <v>37</v>
      </c>
      <c r="H398" s="291" t="s">
        <v>1791</v>
      </c>
      <c r="I398" s="291"/>
      <c r="J398" s="476"/>
    </row>
    <row r="399" spans="1:10" ht="12.75">
      <c r="A399" s="291" t="s">
        <v>1625</v>
      </c>
      <c r="B399" s="376" t="s">
        <v>1999</v>
      </c>
      <c r="C399" s="376" t="s">
        <v>1559</v>
      </c>
      <c r="D399" s="488">
        <v>44877</v>
      </c>
      <c r="E399" s="488">
        <f t="shared" si="37"/>
        <v>44906</v>
      </c>
      <c r="F399" s="480">
        <v>44913</v>
      </c>
      <c r="G399" s="291">
        <f t="shared" si="38"/>
        <v>37</v>
      </c>
      <c r="H399" s="291" t="s">
        <v>1791</v>
      </c>
      <c r="I399" s="291"/>
      <c r="J399" s="476"/>
    </row>
    <row r="400" spans="1:10" ht="12.75">
      <c r="A400" s="291" t="s">
        <v>1625</v>
      </c>
      <c r="B400" s="376" t="s">
        <v>2000</v>
      </c>
      <c r="C400" s="376" t="s">
        <v>1559</v>
      </c>
      <c r="D400" s="488">
        <v>44877</v>
      </c>
      <c r="E400" s="488">
        <f t="shared" si="37"/>
        <v>44906</v>
      </c>
      <c r="F400" s="480">
        <v>44913</v>
      </c>
      <c r="G400" s="291">
        <f t="shared" si="38"/>
        <v>37</v>
      </c>
      <c r="H400" s="291" t="s">
        <v>1791</v>
      </c>
      <c r="I400" s="291"/>
      <c r="J400" s="476"/>
    </row>
    <row r="401" spans="1:10" ht="12.75">
      <c r="A401" s="291" t="s">
        <v>1625</v>
      </c>
      <c r="B401" s="376" t="s">
        <v>2001</v>
      </c>
      <c r="C401" s="376" t="s">
        <v>1559</v>
      </c>
      <c r="D401" s="488">
        <v>44877</v>
      </c>
      <c r="E401" s="488">
        <f t="shared" si="37"/>
        <v>44906</v>
      </c>
      <c r="F401" s="480">
        <v>44913</v>
      </c>
      <c r="G401" s="291">
        <f t="shared" si="38"/>
        <v>37</v>
      </c>
      <c r="H401" s="291" t="s">
        <v>1791</v>
      </c>
      <c r="I401" s="291"/>
      <c r="J401" s="476"/>
    </row>
    <row r="402" spans="1:10" ht="12.75">
      <c r="A402" s="291" t="s">
        <v>1625</v>
      </c>
      <c r="B402" s="376" t="s">
        <v>2002</v>
      </c>
      <c r="C402" s="376" t="s">
        <v>1559</v>
      </c>
      <c r="D402" s="488">
        <v>44877</v>
      </c>
      <c r="E402" s="488">
        <f t="shared" si="37"/>
        <v>44906</v>
      </c>
      <c r="F402" s="480">
        <v>44913</v>
      </c>
      <c r="G402" s="291">
        <f t="shared" si="38"/>
        <v>37</v>
      </c>
      <c r="H402" s="291" t="s">
        <v>1791</v>
      </c>
      <c r="I402" s="291"/>
      <c r="J402" s="476"/>
    </row>
    <row r="403" spans="1:10" ht="12.75">
      <c r="A403" s="291" t="s">
        <v>1625</v>
      </c>
      <c r="B403" s="376" t="s">
        <v>2003</v>
      </c>
      <c r="C403" s="376" t="s">
        <v>1559</v>
      </c>
      <c r="D403" s="488">
        <v>44877</v>
      </c>
      <c r="E403" s="488">
        <f t="shared" si="37"/>
        <v>44906</v>
      </c>
      <c r="F403" s="480">
        <v>44913</v>
      </c>
      <c r="G403" s="291">
        <f t="shared" si="38"/>
        <v>37</v>
      </c>
      <c r="H403" s="486" t="s">
        <v>1791</v>
      </c>
      <c r="I403" s="291"/>
      <c r="J403" s="476"/>
    </row>
    <row r="404" spans="1:10" ht="12.75">
      <c r="A404" s="291" t="s">
        <v>1625</v>
      </c>
      <c r="B404" s="376" t="s">
        <v>2004</v>
      </c>
      <c r="C404" s="376" t="s">
        <v>1559</v>
      </c>
      <c r="D404" s="488">
        <v>44877</v>
      </c>
      <c r="E404" s="488">
        <f t="shared" si="37"/>
        <v>44906</v>
      </c>
      <c r="F404" s="291"/>
      <c r="G404" s="291"/>
      <c r="H404" s="291" t="s">
        <v>1788</v>
      </c>
      <c r="I404" s="291"/>
      <c r="J404" s="476"/>
    </row>
    <row r="405" spans="1:10" ht="12.75">
      <c r="A405" s="291" t="s">
        <v>1625</v>
      </c>
      <c r="B405" s="376" t="s">
        <v>2005</v>
      </c>
      <c r="C405" s="376" t="s">
        <v>1559</v>
      </c>
      <c r="D405" s="488">
        <v>44877</v>
      </c>
      <c r="E405" s="488">
        <f t="shared" si="37"/>
        <v>44906</v>
      </c>
      <c r="F405" s="291"/>
      <c r="G405" s="291"/>
      <c r="H405" s="291" t="s">
        <v>1798</v>
      </c>
      <c r="I405" s="291"/>
      <c r="J405" s="476"/>
    </row>
    <row r="406" spans="1:10" ht="12.75">
      <c r="A406" s="291" t="s">
        <v>1625</v>
      </c>
      <c r="B406" s="376" t="s">
        <v>2006</v>
      </c>
      <c r="C406" s="376" t="s">
        <v>1559</v>
      </c>
      <c r="D406" s="488">
        <v>44877</v>
      </c>
      <c r="E406" s="488">
        <f t="shared" si="37"/>
        <v>44906</v>
      </c>
      <c r="F406" s="291"/>
      <c r="G406" s="291"/>
      <c r="H406" s="291" t="s">
        <v>1788</v>
      </c>
      <c r="I406" s="291"/>
      <c r="J406" s="476"/>
    </row>
    <row r="407" spans="1:10" ht="12.75">
      <c r="A407" s="291" t="s">
        <v>1625</v>
      </c>
      <c r="B407" s="376" t="s">
        <v>2007</v>
      </c>
      <c r="C407" s="376" t="s">
        <v>1559</v>
      </c>
      <c r="D407" s="488">
        <v>44877</v>
      </c>
      <c r="E407" s="488">
        <f t="shared" si="37"/>
        <v>44906</v>
      </c>
      <c r="F407" s="480">
        <v>44913</v>
      </c>
      <c r="G407" s="291">
        <f t="shared" ref="G407:G408" si="39">F407-D407+1</f>
        <v>37</v>
      </c>
      <c r="H407" s="291" t="s">
        <v>1791</v>
      </c>
      <c r="I407" s="291"/>
      <c r="J407" s="476"/>
    </row>
    <row r="408" spans="1:10" ht="12.75">
      <c r="A408" s="291" t="s">
        <v>1625</v>
      </c>
      <c r="B408" s="376" t="s">
        <v>2008</v>
      </c>
      <c r="C408" s="376" t="s">
        <v>1559</v>
      </c>
      <c r="D408" s="488">
        <v>44877</v>
      </c>
      <c r="E408" s="488">
        <f t="shared" si="37"/>
        <v>44906</v>
      </c>
      <c r="F408" s="480">
        <v>44913</v>
      </c>
      <c r="G408" s="291">
        <f t="shared" si="39"/>
        <v>37</v>
      </c>
      <c r="H408" s="486" t="s">
        <v>1791</v>
      </c>
      <c r="I408" s="291"/>
      <c r="J408" s="476"/>
    </row>
    <row r="409" spans="1:10" ht="12.75">
      <c r="A409" s="291" t="s">
        <v>1625</v>
      </c>
      <c r="B409" s="376" t="s">
        <v>2009</v>
      </c>
      <c r="C409" s="376" t="s">
        <v>1559</v>
      </c>
      <c r="D409" s="488">
        <v>44877</v>
      </c>
      <c r="E409" s="488">
        <f t="shared" si="37"/>
        <v>44906</v>
      </c>
      <c r="F409" s="291"/>
      <c r="G409" s="291"/>
      <c r="H409" s="291" t="s">
        <v>1798</v>
      </c>
      <c r="I409" s="291"/>
      <c r="J409" s="476"/>
    </row>
    <row r="410" spans="1:10" ht="12.75">
      <c r="A410" s="291" t="s">
        <v>1625</v>
      </c>
      <c r="B410" s="376" t="s">
        <v>2010</v>
      </c>
      <c r="C410" s="376" t="s">
        <v>1559</v>
      </c>
      <c r="D410" s="488">
        <v>44877</v>
      </c>
      <c r="E410" s="488">
        <f t="shared" si="37"/>
        <v>44906</v>
      </c>
      <c r="F410" s="291"/>
      <c r="G410" s="291"/>
      <c r="H410" s="291" t="s">
        <v>1788</v>
      </c>
      <c r="I410" s="291"/>
      <c r="J410" s="476"/>
    </row>
    <row r="411" spans="1:10" ht="12.75">
      <c r="A411" s="291" t="s">
        <v>1625</v>
      </c>
      <c r="B411" s="376" t="s">
        <v>2011</v>
      </c>
      <c r="C411" s="376" t="s">
        <v>1559</v>
      </c>
      <c r="D411" s="488">
        <v>44877</v>
      </c>
      <c r="E411" s="488">
        <f t="shared" si="37"/>
        <v>44906</v>
      </c>
      <c r="F411" s="480">
        <v>44913</v>
      </c>
      <c r="G411" s="291">
        <f t="shared" ref="G411:G412" si="40">F411-D411+1</f>
        <v>37</v>
      </c>
      <c r="H411" s="291" t="s">
        <v>1791</v>
      </c>
      <c r="I411" s="291"/>
      <c r="J411" s="476"/>
    </row>
    <row r="412" spans="1:10" ht="12.75">
      <c r="A412" s="291" t="s">
        <v>1625</v>
      </c>
      <c r="B412" s="376" t="s">
        <v>2012</v>
      </c>
      <c r="C412" s="376" t="s">
        <v>1559</v>
      </c>
      <c r="D412" s="488">
        <v>44877</v>
      </c>
      <c r="E412" s="488">
        <f t="shared" si="37"/>
        <v>44906</v>
      </c>
      <c r="F412" s="480">
        <v>44913</v>
      </c>
      <c r="G412" s="291">
        <f t="shared" si="40"/>
        <v>37</v>
      </c>
      <c r="H412" s="291" t="s">
        <v>1791</v>
      </c>
      <c r="I412" s="291"/>
      <c r="J412" s="476"/>
    </row>
    <row r="413" spans="1:10" ht="12.75">
      <c r="A413" s="291" t="s">
        <v>1625</v>
      </c>
      <c r="B413" s="376" t="s">
        <v>2013</v>
      </c>
      <c r="C413" s="376" t="s">
        <v>1559</v>
      </c>
      <c r="D413" s="488">
        <v>44877</v>
      </c>
      <c r="E413" s="488">
        <f t="shared" si="37"/>
        <v>44906</v>
      </c>
      <c r="F413" s="291"/>
      <c r="G413" s="291"/>
      <c r="H413" s="291" t="s">
        <v>1788</v>
      </c>
      <c r="I413" s="291"/>
      <c r="J413" s="476"/>
    </row>
    <row r="414" spans="1:10" ht="12.75">
      <c r="A414" s="291" t="s">
        <v>1625</v>
      </c>
      <c r="B414" s="376" t="s">
        <v>2014</v>
      </c>
      <c r="C414" s="376" t="s">
        <v>1559</v>
      </c>
      <c r="D414" s="488">
        <v>44877</v>
      </c>
      <c r="E414" s="488">
        <f t="shared" si="37"/>
        <v>44906</v>
      </c>
      <c r="F414" s="291"/>
      <c r="G414" s="291"/>
      <c r="H414" s="291" t="s">
        <v>1798</v>
      </c>
      <c r="I414" s="291"/>
      <c r="J414" s="476"/>
    </row>
    <row r="415" spans="1:10" ht="12.75">
      <c r="A415" s="291" t="s">
        <v>1625</v>
      </c>
      <c r="B415" s="376" t="s">
        <v>2015</v>
      </c>
      <c r="C415" s="376" t="s">
        <v>1559</v>
      </c>
      <c r="D415" s="488">
        <v>44877</v>
      </c>
      <c r="E415" s="488">
        <f t="shared" si="37"/>
        <v>44906</v>
      </c>
      <c r="F415" s="480">
        <v>44913</v>
      </c>
      <c r="G415" s="291">
        <f t="shared" ref="G415:G418" si="41">F415-D415+1</f>
        <v>37</v>
      </c>
      <c r="H415" s="291" t="s">
        <v>1791</v>
      </c>
      <c r="I415" s="291"/>
      <c r="J415" s="476"/>
    </row>
    <row r="416" spans="1:10" ht="12.75">
      <c r="A416" s="291" t="s">
        <v>1625</v>
      </c>
      <c r="B416" s="376" t="s">
        <v>2016</v>
      </c>
      <c r="C416" s="376" t="s">
        <v>1559</v>
      </c>
      <c r="D416" s="488">
        <v>44877</v>
      </c>
      <c r="E416" s="488">
        <f t="shared" si="37"/>
        <v>44906</v>
      </c>
      <c r="F416" s="480">
        <v>44913</v>
      </c>
      <c r="G416" s="291">
        <f t="shared" si="41"/>
        <v>37</v>
      </c>
      <c r="H416" s="291" t="s">
        <v>1791</v>
      </c>
      <c r="I416" s="291"/>
      <c r="J416" s="476"/>
    </row>
    <row r="417" spans="1:10" ht="12.75">
      <c r="A417" s="291" t="s">
        <v>1625</v>
      </c>
      <c r="B417" s="376" t="s">
        <v>2017</v>
      </c>
      <c r="C417" s="376" t="s">
        <v>1559</v>
      </c>
      <c r="D417" s="488">
        <v>44877</v>
      </c>
      <c r="E417" s="488">
        <f t="shared" si="37"/>
        <v>44906</v>
      </c>
      <c r="F417" s="480">
        <v>44913</v>
      </c>
      <c r="G417" s="291">
        <f t="shared" si="41"/>
        <v>37</v>
      </c>
      <c r="H417" s="291" t="s">
        <v>1791</v>
      </c>
      <c r="I417" s="291"/>
      <c r="J417" s="476"/>
    </row>
    <row r="418" spans="1:10" ht="12.75">
      <c r="A418" s="291" t="s">
        <v>1625</v>
      </c>
      <c r="B418" s="376" t="s">
        <v>2018</v>
      </c>
      <c r="C418" s="376" t="s">
        <v>1559</v>
      </c>
      <c r="D418" s="488">
        <v>44877</v>
      </c>
      <c r="E418" s="488">
        <f t="shared" si="37"/>
        <v>44906</v>
      </c>
      <c r="F418" s="480">
        <v>44913</v>
      </c>
      <c r="G418" s="291">
        <f t="shared" si="41"/>
        <v>37</v>
      </c>
      <c r="H418" s="291" t="s">
        <v>1791</v>
      </c>
      <c r="I418" s="291"/>
      <c r="J418" s="476"/>
    </row>
    <row r="419" spans="1:10" ht="12.75">
      <c r="A419" s="291" t="s">
        <v>1625</v>
      </c>
      <c r="B419" s="376" t="s">
        <v>2019</v>
      </c>
      <c r="C419" s="376" t="s">
        <v>1559</v>
      </c>
      <c r="D419" s="488">
        <v>44877</v>
      </c>
      <c r="E419" s="488">
        <f t="shared" si="37"/>
        <v>44906</v>
      </c>
      <c r="F419" s="291"/>
      <c r="G419" s="291"/>
      <c r="H419" s="291" t="s">
        <v>1788</v>
      </c>
      <c r="I419" s="291"/>
      <c r="J419" s="476"/>
    </row>
    <row r="420" spans="1:10" ht="12.75">
      <c r="A420" s="291" t="s">
        <v>1625</v>
      </c>
      <c r="B420" s="376" t="s">
        <v>2020</v>
      </c>
      <c r="C420" s="376" t="s">
        <v>1559</v>
      </c>
      <c r="D420" s="488">
        <v>44877</v>
      </c>
      <c r="E420" s="488">
        <f t="shared" si="37"/>
        <v>44906</v>
      </c>
      <c r="F420" s="480">
        <v>44913</v>
      </c>
      <c r="G420" s="291">
        <f>F420-D420+1</f>
        <v>37</v>
      </c>
      <c r="H420" s="291" t="s">
        <v>1791</v>
      </c>
      <c r="I420" s="291"/>
      <c r="J420" s="476"/>
    </row>
    <row r="421" spans="1:10" ht="12.75">
      <c r="A421" s="291" t="s">
        <v>1625</v>
      </c>
      <c r="B421" s="376" t="s">
        <v>2021</v>
      </c>
      <c r="C421" s="376" t="s">
        <v>1559</v>
      </c>
      <c r="D421" s="488">
        <v>44877</v>
      </c>
      <c r="E421" s="488">
        <f t="shared" si="37"/>
        <v>44906</v>
      </c>
      <c r="F421" s="291"/>
      <c r="G421" s="291"/>
      <c r="H421" s="291" t="s">
        <v>1788</v>
      </c>
      <c r="I421" s="291"/>
      <c r="J421" s="476"/>
    </row>
    <row r="422" spans="1:10" ht="12.75">
      <c r="A422" s="291" t="s">
        <v>1625</v>
      </c>
      <c r="B422" s="376" t="s">
        <v>2022</v>
      </c>
      <c r="C422" s="376" t="s">
        <v>1559</v>
      </c>
      <c r="D422" s="488">
        <v>44877</v>
      </c>
      <c r="E422" s="488">
        <f t="shared" si="37"/>
        <v>44906</v>
      </c>
      <c r="F422" s="480">
        <v>44913</v>
      </c>
      <c r="G422" s="291">
        <f t="shared" ref="G422:G424" si="42">F422-D422+1</f>
        <v>37</v>
      </c>
      <c r="H422" s="291" t="s">
        <v>1791</v>
      </c>
      <c r="I422" s="291"/>
      <c r="J422" s="476"/>
    </row>
    <row r="423" spans="1:10" ht="12.75">
      <c r="A423" s="291" t="s">
        <v>1625</v>
      </c>
      <c r="B423" s="376" t="s">
        <v>2023</v>
      </c>
      <c r="C423" s="376" t="s">
        <v>1559</v>
      </c>
      <c r="D423" s="488">
        <v>44877</v>
      </c>
      <c r="E423" s="488">
        <f t="shared" si="37"/>
        <v>44906</v>
      </c>
      <c r="F423" s="480">
        <v>44913</v>
      </c>
      <c r="G423" s="291">
        <f t="shared" si="42"/>
        <v>37</v>
      </c>
      <c r="H423" s="291" t="s">
        <v>1791</v>
      </c>
      <c r="I423" s="291"/>
      <c r="J423" s="476"/>
    </row>
    <row r="424" spans="1:10" ht="12.75">
      <c r="A424" s="291" t="s">
        <v>1625</v>
      </c>
      <c r="B424" s="376" t="s">
        <v>2024</v>
      </c>
      <c r="C424" s="376" t="s">
        <v>1559</v>
      </c>
      <c r="D424" s="488">
        <v>44877</v>
      </c>
      <c r="E424" s="488">
        <f t="shared" si="37"/>
        <v>44906</v>
      </c>
      <c r="F424" s="480">
        <v>44913</v>
      </c>
      <c r="G424" s="291">
        <f t="shared" si="42"/>
        <v>37</v>
      </c>
      <c r="H424" s="291" t="s">
        <v>1791</v>
      </c>
      <c r="I424" s="291"/>
      <c r="J424" s="476"/>
    </row>
    <row r="425" spans="1:10" ht="12.75">
      <c r="A425" s="291" t="s">
        <v>1625</v>
      </c>
      <c r="B425" s="376" t="s">
        <v>2025</v>
      </c>
      <c r="C425" s="376" t="s">
        <v>1559</v>
      </c>
      <c r="D425" s="488">
        <v>44877</v>
      </c>
      <c r="E425" s="488">
        <f t="shared" si="37"/>
        <v>44906</v>
      </c>
      <c r="F425" s="291"/>
      <c r="G425" s="291"/>
      <c r="H425" s="291" t="s">
        <v>1788</v>
      </c>
      <c r="I425" s="291"/>
      <c r="J425" s="476"/>
    </row>
    <row r="426" spans="1:10" ht="12.75">
      <c r="A426" s="291" t="s">
        <v>1625</v>
      </c>
      <c r="B426" s="376" t="s">
        <v>2026</v>
      </c>
      <c r="C426" s="376" t="s">
        <v>1559</v>
      </c>
      <c r="D426" s="488">
        <v>44877</v>
      </c>
      <c r="E426" s="488">
        <f t="shared" si="37"/>
        <v>44906</v>
      </c>
      <c r="F426" s="480">
        <v>44913</v>
      </c>
      <c r="G426" s="291">
        <f>F426-D426+1</f>
        <v>37</v>
      </c>
      <c r="H426" s="291" t="s">
        <v>1791</v>
      </c>
      <c r="I426" s="291"/>
      <c r="J426" s="476"/>
    </row>
    <row r="427" spans="1:10" ht="12.75">
      <c r="A427" s="291" t="s">
        <v>1625</v>
      </c>
      <c r="B427" s="376" t="s">
        <v>2027</v>
      </c>
      <c r="C427" s="376" t="s">
        <v>1559</v>
      </c>
      <c r="D427" s="488">
        <v>44877</v>
      </c>
      <c r="E427" s="488">
        <f t="shared" si="37"/>
        <v>44906</v>
      </c>
      <c r="F427" s="291"/>
      <c r="G427" s="291"/>
      <c r="H427" s="291" t="s">
        <v>1788</v>
      </c>
      <c r="I427" s="291"/>
      <c r="J427" s="476"/>
    </row>
    <row r="428" spans="1:10" ht="12.75">
      <c r="A428" s="291" t="s">
        <v>1625</v>
      </c>
      <c r="B428" s="376" t="s">
        <v>2028</v>
      </c>
      <c r="C428" s="376" t="s">
        <v>1559</v>
      </c>
      <c r="D428" s="488">
        <v>44877</v>
      </c>
      <c r="E428" s="488">
        <f t="shared" si="37"/>
        <v>44906</v>
      </c>
      <c r="F428" s="291"/>
      <c r="G428" s="291"/>
      <c r="H428" s="291" t="s">
        <v>1788</v>
      </c>
      <c r="I428" s="291"/>
      <c r="J428" s="476"/>
    </row>
    <row r="429" spans="1:10" ht="12.75">
      <c r="A429" s="291" t="s">
        <v>1625</v>
      </c>
      <c r="B429" s="376" t="s">
        <v>2029</v>
      </c>
      <c r="C429" s="376" t="s">
        <v>1559</v>
      </c>
      <c r="D429" s="488">
        <v>44877</v>
      </c>
      <c r="E429" s="488">
        <f t="shared" si="37"/>
        <v>44906</v>
      </c>
      <c r="F429" s="291"/>
      <c r="G429" s="291"/>
      <c r="H429" s="291" t="s">
        <v>1788</v>
      </c>
      <c r="I429" s="291"/>
      <c r="J429" s="476"/>
    </row>
    <row r="430" spans="1:10" ht="12.75">
      <c r="A430" s="291" t="s">
        <v>1625</v>
      </c>
      <c r="B430" s="376" t="s">
        <v>2030</v>
      </c>
      <c r="C430" s="376" t="s">
        <v>1559</v>
      </c>
      <c r="D430" s="488">
        <v>44877</v>
      </c>
      <c r="E430" s="488">
        <f t="shared" si="37"/>
        <v>44906</v>
      </c>
      <c r="F430" s="291"/>
      <c r="G430" s="291"/>
      <c r="H430" s="291" t="s">
        <v>1788</v>
      </c>
      <c r="I430" s="291"/>
      <c r="J430" s="476"/>
    </row>
    <row r="431" spans="1:10" ht="12.75">
      <c r="A431" s="291" t="s">
        <v>1625</v>
      </c>
      <c r="B431" s="376" t="s">
        <v>2031</v>
      </c>
      <c r="C431" s="376" t="s">
        <v>1559</v>
      </c>
      <c r="D431" s="488">
        <v>44877</v>
      </c>
      <c r="E431" s="488">
        <f t="shared" si="37"/>
        <v>44906</v>
      </c>
      <c r="F431" s="291"/>
      <c r="G431" s="291"/>
      <c r="H431" s="291" t="s">
        <v>1788</v>
      </c>
      <c r="I431" s="291"/>
      <c r="J431" s="476"/>
    </row>
    <row r="432" spans="1:10" ht="12.75">
      <c r="A432" s="291" t="s">
        <v>1625</v>
      </c>
      <c r="B432" s="376" t="s">
        <v>2032</v>
      </c>
      <c r="C432" s="376" t="s">
        <v>1559</v>
      </c>
      <c r="D432" s="488">
        <v>44877</v>
      </c>
      <c r="E432" s="488">
        <f t="shared" si="37"/>
        <v>44906</v>
      </c>
      <c r="F432" s="480">
        <v>44913</v>
      </c>
      <c r="G432" s="291">
        <f>F432-D432+1</f>
        <v>37</v>
      </c>
      <c r="H432" s="291" t="s">
        <v>1791</v>
      </c>
      <c r="I432" s="291"/>
      <c r="J432" s="476"/>
    </row>
    <row r="433" spans="1:10" ht="12.75">
      <c r="A433" s="291" t="s">
        <v>1625</v>
      </c>
      <c r="B433" s="376" t="s">
        <v>2033</v>
      </c>
      <c r="C433" s="376" t="s">
        <v>1559</v>
      </c>
      <c r="D433" s="488">
        <v>44877</v>
      </c>
      <c r="E433" s="488">
        <f t="shared" si="37"/>
        <v>44906</v>
      </c>
      <c r="F433" s="291"/>
      <c r="G433" s="291"/>
      <c r="H433" s="291" t="s">
        <v>1788</v>
      </c>
      <c r="I433" s="291"/>
      <c r="J433" s="476"/>
    </row>
    <row r="434" spans="1:10" ht="12.75">
      <c r="A434" s="291" t="s">
        <v>1625</v>
      </c>
      <c r="B434" s="376" t="s">
        <v>2034</v>
      </c>
      <c r="C434" s="376" t="s">
        <v>1559</v>
      </c>
      <c r="D434" s="488">
        <v>44877</v>
      </c>
      <c r="E434" s="488">
        <f t="shared" si="37"/>
        <v>44906</v>
      </c>
      <c r="F434" s="291"/>
      <c r="G434" s="291"/>
      <c r="H434" s="291" t="s">
        <v>1788</v>
      </c>
      <c r="I434" s="291"/>
      <c r="J434" s="476"/>
    </row>
    <row r="435" spans="1:10" ht="12.75">
      <c r="A435" s="291" t="s">
        <v>1625</v>
      </c>
      <c r="B435" s="376" t="s">
        <v>2035</v>
      </c>
      <c r="C435" s="376" t="s">
        <v>1559</v>
      </c>
      <c r="D435" s="488">
        <v>44877</v>
      </c>
      <c r="E435" s="488">
        <f t="shared" si="37"/>
        <v>44906</v>
      </c>
      <c r="F435" s="480">
        <v>44913</v>
      </c>
      <c r="G435" s="291">
        <f>F435-D435+1</f>
        <v>37</v>
      </c>
      <c r="H435" s="291" t="s">
        <v>1791</v>
      </c>
      <c r="I435" s="291"/>
      <c r="J435" s="476"/>
    </row>
    <row r="436" spans="1:10" ht="12.75">
      <c r="A436" s="291" t="s">
        <v>1625</v>
      </c>
      <c r="B436" s="376" t="s">
        <v>2036</v>
      </c>
      <c r="C436" s="376" t="s">
        <v>1559</v>
      </c>
      <c r="D436" s="488">
        <v>44877</v>
      </c>
      <c r="E436" s="488">
        <f t="shared" si="37"/>
        <v>44906</v>
      </c>
      <c r="F436" s="291"/>
      <c r="G436" s="291"/>
      <c r="H436" s="291" t="s">
        <v>1798</v>
      </c>
      <c r="I436" s="291"/>
      <c r="J436" s="476"/>
    </row>
    <row r="437" spans="1:10" ht="12.75">
      <c r="A437" s="291" t="s">
        <v>1625</v>
      </c>
      <c r="B437" s="376" t="s">
        <v>2037</v>
      </c>
      <c r="C437" s="376" t="s">
        <v>1559</v>
      </c>
      <c r="D437" s="488">
        <v>44877</v>
      </c>
      <c r="E437" s="488">
        <f t="shared" si="37"/>
        <v>44906</v>
      </c>
      <c r="F437" s="291"/>
      <c r="G437" s="291"/>
      <c r="H437" s="291" t="s">
        <v>1788</v>
      </c>
      <c r="I437" s="291"/>
      <c r="J437" s="476"/>
    </row>
    <row r="438" spans="1:10" ht="12.75">
      <c r="A438" s="291" t="s">
        <v>1625</v>
      </c>
      <c r="B438" s="376" t="s">
        <v>2038</v>
      </c>
      <c r="C438" s="376" t="s">
        <v>1559</v>
      </c>
      <c r="D438" s="488">
        <v>44877</v>
      </c>
      <c r="E438" s="488">
        <f t="shared" si="37"/>
        <v>44906</v>
      </c>
      <c r="F438" s="291"/>
      <c r="G438" s="291"/>
      <c r="H438" s="291" t="s">
        <v>1788</v>
      </c>
      <c r="I438" s="291"/>
      <c r="J438" s="476"/>
    </row>
    <row r="439" spans="1:10" ht="12.75">
      <c r="A439" s="291" t="s">
        <v>1625</v>
      </c>
      <c r="B439" s="376" t="s">
        <v>2039</v>
      </c>
      <c r="C439" s="376" t="s">
        <v>1559</v>
      </c>
      <c r="D439" s="488">
        <v>44877</v>
      </c>
      <c r="E439" s="488">
        <f t="shared" si="37"/>
        <v>44906</v>
      </c>
      <c r="F439" s="291"/>
      <c r="G439" s="291"/>
      <c r="H439" s="291" t="s">
        <v>1788</v>
      </c>
      <c r="I439" s="291"/>
      <c r="J439" s="476" t="s">
        <v>2040</v>
      </c>
    </row>
    <row r="440" spans="1:10" ht="12.75">
      <c r="A440" s="291" t="s">
        <v>1625</v>
      </c>
      <c r="B440" s="376" t="s">
        <v>2041</v>
      </c>
      <c r="C440" s="376" t="s">
        <v>1559</v>
      </c>
      <c r="D440" s="488">
        <v>44877</v>
      </c>
      <c r="E440" s="488">
        <f t="shared" si="37"/>
        <v>44906</v>
      </c>
      <c r="F440" s="480">
        <v>44913</v>
      </c>
      <c r="G440" s="291">
        <f>F440-D440+1</f>
        <v>37</v>
      </c>
      <c r="H440" s="291" t="s">
        <v>1791</v>
      </c>
      <c r="I440" s="291"/>
      <c r="J440" s="476" t="s">
        <v>2040</v>
      </c>
    </row>
    <row r="441" spans="1:10" ht="12.75">
      <c r="A441" s="877" t="s">
        <v>2042</v>
      </c>
      <c r="B441" s="869"/>
      <c r="C441" s="869"/>
      <c r="D441" s="869"/>
      <c r="E441" s="869"/>
      <c r="F441" s="869"/>
      <c r="G441" s="869"/>
      <c r="H441" s="869"/>
      <c r="I441" s="870"/>
      <c r="J441" s="476"/>
    </row>
    <row r="442" spans="1:10" ht="12.75">
      <c r="A442" s="481" t="s">
        <v>1548</v>
      </c>
      <c r="B442" s="482" t="s">
        <v>1549</v>
      </c>
      <c r="C442" s="482" t="s">
        <v>1550</v>
      </c>
      <c r="D442" s="481" t="s">
        <v>1551</v>
      </c>
      <c r="E442" s="481" t="s">
        <v>1552</v>
      </c>
      <c r="F442" s="481" t="s">
        <v>1553</v>
      </c>
      <c r="G442" s="481" t="s">
        <v>1554</v>
      </c>
      <c r="H442" s="481" t="s">
        <v>821</v>
      </c>
      <c r="I442" s="481" t="s">
        <v>1555</v>
      </c>
      <c r="J442" s="476"/>
    </row>
    <row r="443" spans="1:10" ht="12.75">
      <c r="A443" s="491" t="s">
        <v>1625</v>
      </c>
      <c r="B443" s="492" t="s">
        <v>2043</v>
      </c>
      <c r="C443" s="380" t="s">
        <v>1559</v>
      </c>
      <c r="D443" s="493">
        <v>44891</v>
      </c>
      <c r="E443" s="491"/>
      <c r="F443" s="491"/>
      <c r="G443" s="491"/>
      <c r="H443" s="491" t="s">
        <v>2044</v>
      </c>
      <c r="I443" s="491"/>
      <c r="J443" s="476"/>
    </row>
    <row r="444" spans="1:10" ht="12.75">
      <c r="A444" s="491" t="s">
        <v>1625</v>
      </c>
      <c r="B444" s="492" t="s">
        <v>2045</v>
      </c>
      <c r="C444" s="380" t="s">
        <v>1559</v>
      </c>
      <c r="D444" s="493">
        <v>44891</v>
      </c>
      <c r="E444" s="491"/>
      <c r="F444" s="491"/>
      <c r="G444" s="491"/>
      <c r="H444" s="491" t="s">
        <v>2046</v>
      </c>
      <c r="I444" s="491"/>
      <c r="J444" s="476"/>
    </row>
    <row r="445" spans="1:10" ht="12.75">
      <c r="A445" s="491" t="s">
        <v>1625</v>
      </c>
      <c r="B445" s="492" t="s">
        <v>2047</v>
      </c>
      <c r="C445" s="380" t="s">
        <v>1559</v>
      </c>
      <c r="D445" s="493">
        <v>44891</v>
      </c>
      <c r="E445" s="491"/>
      <c r="F445" s="491"/>
      <c r="G445" s="491"/>
      <c r="H445" s="491" t="s">
        <v>2048</v>
      </c>
      <c r="I445" s="491"/>
      <c r="J445" s="476"/>
    </row>
    <row r="446" spans="1:10" ht="12.75">
      <c r="A446" s="491" t="s">
        <v>1625</v>
      </c>
      <c r="B446" s="492" t="s">
        <v>2049</v>
      </c>
      <c r="C446" s="380" t="s">
        <v>1559</v>
      </c>
      <c r="D446" s="493">
        <v>44891</v>
      </c>
      <c r="E446" s="491"/>
      <c r="F446" s="491"/>
      <c r="G446" s="491"/>
      <c r="H446" s="491" t="s">
        <v>2048</v>
      </c>
      <c r="I446" s="491"/>
      <c r="J446" s="476"/>
    </row>
    <row r="447" spans="1:10" ht="12.75">
      <c r="A447" s="491" t="s">
        <v>1625</v>
      </c>
      <c r="B447" s="380" t="s">
        <v>2050</v>
      </c>
      <c r="C447" s="380" t="s">
        <v>1559</v>
      </c>
      <c r="D447" s="493">
        <v>44891</v>
      </c>
      <c r="E447" s="491"/>
      <c r="F447" s="491"/>
      <c r="G447" s="491"/>
      <c r="H447" s="491" t="s">
        <v>2048</v>
      </c>
      <c r="I447" s="491"/>
      <c r="J447" s="476" t="s">
        <v>2051</v>
      </c>
    </row>
    <row r="448" spans="1:10" ht="12.75">
      <c r="A448" s="491" t="s">
        <v>1625</v>
      </c>
      <c r="B448" s="380" t="s">
        <v>2052</v>
      </c>
      <c r="C448" s="380" t="s">
        <v>1559</v>
      </c>
      <c r="D448" s="493">
        <v>44891</v>
      </c>
      <c r="E448" s="491"/>
      <c r="F448" s="491"/>
      <c r="G448" s="491"/>
      <c r="H448" s="491" t="s">
        <v>2048</v>
      </c>
      <c r="I448" s="491"/>
      <c r="J448" s="476"/>
    </row>
    <row r="449" spans="1:10" ht="12.75">
      <c r="A449" s="491" t="s">
        <v>1625</v>
      </c>
      <c r="B449" s="380" t="s">
        <v>2053</v>
      </c>
      <c r="C449" s="380" t="s">
        <v>1559</v>
      </c>
      <c r="D449" s="493">
        <v>44891</v>
      </c>
      <c r="E449" s="491"/>
      <c r="F449" s="491"/>
      <c r="G449" s="491"/>
      <c r="H449" s="491" t="s">
        <v>2044</v>
      </c>
      <c r="I449" s="491"/>
      <c r="J449" s="476"/>
    </row>
    <row r="450" spans="1:10" ht="12.75">
      <c r="A450" s="491" t="s">
        <v>1625</v>
      </c>
      <c r="B450" s="380" t="s">
        <v>2054</v>
      </c>
      <c r="C450" s="380" t="s">
        <v>1559</v>
      </c>
      <c r="D450" s="493">
        <v>44891</v>
      </c>
      <c r="E450" s="491"/>
      <c r="F450" s="491"/>
      <c r="G450" s="491"/>
      <c r="H450" s="491" t="s">
        <v>2044</v>
      </c>
      <c r="I450" s="491"/>
      <c r="J450" s="476"/>
    </row>
    <row r="451" spans="1:10" ht="12.75">
      <c r="A451" s="491" t="s">
        <v>1625</v>
      </c>
      <c r="B451" s="380" t="s">
        <v>2055</v>
      </c>
      <c r="C451" s="380" t="s">
        <v>1559</v>
      </c>
      <c r="D451" s="493">
        <v>44891</v>
      </c>
      <c r="E451" s="491"/>
      <c r="F451" s="491"/>
      <c r="G451" s="491"/>
      <c r="H451" s="491" t="s">
        <v>2046</v>
      </c>
      <c r="I451" s="491"/>
      <c r="J451" s="476"/>
    </row>
    <row r="452" spans="1:10" ht="12.75">
      <c r="A452" s="491" t="s">
        <v>1625</v>
      </c>
      <c r="B452" s="380" t="s">
        <v>2056</v>
      </c>
      <c r="C452" s="380" t="s">
        <v>1559</v>
      </c>
      <c r="D452" s="493">
        <v>44891</v>
      </c>
      <c r="E452" s="491"/>
      <c r="F452" s="491"/>
      <c r="G452" s="491"/>
      <c r="H452" s="491" t="s">
        <v>2048</v>
      </c>
      <c r="I452" s="491"/>
      <c r="J452" s="476"/>
    </row>
    <row r="453" spans="1:10" ht="12.75">
      <c r="A453" s="494" t="s">
        <v>1625</v>
      </c>
      <c r="B453" s="495" t="s">
        <v>2057</v>
      </c>
      <c r="C453" s="495" t="s">
        <v>1559</v>
      </c>
      <c r="D453" s="496">
        <v>44891</v>
      </c>
      <c r="E453" s="494"/>
      <c r="F453" s="494"/>
      <c r="G453" s="494"/>
      <c r="H453" s="494" t="s">
        <v>2046</v>
      </c>
      <c r="I453" s="494"/>
      <c r="J453" s="476"/>
    </row>
    <row r="454" spans="1:10" ht="12.75">
      <c r="A454" s="494" t="s">
        <v>1625</v>
      </c>
      <c r="B454" s="495" t="s">
        <v>2058</v>
      </c>
      <c r="C454" s="495" t="s">
        <v>1559</v>
      </c>
      <c r="D454" s="496">
        <v>44891</v>
      </c>
      <c r="E454" s="494"/>
      <c r="F454" s="494"/>
      <c r="G454" s="494"/>
      <c r="H454" s="494" t="s">
        <v>2044</v>
      </c>
      <c r="I454" s="494"/>
      <c r="J454" s="476"/>
    </row>
    <row r="455" spans="1:10" ht="12.75">
      <c r="A455" s="494" t="s">
        <v>1625</v>
      </c>
      <c r="B455" s="495" t="s">
        <v>2059</v>
      </c>
      <c r="C455" s="495" t="s">
        <v>1559</v>
      </c>
      <c r="D455" s="496">
        <v>44891</v>
      </c>
      <c r="E455" s="494"/>
      <c r="F455" s="494"/>
      <c r="G455" s="494"/>
      <c r="H455" s="494" t="s">
        <v>2048</v>
      </c>
      <c r="I455" s="494"/>
      <c r="J455" s="476"/>
    </row>
    <row r="456" spans="1:10" ht="12.75">
      <c r="A456" s="494" t="s">
        <v>1625</v>
      </c>
      <c r="B456" s="495" t="s">
        <v>2060</v>
      </c>
      <c r="C456" s="495" t="s">
        <v>1559</v>
      </c>
      <c r="D456" s="496">
        <v>44891</v>
      </c>
      <c r="E456" s="494"/>
      <c r="F456" s="494"/>
      <c r="G456" s="494"/>
      <c r="H456" s="494" t="s">
        <v>2046</v>
      </c>
      <c r="I456" s="494"/>
      <c r="J456" s="476"/>
    </row>
    <row r="457" spans="1:10" ht="12.75">
      <c r="A457" s="494" t="s">
        <v>1625</v>
      </c>
      <c r="B457" s="495" t="s">
        <v>2061</v>
      </c>
      <c r="C457" s="495" t="s">
        <v>1559</v>
      </c>
      <c r="D457" s="496">
        <v>44891</v>
      </c>
      <c r="E457" s="494"/>
      <c r="F457" s="494"/>
      <c r="G457" s="494"/>
      <c r="H457" s="494" t="s">
        <v>2046</v>
      </c>
      <c r="I457" s="494"/>
      <c r="J457" s="476"/>
    </row>
    <row r="458" spans="1:10" ht="12.75">
      <c r="A458" s="494" t="s">
        <v>1625</v>
      </c>
      <c r="B458" s="495" t="s">
        <v>2062</v>
      </c>
      <c r="C458" s="495" t="s">
        <v>1559</v>
      </c>
      <c r="D458" s="496">
        <v>44891</v>
      </c>
      <c r="E458" s="494"/>
      <c r="F458" s="494"/>
      <c r="G458" s="494"/>
      <c r="H458" s="494" t="s">
        <v>2044</v>
      </c>
      <c r="I458" s="494"/>
      <c r="J458" s="476"/>
    </row>
    <row r="459" spans="1:10" ht="12.75">
      <c r="A459" s="494" t="s">
        <v>1625</v>
      </c>
      <c r="B459" s="495" t="s">
        <v>2063</v>
      </c>
      <c r="C459" s="495" t="s">
        <v>1559</v>
      </c>
      <c r="D459" s="496">
        <v>44891</v>
      </c>
      <c r="E459" s="494"/>
      <c r="F459" s="494"/>
      <c r="G459" s="494"/>
      <c r="H459" s="494" t="s">
        <v>2046</v>
      </c>
      <c r="I459" s="494"/>
      <c r="J459" s="476"/>
    </row>
    <row r="460" spans="1:10" ht="12.75">
      <c r="A460" s="494" t="s">
        <v>1625</v>
      </c>
      <c r="B460" s="495" t="s">
        <v>2064</v>
      </c>
      <c r="C460" s="495" t="s">
        <v>1559</v>
      </c>
      <c r="D460" s="496">
        <v>44891</v>
      </c>
      <c r="E460" s="494"/>
      <c r="F460" s="494"/>
      <c r="G460" s="494"/>
      <c r="H460" s="494" t="s">
        <v>2044</v>
      </c>
      <c r="I460" s="494"/>
      <c r="J460" s="476"/>
    </row>
    <row r="461" spans="1:10" ht="12.75">
      <c r="A461" s="494" t="s">
        <v>1625</v>
      </c>
      <c r="B461" s="495" t="s">
        <v>2065</v>
      </c>
      <c r="C461" s="495" t="s">
        <v>1559</v>
      </c>
      <c r="D461" s="496">
        <v>44891</v>
      </c>
      <c r="E461" s="494"/>
      <c r="F461" s="494"/>
      <c r="G461" s="494"/>
      <c r="H461" s="494" t="s">
        <v>2046</v>
      </c>
      <c r="I461" s="494"/>
      <c r="J461" s="476"/>
    </row>
    <row r="462" spans="1:10" ht="12.75">
      <c r="A462" s="494" t="s">
        <v>1625</v>
      </c>
      <c r="B462" s="495" t="s">
        <v>2066</v>
      </c>
      <c r="C462" s="495" t="s">
        <v>1559</v>
      </c>
      <c r="D462" s="496">
        <v>44891</v>
      </c>
      <c r="E462" s="494"/>
      <c r="F462" s="494"/>
      <c r="G462" s="494"/>
      <c r="H462" s="494" t="s">
        <v>2044</v>
      </c>
      <c r="I462" s="494"/>
      <c r="J462" s="476"/>
    </row>
    <row r="463" spans="1:10" ht="12.75">
      <c r="A463" s="494" t="s">
        <v>1625</v>
      </c>
      <c r="B463" s="495" t="s">
        <v>2067</v>
      </c>
      <c r="C463" s="495" t="s">
        <v>1559</v>
      </c>
      <c r="D463" s="496">
        <v>44891</v>
      </c>
      <c r="E463" s="494"/>
      <c r="F463" s="494"/>
      <c r="G463" s="494"/>
      <c r="H463" s="494" t="s">
        <v>2048</v>
      </c>
      <c r="I463" s="494"/>
      <c r="J463" s="476"/>
    </row>
    <row r="464" spans="1:10" ht="12.75">
      <c r="A464" s="494" t="s">
        <v>1625</v>
      </c>
      <c r="B464" s="495" t="s">
        <v>2068</v>
      </c>
      <c r="C464" s="495" t="s">
        <v>1559</v>
      </c>
      <c r="D464" s="496">
        <v>44891</v>
      </c>
      <c r="E464" s="494"/>
      <c r="F464" s="494"/>
      <c r="G464" s="494"/>
      <c r="H464" s="494" t="s">
        <v>2046</v>
      </c>
      <c r="I464" s="494"/>
      <c r="J464" s="476"/>
    </row>
    <row r="465" spans="1:10" ht="12.75">
      <c r="A465" s="494" t="s">
        <v>1625</v>
      </c>
      <c r="B465" s="495" t="s">
        <v>2069</v>
      </c>
      <c r="C465" s="495" t="s">
        <v>1559</v>
      </c>
      <c r="D465" s="496">
        <v>44891</v>
      </c>
      <c r="E465" s="494"/>
      <c r="F465" s="494"/>
      <c r="G465" s="494"/>
      <c r="H465" s="494" t="s">
        <v>2048</v>
      </c>
      <c r="I465" s="494"/>
      <c r="J465" s="476"/>
    </row>
    <row r="466" spans="1:10" ht="12.75">
      <c r="A466" s="494" t="s">
        <v>1625</v>
      </c>
      <c r="B466" s="495" t="s">
        <v>2070</v>
      </c>
      <c r="C466" s="495" t="s">
        <v>1559</v>
      </c>
      <c r="D466" s="496">
        <v>44891</v>
      </c>
      <c r="E466" s="494"/>
      <c r="F466" s="494"/>
      <c r="G466" s="494"/>
      <c r="H466" s="494" t="s">
        <v>2048</v>
      </c>
      <c r="I466" s="494"/>
      <c r="J466" s="476"/>
    </row>
    <row r="467" spans="1:10" ht="12.75">
      <c r="A467" s="494" t="s">
        <v>1625</v>
      </c>
      <c r="B467" s="495" t="s">
        <v>2071</v>
      </c>
      <c r="C467" s="495" t="s">
        <v>1559</v>
      </c>
      <c r="D467" s="496">
        <v>44891</v>
      </c>
      <c r="E467" s="494"/>
      <c r="F467" s="494"/>
      <c r="G467" s="494"/>
      <c r="H467" s="494" t="s">
        <v>2046</v>
      </c>
      <c r="I467" s="494"/>
      <c r="J467" s="476"/>
    </row>
    <row r="468" spans="1:10" ht="12.75">
      <c r="A468" s="494" t="s">
        <v>1625</v>
      </c>
      <c r="B468" s="495" t="s">
        <v>2072</v>
      </c>
      <c r="C468" s="495" t="s">
        <v>1559</v>
      </c>
      <c r="D468" s="496">
        <v>44891</v>
      </c>
      <c r="E468" s="494"/>
      <c r="F468" s="494"/>
      <c r="G468" s="494"/>
      <c r="H468" s="494" t="s">
        <v>2044</v>
      </c>
      <c r="I468" s="494"/>
      <c r="J468" s="476"/>
    </row>
    <row r="469" spans="1:10" ht="12.75">
      <c r="A469" s="494" t="s">
        <v>1625</v>
      </c>
      <c r="B469" s="495" t="s">
        <v>2073</v>
      </c>
      <c r="C469" s="495" t="s">
        <v>1559</v>
      </c>
      <c r="D469" s="496">
        <v>44891</v>
      </c>
      <c r="E469" s="494"/>
      <c r="F469" s="494"/>
      <c r="G469" s="494"/>
      <c r="H469" s="494" t="s">
        <v>2044</v>
      </c>
      <c r="I469" s="494"/>
      <c r="J469" s="476"/>
    </row>
    <row r="470" spans="1:10" ht="12.75">
      <c r="A470" s="494" t="s">
        <v>1625</v>
      </c>
      <c r="B470" s="495" t="s">
        <v>2074</v>
      </c>
      <c r="C470" s="495" t="s">
        <v>1559</v>
      </c>
      <c r="D470" s="496">
        <v>44891</v>
      </c>
      <c r="E470" s="494"/>
      <c r="F470" s="494"/>
      <c r="G470" s="494"/>
      <c r="H470" s="494" t="s">
        <v>2044</v>
      </c>
      <c r="I470" s="494"/>
      <c r="J470" s="476"/>
    </row>
    <row r="471" spans="1:10" ht="12.75">
      <c r="A471" s="494" t="s">
        <v>1625</v>
      </c>
      <c r="B471" s="495" t="s">
        <v>2075</v>
      </c>
      <c r="C471" s="495" t="s">
        <v>1559</v>
      </c>
      <c r="D471" s="496">
        <v>44891</v>
      </c>
      <c r="E471" s="494"/>
      <c r="F471" s="494"/>
      <c r="G471" s="494"/>
      <c r="H471" s="494" t="s">
        <v>2048</v>
      </c>
      <c r="I471" s="494"/>
      <c r="J471" s="476"/>
    </row>
    <row r="472" spans="1:10" ht="12.75">
      <c r="A472" s="494" t="s">
        <v>1625</v>
      </c>
      <c r="B472" s="495" t="s">
        <v>2076</v>
      </c>
      <c r="C472" s="495" t="s">
        <v>1559</v>
      </c>
      <c r="D472" s="496">
        <v>44891</v>
      </c>
      <c r="E472" s="494"/>
      <c r="F472" s="494"/>
      <c r="G472" s="494"/>
      <c r="H472" s="494" t="s">
        <v>2044</v>
      </c>
      <c r="I472" s="494"/>
      <c r="J472" s="476"/>
    </row>
    <row r="473" spans="1:10" ht="12.75">
      <c r="A473" s="494" t="s">
        <v>1625</v>
      </c>
      <c r="B473" s="495" t="s">
        <v>2077</v>
      </c>
      <c r="C473" s="495" t="s">
        <v>1559</v>
      </c>
      <c r="D473" s="496">
        <v>44891</v>
      </c>
      <c r="E473" s="494"/>
      <c r="F473" s="494"/>
      <c r="G473" s="494"/>
      <c r="H473" s="494" t="s">
        <v>2044</v>
      </c>
      <c r="I473" s="494"/>
      <c r="J473" s="476"/>
    </row>
    <row r="474" spans="1:10" ht="12.75">
      <c r="A474" s="494" t="s">
        <v>1625</v>
      </c>
      <c r="B474" s="495" t="s">
        <v>2078</v>
      </c>
      <c r="C474" s="495" t="s">
        <v>1559</v>
      </c>
      <c r="D474" s="496">
        <v>44891</v>
      </c>
      <c r="E474" s="494"/>
      <c r="F474" s="494"/>
      <c r="G474" s="494"/>
      <c r="H474" s="494" t="s">
        <v>2046</v>
      </c>
      <c r="I474" s="494"/>
      <c r="J474" s="476"/>
    </row>
    <row r="475" spans="1:10" ht="12.75">
      <c r="A475" s="494" t="s">
        <v>1625</v>
      </c>
      <c r="B475" s="495" t="s">
        <v>2079</v>
      </c>
      <c r="C475" s="495" t="s">
        <v>1559</v>
      </c>
      <c r="D475" s="496">
        <v>44891</v>
      </c>
      <c r="E475" s="494"/>
      <c r="F475" s="494"/>
      <c r="G475" s="494"/>
      <c r="H475" s="494" t="s">
        <v>2046</v>
      </c>
      <c r="I475" s="494"/>
      <c r="J475" s="476"/>
    </row>
    <row r="476" spans="1:10" ht="12.75">
      <c r="A476" s="494" t="s">
        <v>1625</v>
      </c>
      <c r="B476" s="495" t="s">
        <v>2080</v>
      </c>
      <c r="C476" s="495" t="s">
        <v>1559</v>
      </c>
      <c r="D476" s="496">
        <v>44891</v>
      </c>
      <c r="E476" s="494"/>
      <c r="F476" s="494"/>
      <c r="G476" s="494"/>
      <c r="H476" s="494" t="s">
        <v>2046</v>
      </c>
      <c r="I476" s="494"/>
      <c r="J476" s="476"/>
    </row>
    <row r="477" spans="1:10" ht="12.75">
      <c r="A477" s="494" t="s">
        <v>1625</v>
      </c>
      <c r="B477" s="495" t="s">
        <v>2081</v>
      </c>
      <c r="C477" s="495" t="s">
        <v>1559</v>
      </c>
      <c r="D477" s="496">
        <v>44891</v>
      </c>
      <c r="E477" s="494"/>
      <c r="F477" s="494"/>
      <c r="G477" s="494"/>
      <c r="H477" s="494" t="s">
        <v>2048</v>
      </c>
      <c r="I477" s="494"/>
      <c r="J477" s="476"/>
    </row>
    <row r="478" spans="1:10" ht="12.75">
      <c r="A478" s="494" t="s">
        <v>1625</v>
      </c>
      <c r="B478" s="495" t="s">
        <v>2082</v>
      </c>
      <c r="C478" s="495" t="s">
        <v>1559</v>
      </c>
      <c r="D478" s="496">
        <v>44891</v>
      </c>
      <c r="E478" s="494"/>
      <c r="F478" s="494"/>
      <c r="G478" s="494"/>
      <c r="H478" s="494" t="s">
        <v>2044</v>
      </c>
      <c r="I478" s="494"/>
      <c r="J478" s="476"/>
    </row>
    <row r="479" spans="1:10" ht="12.75">
      <c r="A479" s="494" t="s">
        <v>1625</v>
      </c>
      <c r="B479" s="495" t="s">
        <v>2083</v>
      </c>
      <c r="C479" s="495" t="s">
        <v>1559</v>
      </c>
      <c r="D479" s="496">
        <v>44891</v>
      </c>
      <c r="E479" s="494"/>
      <c r="F479" s="494"/>
      <c r="G479" s="494"/>
      <c r="H479" s="494" t="s">
        <v>2046</v>
      </c>
      <c r="I479" s="494"/>
      <c r="J479" s="476"/>
    </row>
    <row r="480" spans="1:10" ht="12.75">
      <c r="A480" s="494" t="s">
        <v>1625</v>
      </c>
      <c r="B480" s="495" t="s">
        <v>2084</v>
      </c>
      <c r="C480" s="495" t="s">
        <v>1559</v>
      </c>
      <c r="D480" s="496">
        <v>44891</v>
      </c>
      <c r="E480" s="494"/>
      <c r="F480" s="494"/>
      <c r="G480" s="494"/>
      <c r="H480" s="494" t="s">
        <v>2048</v>
      </c>
      <c r="I480" s="494"/>
      <c r="J480" s="476"/>
    </row>
    <row r="481" spans="1:11" ht="12.75">
      <c r="A481" s="494" t="s">
        <v>1625</v>
      </c>
      <c r="B481" s="495" t="s">
        <v>2085</v>
      </c>
      <c r="C481" s="495" t="s">
        <v>1559</v>
      </c>
      <c r="D481" s="496">
        <v>44891</v>
      </c>
      <c r="E481" s="494"/>
      <c r="F481" s="494"/>
      <c r="G481" s="494"/>
      <c r="H481" s="494" t="s">
        <v>2046</v>
      </c>
      <c r="I481" s="494"/>
      <c r="J481" s="476"/>
    </row>
    <row r="482" spans="1:11" ht="12.75">
      <c r="A482" s="494" t="s">
        <v>1625</v>
      </c>
      <c r="B482" s="495" t="s">
        <v>2086</v>
      </c>
      <c r="C482" s="495" t="s">
        <v>1559</v>
      </c>
      <c r="D482" s="496">
        <v>44891</v>
      </c>
      <c r="E482" s="494"/>
      <c r="F482" s="494"/>
      <c r="G482" s="494"/>
      <c r="H482" s="494" t="s">
        <v>2048</v>
      </c>
      <c r="I482" s="494"/>
      <c r="J482" s="476"/>
    </row>
    <row r="483" spans="1:11" ht="12.75">
      <c r="A483" s="494" t="s">
        <v>1625</v>
      </c>
      <c r="B483" s="495" t="s">
        <v>2087</v>
      </c>
      <c r="C483" s="495" t="s">
        <v>1559</v>
      </c>
      <c r="D483" s="496">
        <v>44891</v>
      </c>
      <c r="E483" s="494"/>
      <c r="F483" s="494"/>
      <c r="G483" s="494"/>
      <c r="H483" s="494" t="s">
        <v>2044</v>
      </c>
      <c r="I483" s="494"/>
      <c r="J483" s="476"/>
    </row>
    <row r="484" spans="1:11" ht="12.75">
      <c r="A484" s="494" t="s">
        <v>1625</v>
      </c>
      <c r="B484" s="495" t="s">
        <v>2088</v>
      </c>
      <c r="C484" s="495" t="s">
        <v>1559</v>
      </c>
      <c r="D484" s="496">
        <v>44891</v>
      </c>
      <c r="E484" s="494"/>
      <c r="F484" s="494"/>
      <c r="G484" s="494"/>
      <c r="H484" s="494" t="s">
        <v>2044</v>
      </c>
      <c r="I484" s="494"/>
      <c r="J484" s="476"/>
    </row>
    <row r="485" spans="1:11" ht="12.75">
      <c r="A485" s="494" t="s">
        <v>1625</v>
      </c>
      <c r="B485" s="495" t="s">
        <v>2089</v>
      </c>
      <c r="C485" s="495" t="s">
        <v>1559</v>
      </c>
      <c r="D485" s="496">
        <v>44891</v>
      </c>
      <c r="E485" s="494"/>
      <c r="F485" s="494"/>
      <c r="G485" s="494"/>
      <c r="H485" s="494" t="s">
        <v>2048</v>
      </c>
      <c r="I485" s="494"/>
      <c r="J485" s="476"/>
    </row>
    <row r="486" spans="1:11" ht="12.75">
      <c r="A486" s="494" t="s">
        <v>1625</v>
      </c>
      <c r="B486" s="495" t="s">
        <v>2090</v>
      </c>
      <c r="C486" s="495" t="s">
        <v>1559</v>
      </c>
      <c r="D486" s="496">
        <v>44891</v>
      </c>
      <c r="E486" s="494"/>
      <c r="F486" s="494"/>
      <c r="G486" s="494"/>
      <c r="H486" s="494" t="s">
        <v>2044</v>
      </c>
      <c r="I486" s="494"/>
      <c r="J486" s="476"/>
    </row>
    <row r="487" spans="1:11" ht="12.75">
      <c r="A487" s="494" t="s">
        <v>1625</v>
      </c>
      <c r="B487" s="495" t="s">
        <v>2091</v>
      </c>
      <c r="C487" s="495" t="s">
        <v>1559</v>
      </c>
      <c r="D487" s="496">
        <v>44891</v>
      </c>
      <c r="E487" s="494"/>
      <c r="F487" s="494"/>
      <c r="G487" s="494"/>
      <c r="H487" s="494" t="s">
        <v>2044</v>
      </c>
      <c r="I487" s="494"/>
      <c r="J487" s="476"/>
    </row>
    <row r="488" spans="1:11" ht="12.75">
      <c r="A488" s="494" t="s">
        <v>1625</v>
      </c>
      <c r="B488" s="495" t="s">
        <v>2092</v>
      </c>
      <c r="C488" s="495" t="s">
        <v>1559</v>
      </c>
      <c r="D488" s="496">
        <v>44891</v>
      </c>
      <c r="E488" s="494"/>
      <c r="F488" s="494"/>
      <c r="G488" s="494"/>
      <c r="H488" s="494" t="s">
        <v>2044</v>
      </c>
      <c r="I488" s="494"/>
      <c r="J488" s="476"/>
    </row>
    <row r="489" spans="1:11" ht="12.75">
      <c r="A489" s="877" t="s">
        <v>2093</v>
      </c>
      <c r="B489" s="869"/>
      <c r="C489" s="869"/>
      <c r="D489" s="869"/>
      <c r="E489" s="869"/>
      <c r="F489" s="869"/>
      <c r="G489" s="869"/>
      <c r="H489" s="869"/>
      <c r="I489" s="870"/>
      <c r="J489" s="476" t="s">
        <v>2094</v>
      </c>
    </row>
    <row r="490" spans="1:11" ht="12.75">
      <c r="A490" s="481" t="s">
        <v>1548</v>
      </c>
      <c r="B490" s="482" t="s">
        <v>1549</v>
      </c>
      <c r="C490" s="482" t="s">
        <v>1550</v>
      </c>
      <c r="D490" s="481" t="s">
        <v>1551</v>
      </c>
      <c r="E490" s="481" t="s">
        <v>1552</v>
      </c>
      <c r="F490" s="481" t="s">
        <v>1553</v>
      </c>
      <c r="G490" s="481" t="s">
        <v>1554</v>
      </c>
      <c r="H490" s="481" t="s">
        <v>821</v>
      </c>
      <c r="I490" s="481" t="s">
        <v>1555</v>
      </c>
      <c r="J490" s="476" t="s">
        <v>2095</v>
      </c>
    </row>
    <row r="491" spans="1:11" ht="12.75">
      <c r="A491" s="491" t="s">
        <v>1625</v>
      </c>
      <c r="B491" s="497" t="s">
        <v>2096</v>
      </c>
      <c r="C491" s="380" t="s">
        <v>1559</v>
      </c>
      <c r="D491" s="498">
        <v>44894</v>
      </c>
      <c r="E491" s="491"/>
      <c r="F491" s="491"/>
      <c r="G491" s="491"/>
      <c r="H491" s="491" t="s">
        <v>2097</v>
      </c>
      <c r="I491" s="491" t="s">
        <v>1977</v>
      </c>
      <c r="J491" s="476" t="s">
        <v>2098</v>
      </c>
    </row>
    <row r="492" spans="1:11" ht="12.75">
      <c r="A492" s="491" t="s">
        <v>1625</v>
      </c>
      <c r="B492" s="497" t="s">
        <v>2099</v>
      </c>
      <c r="C492" s="380" t="s">
        <v>1559</v>
      </c>
      <c r="D492" s="498">
        <v>44894</v>
      </c>
      <c r="E492" s="491"/>
      <c r="F492" s="491"/>
      <c r="G492" s="491"/>
      <c r="H492" s="491" t="s">
        <v>2100</v>
      </c>
      <c r="I492" s="491"/>
      <c r="J492" s="476" t="s">
        <v>2101</v>
      </c>
    </row>
    <row r="493" spans="1:11" ht="12.75">
      <c r="A493" s="491" t="s">
        <v>1625</v>
      </c>
      <c r="B493" s="497" t="s">
        <v>2102</v>
      </c>
      <c r="C493" s="380" t="s">
        <v>1559</v>
      </c>
      <c r="D493" s="498">
        <v>44894</v>
      </c>
      <c r="E493" s="491"/>
      <c r="F493" s="491"/>
      <c r="G493" s="491"/>
      <c r="H493" s="491" t="s">
        <v>2100</v>
      </c>
      <c r="I493" s="491"/>
      <c r="J493" s="476"/>
    </row>
    <row r="494" spans="1:11" ht="12.75">
      <c r="A494" s="491" t="s">
        <v>1625</v>
      </c>
      <c r="B494" s="497" t="s">
        <v>2103</v>
      </c>
      <c r="C494" s="380" t="s">
        <v>1559</v>
      </c>
      <c r="D494" s="498">
        <v>44894</v>
      </c>
      <c r="E494" s="491"/>
      <c r="F494" s="491"/>
      <c r="G494" s="491"/>
      <c r="H494" s="491" t="s">
        <v>2100</v>
      </c>
      <c r="I494" s="491"/>
      <c r="J494" s="476"/>
    </row>
    <row r="495" spans="1:11" ht="19.5" customHeight="1">
      <c r="A495" s="491" t="s">
        <v>1625</v>
      </c>
      <c r="B495" s="380" t="s">
        <v>2104</v>
      </c>
      <c r="C495" s="380" t="s">
        <v>1559</v>
      </c>
      <c r="D495" s="498">
        <v>44894</v>
      </c>
      <c r="E495" s="491"/>
      <c r="F495" s="491"/>
      <c r="G495" s="491"/>
      <c r="H495" s="491" t="s">
        <v>2105</v>
      </c>
      <c r="I495" s="491"/>
      <c r="J495" s="476"/>
    </row>
    <row r="496" spans="1:11" ht="19.5" customHeight="1">
      <c r="A496" s="491" t="s">
        <v>1625</v>
      </c>
      <c r="B496" s="380" t="s">
        <v>2106</v>
      </c>
      <c r="C496" s="380" t="s">
        <v>1559</v>
      </c>
      <c r="D496" s="498">
        <v>44894</v>
      </c>
      <c r="E496" s="491"/>
      <c r="F496" s="491"/>
      <c r="G496" s="491"/>
      <c r="H496" s="491" t="s">
        <v>2105</v>
      </c>
      <c r="I496" s="491"/>
      <c r="J496" s="476"/>
      <c r="K496" s="499" t="s">
        <v>2107</v>
      </c>
    </row>
    <row r="497" spans="1:10" ht="15" customHeight="1">
      <c r="A497" s="491" t="s">
        <v>1625</v>
      </c>
      <c r="B497" s="380" t="s">
        <v>2108</v>
      </c>
      <c r="C497" s="380" t="s">
        <v>1559</v>
      </c>
      <c r="D497" s="498">
        <v>44894</v>
      </c>
      <c r="E497" s="491"/>
      <c r="F497" s="491"/>
      <c r="G497" s="491"/>
      <c r="H497" s="491" t="s">
        <v>2105</v>
      </c>
      <c r="I497" s="491"/>
      <c r="J497" s="476"/>
    </row>
    <row r="498" spans="1:10" ht="16.5" customHeight="1">
      <c r="A498" s="491" t="s">
        <v>1625</v>
      </c>
      <c r="B498" s="380" t="s">
        <v>2109</v>
      </c>
      <c r="C498" s="380" t="s">
        <v>1559</v>
      </c>
      <c r="D498" s="498">
        <v>44894</v>
      </c>
      <c r="E498" s="491"/>
      <c r="F498" s="491"/>
      <c r="G498" s="491"/>
      <c r="H498" s="491" t="s">
        <v>2105</v>
      </c>
      <c r="I498" s="491"/>
      <c r="J498" s="476"/>
    </row>
    <row r="499" spans="1:10" ht="18" customHeight="1">
      <c r="A499" s="491" t="s">
        <v>1625</v>
      </c>
      <c r="B499" s="380" t="s">
        <v>2110</v>
      </c>
      <c r="C499" s="380" t="s">
        <v>1559</v>
      </c>
      <c r="D499" s="498">
        <v>44894</v>
      </c>
      <c r="E499" s="491"/>
      <c r="F499" s="491"/>
      <c r="G499" s="491"/>
      <c r="H499" s="491" t="s">
        <v>2105</v>
      </c>
      <c r="I499" s="491"/>
      <c r="J499" s="476"/>
    </row>
    <row r="500" spans="1:10" ht="18" customHeight="1">
      <c r="A500" s="491" t="s">
        <v>1625</v>
      </c>
      <c r="B500" s="380" t="s">
        <v>2111</v>
      </c>
      <c r="C500" s="380" t="s">
        <v>1559</v>
      </c>
      <c r="D500" s="498">
        <v>44894</v>
      </c>
      <c r="E500" s="491"/>
      <c r="F500" s="491"/>
      <c r="G500" s="491"/>
      <c r="H500" s="491" t="s">
        <v>2105</v>
      </c>
      <c r="I500" s="491"/>
      <c r="J500" s="476"/>
    </row>
    <row r="501" spans="1:10" ht="17.25" customHeight="1">
      <c r="A501" s="491" t="s">
        <v>1625</v>
      </c>
      <c r="B501" s="380" t="s">
        <v>2112</v>
      </c>
      <c r="C501" s="380" t="s">
        <v>1559</v>
      </c>
      <c r="D501" s="498">
        <v>44894</v>
      </c>
      <c r="E501" s="491"/>
      <c r="F501" s="491"/>
      <c r="G501" s="491"/>
      <c r="H501" s="491" t="s">
        <v>2105</v>
      </c>
      <c r="I501" s="491"/>
      <c r="J501" s="476"/>
    </row>
    <row r="502" spans="1:10" ht="18.75" customHeight="1">
      <c r="A502" s="491" t="s">
        <v>1625</v>
      </c>
      <c r="B502" s="380" t="s">
        <v>2113</v>
      </c>
      <c r="C502" s="380" t="s">
        <v>1559</v>
      </c>
      <c r="D502" s="498">
        <v>44894</v>
      </c>
      <c r="E502" s="491"/>
      <c r="F502" s="491"/>
      <c r="G502" s="491"/>
      <c r="H502" s="491" t="s">
        <v>2105</v>
      </c>
      <c r="I502" s="491"/>
      <c r="J502" s="476"/>
    </row>
    <row r="503" spans="1:10" ht="17.25" customHeight="1">
      <c r="A503" s="491" t="s">
        <v>1625</v>
      </c>
      <c r="B503" s="380" t="s">
        <v>2114</v>
      </c>
      <c r="C503" s="380" t="s">
        <v>1559</v>
      </c>
      <c r="D503" s="498">
        <v>44894</v>
      </c>
      <c r="E503" s="491"/>
      <c r="F503" s="491"/>
      <c r="G503" s="491"/>
      <c r="H503" s="491" t="s">
        <v>2105</v>
      </c>
      <c r="I503" s="491"/>
      <c r="J503" s="476"/>
    </row>
    <row r="504" spans="1:10" ht="18.75" customHeight="1">
      <c r="A504" s="491" t="s">
        <v>1625</v>
      </c>
      <c r="B504" s="380" t="s">
        <v>2115</v>
      </c>
      <c r="C504" s="380" t="s">
        <v>1559</v>
      </c>
      <c r="D504" s="498">
        <v>44894</v>
      </c>
      <c r="E504" s="491"/>
      <c r="F504" s="491"/>
      <c r="G504" s="491"/>
      <c r="H504" s="491" t="s">
        <v>2105</v>
      </c>
      <c r="I504" s="491"/>
      <c r="J504" s="476"/>
    </row>
    <row r="505" spans="1:10" ht="15.75" customHeight="1">
      <c r="A505" s="491" t="s">
        <v>1625</v>
      </c>
      <c r="B505" s="380" t="s">
        <v>2116</v>
      </c>
      <c r="C505" s="380" t="s">
        <v>1559</v>
      </c>
      <c r="D505" s="498">
        <v>44894</v>
      </c>
      <c r="E505" s="491"/>
      <c r="F505" s="491"/>
      <c r="G505" s="491"/>
      <c r="H505" s="491" t="s">
        <v>2105</v>
      </c>
      <c r="I505" s="491"/>
      <c r="J505" s="476"/>
    </row>
    <row r="506" spans="1:10" ht="17.25" customHeight="1">
      <c r="A506" s="491" t="s">
        <v>1625</v>
      </c>
      <c r="B506" s="380" t="s">
        <v>2117</v>
      </c>
      <c r="C506" s="380" t="s">
        <v>1559</v>
      </c>
      <c r="D506" s="498">
        <v>44894</v>
      </c>
      <c r="E506" s="491"/>
      <c r="F506" s="491"/>
      <c r="G506" s="491"/>
      <c r="H506" s="491" t="s">
        <v>2105</v>
      </c>
      <c r="I506" s="491"/>
      <c r="J506" s="476"/>
    </row>
    <row r="507" spans="1:10" ht="18.75" customHeight="1">
      <c r="A507" s="491" t="s">
        <v>1625</v>
      </c>
      <c r="B507" s="380" t="s">
        <v>2118</v>
      </c>
      <c r="C507" s="380" t="s">
        <v>1559</v>
      </c>
      <c r="D507" s="498">
        <v>44894</v>
      </c>
      <c r="E507" s="491"/>
      <c r="F507" s="491"/>
      <c r="G507" s="491"/>
      <c r="H507" s="491" t="s">
        <v>2105</v>
      </c>
      <c r="I507" s="491"/>
      <c r="J507" s="476"/>
    </row>
    <row r="508" spans="1:10" ht="18.75" customHeight="1">
      <c r="A508" s="491" t="s">
        <v>1625</v>
      </c>
      <c r="B508" s="380" t="s">
        <v>2119</v>
      </c>
      <c r="C508" s="380" t="s">
        <v>1559</v>
      </c>
      <c r="D508" s="498">
        <v>44894</v>
      </c>
      <c r="E508" s="491"/>
      <c r="F508" s="491"/>
      <c r="G508" s="491"/>
      <c r="H508" s="491" t="s">
        <v>2105</v>
      </c>
      <c r="I508" s="491"/>
      <c r="J508" s="476"/>
    </row>
    <row r="509" spans="1:10" ht="18" customHeight="1">
      <c r="A509" s="491" t="s">
        <v>1625</v>
      </c>
      <c r="B509" s="380" t="s">
        <v>2120</v>
      </c>
      <c r="C509" s="380" t="s">
        <v>1559</v>
      </c>
      <c r="D509" s="498">
        <v>44894</v>
      </c>
      <c r="E509" s="491"/>
      <c r="F509" s="491"/>
      <c r="G509" s="491"/>
      <c r="H509" s="491" t="s">
        <v>2105</v>
      </c>
      <c r="I509" s="491"/>
      <c r="J509" s="476"/>
    </row>
    <row r="510" spans="1:10" ht="15.75" customHeight="1">
      <c r="A510" s="491" t="s">
        <v>1625</v>
      </c>
      <c r="B510" s="380" t="s">
        <v>2121</v>
      </c>
      <c r="C510" s="380" t="s">
        <v>1559</v>
      </c>
      <c r="D510" s="498">
        <v>44894</v>
      </c>
      <c r="E510" s="491"/>
      <c r="F510" s="491"/>
      <c r="G510" s="491"/>
      <c r="H510" s="491" t="s">
        <v>2105</v>
      </c>
      <c r="I510" s="491"/>
      <c r="J510" s="476"/>
    </row>
    <row r="511" spans="1:10" ht="17.25" customHeight="1">
      <c r="A511" s="491" t="s">
        <v>1625</v>
      </c>
      <c r="B511" s="380" t="s">
        <v>2122</v>
      </c>
      <c r="C511" s="380" t="s">
        <v>1559</v>
      </c>
      <c r="D511" s="498">
        <v>44894</v>
      </c>
      <c r="E511" s="491"/>
      <c r="F511" s="491"/>
      <c r="G511" s="491"/>
      <c r="H511" s="491" t="s">
        <v>2105</v>
      </c>
      <c r="I511" s="491"/>
      <c r="J511" s="476"/>
    </row>
    <row r="512" spans="1:10" ht="15.75" customHeight="1">
      <c r="A512" s="491" t="s">
        <v>1625</v>
      </c>
      <c r="B512" s="380" t="s">
        <v>2123</v>
      </c>
      <c r="C512" s="380" t="s">
        <v>1559</v>
      </c>
      <c r="D512" s="498">
        <v>44894</v>
      </c>
      <c r="E512" s="491"/>
      <c r="F512" s="491"/>
      <c r="G512" s="491"/>
      <c r="H512" s="491" t="s">
        <v>2105</v>
      </c>
      <c r="I512" s="491"/>
      <c r="J512" s="476"/>
    </row>
    <row r="513" spans="1:10" ht="12.75">
      <c r="A513" s="491" t="s">
        <v>1625</v>
      </c>
      <c r="B513" s="380" t="s">
        <v>2124</v>
      </c>
      <c r="C513" s="380" t="s">
        <v>1559</v>
      </c>
      <c r="D513" s="498">
        <v>44894</v>
      </c>
      <c r="E513" s="491"/>
      <c r="F513" s="491"/>
      <c r="G513" s="491"/>
      <c r="H513" s="491" t="s">
        <v>2125</v>
      </c>
      <c r="I513" s="491"/>
      <c r="J513" s="476"/>
    </row>
    <row r="514" spans="1:10" ht="12.75">
      <c r="A514" s="491" t="s">
        <v>1625</v>
      </c>
      <c r="B514" s="380" t="s">
        <v>2126</v>
      </c>
      <c r="C514" s="380" t="s">
        <v>1559</v>
      </c>
      <c r="D514" s="498">
        <v>44894</v>
      </c>
      <c r="E514" s="491"/>
      <c r="F514" s="491"/>
      <c r="G514" s="491"/>
      <c r="H514" s="491" t="s">
        <v>2097</v>
      </c>
      <c r="I514" s="491"/>
      <c r="J514" s="476"/>
    </row>
    <row r="515" spans="1:10" ht="12.75">
      <c r="A515" s="491" t="s">
        <v>1625</v>
      </c>
      <c r="B515" s="380" t="s">
        <v>2127</v>
      </c>
      <c r="C515" s="380" t="s">
        <v>1559</v>
      </c>
      <c r="D515" s="498">
        <v>44894</v>
      </c>
      <c r="E515" s="491"/>
      <c r="F515" s="491"/>
      <c r="G515" s="491"/>
      <c r="H515" s="491" t="s">
        <v>2125</v>
      </c>
      <c r="I515" s="491"/>
      <c r="J515" s="476"/>
    </row>
    <row r="516" spans="1:10" ht="12.75">
      <c r="A516" s="491" t="s">
        <v>1625</v>
      </c>
      <c r="B516" s="380" t="s">
        <v>2128</v>
      </c>
      <c r="C516" s="380" t="s">
        <v>1559</v>
      </c>
      <c r="D516" s="498">
        <v>44894</v>
      </c>
      <c r="E516" s="491"/>
      <c r="F516" s="491"/>
      <c r="G516" s="491"/>
      <c r="H516" s="491" t="s">
        <v>2125</v>
      </c>
      <c r="I516" s="491"/>
      <c r="J516" s="476"/>
    </row>
    <row r="517" spans="1:10" ht="19.5" customHeight="1">
      <c r="A517" s="491" t="s">
        <v>1625</v>
      </c>
      <c r="B517" s="380" t="s">
        <v>2129</v>
      </c>
      <c r="C517" s="380" t="s">
        <v>1559</v>
      </c>
      <c r="D517" s="498">
        <v>44894</v>
      </c>
      <c r="E517" s="491"/>
      <c r="F517" s="491"/>
      <c r="G517" s="491"/>
      <c r="H517" s="491" t="s">
        <v>2105</v>
      </c>
      <c r="I517" s="491"/>
      <c r="J517" s="476"/>
    </row>
    <row r="518" spans="1:10" ht="12.75">
      <c r="A518" s="491" t="s">
        <v>1625</v>
      </c>
      <c r="B518" s="380" t="s">
        <v>2130</v>
      </c>
      <c r="C518" s="380" t="s">
        <v>1559</v>
      </c>
      <c r="D518" s="498">
        <v>44894</v>
      </c>
      <c r="E518" s="491"/>
      <c r="F518" s="491"/>
      <c r="G518" s="491"/>
      <c r="H518" s="491" t="s">
        <v>2100</v>
      </c>
      <c r="I518" s="491"/>
      <c r="J518" s="476"/>
    </row>
    <row r="519" spans="1:10" ht="16.5" customHeight="1">
      <c r="A519" s="494" t="s">
        <v>1625</v>
      </c>
      <c r="B519" s="495" t="s">
        <v>2131</v>
      </c>
      <c r="C519" s="495" t="s">
        <v>1559</v>
      </c>
      <c r="D519" s="500">
        <v>44894</v>
      </c>
      <c r="E519" s="494"/>
      <c r="F519" s="494"/>
      <c r="G519" s="494"/>
      <c r="H519" s="494" t="s">
        <v>2105</v>
      </c>
      <c r="I519" s="494"/>
      <c r="J519" s="476"/>
    </row>
    <row r="520" spans="1:10" ht="17.25" customHeight="1">
      <c r="A520" s="494" t="s">
        <v>1625</v>
      </c>
      <c r="B520" s="495" t="s">
        <v>2132</v>
      </c>
      <c r="C520" s="495" t="s">
        <v>1559</v>
      </c>
      <c r="D520" s="500">
        <v>44894</v>
      </c>
      <c r="E520" s="494"/>
      <c r="F520" s="494"/>
      <c r="G520" s="494"/>
      <c r="H520" s="494" t="s">
        <v>2105</v>
      </c>
      <c r="I520" s="494"/>
      <c r="J520" s="476"/>
    </row>
    <row r="521" spans="1:10" ht="12.75">
      <c r="A521" s="501">
        <v>44890</v>
      </c>
      <c r="B521" s="502" t="s">
        <v>2133</v>
      </c>
      <c r="C521" s="502" t="s">
        <v>2134</v>
      </c>
      <c r="D521" s="503">
        <v>44894</v>
      </c>
      <c r="E521" s="504"/>
      <c r="F521" s="504"/>
      <c r="G521" s="504"/>
      <c r="H521" s="504" t="s">
        <v>2097</v>
      </c>
      <c r="I521" s="504"/>
      <c r="J521" s="476"/>
    </row>
    <row r="522" spans="1:10" ht="12.75">
      <c r="A522" s="501">
        <v>44890</v>
      </c>
      <c r="B522" s="502" t="s">
        <v>2135</v>
      </c>
      <c r="C522" s="502" t="s">
        <v>2134</v>
      </c>
      <c r="D522" s="503">
        <v>44894</v>
      </c>
      <c r="E522" s="504"/>
      <c r="F522" s="504"/>
      <c r="G522" s="504"/>
      <c r="H522" s="504" t="s">
        <v>2100</v>
      </c>
      <c r="I522" s="504"/>
      <c r="J522" s="476"/>
    </row>
    <row r="523" spans="1:10" ht="12.75">
      <c r="A523" s="501">
        <v>44890</v>
      </c>
      <c r="B523" s="502" t="s">
        <v>2136</v>
      </c>
      <c r="C523" s="502" t="s">
        <v>2134</v>
      </c>
      <c r="D523" s="503">
        <v>44894</v>
      </c>
      <c r="E523" s="504"/>
      <c r="F523" s="504"/>
      <c r="G523" s="504"/>
      <c r="H523" s="504" t="s">
        <v>2100</v>
      </c>
      <c r="I523" s="504"/>
      <c r="J523" s="476"/>
    </row>
    <row r="524" spans="1:10" ht="12.75">
      <c r="A524" s="501">
        <v>44890</v>
      </c>
      <c r="B524" s="502" t="s">
        <v>2137</v>
      </c>
      <c r="C524" s="502" t="s">
        <v>2134</v>
      </c>
      <c r="D524" s="503">
        <v>44894</v>
      </c>
      <c r="E524" s="504"/>
      <c r="F524" s="504"/>
      <c r="G524" s="504"/>
      <c r="H524" s="504" t="s">
        <v>2097</v>
      </c>
      <c r="I524" s="504"/>
      <c r="J524" s="476"/>
    </row>
    <row r="525" spans="1:10" ht="12.75">
      <c r="A525" s="501">
        <v>44890</v>
      </c>
      <c r="B525" s="502" t="s">
        <v>2138</v>
      </c>
      <c r="C525" s="502" t="s">
        <v>2134</v>
      </c>
      <c r="D525" s="503">
        <v>44894</v>
      </c>
      <c r="E525" s="504"/>
      <c r="F525" s="504"/>
      <c r="G525" s="504"/>
      <c r="H525" s="504" t="s">
        <v>2125</v>
      </c>
      <c r="I525" s="504"/>
      <c r="J525" s="476"/>
    </row>
    <row r="526" spans="1:10" ht="12.75">
      <c r="A526" s="501">
        <v>44891</v>
      </c>
      <c r="B526" s="502" t="s">
        <v>2139</v>
      </c>
      <c r="C526" s="502" t="s">
        <v>2134</v>
      </c>
      <c r="D526" s="503">
        <v>44894</v>
      </c>
      <c r="E526" s="504"/>
      <c r="F526" s="504"/>
      <c r="G526" s="504"/>
      <c r="H526" s="504" t="s">
        <v>2125</v>
      </c>
      <c r="I526" s="504"/>
      <c r="J526" s="476"/>
    </row>
    <row r="527" spans="1:10" ht="12.75">
      <c r="A527" s="501">
        <v>44891</v>
      </c>
      <c r="B527" s="502" t="s">
        <v>2140</v>
      </c>
      <c r="C527" s="502" t="s">
        <v>2134</v>
      </c>
      <c r="D527" s="503">
        <v>44894</v>
      </c>
      <c r="E527" s="504"/>
      <c r="F527" s="504"/>
      <c r="G527" s="504"/>
      <c r="H527" s="504" t="s">
        <v>2125</v>
      </c>
      <c r="I527" s="504"/>
      <c r="J527" s="476"/>
    </row>
    <row r="528" spans="1:10" ht="12.75">
      <c r="A528" s="501">
        <v>44891</v>
      </c>
      <c r="B528" s="502" t="s">
        <v>2141</v>
      </c>
      <c r="C528" s="502" t="s">
        <v>2134</v>
      </c>
      <c r="D528" s="503">
        <v>44894</v>
      </c>
      <c r="E528" s="504"/>
      <c r="F528" s="504"/>
      <c r="G528" s="504"/>
      <c r="H528" s="504" t="s">
        <v>2125</v>
      </c>
      <c r="I528" s="504"/>
      <c r="J528" s="476"/>
    </row>
    <row r="529" spans="1:12" ht="12.75">
      <c r="A529" s="501">
        <v>44891</v>
      </c>
      <c r="B529" s="502" t="s">
        <v>2142</v>
      </c>
      <c r="C529" s="502" t="s">
        <v>2134</v>
      </c>
      <c r="D529" s="503">
        <v>44894</v>
      </c>
      <c r="E529" s="504"/>
      <c r="F529" s="504"/>
      <c r="G529" s="504"/>
      <c r="H529" s="504" t="s">
        <v>2100</v>
      </c>
      <c r="I529" s="504"/>
      <c r="J529" s="476"/>
    </row>
    <row r="530" spans="1:12" ht="12.75">
      <c r="A530" s="501">
        <v>44891</v>
      </c>
      <c r="B530" s="502" t="s">
        <v>2143</v>
      </c>
      <c r="C530" s="502" t="s">
        <v>2134</v>
      </c>
      <c r="D530" s="503">
        <v>44894</v>
      </c>
      <c r="E530" s="504"/>
      <c r="F530" s="504"/>
      <c r="G530" s="504"/>
      <c r="H530" s="504" t="s">
        <v>2125</v>
      </c>
      <c r="I530" s="504"/>
      <c r="J530" s="476"/>
    </row>
    <row r="531" spans="1:12" ht="12.75">
      <c r="A531" s="501">
        <v>44891</v>
      </c>
      <c r="B531" s="502" t="s">
        <v>2144</v>
      </c>
      <c r="C531" s="502" t="s">
        <v>2134</v>
      </c>
      <c r="D531" s="503">
        <v>44894</v>
      </c>
      <c r="E531" s="504"/>
      <c r="F531" s="504"/>
      <c r="G531" s="504"/>
      <c r="H531" s="504" t="s">
        <v>2100</v>
      </c>
      <c r="I531" s="504"/>
      <c r="J531" s="476"/>
    </row>
    <row r="532" spans="1:12" ht="12.75">
      <c r="A532" s="501">
        <v>44891</v>
      </c>
      <c r="B532" s="502" t="s">
        <v>2145</v>
      </c>
      <c r="C532" s="502" t="s">
        <v>2134</v>
      </c>
      <c r="D532" s="503">
        <v>44894</v>
      </c>
      <c r="E532" s="504"/>
      <c r="F532" s="504"/>
      <c r="G532" s="504"/>
      <c r="H532" s="504" t="s">
        <v>2100</v>
      </c>
      <c r="I532" s="504"/>
      <c r="J532" s="476"/>
    </row>
    <row r="533" spans="1:12" ht="12.75">
      <c r="A533" s="501">
        <v>44891</v>
      </c>
      <c r="B533" s="502" t="s">
        <v>2146</v>
      </c>
      <c r="C533" s="502" t="s">
        <v>2134</v>
      </c>
      <c r="D533" s="503">
        <v>44894</v>
      </c>
      <c r="E533" s="504"/>
      <c r="F533" s="504"/>
      <c r="G533" s="504"/>
      <c r="H533" s="504" t="s">
        <v>2100</v>
      </c>
      <c r="I533" s="504"/>
      <c r="J533" s="476"/>
    </row>
    <row r="534" spans="1:12" ht="12.75">
      <c r="A534" s="501">
        <v>44891</v>
      </c>
      <c r="B534" s="502" t="s">
        <v>2147</v>
      </c>
      <c r="C534" s="502" t="s">
        <v>2134</v>
      </c>
      <c r="D534" s="503">
        <v>44894</v>
      </c>
      <c r="E534" s="504"/>
      <c r="F534" s="504"/>
      <c r="G534" s="504"/>
      <c r="H534" s="504" t="s">
        <v>2100</v>
      </c>
      <c r="I534" s="504"/>
      <c r="J534" s="476"/>
    </row>
    <row r="535" spans="1:12" ht="12.75">
      <c r="A535" s="501">
        <v>44891</v>
      </c>
      <c r="B535" s="502" t="s">
        <v>2148</v>
      </c>
      <c r="C535" s="502" t="s">
        <v>2134</v>
      </c>
      <c r="D535" s="503">
        <v>44894</v>
      </c>
      <c r="E535" s="504"/>
      <c r="F535" s="504"/>
      <c r="G535" s="504"/>
      <c r="H535" s="504" t="s">
        <v>2100</v>
      </c>
      <c r="I535" s="504"/>
      <c r="J535" s="476"/>
    </row>
    <row r="536" spans="1:12" ht="12.75">
      <c r="A536" s="501">
        <v>44891</v>
      </c>
      <c r="B536" s="502" t="s">
        <v>2149</v>
      </c>
      <c r="C536" s="502" t="s">
        <v>2134</v>
      </c>
      <c r="D536" s="503">
        <v>44894</v>
      </c>
      <c r="E536" s="504"/>
      <c r="F536" s="504"/>
      <c r="G536" s="504"/>
      <c r="H536" s="504" t="s">
        <v>2100</v>
      </c>
      <c r="I536" s="504"/>
      <c r="J536" s="476"/>
    </row>
    <row r="537" spans="1:12" ht="12.75">
      <c r="A537" s="501">
        <v>44891</v>
      </c>
      <c r="B537" s="502" t="s">
        <v>2150</v>
      </c>
      <c r="C537" s="502" t="s">
        <v>2134</v>
      </c>
      <c r="D537" s="503">
        <v>44894</v>
      </c>
      <c r="E537" s="504"/>
      <c r="F537" s="504"/>
      <c r="G537" s="504"/>
      <c r="H537" s="504" t="s">
        <v>2100</v>
      </c>
      <c r="I537" s="504"/>
      <c r="J537" s="476"/>
    </row>
    <row r="538" spans="1:12" ht="17.25" customHeight="1">
      <c r="A538" s="501">
        <v>44891</v>
      </c>
      <c r="B538" s="502" t="s">
        <v>2151</v>
      </c>
      <c r="C538" s="502" t="s">
        <v>2134</v>
      </c>
      <c r="D538" s="503">
        <v>44894</v>
      </c>
      <c r="E538" s="504"/>
      <c r="F538" s="504"/>
      <c r="G538" s="504"/>
      <c r="H538" s="504" t="s">
        <v>2105</v>
      </c>
      <c r="I538" s="504"/>
      <c r="J538" s="476"/>
    </row>
    <row r="539" spans="1:12" ht="16.5" customHeight="1">
      <c r="A539" s="501">
        <v>44891</v>
      </c>
      <c r="B539" s="502" t="s">
        <v>2152</v>
      </c>
      <c r="C539" s="502" t="s">
        <v>2134</v>
      </c>
      <c r="D539" s="503">
        <v>44894</v>
      </c>
      <c r="E539" s="504"/>
      <c r="F539" s="504"/>
      <c r="G539" s="504"/>
      <c r="H539" s="504" t="s">
        <v>2105</v>
      </c>
      <c r="I539" s="504"/>
      <c r="J539" s="476"/>
    </row>
    <row r="540" spans="1:12" ht="17.25" customHeight="1">
      <c r="A540" s="501">
        <v>44891</v>
      </c>
      <c r="B540" s="502" t="s">
        <v>2153</v>
      </c>
      <c r="C540" s="502" t="s">
        <v>2134</v>
      </c>
      <c r="D540" s="503">
        <v>44894</v>
      </c>
      <c r="E540" s="504"/>
      <c r="F540" s="504"/>
      <c r="G540" s="504"/>
      <c r="H540" s="504" t="s">
        <v>2105</v>
      </c>
      <c r="I540" s="504"/>
      <c r="J540" s="476"/>
    </row>
    <row r="541" spans="1:12" ht="17.25" customHeight="1">
      <c r="A541" s="501">
        <v>44891</v>
      </c>
      <c r="B541" s="502" t="s">
        <v>2154</v>
      </c>
      <c r="C541" s="502" t="s">
        <v>2134</v>
      </c>
      <c r="D541" s="503">
        <v>44894</v>
      </c>
      <c r="E541" s="504"/>
      <c r="F541" s="504"/>
      <c r="G541" s="504"/>
      <c r="H541" s="504" t="s">
        <v>2105</v>
      </c>
      <c r="I541" s="504"/>
      <c r="J541" s="476"/>
    </row>
    <row r="542" spans="1:12" ht="12.75">
      <c r="A542" s="877" t="s">
        <v>2155</v>
      </c>
      <c r="B542" s="869"/>
      <c r="C542" s="869"/>
      <c r="D542" s="869"/>
      <c r="E542" s="869"/>
      <c r="F542" s="869"/>
      <c r="G542" s="869"/>
      <c r="H542" s="869"/>
      <c r="I542" s="870"/>
      <c r="J542" s="476"/>
    </row>
    <row r="543" spans="1:12" ht="12.75">
      <c r="A543" s="481" t="s">
        <v>1548</v>
      </c>
      <c r="B543" s="482" t="s">
        <v>1549</v>
      </c>
      <c r="C543" s="482" t="s">
        <v>1550</v>
      </c>
      <c r="D543" s="481" t="s">
        <v>1551</v>
      </c>
      <c r="E543" s="481" t="s">
        <v>1552</v>
      </c>
      <c r="F543" s="481" t="s">
        <v>1553</v>
      </c>
      <c r="G543" s="481" t="s">
        <v>1554</v>
      </c>
      <c r="H543" s="481" t="s">
        <v>821</v>
      </c>
      <c r="I543" s="481" t="s">
        <v>1555</v>
      </c>
      <c r="J543" s="476"/>
    </row>
    <row r="544" spans="1:12" ht="12.75">
      <c r="A544" s="291" t="s">
        <v>2156</v>
      </c>
      <c r="B544" s="505" t="s">
        <v>2157</v>
      </c>
      <c r="C544" s="376" t="s">
        <v>1559</v>
      </c>
      <c r="D544" s="291" t="s">
        <v>2158</v>
      </c>
      <c r="E544" s="291"/>
      <c r="F544" s="479">
        <v>44934</v>
      </c>
      <c r="G544" s="291"/>
      <c r="H544" s="291" t="s">
        <v>2159</v>
      </c>
      <c r="I544" s="291"/>
      <c r="J544" s="476" t="s">
        <v>2160</v>
      </c>
      <c r="K544" s="506" t="s">
        <v>2161</v>
      </c>
      <c r="L544" s="499" t="s">
        <v>2162</v>
      </c>
    </row>
    <row r="545" spans="1:13" ht="12.75">
      <c r="A545" s="291" t="s">
        <v>2156</v>
      </c>
      <c r="B545" s="507" t="s">
        <v>2163</v>
      </c>
      <c r="C545" s="376" t="s">
        <v>1559</v>
      </c>
      <c r="D545" s="291" t="s">
        <v>2158</v>
      </c>
      <c r="E545" s="291"/>
      <c r="F545" s="479">
        <v>44934</v>
      </c>
      <c r="G545" s="291"/>
      <c r="H545" s="291" t="s">
        <v>2159</v>
      </c>
      <c r="I545" s="291"/>
      <c r="J545" s="476"/>
      <c r="K545" s="508" t="s">
        <v>2164</v>
      </c>
    </row>
    <row r="546" spans="1:13" ht="12.75">
      <c r="A546" s="291" t="s">
        <v>2156</v>
      </c>
      <c r="B546" s="507" t="s">
        <v>2165</v>
      </c>
      <c r="C546" s="376" t="s">
        <v>1559</v>
      </c>
      <c r="D546" s="291" t="s">
        <v>2158</v>
      </c>
      <c r="E546" s="291"/>
      <c r="F546" s="479">
        <v>44934</v>
      </c>
      <c r="G546" s="291"/>
      <c r="H546" s="291" t="s">
        <v>2159</v>
      </c>
      <c r="I546" s="291"/>
      <c r="J546" s="476"/>
      <c r="K546" s="508" t="s">
        <v>2166</v>
      </c>
    </row>
    <row r="547" spans="1:13" ht="12.75">
      <c r="A547" s="291" t="s">
        <v>2156</v>
      </c>
      <c r="B547" s="507" t="s">
        <v>2167</v>
      </c>
      <c r="C547" s="376" t="s">
        <v>1559</v>
      </c>
      <c r="D547" s="291" t="s">
        <v>2158</v>
      </c>
      <c r="E547" s="291"/>
      <c r="F547" s="479">
        <v>44934</v>
      </c>
      <c r="G547" s="291"/>
      <c r="H547" s="291" t="s">
        <v>2159</v>
      </c>
      <c r="I547" s="291"/>
      <c r="J547" s="476"/>
    </row>
    <row r="548" spans="1:13" ht="12.75">
      <c r="A548" s="291" t="s">
        <v>2156</v>
      </c>
      <c r="B548" s="507" t="s">
        <v>1626</v>
      </c>
      <c r="C548" s="376" t="s">
        <v>1559</v>
      </c>
      <c r="D548" s="291" t="s">
        <v>2158</v>
      </c>
      <c r="E548" s="291"/>
      <c r="F548" s="479">
        <v>44934</v>
      </c>
      <c r="G548" s="291"/>
      <c r="H548" s="291" t="s">
        <v>2159</v>
      </c>
      <c r="I548" s="291"/>
      <c r="J548" s="476"/>
      <c r="K548" s="404" t="s">
        <v>2168</v>
      </c>
    </row>
    <row r="549" spans="1:13" ht="12.75">
      <c r="A549" s="291" t="s">
        <v>2156</v>
      </c>
      <c r="B549" s="507" t="s">
        <v>2169</v>
      </c>
      <c r="C549" s="376" t="s">
        <v>1559</v>
      </c>
      <c r="D549" s="291" t="s">
        <v>2158</v>
      </c>
      <c r="E549" s="291"/>
      <c r="F549" s="479">
        <v>44934</v>
      </c>
      <c r="G549" s="291"/>
      <c r="H549" s="291" t="s">
        <v>2159</v>
      </c>
      <c r="I549" s="291"/>
      <c r="J549" s="476"/>
      <c r="K549" s="404" t="s">
        <v>2170</v>
      </c>
    </row>
    <row r="550" spans="1:13" ht="12.75">
      <c r="A550" s="291" t="s">
        <v>2156</v>
      </c>
      <c r="B550" s="507" t="s">
        <v>2171</v>
      </c>
      <c r="C550" s="376" t="s">
        <v>1559</v>
      </c>
      <c r="D550" s="291" t="s">
        <v>2158</v>
      </c>
      <c r="E550" s="291"/>
      <c r="F550" s="479">
        <v>44934</v>
      </c>
      <c r="G550" s="291"/>
      <c r="H550" s="291" t="s">
        <v>2159</v>
      </c>
      <c r="I550" s="291"/>
      <c r="J550" s="476"/>
      <c r="K550" s="404" t="s">
        <v>2172</v>
      </c>
    </row>
    <row r="551" spans="1:13" ht="12.75">
      <c r="A551" s="291" t="s">
        <v>2156</v>
      </c>
      <c r="B551" s="507" t="s">
        <v>2173</v>
      </c>
      <c r="C551" s="376" t="s">
        <v>1559</v>
      </c>
      <c r="D551" s="291" t="s">
        <v>2158</v>
      </c>
      <c r="E551" s="291"/>
      <c r="F551" s="479">
        <v>44934</v>
      </c>
      <c r="G551" s="291"/>
      <c r="H551" s="291" t="s">
        <v>2159</v>
      </c>
      <c r="I551" s="291"/>
      <c r="J551" s="476"/>
      <c r="K551" s="404" t="s">
        <v>2174</v>
      </c>
    </row>
    <row r="552" spans="1:13" ht="12.75">
      <c r="A552" s="291" t="s">
        <v>2156</v>
      </c>
      <c r="B552" s="507" t="s">
        <v>2175</v>
      </c>
      <c r="C552" s="376" t="s">
        <v>1559</v>
      </c>
      <c r="D552" s="291" t="s">
        <v>2158</v>
      </c>
      <c r="E552" s="291"/>
      <c r="F552" s="479">
        <v>44934</v>
      </c>
      <c r="G552" s="291"/>
      <c r="H552" s="291" t="s">
        <v>2159</v>
      </c>
      <c r="I552" s="291"/>
      <c r="J552" s="476"/>
      <c r="K552" s="404" t="s">
        <v>2176</v>
      </c>
    </row>
    <row r="553" spans="1:13" ht="12.75">
      <c r="A553" s="291" t="s">
        <v>2156</v>
      </c>
      <c r="B553" s="507" t="s">
        <v>2177</v>
      </c>
      <c r="C553" s="376" t="s">
        <v>1559</v>
      </c>
      <c r="D553" s="291" t="s">
        <v>2158</v>
      </c>
      <c r="E553" s="291"/>
      <c r="F553" s="479">
        <v>44934</v>
      </c>
      <c r="G553" s="291"/>
      <c r="H553" s="291" t="s">
        <v>2159</v>
      </c>
      <c r="I553" s="291"/>
      <c r="J553" s="476"/>
    </row>
    <row r="554" spans="1:13" ht="12.75">
      <c r="A554" s="291" t="s">
        <v>2156</v>
      </c>
      <c r="B554" s="507" t="s">
        <v>2178</v>
      </c>
      <c r="C554" s="376" t="s">
        <v>1559</v>
      </c>
      <c r="D554" s="291" t="s">
        <v>2158</v>
      </c>
      <c r="E554" s="291"/>
      <c r="F554" s="479">
        <v>44934</v>
      </c>
      <c r="G554" s="291"/>
      <c r="H554" s="291" t="s">
        <v>2159</v>
      </c>
      <c r="I554" s="291"/>
      <c r="J554" s="476"/>
      <c r="K554" s="404" t="s">
        <v>2179</v>
      </c>
      <c r="L554" s="499" t="s">
        <v>2180</v>
      </c>
      <c r="M554" s="499" t="s">
        <v>2181</v>
      </c>
    </row>
    <row r="555" spans="1:13" ht="12.75">
      <c r="A555" s="291" t="s">
        <v>2156</v>
      </c>
      <c r="B555" s="507" t="s">
        <v>2182</v>
      </c>
      <c r="C555" s="376" t="s">
        <v>1559</v>
      </c>
      <c r="D555" s="291" t="s">
        <v>2158</v>
      </c>
      <c r="E555" s="291"/>
      <c r="F555" s="479">
        <v>44934</v>
      </c>
      <c r="G555" s="291"/>
      <c r="H555" s="291" t="s">
        <v>2159</v>
      </c>
      <c r="I555" s="291"/>
      <c r="J555" s="476"/>
      <c r="K555" s="404" t="s">
        <v>2183</v>
      </c>
      <c r="L555" s="499" t="s">
        <v>2184</v>
      </c>
      <c r="M555" s="499" t="s">
        <v>2181</v>
      </c>
    </row>
    <row r="556" spans="1:13" ht="12.75">
      <c r="A556" s="291" t="s">
        <v>2156</v>
      </c>
      <c r="B556" s="507" t="s">
        <v>2185</v>
      </c>
      <c r="C556" s="376" t="s">
        <v>1559</v>
      </c>
      <c r="D556" s="291" t="s">
        <v>2158</v>
      </c>
      <c r="E556" s="291"/>
      <c r="F556" s="479">
        <v>44934</v>
      </c>
      <c r="G556" s="291"/>
      <c r="H556" s="291" t="s">
        <v>2159</v>
      </c>
      <c r="I556" s="291"/>
      <c r="J556" s="476"/>
      <c r="K556" s="404" t="s">
        <v>2186</v>
      </c>
      <c r="L556" s="499" t="s">
        <v>2184</v>
      </c>
      <c r="M556" s="499" t="s">
        <v>2181</v>
      </c>
    </row>
    <row r="557" spans="1:13" ht="12.75">
      <c r="A557" s="291" t="s">
        <v>2156</v>
      </c>
      <c r="B557" s="507" t="s">
        <v>2187</v>
      </c>
      <c r="C557" s="376" t="s">
        <v>1559</v>
      </c>
      <c r="D557" s="291" t="s">
        <v>2158</v>
      </c>
      <c r="E557" s="291"/>
      <c r="F557" s="479">
        <v>44934</v>
      </c>
      <c r="G557" s="291"/>
      <c r="H557" s="291" t="s">
        <v>2159</v>
      </c>
      <c r="I557" s="291"/>
      <c r="J557" s="476"/>
    </row>
    <row r="558" spans="1:13" ht="12.75">
      <c r="A558" s="291" t="s">
        <v>2156</v>
      </c>
      <c r="B558" s="507" t="s">
        <v>2188</v>
      </c>
      <c r="C558" s="376" t="s">
        <v>1559</v>
      </c>
      <c r="D558" s="291" t="s">
        <v>2158</v>
      </c>
      <c r="E558" s="291"/>
      <c r="F558" s="479">
        <v>44934</v>
      </c>
      <c r="G558" s="291"/>
      <c r="H558" s="291" t="s">
        <v>2159</v>
      </c>
      <c r="I558" s="291"/>
      <c r="J558" s="476"/>
    </row>
    <row r="559" spans="1:13" ht="12.75">
      <c r="A559" s="291" t="s">
        <v>2156</v>
      </c>
      <c r="B559" s="507" t="s">
        <v>2189</v>
      </c>
      <c r="C559" s="376" t="s">
        <v>1559</v>
      </c>
      <c r="D559" s="291" t="s">
        <v>2158</v>
      </c>
      <c r="E559" s="291"/>
      <c r="F559" s="479">
        <v>44934</v>
      </c>
      <c r="G559" s="291"/>
      <c r="H559" s="291" t="s">
        <v>2159</v>
      </c>
      <c r="I559" s="291"/>
      <c r="J559" s="476"/>
    </row>
    <row r="560" spans="1:13" ht="12.75">
      <c r="A560" s="291" t="s">
        <v>2156</v>
      </c>
      <c r="B560" s="507" t="s">
        <v>2190</v>
      </c>
      <c r="C560" s="376" t="s">
        <v>1559</v>
      </c>
      <c r="D560" s="291" t="s">
        <v>2158</v>
      </c>
      <c r="E560" s="291"/>
      <c r="F560" s="479">
        <v>44934</v>
      </c>
      <c r="G560" s="291"/>
      <c r="H560" s="291" t="s">
        <v>2159</v>
      </c>
      <c r="I560" s="291"/>
      <c r="J560" s="476"/>
    </row>
    <row r="561" spans="1:10" ht="12.75">
      <c r="A561" s="291" t="s">
        <v>2156</v>
      </c>
      <c r="B561" s="507" t="s">
        <v>2191</v>
      </c>
      <c r="C561" s="376" t="s">
        <v>1559</v>
      </c>
      <c r="D561" s="291" t="s">
        <v>2158</v>
      </c>
      <c r="E561" s="291"/>
      <c r="F561" s="479">
        <v>44934</v>
      </c>
      <c r="G561" s="291"/>
      <c r="H561" s="291" t="s">
        <v>2159</v>
      </c>
      <c r="I561" s="291"/>
      <c r="J561" s="476"/>
    </row>
    <row r="562" spans="1:10" ht="12.75">
      <c r="A562" s="291" t="s">
        <v>2156</v>
      </c>
      <c r="B562" s="507" t="s">
        <v>2192</v>
      </c>
      <c r="C562" s="376" t="s">
        <v>1559</v>
      </c>
      <c r="D562" s="291" t="s">
        <v>2158</v>
      </c>
      <c r="E562" s="291"/>
      <c r="F562" s="479">
        <v>44934</v>
      </c>
      <c r="G562" s="291"/>
      <c r="H562" s="291" t="s">
        <v>2159</v>
      </c>
      <c r="I562" s="291"/>
      <c r="J562" s="476"/>
    </row>
    <row r="563" spans="1:10" ht="12.75">
      <c r="A563" s="291" t="s">
        <v>2156</v>
      </c>
      <c r="B563" s="507" t="s">
        <v>2193</v>
      </c>
      <c r="C563" s="376" t="s">
        <v>1559</v>
      </c>
      <c r="D563" s="291" t="s">
        <v>2158</v>
      </c>
      <c r="E563" s="291"/>
      <c r="F563" s="479">
        <v>44934</v>
      </c>
      <c r="G563" s="291"/>
      <c r="H563" s="291" t="s">
        <v>2159</v>
      </c>
      <c r="I563" s="291"/>
      <c r="J563" s="476"/>
    </row>
    <row r="564" spans="1:10" ht="12.75">
      <c r="A564" s="291" t="s">
        <v>2156</v>
      </c>
      <c r="B564" s="507" t="s">
        <v>2194</v>
      </c>
      <c r="C564" s="376" t="s">
        <v>1559</v>
      </c>
      <c r="D564" s="291" t="s">
        <v>2158</v>
      </c>
      <c r="E564" s="291"/>
      <c r="F564" s="479">
        <v>44934</v>
      </c>
      <c r="G564" s="291"/>
      <c r="H564" s="291" t="s">
        <v>2159</v>
      </c>
      <c r="I564" s="291"/>
      <c r="J564" s="476"/>
    </row>
    <row r="565" spans="1:10" ht="12.75">
      <c r="A565" s="291" t="s">
        <v>2156</v>
      </c>
      <c r="B565" s="507" t="s">
        <v>2195</v>
      </c>
      <c r="C565" s="376" t="s">
        <v>1559</v>
      </c>
      <c r="D565" s="291" t="s">
        <v>2158</v>
      </c>
      <c r="E565" s="291"/>
      <c r="F565" s="479">
        <v>44934</v>
      </c>
      <c r="G565" s="291"/>
      <c r="H565" s="291" t="s">
        <v>2159</v>
      </c>
      <c r="I565" s="291"/>
      <c r="J565" s="476"/>
    </row>
    <row r="566" spans="1:10" ht="12.75">
      <c r="A566" s="291" t="s">
        <v>2156</v>
      </c>
      <c r="B566" s="507" t="s">
        <v>2196</v>
      </c>
      <c r="C566" s="376" t="s">
        <v>1559</v>
      </c>
      <c r="D566" s="291" t="s">
        <v>2158</v>
      </c>
      <c r="E566" s="291"/>
      <c r="F566" s="479">
        <v>44934</v>
      </c>
      <c r="G566" s="291"/>
      <c r="H566" s="291" t="s">
        <v>2159</v>
      </c>
      <c r="I566" s="291"/>
      <c r="J566" s="476"/>
    </row>
    <row r="567" spans="1:10" ht="12.75">
      <c r="A567" s="291" t="s">
        <v>2156</v>
      </c>
      <c r="B567" s="507" t="s">
        <v>2197</v>
      </c>
      <c r="C567" s="376" t="s">
        <v>1559</v>
      </c>
      <c r="D567" s="291" t="s">
        <v>2158</v>
      </c>
      <c r="E567" s="291"/>
      <c r="F567" s="479">
        <v>44934</v>
      </c>
      <c r="G567" s="291"/>
      <c r="H567" s="291" t="s">
        <v>2159</v>
      </c>
      <c r="I567" s="291"/>
      <c r="J567" s="476"/>
    </row>
    <row r="568" spans="1:10" ht="12.75">
      <c r="A568" s="291" t="s">
        <v>2156</v>
      </c>
      <c r="B568" s="507" t="s">
        <v>2198</v>
      </c>
      <c r="C568" s="376" t="s">
        <v>1559</v>
      </c>
      <c r="D568" s="291" t="s">
        <v>2158</v>
      </c>
      <c r="E568" s="291"/>
      <c r="F568" s="479">
        <v>44934</v>
      </c>
      <c r="G568" s="291"/>
      <c r="H568" s="291" t="s">
        <v>2159</v>
      </c>
      <c r="I568" s="291"/>
      <c r="J568" s="476"/>
    </row>
    <row r="569" spans="1:10" ht="12.75">
      <c r="A569" s="291" t="s">
        <v>2156</v>
      </c>
      <c r="B569" s="507" t="s">
        <v>2199</v>
      </c>
      <c r="C569" s="376" t="s">
        <v>1559</v>
      </c>
      <c r="D569" s="291" t="s">
        <v>2158</v>
      </c>
      <c r="E569" s="291"/>
      <c r="F569" s="479">
        <v>44934</v>
      </c>
      <c r="G569" s="291"/>
      <c r="H569" s="291" t="s">
        <v>2159</v>
      </c>
      <c r="I569" s="291"/>
      <c r="J569" s="476"/>
    </row>
    <row r="570" spans="1:10" ht="12.75">
      <c r="A570" s="291" t="s">
        <v>2156</v>
      </c>
      <c r="B570" s="507" t="s">
        <v>2200</v>
      </c>
      <c r="C570" s="376" t="s">
        <v>1559</v>
      </c>
      <c r="D570" s="291" t="s">
        <v>2158</v>
      </c>
      <c r="E570" s="291"/>
      <c r="F570" s="479">
        <v>44934</v>
      </c>
      <c r="G570" s="291"/>
      <c r="H570" s="291" t="s">
        <v>2159</v>
      </c>
      <c r="I570" s="291"/>
      <c r="J570" s="476"/>
    </row>
    <row r="571" spans="1:10" ht="12.75">
      <c r="A571" s="291" t="s">
        <v>2156</v>
      </c>
      <c r="B571" s="507" t="s">
        <v>2201</v>
      </c>
      <c r="C571" s="376" t="s">
        <v>1559</v>
      </c>
      <c r="D571" s="291" t="s">
        <v>2158</v>
      </c>
      <c r="E571" s="291"/>
      <c r="F571" s="479">
        <v>44934</v>
      </c>
      <c r="G571" s="291"/>
      <c r="H571" s="291" t="s">
        <v>2159</v>
      </c>
      <c r="I571" s="291"/>
      <c r="J571" s="476"/>
    </row>
    <row r="572" spans="1:10" ht="12.75">
      <c r="A572" s="291" t="s">
        <v>2156</v>
      </c>
      <c r="B572" s="507" t="s">
        <v>1632</v>
      </c>
      <c r="C572" s="376" t="s">
        <v>1559</v>
      </c>
      <c r="D572" s="291" t="s">
        <v>2158</v>
      </c>
      <c r="E572" s="291"/>
      <c r="F572" s="479">
        <v>44934</v>
      </c>
      <c r="G572" s="291"/>
      <c r="H572" s="291" t="s">
        <v>2159</v>
      </c>
      <c r="I572" s="291"/>
      <c r="J572" s="476"/>
    </row>
    <row r="573" spans="1:10" ht="12.75">
      <c r="A573" s="291" t="s">
        <v>2156</v>
      </c>
      <c r="B573" s="507" t="s">
        <v>2202</v>
      </c>
      <c r="C573" s="376" t="s">
        <v>1559</v>
      </c>
      <c r="D573" s="291" t="s">
        <v>2158</v>
      </c>
      <c r="E573" s="291"/>
      <c r="F573" s="479">
        <v>44934</v>
      </c>
      <c r="G573" s="291"/>
      <c r="H573" s="291" t="s">
        <v>2159</v>
      </c>
      <c r="I573" s="291"/>
      <c r="J573" s="476"/>
    </row>
    <row r="574" spans="1:10" ht="12.75">
      <c r="A574" s="291" t="s">
        <v>2156</v>
      </c>
      <c r="B574" s="507" t="s">
        <v>2203</v>
      </c>
      <c r="C574" s="376" t="s">
        <v>1559</v>
      </c>
      <c r="D574" s="291" t="s">
        <v>2158</v>
      </c>
      <c r="E574" s="291"/>
      <c r="F574" s="479">
        <v>44934</v>
      </c>
      <c r="G574" s="291"/>
      <c r="H574" s="291" t="s">
        <v>2159</v>
      </c>
      <c r="I574" s="291"/>
      <c r="J574" s="476"/>
    </row>
    <row r="575" spans="1:10" ht="12.75">
      <c r="A575" s="291" t="s">
        <v>2156</v>
      </c>
      <c r="B575" s="507" t="s">
        <v>2204</v>
      </c>
      <c r="C575" s="376" t="s">
        <v>1559</v>
      </c>
      <c r="D575" s="291" t="s">
        <v>2158</v>
      </c>
      <c r="E575" s="291"/>
      <c r="F575" s="479">
        <v>44934</v>
      </c>
      <c r="G575" s="291"/>
      <c r="H575" s="291" t="s">
        <v>2159</v>
      </c>
      <c r="I575" s="291"/>
      <c r="J575" s="476"/>
    </row>
    <row r="576" spans="1:10" ht="12.75">
      <c r="A576" s="291" t="s">
        <v>2156</v>
      </c>
      <c r="B576" s="507" t="s">
        <v>2205</v>
      </c>
      <c r="C576" s="376" t="s">
        <v>1559</v>
      </c>
      <c r="D576" s="291" t="s">
        <v>2158</v>
      </c>
      <c r="E576" s="291"/>
      <c r="F576" s="479">
        <v>44934</v>
      </c>
      <c r="G576" s="291"/>
      <c r="H576" s="291" t="s">
        <v>2159</v>
      </c>
      <c r="I576" s="291"/>
      <c r="J576" s="476"/>
    </row>
    <row r="577" spans="1:10" ht="12.75">
      <c r="A577" s="291" t="s">
        <v>2156</v>
      </c>
      <c r="B577" s="507" t="s">
        <v>2206</v>
      </c>
      <c r="C577" s="376" t="s">
        <v>1559</v>
      </c>
      <c r="D577" s="291" t="s">
        <v>2158</v>
      </c>
      <c r="E577" s="291"/>
      <c r="F577" s="479">
        <v>44934</v>
      </c>
      <c r="G577" s="291"/>
      <c r="H577" s="291" t="s">
        <v>2159</v>
      </c>
      <c r="I577" s="291"/>
      <c r="J577" s="476"/>
    </row>
    <row r="578" spans="1:10" ht="12.75">
      <c r="A578" s="291" t="s">
        <v>2156</v>
      </c>
      <c r="B578" s="507" t="s">
        <v>2207</v>
      </c>
      <c r="C578" s="376" t="s">
        <v>1559</v>
      </c>
      <c r="D578" s="291" t="s">
        <v>2158</v>
      </c>
      <c r="E578" s="291"/>
      <c r="F578" s="479">
        <v>44934</v>
      </c>
      <c r="G578" s="291"/>
      <c r="H578" s="291" t="s">
        <v>2159</v>
      </c>
      <c r="I578" s="291"/>
      <c r="J578" s="476"/>
    </row>
    <row r="579" spans="1:10" ht="12.75">
      <c r="A579" s="291" t="s">
        <v>2156</v>
      </c>
      <c r="B579" s="507" t="s">
        <v>2208</v>
      </c>
      <c r="C579" s="376" t="s">
        <v>1559</v>
      </c>
      <c r="D579" s="291" t="s">
        <v>2158</v>
      </c>
      <c r="E579" s="291"/>
      <c r="F579" s="479">
        <v>44934</v>
      </c>
      <c r="G579" s="291"/>
      <c r="H579" s="291" t="s">
        <v>2159</v>
      </c>
      <c r="I579" s="291"/>
      <c r="J579" s="476"/>
    </row>
    <row r="580" spans="1:10" ht="12.75">
      <c r="A580" s="291" t="s">
        <v>2156</v>
      </c>
      <c r="B580" s="507" t="s">
        <v>2209</v>
      </c>
      <c r="C580" s="376" t="s">
        <v>1559</v>
      </c>
      <c r="D580" s="291" t="s">
        <v>2158</v>
      </c>
      <c r="E580" s="291"/>
      <c r="F580" s="479">
        <v>44934</v>
      </c>
      <c r="G580" s="291"/>
      <c r="H580" s="291" t="s">
        <v>2159</v>
      </c>
      <c r="I580" s="291"/>
      <c r="J580" s="476"/>
    </row>
    <row r="581" spans="1:10" ht="12.75">
      <c r="A581" s="291" t="s">
        <v>2156</v>
      </c>
      <c r="B581" s="507" t="s">
        <v>1642</v>
      </c>
      <c r="C581" s="376" t="s">
        <v>1559</v>
      </c>
      <c r="D581" s="291" t="s">
        <v>2158</v>
      </c>
      <c r="E581" s="291"/>
      <c r="F581" s="479">
        <v>44934</v>
      </c>
      <c r="G581" s="291"/>
      <c r="H581" s="291" t="s">
        <v>2159</v>
      </c>
      <c r="I581" s="291"/>
      <c r="J581" s="476"/>
    </row>
    <row r="582" spans="1:10" ht="12.75">
      <c r="A582" s="291" t="s">
        <v>2156</v>
      </c>
      <c r="B582" s="507" t="s">
        <v>2210</v>
      </c>
      <c r="C582" s="376" t="s">
        <v>1559</v>
      </c>
      <c r="D582" s="291" t="s">
        <v>2158</v>
      </c>
      <c r="E582" s="291"/>
      <c r="F582" s="479">
        <v>44934</v>
      </c>
      <c r="G582" s="291"/>
      <c r="H582" s="291" t="s">
        <v>2159</v>
      </c>
      <c r="I582" s="291"/>
      <c r="J582" s="476"/>
    </row>
    <row r="583" spans="1:10" ht="12.75">
      <c r="A583" s="291" t="s">
        <v>2156</v>
      </c>
      <c r="B583" s="507" t="s">
        <v>2211</v>
      </c>
      <c r="C583" s="376" t="s">
        <v>1559</v>
      </c>
      <c r="D583" s="291" t="s">
        <v>2158</v>
      </c>
      <c r="E583" s="291"/>
      <c r="F583" s="479">
        <v>44934</v>
      </c>
      <c r="G583" s="291"/>
      <c r="H583" s="291" t="s">
        <v>2159</v>
      </c>
      <c r="I583" s="291"/>
      <c r="J583" s="476"/>
    </row>
    <row r="584" spans="1:10" ht="12.75">
      <c r="A584" s="291" t="s">
        <v>2156</v>
      </c>
      <c r="B584" s="507" t="s">
        <v>2212</v>
      </c>
      <c r="C584" s="376" t="s">
        <v>1559</v>
      </c>
      <c r="D584" s="291" t="s">
        <v>2158</v>
      </c>
      <c r="E584" s="291"/>
      <c r="F584" s="479">
        <v>44934</v>
      </c>
      <c r="G584" s="291"/>
      <c r="H584" s="291" t="s">
        <v>2159</v>
      </c>
      <c r="I584" s="291"/>
      <c r="J584" s="476"/>
    </row>
    <row r="585" spans="1:10" ht="12.75">
      <c r="A585" s="291" t="s">
        <v>2156</v>
      </c>
      <c r="B585" s="507" t="s">
        <v>2213</v>
      </c>
      <c r="C585" s="376" t="s">
        <v>1559</v>
      </c>
      <c r="D585" s="291" t="s">
        <v>2158</v>
      </c>
      <c r="E585" s="291"/>
      <c r="F585" s="479">
        <v>44934</v>
      </c>
      <c r="G585" s="291"/>
      <c r="H585" s="291" t="s">
        <v>2159</v>
      </c>
      <c r="I585" s="291"/>
      <c r="J585" s="476"/>
    </row>
    <row r="586" spans="1:10" ht="12.75">
      <c r="A586" s="291" t="s">
        <v>2156</v>
      </c>
      <c r="B586" s="507" t="s">
        <v>2214</v>
      </c>
      <c r="C586" s="376" t="s">
        <v>1559</v>
      </c>
      <c r="D586" s="291" t="s">
        <v>2158</v>
      </c>
      <c r="E586" s="291"/>
      <c r="F586" s="479">
        <v>44934</v>
      </c>
      <c r="G586" s="291"/>
      <c r="H586" s="291" t="s">
        <v>2159</v>
      </c>
      <c r="I586" s="291"/>
      <c r="J586" s="476"/>
    </row>
    <row r="587" spans="1:10" ht="12.75">
      <c r="A587" s="291" t="s">
        <v>2156</v>
      </c>
      <c r="B587" s="507" t="s">
        <v>2215</v>
      </c>
      <c r="C587" s="376" t="s">
        <v>1559</v>
      </c>
      <c r="D587" s="291" t="s">
        <v>2158</v>
      </c>
      <c r="E587" s="291"/>
      <c r="F587" s="479">
        <v>44934</v>
      </c>
      <c r="G587" s="291"/>
      <c r="H587" s="291" t="s">
        <v>2159</v>
      </c>
      <c r="I587" s="291"/>
      <c r="J587" s="476"/>
    </row>
    <row r="588" spans="1:10" ht="12.75">
      <c r="A588" s="291" t="s">
        <v>2156</v>
      </c>
      <c r="B588" s="507" t="s">
        <v>2216</v>
      </c>
      <c r="C588" s="376" t="s">
        <v>1559</v>
      </c>
      <c r="D588" s="291" t="s">
        <v>2158</v>
      </c>
      <c r="E588" s="291"/>
      <c r="F588" s="479">
        <v>44934</v>
      </c>
      <c r="G588" s="291"/>
      <c r="H588" s="291" t="s">
        <v>2159</v>
      </c>
      <c r="I588" s="291"/>
      <c r="J588" s="476"/>
    </row>
    <row r="589" spans="1:10" ht="12.75">
      <c r="A589" s="291" t="s">
        <v>2156</v>
      </c>
      <c r="B589" s="507" t="s">
        <v>2217</v>
      </c>
      <c r="C589" s="376" t="s">
        <v>1559</v>
      </c>
      <c r="D589" s="291" t="s">
        <v>2158</v>
      </c>
      <c r="E589" s="291"/>
      <c r="F589" s="479">
        <v>44934</v>
      </c>
      <c r="G589" s="291"/>
      <c r="H589" s="291" t="s">
        <v>2159</v>
      </c>
      <c r="I589" s="291"/>
      <c r="J589" s="476"/>
    </row>
    <row r="590" spans="1:10" ht="12.75">
      <c r="A590" s="291" t="s">
        <v>2156</v>
      </c>
      <c r="B590" s="507" t="s">
        <v>2218</v>
      </c>
      <c r="C590" s="376" t="s">
        <v>1559</v>
      </c>
      <c r="D590" s="291" t="s">
        <v>2158</v>
      </c>
      <c r="E590" s="291"/>
      <c r="F590" s="479">
        <v>44934</v>
      </c>
      <c r="G590" s="291"/>
      <c r="H590" s="291" t="s">
        <v>2159</v>
      </c>
      <c r="I590" s="291"/>
      <c r="J590" s="476"/>
    </row>
    <row r="591" spans="1:10" ht="12.75">
      <c r="A591" s="291" t="s">
        <v>2156</v>
      </c>
      <c r="B591" s="507" t="s">
        <v>2219</v>
      </c>
      <c r="C591" s="376" t="s">
        <v>1559</v>
      </c>
      <c r="D591" s="291" t="s">
        <v>2158</v>
      </c>
      <c r="E591" s="291"/>
      <c r="F591" s="479">
        <v>44934</v>
      </c>
      <c r="G591" s="291"/>
      <c r="H591" s="291" t="s">
        <v>2159</v>
      </c>
      <c r="I591" s="291"/>
      <c r="J591" s="476"/>
    </row>
    <row r="592" spans="1:10" ht="12.75">
      <c r="A592" s="291" t="s">
        <v>2156</v>
      </c>
      <c r="B592" s="507" t="s">
        <v>2220</v>
      </c>
      <c r="C592" s="376" t="s">
        <v>1559</v>
      </c>
      <c r="D592" s="291" t="s">
        <v>2158</v>
      </c>
      <c r="E592" s="291"/>
      <c r="F592" s="479">
        <v>44934</v>
      </c>
      <c r="G592" s="291"/>
      <c r="H592" s="291" t="s">
        <v>2159</v>
      </c>
      <c r="I592" s="291"/>
      <c r="J592" s="476"/>
    </row>
    <row r="593" spans="1:10" ht="12.75">
      <c r="A593" s="291" t="s">
        <v>2156</v>
      </c>
      <c r="B593" s="507" t="s">
        <v>2221</v>
      </c>
      <c r="C593" s="376" t="s">
        <v>1559</v>
      </c>
      <c r="D593" s="291" t="s">
        <v>2158</v>
      </c>
      <c r="E593" s="291"/>
      <c r="F593" s="479">
        <v>44934</v>
      </c>
      <c r="G593" s="291"/>
      <c r="H593" s="291" t="s">
        <v>2159</v>
      </c>
      <c r="I593" s="291"/>
      <c r="J593" s="476"/>
    </row>
    <row r="594" spans="1:10" ht="12.75">
      <c r="A594" s="291" t="s">
        <v>2156</v>
      </c>
      <c r="B594" s="507" t="s">
        <v>2222</v>
      </c>
      <c r="C594" s="376" t="s">
        <v>1559</v>
      </c>
      <c r="D594" s="291" t="s">
        <v>2158</v>
      </c>
      <c r="E594" s="291"/>
      <c r="F594" s="479">
        <v>44934</v>
      </c>
      <c r="G594" s="291"/>
      <c r="H594" s="291" t="s">
        <v>2159</v>
      </c>
      <c r="I594" s="291"/>
      <c r="J594" s="476"/>
    </row>
    <row r="595" spans="1:10" ht="12.75">
      <c r="A595" s="291" t="s">
        <v>2156</v>
      </c>
      <c r="B595" s="507" t="s">
        <v>2223</v>
      </c>
      <c r="C595" s="376" t="s">
        <v>1559</v>
      </c>
      <c r="D595" s="291" t="s">
        <v>2158</v>
      </c>
      <c r="E595" s="291"/>
      <c r="F595" s="479">
        <v>44934</v>
      </c>
      <c r="G595" s="291"/>
      <c r="H595" s="291" t="s">
        <v>2159</v>
      </c>
      <c r="I595" s="291"/>
      <c r="J595" s="476"/>
    </row>
    <row r="596" spans="1:10" ht="12.75">
      <c r="A596" s="291" t="s">
        <v>2156</v>
      </c>
      <c r="B596" s="507" t="s">
        <v>2224</v>
      </c>
      <c r="C596" s="376" t="s">
        <v>1559</v>
      </c>
      <c r="D596" s="291" t="s">
        <v>2158</v>
      </c>
      <c r="E596" s="291"/>
      <c r="F596" s="479">
        <v>44934</v>
      </c>
      <c r="G596" s="291"/>
      <c r="H596" s="291" t="s">
        <v>2159</v>
      </c>
      <c r="I596" s="291"/>
      <c r="J596" s="476"/>
    </row>
    <row r="597" spans="1:10" ht="12.75">
      <c r="A597" s="291" t="s">
        <v>2156</v>
      </c>
      <c r="B597" s="507" t="s">
        <v>2225</v>
      </c>
      <c r="C597" s="376" t="s">
        <v>1559</v>
      </c>
      <c r="D597" s="291" t="s">
        <v>2158</v>
      </c>
      <c r="E597" s="291"/>
      <c r="F597" s="479">
        <v>44934</v>
      </c>
      <c r="G597" s="291"/>
      <c r="H597" s="291" t="s">
        <v>2159</v>
      </c>
      <c r="I597" s="291"/>
      <c r="J597" s="476"/>
    </row>
    <row r="598" spans="1:10" ht="12.75">
      <c r="A598" s="291" t="s">
        <v>2156</v>
      </c>
      <c r="B598" s="507" t="s">
        <v>2226</v>
      </c>
      <c r="C598" s="376" t="s">
        <v>1559</v>
      </c>
      <c r="D598" s="291" t="s">
        <v>2158</v>
      </c>
      <c r="E598" s="291"/>
      <c r="F598" s="479">
        <v>44934</v>
      </c>
      <c r="G598" s="291"/>
      <c r="H598" s="291" t="s">
        <v>2159</v>
      </c>
      <c r="I598" s="291"/>
      <c r="J598" s="476"/>
    </row>
    <row r="599" spans="1:10" ht="12.75">
      <c r="A599" s="291" t="s">
        <v>2156</v>
      </c>
      <c r="B599" s="507" t="s">
        <v>2227</v>
      </c>
      <c r="C599" s="376" t="s">
        <v>1559</v>
      </c>
      <c r="D599" s="291" t="s">
        <v>2158</v>
      </c>
      <c r="E599" s="291"/>
      <c r="F599" s="479">
        <v>44934</v>
      </c>
      <c r="G599" s="291"/>
      <c r="H599" s="291" t="s">
        <v>2159</v>
      </c>
      <c r="I599" s="291"/>
      <c r="J599" s="476"/>
    </row>
    <row r="600" spans="1:10" ht="12.75">
      <c r="A600" s="291" t="s">
        <v>2156</v>
      </c>
      <c r="B600" s="507" t="s">
        <v>1631</v>
      </c>
      <c r="C600" s="376" t="s">
        <v>1559</v>
      </c>
      <c r="D600" s="291" t="s">
        <v>2158</v>
      </c>
      <c r="E600" s="291"/>
      <c r="F600" s="479">
        <v>44934</v>
      </c>
      <c r="G600" s="291"/>
      <c r="H600" s="291" t="s">
        <v>2159</v>
      </c>
      <c r="I600" s="291"/>
      <c r="J600" s="476"/>
    </row>
    <row r="601" spans="1:10" ht="12.75">
      <c r="A601" s="291" t="s">
        <v>2156</v>
      </c>
      <c r="B601" s="507" t="s">
        <v>2228</v>
      </c>
      <c r="C601" s="376" t="s">
        <v>1559</v>
      </c>
      <c r="D601" s="291" t="s">
        <v>2158</v>
      </c>
      <c r="E601" s="291"/>
      <c r="F601" s="479">
        <v>44934</v>
      </c>
      <c r="G601" s="291"/>
      <c r="H601" s="291" t="s">
        <v>2159</v>
      </c>
      <c r="I601" s="291"/>
      <c r="J601" s="476"/>
    </row>
    <row r="602" spans="1:10" ht="12.75">
      <c r="A602" s="291" t="s">
        <v>2156</v>
      </c>
      <c r="B602" s="507" t="s">
        <v>2229</v>
      </c>
      <c r="C602" s="376" t="s">
        <v>1559</v>
      </c>
      <c r="D602" s="291" t="s">
        <v>2158</v>
      </c>
      <c r="E602" s="291"/>
      <c r="F602" s="479">
        <v>44934</v>
      </c>
      <c r="G602" s="291"/>
      <c r="H602" s="291" t="s">
        <v>2159</v>
      </c>
      <c r="I602" s="291"/>
      <c r="J602" s="476"/>
    </row>
    <row r="603" spans="1:10" ht="12.75">
      <c r="A603" s="291" t="s">
        <v>2156</v>
      </c>
      <c r="B603" s="507" t="s">
        <v>2230</v>
      </c>
      <c r="C603" s="376" t="s">
        <v>1559</v>
      </c>
      <c r="D603" s="291" t="s">
        <v>2158</v>
      </c>
      <c r="E603" s="291"/>
      <c r="F603" s="479">
        <v>44934</v>
      </c>
      <c r="G603" s="291"/>
      <c r="H603" s="291" t="s">
        <v>2159</v>
      </c>
      <c r="I603" s="291"/>
      <c r="J603" s="476"/>
    </row>
    <row r="604" spans="1:10" ht="12.75">
      <c r="A604" s="291" t="s">
        <v>2156</v>
      </c>
      <c r="B604" s="507" t="s">
        <v>2231</v>
      </c>
      <c r="C604" s="376" t="s">
        <v>1559</v>
      </c>
      <c r="D604" s="291" t="s">
        <v>2158</v>
      </c>
      <c r="E604" s="291"/>
      <c r="F604" s="479">
        <v>44934</v>
      </c>
      <c r="G604" s="291"/>
      <c r="H604" s="291" t="s">
        <v>2159</v>
      </c>
      <c r="I604" s="291"/>
      <c r="J604" s="476"/>
    </row>
    <row r="605" spans="1:10" ht="12.75">
      <c r="A605" s="291" t="s">
        <v>2156</v>
      </c>
      <c r="B605" s="507" t="s">
        <v>2232</v>
      </c>
      <c r="C605" s="376" t="s">
        <v>1559</v>
      </c>
      <c r="D605" s="291" t="s">
        <v>2158</v>
      </c>
      <c r="E605" s="291"/>
      <c r="F605" s="479">
        <v>44934</v>
      </c>
      <c r="G605" s="291"/>
      <c r="H605" s="291" t="s">
        <v>2159</v>
      </c>
      <c r="I605" s="291"/>
      <c r="J605" s="476"/>
    </row>
    <row r="606" spans="1:10" ht="12.75">
      <c r="A606" s="291" t="s">
        <v>2156</v>
      </c>
      <c r="B606" s="507" t="s">
        <v>2233</v>
      </c>
      <c r="C606" s="376" t="s">
        <v>1559</v>
      </c>
      <c r="D606" s="291" t="s">
        <v>2158</v>
      </c>
      <c r="E606" s="291"/>
      <c r="F606" s="479">
        <v>44934</v>
      </c>
      <c r="G606" s="291"/>
      <c r="H606" s="291" t="s">
        <v>2159</v>
      </c>
      <c r="I606" s="291"/>
      <c r="J606" s="476"/>
    </row>
    <row r="607" spans="1:10" ht="12.75">
      <c r="A607" s="291" t="s">
        <v>2156</v>
      </c>
      <c r="B607" s="507" t="s">
        <v>2234</v>
      </c>
      <c r="C607" s="376" t="s">
        <v>1559</v>
      </c>
      <c r="D607" s="291" t="s">
        <v>2158</v>
      </c>
      <c r="E607" s="291"/>
      <c r="F607" s="479">
        <v>44934</v>
      </c>
      <c r="G607" s="291"/>
      <c r="H607" s="291" t="s">
        <v>2159</v>
      </c>
      <c r="I607" s="291"/>
      <c r="J607" s="476"/>
    </row>
    <row r="608" spans="1:10" ht="12.75">
      <c r="A608" s="291" t="s">
        <v>2156</v>
      </c>
      <c r="B608" s="507" t="s">
        <v>2235</v>
      </c>
      <c r="C608" s="376" t="s">
        <v>1559</v>
      </c>
      <c r="D608" s="291" t="s">
        <v>2158</v>
      </c>
      <c r="E608" s="291"/>
      <c r="F608" s="479">
        <v>44934</v>
      </c>
      <c r="G608" s="291"/>
      <c r="H608" s="291" t="s">
        <v>2159</v>
      </c>
      <c r="I608" s="291"/>
      <c r="J608" s="476"/>
    </row>
    <row r="609" spans="1:10" ht="12.75">
      <c r="A609" s="877" t="s">
        <v>2236</v>
      </c>
      <c r="B609" s="869"/>
      <c r="C609" s="869"/>
      <c r="D609" s="869"/>
      <c r="E609" s="869"/>
      <c r="F609" s="869"/>
      <c r="G609" s="869"/>
      <c r="H609" s="869"/>
      <c r="I609" s="870"/>
      <c r="J609" s="476"/>
    </row>
    <row r="610" spans="1:10" ht="12.75">
      <c r="A610" s="481" t="s">
        <v>1548</v>
      </c>
      <c r="B610" s="482" t="s">
        <v>1549</v>
      </c>
      <c r="C610" s="482" t="s">
        <v>1550</v>
      </c>
      <c r="D610" s="481" t="s">
        <v>1551</v>
      </c>
      <c r="E610" s="481" t="s">
        <v>1552</v>
      </c>
      <c r="F610" s="481" t="s">
        <v>1553</v>
      </c>
      <c r="G610" s="481" t="s">
        <v>1554</v>
      </c>
      <c r="H610" s="481" t="s">
        <v>821</v>
      </c>
      <c r="I610" s="481" t="s">
        <v>2237</v>
      </c>
      <c r="J610" s="476" t="s">
        <v>2238</v>
      </c>
    </row>
    <row r="611" spans="1:10" ht="15">
      <c r="A611" s="291" t="s">
        <v>2156</v>
      </c>
      <c r="B611" s="471" t="s">
        <v>2239</v>
      </c>
      <c r="C611" s="509" t="s">
        <v>1559</v>
      </c>
      <c r="D611" s="510">
        <v>44927</v>
      </c>
      <c r="E611" s="511"/>
      <c r="F611" s="511"/>
      <c r="G611" s="511"/>
      <c r="H611" s="511" t="s">
        <v>2240</v>
      </c>
      <c r="I611" s="291" t="s">
        <v>2241</v>
      </c>
      <c r="J611" s="476"/>
    </row>
    <row r="612" spans="1:10" ht="15">
      <c r="A612" s="291" t="s">
        <v>2156</v>
      </c>
      <c r="B612" s="472" t="s">
        <v>2242</v>
      </c>
      <c r="C612" s="512" t="s">
        <v>1559</v>
      </c>
      <c r="D612" s="513">
        <v>44927</v>
      </c>
      <c r="E612" s="514"/>
      <c r="F612" s="514"/>
      <c r="G612" s="514"/>
      <c r="H612" s="514" t="s">
        <v>2243</v>
      </c>
      <c r="I612" s="291"/>
      <c r="J612" s="476"/>
    </row>
    <row r="613" spans="1:10" ht="15">
      <c r="A613" s="291" t="s">
        <v>2156</v>
      </c>
      <c r="B613" s="472" t="s">
        <v>1643</v>
      </c>
      <c r="C613" s="512" t="s">
        <v>1559</v>
      </c>
      <c r="D613" s="513">
        <v>44927</v>
      </c>
      <c r="E613" s="514"/>
      <c r="F613" s="514"/>
      <c r="G613" s="514"/>
      <c r="H613" s="514" t="s">
        <v>2240</v>
      </c>
      <c r="I613" s="291"/>
      <c r="J613" s="476"/>
    </row>
    <row r="614" spans="1:10" ht="15">
      <c r="A614" s="291" t="s">
        <v>2156</v>
      </c>
      <c r="B614" s="472" t="s">
        <v>2244</v>
      </c>
      <c r="C614" s="512" t="s">
        <v>1559</v>
      </c>
      <c r="D614" s="513">
        <v>44927</v>
      </c>
      <c r="E614" s="514"/>
      <c r="F614" s="514"/>
      <c r="G614" s="514"/>
      <c r="H614" s="514" t="s">
        <v>2245</v>
      </c>
      <c r="I614" s="291"/>
      <c r="J614" s="476"/>
    </row>
    <row r="615" spans="1:10" ht="15">
      <c r="A615" s="291" t="s">
        <v>2156</v>
      </c>
      <c r="B615" s="472" t="s">
        <v>2246</v>
      </c>
      <c r="C615" s="512" t="s">
        <v>1559</v>
      </c>
      <c r="D615" s="513">
        <v>44927</v>
      </c>
      <c r="E615" s="514"/>
      <c r="F615" s="514"/>
      <c r="G615" s="514"/>
      <c r="H615" s="514" t="s">
        <v>2247</v>
      </c>
      <c r="I615" s="291"/>
      <c r="J615" s="476"/>
    </row>
    <row r="616" spans="1:10" ht="15">
      <c r="A616" s="291" t="s">
        <v>2156</v>
      </c>
      <c r="B616" s="472" t="s">
        <v>2248</v>
      </c>
      <c r="C616" s="512" t="s">
        <v>1559</v>
      </c>
      <c r="D616" s="513">
        <v>44927</v>
      </c>
      <c r="E616" s="514"/>
      <c r="F616" s="514"/>
      <c r="G616" s="514"/>
      <c r="H616" s="514" t="s">
        <v>2243</v>
      </c>
      <c r="I616" s="291"/>
      <c r="J616" s="476"/>
    </row>
    <row r="617" spans="1:10" ht="15">
      <c r="A617" s="291" t="s">
        <v>2156</v>
      </c>
      <c r="B617" s="472" t="s">
        <v>2249</v>
      </c>
      <c r="C617" s="512" t="s">
        <v>1559</v>
      </c>
      <c r="D617" s="513">
        <v>44927</v>
      </c>
      <c r="E617" s="514"/>
      <c r="F617" s="514"/>
      <c r="G617" s="514"/>
      <c r="H617" s="514" t="s">
        <v>2240</v>
      </c>
      <c r="I617" s="291"/>
      <c r="J617" s="476"/>
    </row>
    <row r="618" spans="1:10" ht="15">
      <c r="A618" s="291" t="s">
        <v>2156</v>
      </c>
      <c r="B618" s="472" t="s">
        <v>2250</v>
      </c>
      <c r="C618" s="512" t="s">
        <v>1559</v>
      </c>
      <c r="D618" s="513">
        <v>44927</v>
      </c>
      <c r="E618" s="514"/>
      <c r="F618" s="514"/>
      <c r="G618" s="514"/>
      <c r="H618" s="514" t="s">
        <v>2240</v>
      </c>
      <c r="I618" s="291"/>
      <c r="J618" s="476"/>
    </row>
    <row r="619" spans="1:10" ht="15">
      <c r="A619" s="291" t="s">
        <v>2156</v>
      </c>
      <c r="B619" s="472" t="s">
        <v>2251</v>
      </c>
      <c r="C619" s="512" t="s">
        <v>1559</v>
      </c>
      <c r="D619" s="513">
        <v>44927</v>
      </c>
      <c r="E619" s="514"/>
      <c r="F619" s="514"/>
      <c r="G619" s="514"/>
      <c r="H619" s="514" t="s">
        <v>2240</v>
      </c>
      <c r="I619" s="291"/>
      <c r="J619" s="476"/>
    </row>
    <row r="620" spans="1:10" ht="15">
      <c r="A620" s="291" t="s">
        <v>2156</v>
      </c>
      <c r="B620" s="472" t="s">
        <v>2252</v>
      </c>
      <c r="C620" s="512" t="s">
        <v>1559</v>
      </c>
      <c r="D620" s="513">
        <v>44927</v>
      </c>
      <c r="E620" s="514"/>
      <c r="F620" s="514"/>
      <c r="G620" s="514"/>
      <c r="H620" s="514" t="s">
        <v>2253</v>
      </c>
      <c r="I620" s="291"/>
      <c r="J620" s="476"/>
    </row>
    <row r="621" spans="1:10" ht="15">
      <c r="A621" s="291" t="s">
        <v>2156</v>
      </c>
      <c r="B621" s="472" t="s">
        <v>2254</v>
      </c>
      <c r="C621" s="512" t="s">
        <v>1559</v>
      </c>
      <c r="D621" s="513">
        <v>44927</v>
      </c>
      <c r="E621" s="514"/>
      <c r="F621" s="514"/>
      <c r="G621" s="514"/>
      <c r="H621" s="514" t="s">
        <v>2253</v>
      </c>
      <c r="I621" s="291"/>
      <c r="J621" s="476"/>
    </row>
    <row r="622" spans="1:10" ht="15">
      <c r="A622" s="291" t="s">
        <v>2156</v>
      </c>
      <c r="B622" s="472" t="s">
        <v>2255</v>
      </c>
      <c r="C622" s="512" t="s">
        <v>1559</v>
      </c>
      <c r="D622" s="513">
        <v>44927</v>
      </c>
      <c r="E622" s="514"/>
      <c r="F622" s="514"/>
      <c r="G622" s="514"/>
      <c r="H622" s="514" t="s">
        <v>2253</v>
      </c>
      <c r="I622" s="291"/>
      <c r="J622" s="476"/>
    </row>
    <row r="623" spans="1:10" ht="15">
      <c r="A623" s="291" t="s">
        <v>2156</v>
      </c>
      <c r="B623" s="472" t="s">
        <v>2256</v>
      </c>
      <c r="C623" s="512" t="s">
        <v>1559</v>
      </c>
      <c r="D623" s="513">
        <v>44927</v>
      </c>
      <c r="E623" s="514"/>
      <c r="F623" s="514"/>
      <c r="G623" s="514"/>
      <c r="H623" s="514" t="s">
        <v>2243</v>
      </c>
      <c r="I623" s="291"/>
      <c r="J623" s="476"/>
    </row>
    <row r="624" spans="1:10" ht="15">
      <c r="A624" s="291" t="s">
        <v>2156</v>
      </c>
      <c r="B624" s="472" t="s">
        <v>2257</v>
      </c>
      <c r="C624" s="512" t="s">
        <v>1559</v>
      </c>
      <c r="D624" s="513">
        <v>44927</v>
      </c>
      <c r="E624" s="514"/>
      <c r="F624" s="514"/>
      <c r="G624" s="514"/>
      <c r="H624" s="514" t="s">
        <v>2240</v>
      </c>
      <c r="I624" s="291"/>
      <c r="J624" s="476"/>
    </row>
    <row r="625" spans="1:10" ht="15">
      <c r="A625" s="291" t="s">
        <v>2156</v>
      </c>
      <c r="B625" s="472" t="s">
        <v>2258</v>
      </c>
      <c r="C625" s="512" t="s">
        <v>1559</v>
      </c>
      <c r="D625" s="513">
        <v>44927</v>
      </c>
      <c r="E625" s="514"/>
      <c r="F625" s="514"/>
      <c r="G625" s="514"/>
      <c r="H625" s="514" t="s">
        <v>2253</v>
      </c>
      <c r="I625" s="291"/>
      <c r="J625" s="476"/>
    </row>
    <row r="626" spans="1:10" ht="15">
      <c r="A626" s="291" t="s">
        <v>2156</v>
      </c>
      <c r="B626" s="472" t="s">
        <v>1635</v>
      </c>
      <c r="C626" s="512" t="s">
        <v>1559</v>
      </c>
      <c r="D626" s="513">
        <v>44927</v>
      </c>
      <c r="E626" s="514"/>
      <c r="F626" s="514"/>
      <c r="G626" s="514"/>
      <c r="H626" s="514" t="s">
        <v>2243</v>
      </c>
      <c r="I626" s="291"/>
      <c r="J626" s="476"/>
    </row>
    <row r="627" spans="1:10" ht="15">
      <c r="A627" s="291" t="s">
        <v>2156</v>
      </c>
      <c r="B627" s="472" t="s">
        <v>2259</v>
      </c>
      <c r="C627" s="512" t="s">
        <v>1559</v>
      </c>
      <c r="D627" s="513">
        <v>44927</v>
      </c>
      <c r="E627" s="514"/>
      <c r="F627" s="514"/>
      <c r="G627" s="514"/>
      <c r="H627" s="514" t="s">
        <v>2243</v>
      </c>
      <c r="I627" s="291"/>
      <c r="J627" s="476"/>
    </row>
    <row r="628" spans="1:10" ht="15">
      <c r="A628" s="291" t="s">
        <v>2156</v>
      </c>
      <c r="B628" s="472" t="s">
        <v>2260</v>
      </c>
      <c r="C628" s="512" t="s">
        <v>1559</v>
      </c>
      <c r="D628" s="513">
        <v>44927</v>
      </c>
      <c r="E628" s="514"/>
      <c r="F628" s="514"/>
      <c r="G628" s="514"/>
      <c r="H628" s="514" t="s">
        <v>2253</v>
      </c>
      <c r="I628" s="291"/>
      <c r="J628" s="476"/>
    </row>
    <row r="629" spans="1:10" ht="15">
      <c r="A629" s="291" t="s">
        <v>2156</v>
      </c>
      <c r="B629" s="472" t="s">
        <v>2261</v>
      </c>
      <c r="C629" s="512" t="s">
        <v>1559</v>
      </c>
      <c r="D629" s="513">
        <v>44927</v>
      </c>
      <c r="E629" s="514"/>
      <c r="F629" s="514"/>
      <c r="G629" s="514"/>
      <c r="H629" s="514" t="s">
        <v>2253</v>
      </c>
      <c r="I629" s="291"/>
      <c r="J629" s="476"/>
    </row>
    <row r="630" spans="1:10" ht="15">
      <c r="A630" s="291" t="s">
        <v>2156</v>
      </c>
      <c r="B630" s="472" t="s">
        <v>2262</v>
      </c>
      <c r="C630" s="512" t="s">
        <v>1559</v>
      </c>
      <c r="D630" s="513">
        <v>44927</v>
      </c>
      <c r="E630" s="514"/>
      <c r="F630" s="514"/>
      <c r="G630" s="514"/>
      <c r="H630" s="514" t="s">
        <v>2240</v>
      </c>
      <c r="I630" s="291"/>
      <c r="J630" s="476"/>
    </row>
    <row r="631" spans="1:10" ht="15">
      <c r="A631" s="291" t="s">
        <v>2156</v>
      </c>
      <c r="B631" s="472" t="s">
        <v>2263</v>
      </c>
      <c r="C631" s="512" t="s">
        <v>1559</v>
      </c>
      <c r="D631" s="513">
        <v>44927</v>
      </c>
      <c r="E631" s="514"/>
      <c r="F631" s="514"/>
      <c r="G631" s="514"/>
      <c r="H631" s="514" t="s">
        <v>2245</v>
      </c>
      <c r="I631" s="291"/>
      <c r="J631" s="476"/>
    </row>
    <row r="632" spans="1:10" ht="15">
      <c r="A632" s="291" t="s">
        <v>2156</v>
      </c>
      <c r="B632" s="472" t="s">
        <v>2264</v>
      </c>
      <c r="C632" s="512" t="s">
        <v>1559</v>
      </c>
      <c r="D632" s="513">
        <v>44927</v>
      </c>
      <c r="E632" s="514"/>
      <c r="F632" s="514"/>
      <c r="G632" s="514"/>
      <c r="H632" s="514" t="s">
        <v>2247</v>
      </c>
      <c r="I632" s="291"/>
      <c r="J632" s="476"/>
    </row>
    <row r="633" spans="1:10" ht="15">
      <c r="A633" s="291" t="s">
        <v>2156</v>
      </c>
      <c r="B633" s="472" t="s">
        <v>2265</v>
      </c>
      <c r="C633" s="512" t="s">
        <v>1559</v>
      </c>
      <c r="D633" s="513">
        <v>44927</v>
      </c>
      <c r="E633" s="514"/>
      <c r="F633" s="514"/>
      <c r="G633" s="514"/>
      <c r="H633" s="514" t="s">
        <v>2247</v>
      </c>
      <c r="I633" s="291"/>
      <c r="J633" s="476"/>
    </row>
    <row r="634" spans="1:10" ht="15">
      <c r="A634" s="291" t="s">
        <v>2156</v>
      </c>
      <c r="B634" s="472" t="s">
        <v>2266</v>
      </c>
      <c r="C634" s="512" t="s">
        <v>1559</v>
      </c>
      <c r="D634" s="513">
        <v>44927</v>
      </c>
      <c r="E634" s="514"/>
      <c r="F634" s="514"/>
      <c r="G634" s="514"/>
      <c r="H634" s="514" t="s">
        <v>2247</v>
      </c>
      <c r="I634" s="291"/>
      <c r="J634" s="476"/>
    </row>
    <row r="635" spans="1:10" ht="15">
      <c r="A635" s="291" t="s">
        <v>2156</v>
      </c>
      <c r="B635" s="472" t="s">
        <v>2267</v>
      </c>
      <c r="C635" s="512" t="s">
        <v>1559</v>
      </c>
      <c r="D635" s="513">
        <v>44927</v>
      </c>
      <c r="E635" s="514"/>
      <c r="F635" s="514"/>
      <c r="G635" s="514"/>
      <c r="H635" s="514" t="s">
        <v>2240</v>
      </c>
      <c r="I635" s="291"/>
      <c r="J635" s="476"/>
    </row>
    <row r="636" spans="1:10" ht="15">
      <c r="A636" s="291" t="s">
        <v>2156</v>
      </c>
      <c r="B636" s="472" t="s">
        <v>2268</v>
      </c>
      <c r="C636" s="512" t="s">
        <v>1559</v>
      </c>
      <c r="D636" s="513">
        <v>44927</v>
      </c>
      <c r="E636" s="514"/>
      <c r="F636" s="514"/>
      <c r="G636" s="514"/>
      <c r="H636" s="514" t="s">
        <v>2243</v>
      </c>
      <c r="I636" s="291"/>
      <c r="J636" s="476"/>
    </row>
    <row r="637" spans="1:10" ht="15">
      <c r="A637" s="291" t="s">
        <v>2156</v>
      </c>
      <c r="B637" s="472" t="s">
        <v>2269</v>
      </c>
      <c r="C637" s="512" t="s">
        <v>1559</v>
      </c>
      <c r="D637" s="513">
        <v>44927</v>
      </c>
      <c r="E637" s="514"/>
      <c r="F637" s="514"/>
      <c r="G637" s="514"/>
      <c r="H637" s="514" t="s">
        <v>2240</v>
      </c>
      <c r="I637" s="291"/>
      <c r="J637" s="476"/>
    </row>
    <row r="638" spans="1:10" ht="15">
      <c r="A638" s="291" t="s">
        <v>2156</v>
      </c>
      <c r="B638" s="472" t="s">
        <v>2270</v>
      </c>
      <c r="C638" s="512" t="s">
        <v>1559</v>
      </c>
      <c r="D638" s="513">
        <v>44927</v>
      </c>
      <c r="E638" s="514"/>
      <c r="F638" s="514"/>
      <c r="G638" s="514"/>
      <c r="H638" s="514" t="s">
        <v>2247</v>
      </c>
      <c r="I638" s="291"/>
      <c r="J638" s="476"/>
    </row>
    <row r="639" spans="1:10" ht="15">
      <c r="A639" s="291" t="s">
        <v>2156</v>
      </c>
      <c r="B639" s="472" t="s">
        <v>2271</v>
      </c>
      <c r="C639" s="512" t="s">
        <v>1559</v>
      </c>
      <c r="D639" s="513">
        <v>44927</v>
      </c>
      <c r="E639" s="514"/>
      <c r="F639" s="514"/>
      <c r="G639" s="514"/>
      <c r="H639" s="514" t="s">
        <v>2245</v>
      </c>
      <c r="I639" s="291"/>
      <c r="J639" s="476"/>
    </row>
    <row r="640" spans="1:10" ht="15">
      <c r="A640" s="291" t="s">
        <v>2156</v>
      </c>
      <c r="B640" s="472" t="s">
        <v>2272</v>
      </c>
      <c r="C640" s="512" t="s">
        <v>1559</v>
      </c>
      <c r="D640" s="513">
        <v>44927</v>
      </c>
      <c r="E640" s="514"/>
      <c r="F640" s="514"/>
      <c r="G640" s="514"/>
      <c r="H640" s="514" t="s">
        <v>2240</v>
      </c>
      <c r="I640" s="291"/>
      <c r="J640" s="476"/>
    </row>
    <row r="641" spans="1:10" ht="15">
      <c r="A641" s="291" t="s">
        <v>2156</v>
      </c>
      <c r="B641" s="472" t="s">
        <v>2273</v>
      </c>
      <c r="C641" s="512" t="s">
        <v>1559</v>
      </c>
      <c r="D641" s="513">
        <v>44927</v>
      </c>
      <c r="E641" s="514"/>
      <c r="F641" s="514"/>
      <c r="G641" s="514"/>
      <c r="H641" s="514" t="s">
        <v>2243</v>
      </c>
      <c r="I641" s="291"/>
      <c r="J641" s="476"/>
    </row>
    <row r="642" spans="1:10" ht="15">
      <c r="A642" s="291" t="s">
        <v>2156</v>
      </c>
      <c r="B642" s="472" t="s">
        <v>2274</v>
      </c>
      <c r="C642" s="512" t="s">
        <v>1559</v>
      </c>
      <c r="D642" s="513">
        <v>44927</v>
      </c>
      <c r="E642" s="514"/>
      <c r="F642" s="514"/>
      <c r="G642" s="514"/>
      <c r="H642" s="514" t="s">
        <v>2253</v>
      </c>
      <c r="I642" s="291"/>
      <c r="J642" s="476"/>
    </row>
    <row r="643" spans="1:10" ht="15">
      <c r="A643" s="291" t="s">
        <v>2156</v>
      </c>
      <c r="B643" s="472" t="s">
        <v>2275</v>
      </c>
      <c r="C643" s="512" t="s">
        <v>1559</v>
      </c>
      <c r="D643" s="513">
        <v>44927</v>
      </c>
      <c r="E643" s="514"/>
      <c r="F643" s="514"/>
      <c r="G643" s="514"/>
      <c r="H643" s="514" t="s">
        <v>2243</v>
      </c>
      <c r="I643" s="291"/>
      <c r="J643" s="476"/>
    </row>
    <row r="644" spans="1:10" ht="15">
      <c r="A644" s="291" t="s">
        <v>2156</v>
      </c>
      <c r="B644" s="472" t="s">
        <v>2276</v>
      </c>
      <c r="C644" s="512" t="s">
        <v>1559</v>
      </c>
      <c r="D644" s="513">
        <v>44927</v>
      </c>
      <c r="E644" s="514"/>
      <c r="F644" s="514"/>
      <c r="G644" s="514"/>
      <c r="H644" s="514" t="s">
        <v>2243</v>
      </c>
      <c r="I644" s="291"/>
      <c r="J644" s="476"/>
    </row>
    <row r="645" spans="1:10" ht="15">
      <c r="A645" s="291" t="s">
        <v>2156</v>
      </c>
      <c r="B645" s="472" t="s">
        <v>2277</v>
      </c>
      <c r="C645" s="512" t="s">
        <v>1559</v>
      </c>
      <c r="D645" s="513">
        <v>44927</v>
      </c>
      <c r="E645" s="514"/>
      <c r="F645" s="514"/>
      <c r="G645" s="514"/>
      <c r="H645" s="514" t="s">
        <v>2253</v>
      </c>
      <c r="I645" s="291"/>
      <c r="J645" s="476"/>
    </row>
    <row r="646" spans="1:10" ht="15">
      <c r="A646" s="291" t="s">
        <v>2156</v>
      </c>
      <c r="B646" s="472" t="s">
        <v>2278</v>
      </c>
      <c r="C646" s="512" t="s">
        <v>1559</v>
      </c>
      <c r="D646" s="513">
        <v>44927</v>
      </c>
      <c r="E646" s="514"/>
      <c r="F646" s="514"/>
      <c r="G646" s="514"/>
      <c r="H646" s="514" t="s">
        <v>2243</v>
      </c>
      <c r="I646" s="291"/>
      <c r="J646" s="476"/>
    </row>
    <row r="647" spans="1:10" ht="15">
      <c r="A647" s="291" t="s">
        <v>2156</v>
      </c>
      <c r="B647" s="472" t="s">
        <v>2279</v>
      </c>
      <c r="C647" s="512" t="s">
        <v>1559</v>
      </c>
      <c r="D647" s="513">
        <v>44927</v>
      </c>
      <c r="E647" s="514"/>
      <c r="F647" s="514"/>
      <c r="G647" s="514"/>
      <c r="H647" s="514" t="s">
        <v>2243</v>
      </c>
      <c r="I647" s="291"/>
      <c r="J647" s="476"/>
    </row>
    <row r="648" spans="1:10" ht="15">
      <c r="A648" s="291" t="s">
        <v>2156</v>
      </c>
      <c r="B648" s="472" t="s">
        <v>2280</v>
      </c>
      <c r="C648" s="512" t="s">
        <v>1559</v>
      </c>
      <c r="D648" s="513">
        <v>44927</v>
      </c>
      <c r="E648" s="514"/>
      <c r="F648" s="514"/>
      <c r="G648" s="514"/>
      <c r="H648" s="514" t="s">
        <v>2253</v>
      </c>
      <c r="I648" s="291"/>
      <c r="J648" s="476"/>
    </row>
    <row r="649" spans="1:10" ht="15">
      <c r="A649" s="291" t="s">
        <v>2156</v>
      </c>
      <c r="B649" s="472" t="s">
        <v>2281</v>
      </c>
      <c r="C649" s="512" t="s">
        <v>1559</v>
      </c>
      <c r="D649" s="513">
        <v>44927</v>
      </c>
      <c r="E649" s="514"/>
      <c r="F649" s="514"/>
      <c r="G649" s="514"/>
      <c r="H649" s="514" t="s">
        <v>2243</v>
      </c>
      <c r="I649" s="291"/>
      <c r="J649" s="476"/>
    </row>
    <row r="650" spans="1:10" ht="15">
      <c r="A650" s="291" t="s">
        <v>2156</v>
      </c>
      <c r="B650" s="472" t="s">
        <v>2282</v>
      </c>
      <c r="C650" s="512" t="s">
        <v>1559</v>
      </c>
      <c r="D650" s="513">
        <v>44927</v>
      </c>
      <c r="E650" s="514"/>
      <c r="F650" s="514"/>
      <c r="G650" s="514"/>
      <c r="H650" s="514" t="s">
        <v>2243</v>
      </c>
      <c r="I650" s="291"/>
      <c r="J650" s="476"/>
    </row>
    <row r="651" spans="1:10" ht="15">
      <c r="A651" s="291" t="s">
        <v>2156</v>
      </c>
      <c r="B651" s="472" t="s">
        <v>2283</v>
      </c>
      <c r="C651" s="512" t="s">
        <v>1559</v>
      </c>
      <c r="D651" s="513">
        <v>44927</v>
      </c>
      <c r="E651" s="514"/>
      <c r="F651" s="514"/>
      <c r="G651" s="514"/>
      <c r="H651" s="514" t="s">
        <v>2243</v>
      </c>
      <c r="I651" s="291"/>
      <c r="J651" s="476"/>
    </row>
    <row r="652" spans="1:10" ht="15">
      <c r="A652" s="291" t="s">
        <v>2156</v>
      </c>
      <c r="B652" s="472" t="s">
        <v>2284</v>
      </c>
      <c r="C652" s="512" t="s">
        <v>1559</v>
      </c>
      <c r="D652" s="513">
        <v>44927</v>
      </c>
      <c r="E652" s="514"/>
      <c r="F652" s="514"/>
      <c r="G652" s="514"/>
      <c r="H652" s="514" t="s">
        <v>2245</v>
      </c>
      <c r="I652" s="291"/>
      <c r="J652" s="476"/>
    </row>
    <row r="653" spans="1:10" ht="15">
      <c r="A653" s="291" t="s">
        <v>2156</v>
      </c>
      <c r="B653" s="472" t="s">
        <v>2285</v>
      </c>
      <c r="C653" s="512" t="s">
        <v>1559</v>
      </c>
      <c r="D653" s="513">
        <v>44927</v>
      </c>
      <c r="E653" s="514"/>
      <c r="F653" s="514"/>
      <c r="G653" s="514"/>
      <c r="H653" s="514" t="s">
        <v>2253</v>
      </c>
      <c r="I653" s="291"/>
      <c r="J653" s="476"/>
    </row>
    <row r="654" spans="1:10" ht="15">
      <c r="A654" s="291" t="s">
        <v>2156</v>
      </c>
      <c r="B654" s="472" t="s">
        <v>2286</v>
      </c>
      <c r="C654" s="512" t="s">
        <v>1559</v>
      </c>
      <c r="D654" s="513">
        <v>44927</v>
      </c>
      <c r="E654" s="514"/>
      <c r="F654" s="514"/>
      <c r="G654" s="514"/>
      <c r="H654" s="514" t="s">
        <v>2245</v>
      </c>
      <c r="I654" s="291"/>
      <c r="J654" s="476"/>
    </row>
    <row r="655" spans="1:10" ht="15">
      <c r="A655" s="291" t="s">
        <v>2156</v>
      </c>
      <c r="B655" s="472" t="s">
        <v>2287</v>
      </c>
      <c r="C655" s="512" t="s">
        <v>1559</v>
      </c>
      <c r="D655" s="513">
        <v>44927</v>
      </c>
      <c r="E655" s="514"/>
      <c r="F655" s="514"/>
      <c r="G655" s="514"/>
      <c r="H655" s="514" t="s">
        <v>2240</v>
      </c>
      <c r="I655" s="291"/>
      <c r="J655" s="476"/>
    </row>
    <row r="656" spans="1:10" ht="15">
      <c r="A656" s="291" t="s">
        <v>2156</v>
      </c>
      <c r="B656" s="472" t="s">
        <v>2288</v>
      </c>
      <c r="C656" s="512" t="s">
        <v>1559</v>
      </c>
      <c r="D656" s="513">
        <v>44927</v>
      </c>
      <c r="E656" s="514"/>
      <c r="F656" s="514"/>
      <c r="G656" s="514"/>
      <c r="H656" s="514" t="s">
        <v>2243</v>
      </c>
      <c r="I656" s="291"/>
      <c r="J656" s="476"/>
    </row>
    <row r="657" spans="1:10" ht="15">
      <c r="A657" s="291" t="s">
        <v>2156</v>
      </c>
      <c r="B657" s="472" t="s">
        <v>2289</v>
      </c>
      <c r="C657" s="512" t="s">
        <v>1559</v>
      </c>
      <c r="D657" s="513">
        <v>44927</v>
      </c>
      <c r="E657" s="514"/>
      <c r="F657" s="514"/>
      <c r="G657" s="514"/>
      <c r="H657" s="514" t="s">
        <v>2253</v>
      </c>
      <c r="I657" s="291"/>
      <c r="J657" s="476"/>
    </row>
    <row r="658" spans="1:10" ht="15">
      <c r="A658" s="291" t="s">
        <v>2156</v>
      </c>
      <c r="B658" s="472" t="s">
        <v>2290</v>
      </c>
      <c r="C658" s="512" t="s">
        <v>1559</v>
      </c>
      <c r="D658" s="513">
        <v>44927</v>
      </c>
      <c r="E658" s="514"/>
      <c r="F658" s="514"/>
      <c r="G658" s="514"/>
      <c r="H658" s="514" t="s">
        <v>2253</v>
      </c>
      <c r="I658" s="291"/>
      <c r="J658" s="476"/>
    </row>
    <row r="659" spans="1:10" ht="15">
      <c r="A659" s="291" t="s">
        <v>2156</v>
      </c>
      <c r="B659" s="472" t="s">
        <v>2291</v>
      </c>
      <c r="C659" s="512" t="s">
        <v>1559</v>
      </c>
      <c r="D659" s="513">
        <v>44927</v>
      </c>
      <c r="E659" s="514"/>
      <c r="F659" s="514"/>
      <c r="G659" s="514"/>
      <c r="H659" s="514" t="s">
        <v>2240</v>
      </c>
      <c r="I659" s="291"/>
      <c r="J659" s="476"/>
    </row>
    <row r="660" spans="1:10" ht="15">
      <c r="A660" s="291" t="s">
        <v>2156</v>
      </c>
      <c r="B660" s="472" t="s">
        <v>2292</v>
      </c>
      <c r="C660" s="512" t="s">
        <v>1559</v>
      </c>
      <c r="D660" s="513">
        <v>44927</v>
      </c>
      <c r="E660" s="514"/>
      <c r="F660" s="514"/>
      <c r="G660" s="514"/>
      <c r="H660" s="514" t="s">
        <v>2240</v>
      </c>
      <c r="I660" s="291"/>
      <c r="J660" s="476"/>
    </row>
    <row r="661" spans="1:10" ht="15">
      <c r="A661" s="291" t="s">
        <v>2156</v>
      </c>
      <c r="B661" s="472" t="s">
        <v>2293</v>
      </c>
      <c r="C661" s="512" t="s">
        <v>1559</v>
      </c>
      <c r="D661" s="513">
        <v>44927</v>
      </c>
      <c r="E661" s="514"/>
      <c r="F661" s="514"/>
      <c r="G661" s="514"/>
      <c r="H661" s="514" t="s">
        <v>2240</v>
      </c>
      <c r="I661" s="291"/>
      <c r="J661" s="476"/>
    </row>
    <row r="662" spans="1:10" ht="15">
      <c r="A662" s="291" t="s">
        <v>2156</v>
      </c>
      <c r="B662" s="472" t="s">
        <v>2294</v>
      </c>
      <c r="C662" s="512" t="s">
        <v>1559</v>
      </c>
      <c r="D662" s="513">
        <v>44927</v>
      </c>
      <c r="E662" s="514"/>
      <c r="F662" s="514"/>
      <c r="G662" s="514"/>
      <c r="H662" s="514" t="s">
        <v>2243</v>
      </c>
      <c r="I662" s="291"/>
      <c r="J662" s="476"/>
    </row>
    <row r="663" spans="1:10" ht="15">
      <c r="A663" s="291" t="s">
        <v>2156</v>
      </c>
      <c r="B663" s="472" t="s">
        <v>2295</v>
      </c>
      <c r="C663" s="512" t="s">
        <v>1559</v>
      </c>
      <c r="D663" s="513">
        <v>44927</v>
      </c>
      <c r="E663" s="514"/>
      <c r="F663" s="514"/>
      <c r="G663" s="514"/>
      <c r="H663" s="514" t="s">
        <v>2240</v>
      </c>
      <c r="I663" s="291"/>
      <c r="J663" s="476"/>
    </row>
    <row r="664" spans="1:10" ht="15">
      <c r="A664" s="291" t="s">
        <v>2156</v>
      </c>
      <c r="B664" s="472" t="s">
        <v>2296</v>
      </c>
      <c r="C664" s="512" t="s">
        <v>1559</v>
      </c>
      <c r="D664" s="513">
        <v>44927</v>
      </c>
      <c r="E664" s="514"/>
      <c r="F664" s="514"/>
      <c r="G664" s="514"/>
      <c r="H664" s="514" t="s">
        <v>2243</v>
      </c>
      <c r="I664" s="291"/>
      <c r="J664" s="476"/>
    </row>
    <row r="665" spans="1:10" ht="15">
      <c r="A665" s="291" t="s">
        <v>2156</v>
      </c>
      <c r="B665" s="472" t="s">
        <v>2297</v>
      </c>
      <c r="C665" s="512" t="s">
        <v>1559</v>
      </c>
      <c r="D665" s="513">
        <v>44927</v>
      </c>
      <c r="E665" s="514"/>
      <c r="F665" s="514"/>
      <c r="G665" s="514"/>
      <c r="H665" s="514" t="s">
        <v>2245</v>
      </c>
      <c r="I665" s="291"/>
      <c r="J665" s="476"/>
    </row>
    <row r="666" spans="1:10" ht="15">
      <c r="A666" s="291" t="s">
        <v>2156</v>
      </c>
      <c r="B666" s="472" t="s">
        <v>2298</v>
      </c>
      <c r="C666" s="512" t="s">
        <v>1559</v>
      </c>
      <c r="D666" s="513">
        <v>44927</v>
      </c>
      <c r="E666" s="514"/>
      <c r="F666" s="514"/>
      <c r="G666" s="514"/>
      <c r="H666" s="514" t="s">
        <v>2245</v>
      </c>
      <c r="I666" s="291"/>
      <c r="J666" s="476"/>
    </row>
    <row r="667" spans="1:10" ht="15">
      <c r="A667" s="291" t="s">
        <v>2156</v>
      </c>
      <c r="B667" s="472" t="s">
        <v>2299</v>
      </c>
      <c r="C667" s="512" t="s">
        <v>1559</v>
      </c>
      <c r="D667" s="513">
        <v>44927</v>
      </c>
      <c r="E667" s="514"/>
      <c r="F667" s="514"/>
      <c r="G667" s="514"/>
      <c r="H667" s="514" t="s">
        <v>2245</v>
      </c>
      <c r="I667" s="291"/>
      <c r="J667" s="476"/>
    </row>
    <row r="668" spans="1:10" ht="15">
      <c r="A668" s="291" t="s">
        <v>2156</v>
      </c>
      <c r="B668" s="472" t="s">
        <v>2300</v>
      </c>
      <c r="C668" s="512" t="s">
        <v>1559</v>
      </c>
      <c r="D668" s="513">
        <v>44927</v>
      </c>
      <c r="E668" s="514"/>
      <c r="F668" s="514"/>
      <c r="G668" s="514"/>
      <c r="H668" s="514" t="s">
        <v>2253</v>
      </c>
      <c r="I668" s="291"/>
      <c r="J668" s="476"/>
    </row>
    <row r="669" spans="1:10" ht="15">
      <c r="A669" s="291" t="s">
        <v>2156</v>
      </c>
      <c r="B669" s="472" t="s">
        <v>2301</v>
      </c>
      <c r="C669" s="512" t="s">
        <v>1559</v>
      </c>
      <c r="D669" s="513">
        <v>44927</v>
      </c>
      <c r="E669" s="514"/>
      <c r="F669" s="514"/>
      <c r="G669" s="514"/>
      <c r="H669" s="514" t="s">
        <v>2243</v>
      </c>
      <c r="I669" s="291"/>
      <c r="J669" s="476"/>
    </row>
    <row r="670" spans="1:10" ht="15">
      <c r="A670" s="291" t="s">
        <v>2156</v>
      </c>
      <c r="B670" s="472" t="s">
        <v>2302</v>
      </c>
      <c r="C670" s="512" t="s">
        <v>1559</v>
      </c>
      <c r="D670" s="513">
        <v>44927</v>
      </c>
      <c r="E670" s="514"/>
      <c r="F670" s="514"/>
      <c r="G670" s="514"/>
      <c r="H670" s="514" t="s">
        <v>2253</v>
      </c>
      <c r="I670" s="291"/>
      <c r="J670" s="476"/>
    </row>
    <row r="671" spans="1:10" ht="12.75">
      <c r="A671" s="877" t="s">
        <v>2303</v>
      </c>
      <c r="B671" s="869"/>
      <c r="C671" s="869"/>
      <c r="D671" s="869"/>
      <c r="E671" s="869"/>
      <c r="F671" s="869"/>
      <c r="G671" s="869"/>
      <c r="H671" s="869"/>
      <c r="I671" s="870"/>
      <c r="J671" s="476"/>
    </row>
    <row r="672" spans="1:10" ht="12.75">
      <c r="A672" s="481" t="s">
        <v>1548</v>
      </c>
      <c r="B672" s="482" t="s">
        <v>1549</v>
      </c>
      <c r="C672" s="482" t="s">
        <v>1550</v>
      </c>
      <c r="D672" s="481" t="s">
        <v>1551</v>
      </c>
      <c r="E672" s="481" t="s">
        <v>1552</v>
      </c>
      <c r="F672" s="481" t="s">
        <v>1553</v>
      </c>
      <c r="G672" s="481" t="s">
        <v>1554</v>
      </c>
      <c r="H672" s="481" t="s">
        <v>821</v>
      </c>
      <c r="I672" s="481" t="s">
        <v>2237</v>
      </c>
      <c r="J672" s="476"/>
    </row>
    <row r="673" spans="1:11" ht="12.75">
      <c r="A673" s="291" t="s">
        <v>2156</v>
      </c>
      <c r="B673" s="376" t="s">
        <v>2304</v>
      </c>
      <c r="C673" s="376" t="s">
        <v>1559</v>
      </c>
      <c r="D673" s="478">
        <v>44936</v>
      </c>
      <c r="E673" s="291"/>
      <c r="F673" s="291"/>
      <c r="G673" s="291"/>
      <c r="H673" s="291" t="s">
        <v>2305</v>
      </c>
      <c r="I673" s="515" t="s">
        <v>2306</v>
      </c>
      <c r="J673" s="476" t="s">
        <v>2307</v>
      </c>
      <c r="K673" s="499" t="s">
        <v>2308</v>
      </c>
    </row>
    <row r="674" spans="1:11" ht="12.75">
      <c r="A674" s="291" t="s">
        <v>2156</v>
      </c>
      <c r="B674" s="376" t="s">
        <v>2309</v>
      </c>
      <c r="C674" s="376" t="s">
        <v>1559</v>
      </c>
      <c r="D674" s="478">
        <v>44936</v>
      </c>
      <c r="E674" s="291"/>
      <c r="F674" s="291"/>
      <c r="G674" s="291"/>
      <c r="H674" s="291" t="s">
        <v>2305</v>
      </c>
      <c r="I674" s="291"/>
      <c r="J674" s="476"/>
    </row>
    <row r="675" spans="1:11" ht="12.75">
      <c r="A675" s="291" t="s">
        <v>2156</v>
      </c>
      <c r="B675" s="376" t="s">
        <v>2310</v>
      </c>
      <c r="C675" s="376" t="s">
        <v>1559</v>
      </c>
      <c r="D675" s="478">
        <v>44936</v>
      </c>
      <c r="E675" s="291"/>
      <c r="F675" s="291"/>
      <c r="G675" s="291"/>
      <c r="H675" s="291" t="s">
        <v>2305</v>
      </c>
      <c r="I675" s="291"/>
      <c r="J675" s="476"/>
    </row>
    <row r="676" spans="1:11" ht="12.75">
      <c r="A676" s="291" t="s">
        <v>2156</v>
      </c>
      <c r="B676" s="376" t="s">
        <v>2311</v>
      </c>
      <c r="C676" s="376" t="s">
        <v>1559</v>
      </c>
      <c r="D676" s="478">
        <v>44936</v>
      </c>
      <c r="E676" s="291"/>
      <c r="F676" s="291"/>
      <c r="G676" s="291"/>
      <c r="H676" s="291" t="s">
        <v>2305</v>
      </c>
      <c r="I676" s="291"/>
      <c r="J676" s="476"/>
    </row>
    <row r="677" spans="1:11" ht="12.75">
      <c r="A677" s="291" t="s">
        <v>2156</v>
      </c>
      <c r="B677" s="376" t="s">
        <v>2312</v>
      </c>
      <c r="C677" s="376" t="s">
        <v>1559</v>
      </c>
      <c r="D677" s="478">
        <v>44936</v>
      </c>
      <c r="E677" s="291"/>
      <c r="F677" s="291"/>
      <c r="G677" s="291"/>
      <c r="H677" s="291" t="s">
        <v>2305</v>
      </c>
      <c r="I677" s="291"/>
      <c r="J677" s="476"/>
    </row>
    <row r="678" spans="1:11" ht="12.75">
      <c r="A678" s="291" t="s">
        <v>2156</v>
      </c>
      <c r="B678" s="376" t="s">
        <v>2313</v>
      </c>
      <c r="C678" s="376" t="s">
        <v>1559</v>
      </c>
      <c r="D678" s="478">
        <v>44936</v>
      </c>
      <c r="E678" s="291"/>
      <c r="F678" s="291"/>
      <c r="G678" s="291"/>
      <c r="H678" s="291" t="s">
        <v>2305</v>
      </c>
      <c r="I678" s="291"/>
      <c r="J678" s="476"/>
    </row>
    <row r="679" spans="1:11" ht="12.75">
      <c r="A679" s="291" t="s">
        <v>2156</v>
      </c>
      <c r="B679" s="376" t="s">
        <v>2314</v>
      </c>
      <c r="C679" s="376" t="s">
        <v>1559</v>
      </c>
      <c r="D679" s="478">
        <v>44936</v>
      </c>
      <c r="E679" s="291"/>
      <c r="F679" s="291"/>
      <c r="G679" s="291"/>
      <c r="H679" s="291" t="s">
        <v>2305</v>
      </c>
      <c r="I679" s="291"/>
      <c r="J679" s="476"/>
    </row>
    <row r="680" spans="1:11" ht="12.75">
      <c r="A680" s="291" t="s">
        <v>2156</v>
      </c>
      <c r="B680" s="376" t="s">
        <v>2315</v>
      </c>
      <c r="C680" s="376" t="s">
        <v>1559</v>
      </c>
      <c r="D680" s="478">
        <v>44936</v>
      </c>
      <c r="E680" s="291"/>
      <c r="F680" s="291"/>
      <c r="G680" s="291"/>
      <c r="H680" s="291" t="s">
        <v>2305</v>
      </c>
      <c r="I680" s="291"/>
      <c r="J680" s="476"/>
    </row>
    <row r="681" spans="1:11" ht="12.75">
      <c r="A681" s="291" t="s">
        <v>2156</v>
      </c>
      <c r="B681" s="376" t="s">
        <v>2316</v>
      </c>
      <c r="C681" s="376" t="s">
        <v>1559</v>
      </c>
      <c r="D681" s="478">
        <v>44936</v>
      </c>
      <c r="E681" s="291"/>
      <c r="F681" s="291"/>
      <c r="G681" s="291"/>
      <c r="H681" s="291" t="s">
        <v>2305</v>
      </c>
      <c r="I681" s="291"/>
      <c r="J681" s="476"/>
    </row>
    <row r="682" spans="1:11" ht="12.75">
      <c r="A682" s="291" t="s">
        <v>2156</v>
      </c>
      <c r="B682" s="376" t="s">
        <v>2317</v>
      </c>
      <c r="C682" s="376" t="s">
        <v>1559</v>
      </c>
      <c r="D682" s="478">
        <v>44936</v>
      </c>
      <c r="E682" s="291"/>
      <c r="F682" s="291"/>
      <c r="G682" s="291"/>
      <c r="H682" s="291" t="s">
        <v>2305</v>
      </c>
      <c r="I682" s="291"/>
      <c r="J682" s="476"/>
    </row>
    <row r="683" spans="1:11" ht="12.75">
      <c r="A683" s="291" t="s">
        <v>2156</v>
      </c>
      <c r="B683" s="376" t="s">
        <v>2318</v>
      </c>
      <c r="C683" s="376" t="s">
        <v>1559</v>
      </c>
      <c r="D683" s="478">
        <v>44936</v>
      </c>
      <c r="E683" s="291"/>
      <c r="F683" s="291"/>
      <c r="G683" s="291"/>
      <c r="H683" s="291" t="s">
        <v>2305</v>
      </c>
      <c r="I683" s="291"/>
      <c r="J683" s="476"/>
    </row>
    <row r="684" spans="1:11" ht="12.75">
      <c r="A684" s="291" t="s">
        <v>2156</v>
      </c>
      <c r="B684" s="376" t="s">
        <v>2319</v>
      </c>
      <c r="C684" s="376" t="s">
        <v>1559</v>
      </c>
      <c r="D684" s="478">
        <v>44936</v>
      </c>
      <c r="E684" s="291"/>
      <c r="F684" s="291"/>
      <c r="G684" s="291"/>
      <c r="H684" s="291" t="s">
        <v>2305</v>
      </c>
      <c r="I684" s="291"/>
      <c r="J684" s="476"/>
    </row>
    <row r="685" spans="1:11" ht="12.75">
      <c r="A685" s="291" t="s">
        <v>2156</v>
      </c>
      <c r="B685" s="376" t="s">
        <v>2320</v>
      </c>
      <c r="C685" s="376" t="s">
        <v>1559</v>
      </c>
      <c r="D685" s="478">
        <v>44936</v>
      </c>
      <c r="E685" s="291"/>
      <c r="F685" s="291"/>
      <c r="G685" s="291"/>
      <c r="H685" s="291" t="s">
        <v>2305</v>
      </c>
      <c r="I685" s="291"/>
      <c r="J685" s="476"/>
    </row>
    <row r="686" spans="1:11" ht="12.75">
      <c r="A686" s="291" t="s">
        <v>2156</v>
      </c>
      <c r="B686" s="376" t="s">
        <v>2321</v>
      </c>
      <c r="C686" s="376" t="s">
        <v>1559</v>
      </c>
      <c r="D686" s="478">
        <v>44936</v>
      </c>
      <c r="E686" s="291"/>
      <c r="F686" s="291"/>
      <c r="G686" s="291"/>
      <c r="H686" s="291" t="s">
        <v>2305</v>
      </c>
      <c r="I686" s="291"/>
      <c r="J686" s="476"/>
    </row>
    <row r="687" spans="1:11" ht="12.75">
      <c r="A687" s="291" t="s">
        <v>2156</v>
      </c>
      <c r="B687" s="376" t="s">
        <v>2322</v>
      </c>
      <c r="C687" s="376" t="s">
        <v>1559</v>
      </c>
      <c r="D687" s="478">
        <v>44936</v>
      </c>
      <c r="E687" s="291"/>
      <c r="F687" s="291"/>
      <c r="G687" s="291"/>
      <c r="H687" s="291" t="s">
        <v>2305</v>
      </c>
      <c r="I687" s="291"/>
      <c r="J687" s="476"/>
    </row>
    <row r="688" spans="1:11" ht="12.75">
      <c r="A688" s="291" t="s">
        <v>2156</v>
      </c>
      <c r="B688" s="376" t="s">
        <v>2323</v>
      </c>
      <c r="C688" s="376" t="s">
        <v>1559</v>
      </c>
      <c r="D688" s="478">
        <v>44936</v>
      </c>
      <c r="E688" s="291"/>
      <c r="F688" s="291"/>
      <c r="G688" s="291"/>
      <c r="H688" s="291" t="s">
        <v>2305</v>
      </c>
      <c r="I688" s="291"/>
      <c r="J688" s="476"/>
    </row>
    <row r="689" spans="1:10" ht="12.75">
      <c r="A689" s="291" t="s">
        <v>2156</v>
      </c>
      <c r="B689" s="376" t="s">
        <v>2324</v>
      </c>
      <c r="C689" s="376" t="s">
        <v>1559</v>
      </c>
      <c r="D689" s="478">
        <v>44936</v>
      </c>
      <c r="E689" s="291"/>
      <c r="F689" s="291"/>
      <c r="G689" s="291"/>
      <c r="H689" s="291" t="s">
        <v>2305</v>
      </c>
      <c r="I689" s="291"/>
      <c r="J689" s="476"/>
    </row>
    <row r="690" spans="1:10" ht="12.75">
      <c r="A690" s="291" t="s">
        <v>2156</v>
      </c>
      <c r="B690" s="376" t="s">
        <v>2325</v>
      </c>
      <c r="C690" s="376" t="s">
        <v>1559</v>
      </c>
      <c r="D690" s="478">
        <v>44936</v>
      </c>
      <c r="E690" s="291"/>
      <c r="F690" s="291"/>
      <c r="G690" s="291"/>
      <c r="H690" s="291" t="s">
        <v>2305</v>
      </c>
      <c r="I690" s="291"/>
      <c r="J690" s="476"/>
    </row>
    <row r="691" spans="1:10" ht="12.75">
      <c r="A691" s="291" t="s">
        <v>2156</v>
      </c>
      <c r="B691" s="376" t="s">
        <v>2326</v>
      </c>
      <c r="C691" s="376" t="s">
        <v>1559</v>
      </c>
      <c r="D691" s="478">
        <v>44936</v>
      </c>
      <c r="E691" s="291"/>
      <c r="F691" s="291"/>
      <c r="G691" s="291"/>
      <c r="H691" s="291" t="s">
        <v>2305</v>
      </c>
      <c r="I691" s="291"/>
      <c r="J691" s="476"/>
    </row>
    <row r="692" spans="1:10" ht="12.75">
      <c r="A692" s="291" t="s">
        <v>2156</v>
      </c>
      <c r="B692" s="376" t="s">
        <v>2327</v>
      </c>
      <c r="C692" s="376" t="s">
        <v>1559</v>
      </c>
      <c r="D692" s="478">
        <v>44936</v>
      </c>
      <c r="E692" s="291"/>
      <c r="F692" s="291"/>
      <c r="G692" s="291"/>
      <c r="H692" s="291" t="s">
        <v>2305</v>
      </c>
      <c r="I692" s="291"/>
      <c r="J692" s="476"/>
    </row>
    <row r="693" spans="1:10" ht="12.75">
      <c r="A693" s="291" t="s">
        <v>2156</v>
      </c>
      <c r="B693" s="376" t="s">
        <v>2328</v>
      </c>
      <c r="C693" s="376" t="s">
        <v>1559</v>
      </c>
      <c r="D693" s="478">
        <v>44936</v>
      </c>
      <c r="E693" s="291"/>
      <c r="F693" s="291"/>
      <c r="G693" s="291"/>
      <c r="H693" s="291" t="s">
        <v>2305</v>
      </c>
      <c r="I693" s="291"/>
      <c r="J693" s="476"/>
    </row>
    <row r="694" spans="1:10" ht="12.75">
      <c r="A694" s="291" t="s">
        <v>2156</v>
      </c>
      <c r="B694" s="376" t="s">
        <v>2329</v>
      </c>
      <c r="C694" s="376" t="s">
        <v>1559</v>
      </c>
      <c r="D694" s="478">
        <v>44936</v>
      </c>
      <c r="E694" s="291"/>
      <c r="F694" s="291"/>
      <c r="G694" s="291"/>
      <c r="H694" s="291" t="s">
        <v>2305</v>
      </c>
      <c r="I694" s="291"/>
      <c r="J694" s="476"/>
    </row>
    <row r="695" spans="1:10" ht="12.75">
      <c r="A695" s="291" t="s">
        <v>2156</v>
      </c>
      <c r="B695" s="376" t="s">
        <v>2330</v>
      </c>
      <c r="C695" s="376" t="s">
        <v>1559</v>
      </c>
      <c r="D695" s="478">
        <v>44936</v>
      </c>
      <c r="E695" s="291"/>
      <c r="F695" s="291"/>
      <c r="G695" s="291"/>
      <c r="H695" s="291" t="s">
        <v>2305</v>
      </c>
      <c r="I695" s="291"/>
      <c r="J695" s="476"/>
    </row>
    <row r="696" spans="1:10" ht="12.75">
      <c r="A696" s="291" t="s">
        <v>2156</v>
      </c>
      <c r="B696" s="376" t="s">
        <v>2331</v>
      </c>
      <c r="C696" s="376" t="s">
        <v>1559</v>
      </c>
      <c r="D696" s="478">
        <v>44936</v>
      </c>
      <c r="E696" s="291"/>
      <c r="F696" s="291"/>
      <c r="G696" s="291"/>
      <c r="H696" s="291" t="s">
        <v>2305</v>
      </c>
      <c r="I696" s="291"/>
      <c r="J696" s="476"/>
    </row>
    <row r="697" spans="1:10" ht="12.75">
      <c r="A697" s="291" t="s">
        <v>2156</v>
      </c>
      <c r="B697" s="376" t="s">
        <v>2332</v>
      </c>
      <c r="C697" s="376" t="s">
        <v>1559</v>
      </c>
      <c r="D697" s="478">
        <v>44936</v>
      </c>
      <c r="E697" s="291"/>
      <c r="F697" s="291"/>
      <c r="G697" s="291"/>
      <c r="H697" s="291" t="s">
        <v>2305</v>
      </c>
      <c r="I697" s="291"/>
      <c r="J697" s="476"/>
    </row>
    <row r="698" spans="1:10" ht="12.75">
      <c r="A698" s="291" t="s">
        <v>2156</v>
      </c>
      <c r="B698" s="376" t="s">
        <v>2333</v>
      </c>
      <c r="C698" s="376" t="s">
        <v>1559</v>
      </c>
      <c r="D698" s="478">
        <v>44936</v>
      </c>
      <c r="E698" s="291"/>
      <c r="F698" s="291"/>
      <c r="G698" s="291"/>
      <c r="H698" s="291" t="s">
        <v>2305</v>
      </c>
      <c r="I698" s="291"/>
      <c r="J698" s="476"/>
    </row>
    <row r="699" spans="1:10" ht="12.75">
      <c r="A699" s="291" t="s">
        <v>2156</v>
      </c>
      <c r="B699" s="376" t="s">
        <v>2334</v>
      </c>
      <c r="C699" s="376" t="s">
        <v>1559</v>
      </c>
      <c r="D699" s="478">
        <v>44936</v>
      </c>
      <c r="E699" s="291"/>
      <c r="F699" s="291"/>
      <c r="G699" s="291"/>
      <c r="H699" s="291" t="s">
        <v>2305</v>
      </c>
      <c r="I699" s="291"/>
      <c r="J699" s="476"/>
    </row>
    <row r="700" spans="1:10" ht="12.75">
      <c r="A700" s="291" t="s">
        <v>2156</v>
      </c>
      <c r="B700" s="376" t="s">
        <v>2335</v>
      </c>
      <c r="C700" s="376" t="s">
        <v>1559</v>
      </c>
      <c r="D700" s="478">
        <v>44936</v>
      </c>
      <c r="E700" s="291"/>
      <c r="F700" s="291"/>
      <c r="G700" s="291"/>
      <c r="H700" s="291" t="s">
        <v>2305</v>
      </c>
      <c r="I700" s="291"/>
      <c r="J700" s="476"/>
    </row>
    <row r="701" spans="1:10" ht="12.75">
      <c r="A701" s="291" t="s">
        <v>2156</v>
      </c>
      <c r="B701" s="376" t="s">
        <v>2336</v>
      </c>
      <c r="C701" s="376" t="s">
        <v>1559</v>
      </c>
      <c r="D701" s="478">
        <v>44936</v>
      </c>
      <c r="E701" s="291"/>
      <c r="F701" s="291"/>
      <c r="G701" s="291"/>
      <c r="H701" s="291" t="s">
        <v>2305</v>
      </c>
      <c r="I701" s="291"/>
      <c r="J701" s="476"/>
    </row>
    <row r="702" spans="1:10" ht="12.75">
      <c r="A702" s="291" t="s">
        <v>2156</v>
      </c>
      <c r="B702" s="376" t="s">
        <v>2337</v>
      </c>
      <c r="C702" s="376" t="s">
        <v>1559</v>
      </c>
      <c r="D702" s="478">
        <v>44936</v>
      </c>
      <c r="E702" s="291"/>
      <c r="F702" s="291"/>
      <c r="G702" s="291"/>
      <c r="H702" s="291" t="s">
        <v>2305</v>
      </c>
      <c r="I702" s="291"/>
      <c r="J702" s="476"/>
    </row>
    <row r="703" spans="1:10" ht="12.75">
      <c r="A703" s="291" t="s">
        <v>2156</v>
      </c>
      <c r="B703" s="376" t="s">
        <v>2338</v>
      </c>
      <c r="C703" s="376" t="s">
        <v>1559</v>
      </c>
      <c r="D703" s="478">
        <v>44936</v>
      </c>
      <c r="E703" s="291"/>
      <c r="F703" s="291"/>
      <c r="G703" s="291"/>
      <c r="H703" s="291" t="s">
        <v>2305</v>
      </c>
      <c r="I703" s="291"/>
      <c r="J703" s="476"/>
    </row>
    <row r="704" spans="1:10" ht="12.75">
      <c r="A704" s="291" t="s">
        <v>2156</v>
      </c>
      <c r="B704" s="376" t="s">
        <v>2339</v>
      </c>
      <c r="C704" s="376" t="s">
        <v>1559</v>
      </c>
      <c r="D704" s="478">
        <v>44936</v>
      </c>
      <c r="E704" s="291"/>
      <c r="F704" s="291"/>
      <c r="G704" s="291"/>
      <c r="H704" s="291" t="s">
        <v>2305</v>
      </c>
      <c r="I704" s="291"/>
      <c r="J704" s="476"/>
    </row>
    <row r="705" spans="1:10" ht="12.75">
      <c r="A705" s="291" t="s">
        <v>2156</v>
      </c>
      <c r="B705" s="376" t="s">
        <v>2340</v>
      </c>
      <c r="C705" s="376" t="s">
        <v>1559</v>
      </c>
      <c r="D705" s="478">
        <v>44936</v>
      </c>
      <c r="E705" s="291"/>
      <c r="F705" s="291"/>
      <c r="G705" s="291"/>
      <c r="H705" s="291" t="s">
        <v>2305</v>
      </c>
      <c r="I705" s="291"/>
      <c r="J705" s="476"/>
    </row>
    <row r="706" spans="1:10" ht="12.75">
      <c r="A706" s="291" t="s">
        <v>2156</v>
      </c>
      <c r="B706" s="376" t="s">
        <v>2341</v>
      </c>
      <c r="C706" s="376" t="s">
        <v>1559</v>
      </c>
      <c r="D706" s="478">
        <v>44936</v>
      </c>
      <c r="E706" s="291"/>
      <c r="F706" s="291"/>
      <c r="G706" s="291"/>
      <c r="H706" s="291" t="s">
        <v>2305</v>
      </c>
      <c r="I706" s="291"/>
      <c r="J706" s="476"/>
    </row>
    <row r="707" spans="1:10" ht="12.75">
      <c r="A707" s="291" t="s">
        <v>2156</v>
      </c>
      <c r="B707" s="376" t="s">
        <v>2342</v>
      </c>
      <c r="C707" s="376" t="s">
        <v>1559</v>
      </c>
      <c r="D707" s="478">
        <v>44936</v>
      </c>
      <c r="E707" s="291"/>
      <c r="F707" s="291"/>
      <c r="G707" s="291"/>
      <c r="H707" s="291" t="s">
        <v>2305</v>
      </c>
      <c r="I707" s="291"/>
      <c r="J707" s="476"/>
    </row>
    <row r="708" spans="1:10" ht="12.75">
      <c r="A708" s="291" t="s">
        <v>2156</v>
      </c>
      <c r="B708" s="376" t="s">
        <v>2343</v>
      </c>
      <c r="C708" s="376" t="s">
        <v>1559</v>
      </c>
      <c r="D708" s="478">
        <v>44936</v>
      </c>
      <c r="E708" s="291"/>
      <c r="F708" s="291"/>
      <c r="G708" s="291"/>
      <c r="H708" s="291" t="s">
        <v>2305</v>
      </c>
      <c r="I708" s="291"/>
      <c r="J708" s="476"/>
    </row>
    <row r="709" spans="1:10" ht="12.75">
      <c r="A709" s="291" t="s">
        <v>2156</v>
      </c>
      <c r="B709" s="376" t="s">
        <v>2344</v>
      </c>
      <c r="C709" s="376" t="s">
        <v>1559</v>
      </c>
      <c r="D709" s="478">
        <v>44936</v>
      </c>
      <c r="E709" s="291"/>
      <c r="F709" s="291"/>
      <c r="G709" s="291"/>
      <c r="H709" s="291" t="s">
        <v>2305</v>
      </c>
      <c r="I709" s="291"/>
      <c r="J709" s="476"/>
    </row>
    <row r="710" spans="1:10" ht="12.75">
      <c r="A710" s="291" t="s">
        <v>2156</v>
      </c>
      <c r="B710" s="376" t="s">
        <v>2345</v>
      </c>
      <c r="C710" s="376" t="s">
        <v>1559</v>
      </c>
      <c r="D710" s="478">
        <v>44936</v>
      </c>
      <c r="E710" s="291"/>
      <c r="F710" s="291"/>
      <c r="G710" s="291"/>
      <c r="H710" s="291" t="s">
        <v>2305</v>
      </c>
      <c r="I710" s="291"/>
      <c r="J710" s="476"/>
    </row>
    <row r="711" spans="1:10" ht="12.75">
      <c r="A711" s="291" t="s">
        <v>2156</v>
      </c>
      <c r="B711" s="376" t="s">
        <v>2346</v>
      </c>
      <c r="C711" s="376" t="s">
        <v>1559</v>
      </c>
      <c r="D711" s="478">
        <v>44936</v>
      </c>
      <c r="E711" s="291"/>
      <c r="F711" s="291"/>
      <c r="G711" s="291"/>
      <c r="H711" s="291" t="s">
        <v>2305</v>
      </c>
      <c r="I711" s="291"/>
      <c r="J711" s="476"/>
    </row>
    <row r="712" spans="1:10" ht="12.75">
      <c r="A712" s="291" t="s">
        <v>2156</v>
      </c>
      <c r="B712" s="376" t="s">
        <v>2347</v>
      </c>
      <c r="C712" s="376" t="s">
        <v>1559</v>
      </c>
      <c r="D712" s="478">
        <v>44936</v>
      </c>
      <c r="E712" s="291"/>
      <c r="F712" s="291"/>
      <c r="G712" s="291"/>
      <c r="H712" s="291" t="s">
        <v>2305</v>
      </c>
      <c r="I712" s="291"/>
      <c r="J712" s="476"/>
    </row>
    <row r="713" spans="1:10" ht="12.75">
      <c r="A713" s="291" t="s">
        <v>2156</v>
      </c>
      <c r="B713" s="376" t="s">
        <v>2348</v>
      </c>
      <c r="C713" s="376" t="s">
        <v>1559</v>
      </c>
      <c r="D713" s="478">
        <v>44936</v>
      </c>
      <c r="E713" s="291"/>
      <c r="F713" s="291"/>
      <c r="G713" s="291"/>
      <c r="H713" s="291" t="s">
        <v>2305</v>
      </c>
      <c r="I713" s="291"/>
      <c r="J713" s="476"/>
    </row>
    <row r="714" spans="1:10" ht="12.75">
      <c r="A714" s="291" t="s">
        <v>2156</v>
      </c>
      <c r="B714" s="376" t="s">
        <v>2349</v>
      </c>
      <c r="C714" s="376" t="s">
        <v>1559</v>
      </c>
      <c r="D714" s="478">
        <v>44936</v>
      </c>
      <c r="E714" s="291"/>
      <c r="F714" s="291"/>
      <c r="G714" s="291"/>
      <c r="H714" s="291" t="s">
        <v>2305</v>
      </c>
      <c r="I714" s="291"/>
      <c r="J714" s="476"/>
    </row>
    <row r="715" spans="1:10" ht="12.75">
      <c r="A715" s="291" t="s">
        <v>2156</v>
      </c>
      <c r="B715" s="376" t="s">
        <v>2350</v>
      </c>
      <c r="C715" s="376" t="s">
        <v>1559</v>
      </c>
      <c r="D715" s="478">
        <v>44936</v>
      </c>
      <c r="E715" s="291"/>
      <c r="F715" s="291"/>
      <c r="G715" s="291"/>
      <c r="H715" s="291" t="s">
        <v>2305</v>
      </c>
      <c r="I715" s="291"/>
      <c r="J715" s="476"/>
    </row>
    <row r="716" spans="1:10" ht="12.75">
      <c r="A716" s="291" t="s">
        <v>2156</v>
      </c>
      <c r="B716" s="376" t="s">
        <v>2351</v>
      </c>
      <c r="C716" s="376" t="s">
        <v>1559</v>
      </c>
      <c r="D716" s="478">
        <v>44936</v>
      </c>
      <c r="E716" s="291"/>
      <c r="F716" s="291"/>
      <c r="G716" s="291"/>
      <c r="H716" s="291" t="s">
        <v>2305</v>
      </c>
      <c r="I716" s="291"/>
      <c r="J716" s="476"/>
    </row>
    <row r="717" spans="1:10" ht="12.75">
      <c r="A717" s="291" t="s">
        <v>2156</v>
      </c>
      <c r="B717" s="376" t="s">
        <v>2352</v>
      </c>
      <c r="C717" s="376" t="s">
        <v>1559</v>
      </c>
      <c r="D717" s="478">
        <v>44936</v>
      </c>
      <c r="E717" s="291"/>
      <c r="F717" s="291"/>
      <c r="G717" s="291"/>
      <c r="H717" s="291" t="s">
        <v>2305</v>
      </c>
      <c r="I717" s="291"/>
      <c r="J717" s="476"/>
    </row>
    <row r="718" spans="1:10" ht="12.75">
      <c r="A718" s="291" t="s">
        <v>2156</v>
      </c>
      <c r="B718" s="376" t="s">
        <v>2353</v>
      </c>
      <c r="C718" s="376" t="s">
        <v>1559</v>
      </c>
      <c r="D718" s="478">
        <v>44936</v>
      </c>
      <c r="E718" s="291"/>
      <c r="F718" s="291"/>
      <c r="G718" s="291"/>
      <c r="H718" s="291" t="s">
        <v>2305</v>
      </c>
      <c r="I718" s="291"/>
      <c r="J718" s="476"/>
    </row>
    <row r="719" spans="1:10" ht="12.75">
      <c r="A719" s="291" t="s">
        <v>2156</v>
      </c>
      <c r="B719" s="376" t="s">
        <v>2354</v>
      </c>
      <c r="C719" s="376" t="s">
        <v>1559</v>
      </c>
      <c r="D719" s="478">
        <v>44936</v>
      </c>
      <c r="E719" s="291"/>
      <c r="F719" s="291"/>
      <c r="G719" s="291"/>
      <c r="H719" s="291" t="s">
        <v>2305</v>
      </c>
      <c r="I719" s="291"/>
      <c r="J719" s="476"/>
    </row>
    <row r="720" spans="1:10" ht="12.75">
      <c r="A720" s="291" t="s">
        <v>2156</v>
      </c>
      <c r="B720" s="376" t="s">
        <v>2355</v>
      </c>
      <c r="C720" s="376" t="s">
        <v>1559</v>
      </c>
      <c r="D720" s="478">
        <v>44936</v>
      </c>
      <c r="E720" s="291"/>
      <c r="F720" s="291"/>
      <c r="G720" s="291"/>
      <c r="H720" s="291" t="s">
        <v>2305</v>
      </c>
      <c r="I720" s="291"/>
      <c r="J720" s="476"/>
    </row>
    <row r="721" spans="1:10" ht="12.75">
      <c r="A721" s="291" t="s">
        <v>2156</v>
      </c>
      <c r="B721" s="376" t="s">
        <v>2356</v>
      </c>
      <c r="C721" s="376" t="s">
        <v>1559</v>
      </c>
      <c r="D721" s="478">
        <v>44936</v>
      </c>
      <c r="E721" s="291"/>
      <c r="F721" s="291"/>
      <c r="G721" s="291"/>
      <c r="H721" s="291" t="s">
        <v>2305</v>
      </c>
      <c r="I721" s="291"/>
      <c r="J721" s="476"/>
    </row>
    <row r="722" spans="1:10" ht="12.75">
      <c r="A722" s="291" t="s">
        <v>2156</v>
      </c>
      <c r="B722" s="376" t="s">
        <v>2357</v>
      </c>
      <c r="C722" s="376" t="s">
        <v>1559</v>
      </c>
      <c r="D722" s="478">
        <v>44936</v>
      </c>
      <c r="E722" s="291"/>
      <c r="F722" s="291"/>
      <c r="G722" s="291"/>
      <c r="H722" s="291" t="s">
        <v>2305</v>
      </c>
      <c r="I722" s="291"/>
      <c r="J722" s="476"/>
    </row>
    <row r="723" spans="1:10" ht="12.75">
      <c r="A723" s="291" t="s">
        <v>2156</v>
      </c>
      <c r="B723" s="376" t="s">
        <v>2358</v>
      </c>
      <c r="C723" s="376" t="s">
        <v>1559</v>
      </c>
      <c r="D723" s="478">
        <v>44936</v>
      </c>
      <c r="E723" s="291"/>
      <c r="F723" s="291"/>
      <c r="G723" s="291"/>
      <c r="H723" s="291" t="s">
        <v>2305</v>
      </c>
      <c r="I723" s="291"/>
      <c r="J723" s="476"/>
    </row>
    <row r="724" spans="1:10" ht="12.75">
      <c r="A724" s="291" t="s">
        <v>2156</v>
      </c>
      <c r="B724" s="376" t="s">
        <v>2359</v>
      </c>
      <c r="C724" s="376" t="s">
        <v>1559</v>
      </c>
      <c r="D724" s="478">
        <v>44936</v>
      </c>
      <c r="E724" s="291"/>
      <c r="F724" s="291"/>
      <c r="G724" s="291"/>
      <c r="H724" s="291" t="s">
        <v>2305</v>
      </c>
      <c r="I724" s="291"/>
      <c r="J724" s="476"/>
    </row>
    <row r="725" spans="1:10" ht="12.75">
      <c r="A725" s="291" t="s">
        <v>2156</v>
      </c>
      <c r="B725" s="376" t="s">
        <v>2360</v>
      </c>
      <c r="C725" s="376" t="s">
        <v>1559</v>
      </c>
      <c r="D725" s="478">
        <v>44936</v>
      </c>
      <c r="E725" s="291"/>
      <c r="F725" s="291"/>
      <c r="G725" s="291"/>
      <c r="H725" s="291" t="s">
        <v>2305</v>
      </c>
      <c r="I725" s="291"/>
      <c r="J725" s="476"/>
    </row>
    <row r="726" spans="1:10" ht="12.75">
      <c r="A726" s="291" t="s">
        <v>2156</v>
      </c>
      <c r="B726" s="376" t="s">
        <v>2361</v>
      </c>
      <c r="C726" s="376" t="s">
        <v>1559</v>
      </c>
      <c r="D726" s="478">
        <v>44936</v>
      </c>
      <c r="E726" s="291"/>
      <c r="F726" s="291"/>
      <c r="G726" s="291"/>
      <c r="H726" s="291" t="s">
        <v>2305</v>
      </c>
      <c r="I726" s="291"/>
      <c r="J726" s="476"/>
    </row>
    <row r="727" spans="1:10" ht="12.75">
      <c r="A727" s="291" t="s">
        <v>2156</v>
      </c>
      <c r="B727" s="376" t="s">
        <v>2362</v>
      </c>
      <c r="C727" s="376" t="s">
        <v>1559</v>
      </c>
      <c r="D727" s="478">
        <v>44936</v>
      </c>
      <c r="E727" s="291"/>
      <c r="F727" s="291"/>
      <c r="G727" s="291"/>
      <c r="H727" s="291" t="s">
        <v>2305</v>
      </c>
      <c r="I727" s="291"/>
      <c r="J727" s="476"/>
    </row>
    <row r="728" spans="1:10" ht="12.75">
      <c r="A728" s="291" t="s">
        <v>2156</v>
      </c>
      <c r="B728" s="376" t="s">
        <v>2363</v>
      </c>
      <c r="C728" s="376" t="s">
        <v>1559</v>
      </c>
      <c r="D728" s="478">
        <v>44936</v>
      </c>
      <c r="E728" s="291"/>
      <c r="F728" s="291"/>
      <c r="G728" s="291"/>
      <c r="H728" s="291" t="s">
        <v>2305</v>
      </c>
      <c r="I728" s="291"/>
      <c r="J728" s="476"/>
    </row>
    <row r="729" spans="1:10" ht="12.75">
      <c r="A729" s="291" t="s">
        <v>2156</v>
      </c>
      <c r="B729" s="376" t="s">
        <v>2364</v>
      </c>
      <c r="C729" s="376" t="s">
        <v>1559</v>
      </c>
      <c r="D729" s="478">
        <v>44936</v>
      </c>
      <c r="E729" s="291"/>
      <c r="F729" s="291"/>
      <c r="G729" s="291"/>
      <c r="H729" s="291" t="s">
        <v>2305</v>
      </c>
      <c r="I729" s="291"/>
      <c r="J729" s="476"/>
    </row>
    <row r="730" spans="1:10" ht="12.75">
      <c r="A730" s="291" t="s">
        <v>2156</v>
      </c>
      <c r="B730" s="376" t="s">
        <v>2365</v>
      </c>
      <c r="C730" s="376" t="s">
        <v>1559</v>
      </c>
      <c r="D730" s="478">
        <v>44936</v>
      </c>
      <c r="E730" s="291"/>
      <c r="F730" s="291"/>
      <c r="G730" s="291"/>
      <c r="H730" s="291" t="s">
        <v>2305</v>
      </c>
      <c r="I730" s="291"/>
      <c r="J730" s="476"/>
    </row>
    <row r="731" spans="1:10" ht="12.75">
      <c r="A731" s="291" t="s">
        <v>2156</v>
      </c>
      <c r="B731" s="376" t="s">
        <v>2366</v>
      </c>
      <c r="C731" s="376" t="s">
        <v>1559</v>
      </c>
      <c r="D731" s="478">
        <v>44936</v>
      </c>
      <c r="E731" s="291"/>
      <c r="F731" s="291"/>
      <c r="G731" s="291"/>
      <c r="H731" s="291" t="s">
        <v>2305</v>
      </c>
      <c r="I731" s="291"/>
      <c r="J731" s="476"/>
    </row>
    <row r="732" spans="1:10" ht="12.75">
      <c r="A732" s="291" t="s">
        <v>2156</v>
      </c>
      <c r="B732" s="376" t="s">
        <v>2367</v>
      </c>
      <c r="C732" s="376" t="s">
        <v>1559</v>
      </c>
      <c r="D732" s="478">
        <v>44936</v>
      </c>
      <c r="E732" s="291"/>
      <c r="F732" s="291"/>
      <c r="G732" s="291"/>
      <c r="H732" s="291" t="s">
        <v>2305</v>
      </c>
      <c r="I732" s="291"/>
      <c r="J732" s="476"/>
    </row>
    <row r="733" spans="1:10" ht="12.75">
      <c r="A733" s="291" t="s">
        <v>2156</v>
      </c>
      <c r="B733" s="376" t="s">
        <v>2368</v>
      </c>
      <c r="C733" s="376" t="s">
        <v>1559</v>
      </c>
      <c r="D733" s="478">
        <v>44936</v>
      </c>
      <c r="E733" s="291"/>
      <c r="F733" s="291"/>
      <c r="G733" s="291"/>
      <c r="H733" s="291" t="s">
        <v>2305</v>
      </c>
      <c r="I733" s="291"/>
      <c r="J733" s="476"/>
    </row>
    <row r="734" spans="1:10" ht="12.75">
      <c r="A734" s="291" t="s">
        <v>2156</v>
      </c>
      <c r="B734" s="376" t="s">
        <v>2369</v>
      </c>
      <c r="C734" s="376" t="s">
        <v>1559</v>
      </c>
      <c r="D734" s="478">
        <v>44936</v>
      </c>
      <c r="E734" s="291"/>
      <c r="F734" s="291"/>
      <c r="G734" s="291"/>
      <c r="H734" s="291" t="s">
        <v>2305</v>
      </c>
      <c r="I734" s="291"/>
      <c r="J734" s="476"/>
    </row>
    <row r="735" spans="1:10" ht="12.75">
      <c r="A735" s="291" t="s">
        <v>2156</v>
      </c>
      <c r="B735" s="376" t="s">
        <v>2370</v>
      </c>
      <c r="C735" s="376" t="s">
        <v>1559</v>
      </c>
      <c r="D735" s="478">
        <v>44936</v>
      </c>
      <c r="E735" s="291"/>
      <c r="F735" s="291"/>
      <c r="G735" s="291"/>
      <c r="H735" s="291" t="s">
        <v>2305</v>
      </c>
      <c r="I735" s="291"/>
      <c r="J735" s="476"/>
    </row>
    <row r="736" spans="1:10" ht="12.75">
      <c r="A736" s="291" t="s">
        <v>2156</v>
      </c>
      <c r="B736" s="376" t="s">
        <v>2371</v>
      </c>
      <c r="C736" s="376" t="s">
        <v>1559</v>
      </c>
      <c r="D736" s="478">
        <v>44936</v>
      </c>
      <c r="E736" s="291"/>
      <c r="F736" s="291"/>
      <c r="G736" s="291"/>
      <c r="H736" s="291" t="s">
        <v>2305</v>
      </c>
      <c r="I736" s="291"/>
      <c r="J736" s="476"/>
    </row>
    <row r="737" spans="1:10" ht="12.75">
      <c r="A737" s="291" t="s">
        <v>2156</v>
      </c>
      <c r="B737" s="376" t="s">
        <v>2372</v>
      </c>
      <c r="C737" s="376" t="s">
        <v>1559</v>
      </c>
      <c r="D737" s="478">
        <v>44936</v>
      </c>
      <c r="E737" s="291"/>
      <c r="F737" s="291"/>
      <c r="G737" s="291"/>
      <c r="H737" s="291" t="s">
        <v>2305</v>
      </c>
      <c r="I737" s="291"/>
      <c r="J737" s="476"/>
    </row>
    <row r="738" spans="1:10" ht="12.75">
      <c r="A738" s="291" t="s">
        <v>2156</v>
      </c>
      <c r="B738" s="376" t="s">
        <v>2373</v>
      </c>
      <c r="C738" s="376" t="s">
        <v>1559</v>
      </c>
      <c r="D738" s="478">
        <v>44936</v>
      </c>
      <c r="E738" s="291"/>
      <c r="F738" s="291"/>
      <c r="G738" s="291"/>
      <c r="H738" s="291" t="s">
        <v>2305</v>
      </c>
      <c r="I738" s="291"/>
      <c r="J738" s="476"/>
    </row>
    <row r="739" spans="1:10" ht="12.75">
      <c r="A739" s="291" t="s">
        <v>2156</v>
      </c>
      <c r="B739" s="376" t="s">
        <v>2374</v>
      </c>
      <c r="C739" s="376" t="s">
        <v>1559</v>
      </c>
      <c r="D739" s="478">
        <v>44936</v>
      </c>
      <c r="E739" s="291"/>
      <c r="F739" s="291"/>
      <c r="G739" s="291"/>
      <c r="H739" s="291" t="s">
        <v>2305</v>
      </c>
      <c r="I739" s="291"/>
      <c r="J739" s="476"/>
    </row>
    <row r="740" spans="1:10" ht="12.75">
      <c r="A740" s="291" t="s">
        <v>2156</v>
      </c>
      <c r="B740" s="376" t="s">
        <v>2375</v>
      </c>
      <c r="C740" s="376" t="s">
        <v>1559</v>
      </c>
      <c r="D740" s="478">
        <v>44936</v>
      </c>
      <c r="E740" s="291"/>
      <c r="F740" s="291"/>
      <c r="G740" s="291"/>
      <c r="H740" s="291" t="s">
        <v>2305</v>
      </c>
      <c r="I740" s="291"/>
      <c r="J740" s="476"/>
    </row>
    <row r="741" spans="1:10" ht="12.75">
      <c r="A741" s="291" t="s">
        <v>2156</v>
      </c>
      <c r="B741" s="376" t="s">
        <v>2376</v>
      </c>
      <c r="C741" s="376" t="s">
        <v>1559</v>
      </c>
      <c r="D741" s="478">
        <v>44936</v>
      </c>
      <c r="E741" s="291"/>
      <c r="F741" s="291"/>
      <c r="G741" s="291"/>
      <c r="H741" s="291" t="s">
        <v>2305</v>
      </c>
      <c r="I741" s="291"/>
      <c r="J741" s="476"/>
    </row>
    <row r="742" spans="1:10" ht="12.75">
      <c r="A742" s="291" t="s">
        <v>2156</v>
      </c>
      <c r="B742" s="376" t="s">
        <v>2377</v>
      </c>
      <c r="C742" s="376" t="s">
        <v>1559</v>
      </c>
      <c r="D742" s="478">
        <v>44936</v>
      </c>
      <c r="E742" s="291"/>
      <c r="F742" s="291"/>
      <c r="G742" s="291"/>
      <c r="H742" s="291" t="s">
        <v>2305</v>
      </c>
      <c r="I742" s="291"/>
      <c r="J742" s="476"/>
    </row>
    <row r="743" spans="1:10" ht="12.75">
      <c r="A743" s="291" t="s">
        <v>2156</v>
      </c>
      <c r="B743" s="376" t="s">
        <v>2378</v>
      </c>
      <c r="C743" s="376" t="s">
        <v>1559</v>
      </c>
      <c r="D743" s="478">
        <v>44936</v>
      </c>
      <c r="E743" s="291"/>
      <c r="F743" s="291"/>
      <c r="G743" s="291"/>
      <c r="H743" s="291" t="s">
        <v>2305</v>
      </c>
      <c r="I743" s="291"/>
      <c r="J743" s="476"/>
    </row>
    <row r="744" spans="1:10" ht="12.75">
      <c r="A744" s="291" t="s">
        <v>2156</v>
      </c>
      <c r="B744" s="376" t="s">
        <v>2379</v>
      </c>
      <c r="C744" s="376" t="s">
        <v>1559</v>
      </c>
      <c r="D744" s="478">
        <v>44936</v>
      </c>
      <c r="E744" s="291"/>
      <c r="F744" s="291"/>
      <c r="G744" s="291"/>
      <c r="H744" s="291" t="s">
        <v>2305</v>
      </c>
      <c r="I744" s="291"/>
      <c r="J744" s="476"/>
    </row>
    <row r="745" spans="1:10" ht="12.75">
      <c r="A745" s="291" t="s">
        <v>2156</v>
      </c>
      <c r="B745" s="376" t="s">
        <v>2380</v>
      </c>
      <c r="C745" s="376" t="s">
        <v>1559</v>
      </c>
      <c r="D745" s="478">
        <v>44936</v>
      </c>
      <c r="E745" s="291"/>
      <c r="F745" s="291"/>
      <c r="G745" s="291"/>
      <c r="H745" s="291" t="s">
        <v>2305</v>
      </c>
      <c r="I745" s="291"/>
      <c r="J745" s="476"/>
    </row>
    <row r="746" spans="1:10" ht="12.75">
      <c r="A746" s="291" t="s">
        <v>2156</v>
      </c>
      <c r="B746" s="376" t="s">
        <v>2381</v>
      </c>
      <c r="C746" s="376" t="s">
        <v>1559</v>
      </c>
      <c r="D746" s="478">
        <v>44936</v>
      </c>
      <c r="E746" s="291"/>
      <c r="F746" s="291"/>
      <c r="G746" s="291"/>
      <c r="H746" s="291" t="s">
        <v>2305</v>
      </c>
      <c r="I746" s="291"/>
      <c r="J746" s="476"/>
    </row>
    <row r="747" spans="1:10" ht="12.75">
      <c r="A747" s="291" t="s">
        <v>2156</v>
      </c>
      <c r="B747" s="376" t="s">
        <v>2382</v>
      </c>
      <c r="C747" s="376" t="s">
        <v>1559</v>
      </c>
      <c r="D747" s="478">
        <v>44936</v>
      </c>
      <c r="E747" s="291"/>
      <c r="F747" s="291"/>
      <c r="G747" s="291"/>
      <c r="H747" s="291" t="s">
        <v>2305</v>
      </c>
      <c r="I747" s="291"/>
      <c r="J747" s="476"/>
    </row>
    <row r="748" spans="1:10" ht="12.75">
      <c r="A748" s="877" t="s">
        <v>2383</v>
      </c>
      <c r="B748" s="869"/>
      <c r="C748" s="869"/>
      <c r="D748" s="869"/>
      <c r="E748" s="869"/>
      <c r="F748" s="869"/>
      <c r="G748" s="869"/>
      <c r="H748" s="869"/>
      <c r="I748" s="870"/>
      <c r="J748" s="476"/>
    </row>
    <row r="749" spans="1:10" ht="12.75">
      <c r="A749" s="481" t="s">
        <v>1548</v>
      </c>
      <c r="B749" s="482" t="s">
        <v>1549</v>
      </c>
      <c r="C749" s="482" t="s">
        <v>1550</v>
      </c>
      <c r="D749" s="481" t="s">
        <v>1551</v>
      </c>
      <c r="E749" s="481" t="s">
        <v>1552</v>
      </c>
      <c r="F749" s="481" t="s">
        <v>1553</v>
      </c>
      <c r="G749" s="481" t="s">
        <v>1554</v>
      </c>
      <c r="H749" s="481" t="s">
        <v>821</v>
      </c>
      <c r="I749" s="481" t="s">
        <v>1555</v>
      </c>
      <c r="J749" s="476"/>
    </row>
    <row r="750" spans="1:10" ht="12.75">
      <c r="A750" s="291" t="s">
        <v>2384</v>
      </c>
      <c r="B750" s="291" t="s">
        <v>2385</v>
      </c>
      <c r="C750" s="376" t="s">
        <v>1559</v>
      </c>
      <c r="D750" s="291"/>
      <c r="E750" s="291"/>
      <c r="F750" s="291"/>
      <c r="G750" s="291"/>
      <c r="H750" s="291" t="s">
        <v>2386</v>
      </c>
      <c r="I750" s="291"/>
      <c r="J750" s="476"/>
    </row>
    <row r="751" spans="1:10" ht="12.75">
      <c r="A751" s="291" t="s">
        <v>2384</v>
      </c>
      <c r="B751" s="291" t="s">
        <v>2387</v>
      </c>
      <c r="C751" s="376" t="s">
        <v>1559</v>
      </c>
      <c r="D751" s="291"/>
      <c r="E751" s="291"/>
      <c r="F751" s="291"/>
      <c r="G751" s="291"/>
      <c r="H751" s="291" t="s">
        <v>2386</v>
      </c>
      <c r="I751" s="291"/>
      <c r="J751" s="476"/>
    </row>
    <row r="752" spans="1:10" ht="12.75">
      <c r="A752" s="291" t="s">
        <v>2384</v>
      </c>
      <c r="B752" s="291" t="s">
        <v>2388</v>
      </c>
      <c r="C752" s="376" t="s">
        <v>1559</v>
      </c>
      <c r="D752" s="291"/>
      <c r="E752" s="291"/>
      <c r="F752" s="291"/>
      <c r="G752" s="291"/>
      <c r="H752" s="291" t="s">
        <v>2386</v>
      </c>
      <c r="I752" s="291"/>
      <c r="J752" s="476"/>
    </row>
    <row r="753" spans="1:10" ht="12.75">
      <c r="A753" s="291" t="s">
        <v>2384</v>
      </c>
      <c r="B753" s="291" t="s">
        <v>2389</v>
      </c>
      <c r="C753" s="376" t="s">
        <v>1559</v>
      </c>
      <c r="D753" s="291"/>
      <c r="E753" s="291"/>
      <c r="F753" s="291"/>
      <c r="G753" s="291"/>
      <c r="H753" s="291" t="s">
        <v>2386</v>
      </c>
      <c r="I753" s="291"/>
      <c r="J753" s="476"/>
    </row>
    <row r="754" spans="1:10" ht="12.75">
      <c r="A754" s="291" t="s">
        <v>2384</v>
      </c>
      <c r="B754" s="291" t="s">
        <v>2390</v>
      </c>
      <c r="C754" s="376" t="s">
        <v>1559</v>
      </c>
      <c r="D754" s="291"/>
      <c r="E754" s="291"/>
      <c r="F754" s="291"/>
      <c r="G754" s="291"/>
      <c r="H754" s="291" t="s">
        <v>2386</v>
      </c>
      <c r="I754" s="291"/>
      <c r="J754" s="476"/>
    </row>
    <row r="755" spans="1:10" ht="12.75">
      <c r="A755" s="291" t="s">
        <v>2384</v>
      </c>
      <c r="B755" s="291" t="s">
        <v>2391</v>
      </c>
      <c r="C755" s="376" t="s">
        <v>1559</v>
      </c>
      <c r="D755" s="291"/>
      <c r="E755" s="291"/>
      <c r="F755" s="291"/>
      <c r="G755" s="291"/>
      <c r="H755" s="291" t="s">
        <v>2386</v>
      </c>
      <c r="I755" s="291"/>
      <c r="J755" s="476"/>
    </row>
    <row r="756" spans="1:10" ht="12.75">
      <c r="A756" s="291" t="s">
        <v>2384</v>
      </c>
      <c r="B756" s="291" t="s">
        <v>2392</v>
      </c>
      <c r="C756" s="376" t="s">
        <v>1559</v>
      </c>
      <c r="D756" s="291"/>
      <c r="E756" s="291"/>
      <c r="F756" s="291"/>
      <c r="G756" s="291"/>
      <c r="H756" s="291" t="s">
        <v>2386</v>
      </c>
      <c r="I756" s="291"/>
      <c r="J756" s="476"/>
    </row>
    <row r="757" spans="1:10" ht="12.75">
      <c r="A757" s="291" t="s">
        <v>2384</v>
      </c>
      <c r="B757" s="291" t="s">
        <v>2393</v>
      </c>
      <c r="C757" s="376" t="s">
        <v>1559</v>
      </c>
      <c r="D757" s="291"/>
      <c r="E757" s="291"/>
      <c r="F757" s="291"/>
      <c r="G757" s="291"/>
      <c r="H757" s="291" t="s">
        <v>2386</v>
      </c>
      <c r="I757" s="291"/>
      <c r="J757" s="476"/>
    </row>
    <row r="758" spans="1:10" ht="12.75">
      <c r="A758" s="291" t="s">
        <v>2384</v>
      </c>
      <c r="B758" s="291" t="s">
        <v>2394</v>
      </c>
      <c r="C758" s="376" t="s">
        <v>1559</v>
      </c>
      <c r="D758" s="291"/>
      <c r="E758" s="291"/>
      <c r="F758" s="291"/>
      <c r="G758" s="291"/>
      <c r="H758" s="291" t="s">
        <v>2386</v>
      </c>
      <c r="I758" s="291"/>
      <c r="J758" s="476"/>
    </row>
    <row r="759" spans="1:10" ht="12.75">
      <c r="A759" s="291" t="s">
        <v>2384</v>
      </c>
      <c r="B759" s="291" t="s">
        <v>2395</v>
      </c>
      <c r="C759" s="376" t="s">
        <v>1559</v>
      </c>
      <c r="D759" s="291"/>
      <c r="E759" s="291"/>
      <c r="F759" s="291"/>
      <c r="G759" s="291"/>
      <c r="H759" s="291" t="s">
        <v>2386</v>
      </c>
      <c r="I759" s="291"/>
      <c r="J759" s="476"/>
    </row>
    <row r="760" spans="1:10" ht="12.75">
      <c r="A760" s="291" t="s">
        <v>2384</v>
      </c>
      <c r="B760" s="291" t="s">
        <v>2396</v>
      </c>
      <c r="C760" s="376" t="s">
        <v>1559</v>
      </c>
      <c r="D760" s="291"/>
      <c r="E760" s="291"/>
      <c r="F760" s="291"/>
      <c r="G760" s="291"/>
      <c r="H760" s="291" t="s">
        <v>2386</v>
      </c>
      <c r="I760" s="291"/>
      <c r="J760" s="476"/>
    </row>
    <row r="761" spans="1:10" ht="12.75">
      <c r="A761" s="291" t="s">
        <v>2384</v>
      </c>
      <c r="B761" s="291" t="s">
        <v>2397</v>
      </c>
      <c r="C761" s="376" t="s">
        <v>1559</v>
      </c>
      <c r="D761" s="291"/>
      <c r="E761" s="291"/>
      <c r="F761" s="291"/>
      <c r="G761" s="291"/>
      <c r="H761" s="291" t="s">
        <v>2386</v>
      </c>
      <c r="I761" s="291"/>
      <c r="J761" s="476"/>
    </row>
    <row r="762" spans="1:10" ht="12.75">
      <c r="A762" s="291" t="s">
        <v>2384</v>
      </c>
      <c r="B762" s="291" t="s">
        <v>2398</v>
      </c>
      <c r="C762" s="376" t="s">
        <v>1559</v>
      </c>
      <c r="D762" s="291"/>
      <c r="E762" s="291"/>
      <c r="F762" s="291"/>
      <c r="G762" s="291"/>
      <c r="H762" s="291" t="s">
        <v>2386</v>
      </c>
      <c r="I762" s="291"/>
      <c r="J762" s="476"/>
    </row>
    <row r="763" spans="1:10" ht="12.75">
      <c r="A763" s="291" t="s">
        <v>2384</v>
      </c>
      <c r="B763" s="291" t="s">
        <v>2399</v>
      </c>
      <c r="C763" s="376" t="s">
        <v>1559</v>
      </c>
      <c r="D763" s="291"/>
      <c r="E763" s="291"/>
      <c r="F763" s="291"/>
      <c r="G763" s="291"/>
      <c r="H763" s="291" t="s">
        <v>2386</v>
      </c>
      <c r="I763" s="291"/>
      <c r="J763" s="476"/>
    </row>
    <row r="764" spans="1:10" ht="12.75">
      <c r="A764" s="291" t="s">
        <v>2384</v>
      </c>
      <c r="B764" s="291" t="s">
        <v>1640</v>
      </c>
      <c r="C764" s="376" t="s">
        <v>1559</v>
      </c>
      <c r="D764" s="291"/>
      <c r="E764" s="291"/>
      <c r="F764" s="291"/>
      <c r="G764" s="291"/>
      <c r="H764" s="291" t="s">
        <v>2386</v>
      </c>
      <c r="I764" s="291"/>
      <c r="J764" s="476"/>
    </row>
    <row r="765" spans="1:10" ht="12.75">
      <c r="A765" s="291" t="s">
        <v>2384</v>
      </c>
      <c r="B765" s="291" t="s">
        <v>2400</v>
      </c>
      <c r="C765" s="376" t="s">
        <v>1559</v>
      </c>
      <c r="D765" s="291"/>
      <c r="E765" s="291"/>
      <c r="F765" s="291"/>
      <c r="G765" s="291"/>
      <c r="H765" s="291" t="s">
        <v>2386</v>
      </c>
      <c r="I765" s="291"/>
      <c r="J765" s="476"/>
    </row>
    <row r="766" spans="1:10" ht="12.75">
      <c r="A766" s="291" t="s">
        <v>2384</v>
      </c>
      <c r="B766" s="291" t="s">
        <v>2401</v>
      </c>
      <c r="C766" s="376" t="s">
        <v>1559</v>
      </c>
      <c r="D766" s="291"/>
      <c r="E766" s="291"/>
      <c r="F766" s="291"/>
      <c r="G766" s="291"/>
      <c r="H766" s="291" t="s">
        <v>2386</v>
      </c>
      <c r="I766" s="291"/>
      <c r="J766" s="476"/>
    </row>
    <row r="767" spans="1:10" ht="12.75">
      <c r="A767" s="291" t="s">
        <v>2384</v>
      </c>
      <c r="B767" s="291" t="s">
        <v>2402</v>
      </c>
      <c r="C767" s="376" t="s">
        <v>1559</v>
      </c>
      <c r="D767" s="291"/>
      <c r="E767" s="291"/>
      <c r="F767" s="291"/>
      <c r="G767" s="291"/>
      <c r="H767" s="291" t="s">
        <v>2386</v>
      </c>
      <c r="I767" s="291"/>
      <c r="J767" s="476"/>
    </row>
    <row r="768" spans="1:10" ht="12.75">
      <c r="A768" s="291" t="s">
        <v>2384</v>
      </c>
      <c r="B768" s="291" t="s">
        <v>2403</v>
      </c>
      <c r="C768" s="376" t="s">
        <v>1559</v>
      </c>
      <c r="D768" s="291"/>
      <c r="E768" s="291"/>
      <c r="F768" s="291"/>
      <c r="G768" s="291"/>
      <c r="H768" s="291" t="s">
        <v>2386</v>
      </c>
      <c r="I768" s="291"/>
      <c r="J768" s="476"/>
    </row>
    <row r="769" spans="1:10" ht="12.75">
      <c r="A769" s="291" t="s">
        <v>2384</v>
      </c>
      <c r="B769" s="291" t="s">
        <v>2404</v>
      </c>
      <c r="C769" s="376" t="s">
        <v>1559</v>
      </c>
      <c r="D769" s="291"/>
      <c r="E769" s="291"/>
      <c r="F769" s="291"/>
      <c r="G769" s="291"/>
      <c r="H769" s="291" t="s">
        <v>2386</v>
      </c>
      <c r="I769" s="291"/>
      <c r="J769" s="476"/>
    </row>
    <row r="770" spans="1:10" ht="12.75">
      <c r="A770" s="877" t="s">
        <v>2405</v>
      </c>
      <c r="B770" s="869"/>
      <c r="C770" s="869"/>
      <c r="D770" s="869"/>
      <c r="E770" s="869"/>
      <c r="F770" s="869"/>
      <c r="G770" s="869"/>
      <c r="H770" s="869"/>
      <c r="I770" s="870"/>
      <c r="J770" s="476"/>
    </row>
    <row r="771" spans="1:10" ht="12.75">
      <c r="A771" s="481" t="s">
        <v>1548</v>
      </c>
      <c r="B771" s="482" t="s">
        <v>1549</v>
      </c>
      <c r="C771" s="482" t="s">
        <v>1550</v>
      </c>
      <c r="D771" s="481" t="s">
        <v>1551</v>
      </c>
      <c r="E771" s="481" t="s">
        <v>1552</v>
      </c>
      <c r="F771" s="481" t="s">
        <v>1553</v>
      </c>
      <c r="G771" s="481" t="s">
        <v>1554</v>
      </c>
      <c r="H771" s="481" t="s">
        <v>821</v>
      </c>
      <c r="I771" s="481" t="s">
        <v>1555</v>
      </c>
      <c r="J771" s="476"/>
    </row>
    <row r="772" spans="1:10" ht="12.75">
      <c r="A772" s="291" t="s">
        <v>2384</v>
      </c>
      <c r="B772" s="376" t="s">
        <v>2406</v>
      </c>
      <c r="C772" s="376" t="s">
        <v>1559</v>
      </c>
      <c r="D772" s="478">
        <v>44951</v>
      </c>
      <c r="E772" s="291"/>
      <c r="F772" s="291"/>
      <c r="G772" s="291"/>
      <c r="H772" s="291" t="s">
        <v>2407</v>
      </c>
      <c r="I772" s="291"/>
      <c r="J772" s="476"/>
    </row>
    <row r="773" spans="1:10" ht="12.75">
      <c r="A773" s="291" t="s">
        <v>2384</v>
      </c>
      <c r="B773" s="376" t="s">
        <v>2408</v>
      </c>
      <c r="C773" s="376" t="s">
        <v>1559</v>
      </c>
      <c r="D773" s="478">
        <v>44951</v>
      </c>
      <c r="E773" s="291"/>
      <c r="F773" s="291"/>
      <c r="G773" s="291"/>
      <c r="H773" s="291" t="s">
        <v>2409</v>
      </c>
      <c r="I773" s="291"/>
      <c r="J773" s="476"/>
    </row>
    <row r="774" spans="1:10" ht="12.75">
      <c r="A774" s="291" t="s">
        <v>2384</v>
      </c>
      <c r="B774" s="376" t="s">
        <v>2410</v>
      </c>
      <c r="C774" s="376" t="s">
        <v>1559</v>
      </c>
      <c r="D774" s="478">
        <v>44951</v>
      </c>
      <c r="E774" s="291"/>
      <c r="F774" s="291"/>
      <c r="G774" s="291"/>
      <c r="H774" s="291" t="s">
        <v>2407</v>
      </c>
      <c r="I774" s="291"/>
      <c r="J774" s="476"/>
    </row>
    <row r="775" spans="1:10" ht="12.75">
      <c r="A775" s="291" t="s">
        <v>2384</v>
      </c>
      <c r="B775" s="376" t="s">
        <v>2411</v>
      </c>
      <c r="C775" s="376" t="s">
        <v>1559</v>
      </c>
      <c r="D775" s="478">
        <v>44951</v>
      </c>
      <c r="E775" s="291"/>
      <c r="F775" s="291"/>
      <c r="G775" s="291"/>
      <c r="H775" s="291" t="s">
        <v>2407</v>
      </c>
      <c r="I775" s="291"/>
      <c r="J775" s="476"/>
    </row>
    <row r="776" spans="1:10" ht="12.75">
      <c r="A776" s="291" t="s">
        <v>2384</v>
      </c>
      <c r="B776" s="376" t="s">
        <v>2412</v>
      </c>
      <c r="C776" s="376" t="s">
        <v>1559</v>
      </c>
      <c r="D776" s="478">
        <v>44951</v>
      </c>
      <c r="E776" s="291"/>
      <c r="F776" s="291"/>
      <c r="G776" s="291"/>
      <c r="H776" s="291" t="s">
        <v>2407</v>
      </c>
      <c r="I776" s="291"/>
      <c r="J776" s="476"/>
    </row>
    <row r="777" spans="1:10" ht="12.75">
      <c r="A777" s="291" t="s">
        <v>2384</v>
      </c>
      <c r="B777" s="376" t="s">
        <v>2413</v>
      </c>
      <c r="C777" s="376" t="s">
        <v>1559</v>
      </c>
      <c r="D777" s="478">
        <v>44951</v>
      </c>
      <c r="E777" s="291"/>
      <c r="F777" s="291"/>
      <c r="G777" s="291"/>
      <c r="H777" s="291" t="s">
        <v>2407</v>
      </c>
      <c r="I777" s="291"/>
      <c r="J777" s="476"/>
    </row>
    <row r="778" spans="1:10" ht="12.75">
      <c r="A778" s="291" t="s">
        <v>2384</v>
      </c>
      <c r="B778" s="376" t="s">
        <v>2414</v>
      </c>
      <c r="C778" s="376" t="s">
        <v>1559</v>
      </c>
      <c r="D778" s="478">
        <v>44951</v>
      </c>
      <c r="E778" s="291"/>
      <c r="F778" s="291"/>
      <c r="G778" s="291"/>
      <c r="H778" s="291" t="s">
        <v>2407</v>
      </c>
      <c r="I778" s="291"/>
      <c r="J778" s="476"/>
    </row>
    <row r="779" spans="1:10" ht="12.75">
      <c r="A779" s="291" t="s">
        <v>2384</v>
      </c>
      <c r="B779" s="376" t="s">
        <v>2415</v>
      </c>
      <c r="C779" s="376" t="s">
        <v>1559</v>
      </c>
      <c r="D779" s="478">
        <v>44951</v>
      </c>
      <c r="E779" s="291"/>
      <c r="F779" s="291"/>
      <c r="G779" s="291"/>
      <c r="H779" s="291" t="s">
        <v>2407</v>
      </c>
      <c r="I779" s="291"/>
      <c r="J779" s="476"/>
    </row>
    <row r="780" spans="1:10" ht="12.75">
      <c r="A780" s="291" t="s">
        <v>2384</v>
      </c>
      <c r="B780" s="376" t="s">
        <v>2416</v>
      </c>
      <c r="C780" s="376" t="s">
        <v>1559</v>
      </c>
      <c r="D780" s="478">
        <v>44951</v>
      </c>
      <c r="E780" s="291"/>
      <c r="F780" s="291"/>
      <c r="G780" s="291"/>
      <c r="H780" s="291" t="s">
        <v>2407</v>
      </c>
      <c r="I780" s="291"/>
      <c r="J780" s="476"/>
    </row>
    <row r="781" spans="1:10" ht="12.75">
      <c r="A781" s="291" t="s">
        <v>2384</v>
      </c>
      <c r="B781" s="376" t="s">
        <v>2417</v>
      </c>
      <c r="C781" s="376" t="s">
        <v>1559</v>
      </c>
      <c r="D781" s="478">
        <v>44951</v>
      </c>
      <c r="E781" s="291"/>
      <c r="F781" s="291"/>
      <c r="G781" s="291"/>
      <c r="H781" s="291" t="s">
        <v>2407</v>
      </c>
      <c r="I781" s="291"/>
      <c r="J781" s="476"/>
    </row>
    <row r="782" spans="1:10" ht="12.75">
      <c r="A782" s="877" t="s">
        <v>2418</v>
      </c>
      <c r="B782" s="869"/>
      <c r="C782" s="869"/>
      <c r="D782" s="869"/>
      <c r="E782" s="869"/>
      <c r="F782" s="869"/>
      <c r="G782" s="869"/>
      <c r="H782" s="869"/>
      <c r="I782" s="870"/>
      <c r="J782" s="476"/>
    </row>
    <row r="783" spans="1:10" ht="12.75">
      <c r="A783" s="481" t="s">
        <v>1548</v>
      </c>
      <c r="B783" s="482" t="s">
        <v>1549</v>
      </c>
      <c r="C783" s="482" t="s">
        <v>1550</v>
      </c>
      <c r="D783" s="481" t="s">
        <v>1551</v>
      </c>
      <c r="E783" s="481" t="s">
        <v>1552</v>
      </c>
      <c r="F783" s="481" t="s">
        <v>1553</v>
      </c>
      <c r="G783" s="481" t="s">
        <v>1554</v>
      </c>
      <c r="H783" s="481" t="s">
        <v>821</v>
      </c>
      <c r="I783" s="481" t="s">
        <v>1555</v>
      </c>
      <c r="J783" s="476"/>
    </row>
    <row r="784" spans="1:10" ht="12.75">
      <c r="A784" s="291" t="s">
        <v>2384</v>
      </c>
      <c r="B784" s="291" t="s">
        <v>2419</v>
      </c>
      <c r="C784" s="376" t="s">
        <v>1559</v>
      </c>
      <c r="D784" s="291" t="s">
        <v>2420</v>
      </c>
      <c r="E784" s="291"/>
      <c r="F784" s="291"/>
      <c r="G784" s="291"/>
      <c r="H784" s="291" t="s">
        <v>2421</v>
      </c>
      <c r="I784" s="291"/>
      <c r="J784" s="476"/>
    </row>
    <row r="785" spans="1:10" ht="12.75">
      <c r="A785" s="291" t="s">
        <v>2384</v>
      </c>
      <c r="B785" s="291" t="s">
        <v>2422</v>
      </c>
      <c r="C785" s="376" t="s">
        <v>1559</v>
      </c>
      <c r="D785" s="291" t="s">
        <v>2420</v>
      </c>
      <c r="E785" s="291"/>
      <c r="F785" s="291"/>
      <c r="G785" s="291"/>
      <c r="H785" s="291" t="s">
        <v>2421</v>
      </c>
      <c r="I785" s="291"/>
      <c r="J785" s="476"/>
    </row>
    <row r="786" spans="1:10" ht="12.75">
      <c r="A786" s="291" t="s">
        <v>2384</v>
      </c>
      <c r="B786" s="291" t="s">
        <v>2423</v>
      </c>
      <c r="C786" s="376" t="s">
        <v>1559</v>
      </c>
      <c r="D786" s="291" t="s">
        <v>2420</v>
      </c>
      <c r="E786" s="291"/>
      <c r="F786" s="291"/>
      <c r="G786" s="291"/>
      <c r="H786" s="291" t="s">
        <v>2421</v>
      </c>
      <c r="I786" s="291"/>
      <c r="J786" s="476"/>
    </row>
    <row r="787" spans="1:10" ht="12.75">
      <c r="A787" s="291" t="s">
        <v>2384</v>
      </c>
      <c r="B787" s="291" t="s">
        <v>2424</v>
      </c>
      <c r="C787" s="376" t="s">
        <v>1559</v>
      </c>
      <c r="D787" s="291" t="s">
        <v>2420</v>
      </c>
      <c r="E787" s="291"/>
      <c r="F787" s="291"/>
      <c r="G787" s="291"/>
      <c r="H787" s="291" t="s">
        <v>2421</v>
      </c>
      <c r="I787" s="291"/>
      <c r="J787" s="476"/>
    </row>
    <row r="788" spans="1:10" ht="12.75">
      <c r="A788" s="291" t="s">
        <v>2384</v>
      </c>
      <c r="B788" s="291" t="s">
        <v>2176</v>
      </c>
      <c r="C788" s="376" t="s">
        <v>1559</v>
      </c>
      <c r="D788" s="291" t="s">
        <v>2420</v>
      </c>
      <c r="E788" s="291"/>
      <c r="F788" s="291"/>
      <c r="G788" s="291"/>
      <c r="H788" s="291" t="s">
        <v>2421</v>
      </c>
      <c r="I788" s="291"/>
      <c r="J788" s="476"/>
    </row>
    <row r="789" spans="1:10" ht="12.75">
      <c r="A789" s="291" t="s">
        <v>2384</v>
      </c>
      <c r="B789" s="291" t="s">
        <v>2425</v>
      </c>
      <c r="C789" s="376" t="s">
        <v>1559</v>
      </c>
      <c r="D789" s="291" t="s">
        <v>2420</v>
      </c>
      <c r="E789" s="291"/>
      <c r="F789" s="291"/>
      <c r="G789" s="291"/>
      <c r="H789" s="291" t="s">
        <v>2421</v>
      </c>
      <c r="I789" s="291"/>
      <c r="J789" s="476"/>
    </row>
    <row r="790" spans="1:10" ht="12.75">
      <c r="A790" s="291" t="s">
        <v>2384</v>
      </c>
      <c r="B790" s="291" t="s">
        <v>2426</v>
      </c>
      <c r="C790" s="376" t="s">
        <v>1559</v>
      </c>
      <c r="D790" s="291" t="s">
        <v>2420</v>
      </c>
      <c r="E790" s="291"/>
      <c r="F790" s="291"/>
      <c r="G790" s="291"/>
      <c r="H790" s="291" t="s">
        <v>2421</v>
      </c>
      <c r="I790" s="291"/>
      <c r="J790" s="476"/>
    </row>
    <row r="791" spans="1:10" ht="12.75">
      <c r="A791" s="291" t="s">
        <v>2384</v>
      </c>
      <c r="B791" s="291" t="s">
        <v>2427</v>
      </c>
      <c r="C791" s="376" t="s">
        <v>1559</v>
      </c>
      <c r="D791" s="291" t="s">
        <v>2420</v>
      </c>
      <c r="E791" s="291"/>
      <c r="F791" s="291"/>
      <c r="G791" s="291"/>
      <c r="H791" s="291" t="s">
        <v>2421</v>
      </c>
      <c r="I791" s="291"/>
      <c r="J791" s="476"/>
    </row>
    <row r="792" spans="1:10" ht="12.75">
      <c r="A792" s="291" t="s">
        <v>2384</v>
      </c>
      <c r="B792" s="291" t="s">
        <v>2428</v>
      </c>
      <c r="C792" s="376" t="s">
        <v>1559</v>
      </c>
      <c r="D792" s="291" t="s">
        <v>2420</v>
      </c>
      <c r="E792" s="291"/>
      <c r="F792" s="291"/>
      <c r="G792" s="291"/>
      <c r="H792" s="291" t="s">
        <v>2421</v>
      </c>
      <c r="I792" s="291"/>
      <c r="J792" s="476"/>
    </row>
    <row r="793" spans="1:10" ht="12.75">
      <c r="A793" s="291" t="s">
        <v>2384</v>
      </c>
      <c r="B793" s="291" t="s">
        <v>2429</v>
      </c>
      <c r="C793" s="376" t="s">
        <v>1559</v>
      </c>
      <c r="D793" s="291" t="s">
        <v>2420</v>
      </c>
      <c r="E793" s="291"/>
      <c r="F793" s="291"/>
      <c r="G793" s="291"/>
      <c r="H793" s="291" t="s">
        <v>2421</v>
      </c>
      <c r="I793" s="291"/>
      <c r="J793" s="476"/>
    </row>
    <row r="794" spans="1:10" ht="12.75">
      <c r="A794" s="291" t="s">
        <v>2384</v>
      </c>
      <c r="B794" s="291" t="s">
        <v>2430</v>
      </c>
      <c r="C794" s="376" t="s">
        <v>1559</v>
      </c>
      <c r="D794" s="291" t="s">
        <v>2420</v>
      </c>
      <c r="E794" s="291"/>
      <c r="F794" s="291"/>
      <c r="G794" s="291"/>
      <c r="H794" s="291" t="s">
        <v>2421</v>
      </c>
      <c r="I794" s="291"/>
      <c r="J794" s="476"/>
    </row>
    <row r="795" spans="1:10" ht="12.75">
      <c r="A795" s="291" t="s">
        <v>2384</v>
      </c>
      <c r="B795" s="291" t="s">
        <v>2431</v>
      </c>
      <c r="C795" s="376" t="s">
        <v>1559</v>
      </c>
      <c r="D795" s="291" t="s">
        <v>2420</v>
      </c>
      <c r="E795" s="291"/>
      <c r="F795" s="291"/>
      <c r="G795" s="291"/>
      <c r="H795" s="291" t="s">
        <v>2421</v>
      </c>
      <c r="I795" s="291"/>
      <c r="J795" s="476"/>
    </row>
    <row r="796" spans="1:10" ht="12.75">
      <c r="A796" s="291" t="s">
        <v>2384</v>
      </c>
      <c r="B796" s="291" t="s">
        <v>2432</v>
      </c>
      <c r="C796" s="376" t="s">
        <v>1559</v>
      </c>
      <c r="D796" s="291" t="s">
        <v>2420</v>
      </c>
      <c r="E796" s="291"/>
      <c r="F796" s="291"/>
      <c r="G796" s="291"/>
      <c r="H796" s="291" t="s">
        <v>2421</v>
      </c>
      <c r="I796" s="291"/>
      <c r="J796" s="476"/>
    </row>
    <row r="797" spans="1:10" ht="12.75">
      <c r="A797" s="291" t="s">
        <v>2384</v>
      </c>
      <c r="B797" s="291" t="s">
        <v>2433</v>
      </c>
      <c r="C797" s="376" t="s">
        <v>1559</v>
      </c>
      <c r="D797" s="291" t="s">
        <v>2420</v>
      </c>
      <c r="E797" s="291"/>
      <c r="F797" s="291"/>
      <c r="G797" s="291"/>
      <c r="H797" s="291" t="s">
        <v>2421</v>
      </c>
      <c r="I797" s="291"/>
      <c r="J797" s="476"/>
    </row>
    <row r="798" spans="1:10" ht="12.75">
      <c r="A798" s="291" t="s">
        <v>2384</v>
      </c>
      <c r="B798" s="291" t="s">
        <v>2434</v>
      </c>
      <c r="C798" s="376" t="s">
        <v>1559</v>
      </c>
      <c r="D798" s="291" t="s">
        <v>2420</v>
      </c>
      <c r="E798" s="291"/>
      <c r="F798" s="291"/>
      <c r="G798" s="291"/>
      <c r="H798" s="291" t="s">
        <v>2421</v>
      </c>
      <c r="I798" s="291"/>
      <c r="J798" s="476"/>
    </row>
    <row r="799" spans="1:10" ht="12.75">
      <c r="A799" s="291" t="s">
        <v>2384</v>
      </c>
      <c r="B799" s="291" t="s">
        <v>2435</v>
      </c>
      <c r="C799" s="376" t="s">
        <v>1559</v>
      </c>
      <c r="D799" s="291" t="s">
        <v>2420</v>
      </c>
      <c r="E799" s="291"/>
      <c r="F799" s="291"/>
      <c r="G799" s="291"/>
      <c r="H799" s="291" t="s">
        <v>2421</v>
      </c>
      <c r="I799" s="291"/>
      <c r="J799" s="476"/>
    </row>
    <row r="800" spans="1:10" ht="12.75">
      <c r="A800" s="291" t="s">
        <v>2384</v>
      </c>
      <c r="B800" s="291" t="s">
        <v>2436</v>
      </c>
      <c r="C800" s="376" t="s">
        <v>1559</v>
      </c>
      <c r="D800" s="291" t="s">
        <v>2420</v>
      </c>
      <c r="E800" s="291"/>
      <c r="F800" s="291"/>
      <c r="G800" s="291"/>
      <c r="H800" s="291" t="s">
        <v>2421</v>
      </c>
      <c r="I800" s="291"/>
      <c r="J800" s="476"/>
    </row>
    <row r="801" spans="1:10" ht="12.75">
      <c r="A801" s="291" t="s">
        <v>2384</v>
      </c>
      <c r="B801" s="516" t="s">
        <v>2437</v>
      </c>
      <c r="C801" s="376" t="s">
        <v>1559</v>
      </c>
      <c r="D801" s="291" t="s">
        <v>2420</v>
      </c>
      <c r="E801" s="291"/>
      <c r="F801" s="291"/>
      <c r="G801" s="291"/>
      <c r="H801" s="291" t="s">
        <v>2421</v>
      </c>
      <c r="I801" s="291"/>
      <c r="J801" s="476"/>
    </row>
    <row r="802" spans="1:10" ht="12.75">
      <c r="A802" s="877" t="s">
        <v>2438</v>
      </c>
      <c r="B802" s="869"/>
      <c r="C802" s="869"/>
      <c r="D802" s="869"/>
      <c r="E802" s="869"/>
      <c r="F802" s="869"/>
      <c r="G802" s="869"/>
      <c r="H802" s="869"/>
      <c r="I802" s="870"/>
      <c r="J802" s="476"/>
    </row>
    <row r="803" spans="1:10" ht="12.75">
      <c r="A803" s="481" t="s">
        <v>1548</v>
      </c>
      <c r="B803" s="482" t="s">
        <v>1549</v>
      </c>
      <c r="C803" s="482" t="s">
        <v>1550</v>
      </c>
      <c r="D803" s="481" t="s">
        <v>1551</v>
      </c>
      <c r="E803" s="481" t="s">
        <v>1552</v>
      </c>
      <c r="F803" s="481" t="s">
        <v>1553</v>
      </c>
      <c r="G803" s="481" t="s">
        <v>1554</v>
      </c>
      <c r="H803" s="481" t="s">
        <v>821</v>
      </c>
      <c r="I803" s="481" t="s">
        <v>1555</v>
      </c>
      <c r="J803" s="476"/>
    </row>
    <row r="804" spans="1:10" ht="15">
      <c r="A804" s="291" t="s">
        <v>2439</v>
      </c>
      <c r="B804" s="376" t="s">
        <v>2440</v>
      </c>
      <c r="C804" s="376" t="s">
        <v>1559</v>
      </c>
      <c r="D804" s="517">
        <v>44960</v>
      </c>
      <c r="E804" s="291"/>
      <c r="F804" s="291"/>
      <c r="G804" s="291"/>
      <c r="H804" s="291" t="s">
        <v>2441</v>
      </c>
      <c r="I804" s="291"/>
      <c r="J804" s="476"/>
    </row>
    <row r="805" spans="1:10" ht="15">
      <c r="A805" s="291" t="s">
        <v>2439</v>
      </c>
      <c r="B805" s="376" t="s">
        <v>2442</v>
      </c>
      <c r="C805" s="376" t="s">
        <v>1559</v>
      </c>
      <c r="D805" s="517">
        <v>44960</v>
      </c>
      <c r="E805" s="291"/>
      <c r="F805" s="291"/>
      <c r="G805" s="291"/>
      <c r="H805" s="291" t="s">
        <v>2441</v>
      </c>
      <c r="I805" s="291"/>
      <c r="J805" s="476"/>
    </row>
    <row r="806" spans="1:10" ht="15">
      <c r="A806" s="291" t="s">
        <v>2439</v>
      </c>
      <c r="B806" s="376" t="s">
        <v>2443</v>
      </c>
      <c r="C806" s="376" t="s">
        <v>1559</v>
      </c>
      <c r="D806" s="517">
        <v>44960</v>
      </c>
      <c r="E806" s="291"/>
      <c r="F806" s="291"/>
      <c r="G806" s="291"/>
      <c r="H806" s="291" t="s">
        <v>2441</v>
      </c>
      <c r="I806" s="291"/>
      <c r="J806" s="476"/>
    </row>
    <row r="807" spans="1:10" ht="15">
      <c r="A807" s="291" t="s">
        <v>2439</v>
      </c>
      <c r="B807" s="376" t="s">
        <v>2444</v>
      </c>
      <c r="C807" s="376" t="s">
        <v>1559</v>
      </c>
      <c r="D807" s="517">
        <v>44960</v>
      </c>
      <c r="E807" s="291"/>
      <c r="F807" s="291"/>
      <c r="G807" s="291"/>
      <c r="H807" s="291" t="s">
        <v>2441</v>
      </c>
      <c r="I807" s="291"/>
      <c r="J807" s="476"/>
    </row>
    <row r="808" spans="1:10" ht="15">
      <c r="A808" s="291" t="s">
        <v>2439</v>
      </c>
      <c r="B808" s="376" t="s">
        <v>2445</v>
      </c>
      <c r="C808" s="376" t="s">
        <v>1559</v>
      </c>
      <c r="D808" s="517">
        <v>44960</v>
      </c>
      <c r="E808" s="291"/>
      <c r="F808" s="291"/>
      <c r="G808" s="291"/>
      <c r="H808" s="291" t="s">
        <v>2441</v>
      </c>
      <c r="I808" s="291"/>
      <c r="J808" s="476"/>
    </row>
    <row r="809" spans="1:10" ht="15">
      <c r="A809" s="291" t="s">
        <v>2439</v>
      </c>
      <c r="B809" s="376" t="s">
        <v>2446</v>
      </c>
      <c r="C809" s="376" t="s">
        <v>1559</v>
      </c>
      <c r="D809" s="517">
        <v>44960</v>
      </c>
      <c r="E809" s="291"/>
      <c r="F809" s="291"/>
      <c r="G809" s="291"/>
      <c r="H809" s="291" t="s">
        <v>2441</v>
      </c>
      <c r="I809" s="291"/>
      <c r="J809" s="476"/>
    </row>
    <row r="810" spans="1:10" ht="15">
      <c r="A810" s="291" t="s">
        <v>2439</v>
      </c>
      <c r="B810" s="376" t="s">
        <v>2447</v>
      </c>
      <c r="C810" s="376" t="s">
        <v>1559</v>
      </c>
      <c r="D810" s="517">
        <v>44960</v>
      </c>
      <c r="E810" s="291"/>
      <c r="F810" s="291"/>
      <c r="G810" s="291"/>
      <c r="H810" s="291" t="s">
        <v>2441</v>
      </c>
      <c r="I810" s="291"/>
      <c r="J810" s="476"/>
    </row>
    <row r="811" spans="1:10" ht="15">
      <c r="A811" s="291" t="s">
        <v>2439</v>
      </c>
      <c r="B811" s="376" t="s">
        <v>2448</v>
      </c>
      <c r="C811" s="376" t="s">
        <v>1559</v>
      </c>
      <c r="D811" s="517">
        <v>44960</v>
      </c>
      <c r="E811" s="291"/>
      <c r="F811" s="291"/>
      <c r="G811" s="291"/>
      <c r="H811" s="291" t="s">
        <v>2441</v>
      </c>
      <c r="I811" s="291"/>
      <c r="J811" s="476"/>
    </row>
    <row r="812" spans="1:10" ht="15">
      <c r="A812" s="291" t="s">
        <v>2439</v>
      </c>
      <c r="B812" s="376" t="s">
        <v>2449</v>
      </c>
      <c r="C812" s="376" t="s">
        <v>1559</v>
      </c>
      <c r="D812" s="517">
        <v>44960</v>
      </c>
      <c r="E812" s="291"/>
      <c r="F812" s="291"/>
      <c r="G812" s="291"/>
      <c r="H812" s="291" t="s">
        <v>2441</v>
      </c>
      <c r="I812" s="291"/>
      <c r="J812" s="476"/>
    </row>
    <row r="813" spans="1:10" ht="15">
      <c r="A813" s="291" t="s">
        <v>2439</v>
      </c>
      <c r="B813" s="376" t="s">
        <v>2450</v>
      </c>
      <c r="C813" s="376" t="s">
        <v>1559</v>
      </c>
      <c r="D813" s="517">
        <v>44960</v>
      </c>
      <c r="E813" s="291"/>
      <c r="F813" s="291"/>
      <c r="G813" s="291"/>
      <c r="H813" s="291" t="s">
        <v>2441</v>
      </c>
      <c r="I813" s="291"/>
      <c r="J813" s="476"/>
    </row>
    <row r="814" spans="1:10" ht="15">
      <c r="A814" s="291" t="s">
        <v>2439</v>
      </c>
      <c r="B814" s="376" t="s">
        <v>2451</v>
      </c>
      <c r="C814" s="376" t="s">
        <v>1559</v>
      </c>
      <c r="D814" s="517">
        <v>44960</v>
      </c>
      <c r="E814" s="291"/>
      <c r="F814" s="291"/>
      <c r="G814" s="291"/>
      <c r="H814" s="291" t="s">
        <v>2441</v>
      </c>
      <c r="I814" s="291"/>
      <c r="J814" s="476"/>
    </row>
    <row r="815" spans="1:10" ht="15">
      <c r="A815" s="291" t="s">
        <v>2439</v>
      </c>
      <c r="B815" s="376" t="s">
        <v>2452</v>
      </c>
      <c r="C815" s="376" t="s">
        <v>1559</v>
      </c>
      <c r="D815" s="517">
        <v>44960</v>
      </c>
      <c r="E815" s="291"/>
      <c r="F815" s="291"/>
      <c r="G815" s="291"/>
      <c r="H815" s="291" t="s">
        <v>2441</v>
      </c>
      <c r="I815" s="291"/>
      <c r="J815" s="476"/>
    </row>
    <row r="816" spans="1:10" ht="15">
      <c r="A816" s="291" t="s">
        <v>2439</v>
      </c>
      <c r="B816" s="376" t="s">
        <v>2453</v>
      </c>
      <c r="C816" s="376" t="s">
        <v>1559</v>
      </c>
      <c r="D816" s="517">
        <v>44960</v>
      </c>
      <c r="E816" s="291"/>
      <c r="F816" s="291"/>
      <c r="G816" s="291"/>
      <c r="H816" s="291" t="s">
        <v>2441</v>
      </c>
      <c r="I816" s="291"/>
      <c r="J816" s="476"/>
    </row>
    <row r="817" spans="1:10" ht="15">
      <c r="A817" s="291" t="s">
        <v>2439</v>
      </c>
      <c r="B817" s="376" t="s">
        <v>2454</v>
      </c>
      <c r="C817" s="376" t="s">
        <v>1559</v>
      </c>
      <c r="D817" s="517">
        <v>44960</v>
      </c>
      <c r="E817" s="291"/>
      <c r="F817" s="291"/>
      <c r="G817" s="291"/>
      <c r="H817" s="291" t="s">
        <v>2441</v>
      </c>
      <c r="I817" s="291"/>
      <c r="J817" s="476"/>
    </row>
    <row r="818" spans="1:10" ht="15">
      <c r="A818" s="291" t="s">
        <v>2439</v>
      </c>
      <c r="B818" s="376" t="s">
        <v>2455</v>
      </c>
      <c r="C818" s="376" t="s">
        <v>1559</v>
      </c>
      <c r="D818" s="517">
        <v>44960</v>
      </c>
      <c r="E818" s="291"/>
      <c r="F818" s="291"/>
      <c r="G818" s="291"/>
      <c r="H818" s="291" t="s">
        <v>2441</v>
      </c>
      <c r="I818" s="291"/>
      <c r="J818" s="476"/>
    </row>
    <row r="819" spans="1:10" ht="15">
      <c r="A819" s="291" t="s">
        <v>2439</v>
      </c>
      <c r="B819" s="376" t="s">
        <v>2456</v>
      </c>
      <c r="C819" s="376" t="s">
        <v>1559</v>
      </c>
      <c r="D819" s="517">
        <v>44960</v>
      </c>
      <c r="E819" s="291"/>
      <c r="F819" s="291"/>
      <c r="G819" s="291"/>
      <c r="H819" s="291" t="s">
        <v>2441</v>
      </c>
      <c r="I819" s="291"/>
      <c r="J819" s="476"/>
    </row>
    <row r="820" spans="1:10" ht="15">
      <c r="A820" s="291" t="s">
        <v>2439</v>
      </c>
      <c r="B820" s="376" t="s">
        <v>2457</v>
      </c>
      <c r="C820" s="376" t="s">
        <v>1559</v>
      </c>
      <c r="D820" s="517">
        <v>44960</v>
      </c>
      <c r="E820" s="291"/>
      <c r="F820" s="291"/>
      <c r="G820" s="291"/>
      <c r="H820" s="291" t="s">
        <v>2441</v>
      </c>
      <c r="I820" s="291"/>
      <c r="J820" s="476"/>
    </row>
    <row r="821" spans="1:10" ht="15">
      <c r="A821" s="291" t="s">
        <v>2439</v>
      </c>
      <c r="B821" s="376" t="s">
        <v>2458</v>
      </c>
      <c r="C821" s="376" t="s">
        <v>1559</v>
      </c>
      <c r="D821" s="517">
        <v>44960</v>
      </c>
      <c r="E821" s="291"/>
      <c r="F821" s="291"/>
      <c r="G821" s="291"/>
      <c r="H821" s="291" t="s">
        <v>2441</v>
      </c>
      <c r="I821" s="291"/>
      <c r="J821" s="476"/>
    </row>
    <row r="822" spans="1:10" ht="15">
      <c r="A822" s="291" t="s">
        <v>2439</v>
      </c>
      <c r="B822" s="376" t="s">
        <v>2459</v>
      </c>
      <c r="C822" s="376" t="s">
        <v>1559</v>
      </c>
      <c r="D822" s="517">
        <v>44960</v>
      </c>
      <c r="E822" s="291"/>
      <c r="F822" s="291"/>
      <c r="G822" s="291"/>
      <c r="H822" s="291" t="s">
        <v>2441</v>
      </c>
      <c r="I822" s="291"/>
      <c r="J822" s="476"/>
    </row>
    <row r="823" spans="1:10" ht="15">
      <c r="A823" s="291" t="s">
        <v>2439</v>
      </c>
      <c r="B823" s="376" t="s">
        <v>2460</v>
      </c>
      <c r="C823" s="376" t="s">
        <v>1559</v>
      </c>
      <c r="D823" s="517">
        <v>44960</v>
      </c>
      <c r="E823" s="291"/>
      <c r="F823" s="291"/>
      <c r="G823" s="291"/>
      <c r="H823" s="291" t="s">
        <v>2441</v>
      </c>
      <c r="I823" s="291"/>
      <c r="J823" s="476"/>
    </row>
    <row r="824" spans="1:10" ht="15">
      <c r="A824" s="291" t="s">
        <v>2439</v>
      </c>
      <c r="B824" s="376" t="s">
        <v>2461</v>
      </c>
      <c r="C824" s="376" t="s">
        <v>1559</v>
      </c>
      <c r="D824" s="517">
        <v>44960</v>
      </c>
      <c r="E824" s="291"/>
      <c r="F824" s="291"/>
      <c r="G824" s="291"/>
      <c r="H824" s="291" t="s">
        <v>2441</v>
      </c>
      <c r="I824" s="291"/>
      <c r="J824" s="476"/>
    </row>
    <row r="825" spans="1:10" ht="15">
      <c r="A825" s="291" t="s">
        <v>2439</v>
      </c>
      <c r="B825" s="376" t="s">
        <v>2462</v>
      </c>
      <c r="C825" s="376" t="s">
        <v>1559</v>
      </c>
      <c r="D825" s="517">
        <v>44960</v>
      </c>
      <c r="E825" s="291"/>
      <c r="F825" s="291"/>
      <c r="G825" s="291"/>
      <c r="H825" s="291" t="s">
        <v>2441</v>
      </c>
      <c r="I825" s="291"/>
      <c r="J825" s="476"/>
    </row>
    <row r="826" spans="1:10" ht="15">
      <c r="A826" s="291" t="s">
        <v>2439</v>
      </c>
      <c r="B826" s="376" t="s">
        <v>2463</v>
      </c>
      <c r="C826" s="376" t="s">
        <v>1559</v>
      </c>
      <c r="D826" s="517">
        <v>44960</v>
      </c>
      <c r="E826" s="291"/>
      <c r="F826" s="291"/>
      <c r="G826" s="291"/>
      <c r="H826" s="291" t="s">
        <v>2441</v>
      </c>
      <c r="I826" s="291"/>
      <c r="J826" s="476"/>
    </row>
    <row r="827" spans="1:10" ht="15">
      <c r="A827" s="291" t="s">
        <v>2439</v>
      </c>
      <c r="B827" s="376" t="s">
        <v>2464</v>
      </c>
      <c r="C827" s="376" t="s">
        <v>1559</v>
      </c>
      <c r="D827" s="517">
        <v>44960</v>
      </c>
      <c r="E827" s="291"/>
      <c r="F827" s="291"/>
      <c r="G827" s="291"/>
      <c r="H827" s="291" t="s">
        <v>2441</v>
      </c>
      <c r="I827" s="291"/>
      <c r="J827" s="476"/>
    </row>
    <row r="828" spans="1:10" ht="15">
      <c r="A828" s="291" t="s">
        <v>2439</v>
      </c>
      <c r="B828" s="376" t="s">
        <v>2465</v>
      </c>
      <c r="C828" s="376" t="s">
        <v>1559</v>
      </c>
      <c r="D828" s="517">
        <v>44960</v>
      </c>
      <c r="E828" s="291"/>
      <c r="F828" s="291"/>
      <c r="G828" s="291"/>
      <c r="H828" s="291" t="s">
        <v>2441</v>
      </c>
      <c r="I828" s="291"/>
      <c r="J828" s="476"/>
    </row>
    <row r="829" spans="1:10" ht="15">
      <c r="A829" s="291" t="s">
        <v>2439</v>
      </c>
      <c r="B829" s="376" t="s">
        <v>2466</v>
      </c>
      <c r="C829" s="376" t="s">
        <v>1559</v>
      </c>
      <c r="D829" s="517">
        <v>44960</v>
      </c>
      <c r="E829" s="291"/>
      <c r="F829" s="291"/>
      <c r="G829" s="291"/>
      <c r="H829" s="291" t="s">
        <v>2441</v>
      </c>
      <c r="I829" s="291"/>
      <c r="J829" s="476"/>
    </row>
    <row r="830" spans="1:10" ht="15">
      <c r="A830" s="291" t="s">
        <v>2439</v>
      </c>
      <c r="B830" s="376" t="s">
        <v>2467</v>
      </c>
      <c r="C830" s="376" t="s">
        <v>1559</v>
      </c>
      <c r="D830" s="517">
        <v>44960</v>
      </c>
      <c r="E830" s="291"/>
      <c r="F830" s="291"/>
      <c r="G830" s="291"/>
      <c r="H830" s="291" t="s">
        <v>2441</v>
      </c>
      <c r="I830" s="291"/>
      <c r="J830" s="476"/>
    </row>
    <row r="831" spans="1:10" ht="15">
      <c r="A831" s="291" t="s">
        <v>2439</v>
      </c>
      <c r="B831" s="376" t="s">
        <v>2468</v>
      </c>
      <c r="C831" s="376" t="s">
        <v>1559</v>
      </c>
      <c r="D831" s="517">
        <v>44960</v>
      </c>
      <c r="E831" s="291"/>
      <c r="F831" s="291"/>
      <c r="G831" s="291"/>
      <c r="H831" s="291" t="s">
        <v>2441</v>
      </c>
      <c r="I831" s="291"/>
      <c r="J831" s="476"/>
    </row>
    <row r="832" spans="1:10" ht="15">
      <c r="A832" s="291" t="s">
        <v>2439</v>
      </c>
      <c r="B832" s="376" t="s">
        <v>2469</v>
      </c>
      <c r="C832" s="376" t="s">
        <v>1559</v>
      </c>
      <c r="D832" s="517">
        <v>44960</v>
      </c>
      <c r="E832" s="291"/>
      <c r="F832" s="291"/>
      <c r="G832" s="291"/>
      <c r="H832" s="291" t="s">
        <v>2441</v>
      </c>
      <c r="I832" s="291"/>
      <c r="J832" s="476"/>
    </row>
    <row r="833" spans="1:10" ht="15">
      <c r="A833" s="291" t="s">
        <v>2439</v>
      </c>
      <c r="B833" s="376" t="s">
        <v>2470</v>
      </c>
      <c r="C833" s="376" t="s">
        <v>1559</v>
      </c>
      <c r="D833" s="517">
        <v>44960</v>
      </c>
      <c r="E833" s="291"/>
      <c r="F833" s="291"/>
      <c r="G833" s="291"/>
      <c r="H833" s="291" t="s">
        <v>2441</v>
      </c>
      <c r="I833" s="291"/>
      <c r="J833" s="476"/>
    </row>
    <row r="834" spans="1:10" ht="15">
      <c r="A834" s="291" t="s">
        <v>2439</v>
      </c>
      <c r="B834" s="376" t="s">
        <v>2471</v>
      </c>
      <c r="C834" s="376" t="s">
        <v>1559</v>
      </c>
      <c r="D834" s="517">
        <v>44960</v>
      </c>
      <c r="E834" s="291"/>
      <c r="F834" s="291"/>
      <c r="G834" s="291"/>
      <c r="H834" s="291" t="s">
        <v>2441</v>
      </c>
      <c r="I834" s="291"/>
      <c r="J834" s="476"/>
    </row>
    <row r="835" spans="1:10" ht="15">
      <c r="A835" s="291" t="s">
        <v>2439</v>
      </c>
      <c r="B835" s="376" t="s">
        <v>2472</v>
      </c>
      <c r="C835" s="376" t="s">
        <v>1559</v>
      </c>
      <c r="D835" s="517">
        <v>44960</v>
      </c>
      <c r="E835" s="291"/>
      <c r="F835" s="291"/>
      <c r="G835" s="291"/>
      <c r="H835" s="291" t="s">
        <v>2441</v>
      </c>
      <c r="I835" s="291"/>
      <c r="J835" s="476"/>
    </row>
    <row r="836" spans="1:10" ht="15">
      <c r="A836" s="291" t="s">
        <v>2439</v>
      </c>
      <c r="B836" s="376" t="s">
        <v>2473</v>
      </c>
      <c r="C836" s="376" t="s">
        <v>1559</v>
      </c>
      <c r="D836" s="517">
        <v>44960</v>
      </c>
      <c r="E836" s="291"/>
      <c r="F836" s="291"/>
      <c r="G836" s="291"/>
      <c r="H836" s="291" t="s">
        <v>2441</v>
      </c>
      <c r="I836" s="291"/>
      <c r="J836" s="476"/>
    </row>
    <row r="837" spans="1:10" ht="15">
      <c r="A837" s="291" t="s">
        <v>2439</v>
      </c>
      <c r="B837" s="376" t="s">
        <v>2474</v>
      </c>
      <c r="C837" s="376" t="s">
        <v>1559</v>
      </c>
      <c r="D837" s="517">
        <v>44960</v>
      </c>
      <c r="E837" s="291"/>
      <c r="F837" s="291"/>
      <c r="G837" s="291"/>
      <c r="H837" s="291" t="s">
        <v>2441</v>
      </c>
      <c r="I837" s="291"/>
      <c r="J837" s="476"/>
    </row>
    <row r="838" spans="1:10" ht="15">
      <c r="A838" s="291" t="s">
        <v>2439</v>
      </c>
      <c r="B838" s="376" t="s">
        <v>2475</v>
      </c>
      <c r="C838" s="376" t="s">
        <v>1559</v>
      </c>
      <c r="D838" s="517">
        <v>44960</v>
      </c>
      <c r="E838" s="291"/>
      <c r="F838" s="291"/>
      <c r="G838" s="291"/>
      <c r="H838" s="291" t="s">
        <v>2441</v>
      </c>
      <c r="I838" s="291"/>
      <c r="J838" s="476"/>
    </row>
    <row r="839" spans="1:10" ht="15">
      <c r="A839" s="291" t="s">
        <v>2439</v>
      </c>
      <c r="B839" s="376" t="s">
        <v>2476</v>
      </c>
      <c r="C839" s="376" t="s">
        <v>1559</v>
      </c>
      <c r="D839" s="517">
        <v>44960</v>
      </c>
      <c r="E839" s="291"/>
      <c r="F839" s="291"/>
      <c r="G839" s="291"/>
      <c r="H839" s="291" t="s">
        <v>2441</v>
      </c>
      <c r="I839" s="291"/>
      <c r="J839" s="476"/>
    </row>
    <row r="840" spans="1:10" ht="15">
      <c r="A840" s="291" t="s">
        <v>2439</v>
      </c>
      <c r="B840" s="376" t="s">
        <v>2477</v>
      </c>
      <c r="C840" s="376" t="s">
        <v>1559</v>
      </c>
      <c r="D840" s="517">
        <v>44960</v>
      </c>
      <c r="E840" s="291"/>
      <c r="F840" s="291"/>
      <c r="G840" s="291"/>
      <c r="H840" s="291" t="s">
        <v>2441</v>
      </c>
      <c r="I840" s="291"/>
      <c r="J840" s="476"/>
    </row>
    <row r="841" spans="1:10" ht="15">
      <c r="A841" s="291" t="s">
        <v>2439</v>
      </c>
      <c r="B841" s="376" t="s">
        <v>2478</v>
      </c>
      <c r="C841" s="376" t="s">
        <v>1559</v>
      </c>
      <c r="D841" s="517">
        <v>44960</v>
      </c>
      <c r="E841" s="291"/>
      <c r="F841" s="291"/>
      <c r="G841" s="291"/>
      <c r="H841" s="291" t="s">
        <v>2441</v>
      </c>
      <c r="I841" s="291"/>
      <c r="J841" s="476"/>
    </row>
    <row r="842" spans="1:10" ht="15">
      <c r="A842" s="291" t="s">
        <v>2439</v>
      </c>
      <c r="B842" s="376" t="s">
        <v>2479</v>
      </c>
      <c r="C842" s="376" t="s">
        <v>1559</v>
      </c>
      <c r="D842" s="517">
        <v>44960</v>
      </c>
      <c r="E842" s="291"/>
      <c r="F842" s="291"/>
      <c r="G842" s="291"/>
      <c r="H842" s="291" t="s">
        <v>2441</v>
      </c>
      <c r="I842" s="291"/>
      <c r="J842" s="476"/>
    </row>
    <row r="843" spans="1:10" ht="15">
      <c r="A843" s="291" t="s">
        <v>2439</v>
      </c>
      <c r="B843" s="376" t="s">
        <v>2480</v>
      </c>
      <c r="C843" s="376" t="s">
        <v>1559</v>
      </c>
      <c r="D843" s="517">
        <v>44960</v>
      </c>
      <c r="E843" s="291"/>
      <c r="F843" s="291"/>
      <c r="G843" s="291"/>
      <c r="H843" s="291" t="s">
        <v>2441</v>
      </c>
      <c r="I843" s="291"/>
      <c r="J843" s="476"/>
    </row>
    <row r="844" spans="1:10" ht="15">
      <c r="A844" s="291" t="s">
        <v>2439</v>
      </c>
      <c r="B844" s="376" t="s">
        <v>2481</v>
      </c>
      <c r="C844" s="376" t="s">
        <v>1559</v>
      </c>
      <c r="D844" s="517">
        <v>44960</v>
      </c>
      <c r="E844" s="291"/>
      <c r="F844" s="291"/>
      <c r="G844" s="291"/>
      <c r="H844" s="291" t="s">
        <v>2441</v>
      </c>
      <c r="I844" s="291"/>
      <c r="J844" s="476"/>
    </row>
    <row r="845" spans="1:10" ht="15">
      <c r="A845" s="291" t="s">
        <v>2439</v>
      </c>
      <c r="B845" s="376" t="s">
        <v>2482</v>
      </c>
      <c r="C845" s="376" t="s">
        <v>1559</v>
      </c>
      <c r="D845" s="517">
        <v>44960</v>
      </c>
      <c r="E845" s="291"/>
      <c r="F845" s="291"/>
      <c r="G845" s="291"/>
      <c r="H845" s="291" t="s">
        <v>2441</v>
      </c>
      <c r="I845" s="291"/>
      <c r="J845" s="476"/>
    </row>
    <row r="846" spans="1:10" ht="15">
      <c r="A846" s="291" t="s">
        <v>2439</v>
      </c>
      <c r="B846" s="376" t="s">
        <v>2483</v>
      </c>
      <c r="C846" s="376" t="s">
        <v>1559</v>
      </c>
      <c r="D846" s="517">
        <v>44960</v>
      </c>
      <c r="E846" s="291"/>
      <c r="F846" s="291"/>
      <c r="G846" s="291"/>
      <c r="H846" s="291" t="s">
        <v>2441</v>
      </c>
      <c r="I846" s="291"/>
      <c r="J846" s="476"/>
    </row>
    <row r="847" spans="1:10" ht="15">
      <c r="A847" s="291" t="s">
        <v>2439</v>
      </c>
      <c r="B847" s="376" t="s">
        <v>2484</v>
      </c>
      <c r="C847" s="376" t="s">
        <v>1559</v>
      </c>
      <c r="D847" s="517">
        <v>44960</v>
      </c>
      <c r="E847" s="291"/>
      <c r="F847" s="291"/>
      <c r="G847" s="291"/>
      <c r="H847" s="291" t="s">
        <v>2441</v>
      </c>
      <c r="I847" s="291"/>
      <c r="J847" s="476"/>
    </row>
    <row r="848" spans="1:10" ht="15">
      <c r="A848" s="291" t="s">
        <v>2439</v>
      </c>
      <c r="B848" s="376" t="s">
        <v>2485</v>
      </c>
      <c r="C848" s="376" t="s">
        <v>1559</v>
      </c>
      <c r="D848" s="517">
        <v>44960</v>
      </c>
      <c r="E848" s="291"/>
      <c r="F848" s="291"/>
      <c r="G848" s="291"/>
      <c r="H848" s="291" t="s">
        <v>2441</v>
      </c>
      <c r="I848" s="291"/>
      <c r="J848" s="476"/>
    </row>
    <row r="849" spans="1:10" ht="15">
      <c r="A849" s="291" t="s">
        <v>2439</v>
      </c>
      <c r="B849" s="376" t="s">
        <v>2486</v>
      </c>
      <c r="C849" s="376" t="s">
        <v>1559</v>
      </c>
      <c r="D849" s="517">
        <v>44960</v>
      </c>
      <c r="E849" s="291"/>
      <c r="F849" s="291"/>
      <c r="G849" s="291"/>
      <c r="H849" s="291" t="s">
        <v>2441</v>
      </c>
      <c r="I849" s="291"/>
      <c r="J849" s="476"/>
    </row>
    <row r="850" spans="1:10" ht="15">
      <c r="A850" s="291" t="s">
        <v>2439</v>
      </c>
      <c r="B850" s="376" t="s">
        <v>2487</v>
      </c>
      <c r="C850" s="376" t="s">
        <v>1559</v>
      </c>
      <c r="D850" s="517">
        <v>44960</v>
      </c>
      <c r="E850" s="291"/>
      <c r="F850" s="291"/>
      <c r="G850" s="291"/>
      <c r="H850" s="291" t="s">
        <v>2441</v>
      </c>
      <c r="I850" s="291"/>
      <c r="J850" s="476"/>
    </row>
    <row r="851" spans="1:10" ht="15">
      <c r="A851" s="291" t="s">
        <v>2439</v>
      </c>
      <c r="B851" s="376" t="s">
        <v>2488</v>
      </c>
      <c r="C851" s="376" t="s">
        <v>1559</v>
      </c>
      <c r="D851" s="517">
        <v>44960</v>
      </c>
      <c r="E851" s="291"/>
      <c r="F851" s="291"/>
      <c r="G851" s="291"/>
      <c r="H851" s="291" t="s">
        <v>2441</v>
      </c>
      <c r="I851" s="291"/>
      <c r="J851" s="476"/>
    </row>
    <row r="852" spans="1:10" ht="15">
      <c r="A852" s="291" t="s">
        <v>2439</v>
      </c>
      <c r="B852" s="376" t="s">
        <v>2489</v>
      </c>
      <c r="C852" s="376" t="s">
        <v>1559</v>
      </c>
      <c r="D852" s="517">
        <v>44960</v>
      </c>
      <c r="E852" s="291"/>
      <c r="F852" s="291"/>
      <c r="G852" s="291"/>
      <c r="H852" s="291" t="s">
        <v>2441</v>
      </c>
      <c r="I852" s="291"/>
      <c r="J852" s="476"/>
    </row>
    <row r="853" spans="1:10" ht="15">
      <c r="A853" s="291" t="s">
        <v>2439</v>
      </c>
      <c r="B853" s="376" t="s">
        <v>2490</v>
      </c>
      <c r="C853" s="376" t="s">
        <v>1559</v>
      </c>
      <c r="D853" s="517">
        <v>44960</v>
      </c>
      <c r="E853" s="291"/>
      <c r="F853" s="291"/>
      <c r="G853" s="291"/>
      <c r="H853" s="291" t="s">
        <v>2441</v>
      </c>
      <c r="I853" s="291"/>
      <c r="J853" s="476"/>
    </row>
    <row r="854" spans="1:10" ht="15">
      <c r="A854" s="291" t="s">
        <v>2439</v>
      </c>
      <c r="B854" s="376" t="s">
        <v>2491</v>
      </c>
      <c r="C854" s="376" t="s">
        <v>1559</v>
      </c>
      <c r="D854" s="517">
        <v>44960</v>
      </c>
      <c r="E854" s="291"/>
      <c r="F854" s="291"/>
      <c r="G854" s="291"/>
      <c r="H854" s="291" t="s">
        <v>2441</v>
      </c>
      <c r="I854" s="291"/>
      <c r="J854" s="476"/>
    </row>
    <row r="855" spans="1:10" ht="15">
      <c r="A855" s="291" t="s">
        <v>2439</v>
      </c>
      <c r="B855" s="376" t="s">
        <v>2492</v>
      </c>
      <c r="C855" s="376" t="s">
        <v>1559</v>
      </c>
      <c r="D855" s="517">
        <v>44960</v>
      </c>
      <c r="E855" s="291"/>
      <c r="F855" s="291"/>
      <c r="G855" s="291"/>
      <c r="H855" s="291" t="s">
        <v>2441</v>
      </c>
      <c r="I855" s="291"/>
      <c r="J855" s="476"/>
    </row>
    <row r="856" spans="1:10" ht="15">
      <c r="A856" s="291" t="s">
        <v>2439</v>
      </c>
      <c r="B856" s="376" t="s">
        <v>2493</v>
      </c>
      <c r="C856" s="376" t="s">
        <v>1559</v>
      </c>
      <c r="D856" s="517">
        <v>44960</v>
      </c>
      <c r="E856" s="291"/>
      <c r="F856" s="291"/>
      <c r="G856" s="291"/>
      <c r="H856" s="291" t="s">
        <v>2441</v>
      </c>
      <c r="I856" s="291"/>
      <c r="J856" s="476"/>
    </row>
    <row r="857" spans="1:10" ht="15">
      <c r="A857" s="291" t="s">
        <v>2439</v>
      </c>
      <c r="B857" s="376" t="s">
        <v>2494</v>
      </c>
      <c r="C857" s="376" t="s">
        <v>1559</v>
      </c>
      <c r="D857" s="517">
        <v>44960</v>
      </c>
      <c r="E857" s="291"/>
      <c r="F857" s="291"/>
      <c r="G857" s="291"/>
      <c r="H857" s="291" t="s">
        <v>2441</v>
      </c>
      <c r="I857" s="291"/>
      <c r="J857" s="476"/>
    </row>
    <row r="858" spans="1:10" ht="15">
      <c r="A858" s="291" t="s">
        <v>2439</v>
      </c>
      <c r="B858" s="376" t="s">
        <v>2495</v>
      </c>
      <c r="C858" s="376" t="s">
        <v>1559</v>
      </c>
      <c r="D858" s="517">
        <v>44960</v>
      </c>
      <c r="E858" s="291"/>
      <c r="F858" s="291"/>
      <c r="G858" s="291"/>
      <c r="H858" s="291" t="s">
        <v>2441</v>
      </c>
      <c r="I858" s="291"/>
      <c r="J858" s="476"/>
    </row>
    <row r="859" spans="1:10" ht="15">
      <c r="A859" s="291" t="s">
        <v>2439</v>
      </c>
      <c r="B859" s="376" t="s">
        <v>2496</v>
      </c>
      <c r="C859" s="376" t="s">
        <v>1559</v>
      </c>
      <c r="D859" s="517">
        <v>44960</v>
      </c>
      <c r="E859" s="291"/>
      <c r="F859" s="291"/>
      <c r="G859" s="291"/>
      <c r="H859" s="291" t="s">
        <v>2441</v>
      </c>
      <c r="I859" s="291"/>
      <c r="J859" s="476"/>
    </row>
    <row r="860" spans="1:10" ht="15">
      <c r="A860" s="291" t="s">
        <v>2439</v>
      </c>
      <c r="B860" s="376" t="s">
        <v>2497</v>
      </c>
      <c r="C860" s="376" t="s">
        <v>1559</v>
      </c>
      <c r="D860" s="517">
        <v>44960</v>
      </c>
      <c r="E860" s="291"/>
      <c r="F860" s="291"/>
      <c r="G860" s="291"/>
      <c r="H860" s="291" t="s">
        <v>2441</v>
      </c>
      <c r="I860" s="291"/>
      <c r="J860" s="476"/>
    </row>
    <row r="861" spans="1:10" ht="15">
      <c r="A861" s="291" t="s">
        <v>2439</v>
      </c>
      <c r="B861" s="376" t="s">
        <v>2498</v>
      </c>
      <c r="C861" s="376" t="s">
        <v>1559</v>
      </c>
      <c r="D861" s="517">
        <v>44960</v>
      </c>
      <c r="E861" s="291"/>
      <c r="F861" s="291"/>
      <c r="G861" s="291"/>
      <c r="H861" s="291" t="s">
        <v>2441</v>
      </c>
      <c r="I861" s="291"/>
      <c r="J861" s="476"/>
    </row>
    <row r="862" spans="1:10" ht="15">
      <c r="A862" s="291" t="s">
        <v>2439</v>
      </c>
      <c r="B862" s="376" t="s">
        <v>2499</v>
      </c>
      <c r="C862" s="376" t="s">
        <v>1559</v>
      </c>
      <c r="D862" s="517">
        <v>44960</v>
      </c>
      <c r="E862" s="291"/>
      <c r="F862" s="291"/>
      <c r="G862" s="291"/>
      <c r="H862" s="291" t="s">
        <v>2441</v>
      </c>
      <c r="I862" s="291"/>
      <c r="J862" s="476"/>
    </row>
    <row r="863" spans="1:10" ht="15">
      <c r="A863" s="291" t="s">
        <v>2439</v>
      </c>
      <c r="B863" s="376" t="s">
        <v>2500</v>
      </c>
      <c r="C863" s="376" t="s">
        <v>1559</v>
      </c>
      <c r="D863" s="517">
        <v>44960</v>
      </c>
      <c r="E863" s="291"/>
      <c r="F863" s="291"/>
      <c r="G863" s="291"/>
      <c r="H863" s="291" t="s">
        <v>2441</v>
      </c>
      <c r="I863" s="291"/>
      <c r="J863" s="476"/>
    </row>
    <row r="864" spans="1:10" ht="15">
      <c r="A864" s="291" t="s">
        <v>2439</v>
      </c>
      <c r="B864" s="376" t="s">
        <v>2501</v>
      </c>
      <c r="C864" s="376" t="s">
        <v>1559</v>
      </c>
      <c r="D864" s="517">
        <v>44960</v>
      </c>
      <c r="E864" s="291"/>
      <c r="F864" s="291"/>
      <c r="G864" s="291"/>
      <c r="H864" s="291" t="s">
        <v>2441</v>
      </c>
      <c r="I864" s="291"/>
      <c r="J864" s="476"/>
    </row>
    <row r="865" spans="1:10" ht="15">
      <c r="A865" s="291" t="s">
        <v>2439</v>
      </c>
      <c r="B865" s="376" t="s">
        <v>2502</v>
      </c>
      <c r="C865" s="376" t="s">
        <v>1559</v>
      </c>
      <c r="D865" s="517">
        <v>44960</v>
      </c>
      <c r="E865" s="291"/>
      <c r="F865" s="291"/>
      <c r="G865" s="291"/>
      <c r="H865" s="291" t="s">
        <v>2441</v>
      </c>
      <c r="I865" s="291"/>
      <c r="J865" s="476"/>
    </row>
    <row r="866" spans="1:10" ht="15">
      <c r="A866" s="291" t="s">
        <v>2439</v>
      </c>
      <c r="B866" s="376" t="s">
        <v>2503</v>
      </c>
      <c r="C866" s="376" t="s">
        <v>1559</v>
      </c>
      <c r="D866" s="517">
        <v>44960</v>
      </c>
      <c r="E866" s="291"/>
      <c r="F866" s="291"/>
      <c r="G866" s="291"/>
      <c r="H866" s="291" t="s">
        <v>2441</v>
      </c>
      <c r="I866" s="291"/>
      <c r="J866" s="476"/>
    </row>
    <row r="867" spans="1:10" ht="15">
      <c r="A867" s="291" t="s">
        <v>2439</v>
      </c>
      <c r="B867" s="376" t="s">
        <v>2504</v>
      </c>
      <c r="C867" s="376" t="s">
        <v>1559</v>
      </c>
      <c r="D867" s="517">
        <v>44960</v>
      </c>
      <c r="E867" s="291"/>
      <c r="F867" s="291"/>
      <c r="G867" s="291"/>
      <c r="H867" s="291" t="s">
        <v>2441</v>
      </c>
      <c r="I867" s="291"/>
      <c r="J867" s="476"/>
    </row>
    <row r="868" spans="1:10" ht="15">
      <c r="A868" s="291" t="s">
        <v>2439</v>
      </c>
      <c r="B868" s="376" t="s">
        <v>2505</v>
      </c>
      <c r="C868" s="376" t="s">
        <v>1559</v>
      </c>
      <c r="D868" s="517">
        <v>44960</v>
      </c>
      <c r="E868" s="291"/>
      <c r="F868" s="291"/>
      <c r="G868" s="291"/>
      <c r="H868" s="291" t="s">
        <v>2441</v>
      </c>
      <c r="I868" s="291"/>
      <c r="J868" s="476"/>
    </row>
    <row r="869" spans="1:10" ht="15">
      <c r="A869" s="291" t="s">
        <v>2439</v>
      </c>
      <c r="B869" s="376" t="s">
        <v>2506</v>
      </c>
      <c r="C869" s="376" t="s">
        <v>1559</v>
      </c>
      <c r="D869" s="517">
        <v>44960</v>
      </c>
      <c r="E869" s="291"/>
      <c r="F869" s="291"/>
      <c r="G869" s="291"/>
      <c r="H869" s="291" t="s">
        <v>2441</v>
      </c>
      <c r="I869" s="291"/>
      <c r="J869" s="476"/>
    </row>
    <row r="870" spans="1:10" ht="12.75">
      <c r="A870" s="877" t="s">
        <v>2507</v>
      </c>
      <c r="B870" s="869"/>
      <c r="C870" s="869"/>
      <c r="D870" s="869"/>
      <c r="E870" s="869"/>
      <c r="F870" s="869"/>
      <c r="G870" s="869"/>
      <c r="H870" s="869"/>
      <c r="I870" s="870"/>
      <c r="J870" s="476"/>
    </row>
    <row r="871" spans="1:10" ht="12.75">
      <c r="A871" s="481" t="s">
        <v>1548</v>
      </c>
      <c r="B871" s="482" t="s">
        <v>1549</v>
      </c>
      <c r="C871" s="482" t="s">
        <v>1550</v>
      </c>
      <c r="D871" s="481" t="s">
        <v>1551</v>
      </c>
      <c r="E871" s="481" t="s">
        <v>1552</v>
      </c>
      <c r="F871" s="481" t="s">
        <v>2508</v>
      </c>
      <c r="G871" s="481" t="s">
        <v>2509</v>
      </c>
      <c r="H871" s="481" t="s">
        <v>821</v>
      </c>
      <c r="I871" s="481" t="s">
        <v>2510</v>
      </c>
      <c r="J871" s="476"/>
    </row>
    <row r="872" spans="1:10" ht="12.75">
      <c r="A872" s="291" t="s">
        <v>2439</v>
      </c>
      <c r="B872" s="291" t="s">
        <v>2511</v>
      </c>
      <c r="C872" s="376" t="s">
        <v>1559</v>
      </c>
      <c r="D872" s="518">
        <v>44979</v>
      </c>
      <c r="E872" s="478">
        <v>45019</v>
      </c>
      <c r="F872" s="478">
        <v>45030</v>
      </c>
      <c r="G872" s="291">
        <v>11</v>
      </c>
      <c r="H872" s="291" t="s">
        <v>2512</v>
      </c>
      <c r="I872" s="291" t="s">
        <v>2513</v>
      </c>
      <c r="J872" s="476"/>
    </row>
    <row r="873" spans="1:10" ht="12.75">
      <c r="A873" s="291" t="s">
        <v>2439</v>
      </c>
      <c r="B873" s="291" t="s">
        <v>2514</v>
      </c>
      <c r="C873" s="376" t="s">
        <v>1559</v>
      </c>
      <c r="D873" s="518">
        <v>44979</v>
      </c>
      <c r="E873" s="478">
        <v>45019</v>
      </c>
      <c r="F873" s="478">
        <v>45030</v>
      </c>
      <c r="G873" s="291">
        <v>11</v>
      </c>
      <c r="H873" s="291" t="s">
        <v>2512</v>
      </c>
      <c r="I873" s="291" t="s">
        <v>2513</v>
      </c>
      <c r="J873" s="476"/>
    </row>
    <row r="874" spans="1:10" ht="12.75">
      <c r="A874" s="291" t="s">
        <v>2439</v>
      </c>
      <c r="B874" s="291" t="s">
        <v>2515</v>
      </c>
      <c r="C874" s="376" t="s">
        <v>1559</v>
      </c>
      <c r="D874" s="518">
        <v>44979</v>
      </c>
      <c r="E874" s="478">
        <v>45019</v>
      </c>
      <c r="F874" s="478">
        <v>45030</v>
      </c>
      <c r="G874" s="291">
        <v>11</v>
      </c>
      <c r="H874" s="291" t="s">
        <v>2512</v>
      </c>
      <c r="I874" s="291" t="s">
        <v>2513</v>
      </c>
      <c r="J874" s="476"/>
    </row>
    <row r="875" spans="1:10" ht="12.75">
      <c r="A875" s="291" t="s">
        <v>2439</v>
      </c>
      <c r="B875" s="291" t="s">
        <v>2516</v>
      </c>
      <c r="C875" s="376" t="s">
        <v>1559</v>
      </c>
      <c r="D875" s="518">
        <v>44979</v>
      </c>
      <c r="E875" s="478">
        <v>45019</v>
      </c>
      <c r="F875" s="478">
        <v>45030</v>
      </c>
      <c r="G875" s="291">
        <v>11</v>
      </c>
      <c r="H875" s="291" t="s">
        <v>2512</v>
      </c>
      <c r="I875" s="291" t="s">
        <v>2513</v>
      </c>
      <c r="J875" s="476"/>
    </row>
    <row r="876" spans="1:10" ht="12.75">
      <c r="A876" s="291" t="s">
        <v>2439</v>
      </c>
      <c r="B876" s="291" t="s">
        <v>2517</v>
      </c>
      <c r="C876" s="376" t="s">
        <v>1559</v>
      </c>
      <c r="D876" s="518">
        <v>44979</v>
      </c>
      <c r="E876" s="478">
        <v>45019</v>
      </c>
      <c r="F876" s="478">
        <v>45030</v>
      </c>
      <c r="G876" s="291">
        <v>11</v>
      </c>
      <c r="H876" s="291" t="s">
        <v>2512</v>
      </c>
      <c r="I876" s="291" t="s">
        <v>2513</v>
      </c>
      <c r="J876" s="476"/>
    </row>
    <row r="877" spans="1:10" ht="12.75">
      <c r="A877" s="291" t="s">
        <v>2439</v>
      </c>
      <c r="B877" s="291" t="s">
        <v>2518</v>
      </c>
      <c r="C877" s="376" t="s">
        <v>1559</v>
      </c>
      <c r="D877" s="518">
        <v>44979</v>
      </c>
      <c r="E877" s="478">
        <v>45019</v>
      </c>
      <c r="F877" s="478">
        <v>45030</v>
      </c>
      <c r="G877" s="291">
        <v>11</v>
      </c>
      <c r="H877" s="291" t="s">
        <v>2512</v>
      </c>
      <c r="I877" s="291" t="s">
        <v>2513</v>
      </c>
      <c r="J877" s="476"/>
    </row>
    <row r="878" spans="1:10" ht="12.75">
      <c r="A878" s="291" t="s">
        <v>2439</v>
      </c>
      <c r="B878" s="291" t="s">
        <v>2519</v>
      </c>
      <c r="C878" s="376" t="s">
        <v>1559</v>
      </c>
      <c r="D878" s="518">
        <v>44979</v>
      </c>
      <c r="E878" s="478">
        <v>45019</v>
      </c>
      <c r="F878" s="478">
        <v>45030</v>
      </c>
      <c r="G878" s="291">
        <v>11</v>
      </c>
      <c r="H878" s="291" t="s">
        <v>2512</v>
      </c>
      <c r="I878" s="291" t="s">
        <v>2513</v>
      </c>
      <c r="J878" s="476"/>
    </row>
    <row r="879" spans="1:10" ht="12.75">
      <c r="A879" s="291" t="s">
        <v>2439</v>
      </c>
      <c r="B879" s="291" t="s">
        <v>2520</v>
      </c>
      <c r="C879" s="376" t="s">
        <v>1559</v>
      </c>
      <c r="D879" s="518">
        <v>44979</v>
      </c>
      <c r="E879" s="478">
        <v>45019</v>
      </c>
      <c r="F879" s="478">
        <v>45030</v>
      </c>
      <c r="G879" s="291">
        <v>11</v>
      </c>
      <c r="H879" s="291" t="s">
        <v>2512</v>
      </c>
      <c r="I879" s="291" t="s">
        <v>2513</v>
      </c>
      <c r="J879" s="476"/>
    </row>
    <row r="880" spans="1:10" ht="12.75">
      <c r="A880" s="291" t="s">
        <v>2439</v>
      </c>
      <c r="B880" s="291" t="s">
        <v>2521</v>
      </c>
      <c r="C880" s="376" t="s">
        <v>1559</v>
      </c>
      <c r="D880" s="518">
        <v>44979</v>
      </c>
      <c r="E880" s="478">
        <v>45019</v>
      </c>
      <c r="F880" s="478">
        <v>45030</v>
      </c>
      <c r="G880" s="291">
        <v>11</v>
      </c>
      <c r="H880" s="291" t="s">
        <v>2512</v>
      </c>
      <c r="I880" s="291" t="s">
        <v>2513</v>
      </c>
      <c r="J880" s="476"/>
    </row>
    <row r="881" spans="1:10" ht="12.75">
      <c r="A881" s="291" t="s">
        <v>2439</v>
      </c>
      <c r="B881" s="291" t="s">
        <v>2522</v>
      </c>
      <c r="C881" s="376" t="s">
        <v>1559</v>
      </c>
      <c r="D881" s="518">
        <v>44979</v>
      </c>
      <c r="E881" s="478">
        <v>45019</v>
      </c>
      <c r="F881" s="478">
        <v>45030</v>
      </c>
      <c r="G881" s="291">
        <v>11</v>
      </c>
      <c r="H881" s="291" t="s">
        <v>2512</v>
      </c>
      <c r="I881" s="291" t="s">
        <v>2513</v>
      </c>
      <c r="J881" s="476"/>
    </row>
    <row r="882" spans="1:10" ht="12.75">
      <c r="A882" s="291" t="s">
        <v>2439</v>
      </c>
      <c r="B882" s="291" t="s">
        <v>2523</v>
      </c>
      <c r="C882" s="376" t="s">
        <v>1559</v>
      </c>
      <c r="D882" s="518">
        <v>44979</v>
      </c>
      <c r="E882" s="478">
        <v>45019</v>
      </c>
      <c r="F882" s="478">
        <v>45030</v>
      </c>
      <c r="G882" s="291">
        <v>11</v>
      </c>
      <c r="H882" s="291" t="s">
        <v>2512</v>
      </c>
      <c r="I882" s="291" t="s">
        <v>2513</v>
      </c>
      <c r="J882" s="476"/>
    </row>
    <row r="883" spans="1:10" ht="12.75">
      <c r="A883" s="291" t="s">
        <v>2439</v>
      </c>
      <c r="B883" s="291" t="s">
        <v>2524</v>
      </c>
      <c r="C883" s="376" t="s">
        <v>1559</v>
      </c>
      <c r="D883" s="518">
        <v>44979</v>
      </c>
      <c r="E883" s="478">
        <v>45019</v>
      </c>
      <c r="F883" s="478">
        <v>45030</v>
      </c>
      <c r="G883" s="291">
        <v>11</v>
      </c>
      <c r="H883" s="291" t="s">
        <v>2512</v>
      </c>
      <c r="I883" s="291" t="s">
        <v>2513</v>
      </c>
      <c r="J883" s="476"/>
    </row>
    <row r="884" spans="1:10" ht="12.75">
      <c r="A884" s="291" t="s">
        <v>2439</v>
      </c>
      <c r="B884" s="291" t="s">
        <v>2525</v>
      </c>
      <c r="C884" s="376" t="s">
        <v>1559</v>
      </c>
      <c r="D884" s="518">
        <v>44979</v>
      </c>
      <c r="E884" s="478">
        <v>45019</v>
      </c>
      <c r="F884" s="478">
        <v>45030</v>
      </c>
      <c r="G884" s="291">
        <v>11</v>
      </c>
      <c r="H884" s="291" t="s">
        <v>2512</v>
      </c>
      <c r="I884" s="291" t="s">
        <v>2513</v>
      </c>
      <c r="J884" s="476"/>
    </row>
    <row r="885" spans="1:10" ht="12.75">
      <c r="A885" s="291" t="s">
        <v>2439</v>
      </c>
      <c r="B885" s="291" t="s">
        <v>2526</v>
      </c>
      <c r="C885" s="376" t="s">
        <v>1559</v>
      </c>
      <c r="D885" s="518">
        <v>44979</v>
      </c>
      <c r="E885" s="478">
        <v>45019</v>
      </c>
      <c r="F885" s="478">
        <v>45030</v>
      </c>
      <c r="G885" s="291">
        <v>11</v>
      </c>
      <c r="H885" s="291" t="s">
        <v>2512</v>
      </c>
      <c r="I885" s="291" t="s">
        <v>2513</v>
      </c>
      <c r="J885" s="476"/>
    </row>
    <row r="886" spans="1:10" ht="12.75">
      <c r="A886" s="291" t="s">
        <v>2439</v>
      </c>
      <c r="B886" s="291" t="s">
        <v>2527</v>
      </c>
      <c r="C886" s="376" t="s">
        <v>1559</v>
      </c>
      <c r="D886" s="518">
        <v>44979</v>
      </c>
      <c r="E886" s="478">
        <v>45019</v>
      </c>
      <c r="F886" s="478">
        <v>45030</v>
      </c>
      <c r="G886" s="291">
        <v>11</v>
      </c>
      <c r="H886" s="291" t="s">
        <v>2512</v>
      </c>
      <c r="I886" s="291" t="s">
        <v>2513</v>
      </c>
      <c r="J886" s="476"/>
    </row>
    <row r="887" spans="1:10" ht="12.75">
      <c r="A887" s="291" t="s">
        <v>2439</v>
      </c>
      <c r="B887" s="291" t="s">
        <v>2528</v>
      </c>
      <c r="C887" s="376" t="s">
        <v>1559</v>
      </c>
      <c r="D887" s="518">
        <v>44979</v>
      </c>
      <c r="E887" s="478">
        <v>45019</v>
      </c>
      <c r="F887" s="478">
        <v>45030</v>
      </c>
      <c r="G887" s="291">
        <v>11</v>
      </c>
      <c r="H887" s="291" t="s">
        <v>2512</v>
      </c>
      <c r="I887" s="291" t="s">
        <v>2513</v>
      </c>
      <c r="J887" s="476"/>
    </row>
    <row r="888" spans="1:10" ht="12.75">
      <c r="A888" s="291" t="s">
        <v>2439</v>
      </c>
      <c r="B888" s="291" t="s">
        <v>2529</v>
      </c>
      <c r="C888" s="376" t="s">
        <v>1559</v>
      </c>
      <c r="D888" s="518">
        <v>44979</v>
      </c>
      <c r="E888" s="478">
        <v>45019</v>
      </c>
      <c r="F888" s="478">
        <v>45030</v>
      </c>
      <c r="G888" s="291">
        <v>11</v>
      </c>
      <c r="H888" s="291" t="s">
        <v>2512</v>
      </c>
      <c r="I888" s="291" t="s">
        <v>2513</v>
      </c>
      <c r="J888" s="476"/>
    </row>
    <row r="889" spans="1:10" ht="12.75">
      <c r="A889" s="291" t="s">
        <v>2439</v>
      </c>
      <c r="B889" s="291" t="s">
        <v>2530</v>
      </c>
      <c r="C889" s="376" t="s">
        <v>1559</v>
      </c>
      <c r="D889" s="518">
        <v>44979</v>
      </c>
      <c r="E889" s="478">
        <v>45019</v>
      </c>
      <c r="F889" s="478">
        <v>45030</v>
      </c>
      <c r="G889" s="291">
        <v>11</v>
      </c>
      <c r="H889" s="291" t="s">
        <v>2512</v>
      </c>
      <c r="I889" s="291" t="s">
        <v>2513</v>
      </c>
      <c r="J889" s="476"/>
    </row>
    <row r="890" spans="1:10" ht="12.75">
      <c r="A890" s="291" t="s">
        <v>2439</v>
      </c>
      <c r="B890" s="291" t="s">
        <v>2531</v>
      </c>
      <c r="C890" s="376" t="s">
        <v>1559</v>
      </c>
      <c r="D890" s="518">
        <v>44979</v>
      </c>
      <c r="E890" s="478">
        <v>45019</v>
      </c>
      <c r="F890" s="478">
        <v>45030</v>
      </c>
      <c r="G890" s="291">
        <v>11</v>
      </c>
      <c r="H890" s="291" t="s">
        <v>2512</v>
      </c>
      <c r="I890" s="291" t="s">
        <v>2513</v>
      </c>
      <c r="J890" s="476"/>
    </row>
    <row r="891" spans="1:10" ht="12.75">
      <c r="A891" s="291" t="s">
        <v>2439</v>
      </c>
      <c r="B891" s="291" t="s">
        <v>2532</v>
      </c>
      <c r="C891" s="376" t="s">
        <v>1559</v>
      </c>
      <c r="D891" s="518">
        <v>44979</v>
      </c>
      <c r="E891" s="478">
        <v>45019</v>
      </c>
      <c r="F891" s="478">
        <v>45030</v>
      </c>
      <c r="G891" s="291">
        <v>11</v>
      </c>
      <c r="H891" s="291" t="s">
        <v>2512</v>
      </c>
      <c r="I891" s="291" t="s">
        <v>2513</v>
      </c>
      <c r="J891" s="476"/>
    </row>
    <row r="892" spans="1:10" ht="12.75">
      <c r="A892" s="291" t="s">
        <v>2439</v>
      </c>
      <c r="B892" s="291" t="s">
        <v>2533</v>
      </c>
      <c r="C892" s="376" t="s">
        <v>1559</v>
      </c>
      <c r="D892" s="518">
        <v>44979</v>
      </c>
      <c r="E892" s="478">
        <v>45019</v>
      </c>
      <c r="F892" s="478">
        <v>45030</v>
      </c>
      <c r="G892" s="291">
        <v>11</v>
      </c>
      <c r="H892" s="291" t="s">
        <v>2512</v>
      </c>
      <c r="I892" s="291" t="s">
        <v>2513</v>
      </c>
      <c r="J892" s="476"/>
    </row>
    <row r="893" spans="1:10" ht="12.75">
      <c r="A893" s="291" t="s">
        <v>2439</v>
      </c>
      <c r="B893" s="291" t="s">
        <v>2534</v>
      </c>
      <c r="C893" s="376" t="s">
        <v>1559</v>
      </c>
      <c r="D893" s="518">
        <v>44979</v>
      </c>
      <c r="E893" s="478">
        <v>45019</v>
      </c>
      <c r="F893" s="478">
        <v>45030</v>
      </c>
      <c r="G893" s="291">
        <v>11</v>
      </c>
      <c r="H893" s="291" t="s">
        <v>2512</v>
      </c>
      <c r="I893" s="291" t="s">
        <v>2513</v>
      </c>
      <c r="J893" s="476"/>
    </row>
    <row r="894" spans="1:10" ht="12.75">
      <c r="A894" s="291" t="s">
        <v>2439</v>
      </c>
      <c r="B894" s="291" t="s">
        <v>2535</v>
      </c>
      <c r="C894" s="376" t="s">
        <v>1559</v>
      </c>
      <c r="D894" s="518">
        <v>44979</v>
      </c>
      <c r="E894" s="478">
        <v>45019</v>
      </c>
      <c r="F894" s="478">
        <v>45030</v>
      </c>
      <c r="G894" s="291">
        <v>11</v>
      </c>
      <c r="H894" s="291" t="s">
        <v>2512</v>
      </c>
      <c r="I894" s="291" t="s">
        <v>2513</v>
      </c>
      <c r="J894" s="476"/>
    </row>
    <row r="895" spans="1:10" ht="12.75">
      <c r="A895" s="291" t="s">
        <v>2439</v>
      </c>
      <c r="B895" s="291" t="s">
        <v>2536</v>
      </c>
      <c r="C895" s="376" t="s">
        <v>1559</v>
      </c>
      <c r="D895" s="518">
        <v>44979</v>
      </c>
      <c r="E895" s="478">
        <v>45019</v>
      </c>
      <c r="F895" s="478">
        <v>45030</v>
      </c>
      <c r="G895" s="291">
        <v>11</v>
      </c>
      <c r="H895" s="291" t="s">
        <v>2512</v>
      </c>
      <c r="I895" s="291" t="s">
        <v>2513</v>
      </c>
      <c r="J895" s="476"/>
    </row>
    <row r="896" spans="1:10" ht="12.75">
      <c r="A896" s="291" t="s">
        <v>2439</v>
      </c>
      <c r="B896" s="291" t="s">
        <v>2537</v>
      </c>
      <c r="C896" s="376" t="s">
        <v>1559</v>
      </c>
      <c r="D896" s="518">
        <v>44979</v>
      </c>
      <c r="E896" s="478">
        <v>45019</v>
      </c>
      <c r="F896" s="478">
        <v>45030</v>
      </c>
      <c r="G896" s="291">
        <v>11</v>
      </c>
      <c r="H896" s="291" t="s">
        <v>2512</v>
      </c>
      <c r="I896" s="291" t="s">
        <v>2513</v>
      </c>
      <c r="J896" s="476"/>
    </row>
    <row r="897" spans="1:10" ht="12.75">
      <c r="A897" s="291" t="s">
        <v>2439</v>
      </c>
      <c r="B897" s="291" t="s">
        <v>2538</v>
      </c>
      <c r="C897" s="376" t="s">
        <v>1559</v>
      </c>
      <c r="D897" s="518">
        <v>44979</v>
      </c>
      <c r="E897" s="478">
        <v>45019</v>
      </c>
      <c r="F897" s="478">
        <v>45030</v>
      </c>
      <c r="G897" s="291">
        <v>11</v>
      </c>
      <c r="H897" s="291" t="s">
        <v>2512</v>
      </c>
      <c r="I897" s="291" t="s">
        <v>2513</v>
      </c>
      <c r="J897" s="476"/>
    </row>
    <row r="898" spans="1:10" ht="12.75">
      <c r="A898" s="291" t="s">
        <v>2439</v>
      </c>
      <c r="B898" s="291" t="s">
        <v>2539</v>
      </c>
      <c r="C898" s="376" t="s">
        <v>1559</v>
      </c>
      <c r="D898" s="518">
        <v>44979</v>
      </c>
      <c r="E898" s="478">
        <v>45019</v>
      </c>
      <c r="F898" s="478">
        <v>45030</v>
      </c>
      <c r="G898" s="291">
        <v>11</v>
      </c>
      <c r="H898" s="291" t="s">
        <v>2512</v>
      </c>
      <c r="I898" s="291" t="s">
        <v>2513</v>
      </c>
      <c r="J898" s="476"/>
    </row>
    <row r="899" spans="1:10" ht="12.75">
      <c r="A899" s="291" t="s">
        <v>2439</v>
      </c>
      <c r="B899" s="291" t="s">
        <v>2540</v>
      </c>
      <c r="C899" s="376" t="s">
        <v>1559</v>
      </c>
      <c r="D899" s="518">
        <v>44979</v>
      </c>
      <c r="E899" s="478">
        <v>45019</v>
      </c>
      <c r="F899" s="478">
        <v>45030</v>
      </c>
      <c r="G899" s="291">
        <v>11</v>
      </c>
      <c r="H899" s="291" t="s">
        <v>2512</v>
      </c>
      <c r="I899" s="291" t="s">
        <v>2513</v>
      </c>
      <c r="J899" s="476"/>
    </row>
    <row r="900" spans="1:10" ht="12.75">
      <c r="A900" s="291" t="s">
        <v>2439</v>
      </c>
      <c r="B900" s="291" t="s">
        <v>2541</v>
      </c>
      <c r="C900" s="376" t="s">
        <v>1559</v>
      </c>
      <c r="D900" s="518">
        <v>44979</v>
      </c>
      <c r="E900" s="478">
        <v>45019</v>
      </c>
      <c r="F900" s="478">
        <v>45030</v>
      </c>
      <c r="G900" s="291">
        <v>11</v>
      </c>
      <c r="H900" s="291" t="s">
        <v>2512</v>
      </c>
      <c r="I900" s="291" t="s">
        <v>2513</v>
      </c>
      <c r="J900" s="476"/>
    </row>
    <row r="901" spans="1:10" ht="12.75">
      <c r="A901" s="291" t="s">
        <v>2439</v>
      </c>
      <c r="B901" s="291" t="s">
        <v>2542</v>
      </c>
      <c r="C901" s="376" t="s">
        <v>1559</v>
      </c>
      <c r="D901" s="518">
        <v>44979</v>
      </c>
      <c r="E901" s="478">
        <v>45019</v>
      </c>
      <c r="F901" s="478">
        <v>45030</v>
      </c>
      <c r="G901" s="291">
        <v>11</v>
      </c>
      <c r="H901" s="291" t="s">
        <v>2512</v>
      </c>
      <c r="I901" s="291" t="s">
        <v>2513</v>
      </c>
      <c r="J901" s="476"/>
    </row>
    <row r="902" spans="1:10" ht="12.75">
      <c r="A902" s="291" t="s">
        <v>2439</v>
      </c>
      <c r="B902" s="291" t="s">
        <v>2543</v>
      </c>
      <c r="C902" s="376" t="s">
        <v>1559</v>
      </c>
      <c r="D902" s="518">
        <v>44979</v>
      </c>
      <c r="E902" s="478">
        <v>45019</v>
      </c>
      <c r="F902" s="478">
        <v>45030</v>
      </c>
      <c r="G902" s="291">
        <v>11</v>
      </c>
      <c r="H902" s="291" t="s">
        <v>2512</v>
      </c>
      <c r="I902" s="291" t="s">
        <v>2513</v>
      </c>
      <c r="J902" s="476"/>
    </row>
    <row r="903" spans="1:10" ht="12.75">
      <c r="A903" s="291" t="s">
        <v>2439</v>
      </c>
      <c r="B903" s="291" t="s">
        <v>2544</v>
      </c>
      <c r="C903" s="376" t="s">
        <v>1559</v>
      </c>
      <c r="D903" s="518">
        <v>44979</v>
      </c>
      <c r="E903" s="478">
        <v>45019</v>
      </c>
      <c r="F903" s="478">
        <v>45030</v>
      </c>
      <c r="G903" s="291">
        <v>11</v>
      </c>
      <c r="H903" s="291" t="s">
        <v>2512</v>
      </c>
      <c r="I903" s="291" t="s">
        <v>2513</v>
      </c>
      <c r="J903" s="476"/>
    </row>
    <row r="904" spans="1:10" ht="12.75">
      <c r="A904" s="291" t="s">
        <v>2439</v>
      </c>
      <c r="B904" s="291" t="s">
        <v>2545</v>
      </c>
      <c r="C904" s="376" t="s">
        <v>1559</v>
      </c>
      <c r="D904" s="518">
        <v>44979</v>
      </c>
      <c r="E904" s="478">
        <v>45019</v>
      </c>
      <c r="F904" s="478">
        <v>45030</v>
      </c>
      <c r="G904" s="291">
        <v>11</v>
      </c>
      <c r="H904" s="291" t="s">
        <v>2512</v>
      </c>
      <c r="I904" s="291" t="s">
        <v>2513</v>
      </c>
      <c r="J904" s="476"/>
    </row>
    <row r="905" spans="1:10" ht="12.75">
      <c r="A905" s="291" t="s">
        <v>2439</v>
      </c>
      <c r="B905" s="291" t="s">
        <v>2546</v>
      </c>
      <c r="C905" s="376" t="s">
        <v>1559</v>
      </c>
      <c r="D905" s="518">
        <v>44979</v>
      </c>
      <c r="E905" s="478">
        <v>45019</v>
      </c>
      <c r="F905" s="478">
        <v>45030</v>
      </c>
      <c r="G905" s="291">
        <v>11</v>
      </c>
      <c r="H905" s="291" t="s">
        <v>2512</v>
      </c>
      <c r="I905" s="291" t="s">
        <v>2513</v>
      </c>
      <c r="J905" s="476"/>
    </row>
    <row r="906" spans="1:10" ht="12.75">
      <c r="A906" s="291" t="s">
        <v>2439</v>
      </c>
      <c r="B906" s="291" t="s">
        <v>2547</v>
      </c>
      <c r="C906" s="376" t="s">
        <v>1559</v>
      </c>
      <c r="D906" s="518">
        <v>44979</v>
      </c>
      <c r="E906" s="478">
        <v>45019</v>
      </c>
      <c r="F906" s="478">
        <v>45030</v>
      </c>
      <c r="G906" s="291">
        <v>11</v>
      </c>
      <c r="H906" s="291" t="s">
        <v>2512</v>
      </c>
      <c r="I906" s="291" t="s">
        <v>2513</v>
      </c>
      <c r="J906" s="476"/>
    </row>
    <row r="907" spans="1:10" ht="12.75">
      <c r="A907" s="291" t="s">
        <v>2439</v>
      </c>
      <c r="B907" s="291" t="s">
        <v>2548</v>
      </c>
      <c r="C907" s="376" t="s">
        <v>1559</v>
      </c>
      <c r="D907" s="518">
        <v>44979</v>
      </c>
      <c r="E907" s="478">
        <v>45019</v>
      </c>
      <c r="F907" s="478">
        <v>45030</v>
      </c>
      <c r="G907" s="291">
        <v>11</v>
      </c>
      <c r="H907" s="291" t="s">
        <v>2512</v>
      </c>
      <c r="I907" s="291" t="s">
        <v>2513</v>
      </c>
      <c r="J907" s="476"/>
    </row>
    <row r="908" spans="1:10" ht="12.75">
      <c r="A908" s="291" t="s">
        <v>2439</v>
      </c>
      <c r="B908" s="291" t="s">
        <v>2549</v>
      </c>
      <c r="C908" s="376" t="s">
        <v>1559</v>
      </c>
      <c r="D908" s="518">
        <v>44979</v>
      </c>
      <c r="E908" s="478">
        <v>45019</v>
      </c>
      <c r="F908" s="478">
        <v>45030</v>
      </c>
      <c r="G908" s="291">
        <v>11</v>
      </c>
      <c r="H908" s="291" t="s">
        <v>2512</v>
      </c>
      <c r="I908" s="291" t="s">
        <v>2513</v>
      </c>
      <c r="J908" s="476"/>
    </row>
    <row r="909" spans="1:10" ht="12.75">
      <c r="A909" s="291" t="s">
        <v>2439</v>
      </c>
      <c r="B909" s="291" t="s">
        <v>2550</v>
      </c>
      <c r="C909" s="376" t="s">
        <v>1559</v>
      </c>
      <c r="D909" s="518">
        <v>44979</v>
      </c>
      <c r="E909" s="478">
        <v>45019</v>
      </c>
      <c r="F909" s="478">
        <v>45030</v>
      </c>
      <c r="G909" s="291">
        <v>11</v>
      </c>
      <c r="H909" s="291" t="s">
        <v>2512</v>
      </c>
      <c r="I909" s="291" t="s">
        <v>2513</v>
      </c>
      <c r="J909" s="476"/>
    </row>
    <row r="910" spans="1:10" ht="12.75">
      <c r="A910" s="291" t="s">
        <v>2439</v>
      </c>
      <c r="B910" s="291" t="s">
        <v>2551</v>
      </c>
      <c r="C910" s="376" t="s">
        <v>1559</v>
      </c>
      <c r="D910" s="518">
        <v>44979</v>
      </c>
      <c r="E910" s="478">
        <v>45019</v>
      </c>
      <c r="F910" s="478">
        <v>45030</v>
      </c>
      <c r="G910" s="291">
        <v>11</v>
      </c>
      <c r="H910" s="291" t="s">
        <v>2512</v>
      </c>
      <c r="I910" s="291" t="s">
        <v>2513</v>
      </c>
      <c r="J910" s="476"/>
    </row>
    <row r="911" spans="1:10" ht="12.75">
      <c r="A911" s="291" t="s">
        <v>2439</v>
      </c>
      <c r="B911" s="291" t="s">
        <v>2552</v>
      </c>
      <c r="C911" s="376" t="s">
        <v>1559</v>
      </c>
      <c r="D911" s="518">
        <v>44979</v>
      </c>
      <c r="E911" s="478">
        <v>45019</v>
      </c>
      <c r="F911" s="478">
        <v>45030</v>
      </c>
      <c r="G911" s="291">
        <v>11</v>
      </c>
      <c r="H911" s="291" t="s">
        <v>2512</v>
      </c>
      <c r="I911" s="291" t="s">
        <v>2513</v>
      </c>
      <c r="J911" s="476"/>
    </row>
    <row r="912" spans="1:10" ht="12.75">
      <c r="A912" s="291" t="s">
        <v>2439</v>
      </c>
      <c r="B912" s="291" t="s">
        <v>2553</v>
      </c>
      <c r="C912" s="376" t="s">
        <v>1559</v>
      </c>
      <c r="D912" s="518">
        <v>44979</v>
      </c>
      <c r="E912" s="478">
        <v>45019</v>
      </c>
      <c r="F912" s="478">
        <v>45030</v>
      </c>
      <c r="G912" s="291">
        <v>11</v>
      </c>
      <c r="H912" s="291" t="s">
        <v>2512</v>
      </c>
      <c r="I912" s="291" t="s">
        <v>2513</v>
      </c>
      <c r="J912" s="476"/>
    </row>
    <row r="913" spans="1:10" ht="12.75">
      <c r="A913" s="291" t="s">
        <v>2439</v>
      </c>
      <c r="B913" s="291" t="s">
        <v>2554</v>
      </c>
      <c r="C913" s="376" t="s">
        <v>1559</v>
      </c>
      <c r="D913" s="518">
        <v>44979</v>
      </c>
      <c r="E913" s="478">
        <v>45019</v>
      </c>
      <c r="F913" s="478">
        <v>45030</v>
      </c>
      <c r="G913" s="291">
        <v>11</v>
      </c>
      <c r="H913" s="291" t="s">
        <v>2512</v>
      </c>
      <c r="I913" s="291" t="s">
        <v>2513</v>
      </c>
      <c r="J913" s="476"/>
    </row>
    <row r="914" spans="1:10" ht="12.75">
      <c r="A914" s="291" t="s">
        <v>2439</v>
      </c>
      <c r="B914" s="291" t="s">
        <v>2555</v>
      </c>
      <c r="C914" s="376" t="s">
        <v>1559</v>
      </c>
      <c r="D914" s="518">
        <v>44979</v>
      </c>
      <c r="E914" s="478">
        <v>45019</v>
      </c>
      <c r="F914" s="478">
        <v>45030</v>
      </c>
      <c r="G914" s="291">
        <v>11</v>
      </c>
      <c r="H914" s="291" t="s">
        <v>2512</v>
      </c>
      <c r="I914" s="291" t="s">
        <v>2513</v>
      </c>
      <c r="J914" s="476"/>
    </row>
    <row r="915" spans="1:10" ht="12.75">
      <c r="A915" s="291" t="s">
        <v>2439</v>
      </c>
      <c r="B915" s="291" t="s">
        <v>2556</v>
      </c>
      <c r="C915" s="376" t="s">
        <v>1559</v>
      </c>
      <c r="D915" s="518">
        <v>44979</v>
      </c>
      <c r="E915" s="478">
        <v>45019</v>
      </c>
      <c r="F915" s="478">
        <v>45030</v>
      </c>
      <c r="G915" s="291">
        <v>11</v>
      </c>
      <c r="H915" s="291" t="s">
        <v>2512</v>
      </c>
      <c r="I915" s="291" t="s">
        <v>2513</v>
      </c>
      <c r="J915" s="476"/>
    </row>
    <row r="916" spans="1:10" ht="12.75">
      <c r="A916" s="291" t="s">
        <v>2439</v>
      </c>
      <c r="B916" s="291" t="s">
        <v>2557</v>
      </c>
      <c r="C916" s="376" t="s">
        <v>1559</v>
      </c>
      <c r="D916" s="518">
        <v>44979</v>
      </c>
      <c r="E916" s="478">
        <v>45019</v>
      </c>
      <c r="F916" s="478">
        <v>45030</v>
      </c>
      <c r="G916" s="291">
        <v>11</v>
      </c>
      <c r="H916" s="291" t="s">
        <v>2512</v>
      </c>
      <c r="I916" s="291" t="s">
        <v>2513</v>
      </c>
      <c r="J916" s="476"/>
    </row>
    <row r="917" spans="1:10" ht="12.75">
      <c r="A917" s="291" t="s">
        <v>2439</v>
      </c>
      <c r="B917" s="291" t="s">
        <v>2558</v>
      </c>
      <c r="C917" s="376" t="s">
        <v>1559</v>
      </c>
      <c r="D917" s="518">
        <v>44979</v>
      </c>
      <c r="E917" s="478">
        <v>45019</v>
      </c>
      <c r="F917" s="478">
        <v>45030</v>
      </c>
      <c r="G917" s="291">
        <v>11</v>
      </c>
      <c r="H917" s="291" t="s">
        <v>2512</v>
      </c>
      <c r="I917" s="291" t="s">
        <v>2513</v>
      </c>
      <c r="J917" s="476"/>
    </row>
    <row r="918" spans="1:10" ht="12.75">
      <c r="A918" s="291" t="s">
        <v>2439</v>
      </c>
      <c r="B918" s="291" t="s">
        <v>2559</v>
      </c>
      <c r="C918" s="376" t="s">
        <v>1559</v>
      </c>
      <c r="D918" s="518">
        <v>44979</v>
      </c>
      <c r="E918" s="478">
        <v>45019</v>
      </c>
      <c r="F918" s="478">
        <v>45030</v>
      </c>
      <c r="G918" s="291">
        <v>11</v>
      </c>
      <c r="H918" s="291" t="s">
        <v>2512</v>
      </c>
      <c r="I918" s="291" t="s">
        <v>2513</v>
      </c>
      <c r="J918" s="476"/>
    </row>
    <row r="919" spans="1:10" ht="12.75">
      <c r="A919" s="291" t="s">
        <v>2439</v>
      </c>
      <c r="B919" s="291" t="s">
        <v>2560</v>
      </c>
      <c r="C919" s="376" t="s">
        <v>1559</v>
      </c>
      <c r="D919" s="518">
        <v>44979</v>
      </c>
      <c r="E919" s="478">
        <v>45019</v>
      </c>
      <c r="F919" s="478">
        <v>45030</v>
      </c>
      <c r="G919" s="291">
        <v>11</v>
      </c>
      <c r="H919" s="291" t="s">
        <v>2512</v>
      </c>
      <c r="I919" s="291" t="s">
        <v>2513</v>
      </c>
      <c r="J919" s="476"/>
    </row>
    <row r="920" spans="1:10" ht="12.75">
      <c r="A920" s="291" t="s">
        <v>2439</v>
      </c>
      <c r="B920" s="291" t="s">
        <v>2561</v>
      </c>
      <c r="C920" s="376" t="s">
        <v>1559</v>
      </c>
      <c r="D920" s="518">
        <v>44979</v>
      </c>
      <c r="E920" s="478">
        <v>45019</v>
      </c>
      <c r="F920" s="478">
        <v>45030</v>
      </c>
      <c r="G920" s="291">
        <v>11</v>
      </c>
      <c r="H920" s="291" t="s">
        <v>2512</v>
      </c>
      <c r="I920" s="291" t="s">
        <v>2513</v>
      </c>
      <c r="J920" s="476"/>
    </row>
    <row r="921" spans="1:10" ht="12.75">
      <c r="A921" s="291" t="s">
        <v>2439</v>
      </c>
      <c r="B921" s="291" t="s">
        <v>2562</v>
      </c>
      <c r="C921" s="376" t="s">
        <v>1559</v>
      </c>
      <c r="D921" s="518">
        <v>44979</v>
      </c>
      <c r="E921" s="478">
        <v>45019</v>
      </c>
      <c r="F921" s="478">
        <v>45030</v>
      </c>
      <c r="G921" s="291">
        <v>11</v>
      </c>
      <c r="H921" s="291" t="s">
        <v>2512</v>
      </c>
      <c r="I921" s="291" t="s">
        <v>2513</v>
      </c>
      <c r="J921" s="476"/>
    </row>
    <row r="922" spans="1:10" ht="12.75">
      <c r="A922" s="291" t="s">
        <v>2439</v>
      </c>
      <c r="B922" s="291" t="s">
        <v>2563</v>
      </c>
      <c r="C922" s="376" t="s">
        <v>1559</v>
      </c>
      <c r="D922" s="518">
        <v>44979</v>
      </c>
      <c r="E922" s="478">
        <v>45019</v>
      </c>
      <c r="F922" s="478">
        <v>45030</v>
      </c>
      <c r="G922" s="291">
        <v>11</v>
      </c>
      <c r="H922" s="291" t="s">
        <v>2512</v>
      </c>
      <c r="I922" s="291" t="s">
        <v>2513</v>
      </c>
      <c r="J922" s="476"/>
    </row>
    <row r="923" spans="1:10" ht="12.75">
      <c r="A923" s="291" t="s">
        <v>2439</v>
      </c>
      <c r="B923" s="291" t="s">
        <v>2564</v>
      </c>
      <c r="C923" s="376" t="s">
        <v>1559</v>
      </c>
      <c r="D923" s="518">
        <v>44979</v>
      </c>
      <c r="E923" s="478">
        <v>45019</v>
      </c>
      <c r="F923" s="478">
        <v>45030</v>
      </c>
      <c r="G923" s="291">
        <v>11</v>
      </c>
      <c r="H923" s="291" t="s">
        <v>2512</v>
      </c>
      <c r="I923" s="291" t="s">
        <v>2513</v>
      </c>
      <c r="J923" s="476"/>
    </row>
    <row r="924" spans="1:10" ht="12.75">
      <c r="A924" s="291" t="s">
        <v>2439</v>
      </c>
      <c r="B924" s="291" t="s">
        <v>2565</v>
      </c>
      <c r="C924" s="376" t="s">
        <v>1559</v>
      </c>
      <c r="D924" s="518">
        <v>44979</v>
      </c>
      <c r="E924" s="478">
        <v>45019</v>
      </c>
      <c r="F924" s="478">
        <v>45030</v>
      </c>
      <c r="G924" s="291">
        <v>11</v>
      </c>
      <c r="H924" s="291" t="s">
        <v>2512</v>
      </c>
      <c r="I924" s="291" t="s">
        <v>2513</v>
      </c>
      <c r="J924" s="476"/>
    </row>
    <row r="925" spans="1:10" ht="12.75">
      <c r="A925" s="291" t="s">
        <v>2439</v>
      </c>
      <c r="B925" s="291" t="s">
        <v>2566</v>
      </c>
      <c r="C925" s="376" t="s">
        <v>1559</v>
      </c>
      <c r="D925" s="518">
        <v>44979</v>
      </c>
      <c r="E925" s="478">
        <v>45019</v>
      </c>
      <c r="F925" s="478">
        <v>45030</v>
      </c>
      <c r="G925" s="291">
        <v>11</v>
      </c>
      <c r="H925" s="291" t="s">
        <v>2512</v>
      </c>
      <c r="I925" s="291" t="s">
        <v>2513</v>
      </c>
      <c r="J925" s="476"/>
    </row>
    <row r="926" spans="1:10" ht="12.75">
      <c r="A926" s="291" t="s">
        <v>2439</v>
      </c>
      <c r="B926" s="291" t="s">
        <v>2567</v>
      </c>
      <c r="C926" s="376" t="s">
        <v>1559</v>
      </c>
      <c r="D926" s="518">
        <v>44979</v>
      </c>
      <c r="E926" s="478">
        <v>45019</v>
      </c>
      <c r="F926" s="478">
        <v>45030</v>
      </c>
      <c r="G926" s="291">
        <v>11</v>
      </c>
      <c r="H926" s="291" t="s">
        <v>2512</v>
      </c>
      <c r="I926" s="291" t="s">
        <v>2513</v>
      </c>
      <c r="J926" s="476"/>
    </row>
    <row r="927" spans="1:10" ht="12.75">
      <c r="A927" s="291" t="s">
        <v>2439</v>
      </c>
      <c r="B927" s="291" t="s">
        <v>2568</v>
      </c>
      <c r="C927" s="376" t="s">
        <v>1559</v>
      </c>
      <c r="D927" s="518">
        <v>44979</v>
      </c>
      <c r="E927" s="478">
        <v>45019</v>
      </c>
      <c r="F927" s="478">
        <v>45030</v>
      </c>
      <c r="G927" s="291">
        <v>11</v>
      </c>
      <c r="H927" s="291" t="s">
        <v>2512</v>
      </c>
      <c r="I927" s="291" t="s">
        <v>2513</v>
      </c>
      <c r="J927" s="476"/>
    </row>
    <row r="928" spans="1:10" ht="12.75">
      <c r="A928" s="291" t="s">
        <v>2439</v>
      </c>
      <c r="B928" s="291" t="s">
        <v>2569</v>
      </c>
      <c r="C928" s="376" t="s">
        <v>1559</v>
      </c>
      <c r="D928" s="518">
        <v>44979</v>
      </c>
      <c r="E928" s="478">
        <v>45019</v>
      </c>
      <c r="F928" s="478">
        <v>45030</v>
      </c>
      <c r="G928" s="291">
        <v>11</v>
      </c>
      <c r="H928" s="291" t="s">
        <v>2512</v>
      </c>
      <c r="I928" s="291" t="s">
        <v>2513</v>
      </c>
      <c r="J928" s="476"/>
    </row>
    <row r="929" spans="1:10" ht="12.75">
      <c r="A929" s="291" t="s">
        <v>2439</v>
      </c>
      <c r="B929" s="291" t="s">
        <v>2570</v>
      </c>
      <c r="C929" s="376" t="s">
        <v>1559</v>
      </c>
      <c r="D929" s="518">
        <v>44979</v>
      </c>
      <c r="E929" s="478">
        <v>45019</v>
      </c>
      <c r="F929" s="478">
        <v>45030</v>
      </c>
      <c r="G929" s="291">
        <v>11</v>
      </c>
      <c r="H929" s="291" t="s">
        <v>2512</v>
      </c>
      <c r="I929" s="291" t="s">
        <v>2513</v>
      </c>
      <c r="J929" s="476"/>
    </row>
    <row r="930" spans="1:10" ht="12.75">
      <c r="A930" s="291" t="s">
        <v>2439</v>
      </c>
      <c r="B930" s="291" t="s">
        <v>2571</v>
      </c>
      <c r="C930" s="376" t="s">
        <v>1559</v>
      </c>
      <c r="D930" s="518">
        <v>44979</v>
      </c>
      <c r="E930" s="478">
        <v>45019</v>
      </c>
      <c r="F930" s="478">
        <v>45030</v>
      </c>
      <c r="G930" s="291">
        <v>11</v>
      </c>
      <c r="H930" s="291" t="s">
        <v>2512</v>
      </c>
      <c r="I930" s="291" t="s">
        <v>2513</v>
      </c>
      <c r="J930" s="476"/>
    </row>
    <row r="931" spans="1:10" ht="12.75">
      <c r="A931" s="291" t="s">
        <v>2439</v>
      </c>
      <c r="B931" s="291" t="s">
        <v>2572</v>
      </c>
      <c r="C931" s="376" t="s">
        <v>1559</v>
      </c>
      <c r="D931" s="518">
        <v>44979</v>
      </c>
      <c r="E931" s="478">
        <v>45019</v>
      </c>
      <c r="F931" s="478">
        <v>45030</v>
      </c>
      <c r="G931" s="291">
        <v>11</v>
      </c>
      <c r="H931" s="291" t="s">
        <v>2512</v>
      </c>
      <c r="I931" s="291" t="s">
        <v>2513</v>
      </c>
      <c r="J931" s="476"/>
    </row>
    <row r="932" spans="1:10" ht="12.75">
      <c r="A932" s="291" t="s">
        <v>2439</v>
      </c>
      <c r="B932" s="291" t="s">
        <v>2573</v>
      </c>
      <c r="C932" s="376" t="s">
        <v>1559</v>
      </c>
      <c r="D932" s="518">
        <v>44979</v>
      </c>
      <c r="E932" s="478">
        <v>45019</v>
      </c>
      <c r="F932" s="478">
        <v>45030</v>
      </c>
      <c r="G932" s="291">
        <v>11</v>
      </c>
      <c r="H932" s="291" t="s">
        <v>2512</v>
      </c>
      <c r="I932" s="291" t="s">
        <v>2513</v>
      </c>
      <c r="J932" s="476"/>
    </row>
    <row r="933" spans="1:10" ht="12.75">
      <c r="A933" s="291" t="s">
        <v>2439</v>
      </c>
      <c r="B933" s="291" t="s">
        <v>2574</v>
      </c>
      <c r="C933" s="376" t="s">
        <v>1559</v>
      </c>
      <c r="D933" s="518">
        <v>44979</v>
      </c>
      <c r="E933" s="478">
        <v>45019</v>
      </c>
      <c r="F933" s="478">
        <v>45030</v>
      </c>
      <c r="G933" s="291">
        <v>11</v>
      </c>
      <c r="H933" s="291" t="s">
        <v>2512</v>
      </c>
      <c r="I933" s="291" t="s">
        <v>2513</v>
      </c>
      <c r="J933" s="476"/>
    </row>
    <row r="934" spans="1:10" ht="12.75">
      <c r="A934" s="291" t="s">
        <v>2439</v>
      </c>
      <c r="B934" s="291" t="s">
        <v>2575</v>
      </c>
      <c r="C934" s="376" t="s">
        <v>1559</v>
      </c>
      <c r="D934" s="518">
        <v>44979</v>
      </c>
      <c r="E934" s="478">
        <v>45019</v>
      </c>
      <c r="F934" s="478">
        <v>45030</v>
      </c>
      <c r="G934" s="291">
        <v>11</v>
      </c>
      <c r="H934" s="291" t="s">
        <v>2512</v>
      </c>
      <c r="I934" s="291" t="s">
        <v>2513</v>
      </c>
      <c r="J934" s="476"/>
    </row>
    <row r="935" spans="1:10" ht="12.75">
      <c r="A935" s="291" t="s">
        <v>2439</v>
      </c>
      <c r="B935" s="291" t="s">
        <v>2576</v>
      </c>
      <c r="C935" s="376" t="s">
        <v>1559</v>
      </c>
      <c r="D935" s="518">
        <v>44979</v>
      </c>
      <c r="E935" s="478">
        <v>45019</v>
      </c>
      <c r="F935" s="478">
        <v>45030</v>
      </c>
      <c r="G935" s="291">
        <v>11</v>
      </c>
      <c r="H935" s="291" t="s">
        <v>2512</v>
      </c>
      <c r="I935" s="291" t="s">
        <v>2513</v>
      </c>
      <c r="J935" s="476"/>
    </row>
    <row r="936" spans="1:10" ht="12.75">
      <c r="A936" s="291" t="s">
        <v>2439</v>
      </c>
      <c r="B936" s="291" t="s">
        <v>2577</v>
      </c>
      <c r="C936" s="376" t="s">
        <v>1559</v>
      </c>
      <c r="D936" s="518">
        <v>44979</v>
      </c>
      <c r="E936" s="478">
        <v>45019</v>
      </c>
      <c r="F936" s="478">
        <v>45030</v>
      </c>
      <c r="G936" s="291">
        <v>11</v>
      </c>
      <c r="H936" s="291" t="s">
        <v>2512</v>
      </c>
      <c r="I936" s="291" t="s">
        <v>2513</v>
      </c>
      <c r="J936" s="476"/>
    </row>
    <row r="937" spans="1:10" ht="12.75">
      <c r="A937" s="291" t="s">
        <v>2439</v>
      </c>
      <c r="B937" s="291" t="s">
        <v>2578</v>
      </c>
      <c r="C937" s="376" t="s">
        <v>1559</v>
      </c>
      <c r="D937" s="518">
        <v>44979</v>
      </c>
      <c r="E937" s="478">
        <v>45019</v>
      </c>
      <c r="F937" s="478">
        <v>45030</v>
      </c>
      <c r="G937" s="291">
        <v>11</v>
      </c>
      <c r="H937" s="291" t="s">
        <v>2512</v>
      </c>
      <c r="I937" s="291" t="s">
        <v>2513</v>
      </c>
      <c r="J937" s="476"/>
    </row>
    <row r="938" spans="1:10" ht="12.75">
      <c r="A938" s="291" t="s">
        <v>2439</v>
      </c>
      <c r="B938" s="376" t="s">
        <v>2579</v>
      </c>
      <c r="C938" s="376" t="s">
        <v>1559</v>
      </c>
      <c r="D938" s="518">
        <v>44979</v>
      </c>
      <c r="E938" s="478">
        <v>45019</v>
      </c>
      <c r="F938" s="478">
        <v>45030</v>
      </c>
      <c r="G938" s="291">
        <v>11</v>
      </c>
      <c r="H938" s="291" t="s">
        <v>2512</v>
      </c>
      <c r="I938" s="291" t="s">
        <v>2513</v>
      </c>
      <c r="J938" s="476"/>
    </row>
    <row r="939" spans="1:10" ht="12.75">
      <c r="A939" s="291" t="s">
        <v>2439</v>
      </c>
      <c r="B939" s="376" t="s">
        <v>2580</v>
      </c>
      <c r="C939" s="376" t="s">
        <v>1559</v>
      </c>
      <c r="D939" s="518">
        <v>44979</v>
      </c>
      <c r="E939" s="478">
        <v>45019</v>
      </c>
      <c r="F939" s="478">
        <v>45030</v>
      </c>
      <c r="G939" s="291">
        <v>11</v>
      </c>
      <c r="H939" s="291" t="s">
        <v>2512</v>
      </c>
      <c r="I939" s="291" t="s">
        <v>2513</v>
      </c>
      <c r="J939" s="476"/>
    </row>
    <row r="940" spans="1:10" ht="12.75">
      <c r="A940" s="291" t="s">
        <v>2439</v>
      </c>
      <c r="B940" s="376" t="s">
        <v>2581</v>
      </c>
      <c r="C940" s="376" t="s">
        <v>1559</v>
      </c>
      <c r="D940" s="518">
        <v>44979</v>
      </c>
      <c r="E940" s="478">
        <v>45019</v>
      </c>
      <c r="F940" s="478">
        <v>45030</v>
      </c>
      <c r="G940" s="291">
        <v>11</v>
      </c>
      <c r="H940" s="291" t="s">
        <v>2512</v>
      </c>
      <c r="I940" s="291" t="s">
        <v>2513</v>
      </c>
      <c r="J940" s="476"/>
    </row>
    <row r="941" spans="1:10" ht="12.75">
      <c r="A941" s="291" t="s">
        <v>2439</v>
      </c>
      <c r="B941" s="376" t="s">
        <v>2582</v>
      </c>
      <c r="C941" s="376" t="s">
        <v>1559</v>
      </c>
      <c r="D941" s="518">
        <v>44979</v>
      </c>
      <c r="E941" s="478">
        <v>45019</v>
      </c>
      <c r="F941" s="478">
        <v>45030</v>
      </c>
      <c r="G941" s="291">
        <v>11</v>
      </c>
      <c r="H941" s="291" t="s">
        <v>2512</v>
      </c>
      <c r="I941" s="291" t="s">
        <v>2513</v>
      </c>
      <c r="J941" s="476"/>
    </row>
    <row r="942" spans="1:10" ht="12.75">
      <c r="A942" s="291" t="s">
        <v>2439</v>
      </c>
      <c r="B942" s="376" t="s">
        <v>2583</v>
      </c>
      <c r="C942" s="376" t="s">
        <v>1559</v>
      </c>
      <c r="D942" s="518">
        <v>44979</v>
      </c>
      <c r="E942" s="478">
        <v>45019</v>
      </c>
      <c r="F942" s="478">
        <v>45030</v>
      </c>
      <c r="G942" s="291">
        <v>11</v>
      </c>
      <c r="H942" s="291" t="s">
        <v>2512</v>
      </c>
      <c r="I942" s="291" t="s">
        <v>2513</v>
      </c>
      <c r="J942" s="476"/>
    </row>
    <row r="943" spans="1:10" ht="12.75">
      <c r="A943" s="291" t="s">
        <v>2439</v>
      </c>
      <c r="B943" s="376" t="s">
        <v>2584</v>
      </c>
      <c r="C943" s="376" t="s">
        <v>1559</v>
      </c>
      <c r="D943" s="518">
        <v>44979</v>
      </c>
      <c r="E943" s="478">
        <v>45019</v>
      </c>
      <c r="F943" s="478">
        <v>45030</v>
      </c>
      <c r="G943" s="291">
        <v>11</v>
      </c>
      <c r="H943" s="291" t="s">
        <v>2512</v>
      </c>
      <c r="I943" s="291" t="s">
        <v>2513</v>
      </c>
      <c r="J943" s="476"/>
    </row>
    <row r="944" spans="1:10" ht="12.75">
      <c r="A944" s="291" t="s">
        <v>2439</v>
      </c>
      <c r="B944" s="376" t="s">
        <v>2585</v>
      </c>
      <c r="C944" s="376" t="s">
        <v>1559</v>
      </c>
      <c r="D944" s="518">
        <v>44979</v>
      </c>
      <c r="E944" s="478">
        <v>45019</v>
      </c>
      <c r="F944" s="478">
        <v>45030</v>
      </c>
      <c r="G944" s="291">
        <v>11</v>
      </c>
      <c r="H944" s="291" t="s">
        <v>2512</v>
      </c>
      <c r="I944" s="291" t="s">
        <v>2513</v>
      </c>
      <c r="J944" s="476"/>
    </row>
    <row r="945" spans="1:10" ht="12.75">
      <c r="A945" s="877" t="s">
        <v>2586</v>
      </c>
      <c r="B945" s="869"/>
      <c r="C945" s="869"/>
      <c r="D945" s="869"/>
      <c r="E945" s="869"/>
      <c r="F945" s="869"/>
      <c r="G945" s="869"/>
      <c r="H945" s="869"/>
      <c r="I945" s="870"/>
      <c r="J945" s="476"/>
    </row>
    <row r="946" spans="1:10" ht="12.75">
      <c r="A946" s="482" t="s">
        <v>1548</v>
      </c>
      <c r="B946" s="482" t="s">
        <v>1549</v>
      </c>
      <c r="C946" s="482" t="s">
        <v>1550</v>
      </c>
      <c r="D946" s="482" t="s">
        <v>1551</v>
      </c>
      <c r="E946" s="482" t="s">
        <v>1552</v>
      </c>
      <c r="F946" s="482" t="s">
        <v>1553</v>
      </c>
      <c r="G946" s="482" t="s">
        <v>1554</v>
      </c>
      <c r="H946" s="482" t="s">
        <v>821</v>
      </c>
      <c r="I946" s="482" t="s">
        <v>2587</v>
      </c>
      <c r="J946" s="519" t="s">
        <v>2588</v>
      </c>
    </row>
    <row r="947" spans="1:10" ht="12.75">
      <c r="A947" s="291" t="s">
        <v>2439</v>
      </c>
      <c r="B947" s="376" t="s">
        <v>2589</v>
      </c>
      <c r="C947" s="376" t="s">
        <v>1559</v>
      </c>
      <c r="D947" s="478">
        <v>44990</v>
      </c>
      <c r="E947" s="478">
        <f t="shared" ref="E947:E1008" si="43">D947+39</f>
        <v>45029</v>
      </c>
      <c r="F947" s="478">
        <v>45032</v>
      </c>
      <c r="G947" s="291">
        <v>3</v>
      </c>
      <c r="H947" s="291" t="s">
        <v>2590</v>
      </c>
      <c r="I947" s="291" t="s">
        <v>2591</v>
      </c>
      <c r="J947" s="476"/>
    </row>
    <row r="948" spans="1:10" ht="12.75">
      <c r="A948" s="291" t="s">
        <v>2439</v>
      </c>
      <c r="B948" s="376" t="s">
        <v>2592</v>
      </c>
      <c r="C948" s="376" t="s">
        <v>1559</v>
      </c>
      <c r="D948" s="478">
        <v>44990</v>
      </c>
      <c r="E948" s="478">
        <f t="shared" si="43"/>
        <v>45029</v>
      </c>
      <c r="F948" s="478">
        <v>45032</v>
      </c>
      <c r="G948" s="291">
        <v>3</v>
      </c>
      <c r="H948" s="291" t="s">
        <v>2590</v>
      </c>
      <c r="I948" s="291" t="s">
        <v>2591</v>
      </c>
      <c r="J948" s="476"/>
    </row>
    <row r="949" spans="1:10" ht="12.75">
      <c r="A949" s="291" t="s">
        <v>2439</v>
      </c>
      <c r="B949" s="376" t="s">
        <v>2593</v>
      </c>
      <c r="C949" s="376" t="s">
        <v>1559</v>
      </c>
      <c r="D949" s="478">
        <v>44990</v>
      </c>
      <c r="E949" s="478">
        <f t="shared" si="43"/>
        <v>45029</v>
      </c>
      <c r="F949" s="478">
        <v>45031</v>
      </c>
      <c r="G949" s="291">
        <v>3</v>
      </c>
      <c r="H949" s="291" t="s">
        <v>2590</v>
      </c>
      <c r="I949" s="291" t="s">
        <v>2591</v>
      </c>
      <c r="J949" s="476"/>
    </row>
    <row r="950" spans="1:10" ht="12.75">
      <c r="A950" s="291" t="s">
        <v>2439</v>
      </c>
      <c r="B950" s="376" t="s">
        <v>2594</v>
      </c>
      <c r="C950" s="376" t="s">
        <v>1559</v>
      </c>
      <c r="D950" s="478">
        <v>44990</v>
      </c>
      <c r="E950" s="478">
        <f t="shared" si="43"/>
        <v>45029</v>
      </c>
      <c r="F950" s="478">
        <v>45032</v>
      </c>
      <c r="G950" s="291">
        <v>3</v>
      </c>
      <c r="H950" s="291" t="s">
        <v>2590</v>
      </c>
      <c r="I950" s="291" t="s">
        <v>2591</v>
      </c>
      <c r="J950" s="476"/>
    </row>
    <row r="951" spans="1:10" ht="12.75">
      <c r="A951" s="291" t="s">
        <v>2439</v>
      </c>
      <c r="B951" s="376" t="s">
        <v>2595</v>
      </c>
      <c r="C951" s="376" t="s">
        <v>1559</v>
      </c>
      <c r="D951" s="478">
        <v>44990</v>
      </c>
      <c r="E951" s="478">
        <f t="shared" si="43"/>
        <v>45029</v>
      </c>
      <c r="F951" s="478">
        <v>45031</v>
      </c>
      <c r="G951" s="291">
        <v>2</v>
      </c>
      <c r="H951" s="291" t="s">
        <v>2596</v>
      </c>
      <c r="I951" s="291" t="s">
        <v>2591</v>
      </c>
      <c r="J951" s="476"/>
    </row>
    <row r="952" spans="1:10" ht="12.75">
      <c r="A952" s="291" t="s">
        <v>2439</v>
      </c>
      <c r="B952" s="376" t="s">
        <v>2597</v>
      </c>
      <c r="C952" s="376" t="s">
        <v>1559</v>
      </c>
      <c r="D952" s="478">
        <v>44990</v>
      </c>
      <c r="E952" s="478">
        <f t="shared" si="43"/>
        <v>45029</v>
      </c>
      <c r="F952" s="478">
        <v>45031</v>
      </c>
      <c r="G952" s="291">
        <v>2</v>
      </c>
      <c r="H952" s="291" t="s">
        <v>2590</v>
      </c>
      <c r="I952" s="291" t="s">
        <v>2591</v>
      </c>
      <c r="J952" s="476"/>
    </row>
    <row r="953" spans="1:10" ht="12.75">
      <c r="A953" s="291" t="s">
        <v>2439</v>
      </c>
      <c r="B953" s="376" t="s">
        <v>2598</v>
      </c>
      <c r="C953" s="376" t="s">
        <v>1559</v>
      </c>
      <c r="D953" s="478">
        <v>44990</v>
      </c>
      <c r="E953" s="478">
        <f t="shared" si="43"/>
        <v>45029</v>
      </c>
      <c r="F953" s="478">
        <v>45031</v>
      </c>
      <c r="G953" s="291">
        <v>2</v>
      </c>
      <c r="H953" s="291" t="s">
        <v>2590</v>
      </c>
      <c r="I953" s="291" t="s">
        <v>2591</v>
      </c>
      <c r="J953" s="476"/>
    </row>
    <row r="954" spans="1:10" ht="12.75">
      <c r="A954" s="291" t="s">
        <v>2439</v>
      </c>
      <c r="B954" s="376" t="s">
        <v>2599</v>
      </c>
      <c r="C954" s="376" t="s">
        <v>1559</v>
      </c>
      <c r="D954" s="478">
        <v>44990</v>
      </c>
      <c r="E954" s="478">
        <f t="shared" si="43"/>
        <v>45029</v>
      </c>
      <c r="F954" s="478">
        <v>45031</v>
      </c>
      <c r="G954" s="291">
        <v>2</v>
      </c>
      <c r="H954" s="291" t="s">
        <v>2590</v>
      </c>
      <c r="I954" s="291" t="s">
        <v>2591</v>
      </c>
      <c r="J954" s="476"/>
    </row>
    <row r="955" spans="1:10" ht="12.75">
      <c r="A955" s="291" t="s">
        <v>2439</v>
      </c>
      <c r="B955" s="376" t="s">
        <v>2600</v>
      </c>
      <c r="C955" s="376" t="s">
        <v>1559</v>
      </c>
      <c r="D955" s="478">
        <v>44990</v>
      </c>
      <c r="E955" s="478">
        <f t="shared" si="43"/>
        <v>45029</v>
      </c>
      <c r="F955" s="478">
        <v>45031</v>
      </c>
      <c r="G955" s="291">
        <v>2</v>
      </c>
      <c r="H955" s="291" t="s">
        <v>2590</v>
      </c>
      <c r="I955" s="291" t="s">
        <v>2591</v>
      </c>
      <c r="J955" s="476"/>
    </row>
    <row r="956" spans="1:10" ht="12.75">
      <c r="A956" s="291" t="s">
        <v>2439</v>
      </c>
      <c r="B956" s="376" t="s">
        <v>2601</v>
      </c>
      <c r="C956" s="376" t="s">
        <v>1559</v>
      </c>
      <c r="D956" s="478">
        <v>44990</v>
      </c>
      <c r="E956" s="478">
        <f t="shared" si="43"/>
        <v>45029</v>
      </c>
      <c r="F956" s="478">
        <v>45031</v>
      </c>
      <c r="G956" s="291">
        <v>2</v>
      </c>
      <c r="H956" s="291" t="s">
        <v>2590</v>
      </c>
      <c r="I956" s="291" t="s">
        <v>2591</v>
      </c>
      <c r="J956" s="476"/>
    </row>
    <row r="957" spans="1:10" ht="12.75">
      <c r="A957" s="291" t="s">
        <v>2439</v>
      </c>
      <c r="B957" s="376" t="s">
        <v>2602</v>
      </c>
      <c r="C957" s="376" t="s">
        <v>1559</v>
      </c>
      <c r="D957" s="478">
        <v>44990</v>
      </c>
      <c r="E957" s="478">
        <f t="shared" si="43"/>
        <v>45029</v>
      </c>
      <c r="F957" s="478">
        <v>45031</v>
      </c>
      <c r="G957" s="291">
        <v>2</v>
      </c>
      <c r="H957" s="291" t="s">
        <v>2590</v>
      </c>
      <c r="I957" s="291" t="s">
        <v>2591</v>
      </c>
      <c r="J957" s="476"/>
    </row>
    <row r="958" spans="1:10" ht="12.75">
      <c r="A958" s="291" t="s">
        <v>2439</v>
      </c>
      <c r="B958" s="376" t="s">
        <v>2603</v>
      </c>
      <c r="C958" s="376" t="s">
        <v>1559</v>
      </c>
      <c r="D958" s="478">
        <v>44990</v>
      </c>
      <c r="E958" s="478">
        <f t="shared" si="43"/>
        <v>45029</v>
      </c>
      <c r="F958" s="478">
        <v>45031</v>
      </c>
      <c r="G958" s="291">
        <v>2</v>
      </c>
      <c r="H958" s="291" t="s">
        <v>2590</v>
      </c>
      <c r="I958" s="291" t="s">
        <v>2591</v>
      </c>
      <c r="J958" s="476"/>
    </row>
    <row r="959" spans="1:10" ht="12.75">
      <c r="A959" s="291" t="s">
        <v>2439</v>
      </c>
      <c r="B959" s="376" t="s">
        <v>2604</v>
      </c>
      <c r="C959" s="376" t="s">
        <v>1559</v>
      </c>
      <c r="D959" s="478">
        <v>44990</v>
      </c>
      <c r="E959" s="478">
        <f t="shared" si="43"/>
        <v>45029</v>
      </c>
      <c r="F959" s="478">
        <v>45031</v>
      </c>
      <c r="G959" s="291">
        <v>2</v>
      </c>
      <c r="H959" s="291" t="s">
        <v>2590</v>
      </c>
      <c r="I959" s="291" t="s">
        <v>2591</v>
      </c>
      <c r="J959" s="476"/>
    </row>
    <row r="960" spans="1:10" ht="12.75">
      <c r="A960" s="291" t="s">
        <v>2439</v>
      </c>
      <c r="B960" s="376" t="s">
        <v>2605</v>
      </c>
      <c r="C960" s="376" t="s">
        <v>1559</v>
      </c>
      <c r="D960" s="478">
        <v>44990</v>
      </c>
      <c r="E960" s="478">
        <f t="shared" si="43"/>
        <v>45029</v>
      </c>
      <c r="F960" s="478">
        <v>45031</v>
      </c>
      <c r="G960" s="291">
        <v>2</v>
      </c>
      <c r="H960" s="291" t="s">
        <v>2590</v>
      </c>
      <c r="I960" s="291" t="s">
        <v>2591</v>
      </c>
      <c r="J960" s="476"/>
    </row>
    <row r="961" spans="1:10" ht="12.75">
      <c r="A961" s="291" t="s">
        <v>2439</v>
      </c>
      <c r="B961" s="376" t="s">
        <v>2606</v>
      </c>
      <c r="C961" s="376" t="s">
        <v>1559</v>
      </c>
      <c r="D961" s="478">
        <v>44990</v>
      </c>
      <c r="E961" s="478">
        <f t="shared" si="43"/>
        <v>45029</v>
      </c>
      <c r="F961" s="478">
        <v>45031</v>
      </c>
      <c r="G961" s="291">
        <v>2</v>
      </c>
      <c r="H961" s="291" t="s">
        <v>2590</v>
      </c>
      <c r="I961" s="291" t="s">
        <v>2591</v>
      </c>
      <c r="J961" s="476"/>
    </row>
    <row r="962" spans="1:10" ht="12.75">
      <c r="A962" s="291" t="s">
        <v>2439</v>
      </c>
      <c r="B962" s="376" t="s">
        <v>2607</v>
      </c>
      <c r="C962" s="376" t="s">
        <v>1559</v>
      </c>
      <c r="D962" s="478">
        <v>44990</v>
      </c>
      <c r="E962" s="478">
        <f t="shared" si="43"/>
        <v>45029</v>
      </c>
      <c r="F962" s="478">
        <v>45031</v>
      </c>
      <c r="G962" s="291">
        <v>2</v>
      </c>
      <c r="H962" s="291" t="s">
        <v>2590</v>
      </c>
      <c r="I962" s="291" t="s">
        <v>2591</v>
      </c>
      <c r="J962" s="476"/>
    </row>
    <row r="963" spans="1:10" ht="12.75">
      <c r="A963" s="291" t="s">
        <v>2439</v>
      </c>
      <c r="B963" s="376" t="s">
        <v>2608</v>
      </c>
      <c r="C963" s="376" t="s">
        <v>1559</v>
      </c>
      <c r="D963" s="478">
        <v>44990</v>
      </c>
      <c r="E963" s="478">
        <f t="shared" si="43"/>
        <v>45029</v>
      </c>
      <c r="F963" s="478">
        <v>45031</v>
      </c>
      <c r="G963" s="291">
        <v>2</v>
      </c>
      <c r="H963" s="291" t="s">
        <v>2609</v>
      </c>
      <c r="I963" s="291" t="s">
        <v>2591</v>
      </c>
      <c r="J963" s="476"/>
    </row>
    <row r="964" spans="1:10" ht="12.75">
      <c r="A964" s="291" t="s">
        <v>2439</v>
      </c>
      <c r="B964" s="376" t="s">
        <v>2610</v>
      </c>
      <c r="C964" s="376" t="s">
        <v>1559</v>
      </c>
      <c r="D964" s="478">
        <v>44990</v>
      </c>
      <c r="E964" s="478">
        <f t="shared" si="43"/>
        <v>45029</v>
      </c>
      <c r="F964" s="478">
        <v>45031</v>
      </c>
      <c r="G964" s="291">
        <v>2</v>
      </c>
      <c r="H964" s="291" t="s">
        <v>2590</v>
      </c>
      <c r="I964" s="291" t="s">
        <v>2591</v>
      </c>
      <c r="J964" s="476"/>
    </row>
    <row r="965" spans="1:10" ht="12.75">
      <c r="A965" s="291" t="s">
        <v>2439</v>
      </c>
      <c r="B965" s="376" t="s">
        <v>2611</v>
      </c>
      <c r="C965" s="376" t="s">
        <v>1559</v>
      </c>
      <c r="D965" s="478">
        <v>44990</v>
      </c>
      <c r="E965" s="478">
        <f t="shared" si="43"/>
        <v>45029</v>
      </c>
      <c r="F965" s="478">
        <v>45031</v>
      </c>
      <c r="G965" s="291">
        <v>2</v>
      </c>
      <c r="H965" s="291" t="s">
        <v>2609</v>
      </c>
      <c r="I965" s="291" t="s">
        <v>2591</v>
      </c>
      <c r="J965" s="476"/>
    </row>
    <row r="966" spans="1:10" ht="12.75">
      <c r="A966" s="291" t="s">
        <v>2439</v>
      </c>
      <c r="B966" s="376" t="s">
        <v>2612</v>
      </c>
      <c r="C966" s="376" t="s">
        <v>1559</v>
      </c>
      <c r="D966" s="478">
        <v>44990</v>
      </c>
      <c r="E966" s="478">
        <f t="shared" si="43"/>
        <v>45029</v>
      </c>
      <c r="F966" s="478">
        <v>45031</v>
      </c>
      <c r="G966" s="291">
        <v>2</v>
      </c>
      <c r="H966" s="291" t="s">
        <v>2609</v>
      </c>
      <c r="I966" s="291" t="s">
        <v>2591</v>
      </c>
      <c r="J966" s="476"/>
    </row>
    <row r="967" spans="1:10" ht="12.75">
      <c r="A967" s="291" t="s">
        <v>2439</v>
      </c>
      <c r="B967" s="376" t="s">
        <v>2613</v>
      </c>
      <c r="C967" s="376" t="s">
        <v>1559</v>
      </c>
      <c r="D967" s="478">
        <v>44990</v>
      </c>
      <c r="E967" s="478">
        <f t="shared" si="43"/>
        <v>45029</v>
      </c>
      <c r="F967" s="478">
        <v>45031</v>
      </c>
      <c r="G967" s="291">
        <v>2</v>
      </c>
      <c r="H967" s="291" t="s">
        <v>2609</v>
      </c>
      <c r="I967" s="291" t="s">
        <v>2591</v>
      </c>
      <c r="J967" s="476"/>
    </row>
    <row r="968" spans="1:10" ht="12.75">
      <c r="A968" s="291" t="s">
        <v>2439</v>
      </c>
      <c r="B968" s="376" t="s">
        <v>2614</v>
      </c>
      <c r="C968" s="376" t="s">
        <v>1559</v>
      </c>
      <c r="D968" s="478">
        <v>44990</v>
      </c>
      <c r="E968" s="478">
        <f t="shared" si="43"/>
        <v>45029</v>
      </c>
      <c r="F968" s="478">
        <v>45031</v>
      </c>
      <c r="G968" s="291">
        <v>2</v>
      </c>
      <c r="H968" s="291" t="s">
        <v>2609</v>
      </c>
      <c r="I968" s="291" t="s">
        <v>2591</v>
      </c>
      <c r="J968" s="476"/>
    </row>
    <row r="969" spans="1:10" ht="12.75">
      <c r="A969" s="291" t="s">
        <v>2439</v>
      </c>
      <c r="B969" s="376" t="s">
        <v>2615</v>
      </c>
      <c r="C969" s="376" t="s">
        <v>1559</v>
      </c>
      <c r="D969" s="478">
        <v>44990</v>
      </c>
      <c r="E969" s="478">
        <f t="shared" si="43"/>
        <v>45029</v>
      </c>
      <c r="F969" s="478">
        <v>45031</v>
      </c>
      <c r="G969" s="291">
        <v>2</v>
      </c>
      <c r="H969" s="291" t="s">
        <v>2609</v>
      </c>
      <c r="I969" s="291" t="s">
        <v>2591</v>
      </c>
      <c r="J969" s="476"/>
    </row>
    <row r="970" spans="1:10" ht="12.75">
      <c r="A970" s="291" t="s">
        <v>2439</v>
      </c>
      <c r="B970" s="376" t="s">
        <v>2616</v>
      </c>
      <c r="C970" s="376" t="s">
        <v>1559</v>
      </c>
      <c r="D970" s="478">
        <v>44990</v>
      </c>
      <c r="E970" s="478">
        <f t="shared" si="43"/>
        <v>45029</v>
      </c>
      <c r="F970" s="478">
        <v>45031</v>
      </c>
      <c r="G970" s="291">
        <v>2</v>
      </c>
      <c r="H970" s="291" t="s">
        <v>2609</v>
      </c>
      <c r="I970" s="291" t="s">
        <v>2591</v>
      </c>
      <c r="J970" s="476"/>
    </row>
    <row r="971" spans="1:10" ht="12.75">
      <c r="A971" s="291" t="s">
        <v>2439</v>
      </c>
      <c r="B971" s="376" t="s">
        <v>2617</v>
      </c>
      <c r="C971" s="376" t="s">
        <v>1559</v>
      </c>
      <c r="D971" s="478">
        <v>44990</v>
      </c>
      <c r="E971" s="478">
        <f t="shared" si="43"/>
        <v>45029</v>
      </c>
      <c r="F971" s="478">
        <v>45033</v>
      </c>
      <c r="G971" s="291">
        <v>4</v>
      </c>
      <c r="H971" s="291" t="s">
        <v>2596</v>
      </c>
      <c r="I971" s="291" t="s">
        <v>2591</v>
      </c>
      <c r="J971" s="476"/>
    </row>
    <row r="972" spans="1:10" ht="12.75">
      <c r="A972" s="291" t="s">
        <v>2439</v>
      </c>
      <c r="B972" s="376" t="s">
        <v>2618</v>
      </c>
      <c r="C972" s="376" t="s">
        <v>1559</v>
      </c>
      <c r="D972" s="478">
        <v>44990</v>
      </c>
      <c r="E972" s="478">
        <f t="shared" si="43"/>
        <v>45029</v>
      </c>
      <c r="F972" s="478">
        <v>45033</v>
      </c>
      <c r="G972" s="301">
        <v>3</v>
      </c>
      <c r="H972" s="291" t="s">
        <v>2609</v>
      </c>
      <c r="I972" s="291" t="s">
        <v>2591</v>
      </c>
      <c r="J972" s="476" t="s">
        <v>2619</v>
      </c>
    </row>
    <row r="973" spans="1:10" ht="12.75">
      <c r="A973" s="291" t="s">
        <v>2439</v>
      </c>
      <c r="B973" s="376" t="s">
        <v>2620</v>
      </c>
      <c r="C973" s="376" t="s">
        <v>1559</v>
      </c>
      <c r="D973" s="478">
        <v>44990</v>
      </c>
      <c r="E973" s="478">
        <f t="shared" si="43"/>
        <v>45029</v>
      </c>
      <c r="F973" s="478">
        <v>45033</v>
      </c>
      <c r="G973" s="291">
        <v>4</v>
      </c>
      <c r="H973" s="291" t="s">
        <v>2596</v>
      </c>
      <c r="I973" s="291" t="s">
        <v>2591</v>
      </c>
      <c r="J973" s="476"/>
    </row>
    <row r="974" spans="1:10" ht="12.75">
      <c r="A974" s="291" t="s">
        <v>2439</v>
      </c>
      <c r="B974" s="376" t="s">
        <v>2621</v>
      </c>
      <c r="C974" s="376" t="s">
        <v>1559</v>
      </c>
      <c r="D974" s="478">
        <v>44990</v>
      </c>
      <c r="E974" s="478">
        <f t="shared" si="43"/>
        <v>45029</v>
      </c>
      <c r="F974" s="478">
        <v>45033</v>
      </c>
      <c r="G974" s="291">
        <v>4</v>
      </c>
      <c r="H974" s="291" t="s">
        <v>2596</v>
      </c>
      <c r="I974" s="291" t="s">
        <v>2591</v>
      </c>
      <c r="J974" s="476"/>
    </row>
    <row r="975" spans="1:10" ht="12.75">
      <c r="A975" s="291" t="s">
        <v>2439</v>
      </c>
      <c r="B975" s="376" t="s">
        <v>2622</v>
      </c>
      <c r="C975" s="376" t="s">
        <v>1559</v>
      </c>
      <c r="D975" s="478">
        <v>44990</v>
      </c>
      <c r="E975" s="478">
        <f t="shared" si="43"/>
        <v>45029</v>
      </c>
      <c r="F975" s="478">
        <v>45033</v>
      </c>
      <c r="G975" s="291">
        <v>4</v>
      </c>
      <c r="H975" s="291" t="s">
        <v>2596</v>
      </c>
      <c r="I975" s="291" t="s">
        <v>2591</v>
      </c>
      <c r="J975" s="476"/>
    </row>
    <row r="976" spans="1:10" ht="12.75">
      <c r="A976" s="291" t="s">
        <v>2439</v>
      </c>
      <c r="B976" s="376" t="s">
        <v>2623</v>
      </c>
      <c r="C976" s="376" t="s">
        <v>1559</v>
      </c>
      <c r="D976" s="478">
        <v>44990</v>
      </c>
      <c r="E976" s="478">
        <f t="shared" si="43"/>
        <v>45029</v>
      </c>
      <c r="F976" s="478">
        <v>45033</v>
      </c>
      <c r="G976" s="291">
        <v>4</v>
      </c>
      <c r="H976" s="291" t="s">
        <v>2596</v>
      </c>
      <c r="I976" s="291" t="s">
        <v>2591</v>
      </c>
      <c r="J976" s="476"/>
    </row>
    <row r="977" spans="1:10" ht="12.75">
      <c r="A977" s="291" t="s">
        <v>2439</v>
      </c>
      <c r="B977" s="376" t="s">
        <v>2624</v>
      </c>
      <c r="C977" s="376" t="s">
        <v>1559</v>
      </c>
      <c r="D977" s="478">
        <v>44990</v>
      </c>
      <c r="E977" s="478">
        <f t="shared" si="43"/>
        <v>45029</v>
      </c>
      <c r="F977" s="478">
        <v>45033</v>
      </c>
      <c r="G977" s="291">
        <v>4</v>
      </c>
      <c r="H977" s="291" t="s">
        <v>2596</v>
      </c>
      <c r="I977" s="291" t="s">
        <v>2591</v>
      </c>
      <c r="J977" s="476"/>
    </row>
    <row r="978" spans="1:10" ht="12.75">
      <c r="A978" s="291" t="s">
        <v>2439</v>
      </c>
      <c r="B978" s="376" t="s">
        <v>2625</v>
      </c>
      <c r="C978" s="376" t="s">
        <v>1559</v>
      </c>
      <c r="D978" s="478">
        <v>44990</v>
      </c>
      <c r="E978" s="478">
        <f t="shared" si="43"/>
        <v>45029</v>
      </c>
      <c r="F978" s="478">
        <v>45033</v>
      </c>
      <c r="G978" s="291">
        <v>4</v>
      </c>
      <c r="H978" s="291" t="s">
        <v>2596</v>
      </c>
      <c r="I978" s="291" t="s">
        <v>2591</v>
      </c>
      <c r="J978" s="476"/>
    </row>
    <row r="979" spans="1:10" ht="12.75">
      <c r="A979" s="291" t="s">
        <v>2439</v>
      </c>
      <c r="B979" s="376" t="s">
        <v>2626</v>
      </c>
      <c r="C979" s="376" t="s">
        <v>1559</v>
      </c>
      <c r="D979" s="478">
        <v>44990</v>
      </c>
      <c r="E979" s="478">
        <f t="shared" si="43"/>
        <v>45029</v>
      </c>
      <c r="F979" s="478">
        <v>45033</v>
      </c>
      <c r="G979" s="291">
        <v>4</v>
      </c>
      <c r="H979" s="291" t="s">
        <v>2596</v>
      </c>
      <c r="I979" s="291" t="s">
        <v>2591</v>
      </c>
      <c r="J979" s="476"/>
    </row>
    <row r="980" spans="1:10" ht="12.75">
      <c r="A980" s="291" t="s">
        <v>2439</v>
      </c>
      <c r="B980" s="376" t="s">
        <v>2627</v>
      </c>
      <c r="C980" s="376" t="s">
        <v>1559</v>
      </c>
      <c r="D980" s="478">
        <v>44990</v>
      </c>
      <c r="E980" s="478">
        <f t="shared" si="43"/>
        <v>45029</v>
      </c>
      <c r="F980" s="478">
        <v>45032</v>
      </c>
      <c r="G980" s="291">
        <v>3</v>
      </c>
      <c r="H980" s="291" t="s">
        <v>2596</v>
      </c>
      <c r="I980" s="291" t="s">
        <v>2591</v>
      </c>
      <c r="J980" s="476"/>
    </row>
    <row r="981" spans="1:10" ht="12.75">
      <c r="A981" s="291" t="s">
        <v>2439</v>
      </c>
      <c r="B981" s="376" t="s">
        <v>2628</v>
      </c>
      <c r="C981" s="376" t="s">
        <v>1559</v>
      </c>
      <c r="D981" s="478">
        <v>44990</v>
      </c>
      <c r="E981" s="478">
        <f t="shared" si="43"/>
        <v>45029</v>
      </c>
      <c r="F981" s="478">
        <v>45033</v>
      </c>
      <c r="G981" s="291">
        <v>4</v>
      </c>
      <c r="H981" s="291" t="s">
        <v>2596</v>
      </c>
      <c r="I981" s="291" t="s">
        <v>2591</v>
      </c>
      <c r="J981" s="476"/>
    </row>
    <row r="982" spans="1:10" ht="12.75">
      <c r="A982" s="291" t="s">
        <v>2439</v>
      </c>
      <c r="B982" s="376" t="s">
        <v>2629</v>
      </c>
      <c r="C982" s="376" t="s">
        <v>1559</v>
      </c>
      <c r="D982" s="478">
        <v>44990</v>
      </c>
      <c r="E982" s="478">
        <f t="shared" si="43"/>
        <v>45029</v>
      </c>
      <c r="F982" s="478">
        <v>45032</v>
      </c>
      <c r="G982" s="291">
        <v>3</v>
      </c>
      <c r="H982" s="291" t="s">
        <v>2596</v>
      </c>
      <c r="I982" s="291" t="s">
        <v>2591</v>
      </c>
      <c r="J982" s="476"/>
    </row>
    <row r="983" spans="1:10" ht="12.75">
      <c r="A983" s="291" t="s">
        <v>2439</v>
      </c>
      <c r="B983" s="376" t="s">
        <v>2630</v>
      </c>
      <c r="C983" s="376" t="s">
        <v>1559</v>
      </c>
      <c r="D983" s="478">
        <v>44990</v>
      </c>
      <c r="E983" s="478">
        <f t="shared" si="43"/>
        <v>45029</v>
      </c>
      <c r="F983" s="478">
        <v>45032</v>
      </c>
      <c r="G983" s="291">
        <v>3</v>
      </c>
      <c r="H983" s="291" t="s">
        <v>2596</v>
      </c>
      <c r="I983" s="291" t="s">
        <v>2591</v>
      </c>
      <c r="J983" s="476"/>
    </row>
    <row r="984" spans="1:10" ht="12.75">
      <c r="A984" s="291" t="s">
        <v>2439</v>
      </c>
      <c r="B984" s="376" t="s">
        <v>2631</v>
      </c>
      <c r="C984" s="376" t="s">
        <v>1559</v>
      </c>
      <c r="D984" s="478">
        <v>44990</v>
      </c>
      <c r="E984" s="478">
        <f t="shared" si="43"/>
        <v>45029</v>
      </c>
      <c r="F984" s="478">
        <v>45032</v>
      </c>
      <c r="G984" s="291">
        <v>3</v>
      </c>
      <c r="H984" s="291" t="s">
        <v>2596</v>
      </c>
      <c r="I984" s="291" t="s">
        <v>2591</v>
      </c>
      <c r="J984" s="476"/>
    </row>
    <row r="985" spans="1:10" ht="12.75">
      <c r="A985" s="291" t="s">
        <v>2439</v>
      </c>
      <c r="B985" s="376" t="s">
        <v>2632</v>
      </c>
      <c r="C985" s="376" t="s">
        <v>1559</v>
      </c>
      <c r="D985" s="478">
        <v>44990</v>
      </c>
      <c r="E985" s="478">
        <f t="shared" si="43"/>
        <v>45029</v>
      </c>
      <c r="F985" s="478">
        <v>45032</v>
      </c>
      <c r="G985" s="291">
        <v>3</v>
      </c>
      <c r="H985" s="291" t="s">
        <v>2596</v>
      </c>
      <c r="I985" s="291" t="s">
        <v>2591</v>
      </c>
      <c r="J985" s="476"/>
    </row>
    <row r="986" spans="1:10" ht="12.75">
      <c r="A986" s="291" t="s">
        <v>2439</v>
      </c>
      <c r="B986" s="376" t="s">
        <v>2633</v>
      </c>
      <c r="C986" s="376" t="s">
        <v>1559</v>
      </c>
      <c r="D986" s="478">
        <v>44990</v>
      </c>
      <c r="E986" s="478">
        <f t="shared" si="43"/>
        <v>45029</v>
      </c>
      <c r="F986" s="478">
        <v>45032</v>
      </c>
      <c r="G986" s="291">
        <v>3</v>
      </c>
      <c r="H986" s="291" t="s">
        <v>2596</v>
      </c>
      <c r="I986" s="291" t="s">
        <v>2591</v>
      </c>
      <c r="J986" s="476"/>
    </row>
    <row r="987" spans="1:10" ht="12.75">
      <c r="A987" s="291" t="s">
        <v>2439</v>
      </c>
      <c r="B987" s="376" t="s">
        <v>2634</v>
      </c>
      <c r="C987" s="376" t="s">
        <v>1559</v>
      </c>
      <c r="D987" s="478">
        <v>44990</v>
      </c>
      <c r="E987" s="478">
        <f t="shared" si="43"/>
        <v>45029</v>
      </c>
      <c r="F987" s="478">
        <v>45032</v>
      </c>
      <c r="G987" s="291">
        <v>3</v>
      </c>
      <c r="H987" s="291" t="s">
        <v>2596</v>
      </c>
      <c r="I987" s="291" t="s">
        <v>2591</v>
      </c>
      <c r="J987" s="476"/>
    </row>
    <row r="988" spans="1:10" ht="12.75">
      <c r="A988" s="291" t="s">
        <v>2439</v>
      </c>
      <c r="B988" s="376" t="s">
        <v>2635</v>
      </c>
      <c r="C988" s="376" t="s">
        <v>1559</v>
      </c>
      <c r="D988" s="478">
        <v>44990</v>
      </c>
      <c r="E988" s="478">
        <f t="shared" si="43"/>
        <v>45029</v>
      </c>
      <c r="F988" s="478">
        <v>45032</v>
      </c>
      <c r="G988" s="291">
        <v>3</v>
      </c>
      <c r="H988" s="291" t="s">
        <v>2596</v>
      </c>
      <c r="I988" s="291" t="s">
        <v>2591</v>
      </c>
      <c r="J988" s="476"/>
    </row>
    <row r="989" spans="1:10" ht="12.75">
      <c r="A989" s="291" t="s">
        <v>2439</v>
      </c>
      <c r="B989" s="376" t="s">
        <v>2636</v>
      </c>
      <c r="C989" s="376" t="s">
        <v>1559</v>
      </c>
      <c r="D989" s="478">
        <v>44990</v>
      </c>
      <c r="E989" s="478">
        <f t="shared" si="43"/>
        <v>45029</v>
      </c>
      <c r="F989" s="478">
        <v>45032</v>
      </c>
      <c r="G989" s="291">
        <v>3</v>
      </c>
      <c r="H989" s="291" t="s">
        <v>2596</v>
      </c>
      <c r="I989" s="291" t="s">
        <v>2591</v>
      </c>
      <c r="J989" s="476"/>
    </row>
    <row r="990" spans="1:10" ht="12.75">
      <c r="A990" s="291" t="s">
        <v>2439</v>
      </c>
      <c r="B990" s="376" t="s">
        <v>2637</v>
      </c>
      <c r="C990" s="376" t="s">
        <v>1559</v>
      </c>
      <c r="D990" s="478">
        <v>44990</v>
      </c>
      <c r="E990" s="478">
        <f t="shared" si="43"/>
        <v>45029</v>
      </c>
      <c r="F990" s="478">
        <v>45032</v>
      </c>
      <c r="G990" s="291">
        <v>3</v>
      </c>
      <c r="H990" s="291" t="s">
        <v>2596</v>
      </c>
      <c r="I990" s="291" t="s">
        <v>2591</v>
      </c>
      <c r="J990" s="476"/>
    </row>
    <row r="991" spans="1:10" ht="12.75">
      <c r="A991" s="291" t="s">
        <v>2439</v>
      </c>
      <c r="B991" s="376" t="s">
        <v>2638</v>
      </c>
      <c r="C991" s="376" t="s">
        <v>1559</v>
      </c>
      <c r="D991" s="478">
        <v>44990</v>
      </c>
      <c r="E991" s="478">
        <f t="shared" si="43"/>
        <v>45029</v>
      </c>
      <c r="F991" s="478">
        <v>45032</v>
      </c>
      <c r="G991" s="291">
        <v>3</v>
      </c>
      <c r="H991" s="291" t="s">
        <v>2596</v>
      </c>
      <c r="I991" s="291" t="s">
        <v>2591</v>
      </c>
      <c r="J991" s="476"/>
    </row>
    <row r="992" spans="1:10" ht="12.75">
      <c r="A992" s="291" t="s">
        <v>2439</v>
      </c>
      <c r="B992" s="376" t="s">
        <v>2639</v>
      </c>
      <c r="C992" s="376" t="s">
        <v>1559</v>
      </c>
      <c r="D992" s="478">
        <v>44990</v>
      </c>
      <c r="E992" s="478">
        <f t="shared" si="43"/>
        <v>45029</v>
      </c>
      <c r="F992" s="478">
        <v>45032</v>
      </c>
      <c r="G992" s="291">
        <v>3</v>
      </c>
      <c r="H992" s="291" t="s">
        <v>2590</v>
      </c>
      <c r="I992" s="291" t="s">
        <v>2591</v>
      </c>
      <c r="J992" s="476"/>
    </row>
    <row r="993" spans="1:10" ht="12.75">
      <c r="A993" s="291" t="s">
        <v>2439</v>
      </c>
      <c r="B993" s="376" t="s">
        <v>2640</v>
      </c>
      <c r="C993" s="376" t="s">
        <v>1559</v>
      </c>
      <c r="D993" s="478">
        <v>44990</v>
      </c>
      <c r="E993" s="478">
        <f t="shared" si="43"/>
        <v>45029</v>
      </c>
      <c r="F993" s="478">
        <v>45032</v>
      </c>
      <c r="G993" s="291">
        <v>3</v>
      </c>
      <c r="H993" s="291" t="s">
        <v>2590</v>
      </c>
      <c r="I993" s="291" t="s">
        <v>2591</v>
      </c>
      <c r="J993" s="476"/>
    </row>
    <row r="994" spans="1:10" ht="12.75">
      <c r="A994" s="291" t="s">
        <v>2439</v>
      </c>
      <c r="B994" s="376" t="s">
        <v>2641</v>
      </c>
      <c r="C994" s="376" t="s">
        <v>1559</v>
      </c>
      <c r="D994" s="478">
        <v>44990</v>
      </c>
      <c r="E994" s="478">
        <f t="shared" si="43"/>
        <v>45029</v>
      </c>
      <c r="F994" s="478">
        <v>45032</v>
      </c>
      <c r="G994" s="291">
        <v>3</v>
      </c>
      <c r="H994" s="291" t="s">
        <v>2590</v>
      </c>
      <c r="I994" s="291" t="s">
        <v>2591</v>
      </c>
      <c r="J994" s="476"/>
    </row>
    <row r="995" spans="1:10" ht="12.75">
      <c r="A995" s="291" t="s">
        <v>2439</v>
      </c>
      <c r="B995" s="376" t="s">
        <v>2642</v>
      </c>
      <c r="C995" s="376" t="s">
        <v>1559</v>
      </c>
      <c r="D995" s="478">
        <v>44990</v>
      </c>
      <c r="E995" s="478">
        <f t="shared" si="43"/>
        <v>45029</v>
      </c>
      <c r="F995" s="478">
        <v>45032</v>
      </c>
      <c r="G995" s="291">
        <v>3</v>
      </c>
      <c r="H995" s="291" t="s">
        <v>2590</v>
      </c>
      <c r="I995" s="291" t="s">
        <v>2591</v>
      </c>
      <c r="J995" s="476"/>
    </row>
    <row r="996" spans="1:10" ht="12.75">
      <c r="A996" s="291" t="s">
        <v>2439</v>
      </c>
      <c r="B996" s="376" t="s">
        <v>2643</v>
      </c>
      <c r="C996" s="376" t="s">
        <v>1559</v>
      </c>
      <c r="D996" s="478">
        <v>44990</v>
      </c>
      <c r="E996" s="478">
        <f t="shared" si="43"/>
        <v>45029</v>
      </c>
      <c r="F996" s="478">
        <v>45031</v>
      </c>
      <c r="G996" s="291">
        <v>2</v>
      </c>
      <c r="H996" s="291" t="s">
        <v>2609</v>
      </c>
      <c r="I996" s="291" t="s">
        <v>2591</v>
      </c>
      <c r="J996" s="476"/>
    </row>
    <row r="997" spans="1:10" ht="12.75">
      <c r="A997" s="291" t="s">
        <v>2439</v>
      </c>
      <c r="B997" s="376" t="s">
        <v>2644</v>
      </c>
      <c r="C997" s="376" t="s">
        <v>1559</v>
      </c>
      <c r="D997" s="478">
        <v>44990</v>
      </c>
      <c r="E997" s="478">
        <f t="shared" si="43"/>
        <v>45029</v>
      </c>
      <c r="F997" s="478">
        <v>45031</v>
      </c>
      <c r="G997" s="291">
        <v>2</v>
      </c>
      <c r="H997" s="291" t="s">
        <v>2609</v>
      </c>
      <c r="I997" s="291" t="s">
        <v>2591</v>
      </c>
      <c r="J997" s="476"/>
    </row>
    <row r="998" spans="1:10" ht="12.75">
      <c r="A998" s="291" t="s">
        <v>2439</v>
      </c>
      <c r="B998" s="376" t="s">
        <v>2645</v>
      </c>
      <c r="C998" s="376" t="s">
        <v>1559</v>
      </c>
      <c r="D998" s="478">
        <v>44990</v>
      </c>
      <c r="E998" s="478">
        <f t="shared" si="43"/>
        <v>45029</v>
      </c>
      <c r="F998" s="478">
        <v>45031</v>
      </c>
      <c r="G998" s="291">
        <v>2</v>
      </c>
      <c r="H998" s="291" t="s">
        <v>2609</v>
      </c>
      <c r="I998" s="291" t="s">
        <v>2591</v>
      </c>
      <c r="J998" s="476"/>
    </row>
    <row r="999" spans="1:10" ht="12.75">
      <c r="A999" s="291" t="s">
        <v>2439</v>
      </c>
      <c r="B999" s="376" t="s">
        <v>2646</v>
      </c>
      <c r="C999" s="376" t="s">
        <v>1559</v>
      </c>
      <c r="D999" s="478">
        <v>44990</v>
      </c>
      <c r="E999" s="478">
        <f t="shared" si="43"/>
        <v>45029</v>
      </c>
      <c r="F999" s="478">
        <v>45031</v>
      </c>
      <c r="G999" s="291">
        <v>2</v>
      </c>
      <c r="H999" s="291" t="s">
        <v>2609</v>
      </c>
      <c r="I999" s="291" t="s">
        <v>2591</v>
      </c>
      <c r="J999" s="476"/>
    </row>
    <row r="1000" spans="1:10" ht="12.75">
      <c r="A1000" s="291" t="s">
        <v>2439</v>
      </c>
      <c r="B1000" s="376" t="s">
        <v>2647</v>
      </c>
      <c r="C1000" s="376" t="s">
        <v>1559</v>
      </c>
      <c r="D1000" s="478">
        <v>44990</v>
      </c>
      <c r="E1000" s="478">
        <f t="shared" si="43"/>
        <v>45029</v>
      </c>
      <c r="F1000" s="478">
        <v>45031</v>
      </c>
      <c r="G1000" s="291">
        <v>2</v>
      </c>
      <c r="H1000" s="291" t="s">
        <v>2609</v>
      </c>
      <c r="I1000" s="291" t="s">
        <v>2591</v>
      </c>
      <c r="J1000" s="476"/>
    </row>
    <row r="1001" spans="1:10" ht="12.75">
      <c r="A1001" s="291" t="s">
        <v>2439</v>
      </c>
      <c r="B1001" s="376" t="s">
        <v>2648</v>
      </c>
      <c r="C1001" s="376" t="s">
        <v>1559</v>
      </c>
      <c r="D1001" s="478">
        <v>44990</v>
      </c>
      <c r="E1001" s="478">
        <f t="shared" si="43"/>
        <v>45029</v>
      </c>
      <c r="F1001" s="478">
        <v>45031</v>
      </c>
      <c r="G1001" s="291">
        <v>2</v>
      </c>
      <c r="H1001" s="291" t="s">
        <v>2596</v>
      </c>
      <c r="I1001" s="291" t="s">
        <v>2591</v>
      </c>
      <c r="J1001" s="476"/>
    </row>
    <row r="1002" spans="1:10" ht="12.75">
      <c r="A1002" s="291" t="s">
        <v>2439</v>
      </c>
      <c r="B1002" s="376" t="s">
        <v>2649</v>
      </c>
      <c r="C1002" s="376" t="s">
        <v>1559</v>
      </c>
      <c r="D1002" s="478">
        <v>44990</v>
      </c>
      <c r="E1002" s="478">
        <f t="shared" si="43"/>
        <v>45029</v>
      </c>
      <c r="F1002" s="478">
        <v>45031</v>
      </c>
      <c r="G1002" s="291">
        <v>2</v>
      </c>
      <c r="H1002" s="291" t="s">
        <v>2609</v>
      </c>
      <c r="I1002" s="291" t="s">
        <v>2591</v>
      </c>
      <c r="J1002" s="476"/>
    </row>
    <row r="1003" spans="1:10" ht="12.75">
      <c r="A1003" s="291" t="s">
        <v>2439</v>
      </c>
      <c r="B1003" s="376" t="s">
        <v>2650</v>
      </c>
      <c r="C1003" s="376" t="s">
        <v>1559</v>
      </c>
      <c r="D1003" s="478">
        <v>44990</v>
      </c>
      <c r="E1003" s="478">
        <f t="shared" si="43"/>
        <v>45029</v>
      </c>
      <c r="F1003" s="478">
        <v>45031</v>
      </c>
      <c r="G1003" s="291">
        <v>2</v>
      </c>
      <c r="H1003" s="291" t="s">
        <v>2609</v>
      </c>
      <c r="I1003" s="291" t="s">
        <v>2591</v>
      </c>
      <c r="J1003" s="476"/>
    </row>
    <row r="1004" spans="1:10" ht="12.75">
      <c r="A1004" s="291" t="s">
        <v>2439</v>
      </c>
      <c r="B1004" s="376" t="s">
        <v>2651</v>
      </c>
      <c r="C1004" s="376" t="s">
        <v>1559</v>
      </c>
      <c r="D1004" s="478">
        <v>44990</v>
      </c>
      <c r="E1004" s="478">
        <f t="shared" si="43"/>
        <v>45029</v>
      </c>
      <c r="F1004" s="478">
        <v>45031</v>
      </c>
      <c r="G1004" s="291">
        <v>2</v>
      </c>
      <c r="H1004" s="291" t="s">
        <v>2609</v>
      </c>
      <c r="I1004" s="291" t="s">
        <v>2591</v>
      </c>
      <c r="J1004" s="476"/>
    </row>
    <row r="1005" spans="1:10" ht="12.75">
      <c r="A1005" s="291" t="s">
        <v>2439</v>
      </c>
      <c r="B1005" s="376" t="s">
        <v>2652</v>
      </c>
      <c r="C1005" s="376" t="s">
        <v>1559</v>
      </c>
      <c r="D1005" s="478">
        <v>44990</v>
      </c>
      <c r="E1005" s="478">
        <f t="shared" si="43"/>
        <v>45029</v>
      </c>
      <c r="F1005" s="478">
        <v>45031</v>
      </c>
      <c r="G1005" s="291">
        <v>2</v>
      </c>
      <c r="H1005" s="291" t="s">
        <v>2609</v>
      </c>
      <c r="I1005" s="291" t="s">
        <v>2591</v>
      </c>
      <c r="J1005" s="476"/>
    </row>
    <row r="1006" spans="1:10" ht="12.75">
      <c r="A1006" s="291" t="s">
        <v>2439</v>
      </c>
      <c r="B1006" s="376" t="s">
        <v>2653</v>
      </c>
      <c r="C1006" s="376" t="s">
        <v>1559</v>
      </c>
      <c r="D1006" s="478">
        <v>44990</v>
      </c>
      <c r="E1006" s="478">
        <f t="shared" si="43"/>
        <v>45029</v>
      </c>
      <c r="F1006" s="478">
        <v>45031</v>
      </c>
      <c r="G1006" s="291">
        <v>2</v>
      </c>
      <c r="H1006" s="291" t="s">
        <v>2609</v>
      </c>
      <c r="I1006" s="291" t="s">
        <v>2591</v>
      </c>
      <c r="J1006" s="476"/>
    </row>
    <row r="1007" spans="1:10" ht="12.75">
      <c r="A1007" s="291" t="s">
        <v>2439</v>
      </c>
      <c r="B1007" s="376" t="s">
        <v>2654</v>
      </c>
      <c r="C1007" s="376" t="s">
        <v>1559</v>
      </c>
      <c r="D1007" s="478">
        <v>44990</v>
      </c>
      <c r="E1007" s="478">
        <f t="shared" si="43"/>
        <v>45029</v>
      </c>
      <c r="F1007" s="478">
        <v>45031</v>
      </c>
      <c r="G1007" s="291">
        <v>2</v>
      </c>
      <c r="H1007" s="291" t="s">
        <v>2609</v>
      </c>
      <c r="I1007" s="291" t="s">
        <v>2591</v>
      </c>
      <c r="J1007" s="476"/>
    </row>
    <row r="1008" spans="1:10" ht="12.75">
      <c r="A1008" s="291" t="s">
        <v>2439</v>
      </c>
      <c r="B1008" s="376" t="s">
        <v>2655</v>
      </c>
      <c r="C1008" s="376" t="s">
        <v>1559</v>
      </c>
      <c r="D1008" s="478">
        <v>44990</v>
      </c>
      <c r="E1008" s="478">
        <f t="shared" si="43"/>
        <v>45029</v>
      </c>
      <c r="F1008" s="478">
        <v>45031</v>
      </c>
      <c r="G1008" s="291">
        <v>2</v>
      </c>
      <c r="H1008" s="291" t="s">
        <v>2609</v>
      </c>
      <c r="I1008" s="291" t="s">
        <v>2591</v>
      </c>
      <c r="J1008" s="476"/>
    </row>
    <row r="1009" spans="1:10" ht="12.75">
      <c r="A1009" s="878" t="s">
        <v>2656</v>
      </c>
      <c r="B1009" s="869"/>
      <c r="C1009" s="869"/>
      <c r="D1009" s="869"/>
      <c r="E1009" s="869"/>
      <c r="F1009" s="869"/>
      <c r="G1009" s="869"/>
      <c r="H1009" s="869"/>
      <c r="I1009" s="870"/>
      <c r="J1009" s="520">
        <v>44999</v>
      </c>
    </row>
    <row r="1010" spans="1:10" ht="12.75">
      <c r="A1010" s="521" t="s">
        <v>1548</v>
      </c>
      <c r="B1010" s="522" t="s">
        <v>1549</v>
      </c>
      <c r="C1010" s="522" t="s">
        <v>1550</v>
      </c>
      <c r="D1010" s="523" t="s">
        <v>1551</v>
      </c>
      <c r="E1010" s="524" t="s">
        <v>1552</v>
      </c>
      <c r="F1010" s="524" t="s">
        <v>1553</v>
      </c>
      <c r="G1010" s="524" t="s">
        <v>1554</v>
      </c>
      <c r="H1010" s="524" t="s">
        <v>821</v>
      </c>
      <c r="I1010" s="525" t="s">
        <v>1555</v>
      </c>
      <c r="J1010" s="476"/>
    </row>
    <row r="1011" spans="1:10" ht="12.75">
      <c r="A1011" s="291" t="s">
        <v>2657</v>
      </c>
      <c r="B1011" s="376" t="s">
        <v>2658</v>
      </c>
      <c r="C1011" s="376" t="s">
        <v>1559</v>
      </c>
      <c r="D1011" s="478">
        <v>44999</v>
      </c>
      <c r="E1011" s="291"/>
      <c r="F1011" s="291"/>
      <c r="G1011" s="291"/>
      <c r="H1011" s="291" t="s">
        <v>2659</v>
      </c>
      <c r="I1011" s="291"/>
      <c r="J1011" s="476"/>
    </row>
    <row r="1012" spans="1:10" ht="12.75">
      <c r="A1012" s="291" t="s">
        <v>2657</v>
      </c>
      <c r="B1012" s="376" t="s">
        <v>2660</v>
      </c>
      <c r="C1012" s="376" t="s">
        <v>1559</v>
      </c>
      <c r="D1012" s="478">
        <v>44999</v>
      </c>
      <c r="E1012" s="291"/>
      <c r="F1012" s="291"/>
      <c r="G1012" s="291"/>
      <c r="H1012" s="291" t="s">
        <v>2661</v>
      </c>
      <c r="I1012" s="291"/>
      <c r="J1012" s="476"/>
    </row>
    <row r="1013" spans="1:10" ht="12.75">
      <c r="A1013" s="291" t="s">
        <v>2657</v>
      </c>
      <c r="B1013" s="376" t="s">
        <v>1999</v>
      </c>
      <c r="C1013" s="376" t="s">
        <v>1559</v>
      </c>
      <c r="D1013" s="478">
        <v>44999</v>
      </c>
      <c r="E1013" s="291"/>
      <c r="F1013" s="291"/>
      <c r="G1013" s="291"/>
      <c r="H1013" s="291" t="s">
        <v>2662</v>
      </c>
      <c r="I1013" s="291"/>
      <c r="J1013" s="476"/>
    </row>
    <row r="1014" spans="1:10" ht="12.75">
      <c r="A1014" s="291" t="s">
        <v>2657</v>
      </c>
      <c r="B1014" s="376" t="s">
        <v>1964</v>
      </c>
      <c r="C1014" s="376" t="s">
        <v>1559</v>
      </c>
      <c r="D1014" s="478">
        <v>44999</v>
      </c>
      <c r="E1014" s="291"/>
      <c r="F1014" s="291"/>
      <c r="G1014" s="291"/>
      <c r="H1014" s="291" t="s">
        <v>2661</v>
      </c>
      <c r="I1014" s="291"/>
      <c r="J1014" s="476"/>
    </row>
    <row r="1015" spans="1:10" ht="12.75">
      <c r="A1015" s="291" t="s">
        <v>2657</v>
      </c>
      <c r="B1015" s="376" t="s">
        <v>2663</v>
      </c>
      <c r="C1015" s="376" t="s">
        <v>1559</v>
      </c>
      <c r="D1015" s="478">
        <v>44999</v>
      </c>
      <c r="E1015" s="291"/>
      <c r="F1015" s="291"/>
      <c r="G1015" s="291"/>
      <c r="H1015" s="291" t="s">
        <v>2664</v>
      </c>
      <c r="I1015" s="291"/>
      <c r="J1015" s="476"/>
    </row>
    <row r="1016" spans="1:10" ht="12.75">
      <c r="A1016" s="291" t="s">
        <v>2657</v>
      </c>
      <c r="B1016" s="376" t="s">
        <v>2665</v>
      </c>
      <c r="C1016" s="376" t="s">
        <v>1559</v>
      </c>
      <c r="D1016" s="478">
        <v>44999</v>
      </c>
      <c r="E1016" s="291"/>
      <c r="F1016" s="291"/>
      <c r="G1016" s="291"/>
      <c r="H1016" s="291" t="s">
        <v>2659</v>
      </c>
      <c r="I1016" s="291"/>
      <c r="J1016" s="476"/>
    </row>
    <row r="1017" spans="1:10" ht="12.75">
      <c r="A1017" s="291" t="s">
        <v>2657</v>
      </c>
      <c r="B1017" s="376" t="s">
        <v>2666</v>
      </c>
      <c r="C1017" s="376" t="s">
        <v>1559</v>
      </c>
      <c r="D1017" s="478">
        <v>44999</v>
      </c>
      <c r="E1017" s="291"/>
      <c r="F1017" s="291"/>
      <c r="G1017" s="291"/>
      <c r="H1017" s="291" t="s">
        <v>2659</v>
      </c>
      <c r="I1017" s="291"/>
      <c r="J1017" s="476"/>
    </row>
    <row r="1018" spans="1:10" ht="12.75">
      <c r="A1018" s="291" t="s">
        <v>2657</v>
      </c>
      <c r="B1018" s="376" t="s">
        <v>2667</v>
      </c>
      <c r="C1018" s="376" t="s">
        <v>1559</v>
      </c>
      <c r="D1018" s="478">
        <v>44999</v>
      </c>
      <c r="E1018" s="291"/>
      <c r="F1018" s="291"/>
      <c r="G1018" s="291"/>
      <c r="H1018" s="291" t="s">
        <v>2659</v>
      </c>
      <c r="I1018" s="291"/>
      <c r="J1018" s="476"/>
    </row>
    <row r="1019" spans="1:10" ht="12.75">
      <c r="A1019" s="291" t="s">
        <v>2657</v>
      </c>
      <c r="B1019" s="376" t="s">
        <v>2668</v>
      </c>
      <c r="C1019" s="376" t="s">
        <v>1559</v>
      </c>
      <c r="D1019" s="478">
        <v>44999</v>
      </c>
      <c r="E1019" s="291"/>
      <c r="F1019" s="291"/>
      <c r="G1019" s="291"/>
      <c r="H1019" s="291" t="s">
        <v>2661</v>
      </c>
      <c r="I1019" s="291"/>
      <c r="J1019" s="476"/>
    </row>
    <row r="1020" spans="1:10" ht="12.75">
      <c r="A1020" s="291" t="s">
        <v>2657</v>
      </c>
      <c r="B1020" s="376" t="s">
        <v>2669</v>
      </c>
      <c r="C1020" s="376" t="s">
        <v>1559</v>
      </c>
      <c r="D1020" s="478">
        <v>44999</v>
      </c>
      <c r="E1020" s="291"/>
      <c r="F1020" s="291"/>
      <c r="G1020" s="291"/>
      <c r="H1020" s="291" t="s">
        <v>2659</v>
      </c>
      <c r="I1020" s="291"/>
      <c r="J1020" s="476"/>
    </row>
    <row r="1021" spans="1:10" ht="12.75">
      <c r="A1021" s="291" t="s">
        <v>2657</v>
      </c>
      <c r="B1021" s="376" t="s">
        <v>2670</v>
      </c>
      <c r="C1021" s="376" t="s">
        <v>1559</v>
      </c>
      <c r="D1021" s="478">
        <v>44999</v>
      </c>
      <c r="E1021" s="291"/>
      <c r="F1021" s="291"/>
      <c r="G1021" s="291"/>
      <c r="H1021" s="291" t="s">
        <v>2662</v>
      </c>
      <c r="I1021" s="291"/>
      <c r="J1021" s="476"/>
    </row>
    <row r="1022" spans="1:10" ht="12.75">
      <c r="A1022" s="291" t="s">
        <v>2657</v>
      </c>
      <c r="B1022" s="376" t="s">
        <v>2671</v>
      </c>
      <c r="C1022" s="376" t="s">
        <v>1559</v>
      </c>
      <c r="D1022" s="478">
        <v>44999</v>
      </c>
      <c r="E1022" s="291"/>
      <c r="F1022" s="291"/>
      <c r="G1022" s="291"/>
      <c r="H1022" s="291" t="s">
        <v>2659</v>
      </c>
      <c r="I1022" s="291"/>
      <c r="J1022" s="476"/>
    </row>
    <row r="1023" spans="1:10" ht="12.75">
      <c r="A1023" s="291" t="s">
        <v>2657</v>
      </c>
      <c r="B1023" s="376" t="s">
        <v>2672</v>
      </c>
      <c r="C1023" s="376" t="s">
        <v>1559</v>
      </c>
      <c r="D1023" s="478">
        <v>44999</v>
      </c>
      <c r="E1023" s="291"/>
      <c r="F1023" s="291"/>
      <c r="G1023" s="291"/>
      <c r="H1023" s="291" t="s">
        <v>2659</v>
      </c>
      <c r="I1023" s="291"/>
      <c r="J1023" s="476"/>
    </row>
    <row r="1024" spans="1:10" ht="12.75">
      <c r="A1024" s="291" t="s">
        <v>2657</v>
      </c>
      <c r="B1024" s="376" t="s">
        <v>2673</v>
      </c>
      <c r="C1024" s="376" t="s">
        <v>1559</v>
      </c>
      <c r="D1024" s="478">
        <v>44999</v>
      </c>
      <c r="E1024" s="291"/>
      <c r="F1024" s="291"/>
      <c r="G1024" s="291"/>
      <c r="H1024" s="291" t="s">
        <v>2661</v>
      </c>
      <c r="I1024" s="291"/>
      <c r="J1024" s="476"/>
    </row>
    <row r="1025" spans="1:10" ht="12.75">
      <c r="A1025" s="291" t="s">
        <v>2657</v>
      </c>
      <c r="B1025" s="376" t="s">
        <v>2674</v>
      </c>
      <c r="C1025" s="376" t="s">
        <v>1559</v>
      </c>
      <c r="D1025" s="478">
        <v>44999</v>
      </c>
      <c r="E1025" s="291"/>
      <c r="F1025" s="291"/>
      <c r="G1025" s="291"/>
      <c r="H1025" s="291" t="s">
        <v>2659</v>
      </c>
      <c r="I1025" s="291"/>
      <c r="J1025" s="476"/>
    </row>
    <row r="1026" spans="1:10" ht="12.75">
      <c r="A1026" s="291" t="s">
        <v>2657</v>
      </c>
      <c r="B1026" s="376" t="s">
        <v>2675</v>
      </c>
      <c r="C1026" s="376" t="s">
        <v>1559</v>
      </c>
      <c r="D1026" s="478">
        <v>44999</v>
      </c>
      <c r="E1026" s="291"/>
      <c r="F1026" s="291"/>
      <c r="G1026" s="291"/>
      <c r="H1026" s="291" t="s">
        <v>2659</v>
      </c>
      <c r="I1026" s="291"/>
      <c r="J1026" s="476"/>
    </row>
    <row r="1027" spans="1:10" ht="12.75">
      <c r="A1027" s="291" t="s">
        <v>2657</v>
      </c>
      <c r="B1027" s="376" t="s">
        <v>2676</v>
      </c>
      <c r="C1027" s="376" t="s">
        <v>1559</v>
      </c>
      <c r="D1027" s="478">
        <v>44999</v>
      </c>
      <c r="E1027" s="291"/>
      <c r="F1027" s="291"/>
      <c r="G1027" s="291"/>
      <c r="H1027" s="291" t="s">
        <v>2661</v>
      </c>
      <c r="I1027" s="291"/>
      <c r="J1027" s="476"/>
    </row>
    <row r="1028" spans="1:10" ht="12.75">
      <c r="A1028" s="291" t="s">
        <v>2657</v>
      </c>
      <c r="B1028" s="376" t="s">
        <v>2677</v>
      </c>
      <c r="C1028" s="376" t="s">
        <v>1559</v>
      </c>
      <c r="D1028" s="478">
        <v>44999</v>
      </c>
      <c r="E1028" s="291"/>
      <c r="F1028" s="291"/>
      <c r="G1028" s="291"/>
      <c r="H1028" s="291" t="s">
        <v>2661</v>
      </c>
      <c r="I1028" s="291"/>
      <c r="J1028" s="476"/>
    </row>
    <row r="1029" spans="1:10" ht="12.75">
      <c r="A1029" s="291" t="s">
        <v>2657</v>
      </c>
      <c r="B1029" s="376" t="s">
        <v>2678</v>
      </c>
      <c r="C1029" s="376" t="s">
        <v>1559</v>
      </c>
      <c r="D1029" s="478">
        <v>44999</v>
      </c>
      <c r="E1029" s="291"/>
      <c r="F1029" s="291"/>
      <c r="G1029" s="291"/>
      <c r="H1029" s="291" t="s">
        <v>2659</v>
      </c>
      <c r="I1029" s="291"/>
      <c r="J1029" s="476"/>
    </row>
    <row r="1030" spans="1:10" ht="12.75">
      <c r="A1030" s="291" t="s">
        <v>2657</v>
      </c>
      <c r="B1030" s="376" t="s">
        <v>2078</v>
      </c>
      <c r="C1030" s="376" t="s">
        <v>1559</v>
      </c>
      <c r="D1030" s="478">
        <v>44999</v>
      </c>
      <c r="E1030" s="291"/>
      <c r="F1030" s="291"/>
      <c r="G1030" s="291"/>
      <c r="H1030" s="291" t="s">
        <v>2659</v>
      </c>
      <c r="I1030" s="291"/>
      <c r="J1030" s="476"/>
    </row>
    <row r="1031" spans="1:10" ht="12.75">
      <c r="A1031" s="291" t="s">
        <v>2657</v>
      </c>
      <c r="B1031" s="376" t="s">
        <v>2679</v>
      </c>
      <c r="C1031" s="376" t="s">
        <v>1559</v>
      </c>
      <c r="D1031" s="478">
        <v>44999</v>
      </c>
      <c r="E1031" s="291"/>
      <c r="F1031" s="291"/>
      <c r="G1031" s="291"/>
      <c r="H1031" s="291" t="s">
        <v>2661</v>
      </c>
      <c r="I1031" s="291"/>
      <c r="J1031" s="476"/>
    </row>
    <row r="1032" spans="1:10" ht="12.75">
      <c r="A1032" s="291" t="s">
        <v>2657</v>
      </c>
      <c r="B1032" s="376" t="s">
        <v>2680</v>
      </c>
      <c r="C1032" s="376" t="s">
        <v>1559</v>
      </c>
      <c r="D1032" s="478">
        <v>44999</v>
      </c>
      <c r="E1032" s="291"/>
      <c r="F1032" s="291"/>
      <c r="G1032" s="291"/>
      <c r="H1032" s="291" t="s">
        <v>2659</v>
      </c>
      <c r="I1032" s="291"/>
      <c r="J1032" s="476"/>
    </row>
    <row r="1033" spans="1:10" ht="12.75">
      <c r="A1033" s="291" t="s">
        <v>2657</v>
      </c>
      <c r="B1033" s="376" t="s">
        <v>2681</v>
      </c>
      <c r="C1033" s="376" t="s">
        <v>1559</v>
      </c>
      <c r="D1033" s="478">
        <v>44999</v>
      </c>
      <c r="E1033" s="291"/>
      <c r="F1033" s="291"/>
      <c r="G1033" s="291"/>
      <c r="H1033" s="291" t="s">
        <v>2659</v>
      </c>
      <c r="I1033" s="291"/>
      <c r="J1033" s="476"/>
    </row>
    <row r="1034" spans="1:10" ht="12.75">
      <c r="A1034" s="291" t="s">
        <v>2657</v>
      </c>
      <c r="B1034" s="376" t="s">
        <v>2682</v>
      </c>
      <c r="C1034" s="376" t="s">
        <v>1559</v>
      </c>
      <c r="D1034" s="478">
        <v>44999</v>
      </c>
      <c r="E1034" s="291"/>
      <c r="F1034" s="291"/>
      <c r="G1034" s="291"/>
      <c r="H1034" s="291" t="s">
        <v>2659</v>
      </c>
      <c r="I1034" s="291"/>
      <c r="J1034" s="476"/>
    </row>
    <row r="1035" spans="1:10" ht="12.75">
      <c r="A1035" s="291" t="s">
        <v>2657</v>
      </c>
      <c r="B1035" s="376" t="s">
        <v>2683</v>
      </c>
      <c r="C1035" s="376" t="s">
        <v>1559</v>
      </c>
      <c r="D1035" s="478">
        <v>44999</v>
      </c>
      <c r="E1035" s="291"/>
      <c r="F1035" s="291"/>
      <c r="G1035" s="291"/>
      <c r="H1035" s="291" t="s">
        <v>2659</v>
      </c>
      <c r="I1035" s="291"/>
      <c r="J1035" s="476"/>
    </row>
    <row r="1036" spans="1:10" ht="12.75">
      <c r="A1036" s="291" t="s">
        <v>2657</v>
      </c>
      <c r="B1036" s="376" t="s">
        <v>2684</v>
      </c>
      <c r="C1036" s="376" t="s">
        <v>1559</v>
      </c>
      <c r="D1036" s="478">
        <v>44999</v>
      </c>
      <c r="E1036" s="291"/>
      <c r="F1036" s="291"/>
      <c r="G1036" s="291"/>
      <c r="H1036" s="291" t="s">
        <v>2662</v>
      </c>
      <c r="I1036" s="291"/>
      <c r="J1036" s="476"/>
    </row>
    <row r="1037" spans="1:10" ht="12.75">
      <c r="A1037" s="291" t="s">
        <v>2657</v>
      </c>
      <c r="B1037" s="376" t="s">
        <v>2685</v>
      </c>
      <c r="C1037" s="376" t="s">
        <v>1559</v>
      </c>
      <c r="D1037" s="478">
        <v>44999</v>
      </c>
      <c r="E1037" s="291"/>
      <c r="F1037" s="291"/>
      <c r="G1037" s="291"/>
      <c r="H1037" s="291" t="s">
        <v>2659</v>
      </c>
      <c r="I1037" s="291"/>
      <c r="J1037" s="476"/>
    </row>
    <row r="1038" spans="1:10" ht="12.75">
      <c r="A1038" s="291" t="s">
        <v>2657</v>
      </c>
      <c r="B1038" s="376" t="s">
        <v>2686</v>
      </c>
      <c r="C1038" s="376" t="s">
        <v>1559</v>
      </c>
      <c r="D1038" s="478">
        <v>44999</v>
      </c>
      <c r="E1038" s="291"/>
      <c r="F1038" s="291"/>
      <c r="G1038" s="291"/>
      <c r="H1038" s="291" t="s">
        <v>2661</v>
      </c>
      <c r="I1038" s="291"/>
      <c r="J1038" s="476"/>
    </row>
    <row r="1039" spans="1:10" ht="12.75">
      <c r="A1039" s="291" t="s">
        <v>2657</v>
      </c>
      <c r="B1039" s="376" t="s">
        <v>2687</v>
      </c>
      <c r="C1039" s="376" t="s">
        <v>1559</v>
      </c>
      <c r="D1039" s="478">
        <v>44999</v>
      </c>
      <c r="E1039" s="291"/>
      <c r="F1039" s="291"/>
      <c r="G1039" s="291"/>
      <c r="H1039" s="291" t="s">
        <v>2659</v>
      </c>
      <c r="I1039" s="291"/>
      <c r="J1039" s="476"/>
    </row>
    <row r="1040" spans="1:10" ht="12.75">
      <c r="A1040" s="291" t="s">
        <v>2657</v>
      </c>
      <c r="B1040" s="376" t="s">
        <v>2688</v>
      </c>
      <c r="C1040" s="376" t="s">
        <v>1559</v>
      </c>
      <c r="D1040" s="478">
        <v>44999</v>
      </c>
      <c r="E1040" s="291"/>
      <c r="F1040" s="291"/>
      <c r="G1040" s="291"/>
      <c r="H1040" s="291" t="s">
        <v>2659</v>
      </c>
      <c r="I1040" s="291"/>
      <c r="J1040" s="476"/>
    </row>
    <row r="1041" spans="1:10" ht="12.75">
      <c r="A1041" s="291" t="s">
        <v>2657</v>
      </c>
      <c r="B1041" s="376" t="s">
        <v>2689</v>
      </c>
      <c r="C1041" s="376" t="s">
        <v>1559</v>
      </c>
      <c r="D1041" s="478">
        <v>44999</v>
      </c>
      <c r="E1041" s="291"/>
      <c r="F1041" s="291"/>
      <c r="G1041" s="291"/>
      <c r="H1041" s="291" t="s">
        <v>2662</v>
      </c>
      <c r="I1041" s="291"/>
      <c r="J1041" s="476"/>
    </row>
    <row r="1042" spans="1:10" ht="12.75">
      <c r="A1042" s="291" t="s">
        <v>2657</v>
      </c>
      <c r="B1042" s="376" t="s">
        <v>2690</v>
      </c>
      <c r="C1042" s="376" t="s">
        <v>1559</v>
      </c>
      <c r="D1042" s="478">
        <v>44999</v>
      </c>
      <c r="E1042" s="291"/>
      <c r="F1042" s="291"/>
      <c r="G1042" s="291"/>
      <c r="H1042" s="291" t="s">
        <v>2659</v>
      </c>
      <c r="I1042" s="291"/>
      <c r="J1042" s="476"/>
    </row>
    <row r="1043" spans="1:10" ht="12.75">
      <c r="A1043" s="291" t="s">
        <v>2657</v>
      </c>
      <c r="B1043" s="376" t="s">
        <v>2691</v>
      </c>
      <c r="C1043" s="376" t="s">
        <v>1559</v>
      </c>
      <c r="D1043" s="478">
        <v>44999</v>
      </c>
      <c r="E1043" s="291"/>
      <c r="F1043" s="291"/>
      <c r="G1043" s="291"/>
      <c r="H1043" s="291" t="s">
        <v>2661</v>
      </c>
      <c r="I1043" s="291"/>
      <c r="J1043" s="476"/>
    </row>
    <row r="1044" spans="1:10" ht="12.75">
      <c r="A1044" s="291" t="s">
        <v>2657</v>
      </c>
      <c r="B1044" s="376" t="s">
        <v>2692</v>
      </c>
      <c r="C1044" s="376" t="s">
        <v>1559</v>
      </c>
      <c r="D1044" s="478">
        <v>44999</v>
      </c>
      <c r="E1044" s="291"/>
      <c r="F1044" s="291"/>
      <c r="G1044" s="291"/>
      <c r="H1044" s="291" t="s">
        <v>2659</v>
      </c>
      <c r="I1044" s="291"/>
      <c r="J1044" s="476"/>
    </row>
    <row r="1045" spans="1:10" ht="12.75">
      <c r="A1045" s="291" t="s">
        <v>2657</v>
      </c>
      <c r="B1045" s="376" t="s">
        <v>2693</v>
      </c>
      <c r="C1045" s="376" t="s">
        <v>1559</v>
      </c>
      <c r="D1045" s="478">
        <v>44999</v>
      </c>
      <c r="E1045" s="291"/>
      <c r="F1045" s="291"/>
      <c r="G1045" s="291"/>
      <c r="H1045" s="291" t="s">
        <v>2659</v>
      </c>
      <c r="I1045" s="291"/>
      <c r="J1045" s="476"/>
    </row>
    <row r="1046" spans="1:10" ht="12.75">
      <c r="A1046" s="291" t="s">
        <v>2657</v>
      </c>
      <c r="B1046" s="376" t="s">
        <v>2063</v>
      </c>
      <c r="C1046" s="376" t="s">
        <v>1559</v>
      </c>
      <c r="D1046" s="478">
        <v>44999</v>
      </c>
      <c r="E1046" s="291"/>
      <c r="F1046" s="291"/>
      <c r="G1046" s="291"/>
      <c r="H1046" s="291" t="s">
        <v>1931</v>
      </c>
      <c r="I1046" s="291"/>
      <c r="J1046" s="476"/>
    </row>
    <row r="1047" spans="1:10" ht="12.75">
      <c r="A1047" s="291" t="s">
        <v>2657</v>
      </c>
      <c r="B1047" s="376" t="s">
        <v>2694</v>
      </c>
      <c r="C1047" s="376" t="s">
        <v>1559</v>
      </c>
      <c r="D1047" s="478">
        <v>44999</v>
      </c>
      <c r="E1047" s="291"/>
      <c r="F1047" s="291"/>
      <c r="G1047" s="291"/>
      <c r="H1047" s="291" t="s">
        <v>2659</v>
      </c>
      <c r="I1047" s="291"/>
      <c r="J1047" s="476"/>
    </row>
    <row r="1048" spans="1:10" ht="12.75">
      <c r="A1048" s="291" t="s">
        <v>2657</v>
      </c>
      <c r="B1048" s="376" t="s">
        <v>2695</v>
      </c>
      <c r="C1048" s="376" t="s">
        <v>1559</v>
      </c>
      <c r="D1048" s="478">
        <v>44999</v>
      </c>
      <c r="E1048" s="291"/>
      <c r="F1048" s="291"/>
      <c r="G1048" s="291"/>
      <c r="H1048" s="291" t="s">
        <v>2659</v>
      </c>
      <c r="I1048" s="291"/>
      <c r="J1048" s="476"/>
    </row>
    <row r="1049" spans="1:10" ht="12.75">
      <c r="A1049" s="291" t="s">
        <v>2657</v>
      </c>
      <c r="B1049" s="376" t="s">
        <v>2696</v>
      </c>
      <c r="C1049" s="376" t="s">
        <v>1559</v>
      </c>
      <c r="D1049" s="478">
        <v>44999</v>
      </c>
      <c r="E1049" s="291"/>
      <c r="F1049" s="291"/>
      <c r="G1049" s="291"/>
      <c r="H1049" s="291" t="s">
        <v>2662</v>
      </c>
      <c r="I1049" s="291"/>
      <c r="J1049" s="476"/>
    </row>
    <row r="1050" spans="1:10" ht="12.75">
      <c r="A1050" s="291" t="s">
        <v>2657</v>
      </c>
      <c r="B1050" s="376" t="s">
        <v>2697</v>
      </c>
      <c r="C1050" s="376" t="s">
        <v>1559</v>
      </c>
      <c r="D1050" s="478">
        <v>44999</v>
      </c>
      <c r="E1050" s="291"/>
      <c r="F1050" s="291"/>
      <c r="G1050" s="291"/>
      <c r="H1050" s="291" t="s">
        <v>2662</v>
      </c>
      <c r="I1050" s="291"/>
      <c r="J1050" s="476"/>
    </row>
    <row r="1051" spans="1:10" ht="12.75">
      <c r="A1051" s="291" t="s">
        <v>2657</v>
      </c>
      <c r="B1051" s="376" t="s">
        <v>2698</v>
      </c>
      <c r="C1051" s="376" t="s">
        <v>1559</v>
      </c>
      <c r="D1051" s="478">
        <v>44999</v>
      </c>
      <c r="E1051" s="291"/>
      <c r="F1051" s="291"/>
      <c r="G1051" s="291"/>
      <c r="H1051" s="291" t="s">
        <v>2664</v>
      </c>
      <c r="I1051" s="291"/>
      <c r="J1051" s="476"/>
    </row>
    <row r="1052" spans="1:10" ht="12.75">
      <c r="A1052" s="291" t="s">
        <v>2657</v>
      </c>
      <c r="B1052" s="376" t="s">
        <v>2699</v>
      </c>
      <c r="C1052" s="376" t="s">
        <v>1559</v>
      </c>
      <c r="D1052" s="478">
        <v>44999</v>
      </c>
      <c r="E1052" s="291"/>
      <c r="F1052" s="291"/>
      <c r="G1052" s="291"/>
      <c r="H1052" s="291" t="s">
        <v>2664</v>
      </c>
      <c r="I1052" s="291"/>
      <c r="J1052" s="476"/>
    </row>
    <row r="1053" spans="1:10" ht="12.75">
      <c r="A1053" s="291" t="s">
        <v>2657</v>
      </c>
      <c r="B1053" s="376" t="s">
        <v>2700</v>
      </c>
      <c r="C1053" s="376" t="s">
        <v>1559</v>
      </c>
      <c r="D1053" s="478">
        <v>44999</v>
      </c>
      <c r="E1053" s="291"/>
      <c r="F1053" s="291"/>
      <c r="G1053" s="291"/>
      <c r="H1053" s="291" t="s">
        <v>2659</v>
      </c>
      <c r="I1053" s="291"/>
      <c r="J1053" s="476"/>
    </row>
    <row r="1054" spans="1:10" ht="15.75" customHeight="1">
      <c r="A1054" s="291" t="s">
        <v>2657</v>
      </c>
      <c r="B1054" s="376" t="s">
        <v>2701</v>
      </c>
      <c r="C1054" s="376" t="s">
        <v>1559</v>
      </c>
      <c r="D1054" s="478">
        <v>44999</v>
      </c>
      <c r="E1054" s="291"/>
      <c r="F1054" s="291"/>
      <c r="G1054" s="291"/>
      <c r="H1054" s="291" t="s">
        <v>2702</v>
      </c>
      <c r="I1054" s="291"/>
      <c r="J1054" s="476"/>
    </row>
    <row r="1055" spans="1:10" ht="12.75">
      <c r="A1055" s="291" t="s">
        <v>2657</v>
      </c>
      <c r="B1055" s="376" t="s">
        <v>2703</v>
      </c>
      <c r="C1055" s="376" t="s">
        <v>1559</v>
      </c>
      <c r="D1055" s="478">
        <v>44999</v>
      </c>
      <c r="E1055" s="291"/>
      <c r="F1055" s="291"/>
      <c r="G1055" s="291"/>
      <c r="H1055" s="291" t="s">
        <v>2659</v>
      </c>
      <c r="I1055" s="291"/>
      <c r="J1055" s="476"/>
    </row>
    <row r="1056" spans="1:10" ht="12.75">
      <c r="A1056" s="291" t="s">
        <v>2657</v>
      </c>
      <c r="B1056" s="376" t="s">
        <v>2704</v>
      </c>
      <c r="C1056" s="376" t="s">
        <v>1559</v>
      </c>
      <c r="D1056" s="478">
        <v>44999</v>
      </c>
      <c r="E1056" s="291"/>
      <c r="F1056" s="291"/>
      <c r="G1056" s="291"/>
      <c r="H1056" s="291" t="s">
        <v>2659</v>
      </c>
      <c r="I1056" s="291"/>
      <c r="J1056" s="476"/>
    </row>
    <row r="1057" spans="1:10" ht="12.75">
      <c r="A1057" s="291" t="s">
        <v>2657</v>
      </c>
      <c r="B1057" s="376" t="s">
        <v>2705</v>
      </c>
      <c r="C1057" s="376" t="s">
        <v>1559</v>
      </c>
      <c r="D1057" s="478">
        <v>44999</v>
      </c>
      <c r="E1057" s="291"/>
      <c r="F1057" s="291"/>
      <c r="G1057" s="291"/>
      <c r="H1057" s="291" t="s">
        <v>2664</v>
      </c>
      <c r="I1057" s="291"/>
      <c r="J1057" s="476"/>
    </row>
    <row r="1058" spans="1:10" ht="12.75">
      <c r="A1058" s="291" t="s">
        <v>2657</v>
      </c>
      <c r="B1058" s="376" t="s">
        <v>2706</v>
      </c>
      <c r="C1058" s="376" t="s">
        <v>1559</v>
      </c>
      <c r="D1058" s="478">
        <v>44999</v>
      </c>
      <c r="E1058" s="291"/>
      <c r="F1058" s="291"/>
      <c r="G1058" s="291"/>
      <c r="H1058" s="291" t="s">
        <v>2659</v>
      </c>
      <c r="I1058" s="291"/>
      <c r="J1058" s="476"/>
    </row>
    <row r="1059" spans="1:10" ht="12.75">
      <c r="A1059" s="291" t="s">
        <v>2657</v>
      </c>
      <c r="B1059" s="376" t="s">
        <v>2707</v>
      </c>
      <c r="C1059" s="376" t="s">
        <v>1559</v>
      </c>
      <c r="D1059" s="478">
        <v>44999</v>
      </c>
      <c r="E1059" s="291"/>
      <c r="F1059" s="291"/>
      <c r="G1059" s="291"/>
      <c r="H1059" s="291" t="s">
        <v>2662</v>
      </c>
      <c r="I1059" s="291"/>
      <c r="J1059" s="476"/>
    </row>
    <row r="1060" spans="1:10" ht="12.75">
      <c r="A1060" s="291" t="s">
        <v>2657</v>
      </c>
      <c r="B1060" s="376" t="s">
        <v>2708</v>
      </c>
      <c r="C1060" s="376" t="s">
        <v>1559</v>
      </c>
      <c r="D1060" s="478">
        <v>44999</v>
      </c>
      <c r="E1060" s="291"/>
      <c r="F1060" s="291"/>
      <c r="G1060" s="291"/>
      <c r="H1060" s="291" t="s">
        <v>2659</v>
      </c>
      <c r="I1060" s="291"/>
      <c r="J1060" s="476"/>
    </row>
    <row r="1061" spans="1:10" ht="12.75">
      <c r="A1061" s="291" t="s">
        <v>2657</v>
      </c>
      <c r="B1061" s="376" t="s">
        <v>2709</v>
      </c>
      <c r="C1061" s="376" t="s">
        <v>1559</v>
      </c>
      <c r="D1061" s="478">
        <v>44999</v>
      </c>
      <c r="E1061" s="291"/>
      <c r="F1061" s="291"/>
      <c r="G1061" s="291"/>
      <c r="H1061" s="291" t="s">
        <v>2659</v>
      </c>
      <c r="I1061" s="291"/>
      <c r="J1061" s="476"/>
    </row>
    <row r="1062" spans="1:10" ht="12.75">
      <c r="A1062" s="291" t="s">
        <v>2657</v>
      </c>
      <c r="B1062" s="376" t="s">
        <v>2710</v>
      </c>
      <c r="C1062" s="376" t="s">
        <v>1559</v>
      </c>
      <c r="D1062" s="478">
        <v>44999</v>
      </c>
      <c r="E1062" s="291"/>
      <c r="F1062" s="291"/>
      <c r="G1062" s="291"/>
      <c r="H1062" s="291" t="s">
        <v>2664</v>
      </c>
      <c r="I1062" s="291"/>
      <c r="J1062" s="476"/>
    </row>
    <row r="1063" spans="1:10" ht="12.75">
      <c r="A1063" s="291" t="s">
        <v>2657</v>
      </c>
      <c r="B1063" s="376" t="s">
        <v>1658</v>
      </c>
      <c r="C1063" s="376" t="s">
        <v>1559</v>
      </c>
      <c r="D1063" s="478">
        <v>44999</v>
      </c>
      <c r="E1063" s="291"/>
      <c r="F1063" s="291"/>
      <c r="G1063" s="291"/>
      <c r="H1063" s="291" t="s">
        <v>2662</v>
      </c>
      <c r="I1063" s="291"/>
      <c r="J1063" s="476"/>
    </row>
    <row r="1064" spans="1:10" ht="12.75">
      <c r="A1064" s="291" t="s">
        <v>2657</v>
      </c>
      <c r="B1064" s="376" t="s">
        <v>2711</v>
      </c>
      <c r="C1064" s="376" t="s">
        <v>1559</v>
      </c>
      <c r="D1064" s="478">
        <v>44999</v>
      </c>
      <c r="E1064" s="291"/>
      <c r="F1064" s="291"/>
      <c r="G1064" s="291"/>
      <c r="H1064" s="291" t="s">
        <v>2659</v>
      </c>
      <c r="I1064" s="291"/>
      <c r="J1064" s="476"/>
    </row>
    <row r="1065" spans="1:10" ht="12.75">
      <c r="A1065" s="291" t="s">
        <v>2657</v>
      </c>
      <c r="B1065" s="376" t="s">
        <v>2712</v>
      </c>
      <c r="C1065" s="376" t="s">
        <v>1559</v>
      </c>
      <c r="D1065" s="478">
        <v>44999</v>
      </c>
      <c r="E1065" s="291"/>
      <c r="F1065" s="291"/>
      <c r="G1065" s="291"/>
      <c r="H1065" s="291" t="s">
        <v>2662</v>
      </c>
      <c r="I1065" s="291"/>
      <c r="J1065" s="476"/>
    </row>
    <row r="1066" spans="1:10" ht="12.75">
      <c r="A1066" s="291" t="s">
        <v>2657</v>
      </c>
      <c r="B1066" s="376" t="s">
        <v>2713</v>
      </c>
      <c r="C1066" s="376" t="s">
        <v>1559</v>
      </c>
      <c r="D1066" s="478">
        <v>44999</v>
      </c>
      <c r="E1066" s="291"/>
      <c r="F1066" s="291"/>
      <c r="G1066" s="291"/>
      <c r="H1066" s="291" t="s">
        <v>2659</v>
      </c>
      <c r="I1066" s="291"/>
      <c r="J1066" s="476"/>
    </row>
    <row r="1067" spans="1:10" ht="12.75">
      <c r="A1067" s="291" t="s">
        <v>2657</v>
      </c>
      <c r="B1067" s="376" t="s">
        <v>2714</v>
      </c>
      <c r="C1067" s="376" t="s">
        <v>1559</v>
      </c>
      <c r="D1067" s="478">
        <v>44999</v>
      </c>
      <c r="E1067" s="291"/>
      <c r="F1067" s="291"/>
      <c r="G1067" s="291"/>
      <c r="H1067" s="291" t="s">
        <v>2661</v>
      </c>
      <c r="I1067" s="291"/>
      <c r="J1067" s="476"/>
    </row>
    <row r="1068" spans="1:10" ht="12.75">
      <c r="A1068" s="291" t="s">
        <v>2657</v>
      </c>
      <c r="B1068" s="376" t="s">
        <v>2715</v>
      </c>
      <c r="C1068" s="376" t="s">
        <v>1559</v>
      </c>
      <c r="D1068" s="478">
        <v>44999</v>
      </c>
      <c r="E1068" s="291"/>
      <c r="F1068" s="291"/>
      <c r="G1068" s="291"/>
      <c r="H1068" s="291" t="s">
        <v>2662</v>
      </c>
      <c r="I1068" s="291"/>
      <c r="J1068" s="476"/>
    </row>
    <row r="1069" spans="1:10" ht="12.75">
      <c r="A1069" s="291" t="s">
        <v>2657</v>
      </c>
      <c r="B1069" s="376" t="s">
        <v>2716</v>
      </c>
      <c r="C1069" s="376" t="s">
        <v>1559</v>
      </c>
      <c r="D1069" s="478">
        <v>44999</v>
      </c>
      <c r="E1069" s="291"/>
      <c r="F1069" s="291"/>
      <c r="G1069" s="291"/>
      <c r="H1069" s="291" t="s">
        <v>2664</v>
      </c>
      <c r="I1069" s="291"/>
      <c r="J1069" s="476"/>
    </row>
    <row r="1070" spans="1:10" ht="12.75">
      <c r="A1070" s="291" t="s">
        <v>2657</v>
      </c>
      <c r="B1070" s="376" t="s">
        <v>2717</v>
      </c>
      <c r="C1070" s="376" t="s">
        <v>1559</v>
      </c>
      <c r="D1070" s="478">
        <v>44999</v>
      </c>
      <c r="E1070" s="291"/>
      <c r="F1070" s="291"/>
      <c r="G1070" s="291"/>
      <c r="H1070" s="291" t="s">
        <v>2664</v>
      </c>
      <c r="I1070" s="291"/>
      <c r="J1070" s="476"/>
    </row>
    <row r="1071" spans="1:10" ht="12.75">
      <c r="A1071" s="291" t="s">
        <v>2657</v>
      </c>
      <c r="B1071" s="376" t="s">
        <v>2718</v>
      </c>
      <c r="C1071" s="376" t="s">
        <v>1559</v>
      </c>
      <c r="D1071" s="478">
        <v>44999</v>
      </c>
      <c r="E1071" s="291"/>
      <c r="F1071" s="291"/>
      <c r="G1071" s="291"/>
      <c r="H1071" s="291" t="s">
        <v>2659</v>
      </c>
      <c r="I1071" s="291"/>
      <c r="J1071" s="476"/>
    </row>
    <row r="1072" spans="1:10" ht="12.75">
      <c r="A1072" s="291" t="s">
        <v>2657</v>
      </c>
      <c r="B1072" s="376" t="s">
        <v>1863</v>
      </c>
      <c r="C1072" s="376" t="s">
        <v>1559</v>
      </c>
      <c r="D1072" s="478">
        <v>44999</v>
      </c>
      <c r="E1072" s="291"/>
      <c r="F1072" s="291"/>
      <c r="G1072" s="291"/>
      <c r="H1072" s="291" t="s">
        <v>2659</v>
      </c>
      <c r="I1072" s="291"/>
      <c r="J1072" s="476"/>
    </row>
    <row r="1073" spans="1:10" ht="12.75">
      <c r="A1073" s="291" t="s">
        <v>2657</v>
      </c>
      <c r="B1073" s="376" t="s">
        <v>2719</v>
      </c>
      <c r="C1073" s="376" t="s">
        <v>1559</v>
      </c>
      <c r="D1073" s="478">
        <v>44999</v>
      </c>
      <c r="E1073" s="291"/>
      <c r="F1073" s="291"/>
      <c r="G1073" s="291"/>
      <c r="H1073" s="291" t="s">
        <v>2664</v>
      </c>
      <c r="I1073" s="291"/>
      <c r="J1073" s="476"/>
    </row>
    <row r="1074" spans="1:10" ht="12.75">
      <c r="A1074" s="291" t="s">
        <v>2657</v>
      </c>
      <c r="B1074" s="376" t="s">
        <v>2720</v>
      </c>
      <c r="C1074" s="376" t="s">
        <v>1559</v>
      </c>
      <c r="D1074" s="478">
        <v>44999</v>
      </c>
      <c r="E1074" s="291"/>
      <c r="F1074" s="291"/>
      <c r="G1074" s="291"/>
      <c r="H1074" s="291" t="s">
        <v>2661</v>
      </c>
      <c r="I1074" s="291"/>
      <c r="J1074" s="476"/>
    </row>
    <row r="1075" spans="1:10" ht="12.75">
      <c r="A1075" s="291" t="s">
        <v>2657</v>
      </c>
      <c r="B1075" s="376" t="s">
        <v>2721</v>
      </c>
      <c r="C1075" s="376" t="s">
        <v>1559</v>
      </c>
      <c r="D1075" s="478">
        <v>44999</v>
      </c>
      <c r="E1075" s="291"/>
      <c r="F1075" s="291"/>
      <c r="G1075" s="291"/>
      <c r="H1075" s="291" t="s">
        <v>2659</v>
      </c>
      <c r="I1075" s="291"/>
      <c r="J1075" s="476"/>
    </row>
    <row r="1076" spans="1:10" ht="12.75">
      <c r="A1076" s="291" t="s">
        <v>2657</v>
      </c>
      <c r="B1076" s="376" t="s">
        <v>2722</v>
      </c>
      <c r="C1076" s="376" t="s">
        <v>1559</v>
      </c>
      <c r="D1076" s="478">
        <v>44999</v>
      </c>
      <c r="E1076" s="291"/>
      <c r="F1076" s="291"/>
      <c r="G1076" s="291"/>
      <c r="H1076" s="291" t="s">
        <v>2664</v>
      </c>
      <c r="I1076" s="291"/>
      <c r="J1076" s="476"/>
    </row>
    <row r="1077" spans="1:10" ht="12.75">
      <c r="A1077" s="291" t="s">
        <v>2657</v>
      </c>
      <c r="B1077" s="376" t="s">
        <v>1930</v>
      </c>
      <c r="C1077" s="376" t="s">
        <v>1559</v>
      </c>
      <c r="D1077" s="478">
        <v>44999</v>
      </c>
      <c r="E1077" s="291"/>
      <c r="F1077" s="291"/>
      <c r="G1077" s="291"/>
      <c r="H1077" s="291" t="s">
        <v>1931</v>
      </c>
      <c r="I1077" s="291"/>
      <c r="J1077" s="476"/>
    </row>
    <row r="1078" spans="1:10" ht="12.75">
      <c r="A1078" s="291" t="s">
        <v>2657</v>
      </c>
      <c r="B1078" s="376" t="s">
        <v>1777</v>
      </c>
      <c r="C1078" s="376" t="s">
        <v>1559</v>
      </c>
      <c r="D1078" s="478">
        <v>44999</v>
      </c>
      <c r="E1078" s="291"/>
      <c r="F1078" s="291"/>
      <c r="G1078" s="291"/>
      <c r="H1078" s="291" t="s">
        <v>2659</v>
      </c>
      <c r="I1078" s="291"/>
      <c r="J1078" s="476"/>
    </row>
    <row r="1079" spans="1:10" ht="12.75">
      <c r="A1079" s="291" t="s">
        <v>2657</v>
      </c>
      <c r="B1079" s="376" t="s">
        <v>2723</v>
      </c>
      <c r="C1079" s="376" t="s">
        <v>1559</v>
      </c>
      <c r="D1079" s="478">
        <v>44999</v>
      </c>
      <c r="E1079" s="291"/>
      <c r="F1079" s="291"/>
      <c r="G1079" s="291"/>
      <c r="H1079" s="291" t="s">
        <v>2659</v>
      </c>
      <c r="I1079" s="291"/>
      <c r="J1079" s="476"/>
    </row>
    <row r="1080" spans="1:10" ht="12.75">
      <c r="A1080" s="291" t="s">
        <v>2657</v>
      </c>
      <c r="B1080" s="376" t="s">
        <v>2724</v>
      </c>
      <c r="C1080" s="376" t="s">
        <v>1559</v>
      </c>
      <c r="D1080" s="478">
        <v>44999</v>
      </c>
      <c r="E1080" s="291"/>
      <c r="F1080" s="291"/>
      <c r="G1080" s="291"/>
      <c r="H1080" s="291" t="s">
        <v>2659</v>
      </c>
      <c r="I1080" s="291"/>
      <c r="J1080" s="476"/>
    </row>
    <row r="1081" spans="1:10" ht="12.75">
      <c r="A1081" s="291" t="s">
        <v>2657</v>
      </c>
      <c r="B1081" s="376" t="s">
        <v>2725</v>
      </c>
      <c r="C1081" s="376" t="s">
        <v>1559</v>
      </c>
      <c r="D1081" s="478">
        <v>44999</v>
      </c>
      <c r="E1081" s="291"/>
      <c r="F1081" s="291"/>
      <c r="G1081" s="291"/>
      <c r="H1081" s="291" t="s">
        <v>2659</v>
      </c>
      <c r="I1081" s="291"/>
      <c r="J1081" s="476"/>
    </row>
    <row r="1082" spans="1:10" ht="12.75">
      <c r="A1082" s="291" t="s">
        <v>2657</v>
      </c>
      <c r="B1082" s="376" t="s">
        <v>2726</v>
      </c>
      <c r="C1082" s="376" t="s">
        <v>1559</v>
      </c>
      <c r="D1082" s="478">
        <v>44999</v>
      </c>
      <c r="E1082" s="291"/>
      <c r="F1082" s="291"/>
      <c r="G1082" s="291"/>
      <c r="H1082" s="291" t="s">
        <v>2659</v>
      </c>
      <c r="I1082" s="291"/>
      <c r="J1082" s="476"/>
    </row>
    <row r="1083" spans="1:10" ht="12.75">
      <c r="A1083" s="291" t="s">
        <v>2657</v>
      </c>
      <c r="B1083" s="376" t="s">
        <v>2727</v>
      </c>
      <c r="C1083" s="376" t="s">
        <v>1559</v>
      </c>
      <c r="D1083" s="478">
        <v>44999</v>
      </c>
      <c r="E1083" s="291"/>
      <c r="F1083" s="291"/>
      <c r="G1083" s="291"/>
      <c r="H1083" s="291" t="s">
        <v>2661</v>
      </c>
      <c r="I1083" s="291"/>
      <c r="J1083" s="476"/>
    </row>
    <row r="1084" spans="1:10" ht="12.75">
      <c r="A1084" s="291" t="s">
        <v>2657</v>
      </c>
      <c r="B1084" s="376" t="s">
        <v>2728</v>
      </c>
      <c r="C1084" s="376" t="s">
        <v>1559</v>
      </c>
      <c r="D1084" s="478">
        <v>44999</v>
      </c>
      <c r="E1084" s="291"/>
      <c r="F1084" s="291"/>
      <c r="G1084" s="291"/>
      <c r="H1084" s="291" t="s">
        <v>2661</v>
      </c>
      <c r="I1084" s="291"/>
      <c r="J1084" s="476"/>
    </row>
    <row r="1085" spans="1:10" ht="12.75">
      <c r="A1085" s="878" t="s">
        <v>2729</v>
      </c>
      <c r="B1085" s="869"/>
      <c r="C1085" s="869"/>
      <c r="D1085" s="869"/>
      <c r="E1085" s="869"/>
      <c r="F1085" s="869"/>
      <c r="G1085" s="869"/>
      <c r="H1085" s="869"/>
      <c r="I1085" s="870"/>
      <c r="J1085" s="476"/>
    </row>
    <row r="1086" spans="1:10" ht="12.75">
      <c r="A1086" s="521" t="s">
        <v>1548</v>
      </c>
      <c r="B1086" s="522" t="s">
        <v>1549</v>
      </c>
      <c r="C1086" s="522" t="s">
        <v>1550</v>
      </c>
      <c r="D1086" s="523" t="s">
        <v>1551</v>
      </c>
      <c r="E1086" s="524" t="s">
        <v>1552</v>
      </c>
      <c r="F1086" s="524" t="s">
        <v>1553</v>
      </c>
      <c r="G1086" s="524" t="s">
        <v>1554</v>
      </c>
      <c r="H1086" s="524" t="s">
        <v>821</v>
      </c>
      <c r="I1086" s="525" t="s">
        <v>1555</v>
      </c>
      <c r="J1086" s="476"/>
    </row>
    <row r="1087" spans="1:10" ht="12.75">
      <c r="A1087" s="291" t="s">
        <v>2730</v>
      </c>
      <c r="B1087" s="376" t="s">
        <v>2731</v>
      </c>
      <c r="C1087" s="376" t="s">
        <v>1559</v>
      </c>
      <c r="D1087" s="526" t="s">
        <v>2732</v>
      </c>
      <c r="E1087" s="291"/>
      <c r="F1087" s="291"/>
      <c r="G1087" s="291"/>
      <c r="H1087" s="291" t="s">
        <v>2733</v>
      </c>
      <c r="I1087" s="291"/>
      <c r="J1087" s="476"/>
    </row>
    <row r="1088" spans="1:10" ht="12.75">
      <c r="A1088" s="291" t="s">
        <v>2730</v>
      </c>
      <c r="B1088" s="376" t="s">
        <v>2734</v>
      </c>
      <c r="C1088" s="376" t="s">
        <v>1559</v>
      </c>
      <c r="D1088" s="526" t="s">
        <v>2732</v>
      </c>
      <c r="E1088" s="291"/>
      <c r="F1088" s="291"/>
      <c r="G1088" s="291"/>
      <c r="H1088" s="291" t="s">
        <v>2733</v>
      </c>
      <c r="I1088" s="291"/>
      <c r="J1088" s="476"/>
    </row>
    <row r="1089" spans="1:10" ht="12.75">
      <c r="A1089" s="291" t="s">
        <v>2730</v>
      </c>
      <c r="B1089" s="376" t="s">
        <v>2735</v>
      </c>
      <c r="C1089" s="376" t="s">
        <v>1559</v>
      </c>
      <c r="D1089" s="526" t="s">
        <v>2732</v>
      </c>
      <c r="E1089" s="291"/>
      <c r="F1089" s="291"/>
      <c r="G1089" s="291"/>
      <c r="H1089" s="291" t="s">
        <v>2733</v>
      </c>
      <c r="I1089" s="291"/>
      <c r="J1089" s="476"/>
    </row>
    <row r="1090" spans="1:10" ht="12.75">
      <c r="A1090" s="291" t="s">
        <v>2730</v>
      </c>
      <c r="B1090" s="376" t="s">
        <v>2736</v>
      </c>
      <c r="C1090" s="376" t="s">
        <v>1559</v>
      </c>
      <c r="D1090" s="526" t="s">
        <v>2732</v>
      </c>
      <c r="E1090" s="291"/>
      <c r="F1090" s="291"/>
      <c r="G1090" s="291"/>
      <c r="H1090" s="291" t="s">
        <v>2733</v>
      </c>
      <c r="I1090" s="291"/>
      <c r="J1090" s="476"/>
    </row>
    <row r="1091" spans="1:10" ht="12.75">
      <c r="A1091" s="291" t="s">
        <v>2730</v>
      </c>
      <c r="B1091" s="376" t="s">
        <v>2737</v>
      </c>
      <c r="C1091" s="376" t="s">
        <v>1559</v>
      </c>
      <c r="D1091" s="526" t="s">
        <v>2732</v>
      </c>
      <c r="E1091" s="291"/>
      <c r="F1091" s="291"/>
      <c r="G1091" s="291"/>
      <c r="H1091" s="291" t="s">
        <v>2733</v>
      </c>
      <c r="I1091" s="291"/>
      <c r="J1091" s="476"/>
    </row>
    <row r="1092" spans="1:10" ht="12.75">
      <c r="A1092" s="291" t="s">
        <v>2730</v>
      </c>
      <c r="B1092" s="376" t="s">
        <v>2738</v>
      </c>
      <c r="C1092" s="376" t="s">
        <v>1559</v>
      </c>
      <c r="D1092" s="526" t="s">
        <v>2732</v>
      </c>
      <c r="E1092" s="291"/>
      <c r="F1092" s="291"/>
      <c r="G1092" s="291"/>
      <c r="H1092" s="291" t="s">
        <v>2733</v>
      </c>
      <c r="I1092" s="291"/>
      <c r="J1092" s="476"/>
    </row>
    <row r="1093" spans="1:10" ht="12.75">
      <c r="A1093" s="291" t="s">
        <v>2730</v>
      </c>
      <c r="B1093" s="376" t="s">
        <v>2739</v>
      </c>
      <c r="C1093" s="376" t="s">
        <v>1559</v>
      </c>
      <c r="D1093" s="526" t="s">
        <v>2732</v>
      </c>
      <c r="E1093" s="291"/>
      <c r="F1093" s="291"/>
      <c r="G1093" s="291"/>
      <c r="H1093" s="291" t="s">
        <v>2733</v>
      </c>
      <c r="I1093" s="291"/>
      <c r="J1093" s="476"/>
    </row>
    <row r="1094" spans="1:10" ht="12.75">
      <c r="A1094" s="291" t="s">
        <v>2730</v>
      </c>
      <c r="B1094" s="376" t="s">
        <v>2740</v>
      </c>
      <c r="C1094" s="376" t="s">
        <v>1559</v>
      </c>
      <c r="D1094" s="526" t="s">
        <v>2732</v>
      </c>
      <c r="E1094" s="291"/>
      <c r="F1094" s="291"/>
      <c r="G1094" s="291"/>
      <c r="H1094" s="291" t="s">
        <v>2733</v>
      </c>
      <c r="I1094" s="291"/>
      <c r="J1094" s="476"/>
    </row>
    <row r="1095" spans="1:10" ht="12.75">
      <c r="A1095" s="291" t="s">
        <v>2730</v>
      </c>
      <c r="B1095" s="376" t="s">
        <v>2741</v>
      </c>
      <c r="C1095" s="376" t="s">
        <v>1559</v>
      </c>
      <c r="D1095" s="526" t="s">
        <v>2732</v>
      </c>
      <c r="E1095" s="291"/>
      <c r="F1095" s="291"/>
      <c r="G1095" s="291"/>
      <c r="H1095" s="291" t="s">
        <v>2733</v>
      </c>
      <c r="I1095" s="291"/>
      <c r="J1095" s="476"/>
    </row>
    <row r="1096" spans="1:10" ht="12.75">
      <c r="A1096" s="291" t="s">
        <v>2730</v>
      </c>
      <c r="B1096" s="376" t="s">
        <v>2742</v>
      </c>
      <c r="C1096" s="376" t="s">
        <v>1559</v>
      </c>
      <c r="D1096" s="526" t="s">
        <v>2732</v>
      </c>
      <c r="E1096" s="291"/>
      <c r="F1096" s="291"/>
      <c r="G1096" s="291"/>
      <c r="H1096" s="291" t="s">
        <v>2733</v>
      </c>
      <c r="I1096" s="291"/>
      <c r="J1096" s="476"/>
    </row>
    <row r="1097" spans="1:10" ht="12.75">
      <c r="A1097" s="291" t="s">
        <v>2730</v>
      </c>
      <c r="B1097" s="376" t="s">
        <v>2743</v>
      </c>
      <c r="C1097" s="376" t="s">
        <v>1559</v>
      </c>
      <c r="D1097" s="526" t="s">
        <v>2732</v>
      </c>
      <c r="E1097" s="291"/>
      <c r="F1097" s="291"/>
      <c r="G1097" s="291"/>
      <c r="H1097" s="291" t="s">
        <v>2733</v>
      </c>
      <c r="I1097" s="291"/>
      <c r="J1097" s="476"/>
    </row>
    <row r="1098" spans="1:10" ht="12.75">
      <c r="A1098" s="291" t="s">
        <v>2730</v>
      </c>
      <c r="B1098" s="376" t="s">
        <v>2744</v>
      </c>
      <c r="C1098" s="376" t="s">
        <v>1559</v>
      </c>
      <c r="D1098" s="526" t="s">
        <v>2732</v>
      </c>
      <c r="E1098" s="291"/>
      <c r="F1098" s="291"/>
      <c r="G1098" s="291"/>
      <c r="H1098" s="291" t="s">
        <v>2733</v>
      </c>
      <c r="I1098" s="291"/>
      <c r="J1098" s="476"/>
    </row>
    <row r="1099" spans="1:10" ht="12.75">
      <c r="A1099" s="291" t="s">
        <v>2730</v>
      </c>
      <c r="B1099" s="376" t="s">
        <v>2745</v>
      </c>
      <c r="C1099" s="376" t="s">
        <v>1559</v>
      </c>
      <c r="D1099" s="526" t="s">
        <v>2732</v>
      </c>
      <c r="E1099" s="291"/>
      <c r="F1099" s="291"/>
      <c r="G1099" s="291"/>
      <c r="H1099" s="291" t="s">
        <v>2733</v>
      </c>
      <c r="I1099" s="291"/>
      <c r="J1099" s="476"/>
    </row>
    <row r="1100" spans="1:10" ht="12.75">
      <c r="A1100" s="291" t="s">
        <v>2730</v>
      </c>
      <c r="B1100" s="376" t="s">
        <v>2746</v>
      </c>
      <c r="C1100" s="376" t="s">
        <v>1559</v>
      </c>
      <c r="D1100" s="526" t="s">
        <v>2732</v>
      </c>
      <c r="E1100" s="291"/>
      <c r="F1100" s="291"/>
      <c r="G1100" s="291"/>
      <c r="H1100" s="291" t="s">
        <v>2733</v>
      </c>
      <c r="I1100" s="291"/>
      <c r="J1100" s="476"/>
    </row>
    <row r="1101" spans="1:10" ht="12.75">
      <c r="A1101" s="291" t="s">
        <v>2730</v>
      </c>
      <c r="B1101" s="376" t="s">
        <v>2747</v>
      </c>
      <c r="C1101" s="376" t="s">
        <v>1559</v>
      </c>
      <c r="D1101" s="526" t="s">
        <v>2732</v>
      </c>
      <c r="E1101" s="291"/>
      <c r="F1101" s="291"/>
      <c r="G1101" s="291"/>
      <c r="H1101" s="291" t="s">
        <v>2733</v>
      </c>
      <c r="I1101" s="291"/>
      <c r="J1101" s="476"/>
    </row>
    <row r="1102" spans="1:10" ht="12.75">
      <c r="A1102" s="291" t="s">
        <v>2748</v>
      </c>
      <c r="B1102" s="376" t="s">
        <v>2749</v>
      </c>
      <c r="C1102" s="376" t="s">
        <v>1559</v>
      </c>
      <c r="D1102" s="527">
        <v>45002</v>
      </c>
      <c r="E1102" s="291"/>
      <c r="F1102" s="291"/>
      <c r="G1102" s="291"/>
      <c r="H1102" s="291" t="s">
        <v>2750</v>
      </c>
      <c r="I1102" s="291"/>
      <c r="J1102" s="476"/>
    </row>
    <row r="1103" spans="1:10" ht="12.75">
      <c r="A1103" s="878" t="s">
        <v>2751</v>
      </c>
      <c r="B1103" s="869"/>
      <c r="C1103" s="869"/>
      <c r="D1103" s="869"/>
      <c r="E1103" s="869"/>
      <c r="F1103" s="869"/>
      <c r="G1103" s="869"/>
      <c r="H1103" s="869"/>
      <c r="I1103" s="870"/>
      <c r="J1103" s="476"/>
    </row>
    <row r="1104" spans="1:10" ht="12.75">
      <c r="A1104" s="521" t="s">
        <v>1548</v>
      </c>
      <c r="B1104" s="522" t="s">
        <v>1549</v>
      </c>
      <c r="C1104" s="522" t="s">
        <v>1550</v>
      </c>
      <c r="D1104" s="523" t="s">
        <v>1551</v>
      </c>
      <c r="E1104" s="524" t="s">
        <v>1552</v>
      </c>
      <c r="F1104" s="524" t="s">
        <v>1553</v>
      </c>
      <c r="G1104" s="524" t="s">
        <v>1554</v>
      </c>
      <c r="H1104" s="524" t="s">
        <v>821</v>
      </c>
      <c r="I1104" s="525" t="s">
        <v>1555</v>
      </c>
      <c r="J1104" s="476"/>
    </row>
    <row r="1105" spans="1:10" ht="12.75">
      <c r="A1105" s="291" t="s">
        <v>2752</v>
      </c>
      <c r="B1105" s="376" t="s">
        <v>2753</v>
      </c>
      <c r="C1105" s="376" t="s">
        <v>1559</v>
      </c>
      <c r="D1105" s="291" t="s">
        <v>2754</v>
      </c>
      <c r="E1105" s="291"/>
      <c r="F1105" s="291"/>
      <c r="G1105" s="291"/>
      <c r="H1105" s="528" t="s">
        <v>2755</v>
      </c>
      <c r="I1105" s="291"/>
      <c r="J1105" s="476"/>
    </row>
    <row r="1106" spans="1:10" ht="12.75">
      <c r="A1106" s="291" t="s">
        <v>2752</v>
      </c>
      <c r="B1106" s="376" t="s">
        <v>2756</v>
      </c>
      <c r="C1106" s="376" t="s">
        <v>1559</v>
      </c>
      <c r="D1106" s="291" t="s">
        <v>2754</v>
      </c>
      <c r="E1106" s="291"/>
      <c r="F1106" s="291"/>
      <c r="G1106" s="291"/>
      <c r="H1106" s="528" t="s">
        <v>2757</v>
      </c>
      <c r="I1106" s="291"/>
      <c r="J1106" s="476"/>
    </row>
    <row r="1107" spans="1:10" ht="12.75">
      <c r="A1107" s="291" t="s">
        <v>2752</v>
      </c>
      <c r="B1107" s="376" t="s">
        <v>2758</v>
      </c>
      <c r="C1107" s="376" t="s">
        <v>1559</v>
      </c>
      <c r="D1107" s="291" t="s">
        <v>2754</v>
      </c>
      <c r="E1107" s="291"/>
      <c r="F1107" s="291"/>
      <c r="G1107" s="291"/>
      <c r="H1107" s="528" t="s">
        <v>2757</v>
      </c>
      <c r="I1107" s="291"/>
      <c r="J1107" s="476"/>
    </row>
    <row r="1108" spans="1:10" ht="12.75">
      <c r="A1108" s="291" t="s">
        <v>2752</v>
      </c>
      <c r="B1108" s="376" t="s">
        <v>2759</v>
      </c>
      <c r="C1108" s="376" t="s">
        <v>1559</v>
      </c>
      <c r="D1108" s="291" t="s">
        <v>2754</v>
      </c>
      <c r="E1108" s="291"/>
      <c r="F1108" s="291"/>
      <c r="G1108" s="291"/>
      <c r="H1108" s="528" t="s">
        <v>2757</v>
      </c>
      <c r="I1108" s="291"/>
      <c r="J1108" s="476"/>
    </row>
    <row r="1109" spans="1:10" ht="12.75">
      <c r="A1109" s="291" t="s">
        <v>2752</v>
      </c>
      <c r="B1109" s="376" t="s">
        <v>2760</v>
      </c>
      <c r="C1109" s="376" t="s">
        <v>1559</v>
      </c>
      <c r="D1109" s="291" t="s">
        <v>2754</v>
      </c>
      <c r="E1109" s="291"/>
      <c r="F1109" s="291"/>
      <c r="G1109" s="291"/>
      <c r="H1109" s="528" t="s">
        <v>2757</v>
      </c>
      <c r="I1109" s="291"/>
      <c r="J1109" s="476"/>
    </row>
    <row r="1110" spans="1:10" ht="12.75">
      <c r="A1110" s="291" t="s">
        <v>2752</v>
      </c>
      <c r="B1110" s="376" t="s">
        <v>2761</v>
      </c>
      <c r="C1110" s="376" t="s">
        <v>1559</v>
      </c>
      <c r="D1110" s="291" t="s">
        <v>2754</v>
      </c>
      <c r="E1110" s="291"/>
      <c r="F1110" s="291"/>
      <c r="G1110" s="291"/>
      <c r="H1110" s="528" t="s">
        <v>2757</v>
      </c>
      <c r="I1110" s="291"/>
      <c r="J1110" s="476"/>
    </row>
    <row r="1111" spans="1:10" ht="12.75">
      <c r="A1111" s="291" t="s">
        <v>2752</v>
      </c>
      <c r="B1111" s="376" t="s">
        <v>2762</v>
      </c>
      <c r="C1111" s="376" t="s">
        <v>1559</v>
      </c>
      <c r="D1111" s="291" t="s">
        <v>2754</v>
      </c>
      <c r="E1111" s="291"/>
      <c r="F1111" s="291"/>
      <c r="G1111" s="291"/>
      <c r="H1111" s="528" t="s">
        <v>2757</v>
      </c>
      <c r="I1111" s="291"/>
      <c r="J1111" s="476"/>
    </row>
    <row r="1112" spans="1:10" ht="12.75">
      <c r="A1112" s="291" t="s">
        <v>2752</v>
      </c>
      <c r="B1112" s="376" t="s">
        <v>2763</v>
      </c>
      <c r="C1112" s="376" t="s">
        <v>1559</v>
      </c>
      <c r="D1112" s="291" t="s">
        <v>2754</v>
      </c>
      <c r="E1112" s="291"/>
      <c r="F1112" s="291"/>
      <c r="G1112" s="291"/>
      <c r="H1112" s="528" t="s">
        <v>2757</v>
      </c>
      <c r="I1112" s="291"/>
      <c r="J1112" s="476"/>
    </row>
    <row r="1113" spans="1:10" ht="12.75">
      <c r="A1113" s="291" t="s">
        <v>2752</v>
      </c>
      <c r="B1113" s="376" t="s">
        <v>2764</v>
      </c>
      <c r="C1113" s="376" t="s">
        <v>1559</v>
      </c>
      <c r="D1113" s="291" t="s">
        <v>2754</v>
      </c>
      <c r="E1113" s="291"/>
      <c r="F1113" s="291"/>
      <c r="G1113" s="291"/>
      <c r="H1113" s="528" t="s">
        <v>2757</v>
      </c>
      <c r="I1113" s="291"/>
      <c r="J1113" s="476"/>
    </row>
    <row r="1114" spans="1:10" ht="12.75">
      <c r="A1114" s="291" t="s">
        <v>2752</v>
      </c>
      <c r="B1114" s="376" t="s">
        <v>2765</v>
      </c>
      <c r="C1114" s="376" t="s">
        <v>1559</v>
      </c>
      <c r="D1114" s="291" t="s">
        <v>2754</v>
      </c>
      <c r="E1114" s="291"/>
      <c r="F1114" s="291"/>
      <c r="G1114" s="291"/>
      <c r="H1114" s="528" t="s">
        <v>2757</v>
      </c>
      <c r="I1114" s="291"/>
      <c r="J1114" s="476"/>
    </row>
    <row r="1115" spans="1:10" ht="12.75">
      <c r="A1115" s="291" t="s">
        <v>2752</v>
      </c>
      <c r="B1115" s="376" t="s">
        <v>2766</v>
      </c>
      <c r="C1115" s="376" t="s">
        <v>1559</v>
      </c>
      <c r="D1115" s="291" t="s">
        <v>2754</v>
      </c>
      <c r="E1115" s="291"/>
      <c r="F1115" s="291"/>
      <c r="G1115" s="291"/>
      <c r="H1115" s="528" t="s">
        <v>2757</v>
      </c>
      <c r="I1115" s="291"/>
      <c r="J1115" s="476"/>
    </row>
    <row r="1116" spans="1:10" ht="12.75">
      <c r="A1116" s="291" t="s">
        <v>2752</v>
      </c>
      <c r="B1116" s="376" t="s">
        <v>2767</v>
      </c>
      <c r="C1116" s="376" t="s">
        <v>1559</v>
      </c>
      <c r="D1116" s="291" t="s">
        <v>2754</v>
      </c>
      <c r="E1116" s="291"/>
      <c r="F1116" s="291"/>
      <c r="G1116" s="291"/>
      <c r="H1116" s="528" t="s">
        <v>2757</v>
      </c>
      <c r="I1116" s="291"/>
      <c r="J1116" s="476"/>
    </row>
    <row r="1117" spans="1:10" ht="12.75">
      <c r="A1117" s="291" t="s">
        <v>2752</v>
      </c>
      <c r="B1117" s="376" t="s">
        <v>2768</v>
      </c>
      <c r="C1117" s="376" t="s">
        <v>1559</v>
      </c>
      <c r="D1117" s="291" t="s">
        <v>2754</v>
      </c>
      <c r="E1117" s="291"/>
      <c r="F1117" s="291"/>
      <c r="G1117" s="291"/>
      <c r="H1117" s="528" t="s">
        <v>2757</v>
      </c>
      <c r="I1117" s="291"/>
      <c r="J1117" s="476"/>
    </row>
    <row r="1118" spans="1:10" ht="12.75">
      <c r="A1118" s="291" t="s">
        <v>2752</v>
      </c>
      <c r="B1118" s="376" t="s">
        <v>2769</v>
      </c>
      <c r="C1118" s="376" t="s">
        <v>1559</v>
      </c>
      <c r="D1118" s="291" t="s">
        <v>2754</v>
      </c>
      <c r="E1118" s="291"/>
      <c r="F1118" s="291"/>
      <c r="G1118" s="291"/>
      <c r="H1118" s="528" t="s">
        <v>2757</v>
      </c>
      <c r="I1118" s="291"/>
      <c r="J1118" s="476"/>
    </row>
    <row r="1119" spans="1:10" ht="12.75">
      <c r="A1119" s="291" t="s">
        <v>2752</v>
      </c>
      <c r="B1119" s="376" t="s">
        <v>2770</v>
      </c>
      <c r="C1119" s="376" t="s">
        <v>1559</v>
      </c>
      <c r="D1119" s="291" t="s">
        <v>2754</v>
      </c>
      <c r="E1119" s="291"/>
      <c r="F1119" s="291"/>
      <c r="G1119" s="291"/>
      <c r="H1119" s="528" t="s">
        <v>2757</v>
      </c>
      <c r="I1119" s="291"/>
      <c r="J1119" s="476"/>
    </row>
    <row r="1120" spans="1:10" ht="12.75">
      <c r="A1120" s="291" t="s">
        <v>2752</v>
      </c>
      <c r="B1120" s="376" t="s">
        <v>2771</v>
      </c>
      <c r="C1120" s="376" t="s">
        <v>1559</v>
      </c>
      <c r="D1120" s="291" t="s">
        <v>2754</v>
      </c>
      <c r="E1120" s="291"/>
      <c r="F1120" s="291"/>
      <c r="G1120" s="291"/>
      <c r="H1120" s="528" t="s">
        <v>2757</v>
      </c>
      <c r="I1120" s="291"/>
      <c r="J1120" s="476"/>
    </row>
    <row r="1121" spans="1:12" ht="12.75">
      <c r="A1121" s="291" t="s">
        <v>2752</v>
      </c>
      <c r="B1121" s="376" t="s">
        <v>2772</v>
      </c>
      <c r="C1121" s="376" t="s">
        <v>1559</v>
      </c>
      <c r="D1121" s="291" t="s">
        <v>2754</v>
      </c>
      <c r="E1121" s="291"/>
      <c r="F1121" s="291"/>
      <c r="G1121" s="291"/>
      <c r="H1121" s="528" t="s">
        <v>2757</v>
      </c>
      <c r="I1121" s="291"/>
      <c r="J1121" s="476"/>
    </row>
    <row r="1122" spans="1:12" ht="12.75">
      <c r="A1122" s="291" t="s">
        <v>2752</v>
      </c>
      <c r="B1122" s="376" t="s">
        <v>2773</v>
      </c>
      <c r="C1122" s="376" t="s">
        <v>1559</v>
      </c>
      <c r="D1122" s="291" t="s">
        <v>2754</v>
      </c>
      <c r="E1122" s="291"/>
      <c r="F1122" s="291"/>
      <c r="G1122" s="291"/>
      <c r="H1122" s="528" t="s">
        <v>2757</v>
      </c>
      <c r="I1122" s="291"/>
      <c r="J1122" s="476"/>
    </row>
    <row r="1123" spans="1:12" ht="12.75">
      <c r="A1123" s="291" t="s">
        <v>2752</v>
      </c>
      <c r="B1123" s="376" t="s">
        <v>2774</v>
      </c>
      <c r="C1123" s="376" t="s">
        <v>1559</v>
      </c>
      <c r="D1123" s="291" t="s">
        <v>2754</v>
      </c>
      <c r="E1123" s="291"/>
      <c r="F1123" s="291"/>
      <c r="G1123" s="291"/>
      <c r="H1123" s="528" t="s">
        <v>2757</v>
      </c>
      <c r="I1123" s="291"/>
      <c r="J1123" s="476"/>
    </row>
    <row r="1124" spans="1:12" ht="12.75">
      <c r="A1124" s="291" t="s">
        <v>2752</v>
      </c>
      <c r="B1124" s="376" t="s">
        <v>2775</v>
      </c>
      <c r="C1124" s="376" t="s">
        <v>1559</v>
      </c>
      <c r="D1124" s="291" t="s">
        <v>2754</v>
      </c>
      <c r="E1124" s="291"/>
      <c r="F1124" s="291"/>
      <c r="G1124" s="291"/>
      <c r="H1124" s="528" t="s">
        <v>2757</v>
      </c>
      <c r="I1124" s="291"/>
      <c r="J1124" s="476"/>
    </row>
    <row r="1125" spans="1:12" ht="12.75">
      <c r="A1125" s="291" t="s">
        <v>2752</v>
      </c>
      <c r="B1125" s="376" t="s">
        <v>2776</v>
      </c>
      <c r="C1125" s="376" t="s">
        <v>1559</v>
      </c>
      <c r="D1125" s="291" t="s">
        <v>2754</v>
      </c>
      <c r="E1125" s="291"/>
      <c r="F1125" s="291"/>
      <c r="G1125" s="291"/>
      <c r="H1125" s="528" t="s">
        <v>2757</v>
      </c>
      <c r="I1125" s="291"/>
      <c r="J1125" s="476"/>
    </row>
    <row r="1126" spans="1:12" ht="12.75">
      <c r="A1126" s="291" t="s">
        <v>2752</v>
      </c>
      <c r="B1126" s="376" t="s">
        <v>2777</v>
      </c>
      <c r="C1126" s="376" t="s">
        <v>1559</v>
      </c>
      <c r="D1126" s="291" t="s">
        <v>2754</v>
      </c>
      <c r="E1126" s="291"/>
      <c r="F1126" s="291"/>
      <c r="G1126" s="291"/>
      <c r="H1126" s="528" t="s">
        <v>2755</v>
      </c>
      <c r="I1126" s="291"/>
      <c r="J1126" s="476"/>
    </row>
    <row r="1127" spans="1:12" ht="12.75">
      <c r="A1127" s="291" t="s">
        <v>2752</v>
      </c>
      <c r="B1127" s="376" t="s">
        <v>2778</v>
      </c>
      <c r="C1127" s="376" t="s">
        <v>1559</v>
      </c>
      <c r="D1127" s="291" t="s">
        <v>2754</v>
      </c>
      <c r="E1127" s="291"/>
      <c r="F1127" s="291"/>
      <c r="G1127" s="291"/>
      <c r="H1127" s="528" t="s">
        <v>2757</v>
      </c>
      <c r="I1127" s="291"/>
      <c r="J1127" s="476"/>
    </row>
    <row r="1128" spans="1:12" ht="12.75">
      <c r="A1128" s="291" t="s">
        <v>2752</v>
      </c>
      <c r="B1128" s="376" t="s">
        <v>2779</v>
      </c>
      <c r="C1128" s="376" t="s">
        <v>1559</v>
      </c>
      <c r="D1128" s="291" t="s">
        <v>2754</v>
      </c>
      <c r="E1128" s="291"/>
      <c r="F1128" s="291"/>
      <c r="G1128" s="291"/>
      <c r="H1128" s="528" t="s">
        <v>2757</v>
      </c>
      <c r="I1128" s="291"/>
      <c r="J1128" s="476"/>
    </row>
    <row r="1129" spans="1:12" ht="15">
      <c r="A1129" s="291" t="s">
        <v>2752</v>
      </c>
      <c r="B1129" s="376" t="s">
        <v>2780</v>
      </c>
      <c r="C1129" s="376" t="s">
        <v>1559</v>
      </c>
      <c r="D1129" s="291" t="s">
        <v>2754</v>
      </c>
      <c r="E1129" s="291"/>
      <c r="F1129" s="291"/>
      <c r="G1129" s="291"/>
      <c r="H1129" s="528" t="s">
        <v>2757</v>
      </c>
      <c r="I1129" s="291"/>
      <c r="J1129" s="476"/>
      <c r="K1129" s="499" t="s">
        <v>2781</v>
      </c>
      <c r="L1129" s="529" t="s">
        <v>2782</v>
      </c>
    </row>
    <row r="1130" spans="1:12" ht="12.75">
      <c r="A1130" s="291" t="s">
        <v>2752</v>
      </c>
      <c r="B1130" s="376" t="s">
        <v>2783</v>
      </c>
      <c r="C1130" s="376" t="s">
        <v>1559</v>
      </c>
      <c r="D1130" s="291" t="s">
        <v>2754</v>
      </c>
      <c r="E1130" s="291"/>
      <c r="F1130" s="291"/>
      <c r="G1130" s="291"/>
      <c r="H1130" s="528" t="s">
        <v>2757</v>
      </c>
      <c r="I1130" s="291"/>
      <c r="J1130" s="476"/>
    </row>
    <row r="1131" spans="1:12" ht="12.75">
      <c r="A1131" s="291" t="s">
        <v>2752</v>
      </c>
      <c r="B1131" s="376" t="s">
        <v>2784</v>
      </c>
      <c r="C1131" s="376" t="s">
        <v>1559</v>
      </c>
      <c r="D1131" s="291" t="s">
        <v>2754</v>
      </c>
      <c r="E1131" s="291"/>
      <c r="F1131" s="291"/>
      <c r="G1131" s="291"/>
      <c r="H1131" s="528" t="s">
        <v>2757</v>
      </c>
      <c r="I1131" s="291"/>
      <c r="J1131" s="476"/>
    </row>
    <row r="1132" spans="1:12" ht="12.75">
      <c r="A1132" s="291" t="s">
        <v>2752</v>
      </c>
      <c r="B1132" s="376" t="s">
        <v>2785</v>
      </c>
      <c r="C1132" s="376" t="s">
        <v>1559</v>
      </c>
      <c r="D1132" s="291" t="s">
        <v>2754</v>
      </c>
      <c r="E1132" s="291"/>
      <c r="F1132" s="291"/>
      <c r="G1132" s="291"/>
      <c r="H1132" s="528" t="s">
        <v>2757</v>
      </c>
      <c r="I1132" s="291"/>
      <c r="J1132" s="476"/>
    </row>
    <row r="1133" spans="1:12" ht="12.75">
      <c r="A1133" s="291" t="s">
        <v>2752</v>
      </c>
      <c r="B1133" s="376" t="s">
        <v>2786</v>
      </c>
      <c r="C1133" s="376" t="s">
        <v>1559</v>
      </c>
      <c r="D1133" s="291" t="s">
        <v>2754</v>
      </c>
      <c r="E1133" s="291"/>
      <c r="F1133" s="291"/>
      <c r="G1133" s="291"/>
      <c r="H1133" s="528">
        <v>3084</v>
      </c>
      <c r="I1133" s="291"/>
      <c r="J1133" s="476"/>
    </row>
    <row r="1134" spans="1:12" ht="12.75">
      <c r="A1134" s="291" t="s">
        <v>2752</v>
      </c>
      <c r="B1134" s="376" t="s">
        <v>2161</v>
      </c>
      <c r="C1134" s="376" t="s">
        <v>1559</v>
      </c>
      <c r="D1134" s="291" t="s">
        <v>2754</v>
      </c>
      <c r="E1134" s="291"/>
      <c r="F1134" s="291"/>
      <c r="G1134" s="291"/>
      <c r="H1134" s="528" t="s">
        <v>2757</v>
      </c>
      <c r="I1134" s="291"/>
      <c r="J1134" s="476"/>
    </row>
    <row r="1135" spans="1:12" ht="12.75">
      <c r="A1135" s="291" t="s">
        <v>2752</v>
      </c>
      <c r="B1135" s="376" t="s">
        <v>2787</v>
      </c>
      <c r="C1135" s="376" t="s">
        <v>1559</v>
      </c>
      <c r="D1135" s="291" t="s">
        <v>2754</v>
      </c>
      <c r="E1135" s="291"/>
      <c r="F1135" s="291"/>
      <c r="G1135" s="291"/>
      <c r="H1135" s="528" t="s">
        <v>2757</v>
      </c>
      <c r="I1135" s="291"/>
      <c r="J1135" s="476"/>
    </row>
    <row r="1136" spans="1:12" ht="12.75">
      <c r="A1136" s="291" t="s">
        <v>2752</v>
      </c>
      <c r="B1136" s="376" t="s">
        <v>2788</v>
      </c>
      <c r="C1136" s="376" t="s">
        <v>1559</v>
      </c>
      <c r="D1136" s="291" t="s">
        <v>2754</v>
      </c>
      <c r="E1136" s="291"/>
      <c r="F1136" s="291"/>
      <c r="G1136" s="291"/>
      <c r="H1136" s="528" t="s">
        <v>2757</v>
      </c>
      <c r="I1136" s="291"/>
      <c r="J1136" s="476"/>
    </row>
    <row r="1137" spans="1:11" ht="12.75">
      <c r="A1137" s="291" t="s">
        <v>2752</v>
      </c>
      <c r="B1137" s="376" t="s">
        <v>2789</v>
      </c>
      <c r="C1137" s="376" t="s">
        <v>1559</v>
      </c>
      <c r="D1137" s="291" t="s">
        <v>2754</v>
      </c>
      <c r="E1137" s="291"/>
      <c r="F1137" s="291"/>
      <c r="G1137" s="291"/>
      <c r="H1137" s="528" t="s">
        <v>2757</v>
      </c>
      <c r="I1137" s="291"/>
      <c r="J1137" s="476"/>
    </row>
    <row r="1138" spans="1:11" ht="12.75">
      <c r="A1138" s="291" t="s">
        <v>2752</v>
      </c>
      <c r="B1138" s="376" t="s">
        <v>2790</v>
      </c>
      <c r="C1138" s="376" t="s">
        <v>1559</v>
      </c>
      <c r="D1138" s="291" t="s">
        <v>2754</v>
      </c>
      <c r="E1138" s="291"/>
      <c r="F1138" s="291"/>
      <c r="G1138" s="291"/>
      <c r="H1138" s="528">
        <v>3084</v>
      </c>
      <c r="I1138" s="291"/>
      <c r="J1138" s="476"/>
    </row>
    <row r="1139" spans="1:11" ht="12.75">
      <c r="A1139" s="291" t="s">
        <v>2752</v>
      </c>
      <c r="B1139" s="376" t="s">
        <v>2791</v>
      </c>
      <c r="C1139" s="376" t="s">
        <v>1559</v>
      </c>
      <c r="D1139" s="291" t="s">
        <v>2754</v>
      </c>
      <c r="E1139" s="291"/>
      <c r="F1139" s="291"/>
      <c r="G1139" s="291"/>
      <c r="H1139" s="528" t="s">
        <v>2757</v>
      </c>
      <c r="I1139" s="291"/>
      <c r="J1139" s="476"/>
    </row>
    <row r="1140" spans="1:11" ht="12.75">
      <c r="A1140" s="878" t="s">
        <v>2792</v>
      </c>
      <c r="B1140" s="869"/>
      <c r="C1140" s="869"/>
      <c r="D1140" s="869"/>
      <c r="E1140" s="869"/>
      <c r="F1140" s="869"/>
      <c r="G1140" s="869"/>
      <c r="H1140" s="869"/>
      <c r="I1140" s="870"/>
      <c r="J1140" s="476"/>
    </row>
    <row r="1141" spans="1:11" ht="12.75">
      <c r="A1141" s="521" t="s">
        <v>1548</v>
      </c>
      <c r="B1141" s="522" t="s">
        <v>1549</v>
      </c>
      <c r="C1141" s="522" t="s">
        <v>1550</v>
      </c>
      <c r="D1141" s="523" t="s">
        <v>1551</v>
      </c>
      <c r="E1141" s="524" t="s">
        <v>1552</v>
      </c>
      <c r="F1141" s="524" t="s">
        <v>1553</v>
      </c>
      <c r="G1141" s="524" t="s">
        <v>1554</v>
      </c>
      <c r="H1141" s="524" t="s">
        <v>821</v>
      </c>
      <c r="I1141" s="525" t="s">
        <v>1555</v>
      </c>
      <c r="J1141" s="476"/>
    </row>
    <row r="1142" spans="1:11" ht="12.75">
      <c r="A1142" s="291" t="s">
        <v>2657</v>
      </c>
      <c r="B1142" s="367" t="s">
        <v>2793</v>
      </c>
      <c r="C1142" s="376" t="s">
        <v>1559</v>
      </c>
      <c r="D1142" s="478"/>
      <c r="E1142" s="291"/>
      <c r="F1142" s="291"/>
      <c r="G1142" s="291"/>
      <c r="H1142" s="291" t="s">
        <v>2794</v>
      </c>
      <c r="I1142" s="291"/>
      <c r="J1142" s="476"/>
      <c r="K1142" s="499" t="s">
        <v>2795</v>
      </c>
    </row>
    <row r="1143" spans="1:11" ht="12.75">
      <c r="A1143" s="291" t="s">
        <v>2657</v>
      </c>
      <c r="B1143" s="376" t="s">
        <v>2796</v>
      </c>
      <c r="C1143" s="376" t="s">
        <v>1559</v>
      </c>
      <c r="D1143" s="478"/>
      <c r="E1143" s="291"/>
      <c r="F1143" s="291"/>
      <c r="G1143" s="291"/>
      <c r="H1143" s="291" t="s">
        <v>2794</v>
      </c>
      <c r="I1143" s="291"/>
      <c r="J1143" s="476"/>
      <c r="K1143" s="499" t="s">
        <v>2797</v>
      </c>
    </row>
    <row r="1144" spans="1:11" ht="12.75">
      <c r="A1144" s="291" t="s">
        <v>2657</v>
      </c>
      <c r="B1144" s="376" t="s">
        <v>2798</v>
      </c>
      <c r="C1144" s="376" t="s">
        <v>1559</v>
      </c>
      <c r="D1144" s="478"/>
      <c r="E1144" s="291"/>
      <c r="F1144" s="291"/>
      <c r="G1144" s="291"/>
      <c r="H1144" s="291" t="s">
        <v>2794</v>
      </c>
      <c r="I1144" s="291"/>
      <c r="J1144" s="476"/>
      <c r="K1144" s="499" t="s">
        <v>2797</v>
      </c>
    </row>
    <row r="1145" spans="1:11" ht="12.75">
      <c r="A1145" s="291" t="s">
        <v>2657</v>
      </c>
      <c r="B1145" s="376" t="s">
        <v>2799</v>
      </c>
      <c r="C1145" s="376" t="s">
        <v>1559</v>
      </c>
      <c r="D1145" s="478"/>
      <c r="E1145" s="291"/>
      <c r="F1145" s="291"/>
      <c r="G1145" s="291"/>
      <c r="H1145" s="291" t="s">
        <v>2794</v>
      </c>
      <c r="I1145" s="291"/>
      <c r="J1145" s="476"/>
      <c r="K1145" s="499" t="s">
        <v>2797</v>
      </c>
    </row>
    <row r="1146" spans="1:11" ht="12.75">
      <c r="A1146" s="291" t="s">
        <v>2657</v>
      </c>
      <c r="B1146" s="376" t="s">
        <v>1766</v>
      </c>
      <c r="C1146" s="376" t="s">
        <v>1559</v>
      </c>
      <c r="D1146" s="478"/>
      <c r="E1146" s="291"/>
      <c r="F1146" s="291"/>
      <c r="G1146" s="291"/>
      <c r="H1146" s="291" t="s">
        <v>2794</v>
      </c>
      <c r="I1146" s="291"/>
      <c r="J1146" s="476"/>
      <c r="K1146" s="499" t="s">
        <v>2797</v>
      </c>
    </row>
    <row r="1147" spans="1:11" ht="12.75">
      <c r="A1147" s="291" t="s">
        <v>2657</v>
      </c>
      <c r="B1147" s="376" t="s">
        <v>2205</v>
      </c>
      <c r="C1147" s="376" t="s">
        <v>1559</v>
      </c>
      <c r="D1147" s="478"/>
      <c r="E1147" s="291"/>
      <c r="F1147" s="291"/>
      <c r="G1147" s="291"/>
      <c r="H1147" s="291" t="s">
        <v>2794</v>
      </c>
      <c r="I1147" s="291"/>
      <c r="J1147" s="476"/>
      <c r="K1147" s="499" t="s">
        <v>2797</v>
      </c>
    </row>
    <row r="1148" spans="1:11" ht="12.75">
      <c r="A1148" s="291" t="s">
        <v>2657</v>
      </c>
      <c r="B1148" s="376" t="s">
        <v>2800</v>
      </c>
      <c r="C1148" s="376" t="s">
        <v>1559</v>
      </c>
      <c r="D1148" s="478"/>
      <c r="E1148" s="291"/>
      <c r="F1148" s="291"/>
      <c r="G1148" s="291"/>
      <c r="H1148" s="291" t="s">
        <v>2794</v>
      </c>
      <c r="I1148" s="291"/>
      <c r="J1148" s="476"/>
      <c r="K1148" s="499" t="s">
        <v>2797</v>
      </c>
    </row>
    <row r="1149" spans="1:11" ht="12.75">
      <c r="A1149" s="291" t="s">
        <v>2657</v>
      </c>
      <c r="B1149" s="376" t="s">
        <v>1752</v>
      </c>
      <c r="C1149" s="376" t="s">
        <v>1559</v>
      </c>
      <c r="D1149" s="478"/>
      <c r="E1149" s="291"/>
      <c r="F1149" s="291"/>
      <c r="G1149" s="291"/>
      <c r="H1149" s="291" t="s">
        <v>2794</v>
      </c>
      <c r="I1149" s="291"/>
      <c r="J1149" s="476"/>
      <c r="K1149" s="499" t="s">
        <v>2797</v>
      </c>
    </row>
    <row r="1150" spans="1:11" ht="12.75">
      <c r="A1150" s="291" t="s">
        <v>2657</v>
      </c>
      <c r="B1150" s="376" t="s">
        <v>2801</v>
      </c>
      <c r="C1150" s="376" t="s">
        <v>1559</v>
      </c>
      <c r="D1150" s="478"/>
      <c r="E1150" s="291"/>
      <c r="F1150" s="291"/>
      <c r="G1150" s="291"/>
      <c r="H1150" s="291" t="s">
        <v>2794</v>
      </c>
      <c r="I1150" s="291"/>
      <c r="J1150" s="476"/>
      <c r="K1150" s="499" t="s">
        <v>2797</v>
      </c>
    </row>
    <row r="1151" spans="1:11" ht="12.75">
      <c r="A1151" s="291" t="s">
        <v>2657</v>
      </c>
      <c r="B1151" s="376" t="s">
        <v>1748</v>
      </c>
      <c r="C1151" s="376" t="s">
        <v>1559</v>
      </c>
      <c r="D1151" s="478"/>
      <c r="E1151" s="291"/>
      <c r="F1151" s="291"/>
      <c r="G1151" s="291"/>
      <c r="H1151" s="291" t="s">
        <v>2794</v>
      </c>
      <c r="I1151" s="291"/>
      <c r="J1151" s="476"/>
      <c r="K1151" s="499" t="s">
        <v>2797</v>
      </c>
    </row>
    <row r="1152" spans="1:11" ht="12.75">
      <c r="A1152" s="291" t="s">
        <v>2657</v>
      </c>
      <c r="B1152" s="376" t="s">
        <v>2802</v>
      </c>
      <c r="C1152" s="376" t="s">
        <v>1559</v>
      </c>
      <c r="D1152" s="478"/>
      <c r="E1152" s="291"/>
      <c r="F1152" s="291"/>
      <c r="G1152" s="291"/>
      <c r="H1152" s="291" t="s">
        <v>2794</v>
      </c>
      <c r="I1152" s="291"/>
      <c r="J1152" s="476"/>
      <c r="K1152" s="499" t="s">
        <v>2797</v>
      </c>
    </row>
    <row r="1153" spans="1:11" ht="12.75">
      <c r="A1153" s="291" t="s">
        <v>2657</v>
      </c>
      <c r="B1153" s="376" t="s">
        <v>2803</v>
      </c>
      <c r="C1153" s="376" t="s">
        <v>1559</v>
      </c>
      <c r="D1153" s="478"/>
      <c r="E1153" s="291"/>
      <c r="F1153" s="291"/>
      <c r="G1153" s="291"/>
      <c r="H1153" s="291" t="s">
        <v>2794</v>
      </c>
      <c r="I1153" s="291"/>
      <c r="J1153" s="476"/>
      <c r="K1153" s="499" t="s">
        <v>2797</v>
      </c>
    </row>
    <row r="1154" spans="1:11" ht="12.75">
      <c r="A1154" s="291" t="s">
        <v>2657</v>
      </c>
      <c r="B1154" s="376" t="s">
        <v>2804</v>
      </c>
      <c r="C1154" s="376" t="s">
        <v>1559</v>
      </c>
      <c r="D1154" s="478"/>
      <c r="E1154" s="291"/>
      <c r="F1154" s="291"/>
      <c r="G1154" s="291"/>
      <c r="H1154" s="291" t="s">
        <v>2794</v>
      </c>
      <c r="I1154" s="291"/>
      <c r="J1154" s="476"/>
      <c r="K1154" s="499" t="s">
        <v>2797</v>
      </c>
    </row>
    <row r="1155" spans="1:11" ht="12.75">
      <c r="A1155" s="291" t="s">
        <v>2657</v>
      </c>
      <c r="B1155" s="376" t="s">
        <v>2805</v>
      </c>
      <c r="C1155" s="376" t="s">
        <v>1559</v>
      </c>
      <c r="D1155" s="478"/>
      <c r="E1155" s="291"/>
      <c r="F1155" s="291"/>
      <c r="G1155" s="291"/>
      <c r="H1155" s="291" t="s">
        <v>2794</v>
      </c>
      <c r="I1155" s="291"/>
      <c r="J1155" s="476"/>
      <c r="K1155" s="499" t="s">
        <v>2797</v>
      </c>
    </row>
    <row r="1156" spans="1:11" ht="12.75">
      <c r="A1156" s="291" t="s">
        <v>2657</v>
      </c>
      <c r="B1156" s="376" t="s">
        <v>2806</v>
      </c>
      <c r="C1156" s="376" t="s">
        <v>1559</v>
      </c>
      <c r="D1156" s="478"/>
      <c r="E1156" s="291"/>
      <c r="F1156" s="291"/>
      <c r="G1156" s="291"/>
      <c r="H1156" s="291" t="s">
        <v>2794</v>
      </c>
      <c r="I1156" s="291"/>
      <c r="J1156" s="476"/>
      <c r="K1156" s="499" t="s">
        <v>2797</v>
      </c>
    </row>
    <row r="1157" spans="1:11" ht="12.75">
      <c r="A1157" s="291" t="s">
        <v>2657</v>
      </c>
      <c r="B1157" s="376" t="s">
        <v>2807</v>
      </c>
      <c r="C1157" s="376" t="s">
        <v>1559</v>
      </c>
      <c r="D1157" s="478"/>
      <c r="E1157" s="291"/>
      <c r="F1157" s="291"/>
      <c r="G1157" s="291"/>
      <c r="H1157" s="291" t="s">
        <v>2794</v>
      </c>
      <c r="I1157" s="291"/>
      <c r="J1157" s="476"/>
      <c r="K1157" s="499" t="s">
        <v>2797</v>
      </c>
    </row>
    <row r="1158" spans="1:11" ht="12.75">
      <c r="A1158" s="291" t="s">
        <v>2657</v>
      </c>
      <c r="B1158" s="376" t="s">
        <v>2208</v>
      </c>
      <c r="C1158" s="376" t="s">
        <v>1559</v>
      </c>
      <c r="D1158" s="478"/>
      <c r="E1158" s="291"/>
      <c r="F1158" s="291"/>
      <c r="G1158" s="291"/>
      <c r="H1158" s="291" t="s">
        <v>2794</v>
      </c>
      <c r="I1158" s="291"/>
      <c r="J1158" s="476"/>
      <c r="K1158" s="499" t="s">
        <v>2797</v>
      </c>
    </row>
    <row r="1159" spans="1:11" ht="12.75">
      <c r="A1159" s="291" t="s">
        <v>2657</v>
      </c>
      <c r="B1159" s="376" t="s">
        <v>2808</v>
      </c>
      <c r="C1159" s="376" t="s">
        <v>1559</v>
      </c>
      <c r="D1159" s="478"/>
      <c r="E1159" s="291"/>
      <c r="F1159" s="291"/>
      <c r="G1159" s="291"/>
      <c r="H1159" s="291" t="s">
        <v>2794</v>
      </c>
      <c r="I1159" s="291"/>
      <c r="J1159" s="476"/>
      <c r="K1159" s="499" t="s">
        <v>2797</v>
      </c>
    </row>
    <row r="1160" spans="1:11" ht="12.75">
      <c r="A1160" s="291" t="s">
        <v>2657</v>
      </c>
      <c r="B1160" s="376" t="s">
        <v>2809</v>
      </c>
      <c r="C1160" s="376" t="s">
        <v>1559</v>
      </c>
      <c r="D1160" s="478"/>
      <c r="E1160" s="291"/>
      <c r="F1160" s="291"/>
      <c r="G1160" s="291"/>
      <c r="H1160" s="291" t="s">
        <v>2794</v>
      </c>
      <c r="I1160" s="291"/>
      <c r="J1160" s="476"/>
      <c r="K1160" s="499" t="s">
        <v>2797</v>
      </c>
    </row>
    <row r="1161" spans="1:11" ht="12.75">
      <c r="A1161" s="291" t="s">
        <v>2657</v>
      </c>
      <c r="B1161" s="376" t="s">
        <v>1810</v>
      </c>
      <c r="C1161" s="376" t="s">
        <v>1559</v>
      </c>
      <c r="D1161" s="478"/>
      <c r="E1161" s="291"/>
      <c r="F1161" s="291"/>
      <c r="G1161" s="291"/>
      <c r="H1161" s="291" t="s">
        <v>2794</v>
      </c>
      <c r="I1161" s="291"/>
      <c r="J1161" s="476"/>
      <c r="K1161" s="499" t="s">
        <v>2797</v>
      </c>
    </row>
    <row r="1162" spans="1:11" ht="12.75">
      <c r="A1162" s="291" t="s">
        <v>2657</v>
      </c>
      <c r="B1162" s="376" t="s">
        <v>2810</v>
      </c>
      <c r="C1162" s="376" t="s">
        <v>1559</v>
      </c>
      <c r="D1162" s="478"/>
      <c r="E1162" s="291"/>
      <c r="F1162" s="291"/>
      <c r="G1162" s="291"/>
      <c r="H1162" s="291" t="s">
        <v>2794</v>
      </c>
      <c r="I1162" s="291"/>
      <c r="J1162" s="476"/>
      <c r="K1162" s="499" t="s">
        <v>2797</v>
      </c>
    </row>
    <row r="1163" spans="1:11" ht="12.75">
      <c r="A1163" s="291" t="s">
        <v>2657</v>
      </c>
      <c r="B1163" s="376" t="s">
        <v>1904</v>
      </c>
      <c r="C1163" s="376" t="s">
        <v>1559</v>
      </c>
      <c r="D1163" s="478"/>
      <c r="E1163" s="291"/>
      <c r="F1163" s="291"/>
      <c r="G1163" s="291"/>
      <c r="H1163" s="291" t="s">
        <v>2794</v>
      </c>
      <c r="I1163" s="291"/>
      <c r="J1163" s="476"/>
      <c r="K1163" s="499" t="s">
        <v>2797</v>
      </c>
    </row>
    <row r="1164" spans="1:11" ht="12.75">
      <c r="A1164" s="291" t="s">
        <v>2657</v>
      </c>
      <c r="B1164" s="376" t="s">
        <v>1774</v>
      </c>
      <c r="C1164" s="376" t="s">
        <v>1559</v>
      </c>
      <c r="D1164" s="478"/>
      <c r="E1164" s="291"/>
      <c r="F1164" s="291"/>
      <c r="G1164" s="291"/>
      <c r="H1164" s="291" t="s">
        <v>2794</v>
      </c>
      <c r="I1164" s="291"/>
      <c r="J1164" s="476"/>
      <c r="K1164" s="499" t="s">
        <v>2797</v>
      </c>
    </row>
    <row r="1165" spans="1:11" ht="12.75">
      <c r="A1165" s="291" t="s">
        <v>2657</v>
      </c>
      <c r="B1165" s="376" t="s">
        <v>2811</v>
      </c>
      <c r="C1165" s="376" t="s">
        <v>1559</v>
      </c>
      <c r="D1165" s="478"/>
      <c r="E1165" s="291"/>
      <c r="F1165" s="291"/>
      <c r="G1165" s="291"/>
      <c r="H1165" s="291" t="s">
        <v>2794</v>
      </c>
      <c r="I1165" s="291"/>
      <c r="J1165" s="476"/>
      <c r="K1165" s="499" t="s">
        <v>2797</v>
      </c>
    </row>
    <row r="1166" spans="1:11" ht="12.75">
      <c r="A1166" s="291" t="s">
        <v>2657</v>
      </c>
      <c r="B1166" s="376" t="s">
        <v>1940</v>
      </c>
      <c r="C1166" s="376" t="s">
        <v>1559</v>
      </c>
      <c r="D1166" s="478"/>
      <c r="E1166" s="291"/>
      <c r="F1166" s="291"/>
      <c r="G1166" s="291"/>
      <c r="H1166" s="291" t="s">
        <v>2794</v>
      </c>
      <c r="I1166" s="291"/>
      <c r="J1166" s="476"/>
      <c r="K1166" s="499" t="s">
        <v>2797</v>
      </c>
    </row>
    <row r="1167" spans="1:11" ht="12.75">
      <c r="A1167" s="291" t="s">
        <v>2657</v>
      </c>
      <c r="B1167" s="376" t="s">
        <v>2812</v>
      </c>
      <c r="C1167" s="376" t="s">
        <v>1559</v>
      </c>
      <c r="D1167" s="478"/>
      <c r="E1167" s="291"/>
      <c r="F1167" s="291"/>
      <c r="G1167" s="291"/>
      <c r="H1167" s="291" t="s">
        <v>2794</v>
      </c>
      <c r="I1167" s="291"/>
      <c r="J1167" s="476"/>
      <c r="K1167" s="499" t="s">
        <v>2797</v>
      </c>
    </row>
    <row r="1168" spans="1:11" ht="12.75">
      <c r="A1168" s="291" t="s">
        <v>2657</v>
      </c>
      <c r="B1168" s="376" t="s">
        <v>2233</v>
      </c>
      <c r="C1168" s="376" t="s">
        <v>1559</v>
      </c>
      <c r="D1168" s="478"/>
      <c r="E1168" s="291"/>
      <c r="F1168" s="291"/>
      <c r="G1168" s="291"/>
      <c r="H1168" s="291" t="s">
        <v>2794</v>
      </c>
      <c r="I1168" s="291"/>
      <c r="J1168" s="476"/>
      <c r="K1168" s="499" t="s">
        <v>2797</v>
      </c>
    </row>
    <row r="1169" spans="1:11" ht="12.75">
      <c r="A1169" s="291" t="s">
        <v>2657</v>
      </c>
      <c r="B1169" s="376" t="s">
        <v>2813</v>
      </c>
      <c r="C1169" s="376" t="s">
        <v>1559</v>
      </c>
      <c r="D1169" s="478"/>
      <c r="E1169" s="291"/>
      <c r="F1169" s="291"/>
      <c r="G1169" s="291"/>
      <c r="H1169" s="291" t="s">
        <v>2794</v>
      </c>
      <c r="I1169" s="291"/>
      <c r="J1169" s="476"/>
      <c r="K1169" s="499" t="s">
        <v>2797</v>
      </c>
    </row>
    <row r="1170" spans="1:11" ht="12.75">
      <c r="A1170" s="291" t="s">
        <v>2657</v>
      </c>
      <c r="B1170" s="376" t="s">
        <v>2814</v>
      </c>
      <c r="C1170" s="376" t="s">
        <v>1559</v>
      </c>
      <c r="D1170" s="478"/>
      <c r="E1170" s="291"/>
      <c r="F1170" s="291"/>
      <c r="G1170" s="291"/>
      <c r="H1170" s="291" t="s">
        <v>2794</v>
      </c>
      <c r="I1170" s="291"/>
      <c r="J1170" s="476"/>
      <c r="K1170" s="499" t="s">
        <v>2797</v>
      </c>
    </row>
    <row r="1171" spans="1:11" ht="12.75">
      <c r="A1171" s="291" t="s">
        <v>2657</v>
      </c>
      <c r="B1171" s="376" t="s">
        <v>2815</v>
      </c>
      <c r="C1171" s="376" t="s">
        <v>1559</v>
      </c>
      <c r="D1171" s="478"/>
      <c r="E1171" s="291"/>
      <c r="F1171" s="291"/>
      <c r="G1171" s="291"/>
      <c r="H1171" s="291" t="s">
        <v>2794</v>
      </c>
      <c r="I1171" s="291"/>
      <c r="J1171" s="476"/>
      <c r="K1171" s="499" t="s">
        <v>2797</v>
      </c>
    </row>
    <row r="1172" spans="1:11" ht="12.75">
      <c r="A1172" s="291" t="s">
        <v>2657</v>
      </c>
      <c r="B1172" s="376" t="s">
        <v>2816</v>
      </c>
      <c r="C1172" s="376" t="s">
        <v>1559</v>
      </c>
      <c r="D1172" s="478"/>
      <c r="E1172" s="291"/>
      <c r="F1172" s="291"/>
      <c r="G1172" s="291"/>
      <c r="H1172" s="291" t="s">
        <v>2794</v>
      </c>
      <c r="I1172" s="291"/>
      <c r="J1172" s="476"/>
      <c r="K1172" s="499" t="s">
        <v>2797</v>
      </c>
    </row>
    <row r="1173" spans="1:11" ht="12.75">
      <c r="A1173" s="291" t="s">
        <v>2657</v>
      </c>
      <c r="B1173" s="376" t="s">
        <v>2817</v>
      </c>
      <c r="C1173" s="376" t="s">
        <v>1559</v>
      </c>
      <c r="D1173" s="478"/>
      <c r="E1173" s="291"/>
      <c r="F1173" s="291"/>
      <c r="G1173" s="291"/>
      <c r="H1173" s="291" t="s">
        <v>2794</v>
      </c>
      <c r="I1173" s="291"/>
      <c r="J1173" s="476"/>
      <c r="K1173" s="499" t="s">
        <v>2797</v>
      </c>
    </row>
    <row r="1174" spans="1:11" ht="12.75">
      <c r="A1174" s="291" t="s">
        <v>2657</v>
      </c>
      <c r="B1174" s="376" t="s">
        <v>2265</v>
      </c>
      <c r="C1174" s="376" t="s">
        <v>1559</v>
      </c>
      <c r="D1174" s="478"/>
      <c r="E1174" s="291"/>
      <c r="F1174" s="291"/>
      <c r="G1174" s="291"/>
      <c r="H1174" s="291" t="s">
        <v>2794</v>
      </c>
      <c r="I1174" s="291"/>
      <c r="J1174" s="476"/>
      <c r="K1174" s="499" t="s">
        <v>2797</v>
      </c>
    </row>
    <row r="1175" spans="1:11" ht="12.75">
      <c r="A1175" s="291" t="s">
        <v>2657</v>
      </c>
      <c r="B1175" s="376" t="s">
        <v>2818</v>
      </c>
      <c r="C1175" s="376" t="s">
        <v>1559</v>
      </c>
      <c r="D1175" s="478"/>
      <c r="E1175" s="291"/>
      <c r="F1175" s="291"/>
      <c r="G1175" s="291"/>
      <c r="H1175" s="291" t="s">
        <v>2794</v>
      </c>
      <c r="I1175" s="291"/>
      <c r="J1175" s="476"/>
      <c r="K1175" s="499" t="s">
        <v>2797</v>
      </c>
    </row>
    <row r="1176" spans="1:11" ht="12.75">
      <c r="A1176" s="291" t="s">
        <v>2657</v>
      </c>
      <c r="B1176" s="376" t="s">
        <v>2228</v>
      </c>
      <c r="C1176" s="376" t="s">
        <v>1559</v>
      </c>
      <c r="D1176" s="478"/>
      <c r="E1176" s="291"/>
      <c r="F1176" s="291"/>
      <c r="G1176" s="291"/>
      <c r="H1176" s="291" t="s">
        <v>2794</v>
      </c>
      <c r="I1176" s="291"/>
      <c r="J1176" s="476"/>
      <c r="K1176" s="499" t="s">
        <v>2797</v>
      </c>
    </row>
    <row r="1177" spans="1:11" ht="12.75">
      <c r="A1177" s="291" t="s">
        <v>2657</v>
      </c>
      <c r="B1177" s="376" t="s">
        <v>1757</v>
      </c>
      <c r="C1177" s="376" t="s">
        <v>1559</v>
      </c>
      <c r="D1177" s="478"/>
      <c r="E1177" s="291"/>
      <c r="F1177" s="291"/>
      <c r="G1177" s="291"/>
      <c r="H1177" s="291" t="s">
        <v>2794</v>
      </c>
      <c r="I1177" s="291"/>
      <c r="J1177" s="476"/>
      <c r="K1177" s="499" t="s">
        <v>2797</v>
      </c>
    </row>
    <row r="1178" spans="1:11" ht="12.75">
      <c r="A1178" s="291" t="s">
        <v>2657</v>
      </c>
      <c r="B1178" s="376" t="s">
        <v>2819</v>
      </c>
      <c r="C1178" s="376" t="s">
        <v>1559</v>
      </c>
      <c r="D1178" s="478"/>
      <c r="E1178" s="291"/>
      <c r="F1178" s="291"/>
      <c r="G1178" s="291"/>
      <c r="H1178" s="291" t="s">
        <v>2794</v>
      </c>
      <c r="I1178" s="291"/>
      <c r="J1178" s="476"/>
      <c r="K1178" s="499" t="s">
        <v>2797</v>
      </c>
    </row>
    <row r="1179" spans="1:11" ht="12.75">
      <c r="A1179" s="291" t="s">
        <v>2657</v>
      </c>
      <c r="B1179" s="376" t="s">
        <v>2820</v>
      </c>
      <c r="C1179" s="376" t="s">
        <v>1559</v>
      </c>
      <c r="D1179" s="478"/>
      <c r="E1179" s="291"/>
      <c r="F1179" s="291"/>
      <c r="G1179" s="291"/>
      <c r="H1179" s="291" t="s">
        <v>2794</v>
      </c>
      <c r="I1179" s="291"/>
      <c r="J1179" s="476"/>
      <c r="K1179" s="499" t="s">
        <v>2797</v>
      </c>
    </row>
    <row r="1180" spans="1:11" ht="12.75">
      <c r="A1180" s="291" t="s">
        <v>2657</v>
      </c>
      <c r="B1180" s="376" t="s">
        <v>2821</v>
      </c>
      <c r="C1180" s="376" t="s">
        <v>1559</v>
      </c>
      <c r="D1180" s="478"/>
      <c r="E1180" s="291"/>
      <c r="F1180" s="291"/>
      <c r="G1180" s="291"/>
      <c r="H1180" s="291" t="s">
        <v>2794</v>
      </c>
      <c r="I1180" s="291"/>
      <c r="J1180" s="476"/>
      <c r="K1180" s="499" t="s">
        <v>2797</v>
      </c>
    </row>
    <row r="1181" spans="1:11" ht="12.75">
      <c r="A1181" s="291" t="s">
        <v>2657</v>
      </c>
      <c r="B1181" s="376" t="s">
        <v>2822</v>
      </c>
      <c r="C1181" s="376" t="s">
        <v>1559</v>
      </c>
      <c r="D1181" s="478"/>
      <c r="E1181" s="291"/>
      <c r="F1181" s="291"/>
      <c r="G1181" s="291"/>
      <c r="H1181" s="291" t="s">
        <v>2794</v>
      </c>
      <c r="I1181" s="291"/>
      <c r="J1181" s="476"/>
      <c r="K1181" s="499" t="s">
        <v>2797</v>
      </c>
    </row>
    <row r="1182" spans="1:11" ht="12.75">
      <c r="A1182" s="291" t="s">
        <v>2657</v>
      </c>
      <c r="B1182" s="376" t="s">
        <v>2823</v>
      </c>
      <c r="C1182" s="376" t="s">
        <v>1559</v>
      </c>
      <c r="D1182" s="478"/>
      <c r="E1182" s="291"/>
      <c r="F1182" s="291"/>
      <c r="G1182" s="291"/>
      <c r="H1182" s="291" t="s">
        <v>2794</v>
      </c>
      <c r="I1182" s="291"/>
      <c r="J1182" s="476"/>
      <c r="K1182" s="499" t="s">
        <v>2797</v>
      </c>
    </row>
    <row r="1183" spans="1:11" ht="12.75">
      <c r="A1183" s="291" t="s">
        <v>2657</v>
      </c>
      <c r="B1183" s="376" t="s">
        <v>2824</v>
      </c>
      <c r="C1183" s="376" t="s">
        <v>1559</v>
      </c>
      <c r="D1183" s="478"/>
      <c r="E1183" s="291"/>
      <c r="F1183" s="291"/>
      <c r="G1183" s="291"/>
      <c r="H1183" s="291" t="s">
        <v>2794</v>
      </c>
      <c r="I1183" s="291"/>
      <c r="J1183" s="476"/>
      <c r="K1183" s="499" t="s">
        <v>2797</v>
      </c>
    </row>
    <row r="1184" spans="1:11" ht="12.75">
      <c r="A1184" s="291" t="s">
        <v>2657</v>
      </c>
      <c r="B1184" s="376" t="s">
        <v>2825</v>
      </c>
      <c r="C1184" s="376" t="s">
        <v>1559</v>
      </c>
      <c r="D1184" s="478"/>
      <c r="E1184" s="291"/>
      <c r="F1184" s="291"/>
      <c r="G1184" s="291"/>
      <c r="H1184" s="291" t="s">
        <v>2794</v>
      </c>
      <c r="I1184" s="291"/>
      <c r="J1184" s="476"/>
      <c r="K1184" s="499" t="s">
        <v>2797</v>
      </c>
    </row>
    <row r="1185" spans="1:11" ht="12.75">
      <c r="A1185" s="291" t="s">
        <v>2657</v>
      </c>
      <c r="B1185" s="376" t="s">
        <v>2826</v>
      </c>
      <c r="C1185" s="376" t="s">
        <v>1559</v>
      </c>
      <c r="D1185" s="478"/>
      <c r="E1185" s="291"/>
      <c r="F1185" s="291"/>
      <c r="G1185" s="291"/>
      <c r="H1185" s="291" t="s">
        <v>2794</v>
      </c>
      <c r="I1185" s="291"/>
      <c r="J1185" s="476"/>
      <c r="K1185" s="499" t="s">
        <v>2797</v>
      </c>
    </row>
    <row r="1186" spans="1:11" ht="12.75">
      <c r="A1186" s="291" t="s">
        <v>2657</v>
      </c>
      <c r="B1186" s="376" t="s">
        <v>1937</v>
      </c>
      <c r="C1186" s="376" t="s">
        <v>1559</v>
      </c>
      <c r="D1186" s="478"/>
      <c r="E1186" s="291"/>
      <c r="F1186" s="291"/>
      <c r="G1186" s="291"/>
      <c r="H1186" s="291" t="s">
        <v>2794</v>
      </c>
      <c r="I1186" s="291"/>
      <c r="J1186" s="476"/>
      <c r="K1186" s="499" t="s">
        <v>2797</v>
      </c>
    </row>
    <row r="1187" spans="1:11" ht="12.75">
      <c r="A1187" s="291" t="s">
        <v>2657</v>
      </c>
      <c r="B1187" s="376" t="s">
        <v>2827</v>
      </c>
      <c r="C1187" s="376" t="s">
        <v>1559</v>
      </c>
      <c r="D1187" s="478"/>
      <c r="E1187" s="291"/>
      <c r="F1187" s="291"/>
      <c r="G1187" s="291"/>
      <c r="H1187" s="291" t="s">
        <v>2794</v>
      </c>
      <c r="I1187" s="291"/>
      <c r="J1187" s="476"/>
      <c r="K1187" s="499" t="s">
        <v>2797</v>
      </c>
    </row>
    <row r="1188" spans="1:11" ht="12.75">
      <c r="A1188" s="291" t="s">
        <v>2657</v>
      </c>
      <c r="B1188" s="376" t="s">
        <v>2828</v>
      </c>
      <c r="C1188" s="376" t="s">
        <v>1559</v>
      </c>
      <c r="D1188" s="478"/>
      <c r="E1188" s="291"/>
      <c r="F1188" s="291"/>
      <c r="G1188" s="291"/>
      <c r="H1188" s="291" t="s">
        <v>2794</v>
      </c>
      <c r="I1188" s="291"/>
      <c r="J1188" s="476"/>
      <c r="K1188" s="499" t="s">
        <v>2797</v>
      </c>
    </row>
    <row r="1189" spans="1:11" ht="12.75">
      <c r="A1189" s="291" t="s">
        <v>2657</v>
      </c>
      <c r="B1189" s="376" t="s">
        <v>1632</v>
      </c>
      <c r="C1189" s="376" t="s">
        <v>1559</v>
      </c>
      <c r="D1189" s="478"/>
      <c r="E1189" s="291"/>
      <c r="F1189" s="291"/>
      <c r="G1189" s="291"/>
      <c r="H1189" s="291" t="s">
        <v>2794</v>
      </c>
      <c r="I1189" s="291"/>
      <c r="J1189" s="476"/>
      <c r="K1189" s="499" t="s">
        <v>2797</v>
      </c>
    </row>
    <row r="1190" spans="1:11" ht="12.75">
      <c r="A1190" s="291" t="s">
        <v>2657</v>
      </c>
      <c r="B1190" s="376" t="s">
        <v>1865</v>
      </c>
      <c r="C1190" s="376" t="s">
        <v>1559</v>
      </c>
      <c r="D1190" s="478"/>
      <c r="E1190" s="291"/>
      <c r="F1190" s="291"/>
      <c r="G1190" s="291"/>
      <c r="H1190" s="291" t="s">
        <v>2794</v>
      </c>
      <c r="I1190" s="291"/>
      <c r="J1190" s="476"/>
      <c r="K1190" s="499" t="s">
        <v>2797</v>
      </c>
    </row>
    <row r="1191" spans="1:11" ht="12.75">
      <c r="A1191" s="291" t="s">
        <v>2657</v>
      </c>
      <c r="B1191" s="376" t="s">
        <v>2829</v>
      </c>
      <c r="C1191" s="376" t="s">
        <v>1559</v>
      </c>
      <c r="D1191" s="478"/>
      <c r="E1191" s="291"/>
      <c r="F1191" s="291"/>
      <c r="G1191" s="291"/>
      <c r="H1191" s="291" t="s">
        <v>2794</v>
      </c>
      <c r="I1191" s="291"/>
      <c r="J1191" s="476"/>
      <c r="K1191" s="499" t="s">
        <v>2797</v>
      </c>
    </row>
    <row r="1192" spans="1:11" ht="12.75">
      <c r="A1192" s="291" t="s">
        <v>2657</v>
      </c>
      <c r="B1192" s="376" t="s">
        <v>2830</v>
      </c>
      <c r="C1192" s="376" t="s">
        <v>1559</v>
      </c>
      <c r="D1192" s="478"/>
      <c r="E1192" s="291"/>
      <c r="F1192" s="291"/>
      <c r="G1192" s="291"/>
      <c r="H1192" s="291" t="s">
        <v>2794</v>
      </c>
      <c r="I1192" s="291"/>
      <c r="J1192" s="476"/>
      <c r="K1192" s="499" t="s">
        <v>2797</v>
      </c>
    </row>
    <row r="1193" spans="1:11" ht="12.75">
      <c r="A1193" s="291" t="s">
        <v>2657</v>
      </c>
      <c r="B1193" s="376" t="s">
        <v>2831</v>
      </c>
      <c r="C1193" s="376" t="s">
        <v>1559</v>
      </c>
      <c r="D1193" s="478"/>
      <c r="E1193" s="291"/>
      <c r="F1193" s="291"/>
      <c r="G1193" s="291"/>
      <c r="H1193" s="291" t="s">
        <v>2794</v>
      </c>
      <c r="I1193" s="291"/>
      <c r="J1193" s="476"/>
      <c r="K1193" s="499" t="s">
        <v>2797</v>
      </c>
    </row>
    <row r="1194" spans="1:11" ht="12.75">
      <c r="A1194" s="291" t="s">
        <v>2657</v>
      </c>
      <c r="B1194" s="376" t="s">
        <v>2132</v>
      </c>
      <c r="C1194" s="376" t="s">
        <v>1559</v>
      </c>
      <c r="D1194" s="478"/>
      <c r="E1194" s="291"/>
      <c r="F1194" s="291"/>
      <c r="G1194" s="291"/>
      <c r="H1194" s="291" t="s">
        <v>2794</v>
      </c>
      <c r="I1194" s="291"/>
      <c r="J1194" s="476"/>
      <c r="K1194" s="499" t="s">
        <v>2797</v>
      </c>
    </row>
    <row r="1195" spans="1:11" ht="12.75">
      <c r="A1195" s="291" t="s">
        <v>2657</v>
      </c>
      <c r="B1195" s="376" t="s">
        <v>2832</v>
      </c>
      <c r="C1195" s="376" t="s">
        <v>1559</v>
      </c>
      <c r="D1195" s="478"/>
      <c r="E1195" s="291"/>
      <c r="F1195" s="291"/>
      <c r="G1195" s="291"/>
      <c r="H1195" s="291" t="s">
        <v>2794</v>
      </c>
      <c r="I1195" s="291"/>
      <c r="J1195" s="476"/>
      <c r="K1195" s="499" t="s">
        <v>2797</v>
      </c>
    </row>
    <row r="1196" spans="1:11" ht="12.75">
      <c r="A1196" s="291" t="s">
        <v>2657</v>
      </c>
      <c r="B1196" s="376" t="s">
        <v>2833</v>
      </c>
      <c r="C1196" s="376" t="s">
        <v>1559</v>
      </c>
      <c r="D1196" s="478"/>
      <c r="E1196" s="291"/>
      <c r="F1196" s="291"/>
      <c r="G1196" s="291"/>
      <c r="H1196" s="291" t="s">
        <v>2794</v>
      </c>
      <c r="I1196" s="291"/>
      <c r="J1196" s="476"/>
      <c r="K1196" s="499" t="s">
        <v>2797</v>
      </c>
    </row>
    <row r="1197" spans="1:11" ht="12.75">
      <c r="A1197" s="291" t="s">
        <v>2657</v>
      </c>
      <c r="B1197" s="376" t="s">
        <v>2834</v>
      </c>
      <c r="C1197" s="376" t="s">
        <v>1559</v>
      </c>
      <c r="D1197" s="478"/>
      <c r="E1197" s="291"/>
      <c r="F1197" s="291"/>
      <c r="G1197" s="291"/>
      <c r="H1197" s="291" t="s">
        <v>2794</v>
      </c>
      <c r="I1197" s="291"/>
      <c r="J1197" s="476"/>
      <c r="K1197" s="499" t="s">
        <v>2797</v>
      </c>
    </row>
    <row r="1198" spans="1:11" ht="12.75">
      <c r="A1198" s="291" t="s">
        <v>2657</v>
      </c>
      <c r="B1198" s="376" t="s">
        <v>1738</v>
      </c>
      <c r="C1198" s="376" t="s">
        <v>1559</v>
      </c>
      <c r="D1198" s="478"/>
      <c r="E1198" s="291"/>
      <c r="F1198" s="291"/>
      <c r="G1198" s="291"/>
      <c r="H1198" s="291" t="s">
        <v>2794</v>
      </c>
      <c r="I1198" s="291"/>
      <c r="J1198" s="476"/>
      <c r="K1198" s="499" t="s">
        <v>2797</v>
      </c>
    </row>
    <row r="1199" spans="1:11" ht="12.75">
      <c r="A1199" s="291" t="s">
        <v>2657</v>
      </c>
      <c r="B1199" s="376" t="s">
        <v>2835</v>
      </c>
      <c r="C1199" s="376" t="s">
        <v>1559</v>
      </c>
      <c r="D1199" s="478"/>
      <c r="E1199" s="291"/>
      <c r="F1199" s="291"/>
      <c r="G1199" s="291"/>
      <c r="H1199" s="291" t="s">
        <v>2794</v>
      </c>
      <c r="I1199" s="291"/>
      <c r="J1199" s="476"/>
      <c r="K1199" s="499" t="s">
        <v>2797</v>
      </c>
    </row>
    <row r="1200" spans="1:11" ht="12.75">
      <c r="A1200" s="291" t="s">
        <v>2657</v>
      </c>
      <c r="B1200" s="376" t="s">
        <v>2836</v>
      </c>
      <c r="C1200" s="376" t="s">
        <v>1559</v>
      </c>
      <c r="D1200" s="478"/>
      <c r="E1200" s="291"/>
      <c r="F1200" s="291"/>
      <c r="G1200" s="291"/>
      <c r="H1200" s="291" t="s">
        <v>2794</v>
      </c>
      <c r="I1200" s="291"/>
      <c r="J1200" s="476"/>
      <c r="K1200" s="499" t="s">
        <v>2797</v>
      </c>
    </row>
    <row r="1201" spans="1:11" ht="12.75">
      <c r="A1201" s="291" t="s">
        <v>2657</v>
      </c>
      <c r="B1201" s="376" t="s">
        <v>2837</v>
      </c>
      <c r="C1201" s="376" t="s">
        <v>1559</v>
      </c>
      <c r="D1201" s="478"/>
      <c r="E1201" s="291"/>
      <c r="F1201" s="291"/>
      <c r="G1201" s="291"/>
      <c r="H1201" s="291" t="s">
        <v>2794</v>
      </c>
      <c r="I1201" s="291"/>
      <c r="J1201" s="476"/>
      <c r="K1201" s="499" t="s">
        <v>2797</v>
      </c>
    </row>
    <row r="1202" spans="1:11" ht="12.75">
      <c r="A1202" s="291" t="s">
        <v>2657</v>
      </c>
      <c r="B1202" s="376" t="s">
        <v>2838</v>
      </c>
      <c r="C1202" s="376" t="s">
        <v>1559</v>
      </c>
      <c r="D1202" s="478"/>
      <c r="E1202" s="291"/>
      <c r="F1202" s="291"/>
      <c r="G1202" s="291"/>
      <c r="H1202" s="291" t="s">
        <v>2794</v>
      </c>
      <c r="I1202" s="291"/>
      <c r="J1202" s="476"/>
      <c r="K1202" s="499" t="s">
        <v>2797</v>
      </c>
    </row>
    <row r="1203" spans="1:11" ht="12.75">
      <c r="A1203" s="291" t="s">
        <v>2657</v>
      </c>
      <c r="B1203" s="376" t="s">
        <v>2839</v>
      </c>
      <c r="C1203" s="376" t="s">
        <v>1559</v>
      </c>
      <c r="D1203" s="478"/>
      <c r="E1203" s="291"/>
      <c r="F1203" s="291"/>
      <c r="G1203" s="291"/>
      <c r="H1203" s="291" t="s">
        <v>2794</v>
      </c>
      <c r="I1203" s="291"/>
      <c r="J1203" s="476"/>
      <c r="K1203" s="499" t="s">
        <v>2797</v>
      </c>
    </row>
    <row r="1204" spans="1:11" ht="12.75">
      <c r="A1204" s="291" t="s">
        <v>2657</v>
      </c>
      <c r="B1204" s="376" t="s">
        <v>1698</v>
      </c>
      <c r="C1204" s="376" t="s">
        <v>1559</v>
      </c>
      <c r="D1204" s="478"/>
      <c r="E1204" s="291"/>
      <c r="F1204" s="291"/>
      <c r="G1204" s="291"/>
      <c r="H1204" s="291" t="s">
        <v>2794</v>
      </c>
      <c r="I1204" s="291"/>
      <c r="J1204" s="476"/>
      <c r="K1204" s="499" t="s">
        <v>2797</v>
      </c>
    </row>
    <row r="1205" spans="1:11" ht="12.75">
      <c r="A1205" s="291" t="s">
        <v>2657</v>
      </c>
      <c r="B1205" s="376" t="s">
        <v>2840</v>
      </c>
      <c r="C1205" s="376" t="s">
        <v>1559</v>
      </c>
      <c r="D1205" s="478"/>
      <c r="E1205" s="291"/>
      <c r="F1205" s="291"/>
      <c r="G1205" s="291"/>
      <c r="H1205" s="291" t="s">
        <v>2794</v>
      </c>
      <c r="I1205" s="291"/>
      <c r="J1205" s="476"/>
      <c r="K1205" s="499" t="s">
        <v>2797</v>
      </c>
    </row>
    <row r="1206" spans="1:11" ht="12.75">
      <c r="A1206" s="291" t="s">
        <v>2657</v>
      </c>
      <c r="B1206" s="376" t="s">
        <v>2841</v>
      </c>
      <c r="C1206" s="376" t="s">
        <v>1559</v>
      </c>
      <c r="D1206" s="478"/>
      <c r="E1206" s="291"/>
      <c r="F1206" s="291"/>
      <c r="G1206" s="291"/>
      <c r="H1206" s="291" t="s">
        <v>2794</v>
      </c>
      <c r="I1206" s="291"/>
      <c r="J1206" s="476"/>
      <c r="K1206" s="499" t="s">
        <v>2797</v>
      </c>
    </row>
    <row r="1207" spans="1:11" ht="12.75">
      <c r="A1207" s="291" t="s">
        <v>2657</v>
      </c>
      <c r="B1207" s="376" t="s">
        <v>2842</v>
      </c>
      <c r="C1207" s="376" t="s">
        <v>1559</v>
      </c>
      <c r="D1207" s="478"/>
      <c r="E1207" s="291"/>
      <c r="F1207" s="291"/>
      <c r="G1207" s="291"/>
      <c r="H1207" s="291" t="s">
        <v>2794</v>
      </c>
      <c r="I1207" s="291"/>
      <c r="J1207" s="476"/>
      <c r="K1207" s="499" t="s">
        <v>2797</v>
      </c>
    </row>
    <row r="1208" spans="1:11" ht="12.75">
      <c r="A1208" s="291" t="s">
        <v>2657</v>
      </c>
      <c r="B1208" s="376" t="s">
        <v>2843</v>
      </c>
      <c r="C1208" s="376" t="s">
        <v>1559</v>
      </c>
      <c r="D1208" s="478"/>
      <c r="E1208" s="291"/>
      <c r="F1208" s="291"/>
      <c r="G1208" s="291"/>
      <c r="H1208" s="291" t="s">
        <v>2794</v>
      </c>
      <c r="I1208" s="291"/>
      <c r="J1208" s="476"/>
      <c r="K1208" s="499" t="s">
        <v>2797</v>
      </c>
    </row>
    <row r="1209" spans="1:11" ht="12.75">
      <c r="A1209" s="291" t="s">
        <v>2657</v>
      </c>
      <c r="B1209" s="376" t="s">
        <v>2844</v>
      </c>
      <c r="C1209" s="376" t="s">
        <v>1559</v>
      </c>
      <c r="D1209" s="478"/>
      <c r="E1209" s="291"/>
      <c r="F1209" s="291"/>
      <c r="G1209" s="291"/>
      <c r="H1209" s="291" t="s">
        <v>2794</v>
      </c>
      <c r="I1209" s="291"/>
      <c r="J1209" s="476"/>
      <c r="K1209" s="499" t="s">
        <v>2797</v>
      </c>
    </row>
    <row r="1210" spans="1:11" ht="12.75">
      <c r="A1210" s="291" t="s">
        <v>2657</v>
      </c>
      <c r="B1210" s="376" t="s">
        <v>2845</v>
      </c>
      <c r="C1210" s="376" t="s">
        <v>1559</v>
      </c>
      <c r="D1210" s="478"/>
      <c r="E1210" s="291"/>
      <c r="F1210" s="291"/>
      <c r="G1210" s="291"/>
      <c r="H1210" s="291" t="s">
        <v>2794</v>
      </c>
      <c r="I1210" s="291"/>
      <c r="J1210" s="476"/>
      <c r="K1210" s="499" t="s">
        <v>2797</v>
      </c>
    </row>
    <row r="1211" spans="1:11" ht="15">
      <c r="A1211" s="291" t="s">
        <v>2657</v>
      </c>
      <c r="B1211" s="530" t="s">
        <v>1685</v>
      </c>
      <c r="C1211" s="376" t="s">
        <v>1559</v>
      </c>
      <c r="D1211" s="478"/>
      <c r="E1211" s="291"/>
      <c r="F1211" s="291"/>
      <c r="G1211" s="291"/>
      <c r="H1211" s="291" t="s">
        <v>2794</v>
      </c>
      <c r="I1211" s="291"/>
      <c r="J1211" s="476"/>
      <c r="K1211" s="499" t="s">
        <v>2797</v>
      </c>
    </row>
    <row r="1212" spans="1:11" ht="15">
      <c r="A1212" s="291" t="s">
        <v>2657</v>
      </c>
      <c r="B1212" s="530" t="s">
        <v>2011</v>
      </c>
      <c r="C1212" s="376" t="s">
        <v>1559</v>
      </c>
      <c r="D1212" s="478"/>
      <c r="E1212" s="291"/>
      <c r="F1212" s="291"/>
      <c r="G1212" s="291"/>
      <c r="H1212" s="291" t="s">
        <v>2794</v>
      </c>
      <c r="I1212" s="291"/>
      <c r="J1212" s="476"/>
      <c r="K1212" s="499" t="s">
        <v>2797</v>
      </c>
    </row>
    <row r="1213" spans="1:11" ht="15">
      <c r="A1213" s="291" t="s">
        <v>2657</v>
      </c>
      <c r="B1213" s="530" t="s">
        <v>2846</v>
      </c>
      <c r="C1213" s="376" t="s">
        <v>1559</v>
      </c>
      <c r="D1213" s="478"/>
      <c r="E1213" s="291"/>
      <c r="F1213" s="291"/>
      <c r="G1213" s="291"/>
      <c r="H1213" s="291" t="s">
        <v>2794</v>
      </c>
      <c r="I1213" s="291"/>
      <c r="J1213" s="476"/>
      <c r="K1213" s="499" t="s">
        <v>2797</v>
      </c>
    </row>
    <row r="1214" spans="1:11" ht="15">
      <c r="A1214" s="291" t="s">
        <v>2657</v>
      </c>
      <c r="B1214" s="530" t="s">
        <v>2194</v>
      </c>
      <c r="C1214" s="376" t="s">
        <v>1559</v>
      </c>
      <c r="D1214" s="478"/>
      <c r="E1214" s="291"/>
      <c r="F1214" s="291"/>
      <c r="G1214" s="291"/>
      <c r="H1214" s="291" t="s">
        <v>2794</v>
      </c>
      <c r="I1214" s="291"/>
      <c r="J1214" s="476"/>
      <c r="K1214" s="499" t="s">
        <v>2797</v>
      </c>
    </row>
    <row r="1215" spans="1:11" ht="12.75">
      <c r="A1215" s="291" t="s">
        <v>2657</v>
      </c>
      <c r="B1215" s="376" t="s">
        <v>2847</v>
      </c>
      <c r="C1215" s="376" t="s">
        <v>1559</v>
      </c>
      <c r="D1215" s="478"/>
      <c r="E1215" s="291"/>
      <c r="F1215" s="291"/>
      <c r="G1215" s="291"/>
      <c r="H1215" s="291" t="s">
        <v>2794</v>
      </c>
      <c r="I1215" s="291"/>
      <c r="J1215" s="476"/>
      <c r="K1215" s="499" t="s">
        <v>2797</v>
      </c>
    </row>
    <row r="1216" spans="1:11" ht="12.75">
      <c r="A1216" s="291" t="s">
        <v>2657</v>
      </c>
      <c r="B1216" s="376" t="s">
        <v>2848</v>
      </c>
      <c r="C1216" s="376" t="s">
        <v>1559</v>
      </c>
      <c r="D1216" s="478"/>
      <c r="E1216" s="291"/>
      <c r="F1216" s="291"/>
      <c r="G1216" s="291"/>
      <c r="H1216" s="291" t="s">
        <v>2794</v>
      </c>
      <c r="I1216" s="291"/>
      <c r="J1216" s="476"/>
      <c r="K1216" s="499" t="s">
        <v>2797</v>
      </c>
    </row>
    <row r="1217" spans="1:11" ht="12.75">
      <c r="A1217" s="291" t="s">
        <v>2657</v>
      </c>
      <c r="B1217" s="376" t="s">
        <v>2108</v>
      </c>
      <c r="C1217" s="376" t="s">
        <v>1559</v>
      </c>
      <c r="D1217" s="478"/>
      <c r="E1217" s="291"/>
      <c r="F1217" s="291"/>
      <c r="G1217" s="291"/>
      <c r="H1217" s="291" t="s">
        <v>2794</v>
      </c>
      <c r="I1217" s="291"/>
      <c r="J1217" s="476"/>
      <c r="K1217" s="499" t="s">
        <v>2797</v>
      </c>
    </row>
    <row r="1218" spans="1:11" ht="12.75">
      <c r="A1218" s="879" t="s">
        <v>2849</v>
      </c>
      <c r="B1218" s="869"/>
      <c r="C1218" s="869"/>
      <c r="D1218" s="869"/>
      <c r="E1218" s="869"/>
      <c r="F1218" s="869"/>
      <c r="G1218" s="869"/>
      <c r="H1218" s="869"/>
      <c r="I1218" s="870"/>
      <c r="J1218" s="476"/>
    </row>
    <row r="1219" spans="1:11" ht="12.75">
      <c r="A1219" s="531" t="s">
        <v>1548</v>
      </c>
      <c r="B1219" s="532" t="s">
        <v>1549</v>
      </c>
      <c r="C1219" s="532" t="s">
        <v>1229</v>
      </c>
      <c r="D1219" s="533" t="s">
        <v>1551</v>
      </c>
      <c r="E1219" s="533" t="s">
        <v>1552</v>
      </c>
      <c r="F1219" s="533" t="s">
        <v>1553</v>
      </c>
      <c r="G1219" s="533" t="s">
        <v>1554</v>
      </c>
      <c r="H1219" s="533" t="s">
        <v>821</v>
      </c>
      <c r="I1219" s="534" t="s">
        <v>1555</v>
      </c>
      <c r="J1219" s="476"/>
    </row>
    <row r="1220" spans="1:11" ht="12.75">
      <c r="A1220" s="535" t="s">
        <v>2752</v>
      </c>
      <c r="B1220" s="512" t="s">
        <v>2850</v>
      </c>
      <c r="C1220" s="512" t="s">
        <v>1559</v>
      </c>
      <c r="D1220" s="536">
        <v>45016</v>
      </c>
      <c r="E1220" s="514"/>
      <c r="F1220" s="514"/>
      <c r="G1220" s="514"/>
      <c r="H1220" s="514" t="s">
        <v>2851</v>
      </c>
      <c r="I1220" s="514"/>
      <c r="J1220" s="476"/>
    </row>
    <row r="1221" spans="1:11" ht="12.75">
      <c r="A1221" s="535" t="s">
        <v>2752</v>
      </c>
      <c r="B1221" s="512" t="s">
        <v>2852</v>
      </c>
      <c r="C1221" s="512" t="s">
        <v>1559</v>
      </c>
      <c r="D1221" s="536">
        <v>45016</v>
      </c>
      <c r="E1221" s="514"/>
      <c r="F1221" s="514"/>
      <c r="G1221" s="514"/>
      <c r="H1221" s="514" t="s">
        <v>2851</v>
      </c>
      <c r="I1221" s="514"/>
      <c r="J1221" s="476"/>
    </row>
    <row r="1222" spans="1:11" ht="12.75">
      <c r="A1222" s="535" t="s">
        <v>2752</v>
      </c>
      <c r="B1222" s="512" t="s">
        <v>2853</v>
      </c>
      <c r="C1222" s="512" t="s">
        <v>1559</v>
      </c>
      <c r="D1222" s="536">
        <v>45016</v>
      </c>
      <c r="E1222" s="514"/>
      <c r="F1222" s="514"/>
      <c r="G1222" s="514"/>
      <c r="H1222" s="514" t="s">
        <v>2854</v>
      </c>
      <c r="I1222" s="514"/>
      <c r="J1222" s="476"/>
    </row>
    <row r="1223" spans="1:11" ht="12.75">
      <c r="A1223" s="535" t="s">
        <v>2752</v>
      </c>
      <c r="B1223" s="512" t="s">
        <v>2855</v>
      </c>
      <c r="C1223" s="512" t="s">
        <v>1559</v>
      </c>
      <c r="D1223" s="536">
        <v>45016</v>
      </c>
      <c r="E1223" s="514"/>
      <c r="F1223" s="514"/>
      <c r="G1223" s="514"/>
      <c r="H1223" s="514" t="s">
        <v>2856</v>
      </c>
      <c r="I1223" s="514"/>
      <c r="J1223" s="476"/>
    </row>
    <row r="1224" spans="1:11" ht="12.75">
      <c r="A1224" s="535" t="s">
        <v>2752</v>
      </c>
      <c r="B1224" s="512" t="s">
        <v>2857</v>
      </c>
      <c r="C1224" s="512" t="s">
        <v>1559</v>
      </c>
      <c r="D1224" s="536">
        <v>45016</v>
      </c>
      <c r="E1224" s="514"/>
      <c r="F1224" s="514"/>
      <c r="G1224" s="514"/>
      <c r="H1224" s="514" t="s">
        <v>2856</v>
      </c>
      <c r="I1224" s="514"/>
      <c r="J1224" s="476"/>
    </row>
    <row r="1225" spans="1:11" ht="12.75">
      <c r="A1225" s="535" t="s">
        <v>2752</v>
      </c>
      <c r="B1225" s="512" t="s">
        <v>2858</v>
      </c>
      <c r="C1225" s="512" t="s">
        <v>1559</v>
      </c>
      <c r="D1225" s="536">
        <v>45016</v>
      </c>
      <c r="E1225" s="514"/>
      <c r="F1225" s="514"/>
      <c r="G1225" s="514"/>
      <c r="H1225" s="514" t="s">
        <v>2856</v>
      </c>
      <c r="I1225" s="514"/>
      <c r="J1225" s="476"/>
    </row>
    <row r="1226" spans="1:11" ht="12.75">
      <c r="A1226" s="535" t="s">
        <v>2752</v>
      </c>
      <c r="B1226" s="512" t="s">
        <v>2859</v>
      </c>
      <c r="C1226" s="512" t="s">
        <v>1559</v>
      </c>
      <c r="D1226" s="536">
        <v>45016</v>
      </c>
      <c r="E1226" s="514"/>
      <c r="F1226" s="514"/>
      <c r="G1226" s="514"/>
      <c r="H1226" s="514" t="s">
        <v>2854</v>
      </c>
      <c r="I1226" s="514"/>
      <c r="J1226" s="476"/>
    </row>
    <row r="1227" spans="1:11" ht="12.75">
      <c r="A1227" s="535" t="s">
        <v>2752</v>
      </c>
      <c r="B1227" s="512" t="s">
        <v>2860</v>
      </c>
      <c r="C1227" s="512" t="s">
        <v>1559</v>
      </c>
      <c r="D1227" s="536">
        <v>45016</v>
      </c>
      <c r="E1227" s="514"/>
      <c r="F1227" s="514"/>
      <c r="G1227" s="514"/>
      <c r="H1227" s="514" t="s">
        <v>2854</v>
      </c>
      <c r="I1227" s="514"/>
      <c r="J1227" s="476"/>
    </row>
    <row r="1228" spans="1:11" ht="12.75">
      <c r="A1228" s="535" t="s">
        <v>2752</v>
      </c>
      <c r="B1228" s="512" t="s">
        <v>2861</v>
      </c>
      <c r="C1228" s="512" t="s">
        <v>1559</v>
      </c>
      <c r="D1228" s="536">
        <v>45016</v>
      </c>
      <c r="E1228" s="514"/>
      <c r="F1228" s="514"/>
      <c r="G1228" s="514"/>
      <c r="H1228" s="514" t="s">
        <v>2856</v>
      </c>
      <c r="I1228" s="514"/>
      <c r="J1228" s="476"/>
    </row>
    <row r="1229" spans="1:11" ht="12.75">
      <c r="A1229" s="535" t="s">
        <v>2752</v>
      </c>
      <c r="B1229" s="512" t="s">
        <v>2862</v>
      </c>
      <c r="C1229" s="512" t="s">
        <v>1559</v>
      </c>
      <c r="D1229" s="536">
        <v>45016</v>
      </c>
      <c r="E1229" s="514"/>
      <c r="F1229" s="514"/>
      <c r="G1229" s="514"/>
      <c r="H1229" s="514" t="s">
        <v>2854</v>
      </c>
      <c r="I1229" s="514"/>
      <c r="J1229" s="476"/>
    </row>
    <row r="1230" spans="1:11" ht="12.75">
      <c r="A1230" s="535" t="s">
        <v>2752</v>
      </c>
      <c r="B1230" s="512" t="s">
        <v>2863</v>
      </c>
      <c r="C1230" s="512" t="s">
        <v>1559</v>
      </c>
      <c r="D1230" s="536">
        <v>45016</v>
      </c>
      <c r="E1230" s="514"/>
      <c r="F1230" s="514"/>
      <c r="G1230" s="514"/>
      <c r="H1230" s="514" t="s">
        <v>2851</v>
      </c>
      <c r="I1230" s="514"/>
      <c r="J1230" s="476"/>
    </row>
    <row r="1231" spans="1:11" ht="12.75">
      <c r="A1231" s="535" t="s">
        <v>2752</v>
      </c>
      <c r="B1231" s="512" t="s">
        <v>2864</v>
      </c>
      <c r="C1231" s="512" t="s">
        <v>1559</v>
      </c>
      <c r="D1231" s="536">
        <v>45016</v>
      </c>
      <c r="E1231" s="514"/>
      <c r="F1231" s="514"/>
      <c r="G1231" s="514"/>
      <c r="H1231" s="514" t="s">
        <v>2856</v>
      </c>
      <c r="I1231" s="514"/>
      <c r="J1231" s="476"/>
    </row>
    <row r="1232" spans="1:11" ht="12.75">
      <c r="A1232" s="535" t="s">
        <v>2752</v>
      </c>
      <c r="B1232" s="512" t="s">
        <v>2865</v>
      </c>
      <c r="C1232" s="512" t="s">
        <v>1559</v>
      </c>
      <c r="D1232" s="536">
        <v>45016</v>
      </c>
      <c r="E1232" s="514"/>
      <c r="F1232" s="514"/>
      <c r="G1232" s="514"/>
      <c r="H1232" s="514" t="s">
        <v>2856</v>
      </c>
      <c r="I1232" s="514"/>
      <c r="J1232" s="476"/>
    </row>
    <row r="1233" spans="1:10" ht="12.75">
      <c r="A1233" s="535" t="s">
        <v>2752</v>
      </c>
      <c r="B1233" s="512" t="s">
        <v>2866</v>
      </c>
      <c r="C1233" s="512" t="s">
        <v>1559</v>
      </c>
      <c r="D1233" s="536">
        <v>45016</v>
      </c>
      <c r="E1233" s="514"/>
      <c r="F1233" s="514"/>
      <c r="G1233" s="514"/>
      <c r="H1233" s="514" t="s">
        <v>2851</v>
      </c>
      <c r="I1233" s="514"/>
      <c r="J1233" s="476"/>
    </row>
    <row r="1234" spans="1:10" ht="12.75">
      <c r="A1234" s="535" t="s">
        <v>2752</v>
      </c>
      <c r="B1234" s="512" t="s">
        <v>2867</v>
      </c>
      <c r="C1234" s="512" t="s">
        <v>1559</v>
      </c>
      <c r="D1234" s="536">
        <v>45016</v>
      </c>
      <c r="E1234" s="514"/>
      <c r="F1234" s="514"/>
      <c r="G1234" s="514"/>
      <c r="H1234" s="514" t="s">
        <v>2856</v>
      </c>
      <c r="I1234" s="514"/>
      <c r="J1234" s="476"/>
    </row>
    <row r="1235" spans="1:10" ht="12.75">
      <c r="A1235" s="535" t="s">
        <v>2752</v>
      </c>
      <c r="B1235" s="512" t="s">
        <v>2868</v>
      </c>
      <c r="C1235" s="512" t="s">
        <v>1559</v>
      </c>
      <c r="D1235" s="536">
        <v>45016</v>
      </c>
      <c r="E1235" s="514"/>
      <c r="F1235" s="514"/>
      <c r="G1235" s="514"/>
      <c r="H1235" s="514" t="s">
        <v>2851</v>
      </c>
      <c r="I1235" s="514"/>
      <c r="J1235" s="476"/>
    </row>
    <row r="1236" spans="1:10" ht="12.75">
      <c r="A1236" s="535" t="s">
        <v>2752</v>
      </c>
      <c r="B1236" s="512" t="s">
        <v>2869</v>
      </c>
      <c r="C1236" s="512" t="s">
        <v>1559</v>
      </c>
      <c r="D1236" s="536">
        <v>45016</v>
      </c>
      <c r="E1236" s="514"/>
      <c r="F1236" s="514"/>
      <c r="G1236" s="514"/>
      <c r="H1236" s="514" t="s">
        <v>2856</v>
      </c>
      <c r="I1236" s="514"/>
      <c r="J1236" s="476"/>
    </row>
    <row r="1237" spans="1:10" ht="12.75">
      <c r="A1237" s="535" t="s">
        <v>2752</v>
      </c>
      <c r="B1237" s="512" t="s">
        <v>2870</v>
      </c>
      <c r="C1237" s="512" t="s">
        <v>1559</v>
      </c>
      <c r="D1237" s="536">
        <v>45016</v>
      </c>
      <c r="E1237" s="514"/>
      <c r="F1237" s="514"/>
      <c r="G1237" s="514"/>
      <c r="H1237" s="514" t="s">
        <v>2856</v>
      </c>
      <c r="I1237" s="514"/>
      <c r="J1237" s="476"/>
    </row>
    <row r="1238" spans="1:10" ht="12.75">
      <c r="A1238" s="535" t="s">
        <v>2752</v>
      </c>
      <c r="B1238" s="512" t="s">
        <v>2871</v>
      </c>
      <c r="C1238" s="512" t="s">
        <v>1559</v>
      </c>
      <c r="D1238" s="536">
        <v>45016</v>
      </c>
      <c r="E1238" s="514"/>
      <c r="F1238" s="514"/>
      <c r="G1238" s="514"/>
      <c r="H1238" s="514" t="s">
        <v>2856</v>
      </c>
      <c r="I1238" s="514"/>
      <c r="J1238" s="476"/>
    </row>
    <row r="1239" spans="1:10" ht="12.75">
      <c r="A1239" s="535" t="s">
        <v>2752</v>
      </c>
      <c r="B1239" s="512" t="s">
        <v>2872</v>
      </c>
      <c r="C1239" s="512" t="s">
        <v>1559</v>
      </c>
      <c r="D1239" s="536">
        <v>45016</v>
      </c>
      <c r="E1239" s="514"/>
      <c r="F1239" s="514"/>
      <c r="G1239" s="514"/>
      <c r="H1239" s="514" t="s">
        <v>2856</v>
      </c>
      <c r="I1239" s="514"/>
      <c r="J1239" s="476"/>
    </row>
    <row r="1240" spans="1:10" ht="12.75">
      <c r="A1240" s="535" t="s">
        <v>2752</v>
      </c>
      <c r="B1240" s="512" t="s">
        <v>2873</v>
      </c>
      <c r="C1240" s="512" t="s">
        <v>1559</v>
      </c>
      <c r="D1240" s="536">
        <v>45016</v>
      </c>
      <c r="E1240" s="514"/>
      <c r="F1240" s="514"/>
      <c r="G1240" s="514"/>
      <c r="H1240" s="514" t="s">
        <v>2851</v>
      </c>
      <c r="I1240" s="514"/>
      <c r="J1240" s="476"/>
    </row>
    <row r="1241" spans="1:10" ht="12.75">
      <c r="A1241" s="535" t="s">
        <v>2752</v>
      </c>
      <c r="B1241" s="512" t="s">
        <v>2874</v>
      </c>
      <c r="C1241" s="512" t="s">
        <v>1559</v>
      </c>
      <c r="D1241" s="536">
        <v>45016</v>
      </c>
      <c r="E1241" s="514"/>
      <c r="F1241" s="514"/>
      <c r="G1241" s="514"/>
      <c r="H1241" s="514" t="s">
        <v>2851</v>
      </c>
      <c r="I1241" s="514"/>
      <c r="J1241" s="476"/>
    </row>
    <row r="1242" spans="1:10" ht="12.75">
      <c r="A1242" s="535" t="s">
        <v>2752</v>
      </c>
      <c r="B1242" s="512" t="s">
        <v>2875</v>
      </c>
      <c r="C1242" s="512" t="s">
        <v>1559</v>
      </c>
      <c r="D1242" s="536">
        <v>45017</v>
      </c>
      <c r="E1242" s="514"/>
      <c r="F1242" s="514"/>
      <c r="G1242" s="514"/>
      <c r="H1242" s="514" t="s">
        <v>2876</v>
      </c>
      <c r="I1242" s="514"/>
      <c r="J1242" s="476"/>
    </row>
    <row r="1243" spans="1:10" ht="12.75">
      <c r="A1243" s="535" t="s">
        <v>2752</v>
      </c>
      <c r="B1243" s="512" t="s">
        <v>2877</v>
      </c>
      <c r="C1243" s="512" t="s">
        <v>1559</v>
      </c>
      <c r="D1243" s="536">
        <v>45017</v>
      </c>
      <c r="E1243" s="514"/>
      <c r="F1243" s="514"/>
      <c r="G1243" s="514"/>
      <c r="H1243" s="514" t="s">
        <v>2876</v>
      </c>
      <c r="I1243" s="514"/>
      <c r="J1243" s="476"/>
    </row>
    <row r="1244" spans="1:10" ht="12.75">
      <c r="A1244" s="535" t="s">
        <v>2752</v>
      </c>
      <c r="B1244" s="512" t="s">
        <v>2878</v>
      </c>
      <c r="C1244" s="512" t="s">
        <v>1559</v>
      </c>
      <c r="D1244" s="536">
        <v>45017</v>
      </c>
      <c r="E1244" s="514"/>
      <c r="F1244" s="514"/>
      <c r="G1244" s="514"/>
      <c r="H1244" s="514" t="s">
        <v>2876</v>
      </c>
      <c r="I1244" s="514"/>
      <c r="J1244" s="476"/>
    </row>
    <row r="1245" spans="1:10" ht="12.75">
      <c r="A1245" s="535" t="s">
        <v>2752</v>
      </c>
      <c r="B1245" s="512" t="s">
        <v>2879</v>
      </c>
      <c r="C1245" s="512" t="s">
        <v>1559</v>
      </c>
      <c r="D1245" s="536">
        <v>45017</v>
      </c>
      <c r="E1245" s="514"/>
      <c r="F1245" s="514"/>
      <c r="G1245" s="514"/>
      <c r="H1245" s="514" t="s">
        <v>2856</v>
      </c>
      <c r="I1245" s="514"/>
      <c r="J1245" s="476"/>
    </row>
    <row r="1246" spans="1:10" ht="12.75">
      <c r="A1246" s="535" t="s">
        <v>2752</v>
      </c>
      <c r="B1246" s="512" t="s">
        <v>2880</v>
      </c>
      <c r="C1246" s="512" t="s">
        <v>1559</v>
      </c>
      <c r="D1246" s="536">
        <v>45017</v>
      </c>
      <c r="E1246" s="514"/>
      <c r="F1246" s="514"/>
      <c r="G1246" s="514"/>
      <c r="H1246" s="514" t="s">
        <v>2876</v>
      </c>
      <c r="I1246" s="514"/>
      <c r="J1246" s="476"/>
    </row>
    <row r="1247" spans="1:10" ht="12.75">
      <c r="A1247" s="535" t="s">
        <v>2752</v>
      </c>
      <c r="B1247" s="512" t="s">
        <v>2881</v>
      </c>
      <c r="C1247" s="512" t="s">
        <v>1559</v>
      </c>
      <c r="D1247" s="536">
        <v>45017</v>
      </c>
      <c r="E1247" s="514"/>
      <c r="F1247" s="514"/>
      <c r="G1247" s="514"/>
      <c r="H1247" s="514" t="s">
        <v>2856</v>
      </c>
      <c r="I1247" s="514"/>
      <c r="J1247" s="476"/>
    </row>
    <row r="1248" spans="1:10" ht="12.75">
      <c r="A1248" s="535" t="s">
        <v>2752</v>
      </c>
      <c r="B1248" s="512" t="s">
        <v>1961</v>
      </c>
      <c r="C1248" s="512" t="s">
        <v>1559</v>
      </c>
      <c r="D1248" s="536">
        <v>45017</v>
      </c>
      <c r="E1248" s="514"/>
      <c r="F1248" s="514"/>
      <c r="G1248" s="514"/>
      <c r="H1248" s="514" t="s">
        <v>2882</v>
      </c>
      <c r="I1248" s="514"/>
      <c r="J1248" s="476"/>
    </row>
    <row r="1249" spans="1:10" ht="12.75">
      <c r="A1249" s="535" t="s">
        <v>2752</v>
      </c>
      <c r="B1249" s="512" t="s">
        <v>2883</v>
      </c>
      <c r="C1249" s="512" t="s">
        <v>1559</v>
      </c>
      <c r="D1249" s="536">
        <v>45017</v>
      </c>
      <c r="E1249" s="514"/>
      <c r="F1249" s="514"/>
      <c r="G1249" s="514"/>
      <c r="H1249" s="514" t="s">
        <v>2856</v>
      </c>
      <c r="I1249" s="514"/>
      <c r="J1249" s="476"/>
    </row>
    <row r="1250" spans="1:10" ht="12.75">
      <c r="A1250" s="535" t="s">
        <v>2752</v>
      </c>
      <c r="B1250" s="512" t="s">
        <v>2884</v>
      </c>
      <c r="C1250" s="512" t="s">
        <v>1559</v>
      </c>
      <c r="D1250" s="536">
        <v>45017</v>
      </c>
      <c r="E1250" s="514"/>
      <c r="F1250" s="514"/>
      <c r="G1250" s="514"/>
      <c r="H1250" s="514" t="s">
        <v>2856</v>
      </c>
      <c r="I1250" s="514"/>
      <c r="J1250" s="476"/>
    </row>
    <row r="1251" spans="1:10" ht="12.75">
      <c r="A1251" s="535" t="s">
        <v>2752</v>
      </c>
      <c r="B1251" s="512" t="s">
        <v>2885</v>
      </c>
      <c r="C1251" s="512" t="s">
        <v>1559</v>
      </c>
      <c r="D1251" s="536">
        <v>45017</v>
      </c>
      <c r="E1251" s="514"/>
      <c r="F1251" s="514"/>
      <c r="G1251" s="514"/>
      <c r="H1251" s="514" t="s">
        <v>2876</v>
      </c>
      <c r="I1251" s="514"/>
      <c r="J1251" s="476"/>
    </row>
    <row r="1252" spans="1:10" ht="12.75">
      <c r="A1252" s="535" t="s">
        <v>2752</v>
      </c>
      <c r="B1252" s="512" t="s">
        <v>2083</v>
      </c>
      <c r="C1252" s="512" t="s">
        <v>1559</v>
      </c>
      <c r="D1252" s="536">
        <v>45017</v>
      </c>
      <c r="E1252" s="514"/>
      <c r="F1252" s="514"/>
      <c r="G1252" s="514"/>
      <c r="H1252" s="514" t="s">
        <v>2856</v>
      </c>
      <c r="I1252" s="514"/>
      <c r="J1252" s="476"/>
    </row>
    <row r="1253" spans="1:10" ht="12.75">
      <c r="A1253" s="535" t="s">
        <v>2752</v>
      </c>
      <c r="B1253" s="512" t="s">
        <v>2886</v>
      </c>
      <c r="C1253" s="512" t="s">
        <v>1559</v>
      </c>
      <c r="D1253" s="536">
        <v>45017</v>
      </c>
      <c r="E1253" s="514"/>
      <c r="F1253" s="514"/>
      <c r="G1253" s="514"/>
      <c r="H1253" s="514" t="s">
        <v>2856</v>
      </c>
      <c r="I1253" s="514"/>
      <c r="J1253" s="476"/>
    </row>
    <row r="1254" spans="1:10" ht="12.75">
      <c r="A1254" s="535" t="s">
        <v>2752</v>
      </c>
      <c r="B1254" s="512" t="s">
        <v>2887</v>
      </c>
      <c r="C1254" s="512" t="s">
        <v>1559</v>
      </c>
      <c r="D1254" s="536">
        <v>45017</v>
      </c>
      <c r="E1254" s="514"/>
      <c r="F1254" s="514"/>
      <c r="G1254" s="514"/>
      <c r="H1254" s="514" t="s">
        <v>2882</v>
      </c>
      <c r="I1254" s="514"/>
      <c r="J1254" s="476"/>
    </row>
    <row r="1255" spans="1:10" ht="12.75">
      <c r="A1255" s="535" t="s">
        <v>2752</v>
      </c>
      <c r="B1255" s="512" t="s">
        <v>2888</v>
      </c>
      <c r="C1255" s="512" t="s">
        <v>1559</v>
      </c>
      <c r="D1255" s="536">
        <v>45017</v>
      </c>
      <c r="E1255" s="514"/>
      <c r="F1255" s="514"/>
      <c r="G1255" s="514"/>
      <c r="H1255" s="514" t="s">
        <v>2854</v>
      </c>
      <c r="I1255" s="514"/>
      <c r="J1255" s="476"/>
    </row>
    <row r="1256" spans="1:10" ht="12.75">
      <c r="A1256" s="535" t="s">
        <v>2752</v>
      </c>
      <c r="B1256" s="512" t="s">
        <v>2889</v>
      </c>
      <c r="C1256" s="512" t="s">
        <v>1559</v>
      </c>
      <c r="D1256" s="536">
        <v>45017</v>
      </c>
      <c r="E1256" s="514"/>
      <c r="F1256" s="514"/>
      <c r="G1256" s="514"/>
      <c r="H1256" s="514" t="s">
        <v>2856</v>
      </c>
      <c r="I1256" s="514"/>
      <c r="J1256" s="476"/>
    </row>
    <row r="1257" spans="1:10" ht="12.75">
      <c r="A1257" s="535" t="s">
        <v>2752</v>
      </c>
      <c r="B1257" s="512" t="s">
        <v>2890</v>
      </c>
      <c r="C1257" s="512" t="s">
        <v>1559</v>
      </c>
      <c r="D1257" s="536">
        <v>45017</v>
      </c>
      <c r="E1257" s="514"/>
      <c r="F1257" s="514"/>
      <c r="G1257" s="514"/>
      <c r="H1257" s="514" t="s">
        <v>2856</v>
      </c>
      <c r="I1257" s="514"/>
      <c r="J1257" s="476"/>
    </row>
    <row r="1258" spans="1:10" ht="12.75">
      <c r="A1258" s="535" t="s">
        <v>2752</v>
      </c>
      <c r="B1258" s="512" t="s">
        <v>2891</v>
      </c>
      <c r="C1258" s="512" t="s">
        <v>1559</v>
      </c>
      <c r="D1258" s="536">
        <v>45017</v>
      </c>
      <c r="E1258" s="514"/>
      <c r="F1258" s="514"/>
      <c r="G1258" s="514"/>
      <c r="H1258" s="514" t="s">
        <v>2856</v>
      </c>
      <c r="I1258" s="514"/>
      <c r="J1258" s="476"/>
    </row>
    <row r="1259" spans="1:10" ht="12.75">
      <c r="A1259" s="535" t="s">
        <v>2752</v>
      </c>
      <c r="B1259" s="512" t="s">
        <v>2892</v>
      </c>
      <c r="C1259" s="512" t="s">
        <v>1559</v>
      </c>
      <c r="D1259" s="536">
        <v>45017</v>
      </c>
      <c r="E1259" s="514"/>
      <c r="F1259" s="514"/>
      <c r="G1259" s="514"/>
      <c r="H1259" s="514" t="s">
        <v>2856</v>
      </c>
      <c r="I1259" s="514"/>
      <c r="J1259" s="476"/>
    </row>
    <row r="1260" spans="1:10" ht="12.75">
      <c r="A1260" s="535" t="s">
        <v>2752</v>
      </c>
      <c r="B1260" s="512" t="s">
        <v>2893</v>
      </c>
      <c r="C1260" s="512" t="s">
        <v>1559</v>
      </c>
      <c r="D1260" s="536">
        <v>45017</v>
      </c>
      <c r="E1260" s="514"/>
      <c r="F1260" s="514"/>
      <c r="G1260" s="514"/>
      <c r="H1260" s="514" t="s">
        <v>2882</v>
      </c>
      <c r="I1260" s="514"/>
      <c r="J1260" s="476"/>
    </row>
    <row r="1261" spans="1:10" ht="12.75">
      <c r="A1261" s="535" t="s">
        <v>2752</v>
      </c>
      <c r="B1261" s="512" t="s">
        <v>2894</v>
      </c>
      <c r="C1261" s="512" t="s">
        <v>1559</v>
      </c>
      <c r="D1261" s="536">
        <v>45017</v>
      </c>
      <c r="E1261" s="514"/>
      <c r="F1261" s="514"/>
      <c r="G1261" s="514"/>
      <c r="H1261" s="514" t="s">
        <v>2854</v>
      </c>
      <c r="I1261" s="514"/>
      <c r="J1261" s="476"/>
    </row>
    <row r="1262" spans="1:10" ht="12.75">
      <c r="A1262" s="535" t="s">
        <v>2752</v>
      </c>
      <c r="B1262" s="512" t="s">
        <v>2895</v>
      </c>
      <c r="C1262" s="512" t="s">
        <v>1559</v>
      </c>
      <c r="D1262" s="536">
        <v>45017</v>
      </c>
      <c r="E1262" s="514"/>
      <c r="F1262" s="514"/>
      <c r="G1262" s="514"/>
      <c r="H1262" s="514" t="s">
        <v>2851</v>
      </c>
      <c r="I1262" s="514"/>
      <c r="J1262" s="476"/>
    </row>
    <row r="1263" spans="1:10" ht="12.75">
      <c r="A1263" s="535" t="s">
        <v>2752</v>
      </c>
      <c r="B1263" s="512" t="s">
        <v>2896</v>
      </c>
      <c r="C1263" s="512" t="s">
        <v>1559</v>
      </c>
      <c r="D1263" s="536">
        <v>45017</v>
      </c>
      <c r="E1263" s="514"/>
      <c r="F1263" s="514"/>
      <c r="G1263" s="514"/>
      <c r="H1263" s="514" t="s">
        <v>2851</v>
      </c>
      <c r="I1263" s="514"/>
      <c r="J1263" s="476"/>
    </row>
    <row r="1264" spans="1:10" ht="12.75">
      <c r="A1264" s="535" t="s">
        <v>2752</v>
      </c>
      <c r="B1264" s="512" t="s">
        <v>2897</v>
      </c>
      <c r="C1264" s="512" t="s">
        <v>1559</v>
      </c>
      <c r="D1264" s="536">
        <v>45017</v>
      </c>
      <c r="E1264" s="514"/>
      <c r="F1264" s="514"/>
      <c r="G1264" s="514"/>
      <c r="H1264" s="514" t="s">
        <v>2856</v>
      </c>
      <c r="I1264" s="514"/>
      <c r="J1264" s="476"/>
    </row>
    <row r="1265" spans="1:10" ht="12.75">
      <c r="A1265" s="535" t="s">
        <v>2752</v>
      </c>
      <c r="B1265" s="512" t="s">
        <v>2898</v>
      </c>
      <c r="C1265" s="512" t="s">
        <v>1559</v>
      </c>
      <c r="D1265" s="536">
        <v>45017</v>
      </c>
      <c r="E1265" s="514"/>
      <c r="F1265" s="514"/>
      <c r="G1265" s="514"/>
      <c r="H1265" s="514" t="s">
        <v>2882</v>
      </c>
      <c r="I1265" s="514"/>
      <c r="J1265" s="476"/>
    </row>
    <row r="1266" spans="1:10" ht="12.75">
      <c r="A1266" s="535" t="s">
        <v>2752</v>
      </c>
      <c r="B1266" s="512" t="s">
        <v>2899</v>
      </c>
      <c r="C1266" s="512" t="s">
        <v>1559</v>
      </c>
      <c r="D1266" s="536">
        <v>45017</v>
      </c>
      <c r="E1266" s="514"/>
      <c r="F1266" s="514"/>
      <c r="G1266" s="514"/>
      <c r="H1266" s="514" t="s">
        <v>2856</v>
      </c>
      <c r="I1266" s="514"/>
      <c r="J1266" s="476"/>
    </row>
    <row r="1267" spans="1:10" ht="12.75">
      <c r="A1267" s="535" t="s">
        <v>2752</v>
      </c>
      <c r="B1267" s="512" t="s">
        <v>2900</v>
      </c>
      <c r="C1267" s="512" t="s">
        <v>1559</v>
      </c>
      <c r="D1267" s="536">
        <v>45017</v>
      </c>
      <c r="E1267" s="514"/>
      <c r="F1267" s="514"/>
      <c r="G1267" s="514"/>
      <c r="H1267" s="514" t="s">
        <v>2901</v>
      </c>
      <c r="I1267" s="514"/>
      <c r="J1267" s="476"/>
    </row>
    <row r="1268" spans="1:10" ht="12.75">
      <c r="A1268" s="535" t="s">
        <v>2752</v>
      </c>
      <c r="B1268" s="512" t="s">
        <v>1682</v>
      </c>
      <c r="C1268" s="512" t="s">
        <v>1559</v>
      </c>
      <c r="D1268" s="536">
        <v>45017</v>
      </c>
      <c r="E1268" s="514"/>
      <c r="F1268" s="514"/>
      <c r="G1268" s="514"/>
      <c r="H1268" s="514" t="s">
        <v>2856</v>
      </c>
      <c r="I1268" s="514"/>
      <c r="J1268" s="476"/>
    </row>
    <row r="1269" spans="1:10" ht="12.75">
      <c r="A1269" s="535" t="s">
        <v>2752</v>
      </c>
      <c r="B1269" s="512" t="s">
        <v>2902</v>
      </c>
      <c r="C1269" s="512" t="s">
        <v>1559</v>
      </c>
      <c r="D1269" s="536">
        <v>45017</v>
      </c>
      <c r="E1269" s="514"/>
      <c r="F1269" s="514"/>
      <c r="G1269" s="514"/>
      <c r="H1269" s="514" t="s">
        <v>2856</v>
      </c>
      <c r="I1269" s="514"/>
      <c r="J1269" s="476"/>
    </row>
    <row r="1270" spans="1:10" ht="12.75">
      <c r="A1270" s="535" t="s">
        <v>2752</v>
      </c>
      <c r="B1270" s="512" t="s">
        <v>2903</v>
      </c>
      <c r="C1270" s="512" t="s">
        <v>1559</v>
      </c>
      <c r="D1270" s="536">
        <v>45017</v>
      </c>
      <c r="E1270" s="514"/>
      <c r="F1270" s="514"/>
      <c r="G1270" s="514"/>
      <c r="H1270" s="514" t="s">
        <v>2904</v>
      </c>
      <c r="I1270" s="514"/>
      <c r="J1270" s="476"/>
    </row>
    <row r="1271" spans="1:10" ht="12.75">
      <c r="A1271" s="535" t="s">
        <v>2752</v>
      </c>
      <c r="B1271" s="512" t="s">
        <v>2905</v>
      </c>
      <c r="C1271" s="512" t="s">
        <v>1559</v>
      </c>
      <c r="D1271" s="536">
        <v>45017</v>
      </c>
      <c r="E1271" s="514"/>
      <c r="F1271" s="514"/>
      <c r="G1271" s="514"/>
      <c r="H1271" s="514" t="s">
        <v>2856</v>
      </c>
      <c r="I1271" s="514"/>
      <c r="J1271" s="476"/>
    </row>
    <row r="1272" spans="1:10" ht="12.75">
      <c r="A1272" s="535" t="s">
        <v>2752</v>
      </c>
      <c r="B1272" s="512" t="s">
        <v>2906</v>
      </c>
      <c r="C1272" s="512" t="s">
        <v>1559</v>
      </c>
      <c r="D1272" s="536">
        <v>45017</v>
      </c>
      <c r="E1272" s="514"/>
      <c r="F1272" s="514"/>
      <c r="G1272" s="514"/>
      <c r="H1272" s="514" t="s">
        <v>2854</v>
      </c>
      <c r="I1272" s="514"/>
      <c r="J1272" s="476"/>
    </row>
    <row r="1273" spans="1:10" ht="12.75">
      <c r="A1273" s="535" t="s">
        <v>2752</v>
      </c>
      <c r="B1273" s="512" t="s">
        <v>2907</v>
      </c>
      <c r="C1273" s="512" t="s">
        <v>1559</v>
      </c>
      <c r="D1273" s="536">
        <v>45017</v>
      </c>
      <c r="E1273" s="514"/>
      <c r="F1273" s="514"/>
      <c r="G1273" s="514"/>
      <c r="H1273" s="514" t="s">
        <v>2856</v>
      </c>
      <c r="I1273" s="514"/>
      <c r="J1273" s="476"/>
    </row>
    <row r="1274" spans="1:10" ht="12.75">
      <c r="A1274" s="535" t="s">
        <v>2752</v>
      </c>
      <c r="B1274" s="512" t="s">
        <v>2908</v>
      </c>
      <c r="C1274" s="512" t="s">
        <v>1559</v>
      </c>
      <c r="D1274" s="536">
        <v>45017</v>
      </c>
      <c r="E1274" s="514"/>
      <c r="F1274" s="514"/>
      <c r="G1274" s="514"/>
      <c r="H1274" s="514" t="s">
        <v>2854</v>
      </c>
      <c r="I1274" s="514"/>
      <c r="J1274" s="476"/>
    </row>
    <row r="1275" spans="1:10" ht="12.75">
      <c r="A1275" s="535" t="s">
        <v>2752</v>
      </c>
      <c r="B1275" s="512" t="s">
        <v>2909</v>
      </c>
      <c r="C1275" s="512" t="s">
        <v>1559</v>
      </c>
      <c r="D1275" s="536">
        <v>45018</v>
      </c>
      <c r="E1275" s="514"/>
      <c r="F1275" s="514"/>
      <c r="G1275" s="514"/>
      <c r="H1275" s="514" t="s">
        <v>2856</v>
      </c>
      <c r="I1275" s="514"/>
      <c r="J1275" s="476"/>
    </row>
    <row r="1276" spans="1:10" ht="12.75">
      <c r="A1276" s="535" t="s">
        <v>2752</v>
      </c>
      <c r="B1276" s="512" t="s">
        <v>2910</v>
      </c>
      <c r="C1276" s="512" t="s">
        <v>1559</v>
      </c>
      <c r="D1276" s="536">
        <v>45018</v>
      </c>
      <c r="E1276" s="514"/>
      <c r="F1276" s="514"/>
      <c r="G1276" s="514"/>
      <c r="H1276" s="514" t="s">
        <v>2856</v>
      </c>
      <c r="I1276" s="514"/>
      <c r="J1276" s="476"/>
    </row>
    <row r="1277" spans="1:10" ht="12.75">
      <c r="A1277" s="535" t="s">
        <v>2752</v>
      </c>
      <c r="B1277" s="512" t="s">
        <v>2911</v>
      </c>
      <c r="C1277" s="512" t="s">
        <v>1559</v>
      </c>
      <c r="D1277" s="536">
        <v>45018</v>
      </c>
      <c r="E1277" s="514"/>
      <c r="F1277" s="514"/>
      <c r="G1277" s="514"/>
      <c r="H1277" s="514" t="s">
        <v>2901</v>
      </c>
      <c r="I1277" s="514"/>
      <c r="J1277" s="476"/>
    </row>
    <row r="1278" spans="1:10" ht="12.75">
      <c r="A1278" s="535" t="s">
        <v>2752</v>
      </c>
      <c r="B1278" s="512" t="s">
        <v>2912</v>
      </c>
      <c r="C1278" s="512" t="s">
        <v>1559</v>
      </c>
      <c r="D1278" s="536">
        <v>45018</v>
      </c>
      <c r="E1278" s="514"/>
      <c r="F1278" s="514"/>
      <c r="G1278" s="514"/>
      <c r="H1278" s="514" t="s">
        <v>2854</v>
      </c>
      <c r="I1278" s="514"/>
      <c r="J1278" s="476"/>
    </row>
    <row r="1279" spans="1:10" ht="12.75">
      <c r="A1279" s="535" t="s">
        <v>2752</v>
      </c>
      <c r="B1279" s="512" t="s">
        <v>2913</v>
      </c>
      <c r="C1279" s="512" t="s">
        <v>1559</v>
      </c>
      <c r="D1279" s="536">
        <v>45018</v>
      </c>
      <c r="E1279" s="514"/>
      <c r="F1279" s="514"/>
      <c r="G1279" s="514"/>
      <c r="H1279" s="514" t="s">
        <v>2851</v>
      </c>
      <c r="I1279" s="514"/>
      <c r="J1279" s="476"/>
    </row>
    <row r="1280" spans="1:10" ht="12.75">
      <c r="A1280" s="535" t="s">
        <v>2752</v>
      </c>
      <c r="B1280" s="512" t="s">
        <v>2914</v>
      </c>
      <c r="C1280" s="512" t="s">
        <v>1559</v>
      </c>
      <c r="D1280" s="536">
        <v>45018</v>
      </c>
      <c r="E1280" s="514"/>
      <c r="F1280" s="514"/>
      <c r="G1280" s="514"/>
      <c r="H1280" s="514" t="s">
        <v>2856</v>
      </c>
      <c r="I1280" s="514"/>
      <c r="J1280" s="476"/>
    </row>
    <row r="1281" spans="1:11" ht="12.75">
      <c r="A1281" s="535" t="s">
        <v>2752</v>
      </c>
      <c r="B1281" s="512" t="s">
        <v>2915</v>
      </c>
      <c r="C1281" s="512" t="s">
        <v>1559</v>
      </c>
      <c r="D1281" s="536">
        <v>45018</v>
      </c>
      <c r="E1281" s="514"/>
      <c r="F1281" s="514"/>
      <c r="G1281" s="514"/>
      <c r="H1281" s="514" t="s">
        <v>2854</v>
      </c>
      <c r="I1281" s="514"/>
      <c r="J1281" s="476"/>
    </row>
    <row r="1282" spans="1:11" ht="12.75">
      <c r="A1282" s="535" t="s">
        <v>2752</v>
      </c>
      <c r="B1282" s="512" t="s">
        <v>2916</v>
      </c>
      <c r="C1282" s="512" t="s">
        <v>1559</v>
      </c>
      <c r="D1282" s="536">
        <v>45018</v>
      </c>
      <c r="E1282" s="514"/>
      <c r="F1282" s="514"/>
      <c r="G1282" s="514"/>
      <c r="H1282" s="514" t="s">
        <v>2856</v>
      </c>
      <c r="I1282" s="514"/>
      <c r="J1282" s="476"/>
    </row>
    <row r="1283" spans="1:11" ht="12.75">
      <c r="A1283" s="535" t="s">
        <v>2752</v>
      </c>
      <c r="B1283" s="512" t="s">
        <v>2917</v>
      </c>
      <c r="C1283" s="512" t="s">
        <v>1559</v>
      </c>
      <c r="D1283" s="536">
        <v>45018</v>
      </c>
      <c r="E1283" s="514"/>
      <c r="F1283" s="514"/>
      <c r="G1283" s="514"/>
      <c r="H1283" s="514" t="s">
        <v>2856</v>
      </c>
      <c r="I1283" s="514"/>
      <c r="J1283" s="476"/>
    </row>
    <row r="1284" spans="1:11" ht="12.75">
      <c r="A1284" s="535" t="s">
        <v>2752</v>
      </c>
      <c r="B1284" s="512" t="s">
        <v>2918</v>
      </c>
      <c r="C1284" s="512" t="s">
        <v>1559</v>
      </c>
      <c r="D1284" s="536">
        <v>45018</v>
      </c>
      <c r="E1284" s="514"/>
      <c r="F1284" s="514"/>
      <c r="G1284" s="514"/>
      <c r="H1284" s="514" t="s">
        <v>2919</v>
      </c>
      <c r="I1284" s="514"/>
      <c r="J1284" s="476"/>
    </row>
    <row r="1285" spans="1:11" ht="12.75">
      <c r="A1285" s="535" t="s">
        <v>2752</v>
      </c>
      <c r="B1285" s="512" t="s">
        <v>2920</v>
      </c>
      <c r="C1285" s="512" t="s">
        <v>1559</v>
      </c>
      <c r="D1285" s="536">
        <v>45018</v>
      </c>
      <c r="E1285" s="514"/>
      <c r="F1285" s="514"/>
      <c r="G1285" s="514"/>
      <c r="H1285" s="514" t="s">
        <v>2851</v>
      </c>
      <c r="I1285" s="514"/>
      <c r="J1285" s="476"/>
    </row>
    <row r="1286" spans="1:11" ht="12.75">
      <c r="A1286" s="535" t="s">
        <v>2752</v>
      </c>
      <c r="B1286" s="512" t="s">
        <v>2921</v>
      </c>
      <c r="C1286" s="512" t="s">
        <v>1559</v>
      </c>
      <c r="D1286" s="536">
        <v>45018</v>
      </c>
      <c r="E1286" s="514"/>
      <c r="F1286" s="514"/>
      <c r="G1286" s="514"/>
      <c r="H1286" s="514" t="s">
        <v>2854</v>
      </c>
      <c r="I1286" s="514"/>
      <c r="J1286" s="476"/>
    </row>
    <row r="1287" spans="1:11" ht="12.75">
      <c r="A1287" s="535" t="s">
        <v>2752</v>
      </c>
      <c r="B1287" s="512" t="s">
        <v>2922</v>
      </c>
      <c r="C1287" s="512" t="s">
        <v>1559</v>
      </c>
      <c r="D1287" s="536">
        <v>45018</v>
      </c>
      <c r="E1287" s="514"/>
      <c r="F1287" s="514"/>
      <c r="G1287" s="514"/>
      <c r="H1287" s="514" t="s">
        <v>2854</v>
      </c>
      <c r="I1287" s="514"/>
      <c r="J1287" s="476"/>
    </row>
    <row r="1288" spans="1:11" ht="12.75">
      <c r="A1288" s="535" t="s">
        <v>2752</v>
      </c>
      <c r="B1288" s="512" t="s">
        <v>2923</v>
      </c>
      <c r="C1288" s="512" t="s">
        <v>1559</v>
      </c>
      <c r="D1288" s="536">
        <v>45018</v>
      </c>
      <c r="E1288" s="514"/>
      <c r="F1288" s="514"/>
      <c r="G1288" s="514"/>
      <c r="H1288" s="514" t="s">
        <v>2854</v>
      </c>
      <c r="I1288" s="514"/>
      <c r="J1288" s="476"/>
    </row>
    <row r="1289" spans="1:11" ht="12.75">
      <c r="A1289" s="535" t="s">
        <v>2752</v>
      </c>
      <c r="B1289" s="512" t="s">
        <v>2924</v>
      </c>
      <c r="C1289" s="512" t="s">
        <v>1559</v>
      </c>
      <c r="D1289" s="536">
        <v>45018</v>
      </c>
      <c r="E1289" s="514"/>
      <c r="F1289" s="514"/>
      <c r="G1289" s="514"/>
      <c r="H1289" s="514" t="s">
        <v>2854</v>
      </c>
      <c r="I1289" s="514"/>
      <c r="J1289" s="476"/>
    </row>
    <row r="1290" spans="1:11" ht="12.75">
      <c r="A1290" s="535" t="s">
        <v>2752</v>
      </c>
      <c r="B1290" s="512" t="s">
        <v>2925</v>
      </c>
      <c r="C1290" s="512" t="s">
        <v>1559</v>
      </c>
      <c r="D1290" s="536">
        <v>45018</v>
      </c>
      <c r="E1290" s="514"/>
      <c r="F1290" s="514"/>
      <c r="G1290" s="514"/>
      <c r="H1290" s="514" t="s">
        <v>2854</v>
      </c>
      <c r="I1290" s="514"/>
      <c r="J1290" s="476"/>
    </row>
    <row r="1291" spans="1:11" ht="12.75">
      <c r="A1291" s="535" t="s">
        <v>2752</v>
      </c>
      <c r="B1291" s="512" t="s">
        <v>1706</v>
      </c>
      <c r="C1291" s="512" t="s">
        <v>1559</v>
      </c>
      <c r="D1291" s="536">
        <v>45018</v>
      </c>
      <c r="E1291" s="514"/>
      <c r="F1291" s="514"/>
      <c r="G1291" s="514"/>
      <c r="H1291" s="514" t="s">
        <v>2854</v>
      </c>
      <c r="I1291" s="514"/>
      <c r="J1291" s="476"/>
    </row>
    <row r="1292" spans="1:11" ht="12.75">
      <c r="A1292" s="535" t="s">
        <v>2752</v>
      </c>
      <c r="B1292" s="512" t="s">
        <v>2926</v>
      </c>
      <c r="C1292" s="512" t="s">
        <v>1559</v>
      </c>
      <c r="D1292" s="536">
        <v>45018</v>
      </c>
      <c r="E1292" s="514"/>
      <c r="F1292" s="514"/>
      <c r="G1292" s="514"/>
      <c r="H1292" s="514" t="s">
        <v>2856</v>
      </c>
      <c r="I1292" s="514"/>
      <c r="J1292" s="476"/>
    </row>
    <row r="1293" spans="1:11" ht="12.75">
      <c r="A1293" s="878" t="s">
        <v>2927</v>
      </c>
      <c r="B1293" s="869"/>
      <c r="C1293" s="869"/>
      <c r="D1293" s="869"/>
      <c r="E1293" s="869"/>
      <c r="F1293" s="869"/>
      <c r="G1293" s="869"/>
      <c r="H1293" s="869"/>
      <c r="I1293" s="870"/>
      <c r="J1293" s="476"/>
    </row>
    <row r="1294" spans="1:11" ht="12.75">
      <c r="A1294" s="521" t="s">
        <v>1548</v>
      </c>
      <c r="B1294" s="522" t="s">
        <v>1549</v>
      </c>
      <c r="C1294" s="522" t="s">
        <v>1550</v>
      </c>
      <c r="D1294" s="523" t="s">
        <v>1551</v>
      </c>
      <c r="E1294" s="524" t="s">
        <v>1552</v>
      </c>
      <c r="F1294" s="524" t="s">
        <v>1553</v>
      </c>
      <c r="G1294" s="524" t="s">
        <v>1554</v>
      </c>
      <c r="H1294" s="524" t="s">
        <v>821</v>
      </c>
      <c r="I1294" s="525" t="s">
        <v>1555</v>
      </c>
      <c r="J1294" s="476"/>
    </row>
    <row r="1295" spans="1:11" ht="15">
      <c r="A1295" s="291" t="s">
        <v>2928</v>
      </c>
      <c r="B1295" s="472" t="s">
        <v>2929</v>
      </c>
      <c r="C1295" s="376" t="s">
        <v>1559</v>
      </c>
      <c r="D1295" s="291" t="s">
        <v>2930</v>
      </c>
      <c r="E1295" s="291"/>
      <c r="F1295" s="291"/>
      <c r="G1295" s="291"/>
      <c r="H1295" s="291" t="s">
        <v>2931</v>
      </c>
      <c r="I1295" s="291"/>
      <c r="J1295" s="476"/>
      <c r="K1295" s="499" t="s">
        <v>2932</v>
      </c>
    </row>
    <row r="1296" spans="1:11" ht="15">
      <c r="A1296" s="291" t="s">
        <v>2928</v>
      </c>
      <c r="B1296" s="472" t="s">
        <v>2933</v>
      </c>
      <c r="C1296" s="376" t="s">
        <v>1559</v>
      </c>
      <c r="D1296" s="291" t="s">
        <v>2930</v>
      </c>
      <c r="E1296" s="291"/>
      <c r="F1296" s="291"/>
      <c r="G1296" s="291"/>
      <c r="H1296" s="291" t="s">
        <v>2934</v>
      </c>
      <c r="I1296" s="291"/>
      <c r="J1296" s="476" t="s">
        <v>2935</v>
      </c>
      <c r="K1296" s="499" t="s">
        <v>2932</v>
      </c>
    </row>
    <row r="1297" spans="1:11" ht="15">
      <c r="A1297" s="291" t="s">
        <v>2928</v>
      </c>
      <c r="B1297" s="472" t="s">
        <v>2936</v>
      </c>
      <c r="C1297" s="376" t="s">
        <v>1559</v>
      </c>
      <c r="D1297" s="291" t="s">
        <v>2930</v>
      </c>
      <c r="E1297" s="291"/>
      <c r="F1297" s="291"/>
      <c r="G1297" s="291"/>
      <c r="H1297" s="291" t="s">
        <v>2931</v>
      </c>
      <c r="I1297" s="291"/>
      <c r="J1297" s="476"/>
      <c r="K1297" s="499" t="s">
        <v>2932</v>
      </c>
    </row>
    <row r="1298" spans="1:11" ht="15">
      <c r="A1298" s="291" t="s">
        <v>2928</v>
      </c>
      <c r="B1298" s="472" t="s">
        <v>2937</v>
      </c>
      <c r="C1298" s="376" t="s">
        <v>1559</v>
      </c>
      <c r="D1298" s="291" t="s">
        <v>2930</v>
      </c>
      <c r="E1298" s="291"/>
      <c r="F1298" s="291"/>
      <c r="G1298" s="291"/>
      <c r="H1298" s="291" t="s">
        <v>2931</v>
      </c>
      <c r="I1298" s="291"/>
      <c r="J1298" s="476"/>
      <c r="K1298" s="499" t="s">
        <v>2932</v>
      </c>
    </row>
    <row r="1299" spans="1:11" ht="15">
      <c r="A1299" s="291" t="s">
        <v>2928</v>
      </c>
      <c r="B1299" s="472" t="s">
        <v>2938</v>
      </c>
      <c r="C1299" s="376" t="s">
        <v>1559</v>
      </c>
      <c r="D1299" s="291" t="s">
        <v>2930</v>
      </c>
      <c r="E1299" s="291"/>
      <c r="F1299" s="291"/>
      <c r="G1299" s="291"/>
      <c r="H1299" s="291" t="s">
        <v>2931</v>
      </c>
      <c r="I1299" s="291"/>
      <c r="J1299" s="476"/>
      <c r="K1299" s="499" t="s">
        <v>2932</v>
      </c>
    </row>
    <row r="1300" spans="1:11" ht="15">
      <c r="A1300" s="291" t="s">
        <v>2928</v>
      </c>
      <c r="B1300" s="472" t="s">
        <v>2939</v>
      </c>
      <c r="C1300" s="376" t="s">
        <v>1559</v>
      </c>
      <c r="D1300" s="291" t="s">
        <v>2930</v>
      </c>
      <c r="E1300" s="291"/>
      <c r="F1300" s="291"/>
      <c r="G1300" s="291"/>
      <c r="H1300" s="291" t="s">
        <v>2934</v>
      </c>
      <c r="I1300" s="291"/>
      <c r="J1300" s="476"/>
      <c r="K1300" s="499" t="s">
        <v>2932</v>
      </c>
    </row>
    <row r="1301" spans="1:11" ht="15">
      <c r="A1301" s="291" t="s">
        <v>2928</v>
      </c>
      <c r="B1301" s="472" t="s">
        <v>2940</v>
      </c>
      <c r="C1301" s="376" t="s">
        <v>1559</v>
      </c>
      <c r="D1301" s="291" t="s">
        <v>2930</v>
      </c>
      <c r="E1301" s="291"/>
      <c r="F1301" s="291"/>
      <c r="G1301" s="291"/>
      <c r="H1301" s="291" t="s">
        <v>2934</v>
      </c>
      <c r="I1301" s="291"/>
      <c r="J1301" s="476"/>
      <c r="K1301" s="499" t="s">
        <v>2932</v>
      </c>
    </row>
    <row r="1302" spans="1:11" ht="15">
      <c r="A1302" s="291" t="s">
        <v>2928</v>
      </c>
      <c r="B1302" s="472" t="s">
        <v>2941</v>
      </c>
      <c r="C1302" s="376" t="s">
        <v>1559</v>
      </c>
      <c r="D1302" s="291" t="s">
        <v>2930</v>
      </c>
      <c r="E1302" s="291"/>
      <c r="F1302" s="291"/>
      <c r="G1302" s="291"/>
      <c r="H1302" s="291" t="s">
        <v>2942</v>
      </c>
      <c r="I1302" s="291"/>
      <c r="J1302" s="476"/>
      <c r="K1302" s="499" t="s">
        <v>2932</v>
      </c>
    </row>
    <row r="1303" spans="1:11" ht="15">
      <c r="A1303" s="291" t="s">
        <v>2928</v>
      </c>
      <c r="B1303" s="472" t="s">
        <v>2943</v>
      </c>
      <c r="C1303" s="376" t="s">
        <v>1559</v>
      </c>
      <c r="D1303" s="291" t="s">
        <v>2930</v>
      </c>
      <c r="E1303" s="291"/>
      <c r="F1303" s="291"/>
      <c r="G1303" s="291"/>
      <c r="H1303" s="291" t="s">
        <v>2931</v>
      </c>
      <c r="I1303" s="291"/>
      <c r="J1303" s="476"/>
      <c r="K1303" s="499" t="s">
        <v>2932</v>
      </c>
    </row>
    <row r="1304" spans="1:11" ht="15">
      <c r="A1304" s="291" t="s">
        <v>2928</v>
      </c>
      <c r="B1304" s="472" t="s">
        <v>2944</v>
      </c>
      <c r="C1304" s="376" t="s">
        <v>1559</v>
      </c>
      <c r="D1304" s="291" t="s">
        <v>2930</v>
      </c>
      <c r="E1304" s="291"/>
      <c r="F1304" s="291"/>
      <c r="G1304" s="291"/>
      <c r="H1304" s="291" t="s">
        <v>2945</v>
      </c>
      <c r="I1304" s="291"/>
      <c r="J1304" s="476"/>
      <c r="K1304" s="499" t="s">
        <v>2932</v>
      </c>
    </row>
    <row r="1305" spans="1:11" ht="15">
      <c r="A1305" s="291" t="s">
        <v>2928</v>
      </c>
      <c r="B1305" s="472" t="s">
        <v>2946</v>
      </c>
      <c r="C1305" s="376" t="s">
        <v>1559</v>
      </c>
      <c r="D1305" s="291" t="s">
        <v>2930</v>
      </c>
      <c r="E1305" s="291"/>
      <c r="F1305" s="291"/>
      <c r="G1305" s="291"/>
      <c r="H1305" s="291" t="s">
        <v>2945</v>
      </c>
      <c r="I1305" s="291"/>
      <c r="J1305" s="476"/>
      <c r="K1305" s="499" t="s">
        <v>2932</v>
      </c>
    </row>
    <row r="1306" spans="1:11" ht="15">
      <c r="A1306" s="291" t="s">
        <v>2928</v>
      </c>
      <c r="B1306" s="472" t="s">
        <v>2947</v>
      </c>
      <c r="C1306" s="376" t="s">
        <v>1559</v>
      </c>
      <c r="D1306" s="291" t="s">
        <v>2930</v>
      </c>
      <c r="E1306" s="291"/>
      <c r="F1306" s="291"/>
      <c r="G1306" s="291"/>
      <c r="H1306" s="291" t="s">
        <v>2945</v>
      </c>
      <c r="I1306" s="291"/>
      <c r="J1306" s="476"/>
      <c r="K1306" s="499" t="s">
        <v>2932</v>
      </c>
    </row>
    <row r="1307" spans="1:11" ht="15">
      <c r="A1307" s="291" t="s">
        <v>2928</v>
      </c>
      <c r="B1307" s="472" t="s">
        <v>2948</v>
      </c>
      <c r="C1307" s="376" t="s">
        <v>1559</v>
      </c>
      <c r="D1307" s="291" t="s">
        <v>2930</v>
      </c>
      <c r="E1307" s="291"/>
      <c r="F1307" s="291"/>
      <c r="G1307" s="291"/>
      <c r="H1307" s="291" t="s">
        <v>2945</v>
      </c>
      <c r="I1307" s="291"/>
      <c r="J1307" s="476"/>
      <c r="K1307" s="499" t="s">
        <v>2932</v>
      </c>
    </row>
    <row r="1308" spans="1:11" ht="15">
      <c r="A1308" s="291" t="s">
        <v>2928</v>
      </c>
      <c r="B1308" s="472" t="s">
        <v>2949</v>
      </c>
      <c r="C1308" s="376" t="s">
        <v>1559</v>
      </c>
      <c r="D1308" s="291" t="s">
        <v>2930</v>
      </c>
      <c r="E1308" s="291"/>
      <c r="F1308" s="291"/>
      <c r="G1308" s="291"/>
      <c r="H1308" s="291" t="s">
        <v>2931</v>
      </c>
      <c r="I1308" s="291"/>
      <c r="J1308" s="476"/>
      <c r="K1308" s="499" t="s">
        <v>2932</v>
      </c>
    </row>
    <row r="1309" spans="1:11" ht="15">
      <c r="A1309" s="291" t="s">
        <v>2928</v>
      </c>
      <c r="B1309" s="472" t="s">
        <v>2170</v>
      </c>
      <c r="C1309" s="376" t="s">
        <v>1559</v>
      </c>
      <c r="D1309" s="291" t="s">
        <v>2930</v>
      </c>
      <c r="E1309" s="291"/>
      <c r="F1309" s="291"/>
      <c r="G1309" s="291"/>
      <c r="H1309" s="291" t="s">
        <v>2931</v>
      </c>
      <c r="I1309" s="291"/>
      <c r="J1309" s="476"/>
      <c r="K1309" s="499" t="s">
        <v>2932</v>
      </c>
    </row>
    <row r="1310" spans="1:11" ht="15">
      <c r="A1310" s="291" t="s">
        <v>2928</v>
      </c>
      <c r="B1310" s="472" t="s">
        <v>2950</v>
      </c>
      <c r="C1310" s="376" t="s">
        <v>1559</v>
      </c>
      <c r="D1310" s="291" t="s">
        <v>2930</v>
      </c>
      <c r="E1310" s="291"/>
      <c r="F1310" s="291"/>
      <c r="G1310" s="291"/>
      <c r="H1310" s="291" t="s">
        <v>2931</v>
      </c>
      <c r="I1310" s="291"/>
      <c r="J1310" s="476"/>
      <c r="K1310" s="499" t="s">
        <v>2932</v>
      </c>
    </row>
    <row r="1311" spans="1:11" ht="15">
      <c r="A1311" s="291" t="s">
        <v>2928</v>
      </c>
      <c r="B1311" s="472" t="s">
        <v>2951</v>
      </c>
      <c r="C1311" s="376" t="s">
        <v>1559</v>
      </c>
      <c r="D1311" s="291" t="s">
        <v>2930</v>
      </c>
      <c r="E1311" s="291"/>
      <c r="F1311" s="291"/>
      <c r="G1311" s="291"/>
      <c r="H1311" s="291" t="s">
        <v>2934</v>
      </c>
      <c r="I1311" s="291"/>
      <c r="J1311" s="476"/>
      <c r="K1311" s="499" t="s">
        <v>2932</v>
      </c>
    </row>
    <row r="1312" spans="1:11" ht="15">
      <c r="A1312" s="291" t="s">
        <v>2928</v>
      </c>
      <c r="B1312" s="472" t="s">
        <v>2952</v>
      </c>
      <c r="C1312" s="376" t="s">
        <v>1559</v>
      </c>
      <c r="D1312" s="291" t="s">
        <v>2930</v>
      </c>
      <c r="E1312" s="291"/>
      <c r="F1312" s="291"/>
      <c r="G1312" s="291"/>
      <c r="H1312" s="291" t="s">
        <v>2934</v>
      </c>
      <c r="I1312" s="291"/>
      <c r="J1312" s="476"/>
      <c r="K1312" s="499" t="s">
        <v>2932</v>
      </c>
    </row>
    <row r="1313" spans="1:11" ht="15">
      <c r="A1313" s="291" t="s">
        <v>2928</v>
      </c>
      <c r="B1313" s="472" t="s">
        <v>2953</v>
      </c>
      <c r="C1313" s="376" t="s">
        <v>1559</v>
      </c>
      <c r="D1313" s="291" t="s">
        <v>2930</v>
      </c>
      <c r="E1313" s="291"/>
      <c r="F1313" s="291"/>
      <c r="G1313" s="291"/>
      <c r="H1313" s="291" t="s">
        <v>2931</v>
      </c>
      <c r="I1313" s="291"/>
      <c r="J1313" s="476"/>
      <c r="K1313" s="499" t="s">
        <v>2932</v>
      </c>
    </row>
    <row r="1314" spans="1:11" ht="15">
      <c r="A1314" s="291" t="s">
        <v>2928</v>
      </c>
      <c r="B1314" s="472" t="s">
        <v>2954</v>
      </c>
      <c r="C1314" s="376" t="s">
        <v>1559</v>
      </c>
      <c r="D1314" s="291" t="s">
        <v>2930</v>
      </c>
      <c r="E1314" s="291"/>
      <c r="F1314" s="291"/>
      <c r="G1314" s="291"/>
      <c r="H1314" s="291" t="s">
        <v>2955</v>
      </c>
      <c r="I1314" s="291"/>
      <c r="J1314" s="476"/>
      <c r="K1314" s="499" t="s">
        <v>2932</v>
      </c>
    </row>
    <row r="1315" spans="1:11" ht="15">
      <c r="A1315" s="291" t="s">
        <v>2657</v>
      </c>
      <c r="B1315" s="472" t="s">
        <v>1778</v>
      </c>
      <c r="C1315" s="376" t="s">
        <v>1559</v>
      </c>
      <c r="D1315" s="291"/>
      <c r="E1315" s="291"/>
      <c r="F1315" s="291"/>
      <c r="G1315" s="291"/>
      <c r="H1315" s="291" t="s">
        <v>2955</v>
      </c>
      <c r="I1315" s="291"/>
      <c r="J1315" s="476"/>
      <c r="K1315" s="499" t="s">
        <v>2932</v>
      </c>
    </row>
    <row r="1316" spans="1:11" ht="15">
      <c r="A1316" s="291" t="s">
        <v>2928</v>
      </c>
      <c r="B1316" s="472" t="s">
        <v>2956</v>
      </c>
      <c r="C1316" s="376" t="s">
        <v>1559</v>
      </c>
      <c r="D1316" s="291" t="s">
        <v>2930</v>
      </c>
      <c r="E1316" s="291"/>
      <c r="F1316" s="291"/>
      <c r="G1316" s="291"/>
      <c r="H1316" s="291" t="s">
        <v>2931</v>
      </c>
      <c r="I1316" s="291"/>
      <c r="J1316" s="476"/>
      <c r="K1316" s="499" t="s">
        <v>2932</v>
      </c>
    </row>
    <row r="1317" spans="1:11" ht="15">
      <c r="A1317" s="291" t="s">
        <v>2928</v>
      </c>
      <c r="B1317" s="472" t="s">
        <v>2957</v>
      </c>
      <c r="C1317" s="376" t="s">
        <v>1559</v>
      </c>
      <c r="D1317" s="291" t="s">
        <v>2930</v>
      </c>
      <c r="E1317" s="291"/>
      <c r="F1317" s="291"/>
      <c r="G1317" s="291"/>
      <c r="H1317" s="291" t="s">
        <v>2931</v>
      </c>
      <c r="I1317" s="291"/>
      <c r="J1317" s="476"/>
      <c r="K1317" s="499" t="s">
        <v>2932</v>
      </c>
    </row>
    <row r="1318" spans="1:11" ht="15">
      <c r="A1318" s="291" t="s">
        <v>2928</v>
      </c>
      <c r="B1318" s="472" t="s">
        <v>2958</v>
      </c>
      <c r="C1318" s="376" t="s">
        <v>1559</v>
      </c>
      <c r="D1318" s="291" t="s">
        <v>2930</v>
      </c>
      <c r="E1318" s="291"/>
      <c r="F1318" s="291"/>
      <c r="G1318" s="291"/>
      <c r="H1318" s="291" t="s">
        <v>2931</v>
      </c>
      <c r="I1318" s="291"/>
      <c r="J1318" s="476"/>
      <c r="K1318" s="499" t="s">
        <v>2932</v>
      </c>
    </row>
    <row r="1319" spans="1:11" ht="15">
      <c r="A1319" s="291" t="s">
        <v>2928</v>
      </c>
      <c r="B1319" s="472" t="s">
        <v>2959</v>
      </c>
      <c r="C1319" s="376" t="s">
        <v>1559</v>
      </c>
      <c r="D1319" s="291" t="s">
        <v>2930</v>
      </c>
      <c r="E1319" s="291"/>
      <c r="F1319" s="291"/>
      <c r="G1319" s="291"/>
      <c r="H1319" s="291" t="s">
        <v>2931</v>
      </c>
      <c r="I1319" s="291"/>
      <c r="J1319" s="476"/>
      <c r="K1319" s="499" t="s">
        <v>2932</v>
      </c>
    </row>
    <row r="1320" spans="1:11" ht="15">
      <c r="A1320" s="291" t="s">
        <v>2657</v>
      </c>
      <c r="B1320" s="472" t="s">
        <v>2960</v>
      </c>
      <c r="C1320" s="376" t="s">
        <v>1559</v>
      </c>
      <c r="D1320" s="291"/>
      <c r="E1320" s="291"/>
      <c r="F1320" s="291"/>
      <c r="G1320" s="291"/>
      <c r="H1320" s="291" t="s">
        <v>2942</v>
      </c>
      <c r="I1320" s="291"/>
      <c r="J1320" s="476"/>
      <c r="K1320" s="499" t="s">
        <v>2932</v>
      </c>
    </row>
    <row r="1321" spans="1:11" ht="15">
      <c r="A1321" s="291" t="s">
        <v>2657</v>
      </c>
      <c r="B1321" s="472" t="s">
        <v>2961</v>
      </c>
      <c r="C1321" s="376" t="s">
        <v>1559</v>
      </c>
      <c r="D1321" s="291"/>
      <c r="E1321" s="291"/>
      <c r="F1321" s="291"/>
      <c r="G1321" s="291"/>
      <c r="H1321" s="291" t="s">
        <v>2931</v>
      </c>
      <c r="I1321" s="291"/>
      <c r="J1321" s="476"/>
      <c r="K1321" s="499" t="s">
        <v>2932</v>
      </c>
    </row>
    <row r="1322" spans="1:11" ht="15">
      <c r="A1322" s="291" t="s">
        <v>2928</v>
      </c>
      <c r="B1322" s="472" t="s">
        <v>2962</v>
      </c>
      <c r="C1322" s="376" t="s">
        <v>1559</v>
      </c>
      <c r="D1322" s="291" t="s">
        <v>2930</v>
      </c>
      <c r="E1322" s="291"/>
      <c r="F1322" s="291"/>
      <c r="G1322" s="291"/>
      <c r="H1322" s="291" t="s">
        <v>2934</v>
      </c>
      <c r="I1322" s="291"/>
      <c r="J1322" s="476"/>
      <c r="K1322" s="499" t="s">
        <v>2932</v>
      </c>
    </row>
    <row r="1323" spans="1:11" ht="15">
      <c r="A1323" s="291" t="s">
        <v>2928</v>
      </c>
      <c r="B1323" s="472" t="s">
        <v>2963</v>
      </c>
      <c r="C1323" s="376" t="s">
        <v>1559</v>
      </c>
      <c r="D1323" s="291" t="s">
        <v>2930</v>
      </c>
      <c r="E1323" s="291"/>
      <c r="F1323" s="291"/>
      <c r="G1323" s="291"/>
      <c r="H1323" s="291" t="s">
        <v>2942</v>
      </c>
      <c r="I1323" s="291"/>
      <c r="J1323" s="476"/>
      <c r="K1323" s="499" t="s">
        <v>2932</v>
      </c>
    </row>
    <row r="1324" spans="1:11" ht="15">
      <c r="A1324" s="291" t="s">
        <v>2928</v>
      </c>
      <c r="B1324" s="472" t="s">
        <v>2964</v>
      </c>
      <c r="C1324" s="376" t="s">
        <v>1559</v>
      </c>
      <c r="D1324" s="291" t="s">
        <v>2930</v>
      </c>
      <c r="E1324" s="291"/>
      <c r="F1324" s="291"/>
      <c r="G1324" s="291"/>
      <c r="H1324" s="291" t="s">
        <v>2931</v>
      </c>
      <c r="I1324" s="291"/>
      <c r="J1324" s="476"/>
      <c r="K1324" s="499" t="s">
        <v>2932</v>
      </c>
    </row>
    <row r="1325" spans="1:11" ht="15">
      <c r="A1325" s="291" t="s">
        <v>2928</v>
      </c>
      <c r="B1325" s="472" t="s">
        <v>2965</v>
      </c>
      <c r="C1325" s="376" t="s">
        <v>1559</v>
      </c>
      <c r="D1325" s="291" t="s">
        <v>2930</v>
      </c>
      <c r="E1325" s="291"/>
      <c r="F1325" s="291"/>
      <c r="G1325" s="291"/>
      <c r="H1325" s="291" t="s">
        <v>2931</v>
      </c>
      <c r="I1325" s="291"/>
      <c r="J1325" s="476"/>
      <c r="K1325" s="499" t="s">
        <v>2932</v>
      </c>
    </row>
    <row r="1326" spans="1:11" ht="15">
      <c r="A1326" s="291" t="s">
        <v>2928</v>
      </c>
      <c r="B1326" s="472" t="s">
        <v>2966</v>
      </c>
      <c r="C1326" s="376" t="s">
        <v>1559</v>
      </c>
      <c r="D1326" s="291" t="s">
        <v>2930</v>
      </c>
      <c r="E1326" s="291"/>
      <c r="F1326" s="291"/>
      <c r="G1326" s="291"/>
      <c r="H1326" s="291" t="s">
        <v>2931</v>
      </c>
      <c r="I1326" s="291"/>
      <c r="J1326" s="476"/>
      <c r="K1326" s="499" t="s">
        <v>2932</v>
      </c>
    </row>
    <row r="1327" spans="1:11" ht="15">
      <c r="A1327" s="291" t="s">
        <v>2657</v>
      </c>
      <c r="B1327" s="472" t="s">
        <v>2967</v>
      </c>
      <c r="C1327" s="376" t="s">
        <v>1559</v>
      </c>
      <c r="D1327" s="291"/>
      <c r="E1327" s="291"/>
      <c r="F1327" s="291"/>
      <c r="G1327" s="291"/>
      <c r="H1327" s="291" t="s">
        <v>2931</v>
      </c>
      <c r="I1327" s="291"/>
      <c r="J1327" s="476"/>
      <c r="K1327" s="499" t="s">
        <v>2932</v>
      </c>
    </row>
    <row r="1328" spans="1:11" ht="15">
      <c r="A1328" s="291" t="s">
        <v>2657</v>
      </c>
      <c r="B1328" s="472" t="s">
        <v>2968</v>
      </c>
      <c r="C1328" s="376" t="s">
        <v>1559</v>
      </c>
      <c r="D1328" s="291"/>
      <c r="E1328" s="291"/>
      <c r="F1328" s="291"/>
      <c r="G1328" s="291"/>
      <c r="H1328" s="291" t="s">
        <v>2955</v>
      </c>
      <c r="I1328" s="291"/>
      <c r="J1328" s="476"/>
      <c r="K1328" s="499" t="s">
        <v>2932</v>
      </c>
    </row>
    <row r="1329" spans="1:11" ht="15">
      <c r="A1329" s="291" t="s">
        <v>2657</v>
      </c>
      <c r="B1329" s="472" t="s">
        <v>1773</v>
      </c>
      <c r="C1329" s="376" t="s">
        <v>1559</v>
      </c>
      <c r="D1329" s="291"/>
      <c r="E1329" s="291"/>
      <c r="F1329" s="291"/>
      <c r="G1329" s="291"/>
      <c r="H1329" s="291" t="s">
        <v>2945</v>
      </c>
      <c r="I1329" s="291"/>
      <c r="J1329" s="476"/>
      <c r="K1329" s="499" t="s">
        <v>2932</v>
      </c>
    </row>
    <row r="1330" spans="1:11" ht="15">
      <c r="A1330" s="291" t="s">
        <v>2657</v>
      </c>
      <c r="B1330" s="472" t="s">
        <v>2005</v>
      </c>
      <c r="C1330" s="376" t="s">
        <v>1559</v>
      </c>
      <c r="D1330" s="291"/>
      <c r="E1330" s="291"/>
      <c r="F1330" s="291"/>
      <c r="G1330" s="291"/>
      <c r="H1330" s="291" t="s">
        <v>2931</v>
      </c>
      <c r="I1330" s="291"/>
      <c r="J1330" s="476"/>
      <c r="K1330" s="499" t="s">
        <v>2932</v>
      </c>
    </row>
    <row r="1331" spans="1:11" ht="15">
      <c r="A1331" s="291" t="s">
        <v>2657</v>
      </c>
      <c r="B1331" s="472" t="s">
        <v>1770</v>
      </c>
      <c r="C1331" s="376" t="s">
        <v>1559</v>
      </c>
      <c r="D1331" s="291"/>
      <c r="E1331" s="291"/>
      <c r="F1331" s="291"/>
      <c r="G1331" s="291"/>
      <c r="H1331" s="291" t="s">
        <v>2931</v>
      </c>
      <c r="I1331" s="291"/>
      <c r="J1331" s="476"/>
      <c r="K1331" s="499" t="s">
        <v>2932</v>
      </c>
    </row>
    <row r="1332" spans="1:11" ht="15">
      <c r="A1332" s="291" t="s">
        <v>2657</v>
      </c>
      <c r="B1332" s="472" t="s">
        <v>2969</v>
      </c>
      <c r="C1332" s="376" t="s">
        <v>1559</v>
      </c>
      <c r="D1332" s="291"/>
      <c r="E1332" s="291"/>
      <c r="F1332" s="291"/>
      <c r="G1332" s="291"/>
      <c r="H1332" s="291" t="s">
        <v>2955</v>
      </c>
      <c r="I1332" s="291"/>
      <c r="J1332" s="476"/>
      <c r="K1332" s="499" t="s">
        <v>2932</v>
      </c>
    </row>
    <row r="1333" spans="1:11" ht="15">
      <c r="A1333" s="291" t="s">
        <v>2657</v>
      </c>
      <c r="B1333" s="472" t="s">
        <v>2970</v>
      </c>
      <c r="C1333" s="376" t="s">
        <v>1559</v>
      </c>
      <c r="D1333" s="291"/>
      <c r="E1333" s="291"/>
      <c r="F1333" s="291"/>
      <c r="G1333" s="291"/>
      <c r="H1333" s="291" t="s">
        <v>2955</v>
      </c>
      <c r="I1333" s="291"/>
      <c r="J1333" s="476"/>
      <c r="K1333" s="499" t="s">
        <v>2932</v>
      </c>
    </row>
    <row r="1334" spans="1:11" ht="15">
      <c r="A1334" s="291" t="s">
        <v>2657</v>
      </c>
      <c r="B1334" s="472" t="s">
        <v>1750</v>
      </c>
      <c r="C1334" s="376" t="s">
        <v>1559</v>
      </c>
      <c r="D1334" s="291"/>
      <c r="E1334" s="291"/>
      <c r="F1334" s="291"/>
      <c r="G1334" s="291"/>
      <c r="H1334" s="291" t="s">
        <v>2931</v>
      </c>
      <c r="I1334" s="291"/>
      <c r="J1334" s="476"/>
      <c r="K1334" s="499" t="s">
        <v>2932</v>
      </c>
    </row>
    <row r="1335" spans="1:11" ht="15">
      <c r="A1335" s="291" t="s">
        <v>2657</v>
      </c>
      <c r="B1335" s="472" t="s">
        <v>2971</v>
      </c>
      <c r="C1335" s="376" t="s">
        <v>1559</v>
      </c>
      <c r="D1335" s="291"/>
      <c r="E1335" s="291"/>
      <c r="F1335" s="291"/>
      <c r="G1335" s="291"/>
      <c r="H1335" s="291" t="s">
        <v>2931</v>
      </c>
      <c r="I1335" s="291"/>
      <c r="J1335" s="476"/>
      <c r="K1335" s="499" t="s">
        <v>2932</v>
      </c>
    </row>
    <row r="1336" spans="1:11" ht="15">
      <c r="A1336" s="291" t="s">
        <v>2657</v>
      </c>
      <c r="B1336" s="472" t="s">
        <v>1834</v>
      </c>
      <c r="C1336" s="376" t="s">
        <v>1559</v>
      </c>
      <c r="D1336" s="291"/>
      <c r="E1336" s="291"/>
      <c r="F1336" s="291"/>
      <c r="G1336" s="291"/>
      <c r="H1336" s="291" t="s">
        <v>2934</v>
      </c>
      <c r="I1336" s="291"/>
      <c r="J1336" s="476"/>
      <c r="K1336" s="499" t="s">
        <v>2932</v>
      </c>
    </row>
    <row r="1337" spans="1:11" ht="15">
      <c r="A1337" s="291" t="s">
        <v>2657</v>
      </c>
      <c r="B1337" s="472" t="s">
        <v>2972</v>
      </c>
      <c r="C1337" s="376" t="s">
        <v>1559</v>
      </c>
      <c r="D1337" s="291"/>
      <c r="E1337" s="291"/>
      <c r="F1337" s="291"/>
      <c r="G1337" s="291"/>
      <c r="H1337" s="291" t="s">
        <v>2942</v>
      </c>
      <c r="I1337" s="291"/>
      <c r="J1337" s="476"/>
      <c r="K1337" s="499" t="s">
        <v>2932</v>
      </c>
    </row>
    <row r="1338" spans="1:11" ht="15">
      <c r="A1338" s="291" t="s">
        <v>2657</v>
      </c>
      <c r="B1338" s="472" t="s">
        <v>2973</v>
      </c>
      <c r="C1338" s="376" t="s">
        <v>1559</v>
      </c>
      <c r="D1338" s="291"/>
      <c r="E1338" s="291"/>
      <c r="F1338" s="291"/>
      <c r="G1338" s="291"/>
      <c r="H1338" s="291" t="s">
        <v>2955</v>
      </c>
      <c r="I1338" s="291"/>
      <c r="J1338" s="476"/>
      <c r="K1338" s="499" t="s">
        <v>2932</v>
      </c>
    </row>
    <row r="1339" spans="1:11" ht="15">
      <c r="A1339" s="291" t="s">
        <v>2657</v>
      </c>
      <c r="B1339" s="472" t="s">
        <v>2974</v>
      </c>
      <c r="C1339" s="376" t="s">
        <v>1559</v>
      </c>
      <c r="D1339" s="291"/>
      <c r="E1339" s="291"/>
      <c r="F1339" s="291"/>
      <c r="G1339" s="291"/>
      <c r="H1339" s="291" t="s">
        <v>2955</v>
      </c>
      <c r="I1339" s="291"/>
      <c r="J1339" s="476"/>
      <c r="K1339" s="499" t="s">
        <v>2932</v>
      </c>
    </row>
    <row r="1340" spans="1:11" ht="15">
      <c r="A1340" s="291" t="s">
        <v>2657</v>
      </c>
      <c r="B1340" s="472" t="s">
        <v>2975</v>
      </c>
      <c r="C1340" s="376" t="s">
        <v>1559</v>
      </c>
      <c r="D1340" s="291"/>
      <c r="E1340" s="291"/>
      <c r="F1340" s="291"/>
      <c r="G1340" s="291"/>
      <c r="H1340" s="291" t="s">
        <v>2931</v>
      </c>
      <c r="I1340" s="291"/>
      <c r="J1340" s="476"/>
      <c r="K1340" s="499" t="s">
        <v>2932</v>
      </c>
    </row>
    <row r="1341" spans="1:11" ht="15">
      <c r="A1341" s="291" t="s">
        <v>2657</v>
      </c>
      <c r="B1341" s="472" t="s">
        <v>2206</v>
      </c>
      <c r="C1341" s="376" t="s">
        <v>1559</v>
      </c>
      <c r="D1341" s="291"/>
      <c r="E1341" s="291"/>
      <c r="F1341" s="291"/>
      <c r="G1341" s="291"/>
      <c r="H1341" s="291" t="s">
        <v>2931</v>
      </c>
      <c r="I1341" s="291"/>
      <c r="J1341" s="476"/>
      <c r="K1341" s="499" t="s">
        <v>2932</v>
      </c>
    </row>
    <row r="1342" spans="1:11" ht="15">
      <c r="A1342" s="291" t="s">
        <v>2657</v>
      </c>
      <c r="B1342" s="472" t="s">
        <v>2976</v>
      </c>
      <c r="C1342" s="376" t="s">
        <v>1559</v>
      </c>
      <c r="D1342" s="291"/>
      <c r="E1342" s="291"/>
      <c r="F1342" s="291"/>
      <c r="G1342" s="291"/>
      <c r="H1342" s="291" t="s">
        <v>2931</v>
      </c>
      <c r="I1342" s="291"/>
      <c r="J1342" s="476"/>
      <c r="K1342" s="499" t="s">
        <v>2932</v>
      </c>
    </row>
    <row r="1343" spans="1:11" ht="15">
      <c r="A1343" s="291" t="s">
        <v>2657</v>
      </c>
      <c r="B1343" s="472" t="s">
        <v>2977</v>
      </c>
      <c r="C1343" s="376" t="s">
        <v>1559</v>
      </c>
      <c r="D1343" s="291"/>
      <c r="E1343" s="291"/>
      <c r="F1343" s="291"/>
      <c r="G1343" s="291"/>
      <c r="H1343" s="291" t="s">
        <v>2934</v>
      </c>
      <c r="I1343" s="291"/>
      <c r="J1343" s="476"/>
      <c r="K1343" s="499" t="s">
        <v>2932</v>
      </c>
    </row>
    <row r="1344" spans="1:11" ht="15">
      <c r="A1344" s="291" t="s">
        <v>2657</v>
      </c>
      <c r="B1344" s="472" t="s">
        <v>2978</v>
      </c>
      <c r="C1344" s="376" t="s">
        <v>1559</v>
      </c>
      <c r="D1344" s="291"/>
      <c r="E1344" s="291"/>
      <c r="F1344" s="291"/>
      <c r="G1344" s="291"/>
      <c r="H1344" s="291" t="s">
        <v>2931</v>
      </c>
      <c r="I1344" s="291"/>
      <c r="J1344" s="476"/>
      <c r="K1344" s="499" t="s">
        <v>2932</v>
      </c>
    </row>
    <row r="1345" spans="1:11" ht="15">
      <c r="A1345" s="291" t="s">
        <v>2657</v>
      </c>
      <c r="B1345" s="472" t="s">
        <v>2979</v>
      </c>
      <c r="C1345" s="376" t="s">
        <v>1559</v>
      </c>
      <c r="D1345" s="291"/>
      <c r="E1345" s="291"/>
      <c r="F1345" s="291"/>
      <c r="G1345" s="291"/>
      <c r="H1345" s="291" t="s">
        <v>2934</v>
      </c>
      <c r="I1345" s="291"/>
      <c r="J1345" s="476"/>
      <c r="K1345" s="499" t="s">
        <v>2932</v>
      </c>
    </row>
    <row r="1346" spans="1:11" ht="15">
      <c r="A1346" s="291" t="s">
        <v>2657</v>
      </c>
      <c r="B1346" s="472" t="s">
        <v>2980</v>
      </c>
      <c r="C1346" s="376" t="s">
        <v>1559</v>
      </c>
      <c r="D1346" s="291"/>
      <c r="E1346" s="291"/>
      <c r="F1346" s="291"/>
      <c r="G1346" s="291"/>
      <c r="H1346" s="291" t="s">
        <v>2942</v>
      </c>
      <c r="I1346" s="291"/>
      <c r="J1346" s="476"/>
      <c r="K1346" s="499" t="s">
        <v>2932</v>
      </c>
    </row>
    <row r="1347" spans="1:11" ht="15">
      <c r="A1347" s="291" t="s">
        <v>2657</v>
      </c>
      <c r="B1347" s="472" t="s">
        <v>2981</v>
      </c>
      <c r="C1347" s="376" t="s">
        <v>1559</v>
      </c>
      <c r="D1347" s="291"/>
      <c r="E1347" s="291"/>
      <c r="F1347" s="291"/>
      <c r="G1347" s="291"/>
      <c r="H1347" s="291" t="s">
        <v>2955</v>
      </c>
      <c r="I1347" s="291"/>
      <c r="J1347" s="476"/>
      <c r="K1347" s="499" t="s">
        <v>2932</v>
      </c>
    </row>
    <row r="1348" spans="1:11" ht="15">
      <c r="A1348" s="291" t="s">
        <v>2657</v>
      </c>
      <c r="B1348" s="472" t="s">
        <v>2982</v>
      </c>
      <c r="C1348" s="376" t="s">
        <v>1559</v>
      </c>
      <c r="D1348" s="291"/>
      <c r="E1348" s="291"/>
      <c r="F1348" s="291"/>
      <c r="G1348" s="291"/>
      <c r="H1348" s="291" t="s">
        <v>2955</v>
      </c>
      <c r="I1348" s="291"/>
      <c r="J1348" s="476"/>
      <c r="K1348" s="499" t="s">
        <v>2932</v>
      </c>
    </row>
    <row r="1349" spans="1:11" ht="15">
      <c r="A1349" s="291" t="s">
        <v>2657</v>
      </c>
      <c r="B1349" s="472" t="s">
        <v>2983</v>
      </c>
      <c r="C1349" s="376" t="s">
        <v>1559</v>
      </c>
      <c r="D1349" s="291"/>
      <c r="E1349" s="291"/>
      <c r="F1349" s="291"/>
      <c r="G1349" s="291"/>
      <c r="H1349" s="291" t="s">
        <v>2931</v>
      </c>
      <c r="I1349" s="291"/>
      <c r="J1349" s="476"/>
      <c r="K1349" s="499" t="s">
        <v>2932</v>
      </c>
    </row>
    <row r="1350" spans="1:11" ht="15">
      <c r="A1350" s="291" t="s">
        <v>2657</v>
      </c>
      <c r="B1350" s="472" t="s">
        <v>2984</v>
      </c>
      <c r="C1350" s="376" t="s">
        <v>1559</v>
      </c>
      <c r="D1350" s="291"/>
      <c r="E1350" s="291"/>
      <c r="F1350" s="291"/>
      <c r="G1350" s="291"/>
      <c r="H1350" s="291" t="s">
        <v>2931</v>
      </c>
      <c r="I1350" s="291"/>
      <c r="J1350" s="476"/>
      <c r="K1350" s="499" t="s">
        <v>2932</v>
      </c>
    </row>
    <row r="1351" spans="1:11" ht="15">
      <c r="A1351" s="291" t="s">
        <v>2657</v>
      </c>
      <c r="B1351" s="472" t="s">
        <v>2120</v>
      </c>
      <c r="C1351" s="376" t="s">
        <v>1559</v>
      </c>
      <c r="D1351" s="291"/>
      <c r="E1351" s="291"/>
      <c r="F1351" s="291"/>
      <c r="G1351" s="291"/>
      <c r="H1351" s="291" t="s">
        <v>2955</v>
      </c>
      <c r="I1351" s="291"/>
      <c r="J1351" s="476"/>
      <c r="K1351" s="499" t="s">
        <v>2932</v>
      </c>
    </row>
    <row r="1352" spans="1:11" ht="15">
      <c r="A1352" s="291" t="s">
        <v>2657</v>
      </c>
      <c r="B1352" s="472" t="s">
        <v>2985</v>
      </c>
      <c r="C1352" s="376" t="s">
        <v>1559</v>
      </c>
      <c r="D1352" s="291"/>
      <c r="E1352" s="291"/>
      <c r="F1352" s="291"/>
      <c r="G1352" s="291"/>
      <c r="H1352" s="291" t="s">
        <v>2945</v>
      </c>
      <c r="I1352" s="291"/>
      <c r="J1352" s="476"/>
      <c r="K1352" s="499" t="s">
        <v>2932</v>
      </c>
    </row>
    <row r="1353" spans="1:11" ht="15">
      <c r="A1353" s="291" t="s">
        <v>2657</v>
      </c>
      <c r="B1353" s="472" t="s">
        <v>2986</v>
      </c>
      <c r="C1353" s="376" t="s">
        <v>1559</v>
      </c>
      <c r="D1353" s="291"/>
      <c r="E1353" s="291"/>
      <c r="F1353" s="291"/>
      <c r="G1353" s="291"/>
      <c r="H1353" s="291" t="s">
        <v>2931</v>
      </c>
      <c r="I1353" s="291"/>
      <c r="J1353" s="476"/>
      <c r="K1353" s="499" t="s">
        <v>2932</v>
      </c>
    </row>
    <row r="1354" spans="1:11" ht="15">
      <c r="A1354" s="291" t="s">
        <v>2657</v>
      </c>
      <c r="B1354" s="472" t="s">
        <v>1651</v>
      </c>
      <c r="C1354" s="376" t="s">
        <v>1559</v>
      </c>
      <c r="D1354" s="291"/>
      <c r="E1354" s="291"/>
      <c r="F1354" s="291"/>
      <c r="G1354" s="291"/>
      <c r="H1354" s="291" t="s">
        <v>2931</v>
      </c>
      <c r="I1354" s="291"/>
      <c r="J1354" s="476"/>
      <c r="K1354" s="499" t="s">
        <v>2932</v>
      </c>
    </row>
    <row r="1355" spans="1:11" ht="15">
      <c r="A1355" s="291" t="s">
        <v>2657</v>
      </c>
      <c r="B1355" s="472" t="s">
        <v>2987</v>
      </c>
      <c r="C1355" s="376" t="s">
        <v>1559</v>
      </c>
      <c r="D1355" s="291"/>
      <c r="E1355" s="291"/>
      <c r="F1355" s="291"/>
      <c r="G1355" s="291"/>
      <c r="H1355" s="291" t="s">
        <v>2931</v>
      </c>
      <c r="I1355" s="291"/>
      <c r="J1355" s="476"/>
      <c r="K1355" s="499" t="s">
        <v>2932</v>
      </c>
    </row>
    <row r="1356" spans="1:11" ht="15">
      <c r="A1356" s="291" t="s">
        <v>2657</v>
      </c>
      <c r="B1356" s="472" t="s">
        <v>2988</v>
      </c>
      <c r="C1356" s="376" t="s">
        <v>1559</v>
      </c>
      <c r="D1356" s="291"/>
      <c r="E1356" s="291"/>
      <c r="F1356" s="291"/>
      <c r="G1356" s="291"/>
      <c r="H1356" s="291" t="s">
        <v>2931</v>
      </c>
      <c r="I1356" s="291"/>
      <c r="J1356" s="476"/>
      <c r="K1356" s="499" t="s">
        <v>2932</v>
      </c>
    </row>
    <row r="1357" spans="1:11" ht="15">
      <c r="A1357" s="291" t="s">
        <v>2657</v>
      </c>
      <c r="B1357" s="472" t="s">
        <v>1780</v>
      </c>
      <c r="C1357" s="376" t="s">
        <v>1559</v>
      </c>
      <c r="D1357" s="291"/>
      <c r="E1357" s="291"/>
      <c r="F1357" s="291"/>
      <c r="G1357" s="291"/>
      <c r="H1357" s="291" t="s">
        <v>2934</v>
      </c>
      <c r="I1357" s="291"/>
      <c r="J1357" s="476"/>
      <c r="K1357" s="499" t="s">
        <v>2932</v>
      </c>
    </row>
    <row r="1358" spans="1:11" ht="15">
      <c r="A1358" s="291" t="s">
        <v>2657</v>
      </c>
      <c r="B1358" s="472" t="s">
        <v>2989</v>
      </c>
      <c r="C1358" s="376" t="s">
        <v>1559</v>
      </c>
      <c r="D1358" s="291"/>
      <c r="E1358" s="291"/>
      <c r="F1358" s="291"/>
      <c r="G1358" s="291"/>
      <c r="H1358" s="291" t="s">
        <v>2931</v>
      </c>
      <c r="I1358" s="291"/>
      <c r="J1358" s="476"/>
      <c r="K1358" s="499" t="s">
        <v>2932</v>
      </c>
    </row>
    <row r="1359" spans="1:11" ht="15">
      <c r="A1359" s="291" t="s">
        <v>2657</v>
      </c>
      <c r="B1359" s="472" t="s">
        <v>2990</v>
      </c>
      <c r="C1359" s="376" t="s">
        <v>1559</v>
      </c>
      <c r="D1359" s="291"/>
      <c r="E1359" s="291"/>
      <c r="F1359" s="291"/>
      <c r="G1359" s="291"/>
      <c r="H1359" s="291" t="s">
        <v>2931</v>
      </c>
      <c r="I1359" s="291"/>
      <c r="J1359" s="476"/>
      <c r="K1359" s="499" t="s">
        <v>2932</v>
      </c>
    </row>
    <row r="1360" spans="1:11" ht="15">
      <c r="A1360" s="291" t="s">
        <v>2928</v>
      </c>
      <c r="B1360" s="472" t="s">
        <v>2991</v>
      </c>
      <c r="C1360" s="376" t="s">
        <v>1559</v>
      </c>
      <c r="D1360" s="291" t="s">
        <v>2930</v>
      </c>
      <c r="E1360" s="291"/>
      <c r="F1360" s="291"/>
      <c r="G1360" s="291"/>
      <c r="H1360" s="291" t="s">
        <v>2931</v>
      </c>
      <c r="I1360" s="291"/>
      <c r="J1360" s="476"/>
      <c r="K1360" s="499" t="s">
        <v>2932</v>
      </c>
    </row>
    <row r="1361" spans="1:11" ht="15">
      <c r="A1361" s="291" t="s">
        <v>2928</v>
      </c>
      <c r="B1361" s="472" t="s">
        <v>2992</v>
      </c>
      <c r="C1361" s="376" t="s">
        <v>1559</v>
      </c>
      <c r="D1361" s="291" t="s">
        <v>2930</v>
      </c>
      <c r="E1361" s="291"/>
      <c r="F1361" s="291"/>
      <c r="G1361" s="291"/>
      <c r="H1361" s="291" t="s">
        <v>2931</v>
      </c>
      <c r="I1361" s="291"/>
      <c r="J1361" s="476"/>
      <c r="K1361" s="499" t="s">
        <v>2932</v>
      </c>
    </row>
    <row r="1362" spans="1:11" ht="15">
      <c r="A1362" s="291" t="s">
        <v>2657</v>
      </c>
      <c r="B1362" s="472" t="s">
        <v>2115</v>
      </c>
      <c r="C1362" s="376" t="s">
        <v>1559</v>
      </c>
      <c r="D1362" s="291"/>
      <c r="E1362" s="291"/>
      <c r="F1362" s="291"/>
      <c r="G1362" s="291"/>
      <c r="H1362" s="291" t="s">
        <v>2931</v>
      </c>
      <c r="I1362" s="291"/>
      <c r="J1362" s="476"/>
      <c r="K1362" s="499" t="s">
        <v>2932</v>
      </c>
    </row>
    <row r="1363" spans="1:11" ht="15">
      <c r="A1363" s="291" t="s">
        <v>2928</v>
      </c>
      <c r="B1363" s="472" t="s">
        <v>2993</v>
      </c>
      <c r="C1363" s="376" t="s">
        <v>1559</v>
      </c>
      <c r="D1363" s="291" t="s">
        <v>2930</v>
      </c>
      <c r="E1363" s="291"/>
      <c r="F1363" s="291"/>
      <c r="G1363" s="291"/>
      <c r="H1363" s="291" t="s">
        <v>2931</v>
      </c>
      <c r="I1363" s="291"/>
      <c r="J1363" s="476"/>
      <c r="K1363" s="499" t="s">
        <v>2932</v>
      </c>
    </row>
    <row r="1364" spans="1:11" ht="15">
      <c r="A1364" s="291" t="s">
        <v>2928</v>
      </c>
      <c r="B1364" s="472" t="s">
        <v>2994</v>
      </c>
      <c r="C1364" s="376" t="s">
        <v>1559</v>
      </c>
      <c r="D1364" s="291" t="s">
        <v>2930</v>
      </c>
      <c r="E1364" s="291"/>
      <c r="F1364" s="291"/>
      <c r="G1364" s="291"/>
      <c r="H1364" s="291" t="s">
        <v>2931</v>
      </c>
      <c r="I1364" s="291"/>
      <c r="J1364" s="476"/>
      <c r="K1364" s="499" t="s">
        <v>2932</v>
      </c>
    </row>
    <row r="1365" spans="1:11" ht="15">
      <c r="A1365" s="291" t="s">
        <v>2928</v>
      </c>
      <c r="B1365" s="472" t="s">
        <v>2995</v>
      </c>
      <c r="C1365" s="376" t="s">
        <v>1559</v>
      </c>
      <c r="D1365" s="291" t="s">
        <v>2930</v>
      </c>
      <c r="E1365" s="291"/>
      <c r="F1365" s="291"/>
      <c r="G1365" s="291"/>
      <c r="H1365" s="291" t="s">
        <v>2955</v>
      </c>
      <c r="I1365" s="291"/>
      <c r="J1365" s="476"/>
      <c r="K1365" s="499" t="s">
        <v>2932</v>
      </c>
    </row>
    <row r="1366" spans="1:11" ht="15">
      <c r="A1366" s="291" t="s">
        <v>2928</v>
      </c>
      <c r="B1366" s="472" t="s">
        <v>2996</v>
      </c>
      <c r="C1366" s="376" t="s">
        <v>1559</v>
      </c>
      <c r="D1366" s="291" t="s">
        <v>2930</v>
      </c>
      <c r="E1366" s="291"/>
      <c r="F1366" s="291"/>
      <c r="G1366" s="291"/>
      <c r="H1366" s="291" t="s">
        <v>2955</v>
      </c>
      <c r="I1366" s="291"/>
      <c r="J1366" s="476"/>
      <c r="K1366" s="499" t="s">
        <v>2932</v>
      </c>
    </row>
    <row r="1367" spans="1:11" ht="15">
      <c r="A1367" s="291" t="s">
        <v>2928</v>
      </c>
      <c r="B1367" s="472" t="s">
        <v>2997</v>
      </c>
      <c r="C1367" s="376" t="s">
        <v>1559</v>
      </c>
      <c r="D1367" s="291" t="s">
        <v>2930</v>
      </c>
      <c r="E1367" s="291"/>
      <c r="F1367" s="291"/>
      <c r="G1367" s="291"/>
      <c r="H1367" s="291" t="s">
        <v>2931</v>
      </c>
      <c r="I1367" s="291"/>
      <c r="J1367" s="476"/>
      <c r="K1367" s="499" t="s">
        <v>2932</v>
      </c>
    </row>
    <row r="1368" spans="1:11" ht="15">
      <c r="A1368" s="291" t="s">
        <v>2657</v>
      </c>
      <c r="B1368" s="472" t="s">
        <v>2118</v>
      </c>
      <c r="C1368" s="376" t="s">
        <v>1559</v>
      </c>
      <c r="D1368" s="291" t="s">
        <v>2930</v>
      </c>
      <c r="E1368" s="291"/>
      <c r="F1368" s="291"/>
      <c r="G1368" s="291"/>
      <c r="H1368" s="291" t="s">
        <v>2931</v>
      </c>
      <c r="I1368" s="291"/>
      <c r="J1368" s="476"/>
      <c r="K1368" s="499" t="s">
        <v>2932</v>
      </c>
    </row>
    <row r="1369" spans="1:11" ht="15">
      <c r="A1369" s="291" t="s">
        <v>2928</v>
      </c>
      <c r="B1369" s="472" t="s">
        <v>2998</v>
      </c>
      <c r="C1369" s="376" t="s">
        <v>1559</v>
      </c>
      <c r="D1369" s="291" t="s">
        <v>2930</v>
      </c>
      <c r="E1369" s="291"/>
      <c r="F1369" s="291"/>
      <c r="G1369" s="291"/>
      <c r="H1369" s="291" t="s">
        <v>2931</v>
      </c>
      <c r="I1369" s="291"/>
      <c r="J1369" s="476"/>
      <c r="K1369" s="499" t="s">
        <v>2932</v>
      </c>
    </row>
    <row r="1370" spans="1:11" ht="15">
      <c r="A1370" s="291" t="s">
        <v>2928</v>
      </c>
      <c r="B1370" s="472" t="s">
        <v>2999</v>
      </c>
      <c r="C1370" s="376" t="s">
        <v>1559</v>
      </c>
      <c r="D1370" s="291" t="s">
        <v>2930</v>
      </c>
      <c r="E1370" s="291"/>
      <c r="F1370" s="291"/>
      <c r="G1370" s="291"/>
      <c r="H1370" s="291" t="s">
        <v>2931</v>
      </c>
      <c r="I1370" s="291"/>
      <c r="J1370" s="476"/>
      <c r="K1370" s="499" t="s">
        <v>2932</v>
      </c>
    </row>
    <row r="1371" spans="1:11" ht="12.75">
      <c r="A1371" s="879" t="s">
        <v>3000</v>
      </c>
      <c r="B1371" s="869"/>
      <c r="C1371" s="869"/>
      <c r="D1371" s="869"/>
      <c r="E1371" s="869"/>
      <c r="F1371" s="869"/>
      <c r="G1371" s="869"/>
      <c r="H1371" s="869"/>
      <c r="I1371" s="870"/>
      <c r="J1371" s="476"/>
    </row>
    <row r="1372" spans="1:11" ht="12.75">
      <c r="A1372" s="531" t="s">
        <v>1548</v>
      </c>
      <c r="B1372" s="532" t="s">
        <v>1549</v>
      </c>
      <c r="C1372" s="532" t="s">
        <v>1229</v>
      </c>
      <c r="D1372" s="533" t="s">
        <v>1551</v>
      </c>
      <c r="E1372" s="533" t="s">
        <v>1552</v>
      </c>
      <c r="F1372" s="533" t="s">
        <v>1553</v>
      </c>
      <c r="G1372" s="533" t="s">
        <v>1554</v>
      </c>
      <c r="H1372" s="533" t="s">
        <v>821</v>
      </c>
      <c r="I1372" s="534" t="s">
        <v>1555</v>
      </c>
      <c r="J1372" s="476"/>
    </row>
    <row r="1373" spans="1:11" ht="12.75">
      <c r="A1373" s="537" t="s">
        <v>3001</v>
      </c>
      <c r="B1373" s="514" t="s">
        <v>2223</v>
      </c>
      <c r="C1373" s="512" t="s">
        <v>1559</v>
      </c>
      <c r="D1373" s="514" t="s">
        <v>3002</v>
      </c>
      <c r="E1373" s="514"/>
      <c r="F1373" s="514"/>
      <c r="G1373" s="514"/>
      <c r="H1373" s="514" t="s">
        <v>2854</v>
      </c>
      <c r="I1373" s="514"/>
      <c r="J1373" s="476" t="s">
        <v>3003</v>
      </c>
    </row>
    <row r="1374" spans="1:11" ht="12.75">
      <c r="A1374" s="537" t="s">
        <v>3001</v>
      </c>
      <c r="B1374" s="514" t="s">
        <v>3004</v>
      </c>
      <c r="C1374" s="512" t="s">
        <v>1559</v>
      </c>
      <c r="D1374" s="514" t="s">
        <v>3002</v>
      </c>
      <c r="E1374" s="514"/>
      <c r="F1374" s="514"/>
      <c r="G1374" s="514"/>
      <c r="H1374" s="514" t="s">
        <v>2854</v>
      </c>
      <c r="I1374" s="514"/>
      <c r="J1374" s="476" t="s">
        <v>3005</v>
      </c>
    </row>
    <row r="1375" spans="1:11" ht="12.75">
      <c r="A1375" s="537" t="s">
        <v>3001</v>
      </c>
      <c r="B1375" s="514" t="s">
        <v>3006</v>
      </c>
      <c r="C1375" s="512" t="s">
        <v>1559</v>
      </c>
      <c r="D1375" s="514" t="s">
        <v>3002</v>
      </c>
      <c r="E1375" s="514"/>
      <c r="F1375" s="514"/>
      <c r="G1375" s="514"/>
      <c r="H1375" s="514" t="s">
        <v>2854</v>
      </c>
      <c r="I1375" s="514"/>
      <c r="J1375" s="476"/>
    </row>
    <row r="1376" spans="1:11" ht="12.75">
      <c r="A1376" s="537" t="s">
        <v>3001</v>
      </c>
      <c r="B1376" s="514" t="s">
        <v>3007</v>
      </c>
      <c r="C1376" s="512" t="s">
        <v>1559</v>
      </c>
      <c r="D1376" s="514" t="s">
        <v>3002</v>
      </c>
      <c r="E1376" s="514"/>
      <c r="F1376" s="514"/>
      <c r="G1376" s="514"/>
      <c r="H1376" s="514" t="s">
        <v>2854</v>
      </c>
      <c r="I1376" s="514"/>
      <c r="J1376" s="476"/>
    </row>
    <row r="1377" spans="1:10" ht="12.75">
      <c r="A1377" s="537" t="s">
        <v>3001</v>
      </c>
      <c r="B1377" s="514" t="s">
        <v>3008</v>
      </c>
      <c r="C1377" s="512" t="s">
        <v>1559</v>
      </c>
      <c r="D1377" s="514" t="s">
        <v>3002</v>
      </c>
      <c r="E1377" s="514"/>
      <c r="F1377" s="514"/>
      <c r="G1377" s="514"/>
      <c r="H1377" s="514" t="s">
        <v>2854</v>
      </c>
      <c r="I1377" s="514"/>
      <c r="J1377" s="476"/>
    </row>
    <row r="1378" spans="1:10" ht="12.75">
      <c r="A1378" s="537" t="s">
        <v>3001</v>
      </c>
      <c r="B1378" s="514" t="s">
        <v>3009</v>
      </c>
      <c r="C1378" s="512" t="s">
        <v>1559</v>
      </c>
      <c r="D1378" s="514" t="s">
        <v>3002</v>
      </c>
      <c r="E1378" s="514"/>
      <c r="F1378" s="514"/>
      <c r="G1378" s="514"/>
      <c r="H1378" s="514" t="s">
        <v>2854</v>
      </c>
      <c r="I1378" s="514"/>
      <c r="J1378" s="476"/>
    </row>
    <row r="1379" spans="1:10" ht="12.75">
      <c r="A1379" s="537" t="s">
        <v>3001</v>
      </c>
      <c r="B1379" s="514" t="s">
        <v>3010</v>
      </c>
      <c r="C1379" s="512" t="s">
        <v>1559</v>
      </c>
      <c r="D1379" s="514" t="s">
        <v>3002</v>
      </c>
      <c r="E1379" s="514"/>
      <c r="F1379" s="514"/>
      <c r="G1379" s="514"/>
      <c r="H1379" s="514" t="s">
        <v>2854</v>
      </c>
      <c r="I1379" s="514"/>
      <c r="J1379" s="476"/>
    </row>
    <row r="1380" spans="1:10" ht="12.75">
      <c r="A1380" s="537" t="s">
        <v>3001</v>
      </c>
      <c r="B1380" s="514" t="s">
        <v>3011</v>
      </c>
      <c r="C1380" s="512" t="s">
        <v>1559</v>
      </c>
      <c r="D1380" s="514" t="s">
        <v>3002</v>
      </c>
      <c r="E1380" s="514"/>
      <c r="F1380" s="514"/>
      <c r="G1380" s="514"/>
      <c r="H1380" s="514" t="s">
        <v>2854</v>
      </c>
      <c r="I1380" s="514"/>
      <c r="J1380" s="476"/>
    </row>
    <row r="1381" spans="1:10" ht="12.75">
      <c r="A1381" s="537" t="s">
        <v>3001</v>
      </c>
      <c r="B1381" s="514" t="s">
        <v>3012</v>
      </c>
      <c r="C1381" s="512" t="s">
        <v>1559</v>
      </c>
      <c r="D1381" s="514" t="s">
        <v>3002</v>
      </c>
      <c r="E1381" s="514"/>
      <c r="F1381" s="514"/>
      <c r="G1381" s="514"/>
      <c r="H1381" s="514" t="s">
        <v>2854</v>
      </c>
      <c r="I1381" s="514"/>
      <c r="J1381" s="476"/>
    </row>
    <row r="1382" spans="1:10" ht="12.75">
      <c r="A1382" s="537" t="s">
        <v>3001</v>
      </c>
      <c r="B1382" s="514" t="s">
        <v>3013</v>
      </c>
      <c r="C1382" s="512" t="s">
        <v>1559</v>
      </c>
      <c r="D1382" s="514" t="s">
        <v>3002</v>
      </c>
      <c r="E1382" s="514"/>
      <c r="F1382" s="514"/>
      <c r="G1382" s="514"/>
      <c r="H1382" s="514" t="s">
        <v>2854</v>
      </c>
      <c r="I1382" s="514"/>
      <c r="J1382" s="476"/>
    </row>
    <row r="1383" spans="1:10" ht="12.75">
      <c r="A1383" s="537" t="s">
        <v>3001</v>
      </c>
      <c r="B1383" s="514" t="s">
        <v>3014</v>
      </c>
      <c r="C1383" s="512" t="s">
        <v>1559</v>
      </c>
      <c r="D1383" s="514" t="s">
        <v>3002</v>
      </c>
      <c r="E1383" s="514"/>
      <c r="F1383" s="514"/>
      <c r="G1383" s="514"/>
      <c r="H1383" s="514" t="s">
        <v>2854</v>
      </c>
      <c r="I1383" s="514"/>
      <c r="J1383" s="476"/>
    </row>
    <row r="1384" spans="1:10" ht="12.75">
      <c r="A1384" s="537" t="s">
        <v>3001</v>
      </c>
      <c r="B1384" s="514" t="s">
        <v>3015</v>
      </c>
      <c r="C1384" s="512" t="s">
        <v>1559</v>
      </c>
      <c r="D1384" s="514" t="s">
        <v>3002</v>
      </c>
      <c r="E1384" s="514"/>
      <c r="F1384" s="514"/>
      <c r="G1384" s="514"/>
      <c r="H1384" s="514" t="s">
        <v>2854</v>
      </c>
      <c r="I1384" s="514"/>
      <c r="J1384" s="476"/>
    </row>
    <row r="1385" spans="1:10" ht="12.75">
      <c r="A1385" s="538" t="s">
        <v>3016</v>
      </c>
      <c r="B1385" s="514" t="s">
        <v>3017</v>
      </c>
      <c r="C1385" s="512" t="s">
        <v>1559</v>
      </c>
      <c r="D1385" s="514" t="s">
        <v>3002</v>
      </c>
      <c r="E1385" s="514"/>
      <c r="F1385" s="514"/>
      <c r="G1385" s="514"/>
      <c r="H1385" s="514" t="s">
        <v>2854</v>
      </c>
      <c r="I1385" s="514"/>
      <c r="J1385" s="476"/>
    </row>
    <row r="1386" spans="1:10" ht="12.75">
      <c r="A1386" s="538" t="s">
        <v>3016</v>
      </c>
      <c r="B1386" s="514" t="s">
        <v>3018</v>
      </c>
      <c r="C1386" s="512" t="s">
        <v>1559</v>
      </c>
      <c r="D1386" s="514" t="s">
        <v>3002</v>
      </c>
      <c r="E1386" s="514"/>
      <c r="F1386" s="514"/>
      <c r="G1386" s="514"/>
      <c r="H1386" s="514" t="s">
        <v>2854</v>
      </c>
      <c r="I1386" s="514"/>
      <c r="J1386" s="476"/>
    </row>
    <row r="1387" spans="1:10" ht="12.75">
      <c r="A1387" s="537" t="s">
        <v>3001</v>
      </c>
      <c r="B1387" s="514" t="s">
        <v>3019</v>
      </c>
      <c r="C1387" s="512" t="s">
        <v>1559</v>
      </c>
      <c r="D1387" s="514" t="s">
        <v>3002</v>
      </c>
      <c r="E1387" s="514"/>
      <c r="F1387" s="514"/>
      <c r="G1387" s="514"/>
      <c r="H1387" s="514" t="s">
        <v>2854</v>
      </c>
      <c r="I1387" s="514"/>
      <c r="J1387" s="476"/>
    </row>
    <row r="1388" spans="1:10" ht="12.75">
      <c r="A1388" s="537" t="s">
        <v>3001</v>
      </c>
      <c r="B1388" s="514" t="s">
        <v>3020</v>
      </c>
      <c r="C1388" s="512" t="s">
        <v>1559</v>
      </c>
      <c r="D1388" s="514" t="s">
        <v>3002</v>
      </c>
      <c r="E1388" s="514"/>
      <c r="F1388" s="514"/>
      <c r="G1388" s="514"/>
      <c r="H1388" s="514" t="s">
        <v>3021</v>
      </c>
      <c r="I1388" s="514"/>
      <c r="J1388" s="476"/>
    </row>
    <row r="1389" spans="1:10" ht="12.75">
      <c r="A1389" s="537" t="s">
        <v>3001</v>
      </c>
      <c r="B1389" s="514" t="s">
        <v>2131</v>
      </c>
      <c r="C1389" s="512" t="s">
        <v>1559</v>
      </c>
      <c r="D1389" s="514" t="s">
        <v>3002</v>
      </c>
      <c r="E1389" s="514"/>
      <c r="F1389" s="514"/>
      <c r="G1389" s="514"/>
      <c r="H1389" s="514" t="s">
        <v>2854</v>
      </c>
      <c r="I1389" s="514"/>
      <c r="J1389" s="476"/>
    </row>
    <row r="1390" spans="1:10" ht="12.75">
      <c r="A1390" s="537" t="s">
        <v>3001</v>
      </c>
      <c r="B1390" s="514" t="s">
        <v>3022</v>
      </c>
      <c r="C1390" s="512" t="s">
        <v>1559</v>
      </c>
      <c r="D1390" s="514" t="s">
        <v>3002</v>
      </c>
      <c r="E1390" s="514"/>
      <c r="F1390" s="514"/>
      <c r="G1390" s="514"/>
      <c r="H1390" s="514" t="s">
        <v>2854</v>
      </c>
      <c r="I1390" s="514"/>
      <c r="J1390" s="476"/>
    </row>
    <row r="1391" spans="1:10" ht="12.75">
      <c r="A1391" s="537" t="s">
        <v>3001</v>
      </c>
      <c r="B1391" s="514" t="s">
        <v>3023</v>
      </c>
      <c r="C1391" s="512" t="s">
        <v>1559</v>
      </c>
      <c r="D1391" s="514" t="s">
        <v>3002</v>
      </c>
      <c r="E1391" s="514"/>
      <c r="F1391" s="514"/>
      <c r="G1391" s="514"/>
      <c r="H1391" s="514" t="s">
        <v>2854</v>
      </c>
      <c r="I1391" s="514"/>
      <c r="J1391" s="476"/>
    </row>
    <row r="1392" spans="1:10" ht="12.75">
      <c r="A1392" s="537" t="s">
        <v>3001</v>
      </c>
      <c r="B1392" s="514" t="s">
        <v>3024</v>
      </c>
      <c r="C1392" s="512" t="s">
        <v>1559</v>
      </c>
      <c r="D1392" s="514" t="s">
        <v>3002</v>
      </c>
      <c r="E1392" s="514"/>
      <c r="F1392" s="514"/>
      <c r="G1392" s="514"/>
      <c r="H1392" s="514" t="s">
        <v>3021</v>
      </c>
      <c r="I1392" s="514"/>
      <c r="J1392" s="476"/>
    </row>
    <row r="1393" spans="1:10" ht="12.75">
      <c r="A1393" s="537" t="s">
        <v>3001</v>
      </c>
      <c r="B1393" s="514" t="s">
        <v>3025</v>
      </c>
      <c r="C1393" s="512" t="s">
        <v>1559</v>
      </c>
      <c r="D1393" s="514" t="s">
        <v>3002</v>
      </c>
      <c r="E1393" s="514"/>
      <c r="F1393" s="514"/>
      <c r="G1393" s="514"/>
      <c r="H1393" s="514" t="s">
        <v>3021</v>
      </c>
      <c r="I1393" s="514"/>
      <c r="J1393" s="476"/>
    </row>
    <row r="1394" spans="1:10" ht="12.75">
      <c r="A1394" s="537" t="s">
        <v>3001</v>
      </c>
      <c r="B1394" s="514" t="s">
        <v>1626</v>
      </c>
      <c r="C1394" s="512" t="s">
        <v>1559</v>
      </c>
      <c r="D1394" s="514" t="s">
        <v>3002</v>
      </c>
      <c r="E1394" s="514"/>
      <c r="F1394" s="514"/>
      <c r="G1394" s="514"/>
      <c r="H1394" s="514" t="s">
        <v>3021</v>
      </c>
      <c r="I1394" s="514"/>
      <c r="J1394" s="476"/>
    </row>
    <row r="1395" spans="1:10" ht="12.75">
      <c r="A1395" s="537" t="s">
        <v>3001</v>
      </c>
      <c r="B1395" s="514" t="s">
        <v>3026</v>
      </c>
      <c r="C1395" s="512" t="s">
        <v>1559</v>
      </c>
      <c r="D1395" s="514" t="s">
        <v>3002</v>
      </c>
      <c r="E1395" s="514"/>
      <c r="F1395" s="514"/>
      <c r="G1395" s="514"/>
      <c r="H1395" s="514" t="s">
        <v>3021</v>
      </c>
      <c r="I1395" s="514"/>
      <c r="J1395" s="476"/>
    </row>
    <row r="1396" spans="1:10" ht="12.75">
      <c r="A1396" s="537" t="s">
        <v>3001</v>
      </c>
      <c r="B1396" s="514" t="s">
        <v>3027</v>
      </c>
      <c r="C1396" s="512" t="s">
        <v>1559</v>
      </c>
      <c r="D1396" s="514" t="s">
        <v>3002</v>
      </c>
      <c r="E1396" s="514"/>
      <c r="F1396" s="514"/>
      <c r="G1396" s="514"/>
      <c r="H1396" s="514" t="s">
        <v>3021</v>
      </c>
      <c r="I1396" s="514"/>
      <c r="J1396" s="476"/>
    </row>
    <row r="1397" spans="1:10" ht="12.75">
      <c r="A1397" s="537" t="s">
        <v>3001</v>
      </c>
      <c r="B1397" s="514" t="s">
        <v>3028</v>
      </c>
      <c r="C1397" s="512" t="s">
        <v>1559</v>
      </c>
      <c r="D1397" s="514" t="s">
        <v>3002</v>
      </c>
      <c r="E1397" s="514"/>
      <c r="F1397" s="514"/>
      <c r="G1397" s="514"/>
      <c r="H1397" s="514" t="s">
        <v>3021</v>
      </c>
      <c r="I1397" s="514"/>
      <c r="J1397" s="476"/>
    </row>
    <row r="1398" spans="1:10" ht="12.75">
      <c r="A1398" s="537" t="s">
        <v>3001</v>
      </c>
      <c r="B1398" s="514" t="s">
        <v>3029</v>
      </c>
      <c r="C1398" s="512" t="s">
        <v>1559</v>
      </c>
      <c r="D1398" s="514" t="s">
        <v>3002</v>
      </c>
      <c r="E1398" s="514"/>
      <c r="F1398" s="514"/>
      <c r="G1398" s="514"/>
      <c r="H1398" s="514" t="s">
        <v>2854</v>
      </c>
      <c r="I1398" s="514"/>
      <c r="J1398" s="476"/>
    </row>
    <row r="1399" spans="1:10" ht="12.75">
      <c r="A1399" s="537" t="s">
        <v>3001</v>
      </c>
      <c r="B1399" s="514" t="s">
        <v>3030</v>
      </c>
      <c r="C1399" s="512" t="s">
        <v>1559</v>
      </c>
      <c r="D1399" s="514" t="s">
        <v>3002</v>
      </c>
      <c r="E1399" s="514"/>
      <c r="F1399" s="514"/>
      <c r="G1399" s="514"/>
      <c r="H1399" s="514" t="s">
        <v>2854</v>
      </c>
      <c r="I1399" s="514"/>
      <c r="J1399" s="476"/>
    </row>
    <row r="1400" spans="1:10" ht="12.75">
      <c r="A1400" s="537" t="s">
        <v>3001</v>
      </c>
      <c r="B1400" s="514" t="s">
        <v>3031</v>
      </c>
      <c r="C1400" s="512" t="s">
        <v>1559</v>
      </c>
      <c r="D1400" s="514" t="s">
        <v>3002</v>
      </c>
      <c r="E1400" s="514"/>
      <c r="F1400" s="514"/>
      <c r="G1400" s="514"/>
      <c r="H1400" s="514" t="s">
        <v>2854</v>
      </c>
      <c r="I1400" s="514"/>
      <c r="J1400" s="476"/>
    </row>
    <row r="1401" spans="1:10" ht="12.75">
      <c r="A1401" s="537" t="s">
        <v>3001</v>
      </c>
      <c r="B1401" s="514" t="s">
        <v>3032</v>
      </c>
      <c r="C1401" s="512" t="s">
        <v>1559</v>
      </c>
      <c r="D1401" s="514" t="s">
        <v>3002</v>
      </c>
      <c r="E1401" s="514"/>
      <c r="F1401" s="514"/>
      <c r="G1401" s="514"/>
      <c r="H1401" s="514" t="s">
        <v>2854</v>
      </c>
      <c r="I1401" s="514"/>
      <c r="J1401" s="476"/>
    </row>
    <row r="1402" spans="1:10" ht="12.75">
      <c r="A1402" s="537" t="s">
        <v>3001</v>
      </c>
      <c r="B1402" s="514" t="s">
        <v>3033</v>
      </c>
      <c r="C1402" s="512" t="s">
        <v>1559</v>
      </c>
      <c r="D1402" s="514" t="s">
        <v>3002</v>
      </c>
      <c r="E1402" s="514"/>
      <c r="F1402" s="514"/>
      <c r="G1402" s="514"/>
      <c r="H1402" s="514" t="s">
        <v>2854</v>
      </c>
      <c r="I1402" s="514"/>
      <c r="J1402" s="476"/>
    </row>
    <row r="1403" spans="1:10" ht="12.75">
      <c r="A1403" s="537" t="s">
        <v>3001</v>
      </c>
      <c r="B1403" s="514" t="s">
        <v>3034</v>
      </c>
      <c r="C1403" s="512" t="s">
        <v>1559</v>
      </c>
      <c r="D1403" s="514" t="s">
        <v>3002</v>
      </c>
      <c r="E1403" s="514"/>
      <c r="F1403" s="514"/>
      <c r="G1403" s="514"/>
      <c r="H1403" s="514" t="s">
        <v>2854</v>
      </c>
      <c r="I1403" s="514"/>
      <c r="J1403" s="476"/>
    </row>
    <row r="1404" spans="1:10" ht="12.75">
      <c r="A1404" s="537" t="s">
        <v>3001</v>
      </c>
      <c r="B1404" s="514" t="s">
        <v>3035</v>
      </c>
      <c r="C1404" s="512" t="s">
        <v>1559</v>
      </c>
      <c r="D1404" s="514" t="s">
        <v>3002</v>
      </c>
      <c r="E1404" s="514"/>
      <c r="F1404" s="514"/>
      <c r="G1404" s="514"/>
      <c r="H1404" s="514" t="s">
        <v>2854</v>
      </c>
      <c r="I1404" s="514"/>
      <c r="J1404" s="476"/>
    </row>
    <row r="1405" spans="1:10" ht="12.75">
      <c r="A1405" s="537" t="s">
        <v>3001</v>
      </c>
      <c r="B1405" s="514" t="s">
        <v>3036</v>
      </c>
      <c r="C1405" s="512" t="s">
        <v>1559</v>
      </c>
      <c r="D1405" s="514" t="s">
        <v>3002</v>
      </c>
      <c r="E1405" s="514"/>
      <c r="F1405" s="514"/>
      <c r="G1405" s="514"/>
      <c r="H1405" s="514" t="s">
        <v>2854</v>
      </c>
      <c r="I1405" s="514"/>
      <c r="J1405" s="476"/>
    </row>
    <row r="1406" spans="1:10" ht="12.75">
      <c r="A1406" s="537" t="s">
        <v>3001</v>
      </c>
      <c r="B1406" s="514" t="s">
        <v>3037</v>
      </c>
      <c r="C1406" s="512" t="s">
        <v>1559</v>
      </c>
      <c r="D1406" s="514" t="s">
        <v>3002</v>
      </c>
      <c r="E1406" s="514"/>
      <c r="F1406" s="514"/>
      <c r="G1406" s="514"/>
      <c r="H1406" s="514" t="s">
        <v>2854</v>
      </c>
      <c r="I1406" s="514"/>
      <c r="J1406" s="476"/>
    </row>
    <row r="1407" spans="1:10" ht="12.75">
      <c r="A1407" s="537" t="s">
        <v>3001</v>
      </c>
      <c r="B1407" s="514" t="s">
        <v>3038</v>
      </c>
      <c r="C1407" s="512" t="s">
        <v>1559</v>
      </c>
      <c r="D1407" s="514" t="s">
        <v>3002</v>
      </c>
      <c r="E1407" s="514"/>
      <c r="F1407" s="514"/>
      <c r="G1407" s="514"/>
      <c r="H1407" s="514" t="s">
        <v>2854</v>
      </c>
      <c r="I1407" s="514"/>
      <c r="J1407" s="476"/>
    </row>
    <row r="1408" spans="1:10" ht="12.75">
      <c r="A1408" s="537" t="s">
        <v>3001</v>
      </c>
      <c r="B1408" s="514" t="s">
        <v>3039</v>
      </c>
      <c r="C1408" s="512" t="s">
        <v>1559</v>
      </c>
      <c r="D1408" s="514" t="s">
        <v>3002</v>
      </c>
      <c r="E1408" s="514"/>
      <c r="F1408" s="514"/>
      <c r="G1408" s="514"/>
      <c r="H1408" s="514" t="s">
        <v>2854</v>
      </c>
      <c r="I1408" s="514"/>
      <c r="J1408" s="476"/>
    </row>
    <row r="1409" spans="1:10" ht="12.75">
      <c r="A1409" s="538" t="s">
        <v>3016</v>
      </c>
      <c r="B1409" s="514" t="s">
        <v>3040</v>
      </c>
      <c r="C1409" s="512" t="s">
        <v>1559</v>
      </c>
      <c r="D1409" s="514" t="s">
        <v>3002</v>
      </c>
      <c r="E1409" s="514"/>
      <c r="F1409" s="514"/>
      <c r="G1409" s="514"/>
      <c r="H1409" s="514" t="s">
        <v>2854</v>
      </c>
      <c r="I1409" s="514"/>
      <c r="J1409" s="476"/>
    </row>
    <row r="1410" spans="1:10" ht="12.75">
      <c r="A1410" s="538" t="s">
        <v>3016</v>
      </c>
      <c r="B1410" s="514" t="s">
        <v>3041</v>
      </c>
      <c r="C1410" s="512" t="s">
        <v>1559</v>
      </c>
      <c r="D1410" s="514" t="s">
        <v>3002</v>
      </c>
      <c r="E1410" s="514"/>
      <c r="F1410" s="514"/>
      <c r="G1410" s="514"/>
      <c r="H1410" s="514" t="s">
        <v>2854</v>
      </c>
      <c r="I1410" s="514"/>
      <c r="J1410" s="476"/>
    </row>
    <row r="1411" spans="1:10" ht="12.75">
      <c r="A1411" s="537" t="s">
        <v>3001</v>
      </c>
      <c r="B1411" s="514" t="s">
        <v>3042</v>
      </c>
      <c r="C1411" s="512" t="s">
        <v>1559</v>
      </c>
      <c r="D1411" s="514" t="s">
        <v>3002</v>
      </c>
      <c r="E1411" s="514"/>
      <c r="F1411" s="514"/>
      <c r="G1411" s="514"/>
      <c r="H1411" s="514" t="s">
        <v>2854</v>
      </c>
      <c r="I1411" s="514"/>
      <c r="J1411" s="476"/>
    </row>
    <row r="1412" spans="1:10" ht="12.75">
      <c r="A1412" s="537" t="s">
        <v>3001</v>
      </c>
      <c r="B1412" s="514" t="s">
        <v>3043</v>
      </c>
      <c r="C1412" s="512" t="s">
        <v>1559</v>
      </c>
      <c r="D1412" s="514" t="s">
        <v>3002</v>
      </c>
      <c r="E1412" s="514"/>
      <c r="F1412" s="514"/>
      <c r="G1412" s="514"/>
      <c r="H1412" s="514" t="s">
        <v>2854</v>
      </c>
      <c r="I1412" s="514"/>
      <c r="J1412" s="476"/>
    </row>
    <row r="1413" spans="1:10" ht="12.75">
      <c r="A1413" s="537" t="s">
        <v>3001</v>
      </c>
      <c r="B1413" s="514" t="s">
        <v>3044</v>
      </c>
      <c r="C1413" s="512" t="s">
        <v>1559</v>
      </c>
      <c r="D1413" s="514" t="s">
        <v>3002</v>
      </c>
      <c r="E1413" s="514"/>
      <c r="F1413" s="514"/>
      <c r="G1413" s="514"/>
      <c r="H1413" s="514" t="s">
        <v>2854</v>
      </c>
      <c r="I1413" s="514"/>
      <c r="J1413" s="476"/>
    </row>
    <row r="1414" spans="1:10" ht="12.75">
      <c r="A1414" s="538" t="s">
        <v>3016</v>
      </c>
      <c r="B1414" s="514" t="s">
        <v>3045</v>
      </c>
      <c r="C1414" s="512" t="s">
        <v>1559</v>
      </c>
      <c r="D1414" s="514" t="s">
        <v>3002</v>
      </c>
      <c r="E1414" s="514"/>
      <c r="F1414" s="514"/>
      <c r="G1414" s="514"/>
      <c r="H1414" s="514" t="s">
        <v>2854</v>
      </c>
      <c r="I1414" s="514"/>
      <c r="J1414" s="476"/>
    </row>
    <row r="1415" spans="1:10" ht="12.75">
      <c r="A1415" s="537" t="s">
        <v>3001</v>
      </c>
      <c r="B1415" s="514" t="s">
        <v>3046</v>
      </c>
      <c r="C1415" s="512" t="s">
        <v>1559</v>
      </c>
      <c r="D1415" s="514" t="s">
        <v>3002</v>
      </c>
      <c r="E1415" s="514"/>
      <c r="F1415" s="514"/>
      <c r="G1415" s="514"/>
      <c r="H1415" s="514" t="s">
        <v>2854</v>
      </c>
      <c r="I1415" s="514"/>
      <c r="J1415" s="476"/>
    </row>
    <row r="1416" spans="1:10" ht="12.75">
      <c r="A1416" s="537" t="s">
        <v>3001</v>
      </c>
      <c r="B1416" s="514" t="s">
        <v>3047</v>
      </c>
      <c r="C1416" s="512" t="s">
        <v>1559</v>
      </c>
      <c r="D1416" s="514" t="s">
        <v>3002</v>
      </c>
      <c r="E1416" s="514"/>
      <c r="F1416" s="514"/>
      <c r="G1416" s="514"/>
      <c r="H1416" s="514" t="s">
        <v>2854</v>
      </c>
      <c r="I1416" s="514"/>
      <c r="J1416" s="476"/>
    </row>
    <row r="1417" spans="1:10" ht="12.75">
      <c r="A1417" s="537" t="s">
        <v>3001</v>
      </c>
      <c r="B1417" s="514" t="s">
        <v>3048</v>
      </c>
      <c r="C1417" s="512" t="s">
        <v>1559</v>
      </c>
      <c r="D1417" s="514" t="s">
        <v>3002</v>
      </c>
      <c r="E1417" s="514"/>
      <c r="F1417" s="514"/>
      <c r="G1417" s="514"/>
      <c r="H1417" s="514" t="s">
        <v>2854</v>
      </c>
      <c r="I1417" s="514"/>
      <c r="J1417" s="476"/>
    </row>
    <row r="1418" spans="1:10" ht="12.75">
      <c r="A1418" s="538" t="s">
        <v>3016</v>
      </c>
      <c r="B1418" s="514" t="s">
        <v>3049</v>
      </c>
      <c r="C1418" s="512" t="s">
        <v>1559</v>
      </c>
      <c r="D1418" s="514" t="s">
        <v>3002</v>
      </c>
      <c r="E1418" s="514"/>
      <c r="F1418" s="514"/>
      <c r="G1418" s="514"/>
      <c r="H1418" s="514" t="s">
        <v>2854</v>
      </c>
      <c r="I1418" s="514"/>
      <c r="J1418" s="476"/>
    </row>
    <row r="1419" spans="1:10" ht="12.75">
      <c r="A1419" s="538" t="s">
        <v>3016</v>
      </c>
      <c r="B1419" s="514" t="s">
        <v>3050</v>
      </c>
      <c r="C1419" s="512" t="s">
        <v>1559</v>
      </c>
      <c r="D1419" s="514" t="s">
        <v>3002</v>
      </c>
      <c r="E1419" s="514"/>
      <c r="F1419" s="514"/>
      <c r="G1419" s="514"/>
      <c r="H1419" s="514" t="s">
        <v>2854</v>
      </c>
      <c r="I1419" s="514"/>
      <c r="J1419" s="476"/>
    </row>
    <row r="1420" spans="1:10" ht="12.75">
      <c r="A1420" s="538" t="s">
        <v>3016</v>
      </c>
      <c r="B1420" s="514" t="s">
        <v>3051</v>
      </c>
      <c r="C1420" s="512" t="s">
        <v>1559</v>
      </c>
      <c r="D1420" s="514" t="s">
        <v>3002</v>
      </c>
      <c r="E1420" s="514"/>
      <c r="F1420" s="514"/>
      <c r="G1420" s="514"/>
      <c r="H1420" s="514" t="s">
        <v>2854</v>
      </c>
      <c r="I1420" s="514"/>
      <c r="J1420" s="476"/>
    </row>
    <row r="1421" spans="1:10" ht="12.75">
      <c r="A1421" s="538" t="s">
        <v>3016</v>
      </c>
      <c r="B1421" s="514" t="s">
        <v>3052</v>
      </c>
      <c r="C1421" s="512" t="s">
        <v>1559</v>
      </c>
      <c r="D1421" s="514" t="s">
        <v>3002</v>
      </c>
      <c r="E1421" s="514"/>
      <c r="F1421" s="514"/>
      <c r="G1421" s="514"/>
      <c r="H1421" s="514" t="s">
        <v>2854</v>
      </c>
      <c r="I1421" s="514"/>
      <c r="J1421" s="476"/>
    </row>
    <row r="1422" spans="1:10" ht="12.75">
      <c r="A1422" s="538" t="s">
        <v>3016</v>
      </c>
      <c r="B1422" s="514" t="s">
        <v>3053</v>
      </c>
      <c r="C1422" s="512" t="s">
        <v>1559</v>
      </c>
      <c r="D1422" s="514" t="s">
        <v>3002</v>
      </c>
      <c r="E1422" s="514"/>
      <c r="F1422" s="514"/>
      <c r="G1422" s="514"/>
      <c r="H1422" s="514" t="s">
        <v>2854</v>
      </c>
      <c r="I1422" s="514"/>
      <c r="J1422" s="476"/>
    </row>
    <row r="1423" spans="1:10" ht="12.75">
      <c r="A1423" s="537" t="s">
        <v>3001</v>
      </c>
      <c r="B1423" s="514" t="s">
        <v>3054</v>
      </c>
      <c r="C1423" s="512" t="s">
        <v>1559</v>
      </c>
      <c r="D1423" s="514" t="s">
        <v>3002</v>
      </c>
      <c r="E1423" s="514"/>
      <c r="F1423" s="514"/>
      <c r="G1423" s="514"/>
      <c r="H1423" s="514" t="s">
        <v>2854</v>
      </c>
      <c r="I1423" s="514"/>
      <c r="J1423" s="476"/>
    </row>
    <row r="1424" spans="1:10" ht="12.75">
      <c r="A1424" s="537" t="s">
        <v>3001</v>
      </c>
      <c r="B1424" s="514" t="s">
        <v>3055</v>
      </c>
      <c r="C1424" s="512" t="s">
        <v>1559</v>
      </c>
      <c r="D1424" s="514" t="s">
        <v>3002</v>
      </c>
      <c r="E1424" s="514"/>
      <c r="F1424" s="514"/>
      <c r="G1424" s="514"/>
      <c r="H1424" s="514" t="s">
        <v>2854</v>
      </c>
      <c r="I1424" s="514"/>
      <c r="J1424" s="476"/>
    </row>
    <row r="1425" spans="1:10" ht="12.75">
      <c r="A1425" s="538" t="s">
        <v>3016</v>
      </c>
      <c r="B1425" s="514" t="s">
        <v>3056</v>
      </c>
      <c r="C1425" s="512" t="s">
        <v>1559</v>
      </c>
      <c r="D1425" s="514" t="s">
        <v>3002</v>
      </c>
      <c r="E1425" s="514"/>
      <c r="F1425" s="514"/>
      <c r="G1425" s="514"/>
      <c r="H1425" s="514" t="s">
        <v>2854</v>
      </c>
      <c r="I1425" s="514"/>
      <c r="J1425" s="476"/>
    </row>
    <row r="1426" spans="1:10" ht="12.75">
      <c r="A1426" s="538" t="s">
        <v>3016</v>
      </c>
      <c r="B1426" s="514" t="s">
        <v>3057</v>
      </c>
      <c r="C1426" s="512" t="s">
        <v>1559</v>
      </c>
      <c r="D1426" s="514" t="s">
        <v>3002</v>
      </c>
      <c r="E1426" s="514"/>
      <c r="F1426" s="514"/>
      <c r="G1426" s="514"/>
      <c r="H1426" s="514" t="s">
        <v>2854</v>
      </c>
      <c r="I1426" s="514"/>
      <c r="J1426" s="476"/>
    </row>
    <row r="1427" spans="1:10" ht="12.75">
      <c r="A1427" s="538" t="s">
        <v>3016</v>
      </c>
      <c r="B1427" s="514" t="s">
        <v>3058</v>
      </c>
      <c r="C1427" s="512" t="s">
        <v>1559</v>
      </c>
      <c r="D1427" s="514" t="s">
        <v>3002</v>
      </c>
      <c r="E1427" s="514"/>
      <c r="F1427" s="514"/>
      <c r="G1427" s="514"/>
      <c r="H1427" s="514" t="s">
        <v>2854</v>
      </c>
      <c r="I1427" s="514"/>
      <c r="J1427" s="476"/>
    </row>
    <row r="1428" spans="1:10" ht="12.75">
      <c r="A1428" s="538" t="s">
        <v>3016</v>
      </c>
      <c r="B1428" s="514" t="s">
        <v>3059</v>
      </c>
      <c r="C1428" s="512" t="s">
        <v>1559</v>
      </c>
      <c r="D1428" s="514" t="s">
        <v>3002</v>
      </c>
      <c r="E1428" s="514"/>
      <c r="F1428" s="514"/>
      <c r="G1428" s="514"/>
      <c r="H1428" s="514" t="s">
        <v>2854</v>
      </c>
      <c r="I1428" s="514"/>
      <c r="J1428" s="476"/>
    </row>
    <row r="1429" spans="1:10" ht="12.75">
      <c r="A1429" s="538" t="s">
        <v>3016</v>
      </c>
      <c r="B1429" s="514" t="s">
        <v>3060</v>
      </c>
      <c r="C1429" s="512" t="s">
        <v>1559</v>
      </c>
      <c r="D1429" s="514" t="s">
        <v>3002</v>
      </c>
      <c r="E1429" s="514"/>
      <c r="F1429" s="514"/>
      <c r="G1429" s="514"/>
      <c r="H1429" s="514" t="s">
        <v>2854</v>
      </c>
      <c r="I1429" s="514"/>
      <c r="J1429" s="476"/>
    </row>
    <row r="1430" spans="1:10" ht="12.75">
      <c r="A1430" s="538" t="s">
        <v>3016</v>
      </c>
      <c r="B1430" s="514" t="s">
        <v>3061</v>
      </c>
      <c r="C1430" s="512" t="s">
        <v>1559</v>
      </c>
      <c r="D1430" s="514" t="s">
        <v>3002</v>
      </c>
      <c r="E1430" s="514"/>
      <c r="F1430" s="514"/>
      <c r="G1430" s="514"/>
      <c r="H1430" s="514" t="s">
        <v>2854</v>
      </c>
      <c r="I1430" s="514"/>
      <c r="J1430" s="476"/>
    </row>
    <row r="1431" spans="1:10" ht="12.75">
      <c r="A1431" s="537" t="s">
        <v>3001</v>
      </c>
      <c r="B1431" s="539" t="s">
        <v>3062</v>
      </c>
      <c r="C1431" s="512" t="s">
        <v>1559</v>
      </c>
      <c r="D1431" s="514" t="s">
        <v>3002</v>
      </c>
      <c r="E1431" s="514"/>
      <c r="F1431" s="514"/>
      <c r="G1431" s="514"/>
      <c r="H1431" s="514" t="s">
        <v>3021</v>
      </c>
      <c r="I1431" s="514" t="s">
        <v>3063</v>
      </c>
      <c r="J1431" s="476"/>
    </row>
    <row r="1432" spans="1:10" ht="12.75">
      <c r="A1432" s="537" t="s">
        <v>3001</v>
      </c>
      <c r="B1432" s="539" t="s">
        <v>3064</v>
      </c>
      <c r="C1432" s="512" t="s">
        <v>1559</v>
      </c>
      <c r="D1432" s="514" t="s">
        <v>3002</v>
      </c>
      <c r="E1432" s="514"/>
      <c r="F1432" s="514"/>
      <c r="G1432" s="514"/>
      <c r="H1432" s="514" t="s">
        <v>2854</v>
      </c>
      <c r="I1432" s="514" t="s">
        <v>3063</v>
      </c>
      <c r="J1432" s="476"/>
    </row>
    <row r="1433" spans="1:10" ht="12.75">
      <c r="A1433" s="537" t="s">
        <v>3001</v>
      </c>
      <c r="B1433" s="539" t="s">
        <v>3065</v>
      </c>
      <c r="C1433" s="512" t="s">
        <v>1559</v>
      </c>
      <c r="D1433" s="514" t="s">
        <v>3002</v>
      </c>
      <c r="E1433" s="514"/>
      <c r="F1433" s="514"/>
      <c r="G1433" s="514"/>
      <c r="H1433" s="514" t="s">
        <v>2854</v>
      </c>
      <c r="I1433" s="514" t="s">
        <v>3063</v>
      </c>
      <c r="J1433" s="476"/>
    </row>
    <row r="1434" spans="1:10" ht="12.75">
      <c r="A1434" s="537" t="s">
        <v>3001</v>
      </c>
      <c r="B1434" s="539" t="s">
        <v>3066</v>
      </c>
      <c r="C1434" s="512" t="s">
        <v>1559</v>
      </c>
      <c r="D1434" s="514" t="s">
        <v>3002</v>
      </c>
      <c r="E1434" s="514"/>
      <c r="F1434" s="514"/>
      <c r="G1434" s="514"/>
      <c r="H1434" s="514" t="s">
        <v>2854</v>
      </c>
      <c r="I1434" s="514" t="s">
        <v>3063</v>
      </c>
      <c r="J1434" s="476"/>
    </row>
    <row r="1435" spans="1:10" ht="12.75">
      <c r="A1435" s="537" t="s">
        <v>3001</v>
      </c>
      <c r="B1435" s="539" t="s">
        <v>3067</v>
      </c>
      <c r="C1435" s="512" t="s">
        <v>1559</v>
      </c>
      <c r="D1435" s="514" t="s">
        <v>3002</v>
      </c>
      <c r="E1435" s="514"/>
      <c r="F1435" s="514"/>
      <c r="G1435" s="514"/>
      <c r="H1435" s="514" t="s">
        <v>3021</v>
      </c>
      <c r="I1435" s="514" t="s">
        <v>3063</v>
      </c>
      <c r="J1435" s="476"/>
    </row>
    <row r="1436" spans="1:10" ht="12.75">
      <c r="A1436" s="537" t="s">
        <v>3001</v>
      </c>
      <c r="B1436" s="539" t="s">
        <v>3068</v>
      </c>
      <c r="C1436" s="512" t="s">
        <v>1559</v>
      </c>
      <c r="D1436" s="514" t="s">
        <v>3002</v>
      </c>
      <c r="E1436" s="514"/>
      <c r="F1436" s="514"/>
      <c r="G1436" s="514"/>
      <c r="H1436" s="514" t="s">
        <v>2854</v>
      </c>
      <c r="I1436" s="514" t="s">
        <v>3063</v>
      </c>
      <c r="J1436" s="476"/>
    </row>
    <row r="1437" spans="1:10" ht="12.75">
      <c r="A1437" s="537" t="s">
        <v>3001</v>
      </c>
      <c r="B1437" s="539" t="s">
        <v>3069</v>
      </c>
      <c r="C1437" s="512" t="s">
        <v>1559</v>
      </c>
      <c r="D1437" s="514" t="s">
        <v>3002</v>
      </c>
      <c r="E1437" s="514"/>
      <c r="F1437" s="514"/>
      <c r="G1437" s="514"/>
      <c r="H1437" s="514" t="s">
        <v>2854</v>
      </c>
      <c r="I1437" s="514" t="s">
        <v>3063</v>
      </c>
      <c r="J1437" s="476"/>
    </row>
    <row r="1438" spans="1:10" ht="12.75">
      <c r="A1438" s="537" t="s">
        <v>3001</v>
      </c>
      <c r="B1438" s="539" t="s">
        <v>3070</v>
      </c>
      <c r="C1438" s="512" t="s">
        <v>1559</v>
      </c>
      <c r="D1438" s="514" t="s">
        <v>3002</v>
      </c>
      <c r="E1438" s="514"/>
      <c r="F1438" s="514"/>
      <c r="G1438" s="514"/>
      <c r="H1438" s="514" t="s">
        <v>3021</v>
      </c>
      <c r="I1438" s="514" t="s">
        <v>3063</v>
      </c>
      <c r="J1438" s="476"/>
    </row>
    <row r="1439" spans="1:10" ht="12.75">
      <c r="A1439" s="538" t="s">
        <v>3016</v>
      </c>
      <c r="B1439" s="514" t="s">
        <v>3071</v>
      </c>
      <c r="C1439" s="512" t="s">
        <v>1559</v>
      </c>
      <c r="D1439" s="514" t="s">
        <v>3002</v>
      </c>
      <c r="E1439" s="514"/>
      <c r="F1439" s="514"/>
      <c r="G1439" s="514"/>
      <c r="H1439" s="514" t="s">
        <v>2854</v>
      </c>
      <c r="I1439" s="514"/>
      <c r="J1439" s="476"/>
    </row>
    <row r="1440" spans="1:10" ht="12.75">
      <c r="A1440" s="537" t="s">
        <v>3001</v>
      </c>
      <c r="B1440" s="539" t="s">
        <v>3072</v>
      </c>
      <c r="C1440" s="512" t="s">
        <v>1559</v>
      </c>
      <c r="D1440" s="514" t="s">
        <v>3002</v>
      </c>
      <c r="E1440" s="514"/>
      <c r="F1440" s="514"/>
      <c r="G1440" s="514"/>
      <c r="H1440" s="514" t="s">
        <v>2854</v>
      </c>
      <c r="I1440" s="514" t="s">
        <v>3063</v>
      </c>
      <c r="J1440" s="476"/>
    </row>
    <row r="1441" spans="1:11" ht="12.75">
      <c r="A1441" s="537" t="s">
        <v>3001</v>
      </c>
      <c r="B1441" s="514" t="s">
        <v>3073</v>
      </c>
      <c r="C1441" s="512" t="s">
        <v>1559</v>
      </c>
      <c r="D1441" s="514" t="s">
        <v>3002</v>
      </c>
      <c r="E1441" s="514"/>
      <c r="F1441" s="514"/>
      <c r="G1441" s="514"/>
      <c r="H1441" s="514" t="s">
        <v>3021</v>
      </c>
      <c r="I1441" s="514"/>
      <c r="J1441" s="476"/>
    </row>
    <row r="1442" spans="1:11" ht="12.75">
      <c r="A1442" s="537" t="s">
        <v>3001</v>
      </c>
      <c r="B1442" s="514" t="s">
        <v>3074</v>
      </c>
      <c r="C1442" s="512" t="s">
        <v>1559</v>
      </c>
      <c r="D1442" s="514" t="s">
        <v>3002</v>
      </c>
      <c r="E1442" s="514"/>
      <c r="F1442" s="514"/>
      <c r="G1442" s="514"/>
      <c r="H1442" s="514" t="s">
        <v>2854</v>
      </c>
      <c r="I1442" s="514"/>
      <c r="J1442" s="476"/>
    </row>
    <row r="1443" spans="1:11" ht="12.75">
      <c r="A1443" s="537" t="s">
        <v>3001</v>
      </c>
      <c r="B1443" s="514" t="s">
        <v>3075</v>
      </c>
      <c r="C1443" s="512" t="s">
        <v>1559</v>
      </c>
      <c r="D1443" s="514" t="s">
        <v>3002</v>
      </c>
      <c r="E1443" s="514"/>
      <c r="F1443" s="514"/>
      <c r="G1443" s="514"/>
      <c r="H1443" s="540" t="s">
        <v>3076</v>
      </c>
      <c r="I1443" s="514"/>
      <c r="J1443" s="476"/>
    </row>
    <row r="1444" spans="1:11" ht="12.75">
      <c r="A1444" s="537" t="s">
        <v>3001</v>
      </c>
      <c r="B1444" s="514" t="s">
        <v>3077</v>
      </c>
      <c r="C1444" s="512" t="s">
        <v>1559</v>
      </c>
      <c r="D1444" s="514" t="s">
        <v>3002</v>
      </c>
      <c r="E1444" s="514"/>
      <c r="F1444" s="514"/>
      <c r="G1444" s="514"/>
      <c r="H1444" s="514" t="s">
        <v>3021</v>
      </c>
      <c r="I1444" s="514"/>
      <c r="J1444" s="476"/>
    </row>
    <row r="1445" spans="1:11" ht="12.75">
      <c r="A1445" s="538" t="s">
        <v>3016</v>
      </c>
      <c r="B1445" s="514" t="s">
        <v>3078</v>
      </c>
      <c r="C1445" s="512" t="s">
        <v>1559</v>
      </c>
      <c r="D1445" s="514" t="s">
        <v>3002</v>
      </c>
      <c r="E1445" s="514"/>
      <c r="F1445" s="514"/>
      <c r="G1445" s="514"/>
      <c r="H1445" s="514" t="s">
        <v>2854</v>
      </c>
      <c r="I1445" s="514"/>
      <c r="J1445" s="476"/>
    </row>
    <row r="1446" spans="1:11" ht="12.75">
      <c r="A1446" s="878" t="s">
        <v>3079</v>
      </c>
      <c r="B1446" s="869"/>
      <c r="C1446" s="869"/>
      <c r="D1446" s="869"/>
      <c r="E1446" s="869"/>
      <c r="F1446" s="869"/>
      <c r="G1446" s="869"/>
      <c r="H1446" s="869"/>
      <c r="I1446" s="870"/>
      <c r="J1446" s="476"/>
    </row>
    <row r="1447" spans="1:11" ht="12.75">
      <c r="A1447" s="521" t="s">
        <v>1548</v>
      </c>
      <c r="B1447" s="522" t="s">
        <v>1549</v>
      </c>
      <c r="C1447" s="522" t="s">
        <v>1550</v>
      </c>
      <c r="D1447" s="523" t="s">
        <v>1551</v>
      </c>
      <c r="E1447" s="524" t="s">
        <v>1552</v>
      </c>
      <c r="F1447" s="524" t="s">
        <v>1553</v>
      </c>
      <c r="G1447" s="524" t="s">
        <v>1554</v>
      </c>
      <c r="H1447" s="524" t="s">
        <v>821</v>
      </c>
      <c r="I1447" s="525" t="s">
        <v>1555</v>
      </c>
      <c r="J1447" s="520">
        <v>45032</v>
      </c>
    </row>
    <row r="1448" spans="1:11" ht="15">
      <c r="A1448" s="541" t="s">
        <v>3016</v>
      </c>
      <c r="B1448" s="376" t="s">
        <v>3080</v>
      </c>
      <c r="C1448" s="376" t="s">
        <v>1559</v>
      </c>
      <c r="D1448" s="479">
        <v>45033</v>
      </c>
      <c r="E1448" s="291"/>
      <c r="F1448" s="291"/>
      <c r="G1448" s="291"/>
      <c r="H1448" s="542" t="s">
        <v>3081</v>
      </c>
      <c r="I1448" s="291"/>
      <c r="J1448" s="476" t="s">
        <v>3082</v>
      </c>
      <c r="K1448" s="499" t="s">
        <v>3083</v>
      </c>
    </row>
    <row r="1449" spans="1:11" ht="12.75">
      <c r="A1449" s="541" t="s">
        <v>3016</v>
      </c>
      <c r="B1449" s="376" t="s">
        <v>3084</v>
      </c>
      <c r="C1449" s="376" t="s">
        <v>1559</v>
      </c>
      <c r="D1449" s="479">
        <v>45033</v>
      </c>
      <c r="E1449" s="291"/>
      <c r="F1449" s="291"/>
      <c r="G1449" s="291"/>
      <c r="H1449" s="291" t="s">
        <v>3085</v>
      </c>
      <c r="I1449" s="291"/>
      <c r="J1449" s="476"/>
      <c r="K1449" s="499" t="s">
        <v>3083</v>
      </c>
    </row>
    <row r="1450" spans="1:11" ht="15">
      <c r="A1450" s="541" t="s">
        <v>3016</v>
      </c>
      <c r="B1450" s="376" t="s">
        <v>3086</v>
      </c>
      <c r="C1450" s="376" t="s">
        <v>1559</v>
      </c>
      <c r="D1450" s="479">
        <v>45033</v>
      </c>
      <c r="E1450" s="291"/>
      <c r="F1450" s="291"/>
      <c r="G1450" s="291"/>
      <c r="H1450" s="542" t="s">
        <v>3081</v>
      </c>
      <c r="I1450" s="291"/>
      <c r="J1450" s="476"/>
      <c r="K1450" s="499" t="s">
        <v>3083</v>
      </c>
    </row>
    <row r="1451" spans="1:11" ht="15">
      <c r="A1451" s="541" t="s">
        <v>3016</v>
      </c>
      <c r="B1451" s="376" t="s">
        <v>3087</v>
      </c>
      <c r="C1451" s="376" t="s">
        <v>1559</v>
      </c>
      <c r="D1451" s="479">
        <v>45033</v>
      </c>
      <c r="E1451" s="291"/>
      <c r="F1451" s="291"/>
      <c r="G1451" s="291"/>
      <c r="H1451" s="542" t="s">
        <v>3081</v>
      </c>
      <c r="I1451" s="291"/>
      <c r="J1451" s="476"/>
      <c r="K1451" s="499" t="s">
        <v>3083</v>
      </c>
    </row>
    <row r="1452" spans="1:11" ht="15">
      <c r="A1452" s="541" t="s">
        <v>3016</v>
      </c>
      <c r="B1452" s="376" t="s">
        <v>3088</v>
      </c>
      <c r="C1452" s="376" t="s">
        <v>1559</v>
      </c>
      <c r="D1452" s="479">
        <v>45033</v>
      </c>
      <c r="E1452" s="291"/>
      <c r="F1452" s="291"/>
      <c r="G1452" s="291"/>
      <c r="H1452" s="542" t="s">
        <v>3081</v>
      </c>
      <c r="I1452" s="291"/>
      <c r="J1452" s="476"/>
      <c r="K1452" s="499" t="s">
        <v>3083</v>
      </c>
    </row>
    <row r="1453" spans="1:11" ht="15">
      <c r="A1453" s="541" t="s">
        <v>3016</v>
      </c>
      <c r="B1453" s="376" t="s">
        <v>3089</v>
      </c>
      <c r="C1453" s="376" t="s">
        <v>1559</v>
      </c>
      <c r="D1453" s="479">
        <v>45033</v>
      </c>
      <c r="E1453" s="291"/>
      <c r="F1453" s="291"/>
      <c r="G1453" s="291"/>
      <c r="H1453" s="542" t="s">
        <v>3081</v>
      </c>
      <c r="I1453" s="291"/>
      <c r="J1453" s="476"/>
      <c r="K1453" s="499" t="s">
        <v>3083</v>
      </c>
    </row>
    <row r="1454" spans="1:11" ht="12.75">
      <c r="A1454" s="541" t="s">
        <v>3016</v>
      </c>
      <c r="B1454" s="376" t="s">
        <v>3090</v>
      </c>
      <c r="C1454" s="376" t="s">
        <v>1559</v>
      </c>
      <c r="D1454" s="479">
        <v>45033</v>
      </c>
      <c r="E1454" s="291"/>
      <c r="F1454" s="291"/>
      <c r="G1454" s="291"/>
      <c r="H1454" s="291" t="s">
        <v>3091</v>
      </c>
      <c r="I1454" s="291"/>
      <c r="J1454" s="476"/>
      <c r="K1454" s="499" t="s">
        <v>3083</v>
      </c>
    </row>
    <row r="1455" spans="1:11" ht="12.75">
      <c r="A1455" s="541" t="s">
        <v>3016</v>
      </c>
      <c r="B1455" s="376" t="s">
        <v>3092</v>
      </c>
      <c r="C1455" s="376" t="s">
        <v>1559</v>
      </c>
      <c r="D1455" s="479">
        <v>45033</v>
      </c>
      <c r="E1455" s="291"/>
      <c r="F1455" s="291"/>
      <c r="G1455" s="291"/>
      <c r="H1455" s="291" t="s">
        <v>3091</v>
      </c>
      <c r="I1455" s="291"/>
      <c r="J1455" s="476"/>
      <c r="K1455" s="499" t="s">
        <v>3083</v>
      </c>
    </row>
    <row r="1456" spans="1:11" ht="12.75">
      <c r="A1456" s="541" t="s">
        <v>3016</v>
      </c>
      <c r="B1456" s="376" t="s">
        <v>3093</v>
      </c>
      <c r="C1456" s="376" t="s">
        <v>1559</v>
      </c>
      <c r="D1456" s="479">
        <v>45033</v>
      </c>
      <c r="E1456" s="291"/>
      <c r="F1456" s="291"/>
      <c r="G1456" s="291"/>
      <c r="H1456" s="291" t="s">
        <v>3094</v>
      </c>
      <c r="I1456" s="291" t="s">
        <v>3095</v>
      </c>
      <c r="J1456" s="476"/>
      <c r="K1456" s="499" t="s">
        <v>3083</v>
      </c>
    </row>
    <row r="1457" spans="1:11" ht="12.75">
      <c r="A1457" s="541" t="s">
        <v>3016</v>
      </c>
      <c r="B1457" s="376" t="s">
        <v>3096</v>
      </c>
      <c r="C1457" s="376" t="s">
        <v>1559</v>
      </c>
      <c r="D1457" s="479">
        <v>45033</v>
      </c>
      <c r="E1457" s="291"/>
      <c r="F1457" s="291"/>
      <c r="G1457" s="291"/>
      <c r="H1457" s="291" t="s">
        <v>3085</v>
      </c>
      <c r="I1457" s="291"/>
      <c r="J1457" s="476"/>
      <c r="K1457" s="499" t="s">
        <v>3083</v>
      </c>
    </row>
    <row r="1458" spans="1:11" ht="15">
      <c r="A1458" s="541" t="s">
        <v>3016</v>
      </c>
      <c r="B1458" s="376" t="s">
        <v>3097</v>
      </c>
      <c r="C1458" s="376" t="s">
        <v>1559</v>
      </c>
      <c r="D1458" s="479">
        <v>45033</v>
      </c>
      <c r="E1458" s="291"/>
      <c r="F1458" s="291"/>
      <c r="G1458" s="291"/>
      <c r="H1458" s="542" t="s">
        <v>3098</v>
      </c>
      <c r="I1458" s="291"/>
      <c r="J1458" s="476"/>
      <c r="K1458" s="499" t="s">
        <v>3083</v>
      </c>
    </row>
    <row r="1459" spans="1:11" ht="15">
      <c r="A1459" s="541" t="s">
        <v>3016</v>
      </c>
      <c r="B1459" s="376" t="s">
        <v>3099</v>
      </c>
      <c r="C1459" s="376" t="s">
        <v>1559</v>
      </c>
      <c r="D1459" s="479">
        <v>45033</v>
      </c>
      <c r="E1459" s="291"/>
      <c r="F1459" s="291"/>
      <c r="G1459" s="291"/>
      <c r="H1459" s="542" t="s">
        <v>3081</v>
      </c>
      <c r="I1459" s="291"/>
      <c r="J1459" s="476"/>
      <c r="K1459" s="499" t="s">
        <v>3083</v>
      </c>
    </row>
    <row r="1460" spans="1:11" ht="15">
      <c r="A1460" s="541" t="s">
        <v>3016</v>
      </c>
      <c r="B1460" s="376" t="s">
        <v>3100</v>
      </c>
      <c r="C1460" s="376" t="s">
        <v>1559</v>
      </c>
      <c r="D1460" s="479">
        <v>45033</v>
      </c>
      <c r="E1460" s="291"/>
      <c r="F1460" s="291"/>
      <c r="G1460" s="291"/>
      <c r="H1460" s="542" t="s">
        <v>3101</v>
      </c>
      <c r="I1460" s="291"/>
      <c r="J1460" s="476"/>
      <c r="K1460" s="499" t="s">
        <v>3083</v>
      </c>
    </row>
    <row r="1461" spans="1:11" ht="15">
      <c r="A1461" s="541" t="s">
        <v>3016</v>
      </c>
      <c r="B1461" s="376" t="s">
        <v>3102</v>
      </c>
      <c r="C1461" s="376" t="s">
        <v>1559</v>
      </c>
      <c r="D1461" s="479">
        <v>45033</v>
      </c>
      <c r="E1461" s="291"/>
      <c r="F1461" s="291"/>
      <c r="G1461" s="291"/>
      <c r="H1461" s="542" t="s">
        <v>3081</v>
      </c>
      <c r="I1461" s="291"/>
      <c r="J1461" s="476"/>
      <c r="K1461" s="499" t="s">
        <v>3083</v>
      </c>
    </row>
    <row r="1462" spans="1:11" ht="15">
      <c r="A1462" s="541" t="s">
        <v>3016</v>
      </c>
      <c r="B1462" s="376" t="s">
        <v>3103</v>
      </c>
      <c r="C1462" s="376" t="s">
        <v>1559</v>
      </c>
      <c r="D1462" s="479">
        <v>45033</v>
      </c>
      <c r="E1462" s="291"/>
      <c r="F1462" s="291"/>
      <c r="G1462" s="291"/>
      <c r="H1462" s="542" t="s">
        <v>3101</v>
      </c>
      <c r="I1462" s="291"/>
      <c r="J1462" s="476"/>
      <c r="K1462" s="499" t="s">
        <v>3083</v>
      </c>
    </row>
    <row r="1463" spans="1:11" ht="15">
      <c r="A1463" s="541" t="s">
        <v>3016</v>
      </c>
      <c r="B1463" s="376" t="s">
        <v>3104</v>
      </c>
      <c r="C1463" s="376" t="s">
        <v>1559</v>
      </c>
      <c r="D1463" s="479">
        <v>45033</v>
      </c>
      <c r="E1463" s="291"/>
      <c r="F1463" s="291"/>
      <c r="G1463" s="291"/>
      <c r="H1463" s="542" t="s">
        <v>3101</v>
      </c>
      <c r="I1463" s="291"/>
      <c r="J1463" s="476"/>
      <c r="K1463" s="499" t="s">
        <v>3083</v>
      </c>
    </row>
    <row r="1464" spans="1:11" ht="15">
      <c r="A1464" s="541" t="s">
        <v>3016</v>
      </c>
      <c r="B1464" s="376" t="s">
        <v>3105</v>
      </c>
      <c r="C1464" s="376" t="s">
        <v>1559</v>
      </c>
      <c r="D1464" s="479">
        <v>45033</v>
      </c>
      <c r="E1464" s="291"/>
      <c r="F1464" s="291"/>
      <c r="G1464" s="291"/>
      <c r="H1464" s="542" t="s">
        <v>3101</v>
      </c>
      <c r="I1464" s="291"/>
      <c r="J1464" s="476"/>
      <c r="K1464" s="499" t="s">
        <v>3083</v>
      </c>
    </row>
    <row r="1465" spans="1:11" ht="15">
      <c r="A1465" s="541" t="s">
        <v>3016</v>
      </c>
      <c r="B1465" s="376" t="s">
        <v>3106</v>
      </c>
      <c r="C1465" s="376" t="s">
        <v>1559</v>
      </c>
      <c r="D1465" s="479">
        <v>45033</v>
      </c>
      <c r="E1465" s="291"/>
      <c r="F1465" s="291"/>
      <c r="G1465" s="291"/>
      <c r="H1465" s="542" t="s">
        <v>3098</v>
      </c>
      <c r="I1465" s="291"/>
      <c r="J1465" s="476"/>
      <c r="K1465" s="499" t="s">
        <v>3083</v>
      </c>
    </row>
    <row r="1466" spans="1:11" ht="15">
      <c r="A1466" s="541" t="s">
        <v>3016</v>
      </c>
      <c r="B1466" s="376" t="s">
        <v>3107</v>
      </c>
      <c r="C1466" s="376" t="s">
        <v>1559</v>
      </c>
      <c r="D1466" s="479">
        <v>45033</v>
      </c>
      <c r="E1466" s="291"/>
      <c r="F1466" s="291"/>
      <c r="G1466" s="291"/>
      <c r="H1466" s="542" t="s">
        <v>3101</v>
      </c>
      <c r="I1466" s="291"/>
      <c r="J1466" s="476"/>
      <c r="K1466" s="499" t="s">
        <v>3083</v>
      </c>
    </row>
    <row r="1467" spans="1:11" ht="15">
      <c r="A1467" s="541" t="s">
        <v>3016</v>
      </c>
      <c r="B1467" s="376" t="s">
        <v>3108</v>
      </c>
      <c r="C1467" s="376" t="s">
        <v>1559</v>
      </c>
      <c r="D1467" s="479">
        <v>45033</v>
      </c>
      <c r="E1467" s="291"/>
      <c r="F1467" s="291"/>
      <c r="G1467" s="291"/>
      <c r="H1467" s="542" t="s">
        <v>3098</v>
      </c>
      <c r="I1467" s="291"/>
      <c r="J1467" s="476"/>
      <c r="K1467" s="499" t="s">
        <v>3083</v>
      </c>
    </row>
    <row r="1468" spans="1:11" ht="12.75">
      <c r="A1468" s="541" t="s">
        <v>3016</v>
      </c>
      <c r="B1468" s="376" t="s">
        <v>3109</v>
      </c>
      <c r="C1468" s="376" t="s">
        <v>1559</v>
      </c>
      <c r="D1468" s="479">
        <v>45033</v>
      </c>
      <c r="E1468" s="291"/>
      <c r="F1468" s="291"/>
      <c r="G1468" s="291"/>
      <c r="H1468" s="291" t="s">
        <v>3110</v>
      </c>
      <c r="I1468" s="291"/>
      <c r="J1468" s="476"/>
      <c r="K1468" s="499" t="s">
        <v>3083</v>
      </c>
    </row>
    <row r="1469" spans="1:11" ht="15">
      <c r="A1469" s="541" t="s">
        <v>3016</v>
      </c>
      <c r="B1469" s="376" t="s">
        <v>3111</v>
      </c>
      <c r="C1469" s="376" t="s">
        <v>1559</v>
      </c>
      <c r="D1469" s="479">
        <v>45033</v>
      </c>
      <c r="E1469" s="291"/>
      <c r="F1469" s="291"/>
      <c r="G1469" s="291"/>
      <c r="H1469" s="542" t="s">
        <v>3081</v>
      </c>
      <c r="I1469" s="291"/>
      <c r="J1469" s="476"/>
      <c r="K1469" s="499" t="s">
        <v>3083</v>
      </c>
    </row>
    <row r="1470" spans="1:11" ht="12.75">
      <c r="A1470" s="541" t="s">
        <v>3016</v>
      </c>
      <c r="B1470" s="376" t="s">
        <v>3112</v>
      </c>
      <c r="C1470" s="376" t="s">
        <v>1559</v>
      </c>
      <c r="D1470" s="479">
        <v>45033</v>
      </c>
      <c r="E1470" s="291"/>
      <c r="F1470" s="291"/>
      <c r="G1470" s="291"/>
      <c r="H1470" s="291" t="s">
        <v>3113</v>
      </c>
      <c r="I1470" s="291"/>
      <c r="J1470" s="476"/>
      <c r="K1470" s="499" t="s">
        <v>3083</v>
      </c>
    </row>
    <row r="1471" spans="1:11" ht="15">
      <c r="A1471" s="541" t="s">
        <v>3016</v>
      </c>
      <c r="B1471" s="376" t="s">
        <v>3114</v>
      </c>
      <c r="C1471" s="376" t="s">
        <v>1559</v>
      </c>
      <c r="D1471" s="479">
        <v>45033</v>
      </c>
      <c r="E1471" s="291"/>
      <c r="F1471" s="291"/>
      <c r="G1471" s="291"/>
      <c r="H1471" s="542" t="s">
        <v>3081</v>
      </c>
      <c r="I1471" s="291"/>
      <c r="J1471" s="476"/>
      <c r="K1471" s="499" t="s">
        <v>3083</v>
      </c>
    </row>
    <row r="1472" spans="1:11" ht="12.75">
      <c r="A1472" s="541" t="s">
        <v>3016</v>
      </c>
      <c r="B1472" s="376" t="s">
        <v>3115</v>
      </c>
      <c r="C1472" s="376" t="s">
        <v>1559</v>
      </c>
      <c r="D1472" s="479">
        <v>45033</v>
      </c>
      <c r="E1472" s="291"/>
      <c r="F1472" s="291"/>
      <c r="G1472" s="291"/>
      <c r="H1472" s="291" t="s">
        <v>3116</v>
      </c>
      <c r="I1472" s="291"/>
      <c r="J1472" s="476"/>
      <c r="K1472" s="499" t="s">
        <v>3083</v>
      </c>
    </row>
    <row r="1473" spans="1:11" ht="15">
      <c r="A1473" s="541" t="s">
        <v>3016</v>
      </c>
      <c r="B1473" s="376" t="s">
        <v>3117</v>
      </c>
      <c r="C1473" s="376" t="s">
        <v>1559</v>
      </c>
      <c r="D1473" s="479">
        <v>45033</v>
      </c>
      <c r="E1473" s="291"/>
      <c r="F1473" s="291"/>
      <c r="G1473" s="291"/>
      <c r="H1473" s="542" t="s">
        <v>3081</v>
      </c>
      <c r="I1473" s="291"/>
      <c r="J1473" s="476"/>
      <c r="K1473" s="499" t="s">
        <v>3083</v>
      </c>
    </row>
    <row r="1474" spans="1:11" ht="12.75">
      <c r="A1474" s="541" t="s">
        <v>3016</v>
      </c>
      <c r="B1474" s="376" t="s">
        <v>3118</v>
      </c>
      <c r="C1474" s="376" t="s">
        <v>1559</v>
      </c>
      <c r="D1474" s="479">
        <v>45033</v>
      </c>
      <c r="E1474" s="291"/>
      <c r="F1474" s="291"/>
      <c r="G1474" s="291"/>
      <c r="H1474" s="291" t="s">
        <v>3119</v>
      </c>
      <c r="I1474" s="291"/>
      <c r="J1474" s="476"/>
      <c r="K1474" s="499" t="s">
        <v>3083</v>
      </c>
    </row>
    <row r="1475" spans="1:11" ht="15">
      <c r="A1475" s="541" t="s">
        <v>3016</v>
      </c>
      <c r="B1475" s="376" t="s">
        <v>3120</v>
      </c>
      <c r="C1475" s="376" t="s">
        <v>1559</v>
      </c>
      <c r="D1475" s="479">
        <v>45033</v>
      </c>
      <c r="E1475" s="291"/>
      <c r="F1475" s="291"/>
      <c r="G1475" s="291"/>
      <c r="H1475" s="542" t="s">
        <v>3081</v>
      </c>
      <c r="I1475" s="291"/>
      <c r="J1475" s="476"/>
      <c r="K1475" s="499" t="s">
        <v>3083</v>
      </c>
    </row>
    <row r="1476" spans="1:11" ht="12.75">
      <c r="A1476" s="541" t="s">
        <v>3016</v>
      </c>
      <c r="B1476" s="376" t="s">
        <v>3121</v>
      </c>
      <c r="C1476" s="376" t="s">
        <v>1559</v>
      </c>
      <c r="D1476" s="479">
        <v>45033</v>
      </c>
      <c r="E1476" s="291"/>
      <c r="F1476" s="291"/>
      <c r="G1476" s="291"/>
      <c r="H1476" s="291" t="s">
        <v>3094</v>
      </c>
      <c r="I1476" s="291" t="s">
        <v>3095</v>
      </c>
      <c r="J1476" s="476"/>
      <c r="K1476" s="499" t="s">
        <v>3083</v>
      </c>
    </row>
    <row r="1477" spans="1:11" ht="15">
      <c r="A1477" s="541" t="s">
        <v>3016</v>
      </c>
      <c r="B1477" s="376" t="s">
        <v>3122</v>
      </c>
      <c r="C1477" s="376" t="s">
        <v>1559</v>
      </c>
      <c r="D1477" s="479">
        <v>45033</v>
      </c>
      <c r="E1477" s="291"/>
      <c r="F1477" s="291"/>
      <c r="G1477" s="291"/>
      <c r="H1477" s="542" t="s">
        <v>3101</v>
      </c>
      <c r="I1477" s="291"/>
      <c r="J1477" s="476"/>
      <c r="K1477" s="499" t="s">
        <v>3083</v>
      </c>
    </row>
    <row r="1478" spans="1:11" ht="12.75">
      <c r="A1478" s="541" t="s">
        <v>3016</v>
      </c>
      <c r="B1478" s="376" t="s">
        <v>3123</v>
      </c>
      <c r="C1478" s="376" t="s">
        <v>1559</v>
      </c>
      <c r="D1478" s="479">
        <v>45033</v>
      </c>
      <c r="E1478" s="291"/>
      <c r="F1478" s="291"/>
      <c r="G1478" s="291"/>
      <c r="H1478" s="291" t="s">
        <v>3119</v>
      </c>
      <c r="I1478" s="291"/>
      <c r="J1478" s="476"/>
      <c r="K1478" s="499" t="s">
        <v>3083</v>
      </c>
    </row>
    <row r="1479" spans="1:11" ht="15">
      <c r="A1479" s="541" t="s">
        <v>3016</v>
      </c>
      <c r="B1479" s="376" t="s">
        <v>3124</v>
      </c>
      <c r="C1479" s="376" t="s">
        <v>1559</v>
      </c>
      <c r="D1479" s="479">
        <v>45033</v>
      </c>
      <c r="E1479" s="291"/>
      <c r="F1479" s="291"/>
      <c r="G1479" s="291"/>
      <c r="H1479" s="542" t="s">
        <v>3098</v>
      </c>
      <c r="I1479" s="291"/>
      <c r="J1479" s="476"/>
      <c r="K1479" s="499" t="s">
        <v>3083</v>
      </c>
    </row>
    <row r="1480" spans="1:11" ht="12.75">
      <c r="A1480" s="541" t="s">
        <v>3016</v>
      </c>
      <c r="B1480" s="376" t="s">
        <v>3125</v>
      </c>
      <c r="C1480" s="376" t="s">
        <v>1559</v>
      </c>
      <c r="D1480" s="479">
        <v>45033</v>
      </c>
      <c r="E1480" s="291"/>
      <c r="F1480" s="291"/>
      <c r="G1480" s="291"/>
      <c r="H1480" s="291" t="s">
        <v>3119</v>
      </c>
      <c r="I1480" s="291"/>
      <c r="J1480" s="476"/>
      <c r="K1480" s="499" t="s">
        <v>3083</v>
      </c>
    </row>
    <row r="1481" spans="1:11" ht="12.75">
      <c r="A1481" s="541" t="s">
        <v>3016</v>
      </c>
      <c r="B1481" s="376" t="s">
        <v>3126</v>
      </c>
      <c r="C1481" s="376" t="s">
        <v>1559</v>
      </c>
      <c r="D1481" s="479">
        <v>45033</v>
      </c>
      <c r="E1481" s="291"/>
      <c r="F1481" s="291"/>
      <c r="G1481" s="291"/>
      <c r="H1481" s="291" t="s">
        <v>3085</v>
      </c>
      <c r="I1481" s="291"/>
      <c r="J1481" s="476"/>
      <c r="K1481" s="499" t="s">
        <v>3083</v>
      </c>
    </row>
    <row r="1482" spans="1:11" ht="12.75">
      <c r="A1482" s="541" t="s">
        <v>3016</v>
      </c>
      <c r="B1482" s="376" t="s">
        <v>3127</v>
      </c>
      <c r="C1482" s="376" t="s">
        <v>1559</v>
      </c>
      <c r="D1482" s="479">
        <v>45033</v>
      </c>
      <c r="E1482" s="291"/>
      <c r="F1482" s="291"/>
      <c r="G1482" s="291"/>
      <c r="H1482" s="291" t="s">
        <v>3085</v>
      </c>
      <c r="I1482" s="291"/>
      <c r="J1482" s="476"/>
      <c r="K1482" s="499" t="s">
        <v>3083</v>
      </c>
    </row>
    <row r="1483" spans="1:11" ht="12.75">
      <c r="A1483" s="541" t="s">
        <v>3016</v>
      </c>
      <c r="B1483" s="376" t="s">
        <v>3128</v>
      </c>
      <c r="C1483" s="376" t="s">
        <v>1559</v>
      </c>
      <c r="D1483" s="479">
        <v>45033</v>
      </c>
      <c r="E1483" s="291"/>
      <c r="F1483" s="291"/>
      <c r="G1483" s="291"/>
      <c r="H1483" s="291" t="s">
        <v>3119</v>
      </c>
      <c r="I1483" s="291"/>
      <c r="J1483" s="476"/>
      <c r="K1483" s="499" t="s">
        <v>3083</v>
      </c>
    </row>
    <row r="1484" spans="1:11" ht="12.75">
      <c r="A1484" s="541" t="s">
        <v>3016</v>
      </c>
      <c r="B1484" s="376" t="s">
        <v>3129</v>
      </c>
      <c r="C1484" s="376" t="s">
        <v>1559</v>
      </c>
      <c r="D1484" s="479">
        <v>45033</v>
      </c>
      <c r="E1484" s="291"/>
      <c r="F1484" s="291"/>
      <c r="G1484" s="291"/>
      <c r="H1484" s="291" t="s">
        <v>3110</v>
      </c>
      <c r="I1484" s="291"/>
      <c r="J1484" s="476"/>
      <c r="K1484" s="499" t="s">
        <v>3083</v>
      </c>
    </row>
    <row r="1485" spans="1:11" ht="12.75">
      <c r="A1485" s="541" t="s">
        <v>3016</v>
      </c>
      <c r="B1485" s="376" t="s">
        <v>3130</v>
      </c>
      <c r="C1485" s="376" t="s">
        <v>1559</v>
      </c>
      <c r="D1485" s="479">
        <v>45033</v>
      </c>
      <c r="E1485" s="291"/>
      <c r="F1485" s="291"/>
      <c r="G1485" s="291"/>
      <c r="H1485" s="291" t="s">
        <v>3110</v>
      </c>
      <c r="I1485" s="291"/>
      <c r="J1485" s="476"/>
      <c r="K1485" s="499" t="s">
        <v>3083</v>
      </c>
    </row>
    <row r="1486" spans="1:11" ht="12.75">
      <c r="A1486" s="541" t="s">
        <v>3016</v>
      </c>
      <c r="B1486" s="376" t="s">
        <v>3131</v>
      </c>
      <c r="C1486" s="376" t="s">
        <v>1559</v>
      </c>
      <c r="D1486" s="479">
        <v>45033</v>
      </c>
      <c r="E1486" s="291"/>
      <c r="F1486" s="291"/>
      <c r="G1486" s="291"/>
      <c r="H1486" s="291" t="s">
        <v>3110</v>
      </c>
      <c r="I1486" s="291"/>
      <c r="J1486" s="476"/>
      <c r="K1486" s="499" t="s">
        <v>3083</v>
      </c>
    </row>
    <row r="1487" spans="1:11" ht="15">
      <c r="A1487" s="541" t="s">
        <v>3016</v>
      </c>
      <c r="B1487" s="376" t="s">
        <v>3132</v>
      </c>
      <c r="C1487" s="376" t="s">
        <v>1559</v>
      </c>
      <c r="D1487" s="479">
        <v>45033</v>
      </c>
      <c r="E1487" s="291"/>
      <c r="F1487" s="291"/>
      <c r="G1487" s="291"/>
      <c r="H1487" s="542" t="s">
        <v>3098</v>
      </c>
      <c r="I1487" s="291"/>
      <c r="J1487" s="476"/>
      <c r="K1487" s="499" t="s">
        <v>3083</v>
      </c>
    </row>
    <row r="1488" spans="1:11" ht="15">
      <c r="A1488" s="541" t="s">
        <v>3016</v>
      </c>
      <c r="B1488" s="376" t="s">
        <v>3133</v>
      </c>
      <c r="C1488" s="376" t="s">
        <v>1559</v>
      </c>
      <c r="D1488" s="479">
        <v>45033</v>
      </c>
      <c r="E1488" s="291"/>
      <c r="F1488" s="291"/>
      <c r="G1488" s="291"/>
      <c r="H1488" s="542" t="s">
        <v>3081</v>
      </c>
      <c r="I1488" s="291"/>
      <c r="J1488" s="476"/>
      <c r="K1488" s="499" t="s">
        <v>3083</v>
      </c>
    </row>
    <row r="1489" spans="1:11" ht="15">
      <c r="A1489" s="541" t="s">
        <v>3016</v>
      </c>
      <c r="B1489" s="376" t="s">
        <v>3134</v>
      </c>
      <c r="C1489" s="376" t="s">
        <v>1559</v>
      </c>
      <c r="D1489" s="479">
        <v>45033</v>
      </c>
      <c r="E1489" s="291"/>
      <c r="F1489" s="291"/>
      <c r="G1489" s="291"/>
      <c r="H1489" s="542" t="s">
        <v>3098</v>
      </c>
      <c r="I1489" s="291"/>
      <c r="J1489" s="476"/>
      <c r="K1489" s="499" t="s">
        <v>3083</v>
      </c>
    </row>
    <row r="1490" spans="1:11" ht="12.75">
      <c r="A1490" s="291" t="s">
        <v>3001</v>
      </c>
      <c r="B1490" s="376" t="s">
        <v>2185</v>
      </c>
      <c r="C1490" s="376" t="s">
        <v>1559</v>
      </c>
      <c r="D1490" s="479">
        <v>45033</v>
      </c>
      <c r="E1490" s="291"/>
      <c r="F1490" s="291"/>
      <c r="G1490" s="291"/>
      <c r="H1490" s="291" t="s">
        <v>3113</v>
      </c>
      <c r="I1490" s="291"/>
      <c r="J1490" s="476"/>
      <c r="K1490" s="499" t="s">
        <v>3083</v>
      </c>
    </row>
    <row r="1491" spans="1:11" ht="12.75">
      <c r="A1491" s="291" t="s">
        <v>3001</v>
      </c>
      <c r="B1491" s="376" t="s">
        <v>2198</v>
      </c>
      <c r="C1491" s="376" t="s">
        <v>1559</v>
      </c>
      <c r="D1491" s="479">
        <v>45033</v>
      </c>
      <c r="E1491" s="291"/>
      <c r="F1491" s="291"/>
      <c r="G1491" s="291"/>
      <c r="H1491" s="291" t="s">
        <v>3116</v>
      </c>
      <c r="I1491" s="291"/>
      <c r="J1491" s="476"/>
      <c r="K1491" s="499" t="s">
        <v>3083</v>
      </c>
    </row>
    <row r="1492" spans="1:11" ht="15">
      <c r="A1492" s="291" t="s">
        <v>3001</v>
      </c>
      <c r="B1492" s="376" t="s">
        <v>3135</v>
      </c>
      <c r="C1492" s="376" t="s">
        <v>1559</v>
      </c>
      <c r="D1492" s="479">
        <v>45033</v>
      </c>
      <c r="E1492" s="291"/>
      <c r="F1492" s="291"/>
      <c r="G1492" s="291"/>
      <c r="H1492" s="542" t="s">
        <v>3098</v>
      </c>
      <c r="I1492" s="291"/>
      <c r="J1492" s="476"/>
      <c r="K1492" s="499" t="s">
        <v>3083</v>
      </c>
    </row>
    <row r="1493" spans="1:11" ht="12.75">
      <c r="A1493" s="291" t="s">
        <v>3001</v>
      </c>
      <c r="B1493" s="376" t="s">
        <v>3136</v>
      </c>
      <c r="C1493" s="376" t="s">
        <v>1559</v>
      </c>
      <c r="D1493" s="479">
        <v>45033</v>
      </c>
      <c r="E1493" s="291"/>
      <c r="F1493" s="291"/>
      <c r="G1493" s="291"/>
      <c r="H1493" s="291" t="s">
        <v>3110</v>
      </c>
      <c r="I1493" s="291"/>
      <c r="J1493" s="476"/>
      <c r="K1493" s="499" t="s">
        <v>3083</v>
      </c>
    </row>
    <row r="1494" spans="1:11" ht="12.75">
      <c r="A1494" s="291" t="s">
        <v>3001</v>
      </c>
      <c r="B1494" s="376" t="s">
        <v>3137</v>
      </c>
      <c r="C1494" s="376" t="s">
        <v>1559</v>
      </c>
      <c r="D1494" s="479">
        <v>45033</v>
      </c>
      <c r="E1494" s="291"/>
      <c r="F1494" s="291"/>
      <c r="G1494" s="291"/>
      <c r="H1494" s="291" t="s">
        <v>3110</v>
      </c>
      <c r="I1494" s="291"/>
      <c r="J1494" s="476"/>
      <c r="K1494" s="499" t="s">
        <v>3083</v>
      </c>
    </row>
    <row r="1495" spans="1:11" ht="12.75">
      <c r="A1495" s="291" t="s">
        <v>3001</v>
      </c>
      <c r="B1495" s="376" t="s">
        <v>2026</v>
      </c>
      <c r="C1495" s="376" t="s">
        <v>1559</v>
      </c>
      <c r="D1495" s="479">
        <v>45033</v>
      </c>
      <c r="E1495" s="291"/>
      <c r="F1495" s="291"/>
      <c r="G1495" s="291"/>
      <c r="H1495" s="291" t="s">
        <v>3091</v>
      </c>
      <c r="I1495" s="291"/>
      <c r="J1495" s="476"/>
      <c r="K1495" s="499" t="s">
        <v>3083</v>
      </c>
    </row>
    <row r="1496" spans="1:11" ht="12.75">
      <c r="A1496" s="291" t="s">
        <v>3001</v>
      </c>
      <c r="B1496" s="376" t="s">
        <v>3138</v>
      </c>
      <c r="C1496" s="376" t="s">
        <v>1559</v>
      </c>
      <c r="D1496" s="479">
        <v>45033</v>
      </c>
      <c r="E1496" s="291"/>
      <c r="F1496" s="291"/>
      <c r="G1496" s="291"/>
      <c r="H1496" s="291" t="s">
        <v>3085</v>
      </c>
      <c r="I1496" s="291"/>
      <c r="J1496" s="476"/>
      <c r="K1496" s="499" t="s">
        <v>3083</v>
      </c>
    </row>
    <row r="1497" spans="1:11" ht="15">
      <c r="A1497" s="291" t="s">
        <v>3001</v>
      </c>
      <c r="B1497" s="376" t="s">
        <v>1692</v>
      </c>
      <c r="C1497" s="376" t="s">
        <v>1559</v>
      </c>
      <c r="D1497" s="479">
        <v>45033</v>
      </c>
      <c r="E1497" s="291"/>
      <c r="F1497" s="291"/>
      <c r="G1497" s="291"/>
      <c r="H1497" s="542" t="s">
        <v>3098</v>
      </c>
      <c r="I1497" s="291"/>
      <c r="J1497" s="476"/>
      <c r="K1497" s="499" t="s">
        <v>3083</v>
      </c>
    </row>
    <row r="1498" spans="1:11" ht="15">
      <c r="A1498" s="291" t="s">
        <v>3001</v>
      </c>
      <c r="B1498" s="376" t="s">
        <v>3139</v>
      </c>
      <c r="C1498" s="376" t="s">
        <v>1559</v>
      </c>
      <c r="D1498" s="479">
        <v>45033</v>
      </c>
      <c r="E1498" s="291"/>
      <c r="F1498" s="291"/>
      <c r="G1498" s="291"/>
      <c r="H1498" s="542" t="s">
        <v>3081</v>
      </c>
      <c r="I1498" s="291"/>
      <c r="J1498" s="476"/>
      <c r="K1498" s="499" t="s">
        <v>3083</v>
      </c>
    </row>
    <row r="1499" spans="1:11" ht="15">
      <c r="A1499" s="291" t="s">
        <v>3001</v>
      </c>
      <c r="B1499" s="376" t="s">
        <v>3140</v>
      </c>
      <c r="C1499" s="376" t="s">
        <v>1559</v>
      </c>
      <c r="D1499" s="479">
        <v>45033</v>
      </c>
      <c r="E1499" s="291"/>
      <c r="F1499" s="291"/>
      <c r="G1499" s="291"/>
      <c r="H1499" s="542" t="s">
        <v>3101</v>
      </c>
      <c r="I1499" s="291"/>
      <c r="J1499" s="476"/>
      <c r="K1499" s="499" t="s">
        <v>3083</v>
      </c>
    </row>
    <row r="1500" spans="1:11" ht="15">
      <c r="A1500" s="291" t="s">
        <v>3001</v>
      </c>
      <c r="B1500" s="376" t="s">
        <v>1775</v>
      </c>
      <c r="C1500" s="376" t="s">
        <v>1559</v>
      </c>
      <c r="D1500" s="479">
        <v>45033</v>
      </c>
      <c r="E1500" s="291"/>
      <c r="F1500" s="291"/>
      <c r="G1500" s="291"/>
      <c r="H1500" s="542" t="s">
        <v>3081</v>
      </c>
      <c r="I1500" s="291"/>
      <c r="J1500" s="476"/>
      <c r="K1500" s="499" t="s">
        <v>3083</v>
      </c>
    </row>
    <row r="1501" spans="1:11" ht="15">
      <c r="A1501" s="291" t="s">
        <v>3001</v>
      </c>
      <c r="B1501" s="376" t="s">
        <v>3141</v>
      </c>
      <c r="C1501" s="376" t="s">
        <v>1559</v>
      </c>
      <c r="D1501" s="479">
        <v>45033</v>
      </c>
      <c r="E1501" s="291"/>
      <c r="F1501" s="291"/>
      <c r="G1501" s="291"/>
      <c r="H1501" s="542" t="s">
        <v>3101</v>
      </c>
      <c r="I1501" s="291"/>
      <c r="J1501" s="476"/>
      <c r="K1501" s="499" t="s">
        <v>3083</v>
      </c>
    </row>
    <row r="1502" spans="1:11" ht="12.75">
      <c r="A1502" s="291" t="s">
        <v>3001</v>
      </c>
      <c r="B1502" s="376" t="s">
        <v>1911</v>
      </c>
      <c r="C1502" s="376" t="s">
        <v>1559</v>
      </c>
      <c r="D1502" s="479">
        <v>45033</v>
      </c>
      <c r="E1502" s="291"/>
      <c r="F1502" s="291"/>
      <c r="G1502" s="291"/>
      <c r="H1502" s="291" t="s">
        <v>3113</v>
      </c>
      <c r="I1502" s="291"/>
      <c r="J1502" s="476"/>
      <c r="K1502" s="499" t="s">
        <v>3083</v>
      </c>
    </row>
    <row r="1503" spans="1:11" ht="12.75">
      <c r="A1503" s="291" t="s">
        <v>3001</v>
      </c>
      <c r="B1503" s="376" t="s">
        <v>1934</v>
      </c>
      <c r="C1503" s="376" t="s">
        <v>1559</v>
      </c>
      <c r="D1503" s="479">
        <v>45033</v>
      </c>
      <c r="E1503" s="291"/>
      <c r="F1503" s="291"/>
      <c r="G1503" s="291"/>
      <c r="H1503" s="291" t="s">
        <v>3113</v>
      </c>
      <c r="I1503" s="291"/>
      <c r="J1503" s="476"/>
      <c r="K1503" s="499" t="s">
        <v>3083</v>
      </c>
    </row>
    <row r="1504" spans="1:11" ht="15">
      <c r="A1504" s="291" t="s">
        <v>3001</v>
      </c>
      <c r="B1504" s="376" t="s">
        <v>1729</v>
      </c>
      <c r="C1504" s="376" t="s">
        <v>1559</v>
      </c>
      <c r="D1504" s="479">
        <v>45033</v>
      </c>
      <c r="E1504" s="291"/>
      <c r="F1504" s="291"/>
      <c r="G1504" s="291"/>
      <c r="H1504" s="542" t="s">
        <v>3081</v>
      </c>
      <c r="I1504" s="291"/>
      <c r="J1504" s="476"/>
      <c r="K1504" s="499" t="s">
        <v>3083</v>
      </c>
    </row>
    <row r="1505" spans="1:11" ht="15">
      <c r="A1505" s="291" t="s">
        <v>3001</v>
      </c>
      <c r="B1505" s="376" t="s">
        <v>3142</v>
      </c>
      <c r="C1505" s="376" t="s">
        <v>1559</v>
      </c>
      <c r="D1505" s="479">
        <v>45033</v>
      </c>
      <c r="E1505" s="291"/>
      <c r="F1505" s="291"/>
      <c r="G1505" s="291"/>
      <c r="H1505" s="542" t="s">
        <v>3098</v>
      </c>
      <c r="I1505" s="291"/>
      <c r="J1505" s="476"/>
      <c r="K1505" s="499" t="s">
        <v>3083</v>
      </c>
    </row>
    <row r="1506" spans="1:11" ht="15">
      <c r="A1506" s="291" t="s">
        <v>3001</v>
      </c>
      <c r="B1506" s="376" t="s">
        <v>3143</v>
      </c>
      <c r="C1506" s="376" t="s">
        <v>1559</v>
      </c>
      <c r="D1506" s="479">
        <v>45033</v>
      </c>
      <c r="E1506" s="291"/>
      <c r="F1506" s="291"/>
      <c r="G1506" s="291"/>
      <c r="H1506" s="542" t="s">
        <v>3098</v>
      </c>
      <c r="I1506" s="291"/>
      <c r="J1506" s="476"/>
      <c r="K1506" s="499" t="s">
        <v>3083</v>
      </c>
    </row>
    <row r="1507" spans="1:11" ht="15">
      <c r="A1507" s="291" t="s">
        <v>3001</v>
      </c>
      <c r="B1507" s="376" t="s">
        <v>3144</v>
      </c>
      <c r="C1507" s="376" t="s">
        <v>1559</v>
      </c>
      <c r="D1507" s="479">
        <v>45033</v>
      </c>
      <c r="E1507" s="291"/>
      <c r="F1507" s="291"/>
      <c r="G1507" s="291"/>
      <c r="H1507" s="542" t="s">
        <v>3081</v>
      </c>
      <c r="I1507" s="291"/>
      <c r="J1507" s="476"/>
      <c r="K1507" s="499" t="s">
        <v>3083</v>
      </c>
    </row>
    <row r="1508" spans="1:11" ht="12.75">
      <c r="A1508" s="291" t="s">
        <v>3001</v>
      </c>
      <c r="B1508" s="376" t="s">
        <v>3145</v>
      </c>
      <c r="C1508" s="376" t="s">
        <v>1559</v>
      </c>
      <c r="D1508" s="479">
        <v>45033</v>
      </c>
      <c r="E1508" s="291"/>
      <c r="F1508" s="291"/>
      <c r="G1508" s="291"/>
      <c r="H1508" s="291" t="s">
        <v>3110</v>
      </c>
      <c r="I1508" s="291"/>
      <c r="J1508" s="476"/>
      <c r="K1508" s="499" t="s">
        <v>3083</v>
      </c>
    </row>
    <row r="1509" spans="1:11" ht="12.75">
      <c r="A1509" s="291" t="s">
        <v>3001</v>
      </c>
      <c r="B1509" s="376" t="s">
        <v>3146</v>
      </c>
      <c r="C1509" s="376" t="s">
        <v>1559</v>
      </c>
      <c r="D1509" s="479">
        <v>45033</v>
      </c>
      <c r="E1509" s="291"/>
      <c r="F1509" s="291"/>
      <c r="G1509" s="291"/>
      <c r="H1509" s="291" t="s">
        <v>3094</v>
      </c>
      <c r="I1509" s="291" t="s">
        <v>3095</v>
      </c>
      <c r="J1509" s="476"/>
      <c r="K1509" s="499" t="s">
        <v>3083</v>
      </c>
    </row>
    <row r="1510" spans="1:11" ht="12.75">
      <c r="A1510" s="291" t="s">
        <v>3001</v>
      </c>
      <c r="B1510" s="376" t="s">
        <v>3147</v>
      </c>
      <c r="C1510" s="376" t="s">
        <v>1559</v>
      </c>
      <c r="D1510" s="479">
        <v>45033</v>
      </c>
      <c r="E1510" s="291"/>
      <c r="F1510" s="291"/>
      <c r="G1510" s="291"/>
      <c r="H1510" s="291" t="s">
        <v>3119</v>
      </c>
      <c r="I1510" s="291"/>
      <c r="J1510" s="476"/>
      <c r="K1510" s="499" t="s">
        <v>3083</v>
      </c>
    </row>
    <row r="1511" spans="1:11" ht="12.75">
      <c r="A1511" s="291" t="s">
        <v>3001</v>
      </c>
      <c r="B1511" s="376" t="s">
        <v>2219</v>
      </c>
      <c r="C1511" s="376" t="s">
        <v>1559</v>
      </c>
      <c r="D1511" s="479">
        <v>45033</v>
      </c>
      <c r="E1511" s="291"/>
      <c r="F1511" s="291"/>
      <c r="G1511" s="291"/>
      <c r="H1511" s="291" t="s">
        <v>3119</v>
      </c>
      <c r="I1511" s="291"/>
      <c r="J1511" s="476"/>
      <c r="K1511" s="499" t="s">
        <v>3083</v>
      </c>
    </row>
    <row r="1512" spans="1:11" ht="12.75">
      <c r="A1512" s="291" t="s">
        <v>3001</v>
      </c>
      <c r="B1512" s="376" t="s">
        <v>1925</v>
      </c>
      <c r="C1512" s="376" t="s">
        <v>1559</v>
      </c>
      <c r="D1512" s="479">
        <v>45033</v>
      </c>
      <c r="E1512" s="291"/>
      <c r="F1512" s="291"/>
      <c r="G1512" s="291"/>
      <c r="H1512" s="291" t="s">
        <v>3119</v>
      </c>
      <c r="I1512" s="291"/>
      <c r="J1512" s="476"/>
      <c r="K1512" s="499" t="s">
        <v>3083</v>
      </c>
    </row>
    <row r="1513" spans="1:11" ht="12.75">
      <c r="A1513" s="291" t="s">
        <v>3001</v>
      </c>
      <c r="B1513" s="376" t="s">
        <v>3148</v>
      </c>
      <c r="C1513" s="376" t="s">
        <v>1559</v>
      </c>
      <c r="D1513" s="479">
        <v>45033</v>
      </c>
      <c r="E1513" s="291"/>
      <c r="F1513" s="291"/>
      <c r="G1513" s="291"/>
      <c r="H1513" s="291" t="s">
        <v>3110</v>
      </c>
      <c r="I1513" s="291"/>
      <c r="J1513" s="476"/>
      <c r="K1513" s="499" t="s">
        <v>3083</v>
      </c>
    </row>
    <row r="1514" spans="1:11" ht="12.75">
      <c r="A1514" s="291" t="s">
        <v>3001</v>
      </c>
      <c r="B1514" s="376" t="s">
        <v>3149</v>
      </c>
      <c r="C1514" s="376" t="s">
        <v>1559</v>
      </c>
      <c r="D1514" s="479">
        <v>45033</v>
      </c>
      <c r="E1514" s="291"/>
      <c r="F1514" s="291"/>
      <c r="G1514" s="291"/>
      <c r="H1514" s="291" t="s">
        <v>3110</v>
      </c>
      <c r="I1514" s="291"/>
      <c r="J1514" s="476"/>
      <c r="K1514" s="499" t="s">
        <v>3083</v>
      </c>
    </row>
    <row r="1515" spans="1:11" ht="12.75">
      <c r="A1515" s="291" t="s">
        <v>3001</v>
      </c>
      <c r="B1515" s="376" t="s">
        <v>3150</v>
      </c>
      <c r="C1515" s="376" t="s">
        <v>1559</v>
      </c>
      <c r="D1515" s="479">
        <v>45033</v>
      </c>
      <c r="E1515" s="291"/>
      <c r="F1515" s="291"/>
      <c r="G1515" s="291"/>
      <c r="H1515" s="291" t="s">
        <v>3119</v>
      </c>
      <c r="I1515" s="291"/>
      <c r="J1515" s="476"/>
      <c r="K1515" s="499" t="s">
        <v>3083</v>
      </c>
    </row>
    <row r="1516" spans="1:11" ht="12.75">
      <c r="A1516" s="291" t="s">
        <v>3001</v>
      </c>
      <c r="B1516" s="376" t="s">
        <v>3151</v>
      </c>
      <c r="C1516" s="376" t="s">
        <v>1559</v>
      </c>
      <c r="D1516" s="479">
        <v>45033</v>
      </c>
      <c r="E1516" s="291"/>
      <c r="F1516" s="291"/>
      <c r="G1516" s="291"/>
      <c r="H1516" s="291" t="s">
        <v>3094</v>
      </c>
      <c r="I1516" s="291" t="s">
        <v>3095</v>
      </c>
      <c r="J1516" s="476"/>
      <c r="K1516" s="499" t="s">
        <v>3083</v>
      </c>
    </row>
    <row r="1517" spans="1:11" ht="12.75">
      <c r="A1517" s="291" t="s">
        <v>3001</v>
      </c>
      <c r="B1517" s="376" t="s">
        <v>3152</v>
      </c>
      <c r="C1517" s="376" t="s">
        <v>1559</v>
      </c>
      <c r="D1517" s="479">
        <v>45033</v>
      </c>
      <c r="E1517" s="291"/>
      <c r="F1517" s="291"/>
      <c r="G1517" s="291"/>
      <c r="H1517" s="291" t="s">
        <v>3110</v>
      </c>
      <c r="I1517" s="291"/>
      <c r="J1517" s="476"/>
      <c r="K1517" s="499" t="s">
        <v>3083</v>
      </c>
    </row>
    <row r="1518" spans="1:11" ht="15">
      <c r="A1518" s="291" t="s">
        <v>3001</v>
      </c>
      <c r="B1518" s="376" t="s">
        <v>3153</v>
      </c>
      <c r="C1518" s="376" t="s">
        <v>1559</v>
      </c>
      <c r="D1518" s="479">
        <v>45033</v>
      </c>
      <c r="E1518" s="291"/>
      <c r="F1518" s="291"/>
      <c r="G1518" s="291"/>
      <c r="H1518" s="542" t="s">
        <v>3101</v>
      </c>
      <c r="I1518" s="291"/>
      <c r="J1518" s="476"/>
      <c r="K1518" s="499" t="s">
        <v>3083</v>
      </c>
    </row>
    <row r="1519" spans="1:11" ht="12.75">
      <c r="A1519" s="291" t="s">
        <v>3001</v>
      </c>
      <c r="B1519" s="376" t="s">
        <v>1982</v>
      </c>
      <c r="C1519" s="376" t="s">
        <v>1559</v>
      </c>
      <c r="D1519" s="479">
        <v>45033</v>
      </c>
      <c r="E1519" s="291"/>
      <c r="F1519" s="291"/>
      <c r="G1519" s="291"/>
      <c r="H1519" s="291" t="s">
        <v>3085</v>
      </c>
      <c r="I1519" s="291"/>
      <c r="J1519" s="476"/>
      <c r="K1519" s="499" t="s">
        <v>3083</v>
      </c>
    </row>
    <row r="1520" spans="1:11" ht="15">
      <c r="A1520" s="291" t="s">
        <v>3001</v>
      </c>
      <c r="B1520" s="376" t="s">
        <v>3154</v>
      </c>
      <c r="C1520" s="376" t="s">
        <v>1559</v>
      </c>
      <c r="D1520" s="479">
        <v>45033</v>
      </c>
      <c r="E1520" s="291"/>
      <c r="F1520" s="291"/>
      <c r="G1520" s="291"/>
      <c r="H1520" s="542" t="s">
        <v>3101</v>
      </c>
      <c r="I1520" s="291"/>
      <c r="J1520" s="476"/>
      <c r="K1520" s="499" t="s">
        <v>3083</v>
      </c>
    </row>
    <row r="1521" spans="1:11" ht="15">
      <c r="A1521" s="291" t="s">
        <v>3001</v>
      </c>
      <c r="B1521" s="376" t="s">
        <v>3155</v>
      </c>
      <c r="C1521" s="376" t="s">
        <v>1559</v>
      </c>
      <c r="D1521" s="479">
        <v>45033</v>
      </c>
      <c r="E1521" s="291"/>
      <c r="F1521" s="291"/>
      <c r="G1521" s="291"/>
      <c r="H1521" s="542" t="s">
        <v>3081</v>
      </c>
      <c r="I1521" s="291"/>
      <c r="J1521" s="476"/>
      <c r="K1521" s="499" t="s">
        <v>3083</v>
      </c>
    </row>
    <row r="1522" spans="1:11" ht="15">
      <c r="A1522" s="291" t="s">
        <v>3001</v>
      </c>
      <c r="B1522" s="376" t="s">
        <v>1739</v>
      </c>
      <c r="C1522" s="376" t="s">
        <v>1559</v>
      </c>
      <c r="D1522" s="479">
        <v>45033</v>
      </c>
      <c r="E1522" s="291"/>
      <c r="F1522" s="291"/>
      <c r="G1522" s="291"/>
      <c r="H1522" s="542" t="s">
        <v>3081</v>
      </c>
      <c r="I1522" s="291"/>
      <c r="J1522" s="476"/>
      <c r="K1522" s="499" t="s">
        <v>3083</v>
      </c>
    </row>
    <row r="1523" spans="1:11" ht="12.75">
      <c r="A1523" s="291" t="s">
        <v>3001</v>
      </c>
      <c r="B1523" s="376" t="s">
        <v>3156</v>
      </c>
      <c r="C1523" s="376" t="s">
        <v>1559</v>
      </c>
      <c r="D1523" s="479">
        <v>45033</v>
      </c>
      <c r="E1523" s="291"/>
      <c r="F1523" s="291"/>
      <c r="G1523" s="291"/>
      <c r="H1523" s="291" t="s">
        <v>3091</v>
      </c>
      <c r="I1523" s="291"/>
      <c r="J1523" s="476"/>
      <c r="K1523" s="499" t="s">
        <v>3083</v>
      </c>
    </row>
    <row r="1524" spans="1:11" ht="12.75">
      <c r="A1524" s="878" t="s">
        <v>3157</v>
      </c>
      <c r="B1524" s="869"/>
      <c r="C1524" s="869"/>
      <c r="D1524" s="869"/>
      <c r="E1524" s="869"/>
      <c r="F1524" s="869"/>
      <c r="G1524" s="869"/>
      <c r="H1524" s="869"/>
      <c r="I1524" s="870"/>
      <c r="J1524" s="476"/>
    </row>
    <row r="1525" spans="1:11" ht="12.75">
      <c r="A1525" s="521" t="s">
        <v>1548</v>
      </c>
      <c r="B1525" s="522" t="s">
        <v>1549</v>
      </c>
      <c r="C1525" s="522" t="s">
        <v>1550</v>
      </c>
      <c r="D1525" s="523" t="s">
        <v>1551</v>
      </c>
      <c r="E1525" s="524" t="s">
        <v>1552</v>
      </c>
      <c r="F1525" s="524" t="s">
        <v>1553</v>
      </c>
      <c r="G1525" s="524" t="s">
        <v>1554</v>
      </c>
      <c r="H1525" s="524" t="s">
        <v>821</v>
      </c>
      <c r="I1525" s="525" t="s">
        <v>1555</v>
      </c>
      <c r="J1525" s="476"/>
    </row>
    <row r="1526" spans="1:11" ht="15">
      <c r="A1526" s="543" t="s">
        <v>3016</v>
      </c>
      <c r="B1526" s="291" t="s">
        <v>3158</v>
      </c>
      <c r="C1526" s="376" t="s">
        <v>1559</v>
      </c>
      <c r="D1526" s="291"/>
      <c r="E1526" s="291"/>
      <c r="F1526" s="291"/>
      <c r="G1526" s="291"/>
      <c r="H1526" s="291" t="s">
        <v>2901</v>
      </c>
      <c r="I1526" s="291"/>
      <c r="J1526" s="476" t="s">
        <v>3159</v>
      </c>
      <c r="K1526" s="499" t="s">
        <v>2308</v>
      </c>
    </row>
    <row r="1527" spans="1:11" ht="15">
      <c r="A1527" s="544" t="s">
        <v>3016</v>
      </c>
      <c r="B1527" s="291" t="s">
        <v>3160</v>
      </c>
      <c r="C1527" s="376" t="s">
        <v>1559</v>
      </c>
      <c r="D1527" s="291"/>
      <c r="E1527" s="291"/>
      <c r="F1527" s="291"/>
      <c r="G1527" s="291"/>
      <c r="H1527" s="291" t="s">
        <v>2901</v>
      </c>
      <c r="I1527" s="291"/>
      <c r="J1527" s="476" t="s">
        <v>3161</v>
      </c>
      <c r="K1527" s="499" t="s">
        <v>2308</v>
      </c>
    </row>
    <row r="1528" spans="1:11" ht="15">
      <c r="A1528" s="544" t="s">
        <v>3016</v>
      </c>
      <c r="B1528" s="291" t="s">
        <v>3162</v>
      </c>
      <c r="C1528" s="376" t="s">
        <v>1559</v>
      </c>
      <c r="D1528" s="291"/>
      <c r="E1528" s="291"/>
      <c r="F1528" s="291"/>
      <c r="G1528" s="291"/>
      <c r="H1528" s="291" t="s">
        <v>2901</v>
      </c>
      <c r="I1528" s="291"/>
      <c r="J1528" s="476"/>
      <c r="K1528" s="499" t="s">
        <v>2308</v>
      </c>
    </row>
    <row r="1529" spans="1:11" ht="15">
      <c r="A1529" s="544" t="s">
        <v>3016</v>
      </c>
      <c r="B1529" s="291" t="s">
        <v>3163</v>
      </c>
      <c r="C1529" s="376" t="s">
        <v>1559</v>
      </c>
      <c r="D1529" s="291"/>
      <c r="E1529" s="291"/>
      <c r="F1529" s="291"/>
      <c r="G1529" s="291"/>
      <c r="H1529" s="291" t="s">
        <v>2901</v>
      </c>
      <c r="I1529" s="291"/>
      <c r="J1529" s="476"/>
      <c r="K1529" s="499" t="s">
        <v>2308</v>
      </c>
    </row>
    <row r="1530" spans="1:11" ht="15">
      <c r="A1530" s="544" t="s">
        <v>3016</v>
      </c>
      <c r="B1530" s="291" t="s">
        <v>3164</v>
      </c>
      <c r="C1530" s="376" t="s">
        <v>1559</v>
      </c>
      <c r="D1530" s="291"/>
      <c r="E1530" s="291"/>
      <c r="F1530" s="291"/>
      <c r="G1530" s="291"/>
      <c r="H1530" s="291" t="s">
        <v>2901</v>
      </c>
      <c r="I1530" s="291"/>
      <c r="J1530" s="476"/>
      <c r="K1530" s="499" t="s">
        <v>2308</v>
      </c>
    </row>
    <row r="1531" spans="1:11" ht="15">
      <c r="A1531" s="544" t="s">
        <v>3016</v>
      </c>
      <c r="B1531" s="291" t="s">
        <v>3165</v>
      </c>
      <c r="C1531" s="376" t="s">
        <v>1559</v>
      </c>
      <c r="D1531" s="291"/>
      <c r="E1531" s="291"/>
      <c r="F1531" s="291"/>
      <c r="G1531" s="291"/>
      <c r="H1531" s="291" t="s">
        <v>2901</v>
      </c>
      <c r="I1531" s="291"/>
      <c r="J1531" s="476"/>
      <c r="K1531" s="499" t="s">
        <v>2308</v>
      </c>
    </row>
    <row r="1532" spans="1:11" ht="15">
      <c r="A1532" s="545" t="s">
        <v>3001</v>
      </c>
      <c r="B1532" s="291" t="s">
        <v>2266</v>
      </c>
      <c r="C1532" s="376" t="s">
        <v>1559</v>
      </c>
      <c r="D1532" s="291"/>
      <c r="E1532" s="291"/>
      <c r="F1532" s="291"/>
      <c r="G1532" s="291"/>
      <c r="H1532" s="291" t="s">
        <v>2901</v>
      </c>
      <c r="I1532" s="291"/>
      <c r="J1532" s="476"/>
      <c r="K1532" s="499" t="s">
        <v>2308</v>
      </c>
    </row>
    <row r="1533" spans="1:11" ht="15">
      <c r="A1533" s="545" t="s">
        <v>3001</v>
      </c>
      <c r="B1533" s="291" t="s">
        <v>3166</v>
      </c>
      <c r="C1533" s="376" t="s">
        <v>1559</v>
      </c>
      <c r="D1533" s="291"/>
      <c r="E1533" s="291"/>
      <c r="F1533" s="291"/>
      <c r="G1533" s="291"/>
      <c r="H1533" s="291" t="s">
        <v>2901</v>
      </c>
      <c r="I1533" s="291"/>
      <c r="J1533" s="476"/>
      <c r="K1533" s="499" t="s">
        <v>2308</v>
      </c>
    </row>
    <row r="1534" spans="1:11" ht="15">
      <c r="A1534" s="545" t="s">
        <v>3001</v>
      </c>
      <c r="B1534" s="291" t="s">
        <v>2363</v>
      </c>
      <c r="C1534" s="376" t="s">
        <v>1559</v>
      </c>
      <c r="D1534" s="291"/>
      <c r="E1534" s="291"/>
      <c r="F1534" s="291"/>
      <c r="G1534" s="291"/>
      <c r="H1534" s="291" t="s">
        <v>2901</v>
      </c>
      <c r="I1534" s="291"/>
      <c r="J1534" s="476"/>
      <c r="K1534" s="499" t="s">
        <v>2308</v>
      </c>
    </row>
    <row r="1535" spans="1:11" ht="15">
      <c r="A1535" s="545" t="s">
        <v>3001</v>
      </c>
      <c r="B1535" s="291" t="s">
        <v>3167</v>
      </c>
      <c r="C1535" s="376" t="s">
        <v>1559</v>
      </c>
      <c r="D1535" s="291"/>
      <c r="E1535" s="291"/>
      <c r="F1535" s="291"/>
      <c r="G1535" s="291"/>
      <c r="H1535" s="291" t="s">
        <v>2901</v>
      </c>
      <c r="I1535" s="291"/>
      <c r="J1535" s="476"/>
      <c r="K1535" s="499" t="s">
        <v>2308</v>
      </c>
    </row>
    <row r="1536" spans="1:11" ht="15">
      <c r="A1536" s="545" t="s">
        <v>3001</v>
      </c>
      <c r="B1536" s="291" t="s">
        <v>3168</v>
      </c>
      <c r="C1536" s="376" t="s">
        <v>1559</v>
      </c>
      <c r="D1536" s="291"/>
      <c r="E1536" s="291"/>
      <c r="F1536" s="291"/>
      <c r="G1536" s="291"/>
      <c r="H1536" s="291" t="s">
        <v>2901</v>
      </c>
      <c r="I1536" s="291"/>
      <c r="J1536" s="476"/>
      <c r="K1536" s="499" t="s">
        <v>2308</v>
      </c>
    </row>
    <row r="1537" spans="1:11" ht="15">
      <c r="A1537" s="545" t="s">
        <v>3001</v>
      </c>
      <c r="B1537" s="291" t="s">
        <v>3169</v>
      </c>
      <c r="C1537" s="376" t="s">
        <v>1559</v>
      </c>
      <c r="D1537" s="291"/>
      <c r="E1537" s="291"/>
      <c r="F1537" s="291"/>
      <c r="G1537" s="291"/>
      <c r="H1537" s="291" t="s">
        <v>2901</v>
      </c>
      <c r="I1537" s="291"/>
      <c r="J1537" s="476"/>
      <c r="K1537" s="499" t="s">
        <v>2308</v>
      </c>
    </row>
    <row r="1538" spans="1:11" ht="15">
      <c r="A1538" s="544" t="s">
        <v>3016</v>
      </c>
      <c r="B1538" s="291" t="s">
        <v>3170</v>
      </c>
      <c r="C1538" s="376" t="s">
        <v>1559</v>
      </c>
      <c r="D1538" s="291"/>
      <c r="E1538" s="291"/>
      <c r="F1538" s="291"/>
      <c r="G1538" s="291"/>
      <c r="H1538" s="291" t="s">
        <v>2901</v>
      </c>
      <c r="I1538" s="291"/>
      <c r="J1538" s="476"/>
      <c r="K1538" s="499" t="s">
        <v>2308</v>
      </c>
    </row>
    <row r="1539" spans="1:11" ht="15">
      <c r="A1539" s="544" t="s">
        <v>3016</v>
      </c>
      <c r="B1539" s="291" t="s">
        <v>3171</v>
      </c>
      <c r="C1539" s="376" t="s">
        <v>1559</v>
      </c>
      <c r="D1539" s="291"/>
      <c r="E1539" s="291"/>
      <c r="F1539" s="291"/>
      <c r="G1539" s="291"/>
      <c r="H1539" s="291" t="s">
        <v>2901</v>
      </c>
      <c r="I1539" s="291"/>
      <c r="J1539" s="476"/>
      <c r="K1539" s="499" t="s">
        <v>2308</v>
      </c>
    </row>
    <row r="1540" spans="1:11" ht="15">
      <c r="A1540" s="544" t="s">
        <v>3016</v>
      </c>
      <c r="B1540" s="291" t="s">
        <v>3172</v>
      </c>
      <c r="C1540" s="376" t="s">
        <v>1559</v>
      </c>
      <c r="D1540" s="291"/>
      <c r="E1540" s="291"/>
      <c r="F1540" s="291"/>
      <c r="G1540" s="291"/>
      <c r="H1540" s="291" t="s">
        <v>2901</v>
      </c>
      <c r="I1540" s="291"/>
      <c r="J1540" s="476"/>
      <c r="K1540" s="499" t="s">
        <v>2308</v>
      </c>
    </row>
    <row r="1541" spans="1:11" ht="15">
      <c r="A1541" s="544" t="s">
        <v>3016</v>
      </c>
      <c r="B1541" s="291" t="s">
        <v>3173</v>
      </c>
      <c r="C1541" s="376" t="s">
        <v>1559</v>
      </c>
      <c r="D1541" s="291"/>
      <c r="E1541" s="291"/>
      <c r="F1541" s="291"/>
      <c r="G1541" s="291"/>
      <c r="H1541" s="291" t="s">
        <v>2901</v>
      </c>
      <c r="I1541" s="291"/>
      <c r="J1541" s="476"/>
      <c r="K1541" s="499" t="s">
        <v>2308</v>
      </c>
    </row>
    <row r="1542" spans="1:11" ht="15">
      <c r="A1542" s="544" t="s">
        <v>3016</v>
      </c>
      <c r="B1542" s="291" t="s">
        <v>3174</v>
      </c>
      <c r="C1542" s="376" t="s">
        <v>1559</v>
      </c>
      <c r="D1542" s="291"/>
      <c r="E1542" s="291"/>
      <c r="F1542" s="291"/>
      <c r="G1542" s="291"/>
      <c r="H1542" s="291" t="s">
        <v>2901</v>
      </c>
      <c r="I1542" s="291"/>
      <c r="J1542" s="476"/>
      <c r="K1542" s="499" t="s">
        <v>2308</v>
      </c>
    </row>
    <row r="1543" spans="1:11" ht="15">
      <c r="A1543" s="544" t="s">
        <v>3016</v>
      </c>
      <c r="B1543" s="291" t="s">
        <v>3175</v>
      </c>
      <c r="C1543" s="376" t="s">
        <v>1559</v>
      </c>
      <c r="D1543" s="291"/>
      <c r="E1543" s="291"/>
      <c r="F1543" s="291"/>
      <c r="G1543" s="291"/>
      <c r="H1543" s="291" t="s">
        <v>2901</v>
      </c>
      <c r="I1543" s="291"/>
      <c r="J1543" s="476"/>
      <c r="K1543" s="499" t="s">
        <v>2308</v>
      </c>
    </row>
    <row r="1544" spans="1:11" ht="15">
      <c r="A1544" s="545" t="s">
        <v>3001</v>
      </c>
      <c r="B1544" s="291" t="s">
        <v>3176</v>
      </c>
      <c r="C1544" s="376" t="s">
        <v>1559</v>
      </c>
      <c r="D1544" s="291"/>
      <c r="E1544" s="291"/>
      <c r="F1544" s="291"/>
      <c r="G1544" s="291"/>
      <c r="H1544" s="291" t="s">
        <v>2901</v>
      </c>
      <c r="I1544" s="291" t="s">
        <v>3177</v>
      </c>
      <c r="J1544" s="476"/>
      <c r="K1544" s="499" t="s">
        <v>2308</v>
      </c>
    </row>
    <row r="1545" spans="1:11" ht="15">
      <c r="A1545" s="544" t="s">
        <v>3016</v>
      </c>
      <c r="B1545" s="291" t="s">
        <v>3178</v>
      </c>
      <c r="C1545" s="376" t="s">
        <v>1559</v>
      </c>
      <c r="D1545" s="291"/>
      <c r="E1545" s="291"/>
      <c r="F1545" s="291"/>
      <c r="G1545" s="291"/>
      <c r="H1545" s="291" t="s">
        <v>2901</v>
      </c>
      <c r="I1545" s="291"/>
      <c r="J1545" s="476"/>
      <c r="K1545" s="499" t="s">
        <v>2308</v>
      </c>
    </row>
    <row r="1546" spans="1:11" ht="15">
      <c r="A1546" s="544" t="s">
        <v>3016</v>
      </c>
      <c r="B1546" s="291" t="s">
        <v>3179</v>
      </c>
      <c r="C1546" s="376" t="s">
        <v>1559</v>
      </c>
      <c r="D1546" s="291"/>
      <c r="E1546" s="291"/>
      <c r="F1546" s="291"/>
      <c r="G1546" s="291"/>
      <c r="H1546" s="291" t="s">
        <v>2901</v>
      </c>
      <c r="I1546" s="291"/>
      <c r="J1546" s="476"/>
      <c r="K1546" s="499" t="s">
        <v>2308</v>
      </c>
    </row>
    <row r="1547" spans="1:11" ht="15">
      <c r="A1547" s="544" t="s">
        <v>3016</v>
      </c>
      <c r="B1547" s="291" t="s">
        <v>3180</v>
      </c>
      <c r="C1547" s="376" t="s">
        <v>1559</v>
      </c>
      <c r="D1547" s="291"/>
      <c r="E1547" s="291"/>
      <c r="F1547" s="291"/>
      <c r="G1547" s="291"/>
      <c r="H1547" s="291" t="s">
        <v>2901</v>
      </c>
      <c r="I1547" s="291"/>
      <c r="J1547" s="476"/>
      <c r="K1547" s="499" t="s">
        <v>2308</v>
      </c>
    </row>
    <row r="1548" spans="1:11" ht="15">
      <c r="A1548" s="544" t="s">
        <v>3016</v>
      </c>
      <c r="B1548" s="291" t="s">
        <v>3181</v>
      </c>
      <c r="C1548" s="376" t="s">
        <v>1559</v>
      </c>
      <c r="D1548" s="291"/>
      <c r="E1548" s="291"/>
      <c r="F1548" s="291"/>
      <c r="G1548" s="291"/>
      <c r="H1548" s="291" t="s">
        <v>2901</v>
      </c>
      <c r="I1548" s="291"/>
      <c r="J1548" s="476"/>
      <c r="K1548" s="499" t="s">
        <v>2308</v>
      </c>
    </row>
    <row r="1549" spans="1:11" ht="15">
      <c r="A1549" s="544" t="s">
        <v>3016</v>
      </c>
      <c r="B1549" s="291" t="s">
        <v>3182</v>
      </c>
      <c r="C1549" s="376" t="s">
        <v>1559</v>
      </c>
      <c r="D1549" s="291"/>
      <c r="E1549" s="291"/>
      <c r="F1549" s="291"/>
      <c r="G1549" s="291"/>
      <c r="H1549" s="291" t="s">
        <v>2901</v>
      </c>
      <c r="I1549" s="291"/>
      <c r="J1549" s="476"/>
      <c r="K1549" s="499" t="s">
        <v>2308</v>
      </c>
    </row>
    <row r="1550" spans="1:11" ht="15">
      <c r="A1550" s="544" t="s">
        <v>3016</v>
      </c>
      <c r="B1550" s="291" t="s">
        <v>3183</v>
      </c>
      <c r="C1550" s="376" t="s">
        <v>1559</v>
      </c>
      <c r="D1550" s="291"/>
      <c r="E1550" s="291"/>
      <c r="F1550" s="291"/>
      <c r="G1550" s="291"/>
      <c r="H1550" s="291" t="s">
        <v>2901</v>
      </c>
      <c r="I1550" s="291"/>
      <c r="J1550" s="476"/>
      <c r="K1550" s="499" t="s">
        <v>2308</v>
      </c>
    </row>
    <row r="1551" spans="1:11" ht="15">
      <c r="A1551" s="544" t="s">
        <v>3016</v>
      </c>
      <c r="B1551" s="291" t="s">
        <v>3184</v>
      </c>
      <c r="C1551" s="376" t="s">
        <v>1559</v>
      </c>
      <c r="D1551" s="291"/>
      <c r="E1551" s="291"/>
      <c r="F1551" s="291"/>
      <c r="G1551" s="291"/>
      <c r="H1551" s="291" t="s">
        <v>2901</v>
      </c>
      <c r="I1551" s="291"/>
      <c r="J1551" s="476"/>
      <c r="K1551" s="499" t="s">
        <v>2308</v>
      </c>
    </row>
    <row r="1552" spans="1:11" ht="15">
      <c r="A1552" s="544" t="s">
        <v>3016</v>
      </c>
      <c r="B1552" s="291" t="s">
        <v>3185</v>
      </c>
      <c r="C1552" s="376" t="s">
        <v>1559</v>
      </c>
      <c r="D1552" s="291"/>
      <c r="E1552" s="291"/>
      <c r="F1552" s="291"/>
      <c r="G1552" s="291"/>
      <c r="H1552" s="291" t="s">
        <v>2901</v>
      </c>
      <c r="I1552" s="291"/>
      <c r="J1552" s="476"/>
      <c r="K1552" s="499" t="s">
        <v>2308</v>
      </c>
    </row>
    <row r="1553" spans="1:11" ht="15">
      <c r="A1553" s="544" t="s">
        <v>3016</v>
      </c>
      <c r="B1553" s="291" t="s">
        <v>3186</v>
      </c>
      <c r="C1553" s="376" t="s">
        <v>1559</v>
      </c>
      <c r="D1553" s="291"/>
      <c r="E1553" s="291"/>
      <c r="F1553" s="291"/>
      <c r="G1553" s="291"/>
      <c r="H1553" s="291" t="s">
        <v>2901</v>
      </c>
      <c r="I1553" s="291"/>
      <c r="J1553" s="476"/>
      <c r="K1553" s="499" t="s">
        <v>2308</v>
      </c>
    </row>
    <row r="1554" spans="1:11" ht="15">
      <c r="A1554" s="544" t="s">
        <v>3016</v>
      </c>
      <c r="B1554" s="291" t="s">
        <v>3187</v>
      </c>
      <c r="C1554" s="376" t="s">
        <v>1559</v>
      </c>
      <c r="D1554" s="291"/>
      <c r="E1554" s="291"/>
      <c r="F1554" s="291"/>
      <c r="G1554" s="291"/>
      <c r="H1554" s="291" t="s">
        <v>2901</v>
      </c>
      <c r="I1554" s="291"/>
      <c r="J1554" s="476"/>
      <c r="K1554" s="499" t="s">
        <v>2308</v>
      </c>
    </row>
    <row r="1555" spans="1:11" ht="15">
      <c r="A1555" s="544" t="s">
        <v>3016</v>
      </c>
      <c r="B1555" s="291" t="s">
        <v>3188</v>
      </c>
      <c r="C1555" s="376" t="s">
        <v>1559</v>
      </c>
      <c r="D1555" s="291"/>
      <c r="E1555" s="291"/>
      <c r="F1555" s="291"/>
      <c r="G1555" s="291"/>
      <c r="H1555" s="291" t="s">
        <v>2901</v>
      </c>
      <c r="I1555" s="291"/>
      <c r="J1555" s="476"/>
      <c r="K1555" s="499" t="s">
        <v>2308</v>
      </c>
    </row>
    <row r="1556" spans="1:11" ht="15">
      <c r="A1556" s="544" t="s">
        <v>3016</v>
      </c>
      <c r="B1556" s="291" t="s">
        <v>3189</v>
      </c>
      <c r="C1556" s="376" t="s">
        <v>1559</v>
      </c>
      <c r="D1556" s="291"/>
      <c r="E1556" s="291"/>
      <c r="F1556" s="291"/>
      <c r="G1556" s="291"/>
      <c r="H1556" s="291" t="s">
        <v>2901</v>
      </c>
      <c r="I1556" s="291"/>
      <c r="J1556" s="476"/>
      <c r="K1556" s="499" t="s">
        <v>2308</v>
      </c>
    </row>
    <row r="1557" spans="1:11" ht="15">
      <c r="A1557" s="544" t="s">
        <v>3016</v>
      </c>
      <c r="B1557" s="291" t="s">
        <v>3190</v>
      </c>
      <c r="C1557" s="376" t="s">
        <v>1559</v>
      </c>
      <c r="D1557" s="291"/>
      <c r="E1557" s="291"/>
      <c r="F1557" s="291"/>
      <c r="G1557" s="291"/>
      <c r="H1557" s="291" t="s">
        <v>2901</v>
      </c>
      <c r="I1557" s="291"/>
      <c r="J1557" s="476"/>
      <c r="K1557" s="499" t="s">
        <v>2308</v>
      </c>
    </row>
    <row r="1558" spans="1:11" ht="15">
      <c r="A1558" s="544" t="s">
        <v>3016</v>
      </c>
      <c r="B1558" s="291" t="s">
        <v>3191</v>
      </c>
      <c r="C1558" s="376" t="s">
        <v>1559</v>
      </c>
      <c r="D1558" s="291"/>
      <c r="E1558" s="291"/>
      <c r="F1558" s="291"/>
      <c r="G1558" s="291"/>
      <c r="H1558" s="291" t="s">
        <v>2901</v>
      </c>
      <c r="I1558" s="291"/>
      <c r="J1558" s="476"/>
      <c r="K1558" s="499" t="s">
        <v>2308</v>
      </c>
    </row>
    <row r="1559" spans="1:11" ht="15">
      <c r="A1559" s="545" t="s">
        <v>3001</v>
      </c>
      <c r="B1559" s="291" t="s">
        <v>1703</v>
      </c>
      <c r="C1559" s="376" t="s">
        <v>1559</v>
      </c>
      <c r="D1559" s="291"/>
      <c r="E1559" s="291"/>
      <c r="F1559" s="291"/>
      <c r="G1559" s="291"/>
      <c r="H1559" s="291" t="s">
        <v>2901</v>
      </c>
      <c r="I1559" s="291"/>
      <c r="J1559" s="476"/>
      <c r="K1559" s="499" t="s">
        <v>2308</v>
      </c>
    </row>
    <row r="1560" spans="1:11" ht="15">
      <c r="A1560" s="545" t="s">
        <v>3001</v>
      </c>
      <c r="B1560" s="291" t="s">
        <v>3192</v>
      </c>
      <c r="C1560" s="376" t="s">
        <v>1559</v>
      </c>
      <c r="D1560" s="291"/>
      <c r="E1560" s="291"/>
      <c r="F1560" s="291"/>
      <c r="G1560" s="291"/>
      <c r="H1560" s="291" t="s">
        <v>2901</v>
      </c>
      <c r="I1560" s="291"/>
      <c r="J1560" s="476"/>
      <c r="K1560" s="499" t="s">
        <v>2308</v>
      </c>
    </row>
    <row r="1561" spans="1:11" ht="15">
      <c r="A1561" s="545" t="s">
        <v>3001</v>
      </c>
      <c r="B1561" s="291" t="s">
        <v>2232</v>
      </c>
      <c r="C1561" s="376" t="s">
        <v>1559</v>
      </c>
      <c r="D1561" s="291"/>
      <c r="E1561" s="291"/>
      <c r="F1561" s="291"/>
      <c r="G1561" s="291"/>
      <c r="H1561" s="291" t="s">
        <v>2901</v>
      </c>
      <c r="I1561" s="291"/>
      <c r="J1561" s="476"/>
      <c r="K1561" s="499" t="s">
        <v>2308</v>
      </c>
    </row>
    <row r="1562" spans="1:11" ht="15">
      <c r="A1562" s="544" t="s">
        <v>3016</v>
      </c>
      <c r="B1562" s="291" t="s">
        <v>3193</v>
      </c>
      <c r="C1562" s="376" t="s">
        <v>1559</v>
      </c>
      <c r="D1562" s="291"/>
      <c r="E1562" s="291"/>
      <c r="F1562" s="291"/>
      <c r="G1562" s="291"/>
      <c r="H1562" s="291" t="s">
        <v>2901</v>
      </c>
      <c r="I1562" s="291"/>
      <c r="J1562" s="476"/>
      <c r="K1562" s="499" t="s">
        <v>2308</v>
      </c>
    </row>
    <row r="1563" spans="1:11" ht="15">
      <c r="A1563" s="545" t="s">
        <v>3001</v>
      </c>
      <c r="B1563" s="291" t="s">
        <v>1736</v>
      </c>
      <c r="C1563" s="376" t="s">
        <v>1559</v>
      </c>
      <c r="D1563" s="291"/>
      <c r="E1563" s="291"/>
      <c r="F1563" s="291"/>
      <c r="G1563" s="291"/>
      <c r="H1563" s="291" t="s">
        <v>2901</v>
      </c>
      <c r="I1563" s="291"/>
      <c r="J1563" s="476"/>
      <c r="K1563" s="499" t="s">
        <v>2308</v>
      </c>
    </row>
    <row r="1564" spans="1:11" ht="15">
      <c r="A1564" s="545" t="s">
        <v>3001</v>
      </c>
      <c r="B1564" s="291" t="s">
        <v>2000</v>
      </c>
      <c r="C1564" s="376" t="s">
        <v>1559</v>
      </c>
      <c r="D1564" s="291"/>
      <c r="E1564" s="291"/>
      <c r="F1564" s="291"/>
      <c r="G1564" s="291"/>
      <c r="H1564" s="291" t="s">
        <v>2901</v>
      </c>
      <c r="I1564" s="291"/>
      <c r="J1564" s="476"/>
      <c r="K1564" s="499" t="s">
        <v>2308</v>
      </c>
    </row>
    <row r="1565" spans="1:11" ht="15">
      <c r="A1565" s="544" t="s">
        <v>3016</v>
      </c>
      <c r="B1565" s="291" t="s">
        <v>3194</v>
      </c>
      <c r="C1565" s="376" t="s">
        <v>1559</v>
      </c>
      <c r="D1565" s="291"/>
      <c r="E1565" s="291"/>
      <c r="F1565" s="291"/>
      <c r="G1565" s="291"/>
      <c r="H1565" s="291" t="s">
        <v>2901</v>
      </c>
      <c r="I1565" s="291"/>
      <c r="J1565" s="476"/>
      <c r="K1565" s="499" t="s">
        <v>2308</v>
      </c>
    </row>
    <row r="1566" spans="1:11" ht="15">
      <c r="A1566" s="544" t="s">
        <v>3016</v>
      </c>
      <c r="B1566" s="291" t="s">
        <v>3195</v>
      </c>
      <c r="C1566" s="376" t="s">
        <v>1559</v>
      </c>
      <c r="D1566" s="291"/>
      <c r="E1566" s="291"/>
      <c r="F1566" s="291"/>
      <c r="G1566" s="291"/>
      <c r="H1566" s="291" t="s">
        <v>2901</v>
      </c>
      <c r="I1566" s="291"/>
      <c r="J1566" s="476"/>
      <c r="K1566" s="499" t="s">
        <v>2308</v>
      </c>
    </row>
    <row r="1567" spans="1:11" ht="15">
      <c r="A1567" s="545" t="s">
        <v>3001</v>
      </c>
      <c r="B1567" s="291" t="s">
        <v>1765</v>
      </c>
      <c r="C1567" s="376" t="s">
        <v>1559</v>
      </c>
      <c r="D1567" s="291"/>
      <c r="E1567" s="291"/>
      <c r="F1567" s="291"/>
      <c r="G1567" s="291"/>
      <c r="H1567" s="291" t="s">
        <v>2901</v>
      </c>
      <c r="I1567" s="291"/>
      <c r="J1567" s="476"/>
      <c r="K1567" s="499" t="s">
        <v>2308</v>
      </c>
    </row>
    <row r="1568" spans="1:11" ht="15">
      <c r="A1568" s="545" t="s">
        <v>3001</v>
      </c>
      <c r="B1568" s="291" t="s">
        <v>3196</v>
      </c>
      <c r="C1568" s="376" t="s">
        <v>1559</v>
      </c>
      <c r="D1568" s="291"/>
      <c r="E1568" s="291"/>
      <c r="F1568" s="291"/>
      <c r="G1568" s="291"/>
      <c r="H1568" s="291" t="s">
        <v>2901</v>
      </c>
      <c r="I1568" s="291"/>
      <c r="J1568" s="476"/>
      <c r="K1568" s="499" t="s">
        <v>2308</v>
      </c>
    </row>
    <row r="1569" spans="1:11" ht="15">
      <c r="A1569" s="544" t="s">
        <v>3016</v>
      </c>
      <c r="B1569" s="291" t="s">
        <v>3197</v>
      </c>
      <c r="C1569" s="376" t="s">
        <v>1559</v>
      </c>
      <c r="D1569" s="291"/>
      <c r="E1569" s="291"/>
      <c r="F1569" s="291"/>
      <c r="G1569" s="291"/>
      <c r="H1569" s="291" t="s">
        <v>2901</v>
      </c>
      <c r="I1569" s="291"/>
      <c r="J1569" s="476"/>
      <c r="K1569" s="499" t="s">
        <v>2308</v>
      </c>
    </row>
    <row r="1570" spans="1:11" ht="15">
      <c r="A1570" s="544" t="s">
        <v>3016</v>
      </c>
      <c r="B1570" s="291" t="s">
        <v>3198</v>
      </c>
      <c r="C1570" s="376" t="s">
        <v>1559</v>
      </c>
      <c r="D1570" s="291"/>
      <c r="E1570" s="291"/>
      <c r="F1570" s="291"/>
      <c r="G1570" s="291"/>
      <c r="H1570" s="291" t="s">
        <v>2901</v>
      </c>
      <c r="I1570" s="291"/>
      <c r="J1570" s="476"/>
      <c r="K1570" s="499" t="s">
        <v>2308</v>
      </c>
    </row>
    <row r="1571" spans="1:11" ht="15">
      <c r="A1571" s="544" t="s">
        <v>3016</v>
      </c>
      <c r="B1571" s="291" t="s">
        <v>3199</v>
      </c>
      <c r="C1571" s="376" t="s">
        <v>1559</v>
      </c>
      <c r="D1571" s="291"/>
      <c r="E1571" s="291"/>
      <c r="F1571" s="291"/>
      <c r="G1571" s="291"/>
      <c r="H1571" s="291" t="s">
        <v>2901</v>
      </c>
      <c r="I1571" s="291"/>
      <c r="J1571" s="476"/>
      <c r="K1571" s="499" t="s">
        <v>2308</v>
      </c>
    </row>
    <row r="1572" spans="1:11" ht="15">
      <c r="A1572" s="544" t="s">
        <v>3016</v>
      </c>
      <c r="B1572" s="291" t="s">
        <v>3200</v>
      </c>
      <c r="C1572" s="376" t="s">
        <v>1559</v>
      </c>
      <c r="D1572" s="291"/>
      <c r="E1572" s="291"/>
      <c r="F1572" s="291"/>
      <c r="G1572" s="291"/>
      <c r="H1572" s="291" t="s">
        <v>2901</v>
      </c>
      <c r="I1572" s="291"/>
      <c r="J1572" s="476"/>
      <c r="K1572" s="499" t="s">
        <v>2308</v>
      </c>
    </row>
    <row r="1573" spans="1:11" ht="15">
      <c r="A1573" s="544" t="s">
        <v>3016</v>
      </c>
      <c r="B1573" s="291" t="s">
        <v>3201</v>
      </c>
      <c r="C1573" s="376" t="s">
        <v>1559</v>
      </c>
      <c r="D1573" s="291"/>
      <c r="E1573" s="291"/>
      <c r="F1573" s="291"/>
      <c r="G1573" s="291"/>
      <c r="H1573" s="291" t="s">
        <v>2901</v>
      </c>
      <c r="I1573" s="291"/>
      <c r="J1573" s="476"/>
      <c r="K1573" s="499" t="s">
        <v>2308</v>
      </c>
    </row>
    <row r="1574" spans="1:11" ht="15">
      <c r="A1574" s="544" t="s">
        <v>3016</v>
      </c>
      <c r="B1574" s="291" t="s">
        <v>3202</v>
      </c>
      <c r="C1574" s="376" t="s">
        <v>1559</v>
      </c>
      <c r="D1574" s="291"/>
      <c r="E1574" s="291"/>
      <c r="F1574" s="291"/>
      <c r="G1574" s="291"/>
      <c r="H1574" s="291" t="s">
        <v>2901</v>
      </c>
      <c r="I1574" s="291"/>
      <c r="J1574" s="476"/>
      <c r="K1574" s="499" t="s">
        <v>2308</v>
      </c>
    </row>
    <row r="1575" spans="1:11" ht="15">
      <c r="A1575" s="544" t="s">
        <v>3016</v>
      </c>
      <c r="B1575" s="291" t="s">
        <v>3203</v>
      </c>
      <c r="C1575" s="376" t="s">
        <v>1559</v>
      </c>
      <c r="D1575" s="291"/>
      <c r="E1575" s="291"/>
      <c r="F1575" s="291"/>
      <c r="G1575" s="291"/>
      <c r="H1575" s="291" t="s">
        <v>2901</v>
      </c>
      <c r="I1575" s="291"/>
      <c r="J1575" s="476"/>
      <c r="K1575" s="499" t="s">
        <v>2308</v>
      </c>
    </row>
    <row r="1576" spans="1:11" ht="15">
      <c r="A1576" s="544" t="s">
        <v>3016</v>
      </c>
      <c r="B1576" s="291" t="s">
        <v>3204</v>
      </c>
      <c r="C1576" s="376" t="s">
        <v>1559</v>
      </c>
      <c r="D1576" s="291"/>
      <c r="E1576" s="291"/>
      <c r="F1576" s="291"/>
      <c r="G1576" s="291"/>
      <c r="H1576" s="291" t="s">
        <v>2901</v>
      </c>
      <c r="I1576" s="291"/>
      <c r="J1576" s="476"/>
      <c r="K1576" s="499" t="s">
        <v>2308</v>
      </c>
    </row>
    <row r="1577" spans="1:11" ht="15">
      <c r="A1577" s="544" t="s">
        <v>3016</v>
      </c>
      <c r="B1577" s="291" t="s">
        <v>3205</v>
      </c>
      <c r="C1577" s="376" t="s">
        <v>1559</v>
      </c>
      <c r="D1577" s="291"/>
      <c r="E1577" s="291"/>
      <c r="F1577" s="291"/>
      <c r="G1577" s="291"/>
      <c r="H1577" s="291" t="s">
        <v>2901</v>
      </c>
      <c r="I1577" s="291"/>
      <c r="J1577" s="476"/>
      <c r="K1577" s="499" t="s">
        <v>2308</v>
      </c>
    </row>
    <row r="1578" spans="1:11" ht="15">
      <c r="A1578" s="544" t="s">
        <v>3016</v>
      </c>
      <c r="B1578" s="291" t="s">
        <v>3206</v>
      </c>
      <c r="C1578" s="376" t="s">
        <v>1559</v>
      </c>
      <c r="D1578" s="291"/>
      <c r="E1578" s="291"/>
      <c r="F1578" s="291"/>
      <c r="G1578" s="291"/>
      <c r="H1578" s="291" t="s">
        <v>2901</v>
      </c>
      <c r="I1578" s="291"/>
      <c r="J1578" s="476"/>
      <c r="K1578" s="499" t="s">
        <v>2308</v>
      </c>
    </row>
    <row r="1579" spans="1:11" ht="15">
      <c r="A1579" s="544" t="s">
        <v>3016</v>
      </c>
      <c r="B1579" s="291" t="s">
        <v>3207</v>
      </c>
      <c r="C1579" s="376" t="s">
        <v>1559</v>
      </c>
      <c r="D1579" s="291"/>
      <c r="E1579" s="291"/>
      <c r="F1579" s="291"/>
      <c r="G1579" s="291"/>
      <c r="H1579" s="291" t="s">
        <v>2901</v>
      </c>
      <c r="I1579" s="291"/>
      <c r="J1579" s="476"/>
      <c r="K1579" s="499" t="s">
        <v>2308</v>
      </c>
    </row>
    <row r="1580" spans="1:11" ht="15">
      <c r="A1580" s="544" t="s">
        <v>3016</v>
      </c>
      <c r="B1580" s="291" t="s">
        <v>3208</v>
      </c>
      <c r="C1580" s="376" t="s">
        <v>1559</v>
      </c>
      <c r="D1580" s="291"/>
      <c r="E1580" s="291"/>
      <c r="F1580" s="291"/>
      <c r="G1580" s="291"/>
      <c r="H1580" s="291" t="s">
        <v>2901</v>
      </c>
      <c r="I1580" s="291"/>
      <c r="J1580" s="476"/>
      <c r="K1580" s="499" t="s">
        <v>2308</v>
      </c>
    </row>
    <row r="1581" spans="1:11" ht="15">
      <c r="A1581" s="545" t="s">
        <v>3001</v>
      </c>
      <c r="B1581" s="291" t="s">
        <v>3209</v>
      </c>
      <c r="C1581" s="376" t="s">
        <v>1559</v>
      </c>
      <c r="D1581" s="291"/>
      <c r="E1581" s="291"/>
      <c r="F1581" s="291"/>
      <c r="G1581" s="291"/>
      <c r="H1581" s="291" t="s">
        <v>2901</v>
      </c>
      <c r="I1581" s="291" t="s">
        <v>3177</v>
      </c>
      <c r="J1581" s="476"/>
      <c r="K1581" s="499" t="s">
        <v>2308</v>
      </c>
    </row>
    <row r="1582" spans="1:11" ht="15">
      <c r="A1582" s="544" t="s">
        <v>3016</v>
      </c>
      <c r="B1582" s="291" t="s">
        <v>3210</v>
      </c>
      <c r="C1582" s="376" t="s">
        <v>1559</v>
      </c>
      <c r="D1582" s="291"/>
      <c r="E1582" s="291"/>
      <c r="F1582" s="291"/>
      <c r="G1582" s="291"/>
      <c r="H1582" s="291" t="s">
        <v>2901</v>
      </c>
      <c r="I1582" s="291"/>
      <c r="J1582" s="476"/>
      <c r="K1582" s="499" t="s">
        <v>2308</v>
      </c>
    </row>
    <row r="1583" spans="1:11" ht="15">
      <c r="A1583" s="544" t="s">
        <v>3016</v>
      </c>
      <c r="B1583" s="291" t="s">
        <v>3211</v>
      </c>
      <c r="C1583" s="376" t="s">
        <v>1559</v>
      </c>
      <c r="D1583" s="291"/>
      <c r="E1583" s="291"/>
      <c r="F1583" s="291"/>
      <c r="G1583" s="291"/>
      <c r="H1583" s="291" t="s">
        <v>2901</v>
      </c>
      <c r="I1583" s="291"/>
      <c r="J1583" s="476"/>
      <c r="K1583" s="499" t="s">
        <v>2308</v>
      </c>
    </row>
    <row r="1584" spans="1:11" ht="15">
      <c r="A1584" s="544" t="s">
        <v>3016</v>
      </c>
      <c r="B1584" s="291" t="s">
        <v>3212</v>
      </c>
      <c r="C1584" s="376" t="s">
        <v>1559</v>
      </c>
      <c r="D1584" s="291"/>
      <c r="E1584" s="291"/>
      <c r="F1584" s="291"/>
      <c r="G1584" s="291"/>
      <c r="H1584" s="291" t="s">
        <v>2901</v>
      </c>
      <c r="I1584" s="291"/>
      <c r="J1584" s="476"/>
      <c r="K1584" s="499" t="s">
        <v>2308</v>
      </c>
    </row>
    <row r="1585" spans="1:11" ht="15">
      <c r="A1585" s="544" t="s">
        <v>3016</v>
      </c>
      <c r="B1585" s="291" t="s">
        <v>3213</v>
      </c>
      <c r="C1585" s="376" t="s">
        <v>1559</v>
      </c>
      <c r="D1585" s="291"/>
      <c r="E1585" s="291"/>
      <c r="F1585" s="291"/>
      <c r="G1585" s="291"/>
      <c r="H1585" s="291" t="s">
        <v>2901</v>
      </c>
      <c r="I1585" s="291"/>
      <c r="J1585" s="476"/>
      <c r="K1585" s="499" t="s">
        <v>2308</v>
      </c>
    </row>
    <row r="1586" spans="1:11" ht="15">
      <c r="A1586" s="545" t="s">
        <v>3001</v>
      </c>
      <c r="B1586" s="291" t="s">
        <v>3214</v>
      </c>
      <c r="C1586" s="376" t="s">
        <v>1559</v>
      </c>
      <c r="D1586" s="291"/>
      <c r="E1586" s="291"/>
      <c r="F1586" s="291"/>
      <c r="G1586" s="291"/>
      <c r="H1586" s="291" t="s">
        <v>2901</v>
      </c>
      <c r="I1586" s="291"/>
      <c r="J1586" s="476"/>
      <c r="K1586" s="499" t="s">
        <v>2308</v>
      </c>
    </row>
    <row r="1587" spans="1:11" ht="15">
      <c r="A1587" s="544" t="s">
        <v>3016</v>
      </c>
      <c r="B1587" s="291" t="s">
        <v>3215</v>
      </c>
      <c r="C1587" s="376" t="s">
        <v>1559</v>
      </c>
      <c r="D1587" s="291"/>
      <c r="E1587" s="291"/>
      <c r="F1587" s="291"/>
      <c r="G1587" s="291"/>
      <c r="H1587" s="291" t="s">
        <v>2901</v>
      </c>
      <c r="I1587" s="291"/>
      <c r="J1587" s="476"/>
      <c r="K1587" s="499" t="s">
        <v>2308</v>
      </c>
    </row>
    <row r="1588" spans="1:11" ht="15">
      <c r="A1588" s="544" t="s">
        <v>3016</v>
      </c>
      <c r="B1588" s="291" t="s">
        <v>3216</v>
      </c>
      <c r="C1588" s="376" t="s">
        <v>1559</v>
      </c>
      <c r="D1588" s="291"/>
      <c r="E1588" s="291"/>
      <c r="F1588" s="291"/>
      <c r="G1588" s="291"/>
      <c r="H1588" s="291" t="s">
        <v>2901</v>
      </c>
      <c r="I1588" s="291"/>
      <c r="J1588" s="476"/>
      <c r="K1588" s="499" t="s">
        <v>2308</v>
      </c>
    </row>
    <row r="1589" spans="1:11" ht="15">
      <c r="A1589" s="544" t="s">
        <v>3016</v>
      </c>
      <c r="B1589" s="291" t="s">
        <v>3217</v>
      </c>
      <c r="C1589" s="376" t="s">
        <v>1559</v>
      </c>
      <c r="D1589" s="291"/>
      <c r="E1589" s="291"/>
      <c r="F1589" s="291"/>
      <c r="G1589" s="291"/>
      <c r="H1589" s="291" t="s">
        <v>2901</v>
      </c>
      <c r="I1589" s="291"/>
      <c r="J1589" s="476"/>
      <c r="K1589" s="499" t="s">
        <v>2308</v>
      </c>
    </row>
    <row r="1590" spans="1:11" ht="15">
      <c r="A1590" s="544" t="s">
        <v>3016</v>
      </c>
      <c r="B1590" s="291" t="s">
        <v>3218</v>
      </c>
      <c r="C1590" s="376" t="s">
        <v>1559</v>
      </c>
      <c r="D1590" s="291"/>
      <c r="E1590" s="291"/>
      <c r="F1590" s="291"/>
      <c r="G1590" s="291"/>
      <c r="H1590" s="291" t="s">
        <v>2901</v>
      </c>
      <c r="I1590" s="291"/>
      <c r="J1590" s="476"/>
      <c r="K1590" s="499" t="s">
        <v>2308</v>
      </c>
    </row>
    <row r="1591" spans="1:11" ht="15">
      <c r="A1591" s="544" t="s">
        <v>3016</v>
      </c>
      <c r="B1591" s="291" t="s">
        <v>3219</v>
      </c>
      <c r="C1591" s="376" t="s">
        <v>1559</v>
      </c>
      <c r="D1591" s="291"/>
      <c r="E1591" s="291"/>
      <c r="F1591" s="291"/>
      <c r="G1591" s="291"/>
      <c r="H1591" s="291" t="s">
        <v>2901</v>
      </c>
      <c r="I1591" s="291"/>
      <c r="J1591" s="476"/>
      <c r="K1591" s="499" t="s">
        <v>2308</v>
      </c>
    </row>
    <row r="1592" spans="1:11" ht="15">
      <c r="A1592" s="545" t="s">
        <v>3001</v>
      </c>
      <c r="B1592" s="291" t="s">
        <v>3220</v>
      </c>
      <c r="C1592" s="376" t="s">
        <v>1559</v>
      </c>
      <c r="D1592" s="291"/>
      <c r="E1592" s="291"/>
      <c r="F1592" s="291"/>
      <c r="G1592" s="291"/>
      <c r="H1592" s="291" t="s">
        <v>2901</v>
      </c>
      <c r="I1592" s="291"/>
      <c r="J1592" s="476"/>
      <c r="K1592" s="499" t="s">
        <v>2308</v>
      </c>
    </row>
    <row r="1593" spans="1:11" ht="15">
      <c r="A1593" s="545" t="s">
        <v>3001</v>
      </c>
      <c r="B1593" s="291" t="s">
        <v>3221</v>
      </c>
      <c r="C1593" s="376" t="s">
        <v>1559</v>
      </c>
      <c r="D1593" s="291"/>
      <c r="E1593" s="291"/>
      <c r="F1593" s="291"/>
      <c r="G1593" s="291"/>
      <c r="H1593" s="291" t="s">
        <v>2901</v>
      </c>
      <c r="I1593" s="291"/>
      <c r="J1593" s="476"/>
      <c r="K1593" s="499" t="s">
        <v>2308</v>
      </c>
    </row>
    <row r="1594" spans="1:11" ht="15">
      <c r="A1594" s="545" t="s">
        <v>3001</v>
      </c>
      <c r="B1594" s="291" t="s">
        <v>2211</v>
      </c>
      <c r="C1594" s="376" t="s">
        <v>1559</v>
      </c>
      <c r="D1594" s="291"/>
      <c r="E1594" s="291"/>
      <c r="F1594" s="291"/>
      <c r="G1594" s="291"/>
      <c r="H1594" s="291" t="s">
        <v>2901</v>
      </c>
      <c r="I1594" s="291"/>
      <c r="J1594" s="476"/>
      <c r="K1594" s="499" t="s">
        <v>2308</v>
      </c>
    </row>
    <row r="1595" spans="1:11" ht="15">
      <c r="A1595" s="545" t="s">
        <v>3001</v>
      </c>
      <c r="B1595" s="291" t="s">
        <v>3222</v>
      </c>
      <c r="C1595" s="376" t="s">
        <v>1559</v>
      </c>
      <c r="D1595" s="291"/>
      <c r="E1595" s="291"/>
      <c r="F1595" s="291"/>
      <c r="G1595" s="291"/>
      <c r="H1595" s="291" t="s">
        <v>2901</v>
      </c>
      <c r="I1595" s="291"/>
      <c r="J1595" s="476"/>
      <c r="K1595" s="499" t="s">
        <v>2308</v>
      </c>
    </row>
    <row r="1596" spans="1:11" ht="15">
      <c r="A1596" s="545" t="s">
        <v>3001</v>
      </c>
      <c r="B1596" s="291" t="s">
        <v>1927</v>
      </c>
      <c r="C1596" s="376" t="s">
        <v>1559</v>
      </c>
      <c r="D1596" s="291"/>
      <c r="E1596" s="291"/>
      <c r="F1596" s="291"/>
      <c r="G1596" s="291"/>
      <c r="H1596" s="291" t="s">
        <v>2901</v>
      </c>
      <c r="I1596" s="291"/>
      <c r="J1596" s="476"/>
      <c r="K1596" s="499" t="s">
        <v>2308</v>
      </c>
    </row>
    <row r="1597" spans="1:11" ht="15">
      <c r="A1597" s="544" t="s">
        <v>3016</v>
      </c>
      <c r="B1597" s="291" t="s">
        <v>3223</v>
      </c>
      <c r="C1597" s="376" t="s">
        <v>1559</v>
      </c>
      <c r="D1597" s="291"/>
      <c r="E1597" s="291"/>
      <c r="F1597" s="291"/>
      <c r="G1597" s="291"/>
      <c r="H1597" s="291" t="s">
        <v>2901</v>
      </c>
      <c r="I1597" s="291"/>
      <c r="J1597" s="476"/>
      <c r="K1597" s="499" t="s">
        <v>2308</v>
      </c>
    </row>
    <row r="1598" spans="1:11" ht="15">
      <c r="A1598" s="544" t="s">
        <v>3016</v>
      </c>
      <c r="B1598" s="291" t="s">
        <v>3224</v>
      </c>
      <c r="C1598" s="376" t="s">
        <v>1559</v>
      </c>
      <c r="D1598" s="291"/>
      <c r="E1598" s="291"/>
      <c r="F1598" s="291"/>
      <c r="G1598" s="291"/>
      <c r="H1598" s="291" t="s">
        <v>2901</v>
      </c>
      <c r="I1598" s="291"/>
      <c r="J1598" s="476"/>
      <c r="K1598" s="499" t="s">
        <v>2308</v>
      </c>
    </row>
    <row r="1599" spans="1:11" ht="15">
      <c r="A1599" s="544" t="s">
        <v>3016</v>
      </c>
      <c r="B1599" s="291" t="s">
        <v>3225</v>
      </c>
      <c r="C1599" s="376" t="s">
        <v>1559</v>
      </c>
      <c r="D1599" s="291"/>
      <c r="E1599" s="291"/>
      <c r="F1599" s="291"/>
      <c r="G1599" s="291"/>
      <c r="H1599" s="291" t="s">
        <v>2901</v>
      </c>
      <c r="I1599" s="291"/>
      <c r="J1599" s="476"/>
      <c r="K1599" s="499" t="s">
        <v>2308</v>
      </c>
    </row>
    <row r="1600" spans="1:11" ht="12.75">
      <c r="A1600" s="878" t="s">
        <v>3226</v>
      </c>
      <c r="B1600" s="869"/>
      <c r="C1600" s="869"/>
      <c r="D1600" s="869"/>
      <c r="E1600" s="869"/>
      <c r="F1600" s="869"/>
      <c r="G1600" s="869"/>
      <c r="H1600" s="869"/>
      <c r="I1600" s="870"/>
      <c r="J1600" s="476"/>
    </row>
    <row r="1601" spans="1:10" ht="12.75">
      <c r="A1601" s="521" t="s">
        <v>1548</v>
      </c>
      <c r="B1601" s="522" t="s">
        <v>1549</v>
      </c>
      <c r="C1601" s="522" t="s">
        <v>1550</v>
      </c>
      <c r="D1601" s="523" t="s">
        <v>1551</v>
      </c>
      <c r="E1601" s="524" t="s">
        <v>1552</v>
      </c>
      <c r="F1601" s="524" t="s">
        <v>1553</v>
      </c>
      <c r="G1601" s="524" t="s">
        <v>1554</v>
      </c>
      <c r="H1601" s="524" t="s">
        <v>821</v>
      </c>
      <c r="I1601" s="525" t="s">
        <v>1555</v>
      </c>
      <c r="J1601" s="476"/>
    </row>
    <row r="1602" spans="1:10" ht="12.75">
      <c r="A1602" s="291" t="s">
        <v>3001</v>
      </c>
      <c r="B1602" s="291" t="s">
        <v>3227</v>
      </c>
      <c r="C1602" s="376" t="s">
        <v>1559</v>
      </c>
      <c r="D1602" s="479">
        <v>45035</v>
      </c>
      <c r="E1602" s="291"/>
      <c r="F1602" s="291"/>
      <c r="G1602" s="291"/>
      <c r="H1602" s="291" t="s">
        <v>3228</v>
      </c>
      <c r="I1602" s="291"/>
      <c r="J1602" s="476"/>
    </row>
    <row r="1603" spans="1:10" ht="12.75">
      <c r="A1603" s="291" t="s">
        <v>3001</v>
      </c>
      <c r="B1603" s="291" t="s">
        <v>3229</v>
      </c>
      <c r="C1603" s="376" t="s">
        <v>1559</v>
      </c>
      <c r="D1603" s="479">
        <v>45042</v>
      </c>
      <c r="E1603" s="291"/>
      <c r="F1603" s="291"/>
      <c r="G1603" s="291"/>
      <c r="H1603" s="291" t="s">
        <v>3228</v>
      </c>
      <c r="I1603" s="291"/>
      <c r="J1603" s="476"/>
    </row>
    <row r="1604" spans="1:10" ht="12.75">
      <c r="A1604" s="291" t="s">
        <v>3001</v>
      </c>
      <c r="B1604" s="291" t="s">
        <v>2148</v>
      </c>
      <c r="C1604" s="376" t="s">
        <v>1559</v>
      </c>
      <c r="D1604" s="479">
        <v>45042</v>
      </c>
      <c r="E1604" s="291"/>
      <c r="F1604" s="291"/>
      <c r="G1604" s="291"/>
      <c r="H1604" s="291" t="s">
        <v>3228</v>
      </c>
      <c r="I1604" s="291"/>
      <c r="J1604" s="476"/>
    </row>
    <row r="1605" spans="1:10" ht="12.75">
      <c r="A1605" s="291" t="s">
        <v>3001</v>
      </c>
      <c r="B1605" s="291" t="s">
        <v>3230</v>
      </c>
      <c r="C1605" s="376" t="s">
        <v>1559</v>
      </c>
      <c r="D1605" s="479">
        <v>45042</v>
      </c>
      <c r="E1605" s="291"/>
      <c r="F1605" s="291"/>
      <c r="G1605" s="291"/>
      <c r="H1605" s="291" t="s">
        <v>3228</v>
      </c>
      <c r="I1605" s="291"/>
      <c r="J1605" s="476"/>
    </row>
    <row r="1606" spans="1:10" ht="12.75">
      <c r="A1606" s="291" t="s">
        <v>3001</v>
      </c>
      <c r="B1606" s="291" t="s">
        <v>3231</v>
      </c>
      <c r="C1606" s="376" t="s">
        <v>1559</v>
      </c>
      <c r="D1606" s="479">
        <v>45042</v>
      </c>
      <c r="E1606" s="291"/>
      <c r="F1606" s="291"/>
      <c r="G1606" s="291"/>
      <c r="H1606" s="291" t="s">
        <v>3228</v>
      </c>
      <c r="I1606" s="291"/>
      <c r="J1606" s="476"/>
    </row>
    <row r="1607" spans="1:10" ht="12.75">
      <c r="A1607" s="291" t="s">
        <v>3001</v>
      </c>
      <c r="B1607" s="291" t="s">
        <v>1991</v>
      </c>
      <c r="C1607" s="376" t="s">
        <v>1559</v>
      </c>
      <c r="D1607" s="479">
        <v>45042</v>
      </c>
      <c r="E1607" s="291"/>
      <c r="F1607" s="291"/>
      <c r="G1607" s="291"/>
      <c r="H1607" s="291" t="s">
        <v>3228</v>
      </c>
      <c r="I1607" s="291"/>
      <c r="J1607" s="476"/>
    </row>
    <row r="1608" spans="1:10" ht="12.75">
      <c r="A1608" s="291" t="s">
        <v>3001</v>
      </c>
      <c r="B1608" s="291" t="s">
        <v>3232</v>
      </c>
      <c r="C1608" s="376" t="s">
        <v>1559</v>
      </c>
      <c r="D1608" s="479">
        <v>45042</v>
      </c>
      <c r="E1608" s="291"/>
      <c r="F1608" s="291"/>
      <c r="G1608" s="291"/>
      <c r="H1608" s="291" t="s">
        <v>3228</v>
      </c>
      <c r="I1608" s="291"/>
      <c r="J1608" s="476"/>
    </row>
    <row r="1609" spans="1:10" ht="12.75">
      <c r="A1609" s="291" t="s">
        <v>3001</v>
      </c>
      <c r="B1609" s="291" t="s">
        <v>3233</v>
      </c>
      <c r="C1609" s="376" t="s">
        <v>1559</v>
      </c>
      <c r="D1609" s="479">
        <v>45042</v>
      </c>
      <c r="E1609" s="291"/>
      <c r="F1609" s="291"/>
      <c r="G1609" s="291"/>
      <c r="H1609" s="291" t="s">
        <v>3228</v>
      </c>
      <c r="I1609" s="291"/>
      <c r="J1609" s="476"/>
    </row>
    <row r="1610" spans="1:10" ht="12.75">
      <c r="A1610" s="291" t="s">
        <v>3001</v>
      </c>
      <c r="B1610" s="291" t="s">
        <v>2388</v>
      </c>
      <c r="C1610" s="376" t="s">
        <v>1559</v>
      </c>
      <c r="D1610" s="479">
        <v>45042</v>
      </c>
      <c r="E1610" s="291"/>
      <c r="F1610" s="291"/>
      <c r="G1610" s="291"/>
      <c r="H1610" s="291" t="s">
        <v>3228</v>
      </c>
      <c r="I1610" s="291"/>
      <c r="J1610" s="476"/>
    </row>
    <row r="1611" spans="1:10" ht="12.75">
      <c r="A1611" s="291" t="s">
        <v>3001</v>
      </c>
      <c r="B1611" s="291" t="s">
        <v>3234</v>
      </c>
      <c r="C1611" s="376" t="s">
        <v>1559</v>
      </c>
      <c r="D1611" s="479">
        <v>45043</v>
      </c>
      <c r="E1611" s="291"/>
      <c r="F1611" s="291"/>
      <c r="G1611" s="291"/>
      <c r="H1611" s="291" t="s">
        <v>3228</v>
      </c>
      <c r="I1611" s="291"/>
      <c r="J1611" s="476"/>
    </row>
    <row r="1612" spans="1:10" ht="12.75">
      <c r="A1612" s="291" t="s">
        <v>3001</v>
      </c>
      <c r="B1612" s="291" t="s">
        <v>3235</v>
      </c>
      <c r="C1612" s="376" t="s">
        <v>1559</v>
      </c>
      <c r="D1612" s="479">
        <v>45043</v>
      </c>
      <c r="E1612" s="291"/>
      <c r="F1612" s="291"/>
      <c r="G1612" s="291"/>
      <c r="H1612" s="291" t="s">
        <v>3228</v>
      </c>
      <c r="I1612" s="291"/>
      <c r="J1612" s="476"/>
    </row>
    <row r="1613" spans="1:10" ht="12.75">
      <c r="A1613" s="878" t="s">
        <v>3236</v>
      </c>
      <c r="B1613" s="869"/>
      <c r="C1613" s="869"/>
      <c r="D1613" s="869"/>
      <c r="E1613" s="869"/>
      <c r="F1613" s="869"/>
      <c r="G1613" s="869"/>
      <c r="H1613" s="869"/>
      <c r="I1613" s="870"/>
      <c r="J1613" s="476"/>
    </row>
    <row r="1614" spans="1:10" ht="12.75">
      <c r="A1614" s="521" t="s">
        <v>1548</v>
      </c>
      <c r="B1614" s="522" t="s">
        <v>1549</v>
      </c>
      <c r="C1614" s="522" t="s">
        <v>1550</v>
      </c>
      <c r="D1614" s="523" t="s">
        <v>1551</v>
      </c>
      <c r="E1614" s="524" t="s">
        <v>1552</v>
      </c>
      <c r="F1614" s="524" t="s">
        <v>1553</v>
      </c>
      <c r="G1614" s="524" t="s">
        <v>1554</v>
      </c>
      <c r="H1614" s="524" t="s">
        <v>821</v>
      </c>
      <c r="I1614" s="525" t="s">
        <v>1555</v>
      </c>
      <c r="J1614" s="476"/>
    </row>
    <row r="1615" spans="1:10" ht="12.75">
      <c r="A1615" s="291" t="s">
        <v>3237</v>
      </c>
      <c r="B1615" s="546" t="s">
        <v>3238</v>
      </c>
      <c r="C1615" s="376" t="s">
        <v>1559</v>
      </c>
      <c r="D1615" s="479">
        <v>45035</v>
      </c>
      <c r="E1615" s="479">
        <f t="shared" ref="E1615:E1624" si="44">D1615+9</f>
        <v>45044</v>
      </c>
      <c r="F1615" s="291"/>
      <c r="G1615" s="291"/>
      <c r="H1615" s="291" t="s">
        <v>3239</v>
      </c>
      <c r="I1615" s="291"/>
      <c r="J1615" s="476"/>
    </row>
    <row r="1616" spans="1:10" ht="12.75">
      <c r="A1616" s="291" t="s">
        <v>3237</v>
      </c>
      <c r="B1616" s="291" t="s">
        <v>3240</v>
      </c>
      <c r="C1616" s="376" t="s">
        <v>1559</v>
      </c>
      <c r="D1616" s="479">
        <v>45035</v>
      </c>
      <c r="E1616" s="479">
        <f t="shared" si="44"/>
        <v>45044</v>
      </c>
      <c r="F1616" s="291"/>
      <c r="G1616" s="291"/>
      <c r="H1616" s="291" t="s">
        <v>3239</v>
      </c>
      <c r="I1616" s="291"/>
      <c r="J1616" s="476"/>
    </row>
    <row r="1617" spans="1:10" ht="12.75">
      <c r="A1617" s="291" t="s">
        <v>3237</v>
      </c>
      <c r="B1617" s="291" t="s">
        <v>3241</v>
      </c>
      <c r="C1617" s="376" t="s">
        <v>1559</v>
      </c>
      <c r="D1617" s="479">
        <v>45035</v>
      </c>
      <c r="E1617" s="479">
        <f t="shared" si="44"/>
        <v>45044</v>
      </c>
      <c r="F1617" s="291"/>
      <c r="G1617" s="291"/>
      <c r="H1617" s="291" t="s">
        <v>3239</v>
      </c>
      <c r="I1617" s="291"/>
      <c r="J1617" s="476"/>
    </row>
    <row r="1618" spans="1:10" ht="12.75">
      <c r="A1618" s="291" t="s">
        <v>3237</v>
      </c>
      <c r="B1618" s="291" t="s">
        <v>3242</v>
      </c>
      <c r="C1618" s="376" t="s">
        <v>1559</v>
      </c>
      <c r="D1618" s="479">
        <v>45035</v>
      </c>
      <c r="E1618" s="479">
        <f t="shared" si="44"/>
        <v>45044</v>
      </c>
      <c r="F1618" s="291"/>
      <c r="G1618" s="291"/>
      <c r="H1618" s="291" t="s">
        <v>3239</v>
      </c>
      <c r="I1618" s="291"/>
      <c r="J1618" s="476"/>
    </row>
    <row r="1619" spans="1:10" ht="12.75">
      <c r="A1619" s="291" t="s">
        <v>3237</v>
      </c>
      <c r="B1619" s="291" t="s">
        <v>3243</v>
      </c>
      <c r="C1619" s="376" t="s">
        <v>1559</v>
      </c>
      <c r="D1619" s="479">
        <v>45035</v>
      </c>
      <c r="E1619" s="479">
        <f t="shared" si="44"/>
        <v>45044</v>
      </c>
      <c r="F1619" s="291"/>
      <c r="G1619" s="291"/>
      <c r="H1619" s="291" t="s">
        <v>3239</v>
      </c>
      <c r="I1619" s="291"/>
      <c r="J1619" s="476"/>
    </row>
    <row r="1620" spans="1:10" ht="12.75">
      <c r="A1620" s="291" t="s">
        <v>3237</v>
      </c>
      <c r="B1620" s="291" t="s">
        <v>3244</v>
      </c>
      <c r="C1620" s="376" t="s">
        <v>1559</v>
      </c>
      <c r="D1620" s="479">
        <v>45035</v>
      </c>
      <c r="E1620" s="479">
        <f t="shared" si="44"/>
        <v>45044</v>
      </c>
      <c r="F1620" s="291"/>
      <c r="G1620" s="291"/>
      <c r="H1620" s="291" t="s">
        <v>3239</v>
      </c>
      <c r="I1620" s="291"/>
      <c r="J1620" s="476"/>
    </row>
    <row r="1621" spans="1:10" ht="12.75">
      <c r="A1621" s="291" t="s">
        <v>3237</v>
      </c>
      <c r="B1621" s="291" t="s">
        <v>3245</v>
      </c>
      <c r="C1621" s="376" t="s">
        <v>1559</v>
      </c>
      <c r="D1621" s="479">
        <v>45035</v>
      </c>
      <c r="E1621" s="479">
        <f t="shared" si="44"/>
        <v>45044</v>
      </c>
      <c r="F1621" s="291"/>
      <c r="G1621" s="291"/>
      <c r="H1621" s="291" t="s">
        <v>3239</v>
      </c>
      <c r="I1621" s="291"/>
      <c r="J1621" s="476"/>
    </row>
    <row r="1622" spans="1:10" ht="12.75">
      <c r="A1622" s="291" t="s">
        <v>3237</v>
      </c>
      <c r="B1622" s="291" t="s">
        <v>3246</v>
      </c>
      <c r="C1622" s="376" t="s">
        <v>1559</v>
      </c>
      <c r="D1622" s="479">
        <v>45035</v>
      </c>
      <c r="E1622" s="479">
        <f t="shared" si="44"/>
        <v>45044</v>
      </c>
      <c r="F1622" s="291"/>
      <c r="G1622" s="291"/>
      <c r="H1622" s="291" t="s">
        <v>3239</v>
      </c>
      <c r="I1622" s="291"/>
      <c r="J1622" s="476"/>
    </row>
    <row r="1623" spans="1:10" ht="12.75">
      <c r="A1623" s="291" t="s">
        <v>3237</v>
      </c>
      <c r="B1623" s="291" t="s">
        <v>3247</v>
      </c>
      <c r="C1623" s="376" t="s">
        <v>1559</v>
      </c>
      <c r="D1623" s="479">
        <v>45036</v>
      </c>
      <c r="E1623" s="479">
        <f t="shared" si="44"/>
        <v>45045</v>
      </c>
      <c r="F1623" s="291"/>
      <c r="G1623" s="291"/>
      <c r="H1623" s="291" t="s">
        <v>3239</v>
      </c>
      <c r="I1623" s="291"/>
      <c r="J1623" s="476"/>
    </row>
    <row r="1624" spans="1:10" ht="12.75">
      <c r="A1624" s="291" t="s">
        <v>3237</v>
      </c>
      <c r="B1624" s="291" t="s">
        <v>3248</v>
      </c>
      <c r="C1624" s="376" t="s">
        <v>1559</v>
      </c>
      <c r="D1624" s="479">
        <v>45036</v>
      </c>
      <c r="E1624" s="479">
        <f t="shared" si="44"/>
        <v>45045</v>
      </c>
      <c r="F1624" s="291"/>
      <c r="G1624" s="291"/>
      <c r="H1624" s="291" t="s">
        <v>3239</v>
      </c>
      <c r="I1624" s="291"/>
      <c r="J1624" s="476"/>
    </row>
    <row r="1625" spans="1:10" ht="12.75">
      <c r="A1625" s="878" t="s">
        <v>3249</v>
      </c>
      <c r="B1625" s="869"/>
      <c r="C1625" s="869"/>
      <c r="D1625" s="869"/>
      <c r="E1625" s="869"/>
      <c r="F1625" s="869"/>
      <c r="G1625" s="869"/>
      <c r="H1625" s="869"/>
      <c r="I1625" s="870"/>
      <c r="J1625" s="476"/>
    </row>
    <row r="1626" spans="1:10" ht="12.75">
      <c r="A1626" s="521" t="s">
        <v>1548</v>
      </c>
      <c r="B1626" s="522" t="s">
        <v>1549</v>
      </c>
      <c r="C1626" s="522" t="s">
        <v>1550</v>
      </c>
      <c r="D1626" s="523" t="s">
        <v>1551</v>
      </c>
      <c r="E1626" s="524" t="s">
        <v>1552</v>
      </c>
      <c r="F1626" s="524" t="s">
        <v>1553</v>
      </c>
      <c r="G1626" s="524" t="s">
        <v>1554</v>
      </c>
      <c r="H1626" s="524" t="s">
        <v>821</v>
      </c>
      <c r="I1626" s="525" t="s">
        <v>1555</v>
      </c>
      <c r="J1626" s="476"/>
    </row>
    <row r="1627" spans="1:10" ht="12.75">
      <c r="A1627" s="291" t="s">
        <v>3016</v>
      </c>
      <c r="B1627" s="291" t="s">
        <v>3250</v>
      </c>
      <c r="C1627" s="376" t="s">
        <v>1559</v>
      </c>
      <c r="D1627" s="478">
        <v>45044</v>
      </c>
      <c r="E1627" s="291"/>
      <c r="F1627" s="291"/>
      <c r="G1627" s="291"/>
      <c r="H1627" s="291" t="s">
        <v>3251</v>
      </c>
      <c r="I1627" s="291"/>
      <c r="J1627" s="476"/>
    </row>
    <row r="1628" spans="1:10" ht="12.75">
      <c r="A1628" s="291" t="s">
        <v>3016</v>
      </c>
      <c r="B1628" s="291" t="s">
        <v>3252</v>
      </c>
      <c r="C1628" s="376" t="s">
        <v>1559</v>
      </c>
      <c r="D1628" s="478">
        <v>45044</v>
      </c>
      <c r="E1628" s="291"/>
      <c r="F1628" s="291"/>
      <c r="G1628" s="291"/>
      <c r="H1628" s="291" t="s">
        <v>3251</v>
      </c>
      <c r="I1628" s="291"/>
      <c r="J1628" s="476"/>
    </row>
    <row r="1629" spans="1:10" ht="12.75">
      <c r="A1629" s="291" t="s">
        <v>3016</v>
      </c>
      <c r="B1629" s="291" t="s">
        <v>3253</v>
      </c>
      <c r="C1629" s="376" t="s">
        <v>1559</v>
      </c>
      <c r="D1629" s="478">
        <v>45044</v>
      </c>
      <c r="E1629" s="291"/>
      <c r="F1629" s="291"/>
      <c r="G1629" s="291"/>
      <c r="H1629" s="291" t="s">
        <v>3251</v>
      </c>
      <c r="I1629" s="291"/>
      <c r="J1629" s="476"/>
    </row>
    <row r="1630" spans="1:10" ht="12.75">
      <c r="A1630" s="291" t="s">
        <v>3016</v>
      </c>
      <c r="B1630" s="291" t="s">
        <v>3254</v>
      </c>
      <c r="C1630" s="376" t="s">
        <v>1559</v>
      </c>
      <c r="D1630" s="478">
        <v>45044</v>
      </c>
      <c r="E1630" s="291"/>
      <c r="F1630" s="291"/>
      <c r="G1630" s="291"/>
      <c r="H1630" s="291" t="s">
        <v>3251</v>
      </c>
      <c r="I1630" s="291"/>
      <c r="J1630" s="476"/>
    </row>
    <row r="1631" spans="1:10" ht="12.75">
      <c r="A1631" s="291" t="s">
        <v>3016</v>
      </c>
      <c r="B1631" s="291" t="s">
        <v>3255</v>
      </c>
      <c r="C1631" s="376" t="s">
        <v>1559</v>
      </c>
      <c r="D1631" s="478">
        <v>45044</v>
      </c>
      <c r="E1631" s="291"/>
      <c r="F1631" s="291"/>
      <c r="G1631" s="291"/>
      <c r="H1631" s="291" t="s">
        <v>3251</v>
      </c>
      <c r="I1631" s="291"/>
      <c r="J1631" s="476"/>
    </row>
    <row r="1632" spans="1:10" ht="12.75">
      <c r="A1632" s="291" t="s">
        <v>3016</v>
      </c>
      <c r="B1632" s="291" t="s">
        <v>3256</v>
      </c>
      <c r="C1632" s="376" t="s">
        <v>1559</v>
      </c>
      <c r="D1632" s="478">
        <v>45044</v>
      </c>
      <c r="E1632" s="291"/>
      <c r="F1632" s="291"/>
      <c r="G1632" s="291"/>
      <c r="H1632" s="291" t="s">
        <v>3251</v>
      </c>
      <c r="I1632" s="291"/>
      <c r="J1632" s="476"/>
    </row>
    <row r="1633" spans="1:10" ht="12.75">
      <c r="A1633" s="291" t="s">
        <v>3016</v>
      </c>
      <c r="B1633" s="291" t="s">
        <v>3257</v>
      </c>
      <c r="C1633" s="376" t="s">
        <v>1559</v>
      </c>
      <c r="D1633" s="478">
        <v>45044</v>
      </c>
      <c r="E1633" s="291"/>
      <c r="F1633" s="291"/>
      <c r="G1633" s="291"/>
      <c r="H1633" s="291" t="s">
        <v>3251</v>
      </c>
      <c r="I1633" s="291"/>
      <c r="J1633" s="476"/>
    </row>
    <row r="1634" spans="1:10" ht="12.75">
      <c r="A1634" s="291" t="s">
        <v>3016</v>
      </c>
      <c r="B1634" s="291" t="s">
        <v>3258</v>
      </c>
      <c r="C1634" s="376" t="s">
        <v>1559</v>
      </c>
      <c r="D1634" s="478">
        <v>45045</v>
      </c>
      <c r="E1634" s="291"/>
      <c r="F1634" s="291"/>
      <c r="G1634" s="291"/>
      <c r="H1634" s="291" t="s">
        <v>3251</v>
      </c>
      <c r="I1634" s="291"/>
      <c r="J1634" s="476"/>
    </row>
    <row r="1635" spans="1:10" ht="12.75">
      <c r="A1635" s="291" t="s">
        <v>3016</v>
      </c>
      <c r="B1635" s="291" t="s">
        <v>3259</v>
      </c>
      <c r="C1635" s="376" t="s">
        <v>1559</v>
      </c>
      <c r="D1635" s="478">
        <v>45045</v>
      </c>
      <c r="E1635" s="291"/>
      <c r="F1635" s="291"/>
      <c r="G1635" s="291"/>
      <c r="H1635" s="291" t="s">
        <v>3251</v>
      </c>
      <c r="I1635" s="291"/>
      <c r="J1635" s="476"/>
    </row>
    <row r="1636" spans="1:10" ht="12.75">
      <c r="A1636" s="291" t="s">
        <v>3016</v>
      </c>
      <c r="B1636" s="291" t="s">
        <v>3260</v>
      </c>
      <c r="C1636" s="376" t="s">
        <v>1559</v>
      </c>
      <c r="D1636" s="478">
        <v>45045</v>
      </c>
      <c r="E1636" s="291"/>
      <c r="F1636" s="291"/>
      <c r="G1636" s="291"/>
      <c r="H1636" s="291" t="s">
        <v>3251</v>
      </c>
      <c r="I1636" s="291"/>
      <c r="J1636" s="476"/>
    </row>
    <row r="1637" spans="1:10" ht="12.75">
      <c r="A1637" s="291" t="s">
        <v>3016</v>
      </c>
      <c r="B1637" s="291" t="s">
        <v>3261</v>
      </c>
      <c r="C1637" s="376" t="s">
        <v>1559</v>
      </c>
      <c r="D1637" s="478">
        <v>45045</v>
      </c>
      <c r="E1637" s="291"/>
      <c r="F1637" s="291"/>
      <c r="G1637" s="291"/>
      <c r="H1637" s="291" t="s">
        <v>3251</v>
      </c>
      <c r="I1637" s="291"/>
      <c r="J1637" s="476"/>
    </row>
    <row r="1638" spans="1:10" ht="12.75">
      <c r="A1638" s="291" t="s">
        <v>3016</v>
      </c>
      <c r="B1638" s="291" t="s">
        <v>3262</v>
      </c>
      <c r="C1638" s="376" t="s">
        <v>1559</v>
      </c>
      <c r="D1638" s="478">
        <v>45045</v>
      </c>
      <c r="E1638" s="291"/>
      <c r="F1638" s="291"/>
      <c r="G1638" s="291"/>
      <c r="H1638" s="291" t="s">
        <v>3251</v>
      </c>
      <c r="I1638" s="291"/>
      <c r="J1638" s="476"/>
    </row>
    <row r="1639" spans="1:10" ht="12.75">
      <c r="A1639" s="291" t="s">
        <v>3016</v>
      </c>
      <c r="B1639" s="291" t="s">
        <v>3263</v>
      </c>
      <c r="C1639" s="376" t="s">
        <v>1559</v>
      </c>
      <c r="D1639" s="478">
        <v>45045</v>
      </c>
      <c r="E1639" s="291"/>
      <c r="F1639" s="291"/>
      <c r="G1639" s="291"/>
      <c r="H1639" s="291" t="s">
        <v>3251</v>
      </c>
      <c r="I1639" s="291"/>
      <c r="J1639" s="476"/>
    </row>
    <row r="1640" spans="1:10" ht="12.75">
      <c r="A1640" s="291" t="s">
        <v>3016</v>
      </c>
      <c r="B1640" s="291" t="s">
        <v>3264</v>
      </c>
      <c r="C1640" s="376" t="s">
        <v>1559</v>
      </c>
      <c r="D1640" s="478">
        <v>45045</v>
      </c>
      <c r="E1640" s="291"/>
      <c r="F1640" s="291"/>
      <c r="G1640" s="291"/>
      <c r="H1640" s="291" t="s">
        <v>3251</v>
      </c>
      <c r="I1640" s="291"/>
      <c r="J1640" s="476"/>
    </row>
    <row r="1641" spans="1:10" ht="12.75">
      <c r="A1641" s="291" t="s">
        <v>3016</v>
      </c>
      <c r="B1641" s="291" t="s">
        <v>3265</v>
      </c>
      <c r="C1641" s="376" t="s">
        <v>1559</v>
      </c>
      <c r="D1641" s="478">
        <v>45045</v>
      </c>
      <c r="E1641" s="291"/>
      <c r="F1641" s="291"/>
      <c r="G1641" s="291"/>
      <c r="H1641" s="291" t="s">
        <v>3251</v>
      </c>
      <c r="I1641" s="291"/>
      <c r="J1641" s="476"/>
    </row>
    <row r="1642" spans="1:10" ht="12.75">
      <c r="A1642" s="878" t="s">
        <v>3266</v>
      </c>
      <c r="B1642" s="869"/>
      <c r="C1642" s="869"/>
      <c r="D1642" s="869"/>
      <c r="E1642" s="869"/>
      <c r="F1642" s="869"/>
      <c r="G1642" s="869"/>
      <c r="H1642" s="869"/>
      <c r="I1642" s="870"/>
      <c r="J1642" s="476"/>
    </row>
    <row r="1643" spans="1:10" ht="12.75">
      <c r="A1643" s="521" t="s">
        <v>1548</v>
      </c>
      <c r="B1643" s="522" t="s">
        <v>1549</v>
      </c>
      <c r="C1643" s="522" t="s">
        <v>1550</v>
      </c>
      <c r="D1643" s="523" t="s">
        <v>1551</v>
      </c>
      <c r="E1643" s="524" t="s">
        <v>1552</v>
      </c>
      <c r="F1643" s="524" t="s">
        <v>1553</v>
      </c>
      <c r="G1643" s="524" t="s">
        <v>1554</v>
      </c>
      <c r="H1643" s="524" t="s">
        <v>821</v>
      </c>
      <c r="I1643" s="525" t="s">
        <v>1555</v>
      </c>
      <c r="J1643" s="476"/>
    </row>
    <row r="1644" spans="1:10" ht="12.75">
      <c r="A1644" s="291" t="s">
        <v>3016</v>
      </c>
      <c r="B1644" s="291" t="s">
        <v>3267</v>
      </c>
      <c r="C1644" s="376" t="s">
        <v>1559</v>
      </c>
      <c r="D1644" s="478">
        <v>45044</v>
      </c>
      <c r="E1644" s="291"/>
      <c r="F1644" s="291"/>
      <c r="G1644" s="291"/>
      <c r="H1644" s="291" t="s">
        <v>3268</v>
      </c>
      <c r="I1644" s="291"/>
      <c r="J1644" s="476"/>
    </row>
    <row r="1645" spans="1:10" ht="12.75">
      <c r="A1645" s="291" t="s">
        <v>3016</v>
      </c>
      <c r="B1645" s="291" t="s">
        <v>3269</v>
      </c>
      <c r="C1645" s="376" t="s">
        <v>1559</v>
      </c>
      <c r="D1645" s="478">
        <v>45044</v>
      </c>
      <c r="E1645" s="291"/>
      <c r="F1645" s="291"/>
      <c r="G1645" s="291"/>
      <c r="H1645" s="291" t="s">
        <v>3268</v>
      </c>
      <c r="I1645" s="291"/>
      <c r="J1645" s="476"/>
    </row>
    <row r="1646" spans="1:10" ht="12.75">
      <c r="A1646" s="291" t="s">
        <v>3016</v>
      </c>
      <c r="B1646" s="291" t="s">
        <v>3270</v>
      </c>
      <c r="C1646" s="376" t="s">
        <v>1559</v>
      </c>
      <c r="D1646" s="478">
        <v>45044</v>
      </c>
      <c r="E1646" s="291"/>
      <c r="F1646" s="291"/>
      <c r="G1646" s="291"/>
      <c r="H1646" s="291" t="s">
        <v>3268</v>
      </c>
      <c r="I1646" s="291"/>
      <c r="J1646" s="476"/>
    </row>
    <row r="1647" spans="1:10" ht="12.75">
      <c r="A1647" s="291" t="s">
        <v>3016</v>
      </c>
      <c r="B1647" s="291" t="s">
        <v>3271</v>
      </c>
      <c r="C1647" s="376" t="s">
        <v>1559</v>
      </c>
      <c r="D1647" s="478">
        <v>45044</v>
      </c>
      <c r="E1647" s="291"/>
      <c r="F1647" s="291"/>
      <c r="G1647" s="291"/>
      <c r="H1647" s="291" t="s">
        <v>3268</v>
      </c>
      <c r="I1647" s="291"/>
      <c r="J1647" s="476"/>
    </row>
    <row r="1648" spans="1:10" ht="12.75">
      <c r="A1648" s="291" t="s">
        <v>3016</v>
      </c>
      <c r="B1648" s="291" t="s">
        <v>3272</v>
      </c>
      <c r="C1648" s="376" t="s">
        <v>1559</v>
      </c>
      <c r="D1648" s="478">
        <v>45044</v>
      </c>
      <c r="E1648" s="291"/>
      <c r="F1648" s="291"/>
      <c r="G1648" s="291"/>
      <c r="H1648" s="291" t="s">
        <v>3268</v>
      </c>
      <c r="I1648" s="291"/>
      <c r="J1648" s="476"/>
    </row>
    <row r="1649" spans="1:10" ht="12.75">
      <c r="A1649" s="291" t="s">
        <v>3016</v>
      </c>
      <c r="B1649" s="291" t="s">
        <v>3273</v>
      </c>
      <c r="C1649" s="376" t="s">
        <v>1559</v>
      </c>
      <c r="D1649" s="478">
        <v>45044</v>
      </c>
      <c r="E1649" s="291"/>
      <c r="F1649" s="291"/>
      <c r="G1649" s="291"/>
      <c r="H1649" s="291" t="s">
        <v>3268</v>
      </c>
      <c r="I1649" s="291"/>
      <c r="J1649" s="476"/>
    </row>
    <row r="1650" spans="1:10" ht="12.75">
      <c r="A1650" s="291" t="s">
        <v>3016</v>
      </c>
      <c r="B1650" s="291" t="s">
        <v>3274</v>
      </c>
      <c r="C1650" s="376" t="s">
        <v>1559</v>
      </c>
      <c r="D1650" s="478">
        <v>45044</v>
      </c>
      <c r="E1650" s="291"/>
      <c r="F1650" s="291"/>
      <c r="G1650" s="291"/>
      <c r="H1650" s="291" t="s">
        <v>3268</v>
      </c>
      <c r="I1650" s="291"/>
      <c r="J1650" s="476"/>
    </row>
    <row r="1651" spans="1:10" ht="12.75">
      <c r="A1651" s="291" t="s">
        <v>3016</v>
      </c>
      <c r="B1651" s="291" t="s">
        <v>3275</v>
      </c>
      <c r="C1651" s="376" t="s">
        <v>1559</v>
      </c>
      <c r="D1651" s="478">
        <v>45044</v>
      </c>
      <c r="E1651" s="291"/>
      <c r="F1651" s="291"/>
      <c r="G1651" s="291"/>
      <c r="H1651" s="291" t="s">
        <v>3268</v>
      </c>
      <c r="I1651" s="291"/>
      <c r="J1651" s="476"/>
    </row>
    <row r="1652" spans="1:10" ht="12.75">
      <c r="A1652" s="291" t="s">
        <v>3016</v>
      </c>
      <c r="B1652" s="291" t="s">
        <v>3276</v>
      </c>
      <c r="C1652" s="376" t="s">
        <v>1559</v>
      </c>
      <c r="D1652" s="478">
        <v>45044</v>
      </c>
      <c r="E1652" s="291"/>
      <c r="F1652" s="291"/>
      <c r="G1652" s="291"/>
      <c r="H1652" s="291" t="s">
        <v>3268</v>
      </c>
      <c r="I1652" s="291"/>
      <c r="J1652" s="476"/>
    </row>
    <row r="1653" spans="1:10" ht="12.75">
      <c r="A1653" s="291" t="s">
        <v>3016</v>
      </c>
      <c r="B1653" s="291" t="s">
        <v>3277</v>
      </c>
      <c r="C1653" s="376" t="s">
        <v>1559</v>
      </c>
      <c r="D1653" s="478">
        <v>45044</v>
      </c>
      <c r="E1653" s="291"/>
      <c r="F1653" s="291"/>
      <c r="G1653" s="291"/>
      <c r="H1653" s="291" t="s">
        <v>3268</v>
      </c>
      <c r="I1653" s="291"/>
      <c r="J1653" s="476"/>
    </row>
    <row r="1654" spans="1:10" ht="12.75">
      <c r="A1654" s="291" t="s">
        <v>3016</v>
      </c>
      <c r="B1654" s="291" t="s">
        <v>3278</v>
      </c>
      <c r="C1654" s="376" t="s">
        <v>1559</v>
      </c>
      <c r="D1654" s="478">
        <v>45044</v>
      </c>
      <c r="E1654" s="291"/>
      <c r="F1654" s="291"/>
      <c r="G1654" s="291"/>
      <c r="H1654" s="291" t="s">
        <v>3268</v>
      </c>
      <c r="I1654" s="291"/>
      <c r="J1654" s="476"/>
    </row>
    <row r="1655" spans="1:10" ht="12.75">
      <c r="A1655" s="291" t="s">
        <v>3016</v>
      </c>
      <c r="B1655" s="291" t="s">
        <v>3279</v>
      </c>
      <c r="C1655" s="376" t="s">
        <v>1559</v>
      </c>
      <c r="D1655" s="478">
        <v>45045</v>
      </c>
      <c r="E1655" s="291"/>
      <c r="F1655" s="291"/>
      <c r="G1655" s="291"/>
      <c r="H1655" s="291" t="s">
        <v>3268</v>
      </c>
      <c r="I1655" s="291"/>
      <c r="J1655" s="476"/>
    </row>
    <row r="1656" spans="1:10" ht="12.75">
      <c r="A1656" s="291" t="s">
        <v>3016</v>
      </c>
      <c r="B1656" s="291" t="s">
        <v>3280</v>
      </c>
      <c r="C1656" s="376" t="s">
        <v>1559</v>
      </c>
      <c r="D1656" s="478">
        <v>45045</v>
      </c>
      <c r="E1656" s="291"/>
      <c r="F1656" s="291"/>
      <c r="G1656" s="291"/>
      <c r="H1656" s="291" t="s">
        <v>3268</v>
      </c>
      <c r="I1656" s="291"/>
      <c r="J1656" s="476"/>
    </row>
    <row r="1657" spans="1:10" ht="12.75">
      <c r="A1657" s="291" t="s">
        <v>3016</v>
      </c>
      <c r="B1657" s="291" t="s">
        <v>3281</v>
      </c>
      <c r="C1657" s="376" t="s">
        <v>1559</v>
      </c>
      <c r="D1657" s="478">
        <v>45045</v>
      </c>
      <c r="E1657" s="291"/>
      <c r="F1657" s="291"/>
      <c r="G1657" s="291"/>
      <c r="H1657" s="291" t="s">
        <v>3268</v>
      </c>
      <c r="I1657" s="291"/>
      <c r="J1657" s="476"/>
    </row>
    <row r="1658" spans="1:10" ht="12.75">
      <c r="A1658" s="291" t="s">
        <v>3016</v>
      </c>
      <c r="B1658" s="291" t="s">
        <v>3282</v>
      </c>
      <c r="C1658" s="376" t="s">
        <v>1559</v>
      </c>
      <c r="D1658" s="478">
        <v>45045</v>
      </c>
      <c r="E1658" s="291"/>
      <c r="F1658" s="291"/>
      <c r="G1658" s="291"/>
      <c r="H1658" s="291" t="s">
        <v>3268</v>
      </c>
      <c r="I1658" s="291"/>
      <c r="J1658" s="476"/>
    </row>
    <row r="1659" spans="1:10" ht="12.75">
      <c r="A1659" s="291" t="s">
        <v>3016</v>
      </c>
      <c r="B1659" s="291" t="s">
        <v>3283</v>
      </c>
      <c r="C1659" s="376" t="s">
        <v>1559</v>
      </c>
      <c r="D1659" s="478">
        <v>45045</v>
      </c>
      <c r="E1659" s="291"/>
      <c r="F1659" s="291"/>
      <c r="G1659" s="291"/>
      <c r="H1659" s="291" t="s">
        <v>3268</v>
      </c>
      <c r="I1659" s="291"/>
      <c r="J1659" s="476"/>
    </row>
    <row r="1660" spans="1:10" ht="12.75">
      <c r="A1660" s="291" t="s">
        <v>3016</v>
      </c>
      <c r="B1660" s="291" t="s">
        <v>3284</v>
      </c>
      <c r="C1660" s="376" t="s">
        <v>1559</v>
      </c>
      <c r="D1660" s="478">
        <v>45045</v>
      </c>
      <c r="E1660" s="291"/>
      <c r="F1660" s="291"/>
      <c r="G1660" s="291"/>
      <c r="H1660" s="291" t="s">
        <v>3268</v>
      </c>
      <c r="I1660" s="291"/>
      <c r="J1660" s="476"/>
    </row>
    <row r="1661" spans="1:10" ht="12.75">
      <c r="A1661" s="291" t="s">
        <v>3016</v>
      </c>
      <c r="B1661" s="291" t="s">
        <v>3285</v>
      </c>
      <c r="C1661" s="376" t="s">
        <v>1559</v>
      </c>
      <c r="D1661" s="478">
        <v>45045</v>
      </c>
      <c r="E1661" s="291"/>
      <c r="F1661" s="291"/>
      <c r="G1661" s="291"/>
      <c r="H1661" s="291" t="s">
        <v>3268</v>
      </c>
      <c r="I1661" s="291"/>
      <c r="J1661" s="476"/>
    </row>
    <row r="1662" spans="1:10" ht="12.75">
      <c r="A1662" s="291" t="s">
        <v>3016</v>
      </c>
      <c r="B1662" s="291" t="s">
        <v>3286</v>
      </c>
      <c r="C1662" s="376" t="s">
        <v>1559</v>
      </c>
      <c r="D1662" s="478">
        <v>45045</v>
      </c>
      <c r="E1662" s="291"/>
      <c r="F1662" s="291"/>
      <c r="G1662" s="291"/>
      <c r="H1662" s="291" t="s">
        <v>3268</v>
      </c>
      <c r="I1662" s="291"/>
      <c r="J1662" s="476"/>
    </row>
    <row r="1663" spans="1:10" ht="12.75">
      <c r="A1663" s="291" t="s">
        <v>3016</v>
      </c>
      <c r="B1663" s="291" t="s">
        <v>3287</v>
      </c>
      <c r="C1663" s="376" t="s">
        <v>1559</v>
      </c>
      <c r="D1663" s="478">
        <v>45045</v>
      </c>
      <c r="E1663" s="291"/>
      <c r="F1663" s="291"/>
      <c r="G1663" s="291"/>
      <c r="H1663" s="291" t="s">
        <v>3268</v>
      </c>
      <c r="I1663" s="291"/>
      <c r="J1663" s="476"/>
    </row>
    <row r="1664" spans="1:10" ht="12.75">
      <c r="A1664" s="878" t="s">
        <v>3288</v>
      </c>
      <c r="B1664" s="869"/>
      <c r="C1664" s="869"/>
      <c r="D1664" s="869"/>
      <c r="E1664" s="869"/>
      <c r="F1664" s="869"/>
      <c r="G1664" s="869"/>
      <c r="H1664" s="869"/>
      <c r="I1664" s="870"/>
      <c r="J1664" s="476"/>
    </row>
    <row r="1665" spans="1:10" ht="12.75">
      <c r="A1665" s="521" t="s">
        <v>1548</v>
      </c>
      <c r="B1665" s="522" t="s">
        <v>1549</v>
      </c>
      <c r="C1665" s="522" t="s">
        <v>1550</v>
      </c>
      <c r="D1665" s="523" t="s">
        <v>1551</v>
      </c>
      <c r="E1665" s="524" t="s">
        <v>1552</v>
      </c>
      <c r="F1665" s="524" t="s">
        <v>1553</v>
      </c>
      <c r="G1665" s="524" t="s">
        <v>1554</v>
      </c>
      <c r="H1665" s="524" t="s">
        <v>821</v>
      </c>
      <c r="I1665" s="525" t="s">
        <v>1555</v>
      </c>
      <c r="J1665" s="476"/>
    </row>
    <row r="1666" spans="1:10" ht="12.75">
      <c r="A1666" s="291" t="s">
        <v>3001</v>
      </c>
      <c r="B1666" s="291" t="s">
        <v>1701</v>
      </c>
      <c r="C1666" s="376" t="s">
        <v>1559</v>
      </c>
      <c r="D1666" s="479">
        <v>45049</v>
      </c>
      <c r="E1666" s="291"/>
      <c r="F1666" s="291"/>
      <c r="G1666" s="291"/>
      <c r="H1666" s="291" t="s">
        <v>3289</v>
      </c>
      <c r="I1666" s="291"/>
      <c r="J1666" s="520">
        <v>45049</v>
      </c>
    </row>
    <row r="1667" spans="1:10" ht="12.75">
      <c r="A1667" s="291" t="s">
        <v>3290</v>
      </c>
      <c r="B1667" s="301" t="s">
        <v>3291</v>
      </c>
      <c r="C1667" s="376" t="s">
        <v>1559</v>
      </c>
      <c r="D1667" s="479">
        <v>45049</v>
      </c>
      <c r="E1667" s="291"/>
      <c r="F1667" s="291"/>
      <c r="G1667" s="291"/>
      <c r="H1667" s="291" t="s">
        <v>3292</v>
      </c>
      <c r="I1667" s="291"/>
      <c r="J1667" s="476"/>
    </row>
    <row r="1668" spans="1:10" ht="12.75">
      <c r="A1668" s="291" t="s">
        <v>3290</v>
      </c>
      <c r="B1668" s="301" t="s">
        <v>3293</v>
      </c>
      <c r="C1668" s="376" t="s">
        <v>1559</v>
      </c>
      <c r="D1668" s="479">
        <v>45049</v>
      </c>
      <c r="E1668" s="291"/>
      <c r="F1668" s="291"/>
      <c r="G1668" s="291"/>
      <c r="H1668" s="291" t="s">
        <v>3292</v>
      </c>
      <c r="I1668" s="291"/>
      <c r="J1668" s="476"/>
    </row>
    <row r="1669" spans="1:10" ht="12.75">
      <c r="A1669" s="291" t="s">
        <v>3290</v>
      </c>
      <c r="B1669" s="301" t="s">
        <v>3294</v>
      </c>
      <c r="C1669" s="376" t="s">
        <v>1559</v>
      </c>
      <c r="D1669" s="479">
        <v>45049</v>
      </c>
      <c r="E1669" s="291"/>
      <c r="F1669" s="291"/>
      <c r="G1669" s="291"/>
      <c r="H1669" s="291" t="s">
        <v>3292</v>
      </c>
      <c r="I1669" s="291"/>
      <c r="J1669" s="476"/>
    </row>
    <row r="1670" spans="1:10" ht="12.75">
      <c r="A1670" s="291" t="s">
        <v>3290</v>
      </c>
      <c r="B1670" s="301" t="s">
        <v>3295</v>
      </c>
      <c r="C1670" s="376" t="s">
        <v>1559</v>
      </c>
      <c r="D1670" s="479">
        <v>45049</v>
      </c>
      <c r="E1670" s="291"/>
      <c r="F1670" s="291"/>
      <c r="G1670" s="291"/>
      <c r="H1670" s="291" t="s">
        <v>3292</v>
      </c>
      <c r="I1670" s="291"/>
      <c r="J1670" s="476"/>
    </row>
    <row r="1671" spans="1:10" ht="12.75">
      <c r="A1671" s="291" t="s">
        <v>3290</v>
      </c>
      <c r="B1671" s="301" t="s">
        <v>3296</v>
      </c>
      <c r="C1671" s="376" t="s">
        <v>1559</v>
      </c>
      <c r="D1671" s="479">
        <v>45049</v>
      </c>
      <c r="E1671" s="291"/>
      <c r="F1671" s="291"/>
      <c r="G1671" s="291"/>
      <c r="H1671" s="291" t="s">
        <v>3292</v>
      </c>
      <c r="I1671" s="291"/>
      <c r="J1671" s="476"/>
    </row>
    <row r="1672" spans="1:10" ht="12.75">
      <c r="A1672" s="291" t="s">
        <v>3290</v>
      </c>
      <c r="B1672" s="301" t="s">
        <v>3297</v>
      </c>
      <c r="C1672" s="376" t="s">
        <v>1559</v>
      </c>
      <c r="D1672" s="479">
        <v>45049</v>
      </c>
      <c r="E1672" s="291"/>
      <c r="F1672" s="291"/>
      <c r="G1672" s="291"/>
      <c r="H1672" s="291" t="s">
        <v>3292</v>
      </c>
      <c r="I1672" s="291"/>
      <c r="J1672" s="476"/>
    </row>
    <row r="1673" spans="1:10" ht="12.75">
      <c r="A1673" s="291" t="s">
        <v>3290</v>
      </c>
      <c r="B1673" s="301" t="s">
        <v>3298</v>
      </c>
      <c r="C1673" s="376" t="s">
        <v>1559</v>
      </c>
      <c r="D1673" s="479">
        <v>45049</v>
      </c>
      <c r="E1673" s="291"/>
      <c r="F1673" s="291"/>
      <c r="G1673" s="291"/>
      <c r="H1673" s="291" t="s">
        <v>3292</v>
      </c>
      <c r="I1673" s="291"/>
      <c r="J1673" s="476"/>
    </row>
    <row r="1674" spans="1:10" ht="12.75">
      <c r="A1674" s="291" t="s">
        <v>3290</v>
      </c>
      <c r="B1674" s="301" t="s">
        <v>3299</v>
      </c>
      <c r="C1674" s="376" t="s">
        <v>1559</v>
      </c>
      <c r="D1674" s="479">
        <v>45049</v>
      </c>
      <c r="E1674" s="291"/>
      <c r="F1674" s="291"/>
      <c r="G1674" s="291"/>
      <c r="H1674" s="291" t="s">
        <v>3289</v>
      </c>
      <c r="I1674" s="291"/>
      <c r="J1674" s="476"/>
    </row>
    <row r="1675" spans="1:10" ht="12.75">
      <c r="A1675" s="291" t="s">
        <v>3290</v>
      </c>
      <c r="B1675" s="301" t="s">
        <v>3300</v>
      </c>
      <c r="C1675" s="376" t="s">
        <v>1559</v>
      </c>
      <c r="D1675" s="479">
        <v>45049</v>
      </c>
      <c r="E1675" s="291"/>
      <c r="F1675" s="291"/>
      <c r="G1675" s="291"/>
      <c r="H1675" s="291" t="s">
        <v>3292</v>
      </c>
      <c r="I1675" s="291"/>
      <c r="J1675" s="476"/>
    </row>
    <row r="1676" spans="1:10" ht="12.75">
      <c r="A1676" s="291" t="s">
        <v>3290</v>
      </c>
      <c r="B1676" s="301" t="s">
        <v>3301</v>
      </c>
      <c r="C1676" s="376" t="s">
        <v>1559</v>
      </c>
      <c r="D1676" s="479">
        <v>45049</v>
      </c>
      <c r="E1676" s="291"/>
      <c r="F1676" s="291"/>
      <c r="G1676" s="291"/>
      <c r="H1676" s="291" t="s">
        <v>3292</v>
      </c>
      <c r="I1676" s="291"/>
      <c r="J1676" s="476"/>
    </row>
    <row r="1677" spans="1:10" ht="12.75">
      <c r="A1677" s="291" t="s">
        <v>3290</v>
      </c>
      <c r="B1677" s="301" t="s">
        <v>3302</v>
      </c>
      <c r="C1677" s="376" t="s">
        <v>1559</v>
      </c>
      <c r="D1677" s="479">
        <v>45049</v>
      </c>
      <c r="E1677" s="291"/>
      <c r="F1677" s="291"/>
      <c r="G1677" s="291"/>
      <c r="H1677" s="291" t="s">
        <v>3292</v>
      </c>
      <c r="I1677" s="291"/>
      <c r="J1677" s="476"/>
    </row>
    <row r="1678" spans="1:10" ht="12.75">
      <c r="A1678" s="291" t="s">
        <v>3001</v>
      </c>
      <c r="B1678" s="291" t="s">
        <v>3303</v>
      </c>
      <c r="C1678" s="376" t="s">
        <v>1559</v>
      </c>
      <c r="D1678" s="479">
        <v>45049</v>
      </c>
      <c r="E1678" s="291"/>
      <c r="F1678" s="291"/>
      <c r="G1678" s="291"/>
      <c r="H1678" s="291" t="s">
        <v>3292</v>
      </c>
      <c r="I1678" s="291"/>
      <c r="J1678" s="476"/>
    </row>
    <row r="1679" spans="1:10" ht="12.75">
      <c r="A1679" s="291" t="s">
        <v>3290</v>
      </c>
      <c r="B1679" s="301" t="s">
        <v>3304</v>
      </c>
      <c r="C1679" s="376" t="s">
        <v>1559</v>
      </c>
      <c r="D1679" s="479">
        <v>45049</v>
      </c>
      <c r="E1679" s="291"/>
      <c r="F1679" s="291"/>
      <c r="G1679" s="291"/>
      <c r="H1679" s="291" t="s">
        <v>3292</v>
      </c>
      <c r="I1679" s="291"/>
      <c r="J1679" s="476"/>
    </row>
    <row r="1680" spans="1:10" ht="12.75">
      <c r="A1680" s="291" t="s">
        <v>3290</v>
      </c>
      <c r="B1680" s="301" t="s">
        <v>3305</v>
      </c>
      <c r="C1680" s="376" t="s">
        <v>1559</v>
      </c>
      <c r="D1680" s="479">
        <v>45049</v>
      </c>
      <c r="E1680" s="291"/>
      <c r="F1680" s="291"/>
      <c r="G1680" s="291"/>
      <c r="H1680" s="291" t="s">
        <v>3292</v>
      </c>
      <c r="I1680" s="291"/>
      <c r="J1680" s="476"/>
    </row>
    <row r="1681" spans="1:10" ht="12.75">
      <c r="A1681" s="291" t="s">
        <v>3290</v>
      </c>
      <c r="B1681" s="301" t="s">
        <v>3306</v>
      </c>
      <c r="C1681" s="376" t="s">
        <v>1559</v>
      </c>
      <c r="D1681" s="479">
        <v>45049</v>
      </c>
      <c r="E1681" s="291"/>
      <c r="F1681" s="291"/>
      <c r="G1681" s="291"/>
      <c r="H1681" s="291" t="s">
        <v>3289</v>
      </c>
      <c r="I1681" s="291"/>
      <c r="J1681" s="476"/>
    </row>
    <row r="1682" spans="1:10" ht="12.75">
      <c r="A1682" s="291" t="s">
        <v>3001</v>
      </c>
      <c r="B1682" s="291" t="s">
        <v>3307</v>
      </c>
      <c r="C1682" s="376" t="s">
        <v>1559</v>
      </c>
      <c r="D1682" s="479">
        <v>45049</v>
      </c>
      <c r="E1682" s="291"/>
      <c r="F1682" s="291"/>
      <c r="G1682" s="291"/>
      <c r="H1682" s="291" t="s">
        <v>3292</v>
      </c>
      <c r="I1682" s="291"/>
      <c r="J1682" s="476"/>
    </row>
    <row r="1683" spans="1:10" ht="12.75">
      <c r="A1683" s="291" t="s">
        <v>3290</v>
      </c>
      <c r="B1683" s="301" t="s">
        <v>3308</v>
      </c>
      <c r="C1683" s="376" t="s">
        <v>1559</v>
      </c>
      <c r="D1683" s="479">
        <v>45049</v>
      </c>
      <c r="E1683" s="291"/>
      <c r="F1683" s="291"/>
      <c r="G1683" s="291"/>
      <c r="H1683" s="291" t="s">
        <v>3292</v>
      </c>
      <c r="I1683" s="291"/>
      <c r="J1683" s="476"/>
    </row>
    <row r="1684" spans="1:10" ht="12.75">
      <c r="A1684" s="291" t="s">
        <v>3290</v>
      </c>
      <c r="B1684" s="301" t="s">
        <v>3309</v>
      </c>
      <c r="C1684" s="376" t="s">
        <v>1559</v>
      </c>
      <c r="D1684" s="479">
        <v>45049</v>
      </c>
      <c r="E1684" s="291"/>
      <c r="F1684" s="291"/>
      <c r="G1684" s="291"/>
      <c r="H1684" s="291" t="s">
        <v>3292</v>
      </c>
      <c r="I1684" s="291"/>
      <c r="J1684" s="476"/>
    </row>
    <row r="1685" spans="1:10" ht="12.75">
      <c r="A1685" s="291" t="s">
        <v>3290</v>
      </c>
      <c r="B1685" s="301" t="s">
        <v>3310</v>
      </c>
      <c r="C1685" s="376" t="s">
        <v>1559</v>
      </c>
      <c r="D1685" s="479">
        <v>45049</v>
      </c>
      <c r="E1685" s="291"/>
      <c r="F1685" s="291"/>
      <c r="G1685" s="291"/>
      <c r="H1685" s="291" t="s">
        <v>3292</v>
      </c>
      <c r="I1685" s="291"/>
      <c r="J1685" s="476"/>
    </row>
    <row r="1686" spans="1:10" ht="12.75">
      <c r="A1686" s="291" t="s">
        <v>3290</v>
      </c>
      <c r="B1686" s="301" t="s">
        <v>3311</v>
      </c>
      <c r="C1686" s="376" t="s">
        <v>1559</v>
      </c>
      <c r="D1686" s="479">
        <v>45049</v>
      </c>
      <c r="E1686" s="291"/>
      <c r="F1686" s="291"/>
      <c r="G1686" s="291"/>
      <c r="H1686" s="291" t="s">
        <v>3292</v>
      </c>
      <c r="I1686" s="291"/>
      <c r="J1686" s="476"/>
    </row>
    <row r="1687" spans="1:10" ht="12.75">
      <c r="A1687" s="291" t="s">
        <v>3290</v>
      </c>
      <c r="B1687" s="301" t="s">
        <v>3312</v>
      </c>
      <c r="C1687" s="376" t="s">
        <v>1559</v>
      </c>
      <c r="D1687" s="479">
        <v>45049</v>
      </c>
      <c r="E1687" s="291"/>
      <c r="F1687" s="291"/>
      <c r="G1687" s="291"/>
      <c r="H1687" s="291" t="s">
        <v>3292</v>
      </c>
      <c r="I1687" s="291"/>
      <c r="J1687" s="476"/>
    </row>
    <row r="1688" spans="1:10" ht="12.75">
      <c r="A1688" s="291" t="s">
        <v>3290</v>
      </c>
      <c r="B1688" s="301" t="s">
        <v>3313</v>
      </c>
      <c r="C1688" s="376" t="s">
        <v>1559</v>
      </c>
      <c r="D1688" s="479">
        <v>45049</v>
      </c>
      <c r="E1688" s="291"/>
      <c r="F1688" s="291"/>
      <c r="G1688" s="291"/>
      <c r="H1688" s="291" t="s">
        <v>3292</v>
      </c>
      <c r="I1688" s="291"/>
      <c r="J1688" s="476"/>
    </row>
    <row r="1689" spans="1:10" ht="12.75">
      <c r="A1689" s="291" t="s">
        <v>3290</v>
      </c>
      <c r="B1689" s="301" t="s">
        <v>3314</v>
      </c>
      <c r="C1689" s="376" t="s">
        <v>1559</v>
      </c>
      <c r="D1689" s="479">
        <v>45049</v>
      </c>
      <c r="E1689" s="291"/>
      <c r="F1689" s="291"/>
      <c r="G1689" s="291"/>
      <c r="H1689" s="291" t="s">
        <v>3292</v>
      </c>
      <c r="I1689" s="291"/>
      <c r="J1689" s="476"/>
    </row>
    <row r="1690" spans="1:10" ht="12.75">
      <c r="A1690" s="547" t="s">
        <v>3016</v>
      </c>
      <c r="B1690" s="548" t="s">
        <v>3315</v>
      </c>
      <c r="C1690" s="376" t="s">
        <v>1559</v>
      </c>
      <c r="D1690" s="479">
        <v>45049</v>
      </c>
      <c r="E1690" s="291"/>
      <c r="F1690" s="291"/>
      <c r="G1690" s="291"/>
      <c r="H1690" s="291" t="s">
        <v>3289</v>
      </c>
      <c r="I1690" s="546" t="s">
        <v>3316</v>
      </c>
      <c r="J1690" s="476"/>
    </row>
    <row r="1691" spans="1:10" ht="12.75">
      <c r="A1691" s="291" t="s">
        <v>3001</v>
      </c>
      <c r="B1691" s="291" t="s">
        <v>3317</v>
      </c>
      <c r="C1691" s="376" t="s">
        <v>1559</v>
      </c>
      <c r="D1691" s="479">
        <v>45049</v>
      </c>
      <c r="E1691" s="291"/>
      <c r="F1691" s="291"/>
      <c r="G1691" s="291"/>
      <c r="H1691" s="291" t="s">
        <v>3292</v>
      </c>
      <c r="I1691" s="291"/>
      <c r="J1691" s="476"/>
    </row>
    <row r="1692" spans="1:10" ht="12.75">
      <c r="A1692" s="291" t="s">
        <v>3001</v>
      </c>
      <c r="B1692" s="291" t="s">
        <v>2341</v>
      </c>
      <c r="C1692" s="376" t="s">
        <v>1559</v>
      </c>
      <c r="D1692" s="479">
        <v>45049</v>
      </c>
      <c r="E1692" s="291"/>
      <c r="F1692" s="291"/>
      <c r="G1692" s="291"/>
      <c r="H1692" s="291" t="s">
        <v>3289</v>
      </c>
      <c r="I1692" s="291"/>
      <c r="J1692" s="476"/>
    </row>
    <row r="1693" spans="1:10" ht="12.75">
      <c r="A1693" s="291" t="s">
        <v>3001</v>
      </c>
      <c r="B1693" s="291" t="s">
        <v>2364</v>
      </c>
      <c r="C1693" s="376" t="s">
        <v>1559</v>
      </c>
      <c r="D1693" s="479">
        <v>45049</v>
      </c>
      <c r="E1693" s="291"/>
      <c r="F1693" s="291"/>
      <c r="G1693" s="291"/>
      <c r="H1693" s="291" t="s">
        <v>3292</v>
      </c>
      <c r="I1693" s="291"/>
      <c r="J1693" s="476"/>
    </row>
    <row r="1694" spans="1:10" ht="12.75">
      <c r="A1694" s="291" t="s">
        <v>3001</v>
      </c>
      <c r="B1694" s="291" t="s">
        <v>1889</v>
      </c>
      <c r="C1694" s="376" t="s">
        <v>1559</v>
      </c>
      <c r="D1694" s="479">
        <v>45049</v>
      </c>
      <c r="E1694" s="291"/>
      <c r="F1694" s="291"/>
      <c r="G1694" s="291"/>
      <c r="H1694" s="291" t="s">
        <v>3289</v>
      </c>
      <c r="I1694" s="291"/>
      <c r="J1694" s="476"/>
    </row>
    <row r="1695" spans="1:10" ht="12.75">
      <c r="A1695" s="291" t="s">
        <v>3001</v>
      </c>
      <c r="B1695" s="291" t="s">
        <v>3318</v>
      </c>
      <c r="C1695" s="376" t="s">
        <v>1559</v>
      </c>
      <c r="D1695" s="479">
        <v>45049</v>
      </c>
      <c r="E1695" s="291"/>
      <c r="F1695" s="291"/>
      <c r="G1695" s="291"/>
      <c r="H1695" s="291" t="s">
        <v>3292</v>
      </c>
      <c r="I1695" s="291"/>
      <c r="J1695" s="476"/>
    </row>
    <row r="1696" spans="1:10" ht="12.75">
      <c r="A1696" s="291" t="s">
        <v>3001</v>
      </c>
      <c r="B1696" s="291" t="s">
        <v>3319</v>
      </c>
      <c r="C1696" s="376" t="s">
        <v>1559</v>
      </c>
      <c r="D1696" s="479">
        <v>45049</v>
      </c>
      <c r="E1696" s="291"/>
      <c r="F1696" s="291"/>
      <c r="G1696" s="291"/>
      <c r="H1696" s="291" t="s">
        <v>3292</v>
      </c>
      <c r="I1696" s="291"/>
      <c r="J1696" s="476"/>
    </row>
    <row r="1697" spans="1:10" ht="12.75">
      <c r="A1697" s="291" t="s">
        <v>3001</v>
      </c>
      <c r="B1697" s="291" t="s">
        <v>1880</v>
      </c>
      <c r="C1697" s="376" t="s">
        <v>1559</v>
      </c>
      <c r="D1697" s="479">
        <v>45049</v>
      </c>
      <c r="E1697" s="291"/>
      <c r="F1697" s="291"/>
      <c r="G1697" s="291"/>
      <c r="H1697" s="291" t="s">
        <v>3292</v>
      </c>
      <c r="I1697" s="291"/>
      <c r="J1697" s="476"/>
    </row>
    <row r="1698" spans="1:10" ht="12.75">
      <c r="A1698" s="291" t="s">
        <v>3290</v>
      </c>
      <c r="B1698" s="301" t="s">
        <v>3320</v>
      </c>
      <c r="C1698" s="376" t="s">
        <v>1559</v>
      </c>
      <c r="D1698" s="479">
        <v>45049</v>
      </c>
      <c r="E1698" s="291"/>
      <c r="F1698" s="291"/>
      <c r="G1698" s="291"/>
      <c r="H1698" s="291" t="s">
        <v>3292</v>
      </c>
      <c r="I1698" s="291"/>
      <c r="J1698" s="476"/>
    </row>
    <row r="1699" spans="1:10" ht="12.75">
      <c r="A1699" s="291" t="s">
        <v>3001</v>
      </c>
      <c r="B1699" s="291" t="s">
        <v>1958</v>
      </c>
      <c r="C1699" s="376" t="s">
        <v>1559</v>
      </c>
      <c r="D1699" s="479">
        <v>45049</v>
      </c>
      <c r="E1699" s="291"/>
      <c r="F1699" s="291"/>
      <c r="G1699" s="291"/>
      <c r="H1699" s="291" t="s">
        <v>3289</v>
      </c>
      <c r="I1699" s="291"/>
      <c r="J1699" s="476"/>
    </row>
    <row r="1700" spans="1:10" ht="12.75">
      <c r="A1700" s="291" t="s">
        <v>3001</v>
      </c>
      <c r="B1700" s="291" t="s">
        <v>3321</v>
      </c>
      <c r="C1700" s="376" t="s">
        <v>1559</v>
      </c>
      <c r="D1700" s="479">
        <v>45049</v>
      </c>
      <c r="E1700" s="291"/>
      <c r="F1700" s="291"/>
      <c r="G1700" s="291"/>
      <c r="H1700" s="291" t="s">
        <v>3289</v>
      </c>
      <c r="I1700" s="291"/>
      <c r="J1700" s="476"/>
    </row>
    <row r="1701" spans="1:10" ht="12.75">
      <c r="A1701" s="291" t="s">
        <v>3001</v>
      </c>
      <c r="B1701" s="291" t="s">
        <v>3322</v>
      </c>
      <c r="C1701" s="376" t="s">
        <v>1559</v>
      </c>
      <c r="D1701" s="479">
        <v>45049</v>
      </c>
      <c r="E1701" s="291"/>
      <c r="F1701" s="291"/>
      <c r="G1701" s="291"/>
      <c r="H1701" s="291" t="s">
        <v>3292</v>
      </c>
      <c r="I1701" s="291"/>
      <c r="J1701" s="476"/>
    </row>
    <row r="1702" spans="1:10" ht="12.75">
      <c r="A1702" s="291" t="s">
        <v>3290</v>
      </c>
      <c r="B1702" s="301" t="s">
        <v>3323</v>
      </c>
      <c r="C1702" s="376" t="s">
        <v>1559</v>
      </c>
      <c r="D1702" s="479">
        <v>45049</v>
      </c>
      <c r="E1702" s="291"/>
      <c r="F1702" s="291"/>
      <c r="G1702" s="291"/>
      <c r="H1702" s="291" t="s">
        <v>3292</v>
      </c>
      <c r="I1702" s="291"/>
      <c r="J1702" s="476"/>
    </row>
    <row r="1703" spans="1:10" ht="12.75">
      <c r="A1703" s="291" t="s">
        <v>3001</v>
      </c>
      <c r="B1703" s="291" t="s">
        <v>3324</v>
      </c>
      <c r="C1703" s="376" t="s">
        <v>1559</v>
      </c>
      <c r="D1703" s="479">
        <v>45049</v>
      </c>
      <c r="E1703" s="291"/>
      <c r="F1703" s="291"/>
      <c r="G1703" s="291"/>
      <c r="H1703" s="291" t="s">
        <v>3292</v>
      </c>
      <c r="I1703" s="291"/>
      <c r="J1703" s="476"/>
    </row>
    <row r="1704" spans="1:10" ht="12.75">
      <c r="A1704" s="291" t="s">
        <v>3001</v>
      </c>
      <c r="B1704" s="291" t="s">
        <v>2030</v>
      </c>
      <c r="C1704" s="376" t="s">
        <v>1559</v>
      </c>
      <c r="D1704" s="479">
        <v>45049</v>
      </c>
      <c r="E1704" s="291"/>
      <c r="F1704" s="291"/>
      <c r="G1704" s="291"/>
      <c r="H1704" s="291" t="s">
        <v>3289</v>
      </c>
      <c r="I1704" s="291"/>
      <c r="J1704" s="476"/>
    </row>
    <row r="1705" spans="1:10" ht="12.75">
      <c r="A1705" s="291" t="s">
        <v>3290</v>
      </c>
      <c r="B1705" s="301" t="s">
        <v>3325</v>
      </c>
      <c r="C1705" s="376" t="s">
        <v>1559</v>
      </c>
      <c r="D1705" s="479">
        <v>45049</v>
      </c>
      <c r="E1705" s="291"/>
      <c r="F1705" s="291"/>
      <c r="G1705" s="291"/>
      <c r="H1705" s="291" t="s">
        <v>3289</v>
      </c>
      <c r="I1705" s="291"/>
      <c r="J1705" s="476"/>
    </row>
    <row r="1706" spans="1:10" ht="12.75">
      <c r="A1706" s="291" t="s">
        <v>3290</v>
      </c>
      <c r="B1706" s="301" t="s">
        <v>3326</v>
      </c>
      <c r="C1706" s="376" t="s">
        <v>1559</v>
      </c>
      <c r="D1706" s="479">
        <v>45049</v>
      </c>
      <c r="E1706" s="291"/>
      <c r="F1706" s="291"/>
      <c r="G1706" s="291"/>
      <c r="H1706" s="291" t="s">
        <v>3292</v>
      </c>
      <c r="I1706" s="291"/>
      <c r="J1706" s="476"/>
    </row>
    <row r="1707" spans="1:10" ht="12.75">
      <c r="A1707" s="291" t="s">
        <v>3290</v>
      </c>
      <c r="B1707" s="301" t="s">
        <v>3327</v>
      </c>
      <c r="C1707" s="376" t="s">
        <v>1559</v>
      </c>
      <c r="D1707" s="479">
        <v>45049</v>
      </c>
      <c r="E1707" s="291"/>
      <c r="F1707" s="291"/>
      <c r="G1707" s="291"/>
      <c r="H1707" s="291" t="s">
        <v>3292</v>
      </c>
      <c r="I1707" s="291"/>
      <c r="J1707" s="476"/>
    </row>
    <row r="1708" spans="1:10" ht="12.75">
      <c r="A1708" s="291" t="s">
        <v>3290</v>
      </c>
      <c r="B1708" s="301" t="s">
        <v>3328</v>
      </c>
      <c r="C1708" s="376" t="s">
        <v>1559</v>
      </c>
      <c r="D1708" s="479">
        <v>45049</v>
      </c>
      <c r="E1708" s="291"/>
      <c r="F1708" s="291"/>
      <c r="G1708" s="291"/>
      <c r="H1708" s="291" t="s">
        <v>3292</v>
      </c>
      <c r="I1708" s="291"/>
      <c r="J1708" s="476"/>
    </row>
    <row r="1709" spans="1:10" ht="12.75">
      <c r="A1709" s="291" t="s">
        <v>3290</v>
      </c>
      <c r="B1709" s="301" t="s">
        <v>3329</v>
      </c>
      <c r="C1709" s="376" t="s">
        <v>1559</v>
      </c>
      <c r="D1709" s="479">
        <v>45049</v>
      </c>
      <c r="E1709" s="291"/>
      <c r="F1709" s="291"/>
      <c r="G1709" s="291"/>
      <c r="H1709" s="291" t="s">
        <v>3292</v>
      </c>
      <c r="I1709" s="291"/>
      <c r="J1709" s="476"/>
    </row>
    <row r="1710" spans="1:10" ht="12.75">
      <c r="A1710" s="291" t="s">
        <v>3290</v>
      </c>
      <c r="B1710" s="301" t="s">
        <v>2426</v>
      </c>
      <c r="C1710" s="376" t="s">
        <v>1559</v>
      </c>
      <c r="D1710" s="479">
        <v>45049</v>
      </c>
      <c r="E1710" s="291"/>
      <c r="F1710" s="291"/>
      <c r="G1710" s="291"/>
      <c r="H1710" s="291" t="s">
        <v>3289</v>
      </c>
      <c r="I1710" s="291"/>
      <c r="J1710" s="476"/>
    </row>
    <row r="1711" spans="1:10" ht="12.75">
      <c r="A1711" s="291" t="s">
        <v>3290</v>
      </c>
      <c r="B1711" s="301" t="s">
        <v>1742</v>
      </c>
      <c r="C1711" s="376" t="s">
        <v>1559</v>
      </c>
      <c r="D1711" s="479">
        <v>45049</v>
      </c>
      <c r="E1711" s="291"/>
      <c r="F1711" s="291"/>
      <c r="G1711" s="291"/>
      <c r="H1711" s="291" t="s">
        <v>3289</v>
      </c>
      <c r="I1711" s="291"/>
      <c r="J1711" s="476"/>
    </row>
    <row r="1712" spans="1:10" ht="12.75">
      <c r="A1712" s="291" t="s">
        <v>3290</v>
      </c>
      <c r="B1712" s="301" t="s">
        <v>3330</v>
      </c>
      <c r="C1712" s="376" t="s">
        <v>1559</v>
      </c>
      <c r="D1712" s="479">
        <v>45049</v>
      </c>
      <c r="E1712" s="291"/>
      <c r="F1712" s="291"/>
      <c r="G1712" s="291"/>
      <c r="H1712" s="291" t="s">
        <v>3289</v>
      </c>
      <c r="I1712" s="291"/>
      <c r="J1712" s="476"/>
    </row>
    <row r="1713" spans="1:10" ht="12.75">
      <c r="A1713" s="291" t="s">
        <v>3290</v>
      </c>
      <c r="B1713" s="301" t="s">
        <v>3331</v>
      </c>
      <c r="C1713" s="376" t="s">
        <v>1559</v>
      </c>
      <c r="D1713" s="479">
        <v>45049</v>
      </c>
      <c r="E1713" s="291"/>
      <c r="F1713" s="291"/>
      <c r="G1713" s="291"/>
      <c r="H1713" s="291" t="s">
        <v>3292</v>
      </c>
      <c r="I1713" s="291"/>
      <c r="J1713" s="476"/>
    </row>
    <row r="1714" spans="1:10" ht="12.75">
      <c r="A1714" s="291" t="s">
        <v>3290</v>
      </c>
      <c r="B1714" s="301" t="s">
        <v>3332</v>
      </c>
      <c r="C1714" s="376" t="s">
        <v>1559</v>
      </c>
      <c r="D1714" s="479">
        <v>45049</v>
      </c>
      <c r="E1714" s="291"/>
      <c r="F1714" s="291"/>
      <c r="G1714" s="291"/>
      <c r="H1714" s="291" t="s">
        <v>3292</v>
      </c>
      <c r="I1714" s="291"/>
      <c r="J1714" s="476"/>
    </row>
    <row r="1715" spans="1:10" ht="12.75">
      <c r="A1715" s="291" t="s">
        <v>3290</v>
      </c>
      <c r="B1715" s="301" t="s">
        <v>2124</v>
      </c>
      <c r="C1715" s="376" t="s">
        <v>1559</v>
      </c>
      <c r="D1715" s="479">
        <v>45049</v>
      </c>
      <c r="E1715" s="291"/>
      <c r="F1715" s="291"/>
      <c r="G1715" s="291"/>
      <c r="H1715" s="291" t="s">
        <v>3289</v>
      </c>
      <c r="I1715" s="291"/>
      <c r="J1715" s="476"/>
    </row>
    <row r="1716" spans="1:10" ht="12.75">
      <c r="A1716" s="291" t="s">
        <v>3290</v>
      </c>
      <c r="B1716" s="301" t="s">
        <v>3333</v>
      </c>
      <c r="C1716" s="376" t="s">
        <v>1559</v>
      </c>
      <c r="D1716" s="479">
        <v>45049</v>
      </c>
      <c r="E1716" s="291"/>
      <c r="F1716" s="291"/>
      <c r="G1716" s="291"/>
      <c r="H1716" s="291" t="s">
        <v>3292</v>
      </c>
      <c r="I1716" s="291"/>
      <c r="J1716" s="476"/>
    </row>
    <row r="1717" spans="1:10" ht="12.75">
      <c r="A1717" s="291" t="s">
        <v>3290</v>
      </c>
      <c r="B1717" s="301" t="s">
        <v>3334</v>
      </c>
      <c r="C1717" s="376" t="s">
        <v>1559</v>
      </c>
      <c r="D1717" s="479">
        <v>45049</v>
      </c>
      <c r="E1717" s="291"/>
      <c r="F1717" s="291"/>
      <c r="G1717" s="291"/>
      <c r="H1717" s="291" t="s">
        <v>3292</v>
      </c>
      <c r="I1717" s="291"/>
      <c r="J1717" s="476"/>
    </row>
    <row r="1718" spans="1:10" ht="12.75">
      <c r="A1718" s="291" t="s">
        <v>3290</v>
      </c>
      <c r="B1718" s="301" t="s">
        <v>3335</v>
      </c>
      <c r="C1718" s="376" t="s">
        <v>1559</v>
      </c>
      <c r="D1718" s="479">
        <v>45049</v>
      </c>
      <c r="E1718" s="291"/>
      <c r="F1718" s="291"/>
      <c r="G1718" s="291"/>
      <c r="H1718" s="291" t="s">
        <v>3292</v>
      </c>
      <c r="I1718" s="291"/>
      <c r="J1718" s="476"/>
    </row>
    <row r="1719" spans="1:10" ht="12.75">
      <c r="A1719" s="547" t="s">
        <v>3016</v>
      </c>
      <c r="B1719" s="548" t="s">
        <v>3336</v>
      </c>
      <c r="C1719" s="376" t="s">
        <v>1559</v>
      </c>
      <c r="D1719" s="479">
        <v>45049</v>
      </c>
      <c r="E1719" s="291"/>
      <c r="F1719" s="291"/>
      <c r="G1719" s="291"/>
      <c r="H1719" s="291" t="s">
        <v>3289</v>
      </c>
      <c r="I1719" s="546" t="s">
        <v>3337</v>
      </c>
      <c r="J1719" s="476"/>
    </row>
    <row r="1720" spans="1:10" ht="12.75">
      <c r="A1720" s="291" t="s">
        <v>3290</v>
      </c>
      <c r="B1720" s="301" t="s">
        <v>3338</v>
      </c>
      <c r="C1720" s="376" t="s">
        <v>1559</v>
      </c>
      <c r="D1720" s="479">
        <v>45049</v>
      </c>
      <c r="E1720" s="291"/>
      <c r="F1720" s="291"/>
      <c r="G1720" s="291"/>
      <c r="H1720" s="291" t="s">
        <v>3292</v>
      </c>
      <c r="I1720" s="291"/>
      <c r="J1720" s="476"/>
    </row>
    <row r="1721" spans="1:10" ht="12.75">
      <c r="A1721" s="291" t="s">
        <v>3001</v>
      </c>
      <c r="B1721" s="291" t="s">
        <v>3339</v>
      </c>
      <c r="C1721" s="376" t="s">
        <v>1559</v>
      </c>
      <c r="D1721" s="479">
        <v>45049</v>
      </c>
      <c r="E1721" s="291"/>
      <c r="F1721" s="291"/>
      <c r="G1721" s="291"/>
      <c r="H1721" s="291" t="s">
        <v>3289</v>
      </c>
      <c r="I1721" s="291"/>
      <c r="J1721" s="476"/>
    </row>
    <row r="1722" spans="1:10" ht="12.75">
      <c r="A1722" s="291" t="s">
        <v>3290</v>
      </c>
      <c r="B1722" s="301" t="s">
        <v>3340</v>
      </c>
      <c r="C1722" s="376" t="s">
        <v>1559</v>
      </c>
      <c r="D1722" s="479">
        <v>45049</v>
      </c>
      <c r="E1722" s="291"/>
      <c r="F1722" s="291"/>
      <c r="G1722" s="291"/>
      <c r="H1722" s="291" t="s">
        <v>3292</v>
      </c>
      <c r="I1722" s="291"/>
      <c r="J1722" s="476"/>
    </row>
    <row r="1723" spans="1:10" ht="12.75">
      <c r="A1723" s="291" t="s">
        <v>3290</v>
      </c>
      <c r="B1723" s="301" t="s">
        <v>3341</v>
      </c>
      <c r="C1723" s="376" t="s">
        <v>1559</v>
      </c>
      <c r="D1723" s="479">
        <v>45049</v>
      </c>
      <c r="E1723" s="291"/>
      <c r="F1723" s="291"/>
      <c r="G1723" s="291"/>
      <c r="H1723" s="291" t="s">
        <v>3292</v>
      </c>
      <c r="I1723" s="291"/>
      <c r="J1723" s="476"/>
    </row>
    <row r="1724" spans="1:10" ht="12.75">
      <c r="A1724" s="291" t="s">
        <v>3001</v>
      </c>
      <c r="B1724" s="291" t="s">
        <v>3342</v>
      </c>
      <c r="C1724" s="376" t="s">
        <v>1559</v>
      </c>
      <c r="D1724" s="479">
        <v>45049</v>
      </c>
      <c r="E1724" s="291"/>
      <c r="F1724" s="291"/>
      <c r="G1724" s="291"/>
      <c r="H1724" s="291" t="s">
        <v>3289</v>
      </c>
      <c r="I1724" s="291"/>
      <c r="J1724" s="476"/>
    </row>
    <row r="1725" spans="1:10" ht="12.75">
      <c r="A1725" s="291" t="s">
        <v>3290</v>
      </c>
      <c r="B1725" s="301" t="s">
        <v>3343</v>
      </c>
      <c r="C1725" s="376" t="s">
        <v>1559</v>
      </c>
      <c r="D1725" s="479">
        <v>45049</v>
      </c>
      <c r="E1725" s="291"/>
      <c r="F1725" s="291"/>
      <c r="G1725" s="291"/>
      <c r="H1725" s="291" t="s">
        <v>3292</v>
      </c>
      <c r="I1725" s="291"/>
      <c r="J1725" s="476"/>
    </row>
    <row r="1726" spans="1:10" ht="12.75">
      <c r="A1726" s="291" t="s">
        <v>3001</v>
      </c>
      <c r="B1726" s="291" t="s">
        <v>3344</v>
      </c>
      <c r="C1726" s="376" t="s">
        <v>1559</v>
      </c>
      <c r="D1726" s="479">
        <v>45049</v>
      </c>
      <c r="E1726" s="291"/>
      <c r="F1726" s="291"/>
      <c r="G1726" s="291"/>
      <c r="H1726" s="291" t="s">
        <v>3289</v>
      </c>
      <c r="I1726" s="291"/>
      <c r="J1726" s="476"/>
    </row>
    <row r="1727" spans="1:10" ht="12.75">
      <c r="A1727" s="291" t="s">
        <v>3001</v>
      </c>
      <c r="B1727" s="291" t="s">
        <v>3345</v>
      </c>
      <c r="C1727" s="376" t="s">
        <v>1559</v>
      </c>
      <c r="D1727" s="479">
        <v>45049</v>
      </c>
      <c r="E1727" s="291"/>
      <c r="F1727" s="291"/>
      <c r="G1727" s="291"/>
      <c r="H1727" s="291" t="s">
        <v>3292</v>
      </c>
      <c r="I1727" s="291"/>
      <c r="J1727" s="476"/>
    </row>
    <row r="1728" spans="1:10" ht="12.75">
      <c r="A1728" s="291" t="s">
        <v>3001</v>
      </c>
      <c r="B1728" s="291" t="s">
        <v>3346</v>
      </c>
      <c r="C1728" s="376" t="s">
        <v>1559</v>
      </c>
      <c r="D1728" s="479">
        <v>45049</v>
      </c>
      <c r="E1728" s="291"/>
      <c r="F1728" s="291"/>
      <c r="G1728" s="291"/>
      <c r="H1728" s="291" t="s">
        <v>3289</v>
      </c>
      <c r="I1728" s="291"/>
      <c r="J1728" s="476"/>
    </row>
    <row r="1729" spans="1:11" ht="12.75">
      <c r="A1729" s="291" t="s">
        <v>3001</v>
      </c>
      <c r="B1729" s="291" t="s">
        <v>3347</v>
      </c>
      <c r="C1729" s="376" t="s">
        <v>1559</v>
      </c>
      <c r="D1729" s="479">
        <v>45049</v>
      </c>
      <c r="E1729" s="291"/>
      <c r="F1729" s="291"/>
      <c r="G1729" s="291"/>
      <c r="H1729" s="291" t="s">
        <v>3289</v>
      </c>
      <c r="I1729" s="291"/>
      <c r="J1729" s="476"/>
    </row>
    <row r="1730" spans="1:11" ht="12.75">
      <c r="A1730" s="291" t="s">
        <v>3001</v>
      </c>
      <c r="B1730" s="291" t="s">
        <v>3348</v>
      </c>
      <c r="C1730" s="376" t="s">
        <v>1559</v>
      </c>
      <c r="D1730" s="479">
        <v>45049</v>
      </c>
      <c r="E1730" s="291"/>
      <c r="F1730" s="291"/>
      <c r="G1730" s="291"/>
      <c r="H1730" s="291" t="s">
        <v>3289</v>
      </c>
      <c r="I1730" s="291"/>
      <c r="J1730" s="476"/>
    </row>
    <row r="1731" spans="1:11" ht="12.75">
      <c r="A1731" s="291" t="s">
        <v>3001</v>
      </c>
      <c r="B1731" s="291" t="s">
        <v>3349</v>
      </c>
      <c r="C1731" s="376" t="s">
        <v>1559</v>
      </c>
      <c r="D1731" s="479">
        <v>45049</v>
      </c>
      <c r="E1731" s="291"/>
      <c r="F1731" s="291"/>
      <c r="G1731" s="291"/>
      <c r="H1731" s="291" t="s">
        <v>3289</v>
      </c>
      <c r="I1731" s="291"/>
      <c r="J1731" s="476"/>
    </row>
    <row r="1732" spans="1:11" ht="12.75">
      <c r="A1732" s="291" t="s">
        <v>3001</v>
      </c>
      <c r="B1732" s="291" t="s">
        <v>3350</v>
      </c>
      <c r="C1732" s="376" t="s">
        <v>1559</v>
      </c>
      <c r="D1732" s="479">
        <v>45049</v>
      </c>
      <c r="E1732" s="291"/>
      <c r="F1732" s="291"/>
      <c r="G1732" s="291"/>
      <c r="H1732" s="291" t="s">
        <v>3292</v>
      </c>
      <c r="I1732" s="291"/>
      <c r="J1732" s="476"/>
    </row>
    <row r="1733" spans="1:11" ht="12.75">
      <c r="A1733" s="291" t="s">
        <v>3001</v>
      </c>
      <c r="B1733" s="291" t="s">
        <v>3351</v>
      </c>
      <c r="C1733" s="376" t="s">
        <v>1559</v>
      </c>
      <c r="D1733" s="479">
        <v>45049</v>
      </c>
      <c r="E1733" s="291"/>
      <c r="F1733" s="291"/>
      <c r="G1733" s="291"/>
      <c r="H1733" s="291" t="s">
        <v>3289</v>
      </c>
      <c r="I1733" s="291"/>
      <c r="J1733" s="476"/>
    </row>
    <row r="1734" spans="1:11" ht="12.75">
      <c r="A1734" s="291" t="s">
        <v>3001</v>
      </c>
      <c r="B1734" s="291" t="s">
        <v>3352</v>
      </c>
      <c r="C1734" s="376" t="s">
        <v>1559</v>
      </c>
      <c r="D1734" s="479">
        <v>45049</v>
      </c>
      <c r="E1734" s="291"/>
      <c r="F1734" s="291"/>
      <c r="G1734" s="291"/>
      <c r="H1734" s="291" t="s">
        <v>3289</v>
      </c>
      <c r="I1734" s="291"/>
      <c r="J1734" s="476"/>
    </row>
    <row r="1735" spans="1:11" ht="12.75">
      <c r="A1735" s="291" t="s">
        <v>3001</v>
      </c>
      <c r="B1735" s="291" t="s">
        <v>3353</v>
      </c>
      <c r="C1735" s="376" t="s">
        <v>1559</v>
      </c>
      <c r="D1735" s="479">
        <v>45049</v>
      </c>
      <c r="E1735" s="291"/>
      <c r="F1735" s="291"/>
      <c r="G1735" s="291"/>
      <c r="H1735" s="291" t="s">
        <v>3292</v>
      </c>
      <c r="I1735" s="291"/>
      <c r="J1735" s="476"/>
    </row>
    <row r="1736" spans="1:11" ht="12.75">
      <c r="A1736" s="291" t="s">
        <v>3001</v>
      </c>
      <c r="B1736" s="291" t="s">
        <v>3354</v>
      </c>
      <c r="C1736" s="376" t="s">
        <v>1559</v>
      </c>
      <c r="D1736" s="479">
        <v>45049</v>
      </c>
      <c r="E1736" s="291"/>
      <c r="F1736" s="291"/>
      <c r="G1736" s="291"/>
      <c r="H1736" s="291" t="s">
        <v>3289</v>
      </c>
      <c r="I1736" s="291"/>
      <c r="J1736" s="476"/>
    </row>
    <row r="1737" spans="1:11" ht="12.75">
      <c r="A1737" s="291" t="s">
        <v>3001</v>
      </c>
      <c r="B1737" s="291" t="s">
        <v>3355</v>
      </c>
      <c r="C1737" s="376" t="s">
        <v>1559</v>
      </c>
      <c r="D1737" s="479">
        <v>45049</v>
      </c>
      <c r="E1737" s="291"/>
      <c r="F1737" s="291"/>
      <c r="G1737" s="291"/>
      <c r="H1737" s="291" t="s">
        <v>3289</v>
      </c>
      <c r="I1737" s="291"/>
      <c r="J1737" s="476"/>
    </row>
    <row r="1738" spans="1:11" ht="12.75">
      <c r="A1738" s="291" t="s">
        <v>3001</v>
      </c>
      <c r="B1738" s="291" t="s">
        <v>3356</v>
      </c>
      <c r="C1738" s="376" t="s">
        <v>1559</v>
      </c>
      <c r="D1738" s="479">
        <v>45049</v>
      </c>
      <c r="E1738" s="291"/>
      <c r="F1738" s="291"/>
      <c r="G1738" s="291"/>
      <c r="H1738" s="291" t="s">
        <v>3289</v>
      </c>
      <c r="I1738" s="291"/>
      <c r="J1738" s="476"/>
    </row>
    <row r="1739" spans="1:11" ht="12.75">
      <c r="A1739" s="291" t="s">
        <v>3001</v>
      </c>
      <c r="B1739" s="291" t="s">
        <v>3357</v>
      </c>
      <c r="C1739" s="376" t="s">
        <v>1559</v>
      </c>
      <c r="D1739" s="479">
        <v>45049</v>
      </c>
      <c r="E1739" s="291"/>
      <c r="F1739" s="291"/>
      <c r="G1739" s="291"/>
      <c r="H1739" s="291" t="s">
        <v>3289</v>
      </c>
      <c r="I1739" s="291"/>
      <c r="J1739" s="476"/>
    </row>
    <row r="1740" spans="1:11" ht="12.75">
      <c r="A1740" s="291" t="s">
        <v>3001</v>
      </c>
      <c r="B1740" s="291" t="s">
        <v>3358</v>
      </c>
      <c r="C1740" s="376" t="s">
        <v>1559</v>
      </c>
      <c r="D1740" s="479">
        <v>45049</v>
      </c>
      <c r="E1740" s="291"/>
      <c r="F1740" s="291"/>
      <c r="G1740" s="291"/>
      <c r="H1740" s="291" t="s">
        <v>3289</v>
      </c>
      <c r="I1740" s="291"/>
      <c r="J1740" s="476"/>
    </row>
    <row r="1741" spans="1:11" ht="12.75">
      <c r="A1741" s="291" t="s">
        <v>3001</v>
      </c>
      <c r="B1741" s="291" t="s">
        <v>3359</v>
      </c>
      <c r="C1741" s="376" t="s">
        <v>1559</v>
      </c>
      <c r="D1741" s="479">
        <v>45049</v>
      </c>
      <c r="E1741" s="291"/>
      <c r="F1741" s="291"/>
      <c r="G1741" s="291"/>
      <c r="H1741" s="291" t="s">
        <v>3289</v>
      </c>
      <c r="I1741" s="291"/>
      <c r="J1741" s="476"/>
    </row>
    <row r="1742" spans="1:11" ht="12.75">
      <c r="A1742" s="879" t="s">
        <v>3360</v>
      </c>
      <c r="B1742" s="869"/>
      <c r="C1742" s="869"/>
      <c r="D1742" s="869"/>
      <c r="E1742" s="869"/>
      <c r="F1742" s="869"/>
      <c r="G1742" s="869"/>
      <c r="H1742" s="869"/>
      <c r="I1742" s="870"/>
      <c r="J1742" s="476"/>
    </row>
    <row r="1743" spans="1:11" ht="12.75">
      <c r="A1743" s="531" t="s">
        <v>1548</v>
      </c>
      <c r="B1743" s="532" t="s">
        <v>1549</v>
      </c>
      <c r="C1743" s="532" t="s">
        <v>1229</v>
      </c>
      <c r="D1743" s="533" t="s">
        <v>1551</v>
      </c>
      <c r="E1743" s="533" t="s">
        <v>1552</v>
      </c>
      <c r="F1743" s="533" t="s">
        <v>1553</v>
      </c>
      <c r="G1743" s="533" t="s">
        <v>1554</v>
      </c>
      <c r="H1743" s="533" t="s">
        <v>821</v>
      </c>
      <c r="I1743" s="534" t="s">
        <v>1555</v>
      </c>
      <c r="J1743" s="476"/>
    </row>
    <row r="1744" spans="1:11" ht="15">
      <c r="A1744" s="535" t="s">
        <v>3001</v>
      </c>
      <c r="B1744" s="456" t="s">
        <v>2381</v>
      </c>
      <c r="C1744" s="512" t="s">
        <v>1559</v>
      </c>
      <c r="D1744" s="549">
        <v>45051</v>
      </c>
      <c r="E1744" s="514"/>
      <c r="F1744" s="514"/>
      <c r="G1744" s="514"/>
      <c r="H1744" s="514" t="s">
        <v>3361</v>
      </c>
      <c r="I1744" s="514"/>
      <c r="J1744" s="520">
        <v>45051</v>
      </c>
      <c r="K1744" s="499" t="s">
        <v>3362</v>
      </c>
    </row>
    <row r="1745" spans="1:10" ht="15">
      <c r="A1745" s="535" t="s">
        <v>3363</v>
      </c>
      <c r="B1745" s="550" t="s">
        <v>2176</v>
      </c>
      <c r="C1745" s="512" t="s">
        <v>1559</v>
      </c>
      <c r="D1745" s="549">
        <v>45051</v>
      </c>
      <c r="E1745" s="514"/>
      <c r="F1745" s="514"/>
      <c r="G1745" s="514"/>
      <c r="H1745" s="514" t="s">
        <v>3361</v>
      </c>
      <c r="I1745" s="514"/>
      <c r="J1745" s="476" t="s">
        <v>3364</v>
      </c>
    </row>
    <row r="1746" spans="1:10" ht="15">
      <c r="A1746" s="535" t="s">
        <v>3363</v>
      </c>
      <c r="B1746" s="550" t="s">
        <v>3365</v>
      </c>
      <c r="C1746" s="512" t="s">
        <v>1559</v>
      </c>
      <c r="D1746" s="549">
        <v>45051</v>
      </c>
      <c r="E1746" s="514"/>
      <c r="F1746" s="514"/>
      <c r="G1746" s="514"/>
      <c r="H1746" s="514" t="s">
        <v>3361</v>
      </c>
      <c r="I1746" s="514"/>
      <c r="J1746" s="476"/>
    </row>
    <row r="1747" spans="1:10" ht="15">
      <c r="A1747" s="535" t="s">
        <v>3001</v>
      </c>
      <c r="B1747" s="456" t="s">
        <v>2350</v>
      </c>
      <c r="C1747" s="512" t="s">
        <v>1559</v>
      </c>
      <c r="D1747" s="549">
        <v>45051</v>
      </c>
      <c r="E1747" s="514"/>
      <c r="F1747" s="514"/>
      <c r="G1747" s="514"/>
      <c r="H1747" s="514" t="s">
        <v>3366</v>
      </c>
      <c r="I1747" s="514"/>
      <c r="J1747" s="476"/>
    </row>
    <row r="1748" spans="1:10" ht="15">
      <c r="A1748" s="535" t="s">
        <v>3001</v>
      </c>
      <c r="B1748" s="456" t="s">
        <v>3367</v>
      </c>
      <c r="C1748" s="512" t="s">
        <v>1559</v>
      </c>
      <c r="D1748" s="549">
        <v>45051</v>
      </c>
      <c r="E1748" s="514"/>
      <c r="F1748" s="514"/>
      <c r="G1748" s="514"/>
      <c r="H1748" s="514" t="s">
        <v>3361</v>
      </c>
      <c r="I1748" s="514"/>
      <c r="J1748" s="476"/>
    </row>
    <row r="1749" spans="1:10" ht="15">
      <c r="A1749" s="535" t="s">
        <v>3363</v>
      </c>
      <c r="B1749" s="550" t="s">
        <v>3368</v>
      </c>
      <c r="C1749" s="512" t="s">
        <v>1559</v>
      </c>
      <c r="D1749" s="549">
        <v>45051</v>
      </c>
      <c r="E1749" s="514"/>
      <c r="F1749" s="514"/>
      <c r="G1749" s="514"/>
      <c r="H1749" s="514" t="s">
        <v>3361</v>
      </c>
      <c r="I1749" s="514"/>
      <c r="J1749" s="476"/>
    </row>
    <row r="1750" spans="1:10" ht="15">
      <c r="A1750" s="535" t="s">
        <v>3363</v>
      </c>
      <c r="B1750" s="550" t="s">
        <v>3369</v>
      </c>
      <c r="C1750" s="512" t="s">
        <v>1559</v>
      </c>
      <c r="D1750" s="549">
        <v>45051</v>
      </c>
      <c r="E1750" s="514"/>
      <c r="F1750" s="514"/>
      <c r="G1750" s="514"/>
      <c r="H1750" s="514" t="s">
        <v>3361</v>
      </c>
      <c r="I1750" s="514"/>
      <c r="J1750" s="476"/>
    </row>
    <row r="1751" spans="1:10" ht="15">
      <c r="A1751" s="535" t="s">
        <v>3363</v>
      </c>
      <c r="B1751" s="550" t="s">
        <v>3370</v>
      </c>
      <c r="C1751" s="512" t="s">
        <v>1559</v>
      </c>
      <c r="D1751" s="549">
        <v>45051</v>
      </c>
      <c r="E1751" s="514"/>
      <c r="F1751" s="514"/>
      <c r="G1751" s="514"/>
      <c r="H1751" s="514" t="s">
        <v>3361</v>
      </c>
      <c r="I1751" s="514"/>
      <c r="J1751" s="476"/>
    </row>
    <row r="1752" spans="1:10" ht="15">
      <c r="A1752" s="535" t="s">
        <v>3363</v>
      </c>
      <c r="B1752" s="550" t="s">
        <v>3371</v>
      </c>
      <c r="C1752" s="512" t="s">
        <v>1559</v>
      </c>
      <c r="D1752" s="549">
        <v>45051</v>
      </c>
      <c r="E1752" s="514"/>
      <c r="F1752" s="514"/>
      <c r="G1752" s="514"/>
      <c r="H1752" s="514" t="s">
        <v>3361</v>
      </c>
      <c r="I1752" s="514"/>
      <c r="J1752" s="476"/>
    </row>
    <row r="1753" spans="1:10" ht="15">
      <c r="A1753" s="535" t="s">
        <v>3363</v>
      </c>
      <c r="B1753" s="550" t="s">
        <v>3372</v>
      </c>
      <c r="C1753" s="512" t="s">
        <v>1559</v>
      </c>
      <c r="D1753" s="549">
        <v>45051</v>
      </c>
      <c r="E1753" s="514"/>
      <c r="F1753" s="514"/>
      <c r="G1753" s="514"/>
      <c r="H1753" s="514" t="s">
        <v>3373</v>
      </c>
      <c r="I1753" s="514"/>
      <c r="J1753" s="476"/>
    </row>
    <row r="1754" spans="1:10" ht="15">
      <c r="A1754" s="551" t="s">
        <v>3016</v>
      </c>
      <c r="B1754" s="456" t="s">
        <v>3374</v>
      </c>
      <c r="C1754" s="512" t="s">
        <v>1559</v>
      </c>
      <c r="D1754" s="549">
        <v>45051</v>
      </c>
      <c r="E1754" s="514"/>
      <c r="F1754" s="514"/>
      <c r="G1754" s="514"/>
      <c r="H1754" s="514" t="s">
        <v>3366</v>
      </c>
      <c r="I1754" s="514"/>
      <c r="J1754" s="476"/>
    </row>
    <row r="1755" spans="1:10" ht="15">
      <c r="A1755" s="551" t="s">
        <v>3016</v>
      </c>
      <c r="B1755" s="456" t="s">
        <v>3375</v>
      </c>
      <c r="C1755" s="512" t="s">
        <v>1559</v>
      </c>
      <c r="D1755" s="549">
        <v>45051</v>
      </c>
      <c r="E1755" s="514"/>
      <c r="F1755" s="514"/>
      <c r="G1755" s="514"/>
      <c r="H1755" s="514" t="s">
        <v>3366</v>
      </c>
      <c r="I1755" s="514"/>
      <c r="J1755" s="476"/>
    </row>
    <row r="1756" spans="1:10" ht="15">
      <c r="A1756" s="535" t="s">
        <v>3001</v>
      </c>
      <c r="B1756" s="456" t="s">
        <v>1879</v>
      </c>
      <c r="C1756" s="512" t="s">
        <v>1559</v>
      </c>
      <c r="D1756" s="549">
        <v>45051</v>
      </c>
      <c r="E1756" s="514"/>
      <c r="F1756" s="514"/>
      <c r="G1756" s="514"/>
      <c r="H1756" s="514" t="s">
        <v>3366</v>
      </c>
      <c r="I1756" s="514"/>
      <c r="J1756" s="476"/>
    </row>
    <row r="1757" spans="1:10" ht="15">
      <c r="A1757" s="535" t="s">
        <v>3001</v>
      </c>
      <c r="B1757" s="456" t="s">
        <v>2186</v>
      </c>
      <c r="C1757" s="512" t="s">
        <v>1559</v>
      </c>
      <c r="D1757" s="549">
        <v>45051</v>
      </c>
      <c r="E1757" s="514"/>
      <c r="F1757" s="514"/>
      <c r="G1757" s="514"/>
      <c r="H1757" s="514" t="s">
        <v>3366</v>
      </c>
      <c r="I1757" s="514"/>
      <c r="J1757" s="476"/>
    </row>
    <row r="1758" spans="1:10" ht="15">
      <c r="A1758" s="535" t="s">
        <v>3001</v>
      </c>
      <c r="B1758" s="456" t="s">
        <v>3376</v>
      </c>
      <c r="C1758" s="512" t="s">
        <v>1559</v>
      </c>
      <c r="D1758" s="549">
        <v>45051</v>
      </c>
      <c r="E1758" s="514"/>
      <c r="F1758" s="514"/>
      <c r="G1758" s="514"/>
      <c r="H1758" s="514" t="s">
        <v>3377</v>
      </c>
      <c r="I1758" s="514"/>
      <c r="J1758" s="476"/>
    </row>
    <row r="1759" spans="1:10" ht="15">
      <c r="A1759" s="535" t="s">
        <v>3001</v>
      </c>
      <c r="B1759" s="456" t="s">
        <v>3378</v>
      </c>
      <c r="C1759" s="512" t="s">
        <v>1559</v>
      </c>
      <c r="D1759" s="549">
        <v>45051</v>
      </c>
      <c r="E1759" s="514"/>
      <c r="F1759" s="514"/>
      <c r="G1759" s="514"/>
      <c r="H1759" s="514" t="s">
        <v>3366</v>
      </c>
      <c r="I1759" s="514"/>
      <c r="J1759" s="476"/>
    </row>
    <row r="1760" spans="1:10" ht="15">
      <c r="A1760" s="551" t="s">
        <v>3016</v>
      </c>
      <c r="B1760" s="456" t="s">
        <v>3379</v>
      </c>
      <c r="C1760" s="512" t="s">
        <v>1559</v>
      </c>
      <c r="D1760" s="549">
        <v>45051</v>
      </c>
      <c r="E1760" s="514"/>
      <c r="F1760" s="514"/>
      <c r="G1760" s="514"/>
      <c r="H1760" s="514" t="s">
        <v>3361</v>
      </c>
      <c r="I1760" s="514"/>
      <c r="J1760" s="476"/>
    </row>
    <row r="1761" spans="1:10" ht="15">
      <c r="A1761" s="551" t="s">
        <v>3016</v>
      </c>
      <c r="B1761" s="456" t="s">
        <v>3380</v>
      </c>
      <c r="C1761" s="512" t="s">
        <v>1559</v>
      </c>
      <c r="D1761" s="549">
        <v>45051</v>
      </c>
      <c r="E1761" s="514"/>
      <c r="F1761" s="514"/>
      <c r="G1761" s="514"/>
      <c r="H1761" s="514" t="s">
        <v>3366</v>
      </c>
      <c r="I1761" s="514"/>
      <c r="J1761" s="476"/>
    </row>
    <row r="1762" spans="1:10" ht="15">
      <c r="A1762" s="535" t="s">
        <v>3363</v>
      </c>
      <c r="B1762" s="550" t="s">
        <v>3381</v>
      </c>
      <c r="C1762" s="512" t="s">
        <v>1559</v>
      </c>
      <c r="D1762" s="549">
        <v>45051</v>
      </c>
      <c r="E1762" s="514"/>
      <c r="F1762" s="514"/>
      <c r="G1762" s="514"/>
      <c r="H1762" s="514" t="s">
        <v>3361</v>
      </c>
      <c r="I1762" s="514"/>
      <c r="J1762" s="476"/>
    </row>
    <row r="1763" spans="1:10" ht="15">
      <c r="A1763" s="535" t="s">
        <v>3001</v>
      </c>
      <c r="B1763" s="456" t="s">
        <v>2376</v>
      </c>
      <c r="C1763" s="512" t="s">
        <v>1559</v>
      </c>
      <c r="D1763" s="549">
        <v>45051</v>
      </c>
      <c r="E1763" s="514"/>
      <c r="F1763" s="514"/>
      <c r="G1763" s="514"/>
      <c r="H1763" s="514" t="s">
        <v>3382</v>
      </c>
      <c r="I1763" s="514"/>
      <c r="J1763" s="476"/>
    </row>
    <row r="1764" spans="1:10" ht="15">
      <c r="A1764" s="535" t="s">
        <v>3363</v>
      </c>
      <c r="B1764" s="550" t="s">
        <v>3383</v>
      </c>
      <c r="C1764" s="512" t="s">
        <v>1559</v>
      </c>
      <c r="D1764" s="549">
        <v>45051</v>
      </c>
      <c r="E1764" s="514"/>
      <c r="F1764" s="514"/>
      <c r="G1764" s="514"/>
      <c r="H1764" s="514" t="s">
        <v>3361</v>
      </c>
      <c r="I1764" s="514"/>
      <c r="J1764" s="476"/>
    </row>
    <row r="1765" spans="1:10" ht="15">
      <c r="A1765" s="535" t="s">
        <v>3363</v>
      </c>
      <c r="B1765" s="550" t="s">
        <v>3384</v>
      </c>
      <c r="C1765" s="512" t="s">
        <v>1559</v>
      </c>
      <c r="D1765" s="549">
        <v>45051</v>
      </c>
      <c r="E1765" s="514"/>
      <c r="F1765" s="514"/>
      <c r="G1765" s="514"/>
      <c r="H1765" s="552" t="s">
        <v>3373</v>
      </c>
      <c r="I1765" s="514"/>
      <c r="J1765" s="476"/>
    </row>
    <row r="1766" spans="1:10" ht="15">
      <c r="A1766" s="535" t="s">
        <v>3363</v>
      </c>
      <c r="B1766" s="550" t="s">
        <v>1972</v>
      </c>
      <c r="C1766" s="512" t="s">
        <v>1559</v>
      </c>
      <c r="D1766" s="549">
        <v>45051</v>
      </c>
      <c r="E1766" s="514"/>
      <c r="F1766" s="514"/>
      <c r="G1766" s="514"/>
      <c r="H1766" s="514" t="s">
        <v>3366</v>
      </c>
      <c r="I1766" s="514"/>
      <c r="J1766" s="476"/>
    </row>
    <row r="1767" spans="1:10" ht="15">
      <c r="A1767" s="535" t="s">
        <v>3363</v>
      </c>
      <c r="B1767" s="550" t="s">
        <v>3385</v>
      </c>
      <c r="C1767" s="512" t="s">
        <v>1559</v>
      </c>
      <c r="D1767" s="549">
        <v>45051</v>
      </c>
      <c r="E1767" s="514"/>
      <c r="F1767" s="514"/>
      <c r="G1767" s="514"/>
      <c r="H1767" s="514" t="s">
        <v>3382</v>
      </c>
      <c r="I1767" s="514"/>
      <c r="J1767" s="476"/>
    </row>
    <row r="1768" spans="1:10" ht="15">
      <c r="A1768" s="535" t="s">
        <v>3363</v>
      </c>
      <c r="B1768" s="550" t="s">
        <v>2121</v>
      </c>
      <c r="C1768" s="512" t="s">
        <v>1559</v>
      </c>
      <c r="D1768" s="549">
        <v>45051</v>
      </c>
      <c r="E1768" s="514"/>
      <c r="F1768" s="514"/>
      <c r="G1768" s="514"/>
      <c r="H1768" s="514" t="s">
        <v>3361</v>
      </c>
      <c r="I1768" s="514"/>
      <c r="J1768" s="476"/>
    </row>
    <row r="1769" spans="1:10" ht="15">
      <c r="A1769" s="535" t="s">
        <v>3363</v>
      </c>
      <c r="B1769" s="550" t="s">
        <v>3386</v>
      </c>
      <c r="C1769" s="512" t="s">
        <v>1559</v>
      </c>
      <c r="D1769" s="549">
        <v>45051</v>
      </c>
      <c r="E1769" s="514"/>
      <c r="F1769" s="514"/>
      <c r="G1769" s="514"/>
      <c r="H1769" s="514" t="s">
        <v>3366</v>
      </c>
      <c r="I1769" s="514"/>
      <c r="J1769" s="476"/>
    </row>
    <row r="1770" spans="1:10" ht="15">
      <c r="A1770" s="535" t="s">
        <v>3363</v>
      </c>
      <c r="B1770" s="550" t="s">
        <v>3387</v>
      </c>
      <c r="C1770" s="512" t="s">
        <v>1559</v>
      </c>
      <c r="D1770" s="549">
        <v>45051</v>
      </c>
      <c r="E1770" s="514"/>
      <c r="F1770" s="514"/>
      <c r="G1770" s="514"/>
      <c r="H1770" s="514" t="s">
        <v>3366</v>
      </c>
      <c r="I1770" s="514"/>
      <c r="J1770" s="476"/>
    </row>
    <row r="1771" spans="1:10" ht="15">
      <c r="A1771" s="535" t="s">
        <v>3363</v>
      </c>
      <c r="B1771" s="550" t="s">
        <v>3388</v>
      </c>
      <c r="C1771" s="512" t="s">
        <v>1559</v>
      </c>
      <c r="D1771" s="549">
        <v>45051</v>
      </c>
      <c r="E1771" s="514"/>
      <c r="F1771" s="514"/>
      <c r="G1771" s="514"/>
      <c r="H1771" s="514" t="s">
        <v>3366</v>
      </c>
      <c r="I1771" s="514"/>
      <c r="J1771" s="476"/>
    </row>
    <row r="1772" spans="1:10" ht="15">
      <c r="A1772" s="535" t="s">
        <v>3363</v>
      </c>
      <c r="B1772" s="550" t="s">
        <v>3389</v>
      </c>
      <c r="C1772" s="512" t="s">
        <v>1559</v>
      </c>
      <c r="D1772" s="549">
        <v>45051</v>
      </c>
      <c r="E1772" s="514"/>
      <c r="F1772" s="514"/>
      <c r="G1772" s="514"/>
      <c r="H1772" s="514" t="s">
        <v>3377</v>
      </c>
      <c r="I1772" s="514"/>
      <c r="J1772" s="476"/>
    </row>
    <row r="1773" spans="1:10" ht="15">
      <c r="A1773" s="535" t="s">
        <v>3363</v>
      </c>
      <c r="B1773" s="550" t="s">
        <v>3390</v>
      </c>
      <c r="C1773" s="512" t="s">
        <v>1559</v>
      </c>
      <c r="D1773" s="549">
        <v>45051</v>
      </c>
      <c r="E1773" s="514"/>
      <c r="F1773" s="514"/>
      <c r="G1773" s="514"/>
      <c r="H1773" s="514" t="s">
        <v>3361</v>
      </c>
      <c r="I1773" s="514"/>
      <c r="J1773" s="476"/>
    </row>
    <row r="1774" spans="1:10" ht="15">
      <c r="A1774" s="535" t="s">
        <v>3363</v>
      </c>
      <c r="B1774" s="550" t="s">
        <v>3391</v>
      </c>
      <c r="C1774" s="512" t="s">
        <v>1559</v>
      </c>
      <c r="D1774" s="549">
        <v>45051</v>
      </c>
      <c r="E1774" s="514"/>
      <c r="F1774" s="514"/>
      <c r="G1774" s="514"/>
      <c r="H1774" s="514" t="s">
        <v>3361</v>
      </c>
      <c r="I1774" s="514"/>
      <c r="J1774" s="476"/>
    </row>
    <row r="1775" spans="1:10" ht="15">
      <c r="A1775" s="535" t="s">
        <v>3363</v>
      </c>
      <c r="B1775" s="550" t="s">
        <v>3392</v>
      </c>
      <c r="C1775" s="512" t="s">
        <v>1559</v>
      </c>
      <c r="D1775" s="549">
        <v>45051</v>
      </c>
      <c r="E1775" s="514"/>
      <c r="F1775" s="514"/>
      <c r="G1775" s="514"/>
      <c r="H1775" s="552" t="s">
        <v>3373</v>
      </c>
      <c r="I1775" s="514"/>
      <c r="J1775" s="476"/>
    </row>
    <row r="1776" spans="1:10" ht="15">
      <c r="A1776" s="535" t="s">
        <v>3363</v>
      </c>
      <c r="B1776" s="550" t="s">
        <v>3393</v>
      </c>
      <c r="C1776" s="512" t="s">
        <v>1559</v>
      </c>
      <c r="D1776" s="549">
        <v>45051</v>
      </c>
      <c r="E1776" s="514"/>
      <c r="F1776" s="514"/>
      <c r="G1776" s="514"/>
      <c r="H1776" s="552" t="s">
        <v>3373</v>
      </c>
      <c r="I1776" s="514"/>
      <c r="J1776" s="476"/>
    </row>
    <row r="1777" spans="1:10" ht="15">
      <c r="A1777" s="535" t="s">
        <v>3363</v>
      </c>
      <c r="B1777" s="550" t="s">
        <v>3394</v>
      </c>
      <c r="C1777" s="512" t="s">
        <v>1559</v>
      </c>
      <c r="D1777" s="549">
        <v>45051</v>
      </c>
      <c r="E1777" s="514"/>
      <c r="F1777" s="514"/>
      <c r="G1777" s="514"/>
      <c r="H1777" s="514" t="s">
        <v>3366</v>
      </c>
      <c r="I1777" s="514"/>
      <c r="J1777" s="476"/>
    </row>
    <row r="1778" spans="1:10" ht="15">
      <c r="A1778" s="535" t="s">
        <v>3363</v>
      </c>
      <c r="B1778" s="550" t="s">
        <v>3395</v>
      </c>
      <c r="C1778" s="512" t="s">
        <v>1559</v>
      </c>
      <c r="D1778" s="549">
        <v>45051</v>
      </c>
      <c r="E1778" s="514"/>
      <c r="F1778" s="514"/>
      <c r="G1778" s="514"/>
      <c r="H1778" s="514" t="s">
        <v>3382</v>
      </c>
      <c r="I1778" s="514"/>
      <c r="J1778" s="476"/>
    </row>
    <row r="1779" spans="1:10" ht="15">
      <c r="A1779" s="535" t="s">
        <v>3363</v>
      </c>
      <c r="B1779" s="550" t="s">
        <v>3396</v>
      </c>
      <c r="C1779" s="512" t="s">
        <v>1559</v>
      </c>
      <c r="D1779" s="549">
        <v>45051</v>
      </c>
      <c r="E1779" s="514"/>
      <c r="F1779" s="514"/>
      <c r="G1779" s="514"/>
      <c r="H1779" s="514" t="s">
        <v>3366</v>
      </c>
      <c r="I1779" s="514"/>
      <c r="J1779" s="476"/>
    </row>
    <row r="1780" spans="1:10" ht="15">
      <c r="A1780" s="535" t="s">
        <v>3363</v>
      </c>
      <c r="B1780" s="550" t="s">
        <v>3397</v>
      </c>
      <c r="C1780" s="512" t="s">
        <v>1559</v>
      </c>
      <c r="D1780" s="549">
        <v>45051</v>
      </c>
      <c r="E1780" s="514"/>
      <c r="F1780" s="514"/>
      <c r="G1780" s="514"/>
      <c r="H1780" s="514" t="s">
        <v>3366</v>
      </c>
      <c r="I1780" s="514"/>
      <c r="J1780" s="476"/>
    </row>
    <row r="1781" spans="1:10" ht="15">
      <c r="A1781" s="535" t="s">
        <v>3363</v>
      </c>
      <c r="B1781" s="550" t="s">
        <v>3398</v>
      </c>
      <c r="C1781" s="512" t="s">
        <v>1559</v>
      </c>
      <c r="D1781" s="549">
        <v>45051</v>
      </c>
      <c r="E1781" s="514"/>
      <c r="F1781" s="514"/>
      <c r="G1781" s="514"/>
      <c r="H1781" s="514" t="s">
        <v>3366</v>
      </c>
      <c r="I1781" s="514"/>
      <c r="J1781" s="476"/>
    </row>
    <row r="1782" spans="1:10" ht="15">
      <c r="A1782" s="535" t="s">
        <v>3363</v>
      </c>
      <c r="B1782" s="550" t="s">
        <v>3399</v>
      </c>
      <c r="C1782" s="512" t="s">
        <v>1559</v>
      </c>
      <c r="D1782" s="549">
        <v>45051</v>
      </c>
      <c r="E1782" s="514"/>
      <c r="F1782" s="514"/>
      <c r="G1782" s="514"/>
      <c r="H1782" s="514" t="s">
        <v>3361</v>
      </c>
      <c r="I1782" s="514"/>
      <c r="J1782" s="476"/>
    </row>
    <row r="1783" spans="1:10" ht="15">
      <c r="A1783" s="535" t="s">
        <v>3363</v>
      </c>
      <c r="B1783" s="550" t="s">
        <v>3400</v>
      </c>
      <c r="C1783" s="512" t="s">
        <v>1559</v>
      </c>
      <c r="D1783" s="549">
        <v>45051</v>
      </c>
      <c r="E1783" s="514"/>
      <c r="F1783" s="514"/>
      <c r="G1783" s="514"/>
      <c r="H1783" s="514" t="s">
        <v>3366</v>
      </c>
      <c r="I1783" s="514"/>
      <c r="J1783" s="476"/>
    </row>
    <row r="1784" spans="1:10" ht="15">
      <c r="A1784" s="535" t="s">
        <v>3363</v>
      </c>
      <c r="B1784" s="550" t="s">
        <v>2187</v>
      </c>
      <c r="C1784" s="512" t="s">
        <v>1559</v>
      </c>
      <c r="D1784" s="549">
        <v>45051</v>
      </c>
      <c r="E1784" s="514"/>
      <c r="F1784" s="514"/>
      <c r="G1784" s="514"/>
      <c r="H1784" s="514" t="s">
        <v>3366</v>
      </c>
      <c r="I1784" s="514"/>
      <c r="J1784" s="476"/>
    </row>
    <row r="1785" spans="1:10" ht="15">
      <c r="A1785" s="535" t="s">
        <v>3363</v>
      </c>
      <c r="B1785" s="550" t="s">
        <v>3401</v>
      </c>
      <c r="C1785" s="512" t="s">
        <v>1559</v>
      </c>
      <c r="D1785" s="549">
        <v>45051</v>
      </c>
      <c r="E1785" s="514"/>
      <c r="F1785" s="514"/>
      <c r="G1785" s="514"/>
      <c r="H1785" s="514" t="s">
        <v>3366</v>
      </c>
      <c r="I1785" s="514"/>
      <c r="J1785" s="476"/>
    </row>
    <row r="1786" spans="1:10" ht="15">
      <c r="A1786" s="535" t="s">
        <v>3363</v>
      </c>
      <c r="B1786" s="550" t="s">
        <v>3402</v>
      </c>
      <c r="C1786" s="512" t="s">
        <v>1559</v>
      </c>
      <c r="D1786" s="549">
        <v>45051</v>
      </c>
      <c r="E1786" s="514"/>
      <c r="F1786" s="514"/>
      <c r="G1786" s="514"/>
      <c r="H1786" s="514" t="s">
        <v>3366</v>
      </c>
      <c r="I1786" s="514"/>
      <c r="J1786" s="476"/>
    </row>
    <row r="1787" spans="1:10" ht="15">
      <c r="A1787" s="535" t="s">
        <v>3363</v>
      </c>
      <c r="B1787" s="550" t="s">
        <v>3403</v>
      </c>
      <c r="C1787" s="512" t="s">
        <v>1559</v>
      </c>
      <c r="D1787" s="549">
        <v>45051</v>
      </c>
      <c r="E1787" s="514"/>
      <c r="F1787" s="514"/>
      <c r="G1787" s="514"/>
      <c r="H1787" s="514" t="s">
        <v>3366</v>
      </c>
      <c r="I1787" s="514"/>
      <c r="J1787" s="476"/>
    </row>
    <row r="1788" spans="1:10" ht="15">
      <c r="A1788" s="535" t="s">
        <v>3001</v>
      </c>
      <c r="B1788" s="456" t="s">
        <v>3404</v>
      </c>
      <c r="C1788" s="512" t="s">
        <v>1559</v>
      </c>
      <c r="D1788" s="549">
        <v>45051</v>
      </c>
      <c r="E1788" s="514"/>
      <c r="F1788" s="514"/>
      <c r="G1788" s="514"/>
      <c r="H1788" s="514" t="s">
        <v>3361</v>
      </c>
      <c r="I1788" s="514"/>
      <c r="J1788" s="476"/>
    </row>
    <row r="1789" spans="1:10" ht="15">
      <c r="A1789" s="535" t="s">
        <v>3363</v>
      </c>
      <c r="B1789" s="550" t="s">
        <v>3405</v>
      </c>
      <c r="C1789" s="512" t="s">
        <v>1559</v>
      </c>
      <c r="D1789" s="549">
        <v>45051</v>
      </c>
      <c r="E1789" s="514"/>
      <c r="F1789" s="514"/>
      <c r="G1789" s="514"/>
      <c r="H1789" s="514" t="s">
        <v>3366</v>
      </c>
      <c r="I1789" s="514"/>
      <c r="J1789" s="476"/>
    </row>
    <row r="1790" spans="1:10" ht="15">
      <c r="A1790" s="535" t="s">
        <v>3001</v>
      </c>
      <c r="B1790" s="456" t="s">
        <v>1708</v>
      </c>
      <c r="C1790" s="512" t="s">
        <v>1559</v>
      </c>
      <c r="D1790" s="549">
        <v>45051</v>
      </c>
      <c r="E1790" s="514"/>
      <c r="F1790" s="514"/>
      <c r="G1790" s="514"/>
      <c r="H1790" s="514" t="s">
        <v>3361</v>
      </c>
      <c r="I1790" s="514"/>
      <c r="J1790" s="476"/>
    </row>
    <row r="1791" spans="1:10" ht="15">
      <c r="A1791" s="535" t="s">
        <v>3363</v>
      </c>
      <c r="B1791" s="550" t="s">
        <v>3406</v>
      </c>
      <c r="C1791" s="512" t="s">
        <v>1559</v>
      </c>
      <c r="D1791" s="549">
        <v>45051</v>
      </c>
      <c r="E1791" s="514"/>
      <c r="F1791" s="514"/>
      <c r="G1791" s="514"/>
      <c r="H1791" s="514" t="s">
        <v>3366</v>
      </c>
      <c r="I1791" s="514"/>
      <c r="J1791" s="476"/>
    </row>
    <row r="1792" spans="1:10" ht="15">
      <c r="A1792" s="535" t="s">
        <v>3001</v>
      </c>
      <c r="B1792" s="456" t="s">
        <v>1891</v>
      </c>
      <c r="C1792" s="512" t="s">
        <v>1559</v>
      </c>
      <c r="D1792" s="549">
        <v>45051</v>
      </c>
      <c r="E1792" s="514"/>
      <c r="F1792" s="514"/>
      <c r="G1792" s="514"/>
      <c r="H1792" s="514" t="s">
        <v>3382</v>
      </c>
      <c r="I1792" s="514"/>
      <c r="J1792" s="476"/>
    </row>
    <row r="1793" spans="1:10" ht="15">
      <c r="A1793" s="535" t="s">
        <v>3363</v>
      </c>
      <c r="B1793" s="550" t="s">
        <v>3407</v>
      </c>
      <c r="C1793" s="512" t="s">
        <v>1559</v>
      </c>
      <c r="D1793" s="549">
        <v>45051</v>
      </c>
      <c r="E1793" s="514"/>
      <c r="F1793" s="514"/>
      <c r="G1793" s="514"/>
      <c r="H1793" s="514" t="s">
        <v>3366</v>
      </c>
      <c r="I1793" s="514"/>
      <c r="J1793" s="476"/>
    </row>
    <row r="1794" spans="1:10" ht="15">
      <c r="A1794" s="551" t="s">
        <v>3016</v>
      </c>
      <c r="B1794" s="456" t="s">
        <v>3408</v>
      </c>
      <c r="C1794" s="512" t="s">
        <v>1559</v>
      </c>
      <c r="D1794" s="549">
        <v>45051</v>
      </c>
      <c r="E1794" s="514"/>
      <c r="F1794" s="514"/>
      <c r="G1794" s="514"/>
      <c r="H1794" s="514" t="s">
        <v>3366</v>
      </c>
      <c r="I1794" s="514"/>
      <c r="J1794" s="476"/>
    </row>
    <row r="1795" spans="1:10" ht="15">
      <c r="A1795" s="535" t="s">
        <v>3363</v>
      </c>
      <c r="B1795" s="550" t="s">
        <v>3409</v>
      </c>
      <c r="C1795" s="512" t="s">
        <v>1559</v>
      </c>
      <c r="D1795" s="549">
        <v>45051</v>
      </c>
      <c r="E1795" s="514"/>
      <c r="F1795" s="514"/>
      <c r="G1795" s="514"/>
      <c r="H1795" s="514" t="s">
        <v>3361</v>
      </c>
      <c r="I1795" s="514"/>
      <c r="J1795" s="476"/>
    </row>
    <row r="1796" spans="1:10" ht="15">
      <c r="A1796" s="535" t="s">
        <v>3001</v>
      </c>
      <c r="B1796" s="456" t="s">
        <v>3410</v>
      </c>
      <c r="C1796" s="512" t="s">
        <v>1559</v>
      </c>
      <c r="D1796" s="549">
        <v>45051</v>
      </c>
      <c r="E1796" s="514"/>
      <c r="F1796" s="514"/>
      <c r="G1796" s="514"/>
      <c r="H1796" s="514" t="s">
        <v>3411</v>
      </c>
      <c r="I1796" s="514"/>
      <c r="J1796" s="476"/>
    </row>
    <row r="1797" spans="1:10" ht="15">
      <c r="A1797" s="535" t="s">
        <v>3363</v>
      </c>
      <c r="B1797" s="550" t="s">
        <v>3412</v>
      </c>
      <c r="C1797" s="512" t="s">
        <v>1559</v>
      </c>
      <c r="D1797" s="549">
        <v>45051</v>
      </c>
      <c r="E1797" s="514"/>
      <c r="F1797" s="514"/>
      <c r="G1797" s="514"/>
      <c r="H1797" s="514" t="s">
        <v>3361</v>
      </c>
      <c r="I1797" s="514"/>
      <c r="J1797" s="476"/>
    </row>
    <row r="1798" spans="1:10" ht="15">
      <c r="A1798" s="535" t="s">
        <v>3001</v>
      </c>
      <c r="B1798" s="456" t="s">
        <v>3413</v>
      </c>
      <c r="C1798" s="512" t="s">
        <v>1559</v>
      </c>
      <c r="D1798" s="549">
        <v>45051</v>
      </c>
      <c r="E1798" s="514"/>
      <c r="F1798" s="514"/>
      <c r="G1798" s="514"/>
      <c r="H1798" s="514" t="s">
        <v>3361</v>
      </c>
      <c r="I1798" s="514"/>
      <c r="J1798" s="476"/>
    </row>
    <row r="1799" spans="1:10" ht="15">
      <c r="A1799" s="535" t="s">
        <v>3363</v>
      </c>
      <c r="B1799" s="550" t="s">
        <v>3414</v>
      </c>
      <c r="C1799" s="512" t="s">
        <v>1559</v>
      </c>
      <c r="D1799" s="549">
        <v>45051</v>
      </c>
      <c r="E1799" s="514"/>
      <c r="F1799" s="514"/>
      <c r="G1799" s="514"/>
      <c r="H1799" s="552" t="s">
        <v>3373</v>
      </c>
      <c r="I1799" s="514"/>
      <c r="J1799" s="476"/>
    </row>
    <row r="1800" spans="1:10" ht="15">
      <c r="A1800" s="535" t="s">
        <v>3363</v>
      </c>
      <c r="B1800" s="550" t="s">
        <v>2429</v>
      </c>
      <c r="C1800" s="512" t="s">
        <v>1559</v>
      </c>
      <c r="D1800" s="549">
        <v>45051</v>
      </c>
      <c r="E1800" s="514"/>
      <c r="F1800" s="514"/>
      <c r="G1800" s="514"/>
      <c r="H1800" s="514" t="s">
        <v>3361</v>
      </c>
      <c r="I1800" s="514"/>
      <c r="J1800" s="476"/>
    </row>
    <row r="1801" spans="1:10" ht="15">
      <c r="A1801" s="551" t="s">
        <v>3016</v>
      </c>
      <c r="B1801" s="456" t="s">
        <v>3415</v>
      </c>
      <c r="C1801" s="512" t="s">
        <v>1559</v>
      </c>
      <c r="D1801" s="549">
        <v>45051</v>
      </c>
      <c r="E1801" s="514"/>
      <c r="F1801" s="514"/>
      <c r="G1801" s="514"/>
      <c r="H1801" s="514" t="s">
        <v>3366</v>
      </c>
      <c r="I1801" s="514"/>
      <c r="J1801" s="476"/>
    </row>
    <row r="1802" spans="1:10" ht="15">
      <c r="A1802" s="535" t="s">
        <v>3363</v>
      </c>
      <c r="B1802" s="550" t="s">
        <v>3416</v>
      </c>
      <c r="C1802" s="512" t="s">
        <v>1559</v>
      </c>
      <c r="D1802" s="549">
        <v>45051</v>
      </c>
      <c r="E1802" s="514"/>
      <c r="F1802" s="514"/>
      <c r="G1802" s="514"/>
      <c r="H1802" s="514" t="s">
        <v>3361</v>
      </c>
      <c r="I1802" s="514"/>
      <c r="J1802" s="476"/>
    </row>
    <row r="1803" spans="1:10" ht="15">
      <c r="A1803" s="535" t="s">
        <v>3001</v>
      </c>
      <c r="B1803" s="456" t="s">
        <v>1869</v>
      </c>
      <c r="C1803" s="512" t="s">
        <v>1559</v>
      </c>
      <c r="D1803" s="549">
        <v>45051</v>
      </c>
      <c r="E1803" s="514"/>
      <c r="F1803" s="514"/>
      <c r="G1803" s="514"/>
      <c r="H1803" s="514" t="s">
        <v>3361</v>
      </c>
      <c r="I1803" s="514"/>
      <c r="J1803" s="476"/>
    </row>
    <row r="1804" spans="1:10" ht="15">
      <c r="A1804" s="535" t="s">
        <v>3001</v>
      </c>
      <c r="B1804" s="456" t="s">
        <v>2400</v>
      </c>
      <c r="C1804" s="512" t="s">
        <v>1559</v>
      </c>
      <c r="D1804" s="549">
        <v>45051</v>
      </c>
      <c r="E1804" s="514"/>
      <c r="F1804" s="514"/>
      <c r="G1804" s="514"/>
      <c r="H1804" s="514" t="s">
        <v>3361</v>
      </c>
      <c r="I1804" s="514"/>
      <c r="J1804" s="476"/>
    </row>
    <row r="1805" spans="1:10" ht="15">
      <c r="A1805" s="535" t="s">
        <v>3363</v>
      </c>
      <c r="B1805" s="550" t="s">
        <v>1680</v>
      </c>
      <c r="C1805" s="512" t="s">
        <v>1559</v>
      </c>
      <c r="D1805" s="549">
        <v>45051</v>
      </c>
      <c r="E1805" s="514"/>
      <c r="F1805" s="514"/>
      <c r="G1805" s="514"/>
      <c r="H1805" s="514" t="s">
        <v>3361</v>
      </c>
      <c r="I1805" s="514"/>
      <c r="J1805" s="476"/>
    </row>
    <row r="1806" spans="1:10" ht="15">
      <c r="A1806" s="535" t="s">
        <v>3001</v>
      </c>
      <c r="B1806" s="456" t="s">
        <v>2239</v>
      </c>
      <c r="C1806" s="512" t="s">
        <v>1559</v>
      </c>
      <c r="D1806" s="549">
        <v>45051</v>
      </c>
      <c r="E1806" s="514"/>
      <c r="F1806" s="514"/>
      <c r="G1806" s="514"/>
      <c r="H1806" s="514" t="s">
        <v>3361</v>
      </c>
      <c r="I1806" s="514"/>
      <c r="J1806" s="476"/>
    </row>
    <row r="1807" spans="1:10" ht="15">
      <c r="A1807" s="535" t="s">
        <v>3363</v>
      </c>
      <c r="B1807" s="550" t="s">
        <v>3417</v>
      </c>
      <c r="C1807" s="512" t="s">
        <v>1559</v>
      </c>
      <c r="D1807" s="549">
        <v>45051</v>
      </c>
      <c r="E1807" s="514"/>
      <c r="F1807" s="514"/>
      <c r="G1807" s="514"/>
      <c r="H1807" s="514" t="s">
        <v>3361</v>
      </c>
      <c r="I1807" s="514"/>
      <c r="J1807" s="476"/>
    </row>
    <row r="1808" spans="1:10" ht="15">
      <c r="A1808" s="535" t="s">
        <v>3001</v>
      </c>
      <c r="B1808" s="456" t="s">
        <v>2313</v>
      </c>
      <c r="C1808" s="512" t="s">
        <v>1559</v>
      </c>
      <c r="D1808" s="549">
        <v>45051</v>
      </c>
      <c r="E1808" s="514"/>
      <c r="F1808" s="514"/>
      <c r="G1808" s="514"/>
      <c r="H1808" s="514" t="s">
        <v>3411</v>
      </c>
      <c r="I1808" s="514"/>
      <c r="J1808" s="476"/>
    </row>
    <row r="1809" spans="1:10" ht="15">
      <c r="A1809" s="535" t="s">
        <v>3363</v>
      </c>
      <c r="B1809" s="550" t="s">
        <v>3418</v>
      </c>
      <c r="C1809" s="512" t="s">
        <v>1559</v>
      </c>
      <c r="D1809" s="549">
        <v>45051</v>
      </c>
      <c r="E1809" s="514"/>
      <c r="F1809" s="514"/>
      <c r="G1809" s="514"/>
      <c r="H1809" s="514" t="s">
        <v>3361</v>
      </c>
      <c r="I1809" s="514"/>
      <c r="J1809" s="476"/>
    </row>
    <row r="1810" spans="1:10" ht="15">
      <c r="A1810" s="535" t="s">
        <v>3001</v>
      </c>
      <c r="B1810" s="456" t="s">
        <v>1995</v>
      </c>
      <c r="C1810" s="512" t="s">
        <v>1559</v>
      </c>
      <c r="D1810" s="549">
        <v>45051</v>
      </c>
      <c r="E1810" s="514"/>
      <c r="F1810" s="514"/>
      <c r="G1810" s="514"/>
      <c r="H1810" s="514" t="s">
        <v>3361</v>
      </c>
      <c r="I1810" s="514"/>
      <c r="J1810" s="476"/>
    </row>
    <row r="1811" spans="1:10" ht="15">
      <c r="A1811" s="535" t="s">
        <v>3363</v>
      </c>
      <c r="B1811" s="550" t="s">
        <v>1674</v>
      </c>
      <c r="C1811" s="512" t="s">
        <v>1559</v>
      </c>
      <c r="D1811" s="549">
        <v>45051</v>
      </c>
      <c r="E1811" s="514"/>
      <c r="F1811" s="514"/>
      <c r="G1811" s="514"/>
      <c r="H1811" s="514" t="s">
        <v>3361</v>
      </c>
      <c r="I1811" s="514"/>
      <c r="J1811" s="476"/>
    </row>
    <row r="1812" spans="1:10" ht="15">
      <c r="A1812" s="535" t="s">
        <v>3001</v>
      </c>
      <c r="B1812" s="456" t="s">
        <v>3419</v>
      </c>
      <c r="C1812" s="512" t="s">
        <v>1559</v>
      </c>
      <c r="D1812" s="549">
        <v>45051</v>
      </c>
      <c r="E1812" s="514"/>
      <c r="F1812" s="514"/>
      <c r="G1812" s="514"/>
      <c r="H1812" s="514" t="s">
        <v>3411</v>
      </c>
      <c r="I1812" s="514"/>
      <c r="J1812" s="476"/>
    </row>
    <row r="1813" spans="1:10" ht="15">
      <c r="A1813" s="535" t="s">
        <v>3363</v>
      </c>
      <c r="B1813" s="550" t="s">
        <v>3420</v>
      </c>
      <c r="C1813" s="512" t="s">
        <v>1559</v>
      </c>
      <c r="D1813" s="549">
        <v>45051</v>
      </c>
      <c r="E1813" s="514"/>
      <c r="F1813" s="514"/>
      <c r="G1813" s="514"/>
      <c r="H1813" s="514" t="s">
        <v>3377</v>
      </c>
      <c r="I1813" s="514"/>
      <c r="J1813" s="476"/>
    </row>
    <row r="1814" spans="1:10" ht="15">
      <c r="A1814" s="535" t="s">
        <v>3001</v>
      </c>
      <c r="B1814" s="456" t="s">
        <v>3421</v>
      </c>
      <c r="C1814" s="512" t="s">
        <v>1559</v>
      </c>
      <c r="D1814" s="549">
        <v>45051</v>
      </c>
      <c r="E1814" s="514"/>
      <c r="F1814" s="514"/>
      <c r="G1814" s="514"/>
      <c r="H1814" s="514" t="s">
        <v>3377</v>
      </c>
      <c r="I1814" s="514"/>
      <c r="J1814" s="476"/>
    </row>
    <row r="1815" spans="1:10" ht="15">
      <c r="A1815" s="535" t="s">
        <v>3363</v>
      </c>
      <c r="B1815" s="550" t="s">
        <v>3422</v>
      </c>
      <c r="C1815" s="512" t="s">
        <v>1559</v>
      </c>
      <c r="D1815" s="549">
        <v>45051</v>
      </c>
      <c r="E1815" s="514"/>
      <c r="F1815" s="514"/>
      <c r="G1815" s="514"/>
      <c r="H1815" s="514" t="s">
        <v>3411</v>
      </c>
      <c r="I1815" s="514"/>
      <c r="J1815" s="476"/>
    </row>
    <row r="1816" spans="1:10" ht="15">
      <c r="A1816" s="535" t="s">
        <v>3001</v>
      </c>
      <c r="B1816" s="456" t="s">
        <v>3423</v>
      </c>
      <c r="C1816" s="512" t="s">
        <v>1559</v>
      </c>
      <c r="D1816" s="549">
        <v>45051</v>
      </c>
      <c r="E1816" s="514"/>
      <c r="F1816" s="514"/>
      <c r="G1816" s="514"/>
      <c r="H1816" s="514" t="s">
        <v>3366</v>
      </c>
      <c r="I1816" s="514"/>
      <c r="J1816" s="476"/>
    </row>
    <row r="1817" spans="1:10" ht="15">
      <c r="A1817" s="535" t="s">
        <v>3001</v>
      </c>
      <c r="B1817" s="456" t="s">
        <v>3424</v>
      </c>
      <c r="C1817" s="512" t="s">
        <v>1559</v>
      </c>
      <c r="D1817" s="549">
        <v>45051</v>
      </c>
      <c r="E1817" s="514"/>
      <c r="F1817" s="514"/>
      <c r="G1817" s="514"/>
      <c r="H1817" s="514" t="s">
        <v>3366</v>
      </c>
      <c r="I1817" s="514"/>
      <c r="J1817" s="476"/>
    </row>
    <row r="1818" spans="1:10" ht="15">
      <c r="A1818" s="535" t="s">
        <v>3363</v>
      </c>
      <c r="B1818" s="550" t="s">
        <v>3425</v>
      </c>
      <c r="C1818" s="512" t="s">
        <v>1559</v>
      </c>
      <c r="D1818" s="549">
        <v>45051</v>
      </c>
      <c r="E1818" s="514"/>
      <c r="F1818" s="514"/>
      <c r="G1818" s="514"/>
      <c r="H1818" s="514" t="s">
        <v>3373</v>
      </c>
      <c r="I1818" s="514"/>
      <c r="J1818" s="476"/>
    </row>
    <row r="1819" spans="1:10" ht="15">
      <c r="A1819" s="535" t="s">
        <v>3363</v>
      </c>
      <c r="B1819" s="550" t="s">
        <v>3426</v>
      </c>
      <c r="C1819" s="512" t="s">
        <v>1559</v>
      </c>
      <c r="D1819" s="549">
        <v>45051</v>
      </c>
      <c r="E1819" s="514"/>
      <c r="F1819" s="514"/>
      <c r="G1819" s="514"/>
      <c r="H1819" s="514" t="s">
        <v>3361</v>
      </c>
      <c r="I1819" s="514"/>
      <c r="J1819" s="476"/>
    </row>
    <row r="1820" spans="1:10" ht="12.75">
      <c r="A1820" s="879" t="s">
        <v>3427</v>
      </c>
      <c r="B1820" s="869"/>
      <c r="C1820" s="869"/>
      <c r="D1820" s="869"/>
      <c r="E1820" s="869"/>
      <c r="F1820" s="869"/>
      <c r="G1820" s="869"/>
      <c r="H1820" s="869"/>
      <c r="I1820" s="870"/>
      <c r="J1820" s="476"/>
    </row>
    <row r="1821" spans="1:10" ht="12.75">
      <c r="A1821" s="531" t="s">
        <v>1548</v>
      </c>
      <c r="B1821" s="532" t="s">
        <v>1549</v>
      </c>
      <c r="C1821" s="532" t="s">
        <v>1229</v>
      </c>
      <c r="D1821" s="533" t="s">
        <v>1551</v>
      </c>
      <c r="E1821" s="533" t="s">
        <v>1552</v>
      </c>
      <c r="F1821" s="533" t="s">
        <v>1553</v>
      </c>
      <c r="G1821" s="533" t="s">
        <v>1554</v>
      </c>
      <c r="H1821" s="533" t="s">
        <v>821</v>
      </c>
      <c r="I1821" s="534" t="s">
        <v>1555</v>
      </c>
      <c r="J1821" s="476"/>
    </row>
    <row r="1822" spans="1:10" ht="15">
      <c r="A1822" s="553" t="s">
        <v>3001</v>
      </c>
      <c r="B1822" s="456" t="s">
        <v>3428</v>
      </c>
      <c r="C1822" s="512" t="s">
        <v>1559</v>
      </c>
      <c r="D1822" s="513">
        <v>45059</v>
      </c>
      <c r="E1822" s="514"/>
      <c r="F1822" s="514"/>
      <c r="G1822" s="514"/>
      <c r="H1822" s="514" t="s">
        <v>3429</v>
      </c>
      <c r="I1822" s="514"/>
      <c r="J1822" s="520">
        <v>45059</v>
      </c>
    </row>
    <row r="1823" spans="1:10" ht="15">
      <c r="A1823" s="553" t="s">
        <v>3001</v>
      </c>
      <c r="B1823" s="456" t="s">
        <v>3430</v>
      </c>
      <c r="C1823" s="512" t="s">
        <v>1559</v>
      </c>
      <c r="D1823" s="513">
        <v>45059</v>
      </c>
      <c r="E1823" s="514"/>
      <c r="F1823" s="514"/>
      <c r="G1823" s="514"/>
      <c r="H1823" s="514" t="s">
        <v>3429</v>
      </c>
      <c r="I1823" s="514"/>
      <c r="J1823" s="476"/>
    </row>
    <row r="1824" spans="1:10" ht="15">
      <c r="A1824" s="553" t="s">
        <v>3001</v>
      </c>
      <c r="B1824" s="456" t="s">
        <v>3431</v>
      </c>
      <c r="C1824" s="512" t="s">
        <v>1559</v>
      </c>
      <c r="D1824" s="513">
        <v>45059</v>
      </c>
      <c r="E1824" s="514"/>
      <c r="F1824" s="514"/>
      <c r="G1824" s="514"/>
      <c r="H1824" s="514" t="s">
        <v>3429</v>
      </c>
      <c r="I1824" s="514"/>
      <c r="J1824" s="476"/>
    </row>
    <row r="1825" spans="1:10" ht="15">
      <c r="A1825" s="553" t="s">
        <v>3001</v>
      </c>
      <c r="B1825" s="456" t="s">
        <v>2059</v>
      </c>
      <c r="C1825" s="512" t="s">
        <v>1559</v>
      </c>
      <c r="D1825" s="513">
        <v>45059</v>
      </c>
      <c r="E1825" s="514"/>
      <c r="F1825" s="514"/>
      <c r="G1825" s="514"/>
      <c r="H1825" s="514" t="s">
        <v>3429</v>
      </c>
      <c r="I1825" s="514"/>
      <c r="J1825" s="476"/>
    </row>
    <row r="1826" spans="1:10" ht="15">
      <c r="A1826" s="553" t="s">
        <v>3001</v>
      </c>
      <c r="B1826" s="456" t="s">
        <v>3432</v>
      </c>
      <c r="C1826" s="512" t="s">
        <v>1559</v>
      </c>
      <c r="D1826" s="513">
        <v>45059</v>
      </c>
      <c r="E1826" s="514"/>
      <c r="F1826" s="514"/>
      <c r="G1826" s="514"/>
      <c r="H1826" s="514" t="s">
        <v>3429</v>
      </c>
      <c r="I1826" s="514"/>
      <c r="J1826" s="476"/>
    </row>
    <row r="1827" spans="1:10" ht="15">
      <c r="A1827" s="553" t="s">
        <v>3001</v>
      </c>
      <c r="B1827" s="456" t="s">
        <v>3433</v>
      </c>
      <c r="C1827" s="512" t="s">
        <v>1559</v>
      </c>
      <c r="D1827" s="513">
        <v>45059</v>
      </c>
      <c r="E1827" s="514"/>
      <c r="F1827" s="514"/>
      <c r="G1827" s="514"/>
      <c r="H1827" s="514" t="s">
        <v>3434</v>
      </c>
      <c r="I1827" s="514"/>
      <c r="J1827" s="476"/>
    </row>
    <row r="1828" spans="1:10" ht="15">
      <c r="A1828" s="553" t="s">
        <v>3001</v>
      </c>
      <c r="B1828" s="456" t="s">
        <v>3435</v>
      </c>
      <c r="C1828" s="512" t="s">
        <v>1559</v>
      </c>
      <c r="D1828" s="513">
        <v>45059</v>
      </c>
      <c r="E1828" s="514"/>
      <c r="F1828" s="514"/>
      <c r="G1828" s="514"/>
      <c r="H1828" s="514" t="s">
        <v>3434</v>
      </c>
      <c r="I1828" s="514"/>
      <c r="J1828" s="476"/>
    </row>
    <row r="1829" spans="1:10" ht="15">
      <c r="A1829" s="553" t="s">
        <v>3001</v>
      </c>
      <c r="B1829" s="456" t="s">
        <v>3436</v>
      </c>
      <c r="C1829" s="512" t="s">
        <v>1559</v>
      </c>
      <c r="D1829" s="513">
        <v>45059</v>
      </c>
      <c r="E1829" s="514"/>
      <c r="F1829" s="514"/>
      <c r="G1829" s="514"/>
      <c r="H1829" s="514" t="s">
        <v>3434</v>
      </c>
      <c r="I1829" s="514"/>
      <c r="J1829" s="476"/>
    </row>
    <row r="1830" spans="1:10" ht="15">
      <c r="A1830" s="553" t="s">
        <v>3001</v>
      </c>
      <c r="B1830" s="456" t="s">
        <v>3437</v>
      </c>
      <c r="C1830" s="512" t="s">
        <v>1559</v>
      </c>
      <c r="D1830" s="513">
        <v>45059</v>
      </c>
      <c r="E1830" s="514"/>
      <c r="F1830" s="514"/>
      <c r="G1830" s="514"/>
      <c r="H1830" s="514" t="s">
        <v>3434</v>
      </c>
      <c r="I1830" s="514"/>
      <c r="J1830" s="476"/>
    </row>
    <row r="1831" spans="1:10" ht="15">
      <c r="A1831" s="553" t="s">
        <v>3001</v>
      </c>
      <c r="B1831" s="456" t="s">
        <v>3438</v>
      </c>
      <c r="C1831" s="512" t="s">
        <v>1559</v>
      </c>
      <c r="D1831" s="513">
        <v>45059</v>
      </c>
      <c r="E1831" s="514"/>
      <c r="F1831" s="514"/>
      <c r="G1831" s="514"/>
      <c r="H1831" s="514" t="s">
        <v>3434</v>
      </c>
      <c r="I1831" s="514"/>
      <c r="J1831" s="476"/>
    </row>
    <row r="1832" spans="1:10" ht="15">
      <c r="A1832" s="553" t="s">
        <v>3001</v>
      </c>
      <c r="B1832" s="456" t="s">
        <v>3439</v>
      </c>
      <c r="C1832" s="512" t="s">
        <v>1559</v>
      </c>
      <c r="D1832" s="513">
        <v>45059</v>
      </c>
      <c r="E1832" s="514"/>
      <c r="F1832" s="514"/>
      <c r="G1832" s="514"/>
      <c r="H1832" s="514" t="s">
        <v>3434</v>
      </c>
      <c r="I1832" s="514"/>
      <c r="J1832" s="476"/>
    </row>
    <row r="1833" spans="1:10" ht="15">
      <c r="A1833" s="553" t="s">
        <v>3001</v>
      </c>
      <c r="B1833" s="456" t="s">
        <v>3440</v>
      </c>
      <c r="C1833" s="512" t="s">
        <v>1559</v>
      </c>
      <c r="D1833" s="513">
        <v>45059</v>
      </c>
      <c r="E1833" s="514"/>
      <c r="F1833" s="514"/>
      <c r="G1833" s="514"/>
      <c r="H1833" s="514" t="s">
        <v>3434</v>
      </c>
      <c r="I1833" s="514"/>
      <c r="J1833" s="476"/>
    </row>
    <row r="1834" spans="1:10" ht="15">
      <c r="A1834" s="553" t="s">
        <v>3001</v>
      </c>
      <c r="B1834" s="456" t="s">
        <v>3441</v>
      </c>
      <c r="C1834" s="512" t="s">
        <v>1559</v>
      </c>
      <c r="D1834" s="513">
        <v>45059</v>
      </c>
      <c r="E1834" s="514"/>
      <c r="F1834" s="514"/>
      <c r="G1834" s="514"/>
      <c r="H1834" s="514" t="s">
        <v>3434</v>
      </c>
      <c r="I1834" s="514"/>
      <c r="J1834" s="476"/>
    </row>
    <row r="1835" spans="1:10" ht="15">
      <c r="A1835" s="553" t="s">
        <v>3001</v>
      </c>
      <c r="B1835" s="456" t="s">
        <v>3442</v>
      </c>
      <c r="C1835" s="512" t="s">
        <v>1559</v>
      </c>
      <c r="D1835" s="513">
        <v>45059</v>
      </c>
      <c r="E1835" s="514"/>
      <c r="F1835" s="514"/>
      <c r="G1835" s="514"/>
      <c r="H1835" s="514" t="s">
        <v>3434</v>
      </c>
      <c r="I1835" s="514"/>
      <c r="J1835" s="476"/>
    </row>
    <row r="1836" spans="1:10" ht="15">
      <c r="A1836" s="553" t="s">
        <v>3001</v>
      </c>
      <c r="B1836" s="456" t="s">
        <v>3443</v>
      </c>
      <c r="C1836" s="512" t="s">
        <v>1559</v>
      </c>
      <c r="D1836" s="513">
        <v>45059</v>
      </c>
      <c r="E1836" s="514"/>
      <c r="F1836" s="514"/>
      <c r="G1836" s="514"/>
      <c r="H1836" s="514" t="s">
        <v>3434</v>
      </c>
      <c r="I1836" s="514"/>
      <c r="J1836" s="476"/>
    </row>
    <row r="1837" spans="1:10" ht="15">
      <c r="A1837" s="553" t="s">
        <v>3001</v>
      </c>
      <c r="B1837" s="456" t="s">
        <v>3444</v>
      </c>
      <c r="C1837" s="512" t="s">
        <v>1559</v>
      </c>
      <c r="D1837" s="513">
        <v>45059</v>
      </c>
      <c r="E1837" s="514"/>
      <c r="F1837" s="514"/>
      <c r="G1837" s="514"/>
      <c r="H1837" s="514" t="s">
        <v>3445</v>
      </c>
      <c r="I1837" s="514"/>
      <c r="J1837" s="476"/>
    </row>
    <row r="1838" spans="1:10" ht="15">
      <c r="A1838" s="553" t="s">
        <v>3001</v>
      </c>
      <c r="B1838" s="456" t="s">
        <v>1671</v>
      </c>
      <c r="C1838" s="512" t="s">
        <v>1559</v>
      </c>
      <c r="D1838" s="513">
        <v>45059</v>
      </c>
      <c r="E1838" s="514"/>
      <c r="F1838" s="514"/>
      <c r="G1838" s="514"/>
      <c r="H1838" s="514" t="s">
        <v>3445</v>
      </c>
      <c r="I1838" s="514"/>
      <c r="J1838" s="476"/>
    </row>
    <row r="1839" spans="1:10" ht="15">
      <c r="A1839" s="553" t="s">
        <v>3001</v>
      </c>
      <c r="B1839" s="456" t="s">
        <v>3446</v>
      </c>
      <c r="C1839" s="512" t="s">
        <v>1559</v>
      </c>
      <c r="D1839" s="513">
        <v>45059</v>
      </c>
      <c r="E1839" s="514"/>
      <c r="F1839" s="514"/>
      <c r="G1839" s="514"/>
      <c r="H1839" s="514" t="s">
        <v>3445</v>
      </c>
      <c r="I1839" s="514"/>
      <c r="J1839" s="476"/>
    </row>
    <row r="1840" spans="1:10" ht="15">
      <c r="A1840" s="553" t="s">
        <v>3001</v>
      </c>
      <c r="B1840" s="456" t="s">
        <v>3447</v>
      </c>
      <c r="C1840" s="512" t="s">
        <v>1559</v>
      </c>
      <c r="D1840" s="513">
        <v>45059</v>
      </c>
      <c r="E1840" s="514"/>
      <c r="F1840" s="514"/>
      <c r="G1840" s="514"/>
      <c r="H1840" s="514" t="s">
        <v>3445</v>
      </c>
      <c r="I1840" s="514"/>
      <c r="J1840" s="476"/>
    </row>
    <row r="1841" spans="1:10" ht="15">
      <c r="A1841" s="553" t="s">
        <v>3001</v>
      </c>
      <c r="B1841" s="456" t="s">
        <v>3448</v>
      </c>
      <c r="C1841" s="512" t="s">
        <v>1559</v>
      </c>
      <c r="D1841" s="513">
        <v>45059</v>
      </c>
      <c r="E1841" s="514"/>
      <c r="F1841" s="514"/>
      <c r="G1841" s="514"/>
      <c r="H1841" s="514" t="s">
        <v>3445</v>
      </c>
      <c r="I1841" s="514"/>
      <c r="J1841" s="476"/>
    </row>
    <row r="1842" spans="1:10" ht="15">
      <c r="A1842" s="553" t="s">
        <v>3001</v>
      </c>
      <c r="B1842" s="456" t="s">
        <v>3449</v>
      </c>
      <c r="C1842" s="512" t="s">
        <v>1559</v>
      </c>
      <c r="D1842" s="513">
        <v>45059</v>
      </c>
      <c r="E1842" s="514"/>
      <c r="F1842" s="514"/>
      <c r="G1842" s="514"/>
      <c r="H1842" s="514" t="s">
        <v>3445</v>
      </c>
      <c r="I1842" s="514"/>
      <c r="J1842" s="476"/>
    </row>
    <row r="1843" spans="1:10" ht="15">
      <c r="A1843" s="553" t="s">
        <v>3001</v>
      </c>
      <c r="B1843" s="456" t="s">
        <v>3450</v>
      </c>
      <c r="C1843" s="512" t="s">
        <v>1559</v>
      </c>
      <c r="D1843" s="513">
        <v>45059</v>
      </c>
      <c r="E1843" s="514"/>
      <c r="F1843" s="514"/>
      <c r="G1843" s="514"/>
      <c r="H1843" s="514" t="s">
        <v>3445</v>
      </c>
      <c r="I1843" s="514"/>
      <c r="J1843" s="476"/>
    </row>
    <row r="1844" spans="1:10" ht="15">
      <c r="A1844" s="553" t="s">
        <v>3001</v>
      </c>
      <c r="B1844" s="456" t="s">
        <v>3451</v>
      </c>
      <c r="C1844" s="512" t="s">
        <v>1559</v>
      </c>
      <c r="D1844" s="513">
        <v>45059</v>
      </c>
      <c r="E1844" s="514"/>
      <c r="F1844" s="514"/>
      <c r="G1844" s="514"/>
      <c r="H1844" s="514" t="s">
        <v>3445</v>
      </c>
      <c r="I1844" s="514"/>
      <c r="J1844" s="476"/>
    </row>
    <row r="1845" spans="1:10" ht="15">
      <c r="A1845" s="553" t="s">
        <v>3001</v>
      </c>
      <c r="B1845" s="456" t="s">
        <v>3452</v>
      </c>
      <c r="C1845" s="512" t="s">
        <v>1559</v>
      </c>
      <c r="D1845" s="513">
        <v>45059</v>
      </c>
      <c r="E1845" s="514"/>
      <c r="F1845" s="514"/>
      <c r="G1845" s="514"/>
      <c r="H1845" s="514" t="s">
        <v>3445</v>
      </c>
      <c r="I1845" s="514"/>
      <c r="J1845" s="476"/>
    </row>
    <row r="1846" spans="1:10" ht="15">
      <c r="A1846" s="553" t="s">
        <v>3001</v>
      </c>
      <c r="B1846" s="456" t="s">
        <v>3453</v>
      </c>
      <c r="C1846" s="512" t="s">
        <v>1559</v>
      </c>
      <c r="D1846" s="513">
        <v>45059</v>
      </c>
      <c r="E1846" s="514"/>
      <c r="F1846" s="514"/>
      <c r="G1846" s="514"/>
      <c r="H1846" s="514" t="s">
        <v>3445</v>
      </c>
      <c r="I1846" s="514"/>
      <c r="J1846" s="476"/>
    </row>
    <row r="1847" spans="1:10" ht="15">
      <c r="A1847" s="553" t="s">
        <v>3001</v>
      </c>
      <c r="B1847" s="456" t="s">
        <v>3454</v>
      </c>
      <c r="C1847" s="512" t="s">
        <v>1559</v>
      </c>
      <c r="D1847" s="513">
        <v>45059</v>
      </c>
      <c r="E1847" s="514"/>
      <c r="F1847" s="514"/>
      <c r="G1847" s="514"/>
      <c r="H1847" s="514" t="s">
        <v>3455</v>
      </c>
      <c r="I1847" s="514"/>
      <c r="J1847" s="476"/>
    </row>
    <row r="1848" spans="1:10" ht="15">
      <c r="A1848" s="553" t="s">
        <v>3001</v>
      </c>
      <c r="B1848" s="456" t="s">
        <v>3456</v>
      </c>
      <c r="C1848" s="512" t="s">
        <v>1559</v>
      </c>
      <c r="D1848" s="513">
        <v>45059</v>
      </c>
      <c r="E1848" s="514"/>
      <c r="F1848" s="514"/>
      <c r="G1848" s="514"/>
      <c r="H1848" s="514" t="s">
        <v>3455</v>
      </c>
      <c r="I1848" s="514"/>
      <c r="J1848" s="476"/>
    </row>
    <row r="1849" spans="1:10" ht="15">
      <c r="A1849" s="553" t="s">
        <v>3001</v>
      </c>
      <c r="B1849" s="456" t="s">
        <v>3457</v>
      </c>
      <c r="C1849" s="512" t="s">
        <v>1559</v>
      </c>
      <c r="D1849" s="513">
        <v>45059</v>
      </c>
      <c r="E1849" s="514"/>
      <c r="F1849" s="514"/>
      <c r="G1849" s="514"/>
      <c r="H1849" s="514" t="s">
        <v>3455</v>
      </c>
      <c r="I1849" s="514"/>
      <c r="J1849" s="476"/>
    </row>
    <row r="1850" spans="1:10" ht="15">
      <c r="A1850" s="553" t="s">
        <v>3001</v>
      </c>
      <c r="B1850" s="456" t="s">
        <v>3458</v>
      </c>
      <c r="C1850" s="512" t="s">
        <v>1559</v>
      </c>
      <c r="D1850" s="513">
        <v>45059</v>
      </c>
      <c r="E1850" s="514"/>
      <c r="F1850" s="514"/>
      <c r="G1850" s="514"/>
      <c r="H1850" s="514" t="s">
        <v>3455</v>
      </c>
      <c r="I1850" s="514"/>
      <c r="J1850" s="476"/>
    </row>
    <row r="1851" spans="1:10" ht="15">
      <c r="A1851" s="553" t="s">
        <v>3001</v>
      </c>
      <c r="B1851" s="456" t="s">
        <v>3459</v>
      </c>
      <c r="C1851" s="512" t="s">
        <v>1559</v>
      </c>
      <c r="D1851" s="513">
        <v>45059</v>
      </c>
      <c r="E1851" s="514"/>
      <c r="F1851" s="514"/>
      <c r="G1851" s="514"/>
      <c r="H1851" s="514" t="s">
        <v>3455</v>
      </c>
      <c r="I1851" s="514"/>
      <c r="J1851" s="476"/>
    </row>
    <row r="1852" spans="1:10" ht="15">
      <c r="A1852" s="553" t="s">
        <v>3001</v>
      </c>
      <c r="B1852" s="456" t="s">
        <v>3460</v>
      </c>
      <c r="C1852" s="512" t="s">
        <v>1559</v>
      </c>
      <c r="D1852" s="513">
        <v>45059</v>
      </c>
      <c r="E1852" s="514"/>
      <c r="F1852" s="514"/>
      <c r="G1852" s="514"/>
      <c r="H1852" s="514" t="s">
        <v>3455</v>
      </c>
      <c r="I1852" s="514"/>
      <c r="J1852" s="476"/>
    </row>
    <row r="1853" spans="1:10" ht="15">
      <c r="A1853" s="553" t="s">
        <v>3001</v>
      </c>
      <c r="B1853" s="456" t="s">
        <v>3461</v>
      </c>
      <c r="C1853" s="512" t="s">
        <v>1559</v>
      </c>
      <c r="D1853" s="513">
        <v>45059</v>
      </c>
      <c r="E1853" s="514"/>
      <c r="F1853" s="514"/>
      <c r="G1853" s="514"/>
      <c r="H1853" s="514" t="s">
        <v>3455</v>
      </c>
      <c r="I1853" s="514"/>
      <c r="J1853" s="476"/>
    </row>
    <row r="1854" spans="1:10" ht="15">
      <c r="A1854" s="553" t="s">
        <v>3001</v>
      </c>
      <c r="B1854" s="456" t="s">
        <v>3462</v>
      </c>
      <c r="C1854" s="512" t="s">
        <v>1559</v>
      </c>
      <c r="D1854" s="513">
        <v>45059</v>
      </c>
      <c r="E1854" s="514"/>
      <c r="F1854" s="514"/>
      <c r="G1854" s="514"/>
      <c r="H1854" s="514" t="s">
        <v>3455</v>
      </c>
      <c r="I1854" s="514"/>
      <c r="J1854" s="476"/>
    </row>
    <row r="1855" spans="1:10" ht="15">
      <c r="A1855" s="553" t="s">
        <v>3001</v>
      </c>
      <c r="B1855" s="456" t="s">
        <v>3463</v>
      </c>
      <c r="C1855" s="512" t="s">
        <v>1559</v>
      </c>
      <c r="D1855" s="513">
        <v>45059</v>
      </c>
      <c r="E1855" s="514"/>
      <c r="F1855" s="514"/>
      <c r="G1855" s="514"/>
      <c r="H1855" s="514" t="s">
        <v>3455</v>
      </c>
      <c r="I1855" s="514"/>
      <c r="J1855" s="476"/>
    </row>
    <row r="1856" spans="1:10" ht="15">
      <c r="A1856" s="553" t="s">
        <v>3001</v>
      </c>
      <c r="B1856" s="456" t="s">
        <v>3464</v>
      </c>
      <c r="C1856" s="512" t="s">
        <v>1559</v>
      </c>
      <c r="D1856" s="513">
        <v>45059</v>
      </c>
      <c r="E1856" s="514"/>
      <c r="F1856" s="514"/>
      <c r="G1856" s="514"/>
      <c r="H1856" s="514" t="s">
        <v>3455</v>
      </c>
      <c r="I1856" s="514"/>
      <c r="J1856" s="476"/>
    </row>
    <row r="1857" spans="1:10" ht="15">
      <c r="A1857" s="553" t="s">
        <v>3001</v>
      </c>
      <c r="B1857" s="456" t="s">
        <v>3465</v>
      </c>
      <c r="C1857" s="512" t="s">
        <v>1559</v>
      </c>
      <c r="D1857" s="513">
        <v>45059</v>
      </c>
      <c r="E1857" s="514"/>
      <c r="F1857" s="514"/>
      <c r="G1857" s="514"/>
      <c r="H1857" s="514" t="s">
        <v>3466</v>
      </c>
      <c r="I1857" s="514"/>
      <c r="J1857" s="476"/>
    </row>
    <row r="1858" spans="1:10" ht="15">
      <c r="A1858" s="553" t="s">
        <v>3001</v>
      </c>
      <c r="B1858" s="456" t="s">
        <v>3467</v>
      </c>
      <c r="C1858" s="512" t="s">
        <v>1559</v>
      </c>
      <c r="D1858" s="513">
        <v>45059</v>
      </c>
      <c r="E1858" s="514"/>
      <c r="F1858" s="514"/>
      <c r="G1858" s="514"/>
      <c r="H1858" s="514" t="s">
        <v>3466</v>
      </c>
      <c r="I1858" s="514"/>
      <c r="J1858" s="476"/>
    </row>
    <row r="1859" spans="1:10" ht="15">
      <c r="A1859" s="553" t="s">
        <v>3001</v>
      </c>
      <c r="B1859" s="456" t="s">
        <v>3468</v>
      </c>
      <c r="C1859" s="512" t="s">
        <v>1559</v>
      </c>
      <c r="D1859" s="513">
        <v>45059</v>
      </c>
      <c r="E1859" s="514"/>
      <c r="F1859" s="514"/>
      <c r="G1859" s="514"/>
      <c r="H1859" s="514" t="s">
        <v>3466</v>
      </c>
      <c r="I1859" s="514"/>
      <c r="J1859" s="476"/>
    </row>
    <row r="1860" spans="1:10" ht="15">
      <c r="A1860" s="553" t="s">
        <v>3001</v>
      </c>
      <c r="B1860" s="456" t="s">
        <v>3469</v>
      </c>
      <c r="C1860" s="512" t="s">
        <v>1559</v>
      </c>
      <c r="D1860" s="513">
        <v>45059</v>
      </c>
      <c r="E1860" s="514"/>
      <c r="F1860" s="514"/>
      <c r="G1860" s="514"/>
      <c r="H1860" s="514" t="s">
        <v>3466</v>
      </c>
      <c r="I1860" s="514"/>
      <c r="J1860" s="476"/>
    </row>
    <row r="1861" spans="1:10" ht="15">
      <c r="A1861" s="553" t="s">
        <v>3001</v>
      </c>
      <c r="B1861" s="456" t="s">
        <v>3470</v>
      </c>
      <c r="C1861" s="512" t="s">
        <v>1559</v>
      </c>
      <c r="D1861" s="513">
        <v>45059</v>
      </c>
      <c r="E1861" s="514"/>
      <c r="F1861" s="514"/>
      <c r="G1861" s="514"/>
      <c r="H1861" s="514" t="s">
        <v>3466</v>
      </c>
      <c r="I1861" s="514"/>
      <c r="J1861" s="476"/>
    </row>
    <row r="1862" spans="1:10" ht="15">
      <c r="A1862" s="553" t="s">
        <v>3001</v>
      </c>
      <c r="B1862" s="456" t="s">
        <v>3471</v>
      </c>
      <c r="C1862" s="512" t="s">
        <v>1559</v>
      </c>
      <c r="D1862" s="513">
        <v>45059</v>
      </c>
      <c r="E1862" s="514"/>
      <c r="F1862" s="514"/>
      <c r="G1862" s="514"/>
      <c r="H1862" s="514" t="s">
        <v>3466</v>
      </c>
      <c r="I1862" s="514"/>
      <c r="J1862" s="476"/>
    </row>
    <row r="1863" spans="1:10" ht="15">
      <c r="A1863" s="553" t="s">
        <v>3001</v>
      </c>
      <c r="B1863" s="456" t="s">
        <v>3472</v>
      </c>
      <c r="C1863" s="512" t="s">
        <v>1559</v>
      </c>
      <c r="D1863" s="513">
        <v>45059</v>
      </c>
      <c r="E1863" s="514"/>
      <c r="F1863" s="514"/>
      <c r="G1863" s="514"/>
      <c r="H1863" s="514" t="s">
        <v>3473</v>
      </c>
      <c r="I1863" s="514"/>
      <c r="J1863" s="476"/>
    </row>
    <row r="1864" spans="1:10" ht="15">
      <c r="A1864" s="553" t="s">
        <v>3001</v>
      </c>
      <c r="B1864" s="456" t="s">
        <v>3474</v>
      </c>
      <c r="C1864" s="512" t="s">
        <v>1559</v>
      </c>
      <c r="D1864" s="513">
        <v>45059</v>
      </c>
      <c r="E1864" s="514"/>
      <c r="F1864" s="514"/>
      <c r="G1864" s="514"/>
      <c r="H1864" s="514" t="s">
        <v>3473</v>
      </c>
      <c r="I1864" s="514"/>
      <c r="J1864" s="476"/>
    </row>
    <row r="1865" spans="1:10" ht="15">
      <c r="A1865" s="553" t="s">
        <v>3001</v>
      </c>
      <c r="B1865" s="456" t="s">
        <v>3475</v>
      </c>
      <c r="C1865" s="512" t="s">
        <v>1559</v>
      </c>
      <c r="D1865" s="513">
        <v>45059</v>
      </c>
      <c r="E1865" s="514"/>
      <c r="F1865" s="514"/>
      <c r="G1865" s="514"/>
      <c r="H1865" s="514" t="s">
        <v>3473</v>
      </c>
      <c r="I1865" s="514"/>
      <c r="J1865" s="476"/>
    </row>
    <row r="1866" spans="1:10" ht="15">
      <c r="A1866" s="553" t="s">
        <v>3001</v>
      </c>
      <c r="B1866" s="456" t="s">
        <v>3476</v>
      </c>
      <c r="C1866" s="512" t="s">
        <v>1559</v>
      </c>
      <c r="D1866" s="513">
        <v>45059</v>
      </c>
      <c r="E1866" s="514"/>
      <c r="F1866" s="514"/>
      <c r="G1866" s="514"/>
      <c r="H1866" s="514" t="s">
        <v>3473</v>
      </c>
      <c r="I1866" s="514"/>
      <c r="J1866" s="476"/>
    </row>
    <row r="1867" spans="1:10" ht="15">
      <c r="A1867" s="553" t="s">
        <v>3001</v>
      </c>
      <c r="B1867" s="456" t="s">
        <v>3477</v>
      </c>
      <c r="C1867" s="512" t="s">
        <v>1559</v>
      </c>
      <c r="D1867" s="513">
        <v>45059</v>
      </c>
      <c r="E1867" s="514"/>
      <c r="F1867" s="514"/>
      <c r="G1867" s="514"/>
      <c r="H1867" s="514" t="s">
        <v>3473</v>
      </c>
      <c r="I1867" s="514"/>
      <c r="J1867" s="476"/>
    </row>
    <row r="1868" spans="1:10" ht="15">
      <c r="A1868" s="553" t="s">
        <v>3001</v>
      </c>
      <c r="B1868" s="456" t="s">
        <v>3478</v>
      </c>
      <c r="C1868" s="512" t="s">
        <v>1559</v>
      </c>
      <c r="D1868" s="513">
        <v>45059</v>
      </c>
      <c r="E1868" s="514"/>
      <c r="F1868" s="514"/>
      <c r="G1868" s="514"/>
      <c r="H1868" s="514" t="s">
        <v>3473</v>
      </c>
      <c r="I1868" s="514"/>
      <c r="J1868" s="476"/>
    </row>
    <row r="1869" spans="1:10" ht="15">
      <c r="A1869" s="553" t="s">
        <v>3001</v>
      </c>
      <c r="B1869" s="456" t="s">
        <v>3479</v>
      </c>
      <c r="C1869" s="512" t="s">
        <v>1559</v>
      </c>
      <c r="D1869" s="513">
        <v>45059</v>
      </c>
      <c r="E1869" s="514"/>
      <c r="F1869" s="514"/>
      <c r="G1869" s="514"/>
      <c r="H1869" s="514" t="s">
        <v>3473</v>
      </c>
      <c r="I1869" s="514"/>
      <c r="J1869" s="476"/>
    </row>
    <row r="1870" spans="1:10" ht="15">
      <c r="A1870" s="553" t="s">
        <v>3001</v>
      </c>
      <c r="B1870" s="456" t="s">
        <v>3480</v>
      </c>
      <c r="C1870" s="512" t="s">
        <v>1559</v>
      </c>
      <c r="D1870" s="513">
        <v>45059</v>
      </c>
      <c r="E1870" s="514"/>
      <c r="F1870" s="514"/>
      <c r="G1870" s="514"/>
      <c r="H1870" s="514" t="s">
        <v>3473</v>
      </c>
      <c r="I1870" s="514"/>
      <c r="J1870" s="476"/>
    </row>
    <row r="1871" spans="1:10" ht="15">
      <c r="A1871" s="553" t="s">
        <v>3001</v>
      </c>
      <c r="B1871" s="456" t="s">
        <v>1951</v>
      </c>
      <c r="C1871" s="512" t="s">
        <v>1559</v>
      </c>
      <c r="D1871" s="513">
        <v>45059</v>
      </c>
      <c r="E1871" s="514"/>
      <c r="F1871" s="514"/>
      <c r="G1871" s="514"/>
      <c r="H1871" s="514" t="s">
        <v>3481</v>
      </c>
      <c r="I1871" s="514"/>
      <c r="J1871" s="476"/>
    </row>
    <row r="1872" spans="1:10" ht="15">
      <c r="A1872" s="553" t="s">
        <v>3001</v>
      </c>
      <c r="B1872" s="456" t="s">
        <v>1710</v>
      </c>
      <c r="C1872" s="512" t="s">
        <v>1559</v>
      </c>
      <c r="D1872" s="513">
        <v>45059</v>
      </c>
      <c r="E1872" s="514"/>
      <c r="F1872" s="514"/>
      <c r="G1872" s="514"/>
      <c r="H1872" s="514" t="s">
        <v>3481</v>
      </c>
      <c r="I1872" s="514"/>
      <c r="J1872" s="476"/>
    </row>
    <row r="1873" spans="1:10" ht="15">
      <c r="A1873" s="553" t="s">
        <v>3001</v>
      </c>
      <c r="B1873" s="456" t="s">
        <v>2215</v>
      </c>
      <c r="C1873" s="512" t="s">
        <v>1559</v>
      </c>
      <c r="D1873" s="513">
        <v>45059</v>
      </c>
      <c r="E1873" s="514"/>
      <c r="F1873" s="514"/>
      <c r="G1873" s="514"/>
      <c r="H1873" s="514" t="s">
        <v>3481</v>
      </c>
      <c r="I1873" s="514"/>
      <c r="J1873" s="476"/>
    </row>
    <row r="1874" spans="1:10" ht="15">
      <c r="A1874" s="553" t="s">
        <v>3001</v>
      </c>
      <c r="B1874" s="456" t="s">
        <v>3482</v>
      </c>
      <c r="C1874" s="512" t="s">
        <v>1559</v>
      </c>
      <c r="D1874" s="513">
        <v>45059</v>
      </c>
      <c r="E1874" s="514"/>
      <c r="F1874" s="514"/>
      <c r="G1874" s="514"/>
      <c r="H1874" s="514" t="s">
        <v>3481</v>
      </c>
      <c r="I1874" s="514"/>
      <c r="J1874" s="476"/>
    </row>
    <row r="1875" spans="1:10" ht="15">
      <c r="A1875" s="553" t="s">
        <v>3001</v>
      </c>
      <c r="B1875" s="456" t="s">
        <v>3483</v>
      </c>
      <c r="C1875" s="512" t="s">
        <v>1559</v>
      </c>
      <c r="D1875" s="513">
        <v>45059</v>
      </c>
      <c r="E1875" s="514"/>
      <c r="F1875" s="514"/>
      <c r="G1875" s="514"/>
      <c r="H1875" s="514" t="s">
        <v>3484</v>
      </c>
      <c r="I1875" s="514"/>
      <c r="J1875" s="476"/>
    </row>
    <row r="1876" spans="1:10" ht="15">
      <c r="A1876" s="553" t="s">
        <v>3001</v>
      </c>
      <c r="B1876" s="456" t="s">
        <v>3485</v>
      </c>
      <c r="C1876" s="512" t="s">
        <v>1559</v>
      </c>
      <c r="D1876" s="513">
        <v>45059</v>
      </c>
      <c r="E1876" s="514"/>
      <c r="F1876" s="514"/>
      <c r="G1876" s="514"/>
      <c r="H1876" s="514" t="s">
        <v>3484</v>
      </c>
      <c r="I1876" s="514"/>
      <c r="J1876" s="476"/>
    </row>
    <row r="1877" spans="1:10" ht="15">
      <c r="A1877" s="553" t="s">
        <v>3001</v>
      </c>
      <c r="B1877" s="456" t="s">
        <v>3486</v>
      </c>
      <c r="C1877" s="512" t="s">
        <v>1559</v>
      </c>
      <c r="D1877" s="513">
        <v>45059</v>
      </c>
      <c r="E1877" s="514"/>
      <c r="F1877" s="514"/>
      <c r="G1877" s="514"/>
      <c r="H1877" s="514" t="s">
        <v>3484</v>
      </c>
      <c r="I1877" s="514"/>
      <c r="J1877" s="476"/>
    </row>
    <row r="1878" spans="1:10" ht="15">
      <c r="A1878" s="553" t="s">
        <v>3001</v>
      </c>
      <c r="B1878" s="456" t="s">
        <v>3487</v>
      </c>
      <c r="C1878" s="512" t="s">
        <v>1559</v>
      </c>
      <c r="D1878" s="513">
        <v>45059</v>
      </c>
      <c r="E1878" s="514"/>
      <c r="F1878" s="514"/>
      <c r="G1878" s="514"/>
      <c r="H1878" s="514" t="s">
        <v>3484</v>
      </c>
      <c r="I1878" s="514"/>
      <c r="J1878" s="476"/>
    </row>
    <row r="1879" spans="1:10" ht="15">
      <c r="A1879" s="553" t="s">
        <v>3001</v>
      </c>
      <c r="B1879" s="456" t="s">
        <v>3488</v>
      </c>
      <c r="C1879" s="512" t="s">
        <v>1559</v>
      </c>
      <c r="D1879" s="513">
        <v>45059</v>
      </c>
      <c r="E1879" s="514"/>
      <c r="F1879" s="514"/>
      <c r="G1879" s="514"/>
      <c r="H1879" s="514" t="s">
        <v>3489</v>
      </c>
      <c r="I1879" s="514"/>
      <c r="J1879" s="476"/>
    </row>
    <row r="1880" spans="1:10" ht="15">
      <c r="A1880" s="553" t="s">
        <v>3001</v>
      </c>
      <c r="B1880" s="456" t="s">
        <v>3490</v>
      </c>
      <c r="C1880" s="512" t="s">
        <v>1559</v>
      </c>
      <c r="D1880" s="513">
        <v>45059</v>
      </c>
      <c r="E1880" s="514"/>
      <c r="F1880" s="514"/>
      <c r="G1880" s="514"/>
      <c r="H1880" s="514" t="s">
        <v>3489</v>
      </c>
      <c r="I1880" s="514"/>
      <c r="J1880" s="476"/>
    </row>
    <row r="1881" spans="1:10" ht="15">
      <c r="A1881" s="553" t="s">
        <v>3001</v>
      </c>
      <c r="B1881" s="456" t="s">
        <v>3491</v>
      </c>
      <c r="C1881" s="512" t="s">
        <v>1559</v>
      </c>
      <c r="D1881" s="513">
        <v>45059</v>
      </c>
      <c r="E1881" s="514"/>
      <c r="F1881" s="514"/>
      <c r="G1881" s="514"/>
      <c r="H1881" s="514" t="s">
        <v>3489</v>
      </c>
      <c r="I1881" s="514"/>
      <c r="J1881" s="476"/>
    </row>
    <row r="1882" spans="1:10" ht="15">
      <c r="A1882" s="553" t="s">
        <v>3001</v>
      </c>
      <c r="B1882" s="456" t="s">
        <v>3492</v>
      </c>
      <c r="C1882" s="512" t="s">
        <v>1559</v>
      </c>
      <c r="D1882" s="513">
        <v>45059</v>
      </c>
      <c r="E1882" s="514"/>
      <c r="F1882" s="514"/>
      <c r="G1882" s="514"/>
      <c r="H1882" s="514" t="s">
        <v>3489</v>
      </c>
      <c r="I1882" s="514"/>
      <c r="J1882" s="476"/>
    </row>
    <row r="1883" spans="1:10" ht="15">
      <c r="A1883" s="553" t="s">
        <v>3001</v>
      </c>
      <c r="B1883" s="456" t="s">
        <v>3493</v>
      </c>
      <c r="C1883" s="512" t="s">
        <v>1559</v>
      </c>
      <c r="D1883" s="513">
        <v>45059</v>
      </c>
      <c r="E1883" s="514"/>
      <c r="F1883" s="514"/>
      <c r="G1883" s="514"/>
      <c r="H1883" s="514" t="s">
        <v>3489</v>
      </c>
      <c r="I1883" s="514"/>
      <c r="J1883" s="476"/>
    </row>
    <row r="1884" spans="1:10" ht="15">
      <c r="A1884" s="553" t="s">
        <v>3001</v>
      </c>
      <c r="B1884" s="456" t="s">
        <v>3494</v>
      </c>
      <c r="C1884" s="512" t="s">
        <v>1559</v>
      </c>
      <c r="D1884" s="513">
        <v>45059</v>
      </c>
      <c r="E1884" s="514"/>
      <c r="F1884" s="514"/>
      <c r="G1884" s="514"/>
      <c r="H1884" s="514" t="s">
        <v>3489</v>
      </c>
      <c r="I1884" s="514"/>
      <c r="J1884" s="476"/>
    </row>
    <row r="1885" spans="1:10" ht="15">
      <c r="A1885" s="553" t="s">
        <v>3001</v>
      </c>
      <c r="B1885" s="456" t="s">
        <v>3495</v>
      </c>
      <c r="C1885" s="512" t="s">
        <v>1559</v>
      </c>
      <c r="D1885" s="513">
        <v>45059</v>
      </c>
      <c r="E1885" s="514"/>
      <c r="F1885" s="514"/>
      <c r="G1885" s="514"/>
      <c r="H1885" s="514" t="s">
        <v>3489</v>
      </c>
      <c r="I1885" s="514"/>
      <c r="J1885" s="476"/>
    </row>
    <row r="1886" spans="1:10" ht="15">
      <c r="A1886" s="553" t="s">
        <v>3001</v>
      </c>
      <c r="B1886" s="456" t="s">
        <v>3496</v>
      </c>
      <c r="C1886" s="512" t="s">
        <v>1559</v>
      </c>
      <c r="D1886" s="513">
        <v>45059</v>
      </c>
      <c r="E1886" s="514"/>
      <c r="F1886" s="514"/>
      <c r="G1886" s="514"/>
      <c r="H1886" s="514" t="s">
        <v>3489</v>
      </c>
      <c r="I1886" s="514"/>
      <c r="J1886" s="476"/>
    </row>
    <row r="1887" spans="1:10" ht="15">
      <c r="A1887" s="553" t="s">
        <v>3001</v>
      </c>
      <c r="B1887" s="456" t="s">
        <v>3497</v>
      </c>
      <c r="C1887" s="512" t="s">
        <v>1559</v>
      </c>
      <c r="D1887" s="513">
        <v>45059</v>
      </c>
      <c r="E1887" s="514"/>
      <c r="F1887" s="514"/>
      <c r="G1887" s="514"/>
      <c r="H1887" s="514" t="s">
        <v>3489</v>
      </c>
      <c r="I1887" s="514"/>
      <c r="J1887" s="476"/>
    </row>
    <row r="1888" spans="1:10" ht="12.75">
      <c r="A1888" s="878" t="s">
        <v>3498</v>
      </c>
      <c r="B1888" s="869"/>
      <c r="C1888" s="869"/>
      <c r="D1888" s="869"/>
      <c r="E1888" s="869"/>
      <c r="F1888" s="869"/>
      <c r="G1888" s="869"/>
      <c r="H1888" s="869"/>
      <c r="I1888" s="870"/>
      <c r="J1888" s="476"/>
    </row>
    <row r="1889" spans="1:10" ht="12.75">
      <c r="A1889" s="521" t="s">
        <v>1548</v>
      </c>
      <c r="B1889" s="522" t="s">
        <v>1549</v>
      </c>
      <c r="C1889" s="522" t="s">
        <v>1550</v>
      </c>
      <c r="D1889" s="523" t="s">
        <v>1551</v>
      </c>
      <c r="E1889" s="524" t="s">
        <v>1552</v>
      </c>
      <c r="F1889" s="524" t="s">
        <v>1553</v>
      </c>
      <c r="G1889" s="524" t="s">
        <v>1554</v>
      </c>
      <c r="H1889" s="524" t="s">
        <v>821</v>
      </c>
      <c r="I1889" s="525" t="s">
        <v>1555</v>
      </c>
      <c r="J1889" s="554"/>
    </row>
    <row r="1890" spans="1:10" ht="15">
      <c r="A1890" s="295" t="s">
        <v>3499</v>
      </c>
      <c r="B1890" s="471" t="s">
        <v>3500</v>
      </c>
      <c r="C1890" s="376" t="s">
        <v>1559</v>
      </c>
      <c r="D1890" s="555">
        <v>45064</v>
      </c>
      <c r="E1890" s="556" t="s">
        <v>3001</v>
      </c>
      <c r="F1890" s="291"/>
      <c r="G1890" s="291"/>
      <c r="H1890" s="291" t="s">
        <v>3501</v>
      </c>
      <c r="I1890" s="291"/>
      <c r="J1890" s="476" t="s">
        <v>3502</v>
      </c>
    </row>
    <row r="1891" spans="1:10" ht="15">
      <c r="A1891" s="295" t="s">
        <v>3499</v>
      </c>
      <c r="B1891" s="471" t="s">
        <v>3503</v>
      </c>
      <c r="C1891" s="376" t="s">
        <v>1559</v>
      </c>
      <c r="D1891" s="555">
        <v>45064</v>
      </c>
      <c r="E1891" s="557" t="s">
        <v>3001</v>
      </c>
      <c r="F1891" s="291"/>
      <c r="G1891" s="291"/>
      <c r="H1891" s="291" t="s">
        <v>3501</v>
      </c>
      <c r="I1891" s="291"/>
      <c r="J1891" s="476"/>
    </row>
    <row r="1892" spans="1:10" ht="15">
      <c r="A1892" s="295" t="s">
        <v>3499</v>
      </c>
      <c r="B1892" s="471" t="s">
        <v>3504</v>
      </c>
      <c r="C1892" s="376" t="s">
        <v>1559</v>
      </c>
      <c r="D1892" s="555">
        <v>45064</v>
      </c>
      <c r="E1892" s="557" t="s">
        <v>3001</v>
      </c>
      <c r="F1892" s="291"/>
      <c r="G1892" s="291"/>
      <c r="H1892" s="291" t="s">
        <v>3501</v>
      </c>
      <c r="I1892" s="291"/>
      <c r="J1892" s="476"/>
    </row>
    <row r="1893" spans="1:10" ht="15">
      <c r="A1893" s="295" t="s">
        <v>3499</v>
      </c>
      <c r="B1893" s="471" t="s">
        <v>3505</v>
      </c>
      <c r="C1893" s="376" t="s">
        <v>1559</v>
      </c>
      <c r="D1893" s="555">
        <v>45064</v>
      </c>
      <c r="E1893" s="557" t="s">
        <v>3001</v>
      </c>
      <c r="F1893" s="291"/>
      <c r="G1893" s="291"/>
      <c r="H1893" s="291" t="s">
        <v>3501</v>
      </c>
      <c r="I1893" s="291"/>
      <c r="J1893" s="476"/>
    </row>
    <row r="1894" spans="1:10" ht="15">
      <c r="A1894" s="295" t="s">
        <v>3499</v>
      </c>
      <c r="B1894" s="471" t="s">
        <v>3506</v>
      </c>
      <c r="C1894" s="376" t="s">
        <v>1559</v>
      </c>
      <c r="D1894" s="555">
        <v>45064</v>
      </c>
      <c r="E1894" s="557" t="s">
        <v>3001</v>
      </c>
      <c r="F1894" s="291"/>
      <c r="G1894" s="291"/>
      <c r="H1894" s="291" t="s">
        <v>3501</v>
      </c>
      <c r="I1894" s="291"/>
      <c r="J1894" s="476"/>
    </row>
    <row r="1895" spans="1:10" ht="15">
      <c r="A1895" s="295" t="s">
        <v>3499</v>
      </c>
      <c r="B1895" s="471" t="s">
        <v>3507</v>
      </c>
      <c r="C1895" s="376" t="s">
        <v>1559</v>
      </c>
      <c r="D1895" s="555">
        <v>45064</v>
      </c>
      <c r="E1895" s="557" t="s">
        <v>3001</v>
      </c>
      <c r="F1895" s="291"/>
      <c r="G1895" s="291"/>
      <c r="H1895" s="291" t="s">
        <v>3501</v>
      </c>
      <c r="I1895" s="291"/>
      <c r="J1895" s="476"/>
    </row>
    <row r="1896" spans="1:10" ht="15">
      <c r="A1896" s="295" t="s">
        <v>3499</v>
      </c>
      <c r="B1896" s="471" t="s">
        <v>3508</v>
      </c>
      <c r="C1896" s="376" t="s">
        <v>1559</v>
      </c>
      <c r="D1896" s="555">
        <v>45064</v>
      </c>
      <c r="E1896" s="557" t="s">
        <v>3001</v>
      </c>
      <c r="F1896" s="291"/>
      <c r="G1896" s="291"/>
      <c r="H1896" s="291" t="s">
        <v>3501</v>
      </c>
      <c r="I1896" s="291"/>
      <c r="J1896" s="476"/>
    </row>
    <row r="1897" spans="1:10" ht="15">
      <c r="A1897" s="295" t="s">
        <v>3499</v>
      </c>
      <c r="B1897" s="471" t="s">
        <v>3509</v>
      </c>
      <c r="C1897" s="376" t="s">
        <v>1559</v>
      </c>
      <c r="D1897" s="555">
        <v>45064</v>
      </c>
      <c r="E1897" s="557" t="s">
        <v>3001</v>
      </c>
      <c r="F1897" s="291"/>
      <c r="G1897" s="291"/>
      <c r="H1897" s="291" t="s">
        <v>3501</v>
      </c>
      <c r="I1897" s="291"/>
      <c r="J1897" s="476"/>
    </row>
    <row r="1898" spans="1:10" ht="15">
      <c r="A1898" s="295" t="s">
        <v>3499</v>
      </c>
      <c r="B1898" s="471" t="s">
        <v>3510</v>
      </c>
      <c r="C1898" s="376" t="s">
        <v>1559</v>
      </c>
      <c r="D1898" s="555">
        <v>45064</v>
      </c>
      <c r="E1898" s="557" t="s">
        <v>3001</v>
      </c>
      <c r="F1898" s="291"/>
      <c r="G1898" s="291"/>
      <c r="H1898" s="291" t="s">
        <v>3501</v>
      </c>
      <c r="I1898" s="291"/>
      <c r="J1898" s="476"/>
    </row>
    <row r="1899" spans="1:10" ht="15">
      <c r="A1899" s="295" t="s">
        <v>3499</v>
      </c>
      <c r="B1899" s="471" t="s">
        <v>3511</v>
      </c>
      <c r="C1899" s="376" t="s">
        <v>1559</v>
      </c>
      <c r="D1899" s="555">
        <v>45064</v>
      </c>
      <c r="E1899" s="557" t="s">
        <v>3001</v>
      </c>
      <c r="F1899" s="291"/>
      <c r="G1899" s="291"/>
      <c r="H1899" s="291" t="s">
        <v>3501</v>
      </c>
      <c r="I1899" s="291"/>
      <c r="J1899" s="476"/>
    </row>
    <row r="1900" spans="1:10" ht="15">
      <c r="A1900" s="295" t="s">
        <v>3499</v>
      </c>
      <c r="B1900" s="471" t="s">
        <v>3512</v>
      </c>
      <c r="C1900" s="376" t="s">
        <v>1559</v>
      </c>
      <c r="D1900" s="555">
        <v>45064</v>
      </c>
      <c r="E1900" s="557" t="s">
        <v>3001</v>
      </c>
      <c r="F1900" s="291"/>
      <c r="G1900" s="291"/>
      <c r="H1900" s="291" t="s">
        <v>3501</v>
      </c>
      <c r="I1900" s="291"/>
      <c r="J1900" s="476"/>
    </row>
    <row r="1901" spans="1:10" ht="15">
      <c r="A1901" s="295" t="s">
        <v>3499</v>
      </c>
      <c r="B1901" s="471" t="s">
        <v>3513</v>
      </c>
      <c r="C1901" s="376" t="s">
        <v>1559</v>
      </c>
      <c r="D1901" s="555">
        <v>45064</v>
      </c>
      <c r="E1901" s="557" t="s">
        <v>3001</v>
      </c>
      <c r="F1901" s="291"/>
      <c r="G1901" s="291"/>
      <c r="H1901" s="291" t="s">
        <v>3501</v>
      </c>
      <c r="I1901" s="291"/>
      <c r="J1901" s="476"/>
    </row>
    <row r="1902" spans="1:10" ht="15">
      <c r="A1902" s="295" t="s">
        <v>3499</v>
      </c>
      <c r="B1902" s="471" t="s">
        <v>3514</v>
      </c>
      <c r="C1902" s="376" t="s">
        <v>1559</v>
      </c>
      <c r="D1902" s="555">
        <v>45064</v>
      </c>
      <c r="E1902" s="557" t="s">
        <v>3001</v>
      </c>
      <c r="F1902" s="291"/>
      <c r="G1902" s="291"/>
      <c r="H1902" s="291" t="s">
        <v>3501</v>
      </c>
      <c r="I1902" s="291"/>
      <c r="J1902" s="476"/>
    </row>
    <row r="1903" spans="1:10" ht="15">
      <c r="A1903" s="295" t="s">
        <v>3499</v>
      </c>
      <c r="B1903" s="471" t="s">
        <v>3515</v>
      </c>
      <c r="C1903" s="376" t="s">
        <v>1559</v>
      </c>
      <c r="D1903" s="555">
        <v>45064</v>
      </c>
      <c r="E1903" s="557" t="s">
        <v>3001</v>
      </c>
      <c r="F1903" s="291"/>
      <c r="G1903" s="291"/>
      <c r="H1903" s="291" t="s">
        <v>3501</v>
      </c>
      <c r="I1903" s="291"/>
      <c r="J1903" s="476"/>
    </row>
    <row r="1904" spans="1:10" ht="15">
      <c r="A1904" s="295" t="s">
        <v>3499</v>
      </c>
      <c r="B1904" s="471" t="s">
        <v>3516</v>
      </c>
      <c r="C1904" s="376" t="s">
        <v>1559</v>
      </c>
      <c r="D1904" s="555">
        <v>45064</v>
      </c>
      <c r="E1904" s="557" t="s">
        <v>3001</v>
      </c>
      <c r="F1904" s="291"/>
      <c r="G1904" s="291"/>
      <c r="H1904" s="291" t="s">
        <v>3501</v>
      </c>
      <c r="I1904" s="291"/>
      <c r="J1904" s="476"/>
    </row>
    <row r="1905" spans="1:10" ht="15">
      <c r="A1905" s="295" t="s">
        <v>3499</v>
      </c>
      <c r="B1905" s="471" t="s">
        <v>1664</v>
      </c>
      <c r="C1905" s="376" t="s">
        <v>1559</v>
      </c>
      <c r="D1905" s="555">
        <v>45064</v>
      </c>
      <c r="E1905" s="557" t="s">
        <v>3001</v>
      </c>
      <c r="F1905" s="291"/>
      <c r="G1905" s="291"/>
      <c r="H1905" s="291" t="s">
        <v>3501</v>
      </c>
      <c r="I1905" s="291"/>
      <c r="J1905" s="476"/>
    </row>
    <row r="1906" spans="1:10" ht="15">
      <c r="A1906" s="295" t="s">
        <v>3499</v>
      </c>
      <c r="B1906" s="471" t="s">
        <v>3517</v>
      </c>
      <c r="C1906" s="376" t="s">
        <v>1559</v>
      </c>
      <c r="D1906" s="555">
        <v>45064</v>
      </c>
      <c r="E1906" s="557" t="s">
        <v>3001</v>
      </c>
      <c r="F1906" s="291"/>
      <c r="G1906" s="291"/>
      <c r="H1906" s="291" t="s">
        <v>3501</v>
      </c>
      <c r="I1906" s="291"/>
      <c r="J1906" s="476"/>
    </row>
    <row r="1907" spans="1:10" ht="15">
      <c r="A1907" s="295" t="s">
        <v>3499</v>
      </c>
      <c r="B1907" s="471" t="s">
        <v>3518</v>
      </c>
      <c r="C1907" s="376" t="s">
        <v>1559</v>
      </c>
      <c r="D1907" s="555">
        <v>45064</v>
      </c>
      <c r="E1907" s="557" t="s">
        <v>3001</v>
      </c>
      <c r="F1907" s="291"/>
      <c r="G1907" s="291"/>
      <c r="H1907" s="291" t="s">
        <v>3501</v>
      </c>
      <c r="I1907" s="291"/>
      <c r="J1907" s="476"/>
    </row>
    <row r="1908" spans="1:10" ht="15">
      <c r="A1908" s="295" t="s">
        <v>3499</v>
      </c>
      <c r="B1908" s="471" t="s">
        <v>2047</v>
      </c>
      <c r="C1908" s="376" t="s">
        <v>1559</v>
      </c>
      <c r="D1908" s="555">
        <v>45064</v>
      </c>
      <c r="E1908" s="557" t="s">
        <v>3001</v>
      </c>
      <c r="F1908" s="291"/>
      <c r="G1908" s="291"/>
      <c r="H1908" s="291" t="s">
        <v>3501</v>
      </c>
      <c r="I1908" s="291"/>
      <c r="J1908" s="476"/>
    </row>
    <row r="1909" spans="1:10" ht="15">
      <c r="A1909" s="295" t="s">
        <v>3499</v>
      </c>
      <c r="B1909" s="471" t="s">
        <v>3519</v>
      </c>
      <c r="C1909" s="376" t="s">
        <v>1559</v>
      </c>
      <c r="D1909" s="555">
        <v>45064</v>
      </c>
      <c r="E1909" s="557" t="s">
        <v>3001</v>
      </c>
      <c r="F1909" s="291"/>
      <c r="G1909" s="291"/>
      <c r="H1909" s="291" t="s">
        <v>3501</v>
      </c>
      <c r="I1909" s="291"/>
      <c r="J1909" s="476"/>
    </row>
    <row r="1910" spans="1:10" ht="15">
      <c r="A1910" s="295" t="s">
        <v>3499</v>
      </c>
      <c r="B1910" s="471" t="s">
        <v>3520</v>
      </c>
      <c r="C1910" s="376" t="s">
        <v>1559</v>
      </c>
      <c r="D1910" s="555">
        <v>45064</v>
      </c>
      <c r="E1910" s="557" t="s">
        <v>3001</v>
      </c>
      <c r="F1910" s="291"/>
      <c r="G1910" s="291"/>
      <c r="H1910" s="291" t="s">
        <v>3501</v>
      </c>
      <c r="I1910" s="291"/>
      <c r="J1910" s="476"/>
    </row>
    <row r="1911" spans="1:10" ht="15">
      <c r="A1911" s="295" t="s">
        <v>3001</v>
      </c>
      <c r="B1911" s="471" t="s">
        <v>1740</v>
      </c>
      <c r="C1911" s="376" t="s">
        <v>1559</v>
      </c>
      <c r="D1911" s="555">
        <v>45064</v>
      </c>
      <c r="E1911" s="557" t="s">
        <v>3001</v>
      </c>
      <c r="F1911" s="291"/>
      <c r="G1911" s="291"/>
      <c r="H1911" s="291" t="s">
        <v>3501</v>
      </c>
      <c r="I1911" s="291"/>
      <c r="J1911" s="476"/>
    </row>
    <row r="1912" spans="1:10" ht="15">
      <c r="A1912" s="295" t="s">
        <v>3499</v>
      </c>
      <c r="B1912" s="471" t="s">
        <v>3521</v>
      </c>
      <c r="C1912" s="376" t="s">
        <v>1559</v>
      </c>
      <c r="D1912" s="555">
        <v>45064</v>
      </c>
      <c r="E1912" s="557" t="s">
        <v>3001</v>
      </c>
      <c r="F1912" s="291"/>
      <c r="G1912" s="291"/>
      <c r="H1912" s="291" t="s">
        <v>3501</v>
      </c>
      <c r="I1912" s="291"/>
      <c r="J1912" s="476"/>
    </row>
    <row r="1913" spans="1:10" ht="15">
      <c r="A1913" s="295" t="s">
        <v>3499</v>
      </c>
      <c r="B1913" s="471" t="s">
        <v>3522</v>
      </c>
      <c r="C1913" s="376" t="s">
        <v>1559</v>
      </c>
      <c r="D1913" s="555">
        <v>45064</v>
      </c>
      <c r="E1913" s="557" t="s">
        <v>3001</v>
      </c>
      <c r="F1913" s="291"/>
      <c r="G1913" s="291"/>
      <c r="H1913" s="291" t="s">
        <v>3501</v>
      </c>
      <c r="I1913" s="291"/>
      <c r="J1913" s="476"/>
    </row>
    <row r="1914" spans="1:10" ht="15">
      <c r="A1914" s="295" t="s">
        <v>3499</v>
      </c>
      <c r="B1914" s="471" t="s">
        <v>3523</v>
      </c>
      <c r="C1914" s="376" t="s">
        <v>1559</v>
      </c>
      <c r="D1914" s="555">
        <v>45064</v>
      </c>
      <c r="E1914" s="557" t="s">
        <v>3001</v>
      </c>
      <c r="F1914" s="291"/>
      <c r="G1914" s="291"/>
      <c r="H1914" s="291" t="s">
        <v>3501</v>
      </c>
      <c r="I1914" s="291"/>
      <c r="J1914" s="476"/>
    </row>
    <row r="1915" spans="1:10" ht="15">
      <c r="A1915" s="295" t="s">
        <v>3499</v>
      </c>
      <c r="B1915" s="471" t="s">
        <v>3524</v>
      </c>
      <c r="C1915" s="376" t="s">
        <v>1559</v>
      </c>
      <c r="D1915" s="555">
        <v>45064</v>
      </c>
      <c r="E1915" s="557" t="s">
        <v>3001</v>
      </c>
      <c r="F1915" s="291"/>
      <c r="G1915" s="291"/>
      <c r="H1915" s="291" t="s">
        <v>3501</v>
      </c>
      <c r="I1915" s="291"/>
      <c r="J1915" s="476"/>
    </row>
    <row r="1916" spans="1:10" ht="15">
      <c r="A1916" s="295" t="s">
        <v>3499</v>
      </c>
      <c r="B1916" s="471" t="s">
        <v>3525</v>
      </c>
      <c r="C1916" s="376" t="s">
        <v>1559</v>
      </c>
      <c r="D1916" s="555">
        <v>45064</v>
      </c>
      <c r="E1916" s="557" t="s">
        <v>3001</v>
      </c>
      <c r="F1916" s="291"/>
      <c r="G1916" s="291"/>
      <c r="H1916" s="291" t="s">
        <v>3501</v>
      </c>
      <c r="I1916" s="291"/>
      <c r="J1916" s="476"/>
    </row>
    <row r="1917" spans="1:10" ht="15">
      <c r="A1917" s="295" t="s">
        <v>3499</v>
      </c>
      <c r="B1917" s="471" t="s">
        <v>3526</v>
      </c>
      <c r="C1917" s="376" t="s">
        <v>1559</v>
      </c>
      <c r="D1917" s="555">
        <v>45064</v>
      </c>
      <c r="E1917" s="557" t="s">
        <v>3001</v>
      </c>
      <c r="F1917" s="291"/>
      <c r="G1917" s="291"/>
      <c r="H1917" s="291" t="s">
        <v>3501</v>
      </c>
      <c r="I1917" s="291"/>
      <c r="J1917" s="476"/>
    </row>
    <row r="1918" spans="1:10" ht="15">
      <c r="A1918" s="295" t="s">
        <v>3499</v>
      </c>
      <c r="B1918" s="471" t="s">
        <v>3527</v>
      </c>
      <c r="C1918" s="376" t="s">
        <v>1559</v>
      </c>
      <c r="D1918" s="555">
        <v>45064</v>
      </c>
      <c r="E1918" s="557" t="s">
        <v>3001</v>
      </c>
      <c r="F1918" s="291"/>
      <c r="G1918" s="291"/>
      <c r="H1918" s="291" t="s">
        <v>3501</v>
      </c>
      <c r="I1918" s="291"/>
      <c r="J1918" s="476"/>
    </row>
    <row r="1919" spans="1:10" ht="15">
      <c r="A1919" s="295" t="s">
        <v>3499</v>
      </c>
      <c r="B1919" s="471" t="s">
        <v>3528</v>
      </c>
      <c r="C1919" s="376" t="s">
        <v>1559</v>
      </c>
      <c r="D1919" s="555">
        <v>45064</v>
      </c>
      <c r="E1919" s="557" t="s">
        <v>3001</v>
      </c>
      <c r="F1919" s="291"/>
      <c r="G1919" s="291"/>
      <c r="H1919" s="291" t="s">
        <v>3501</v>
      </c>
      <c r="I1919" s="291"/>
      <c r="J1919" s="476"/>
    </row>
    <row r="1920" spans="1:10" ht="15">
      <c r="A1920" s="295" t="s">
        <v>3499</v>
      </c>
      <c r="B1920" s="471" t="s">
        <v>2212</v>
      </c>
      <c r="C1920" s="376" t="s">
        <v>1559</v>
      </c>
      <c r="D1920" s="555">
        <v>45064</v>
      </c>
      <c r="E1920" s="557" t="s">
        <v>3001</v>
      </c>
      <c r="F1920" s="291"/>
      <c r="G1920" s="291"/>
      <c r="H1920" s="291" t="s">
        <v>3501</v>
      </c>
      <c r="I1920" s="291"/>
      <c r="J1920" s="476"/>
    </row>
    <row r="1921" spans="1:10" ht="15">
      <c r="A1921" s="295" t="s">
        <v>3499</v>
      </c>
      <c r="B1921" s="471" t="s">
        <v>1676</v>
      </c>
      <c r="C1921" s="376" t="s">
        <v>1559</v>
      </c>
      <c r="D1921" s="555">
        <v>45064</v>
      </c>
      <c r="E1921" s="557" t="s">
        <v>3001</v>
      </c>
      <c r="F1921" s="291"/>
      <c r="G1921" s="291"/>
      <c r="H1921" s="291" t="s">
        <v>3501</v>
      </c>
      <c r="I1921" s="291"/>
      <c r="J1921" s="476"/>
    </row>
    <row r="1922" spans="1:10" ht="15">
      <c r="A1922" s="295" t="s">
        <v>3499</v>
      </c>
      <c r="B1922" s="471" t="s">
        <v>3529</v>
      </c>
      <c r="C1922" s="376" t="s">
        <v>1559</v>
      </c>
      <c r="D1922" s="555">
        <v>45064</v>
      </c>
      <c r="E1922" s="557" t="s">
        <v>3001</v>
      </c>
      <c r="F1922" s="291"/>
      <c r="G1922" s="291"/>
      <c r="H1922" s="291" t="s">
        <v>3501</v>
      </c>
      <c r="I1922" s="291"/>
      <c r="J1922" s="476"/>
    </row>
    <row r="1923" spans="1:10" ht="15">
      <c r="A1923" s="295" t="s">
        <v>3499</v>
      </c>
      <c r="B1923" s="471" t="s">
        <v>2143</v>
      </c>
      <c r="C1923" s="376" t="s">
        <v>1559</v>
      </c>
      <c r="D1923" s="555">
        <v>45064</v>
      </c>
      <c r="E1923" s="557" t="s">
        <v>3001</v>
      </c>
      <c r="F1923" s="291"/>
      <c r="G1923" s="291"/>
      <c r="H1923" s="291" t="s">
        <v>3501</v>
      </c>
      <c r="I1923" s="291"/>
      <c r="J1923" s="476"/>
    </row>
    <row r="1924" spans="1:10" ht="15">
      <c r="A1924" s="295" t="s">
        <v>3499</v>
      </c>
      <c r="B1924" s="471" t="s">
        <v>3530</v>
      </c>
      <c r="C1924" s="376" t="s">
        <v>1559</v>
      </c>
      <c r="D1924" s="555">
        <v>45064</v>
      </c>
      <c r="E1924" s="557" t="s">
        <v>3001</v>
      </c>
      <c r="F1924" s="291"/>
      <c r="G1924" s="291"/>
      <c r="H1924" s="291" t="s">
        <v>3501</v>
      </c>
      <c r="I1924" s="291"/>
      <c r="J1924" s="476"/>
    </row>
    <row r="1925" spans="1:10" ht="15">
      <c r="A1925" s="558" t="s">
        <v>3016</v>
      </c>
      <c r="B1925" s="471" t="s">
        <v>3531</v>
      </c>
      <c r="C1925" s="376" t="s">
        <v>1559</v>
      </c>
      <c r="D1925" s="555">
        <v>45064</v>
      </c>
      <c r="E1925" s="559" t="s">
        <v>3016</v>
      </c>
      <c r="F1925" s="291"/>
      <c r="G1925" s="291"/>
      <c r="H1925" s="291" t="s">
        <v>3501</v>
      </c>
      <c r="I1925" s="291"/>
      <c r="J1925" s="476"/>
    </row>
    <row r="1926" spans="1:10" ht="15">
      <c r="A1926" s="558" t="s">
        <v>3016</v>
      </c>
      <c r="B1926" s="471" t="s">
        <v>3532</v>
      </c>
      <c r="C1926" s="376" t="s">
        <v>1559</v>
      </c>
      <c r="D1926" s="555">
        <v>45064</v>
      </c>
      <c r="E1926" s="559" t="s">
        <v>3016</v>
      </c>
      <c r="F1926" s="291"/>
      <c r="G1926" s="291"/>
      <c r="H1926" s="291" t="s">
        <v>3501</v>
      </c>
      <c r="I1926" s="291"/>
      <c r="J1926" s="476"/>
    </row>
    <row r="1927" spans="1:10" ht="15">
      <c r="A1927" s="558" t="s">
        <v>3016</v>
      </c>
      <c r="B1927" s="471" t="s">
        <v>3533</v>
      </c>
      <c r="C1927" s="376" t="s">
        <v>1559</v>
      </c>
      <c r="D1927" s="555">
        <v>45064</v>
      </c>
      <c r="E1927" s="559" t="s">
        <v>3016</v>
      </c>
      <c r="F1927" s="291"/>
      <c r="G1927" s="291"/>
      <c r="H1927" s="291" t="s">
        <v>3501</v>
      </c>
      <c r="I1927" s="291"/>
      <c r="J1927" s="476"/>
    </row>
    <row r="1928" spans="1:10" ht="15">
      <c r="A1928" s="558" t="s">
        <v>3016</v>
      </c>
      <c r="B1928" s="471" t="s">
        <v>3534</v>
      </c>
      <c r="C1928" s="376" t="s">
        <v>1559</v>
      </c>
      <c r="D1928" s="555">
        <v>45064</v>
      </c>
      <c r="E1928" s="559" t="s">
        <v>3016</v>
      </c>
      <c r="F1928" s="291"/>
      <c r="G1928" s="291"/>
      <c r="H1928" s="291" t="s">
        <v>3501</v>
      </c>
      <c r="I1928" s="291"/>
      <c r="J1928" s="476"/>
    </row>
    <row r="1929" spans="1:10" ht="15">
      <c r="A1929" s="558" t="s">
        <v>3016</v>
      </c>
      <c r="B1929" s="471" t="s">
        <v>3535</v>
      </c>
      <c r="C1929" s="376" t="s">
        <v>1559</v>
      </c>
      <c r="D1929" s="555">
        <v>45064</v>
      </c>
      <c r="E1929" s="559" t="s">
        <v>3016</v>
      </c>
      <c r="F1929" s="291"/>
      <c r="G1929" s="291"/>
      <c r="H1929" s="291" t="s">
        <v>3501</v>
      </c>
      <c r="I1929" s="291"/>
      <c r="J1929" s="476"/>
    </row>
    <row r="1930" spans="1:10" ht="15">
      <c r="A1930" s="558" t="s">
        <v>3016</v>
      </c>
      <c r="B1930" s="471" t="s">
        <v>3536</v>
      </c>
      <c r="C1930" s="376" t="s">
        <v>1559</v>
      </c>
      <c r="D1930" s="555">
        <v>45064</v>
      </c>
      <c r="E1930" s="559" t="s">
        <v>3016</v>
      </c>
      <c r="F1930" s="291"/>
      <c r="G1930" s="291"/>
      <c r="H1930" s="291" t="s">
        <v>3501</v>
      </c>
      <c r="I1930" s="291"/>
      <c r="J1930" s="476"/>
    </row>
    <row r="1931" spans="1:10" ht="15">
      <c r="A1931" s="558" t="s">
        <v>3016</v>
      </c>
      <c r="B1931" s="471" t="s">
        <v>3537</v>
      </c>
      <c r="C1931" s="376" t="s">
        <v>1559</v>
      </c>
      <c r="D1931" s="555">
        <v>45064</v>
      </c>
      <c r="E1931" s="559" t="s">
        <v>3016</v>
      </c>
      <c r="F1931" s="291"/>
      <c r="G1931" s="291"/>
      <c r="H1931" s="291" t="s">
        <v>3501</v>
      </c>
      <c r="I1931" s="291"/>
      <c r="J1931" s="476"/>
    </row>
    <row r="1932" spans="1:10" ht="15">
      <c r="A1932" s="558" t="s">
        <v>3016</v>
      </c>
      <c r="B1932" s="471" t="s">
        <v>3538</v>
      </c>
      <c r="C1932" s="376" t="s">
        <v>1559</v>
      </c>
      <c r="D1932" s="555">
        <v>45064</v>
      </c>
      <c r="E1932" s="559" t="s">
        <v>3016</v>
      </c>
      <c r="F1932" s="291"/>
      <c r="G1932" s="291"/>
      <c r="H1932" s="291" t="s">
        <v>3501</v>
      </c>
      <c r="I1932" s="291"/>
      <c r="J1932" s="476"/>
    </row>
    <row r="1933" spans="1:10" ht="15">
      <c r="A1933" s="558" t="s">
        <v>3016</v>
      </c>
      <c r="B1933" s="471" t="s">
        <v>3539</v>
      </c>
      <c r="C1933" s="376" t="s">
        <v>1559</v>
      </c>
      <c r="D1933" s="555">
        <v>45064</v>
      </c>
      <c r="E1933" s="559" t="s">
        <v>3016</v>
      </c>
      <c r="F1933" s="291"/>
      <c r="G1933" s="291"/>
      <c r="H1933" s="291" t="s">
        <v>3501</v>
      </c>
      <c r="I1933" s="291"/>
      <c r="J1933" s="476"/>
    </row>
    <row r="1934" spans="1:10" ht="15">
      <c r="A1934" s="295" t="s">
        <v>3001</v>
      </c>
      <c r="B1934" s="471" t="s">
        <v>3540</v>
      </c>
      <c r="C1934" s="376" t="s">
        <v>1559</v>
      </c>
      <c r="D1934" s="555">
        <v>45064</v>
      </c>
      <c r="E1934" s="557" t="s">
        <v>3001</v>
      </c>
      <c r="F1934" s="291"/>
      <c r="G1934" s="291"/>
      <c r="H1934" s="291" t="s">
        <v>3501</v>
      </c>
      <c r="I1934" s="291"/>
      <c r="J1934" s="476"/>
    </row>
    <row r="1935" spans="1:10" ht="15">
      <c r="A1935" s="558" t="s">
        <v>3016</v>
      </c>
      <c r="B1935" s="471" t="s">
        <v>3541</v>
      </c>
      <c r="C1935" s="376" t="s">
        <v>1559</v>
      </c>
      <c r="D1935" s="555">
        <v>45064</v>
      </c>
      <c r="E1935" s="559" t="s">
        <v>3016</v>
      </c>
      <c r="F1935" s="291"/>
      <c r="G1935" s="291"/>
      <c r="H1935" s="291" t="s">
        <v>3501</v>
      </c>
      <c r="I1935" s="291"/>
      <c r="J1935" s="476"/>
    </row>
    <row r="1936" spans="1:10" ht="15">
      <c r="A1936" s="558" t="s">
        <v>3016</v>
      </c>
      <c r="B1936" s="471" t="s">
        <v>3542</v>
      </c>
      <c r="C1936" s="376" t="s">
        <v>1559</v>
      </c>
      <c r="D1936" s="555">
        <v>45064</v>
      </c>
      <c r="E1936" s="559" t="s">
        <v>3016</v>
      </c>
      <c r="F1936" s="291"/>
      <c r="G1936" s="291"/>
      <c r="H1936" s="291" t="s">
        <v>3501</v>
      </c>
      <c r="I1936" s="291"/>
      <c r="J1936" s="476"/>
    </row>
    <row r="1937" spans="1:10" ht="15">
      <c r="A1937" s="558" t="s">
        <v>3016</v>
      </c>
      <c r="B1937" s="471" t="s">
        <v>3543</v>
      </c>
      <c r="C1937" s="376" t="s">
        <v>1559</v>
      </c>
      <c r="D1937" s="555">
        <v>45064</v>
      </c>
      <c r="E1937" s="559" t="s">
        <v>3016</v>
      </c>
      <c r="F1937" s="291"/>
      <c r="G1937" s="291"/>
      <c r="H1937" s="291" t="s">
        <v>3501</v>
      </c>
      <c r="I1937" s="291"/>
      <c r="J1937" s="476"/>
    </row>
    <row r="1938" spans="1:10" ht="15">
      <c r="A1938" s="558" t="s">
        <v>3016</v>
      </c>
      <c r="B1938" s="471" t="s">
        <v>3544</v>
      </c>
      <c r="C1938" s="376" t="s">
        <v>1559</v>
      </c>
      <c r="D1938" s="555">
        <v>45064</v>
      </c>
      <c r="E1938" s="559" t="s">
        <v>3016</v>
      </c>
      <c r="F1938" s="291"/>
      <c r="G1938" s="291"/>
      <c r="H1938" s="291" t="s">
        <v>3501</v>
      </c>
      <c r="I1938" s="291"/>
      <c r="J1938" s="476"/>
    </row>
    <row r="1939" spans="1:10" ht="15">
      <c r="A1939" s="558" t="s">
        <v>3016</v>
      </c>
      <c r="B1939" s="471" t="s">
        <v>3545</v>
      </c>
      <c r="C1939" s="376" t="s">
        <v>1559</v>
      </c>
      <c r="D1939" s="555">
        <v>45064</v>
      </c>
      <c r="E1939" s="559" t="s">
        <v>3016</v>
      </c>
      <c r="F1939" s="291"/>
      <c r="G1939" s="291"/>
      <c r="H1939" s="291" t="s">
        <v>3501</v>
      </c>
      <c r="I1939" s="291"/>
      <c r="J1939" s="476"/>
    </row>
    <row r="1940" spans="1:10" ht="15">
      <c r="A1940" s="558" t="s">
        <v>3016</v>
      </c>
      <c r="B1940" s="471" t="s">
        <v>3546</v>
      </c>
      <c r="C1940" s="376" t="s">
        <v>1559</v>
      </c>
      <c r="D1940" s="555">
        <v>45064</v>
      </c>
      <c r="E1940" s="559" t="s">
        <v>3016</v>
      </c>
      <c r="F1940" s="291"/>
      <c r="G1940" s="291"/>
      <c r="H1940" s="291" t="s">
        <v>3501</v>
      </c>
      <c r="I1940" s="291"/>
      <c r="J1940" s="476"/>
    </row>
    <row r="1941" spans="1:10" ht="15">
      <c r="A1941" s="558" t="s">
        <v>3016</v>
      </c>
      <c r="B1941" s="471" t="s">
        <v>3547</v>
      </c>
      <c r="C1941" s="376" t="s">
        <v>1559</v>
      </c>
      <c r="D1941" s="555">
        <v>45064</v>
      </c>
      <c r="E1941" s="559" t="s">
        <v>3016</v>
      </c>
      <c r="F1941" s="291"/>
      <c r="G1941" s="291"/>
      <c r="H1941" s="291" t="s">
        <v>3501</v>
      </c>
      <c r="I1941" s="291"/>
      <c r="J1941" s="476"/>
    </row>
    <row r="1942" spans="1:10" ht="15">
      <c r="A1942" s="558" t="s">
        <v>3016</v>
      </c>
      <c r="B1942" s="471" t="s">
        <v>3548</v>
      </c>
      <c r="C1942" s="376" t="s">
        <v>1559</v>
      </c>
      <c r="D1942" s="555">
        <v>45064</v>
      </c>
      <c r="E1942" s="559" t="s">
        <v>3016</v>
      </c>
      <c r="F1942" s="291"/>
      <c r="G1942" s="291"/>
      <c r="H1942" s="291" t="s">
        <v>3501</v>
      </c>
      <c r="I1942" s="291"/>
      <c r="J1942" s="476"/>
    </row>
    <row r="1943" spans="1:10" ht="15">
      <c r="A1943" s="558" t="s">
        <v>3016</v>
      </c>
      <c r="B1943" s="471" t="s">
        <v>3549</v>
      </c>
      <c r="C1943" s="376" t="s">
        <v>1559</v>
      </c>
      <c r="D1943" s="555">
        <v>45064</v>
      </c>
      <c r="E1943" s="559" t="s">
        <v>3016</v>
      </c>
      <c r="F1943" s="291"/>
      <c r="G1943" s="291"/>
      <c r="H1943" s="291" t="s">
        <v>3501</v>
      </c>
      <c r="I1943" s="291"/>
      <c r="J1943" s="476"/>
    </row>
    <row r="1944" spans="1:10" ht="15">
      <c r="A1944" s="558" t="s">
        <v>3016</v>
      </c>
      <c r="B1944" s="471" t="s">
        <v>3550</v>
      </c>
      <c r="C1944" s="376" t="s">
        <v>1559</v>
      </c>
      <c r="D1944" s="555">
        <v>45064</v>
      </c>
      <c r="E1944" s="559" t="s">
        <v>3016</v>
      </c>
      <c r="F1944" s="291"/>
      <c r="G1944" s="291"/>
      <c r="H1944" s="291" t="s">
        <v>3501</v>
      </c>
      <c r="I1944" s="291"/>
      <c r="J1944" s="476"/>
    </row>
    <row r="1945" spans="1:10" ht="15">
      <c r="A1945" s="295" t="s">
        <v>3001</v>
      </c>
      <c r="B1945" s="471" t="s">
        <v>3551</v>
      </c>
      <c r="C1945" s="376" t="s">
        <v>1559</v>
      </c>
      <c r="D1945" s="555">
        <v>45064</v>
      </c>
      <c r="E1945" s="557" t="s">
        <v>3001</v>
      </c>
      <c r="F1945" s="291"/>
      <c r="G1945" s="291"/>
      <c r="H1945" s="291" t="s">
        <v>3501</v>
      </c>
      <c r="I1945" s="291"/>
      <c r="J1945" s="476"/>
    </row>
    <row r="1946" spans="1:10" ht="15">
      <c r="A1946" s="558" t="s">
        <v>3016</v>
      </c>
      <c r="B1946" s="471" t="s">
        <v>3552</v>
      </c>
      <c r="C1946" s="376" t="s">
        <v>1559</v>
      </c>
      <c r="D1946" s="555">
        <v>45064</v>
      </c>
      <c r="E1946" s="559" t="s">
        <v>3016</v>
      </c>
      <c r="F1946" s="291"/>
      <c r="G1946" s="291"/>
      <c r="H1946" s="291" t="s">
        <v>3501</v>
      </c>
      <c r="I1946" s="291"/>
      <c r="J1946" s="476"/>
    </row>
    <row r="1947" spans="1:10" ht="15">
      <c r="A1947" s="558" t="s">
        <v>3016</v>
      </c>
      <c r="B1947" s="471" t="s">
        <v>3553</v>
      </c>
      <c r="C1947" s="376" t="s">
        <v>1559</v>
      </c>
      <c r="D1947" s="555">
        <v>45064</v>
      </c>
      <c r="E1947" s="559" t="s">
        <v>3016</v>
      </c>
      <c r="F1947" s="291"/>
      <c r="G1947" s="291"/>
      <c r="H1947" s="291" t="s">
        <v>3501</v>
      </c>
      <c r="I1947" s="291"/>
      <c r="J1947" s="476"/>
    </row>
    <row r="1948" spans="1:10" ht="15">
      <c r="A1948" s="558" t="s">
        <v>3016</v>
      </c>
      <c r="B1948" s="471" t="s">
        <v>3554</v>
      </c>
      <c r="C1948" s="376" t="s">
        <v>1559</v>
      </c>
      <c r="D1948" s="555">
        <v>45064</v>
      </c>
      <c r="E1948" s="559" t="s">
        <v>3016</v>
      </c>
      <c r="F1948" s="291"/>
      <c r="G1948" s="291"/>
      <c r="H1948" s="291" t="s">
        <v>3501</v>
      </c>
      <c r="I1948" s="291"/>
      <c r="J1948" s="476"/>
    </row>
    <row r="1949" spans="1:10" ht="15">
      <c r="A1949" s="558" t="s">
        <v>3016</v>
      </c>
      <c r="B1949" s="471" t="s">
        <v>3555</v>
      </c>
      <c r="C1949" s="376" t="s">
        <v>1559</v>
      </c>
      <c r="D1949" s="555">
        <v>45064</v>
      </c>
      <c r="E1949" s="559" t="s">
        <v>3016</v>
      </c>
      <c r="F1949" s="291"/>
      <c r="G1949" s="291"/>
      <c r="H1949" s="291" t="s">
        <v>3501</v>
      </c>
      <c r="I1949" s="291"/>
      <c r="J1949" s="476"/>
    </row>
    <row r="1950" spans="1:10" ht="15">
      <c r="A1950" s="558" t="s">
        <v>3016</v>
      </c>
      <c r="B1950" s="471" t="s">
        <v>3556</v>
      </c>
      <c r="C1950" s="376" t="s">
        <v>1559</v>
      </c>
      <c r="D1950" s="555">
        <v>45064</v>
      </c>
      <c r="E1950" s="559" t="s">
        <v>3016</v>
      </c>
      <c r="F1950" s="291"/>
      <c r="G1950" s="291"/>
      <c r="H1950" s="291" t="s">
        <v>3501</v>
      </c>
      <c r="I1950" s="291"/>
      <c r="J1950" s="476"/>
    </row>
    <row r="1951" spans="1:10" ht="15">
      <c r="A1951" s="558" t="s">
        <v>3016</v>
      </c>
      <c r="B1951" s="471" t="s">
        <v>3557</v>
      </c>
      <c r="C1951" s="376" t="s">
        <v>1559</v>
      </c>
      <c r="D1951" s="555">
        <v>45064</v>
      </c>
      <c r="E1951" s="559" t="s">
        <v>3016</v>
      </c>
      <c r="F1951" s="291"/>
      <c r="G1951" s="291"/>
      <c r="H1951" s="291" t="s">
        <v>3501</v>
      </c>
      <c r="I1951" s="291"/>
      <c r="J1951" s="476"/>
    </row>
    <row r="1952" spans="1:10" ht="15">
      <c r="A1952" s="295" t="s">
        <v>3001</v>
      </c>
      <c r="B1952" s="471" t="s">
        <v>3558</v>
      </c>
      <c r="C1952" s="376" t="s">
        <v>1559</v>
      </c>
      <c r="D1952" s="555">
        <v>45064</v>
      </c>
      <c r="E1952" s="557" t="s">
        <v>3001</v>
      </c>
      <c r="F1952" s="291"/>
      <c r="G1952" s="291"/>
      <c r="H1952" s="291" t="s">
        <v>3501</v>
      </c>
      <c r="I1952" s="291"/>
      <c r="J1952" s="476"/>
    </row>
    <row r="1953" spans="1:10" ht="15">
      <c r="A1953" s="558" t="s">
        <v>3016</v>
      </c>
      <c r="B1953" s="471" t="s">
        <v>3559</v>
      </c>
      <c r="C1953" s="376" t="s">
        <v>1559</v>
      </c>
      <c r="D1953" s="555">
        <v>45064</v>
      </c>
      <c r="E1953" s="559" t="s">
        <v>3016</v>
      </c>
      <c r="F1953" s="291"/>
      <c r="G1953" s="291"/>
      <c r="H1953" s="291" t="s">
        <v>3501</v>
      </c>
      <c r="I1953" s="291"/>
      <c r="J1953" s="476"/>
    </row>
    <row r="1954" spans="1:10" ht="15">
      <c r="A1954" s="295" t="s">
        <v>3001</v>
      </c>
      <c r="B1954" s="471" t="s">
        <v>3560</v>
      </c>
      <c r="C1954" s="376" t="s">
        <v>1559</v>
      </c>
      <c r="D1954" s="555">
        <v>45064</v>
      </c>
      <c r="E1954" s="557" t="s">
        <v>3001</v>
      </c>
      <c r="F1954" s="291"/>
      <c r="G1954" s="291"/>
      <c r="H1954" s="291" t="s">
        <v>3501</v>
      </c>
      <c r="I1954" s="291"/>
      <c r="J1954" s="476"/>
    </row>
    <row r="1955" spans="1:10" ht="15">
      <c r="A1955" s="558" t="s">
        <v>3016</v>
      </c>
      <c r="B1955" s="471" t="s">
        <v>3561</v>
      </c>
      <c r="C1955" s="376" t="s">
        <v>1559</v>
      </c>
      <c r="D1955" s="555">
        <v>45064</v>
      </c>
      <c r="E1955" s="559" t="s">
        <v>3016</v>
      </c>
      <c r="F1955" s="291"/>
      <c r="G1955" s="291"/>
      <c r="H1955" s="291" t="s">
        <v>3501</v>
      </c>
      <c r="I1955" s="291"/>
      <c r="J1955" s="476"/>
    </row>
    <row r="1956" spans="1:10" ht="15">
      <c r="A1956" s="558" t="s">
        <v>3016</v>
      </c>
      <c r="B1956" s="471" t="s">
        <v>3562</v>
      </c>
      <c r="C1956" s="376" t="s">
        <v>1559</v>
      </c>
      <c r="D1956" s="555">
        <v>45064</v>
      </c>
      <c r="E1956" s="559" t="s">
        <v>3016</v>
      </c>
      <c r="F1956" s="291"/>
      <c r="G1956" s="291"/>
      <c r="H1956" s="291" t="s">
        <v>3501</v>
      </c>
      <c r="I1956" s="291"/>
      <c r="J1956" s="476"/>
    </row>
    <row r="1957" spans="1:10" ht="15">
      <c r="A1957" s="558" t="s">
        <v>3016</v>
      </c>
      <c r="B1957" s="471" t="s">
        <v>3563</v>
      </c>
      <c r="C1957" s="376" t="s">
        <v>1559</v>
      </c>
      <c r="D1957" s="555">
        <v>45064</v>
      </c>
      <c r="E1957" s="559" t="s">
        <v>3016</v>
      </c>
      <c r="F1957" s="291"/>
      <c r="G1957" s="291"/>
      <c r="H1957" s="291" t="s">
        <v>3501</v>
      </c>
      <c r="I1957" s="291"/>
      <c r="J1957" s="476"/>
    </row>
    <row r="1958" spans="1:10" ht="15">
      <c r="A1958" s="558" t="s">
        <v>3016</v>
      </c>
      <c r="B1958" s="471" t="s">
        <v>3564</v>
      </c>
      <c r="C1958" s="376" t="s">
        <v>1559</v>
      </c>
      <c r="D1958" s="555">
        <v>45064</v>
      </c>
      <c r="E1958" s="559" t="s">
        <v>3016</v>
      </c>
      <c r="F1958" s="291"/>
      <c r="G1958" s="291"/>
      <c r="H1958" s="291" t="s">
        <v>3501</v>
      </c>
      <c r="I1958" s="291"/>
      <c r="J1958" s="476"/>
    </row>
    <row r="1959" spans="1:10" ht="15">
      <c r="A1959" s="558" t="s">
        <v>3016</v>
      </c>
      <c r="B1959" s="471" t="s">
        <v>3565</v>
      </c>
      <c r="C1959" s="376" t="s">
        <v>1559</v>
      </c>
      <c r="D1959" s="555">
        <v>45064</v>
      </c>
      <c r="E1959" s="559" t="s">
        <v>3016</v>
      </c>
      <c r="F1959" s="291"/>
      <c r="G1959" s="291"/>
      <c r="H1959" s="291" t="s">
        <v>3501</v>
      </c>
      <c r="I1959" s="291"/>
      <c r="J1959" s="476"/>
    </row>
    <row r="1960" spans="1:10" ht="12.75">
      <c r="A1960" s="878" t="s">
        <v>3566</v>
      </c>
      <c r="B1960" s="869"/>
      <c r="C1960" s="869"/>
      <c r="D1960" s="869"/>
      <c r="E1960" s="869"/>
      <c r="F1960" s="869"/>
      <c r="G1960" s="869"/>
      <c r="H1960" s="869"/>
      <c r="I1960" s="870"/>
      <c r="J1960" s="476"/>
    </row>
    <row r="1961" spans="1:10" ht="12.75">
      <c r="A1961" s="521" t="s">
        <v>1548</v>
      </c>
      <c r="B1961" s="522" t="s">
        <v>1549</v>
      </c>
      <c r="C1961" s="522" t="s">
        <v>1550</v>
      </c>
      <c r="D1961" s="523" t="s">
        <v>1551</v>
      </c>
      <c r="E1961" s="524" t="s">
        <v>1552</v>
      </c>
      <c r="F1961" s="524" t="s">
        <v>1553</v>
      </c>
      <c r="G1961" s="524" t="s">
        <v>1554</v>
      </c>
      <c r="H1961" s="524" t="s">
        <v>821</v>
      </c>
      <c r="I1961" s="525" t="s">
        <v>1555</v>
      </c>
      <c r="J1961" s="476"/>
    </row>
    <row r="1962" spans="1:10" ht="15">
      <c r="A1962" s="308" t="s">
        <v>3567</v>
      </c>
      <c r="B1962" s="560" t="s">
        <v>3568</v>
      </c>
      <c r="C1962" s="274" t="s">
        <v>1559</v>
      </c>
      <c r="D1962" s="518">
        <v>45086</v>
      </c>
      <c r="E1962" s="315"/>
      <c r="F1962" s="315"/>
      <c r="G1962" s="315"/>
      <c r="H1962" s="315" t="s">
        <v>3076</v>
      </c>
      <c r="I1962" s="315"/>
      <c r="J1962" s="520">
        <v>45086</v>
      </c>
    </row>
    <row r="1963" spans="1:10" ht="15">
      <c r="A1963" s="308" t="s">
        <v>3567</v>
      </c>
      <c r="B1963" s="471" t="s">
        <v>3569</v>
      </c>
      <c r="C1963" s="274" t="s">
        <v>1559</v>
      </c>
      <c r="D1963" s="518">
        <v>45086</v>
      </c>
      <c r="E1963" s="291"/>
      <c r="F1963" s="291"/>
      <c r="G1963" s="291"/>
      <c r="H1963" s="315" t="s">
        <v>3076</v>
      </c>
      <c r="I1963" s="291"/>
      <c r="J1963" s="476"/>
    </row>
    <row r="1964" spans="1:10" ht="15">
      <c r="A1964" s="308" t="s">
        <v>3567</v>
      </c>
      <c r="B1964" s="471" t="s">
        <v>1815</v>
      </c>
      <c r="C1964" s="274" t="s">
        <v>1559</v>
      </c>
      <c r="D1964" s="518">
        <v>45086</v>
      </c>
      <c r="E1964" s="291"/>
      <c r="F1964" s="291"/>
      <c r="G1964" s="291"/>
      <c r="H1964" s="315" t="s">
        <v>3076</v>
      </c>
      <c r="I1964" s="291"/>
      <c r="J1964" s="476"/>
    </row>
    <row r="1965" spans="1:10" ht="15">
      <c r="A1965" s="308" t="s">
        <v>3567</v>
      </c>
      <c r="B1965" s="471" t="s">
        <v>2039</v>
      </c>
      <c r="C1965" s="274" t="s">
        <v>1559</v>
      </c>
      <c r="D1965" s="518">
        <v>45086</v>
      </c>
      <c r="E1965" s="291"/>
      <c r="F1965" s="291"/>
      <c r="G1965" s="291"/>
      <c r="H1965" s="315" t="s">
        <v>3076</v>
      </c>
      <c r="I1965" s="291"/>
      <c r="J1965" s="476"/>
    </row>
    <row r="1966" spans="1:10" ht="15">
      <c r="A1966" s="308" t="s">
        <v>3567</v>
      </c>
      <c r="B1966" s="471" t="s">
        <v>3570</v>
      </c>
      <c r="C1966" s="274" t="s">
        <v>1559</v>
      </c>
      <c r="D1966" s="518">
        <v>45086</v>
      </c>
      <c r="E1966" s="291"/>
      <c r="F1966" s="291"/>
      <c r="G1966" s="291"/>
      <c r="H1966" s="315" t="s">
        <v>3076</v>
      </c>
      <c r="I1966" s="291"/>
      <c r="J1966" s="476"/>
    </row>
    <row r="1967" spans="1:10" ht="15">
      <c r="A1967" s="308" t="s">
        <v>3567</v>
      </c>
      <c r="B1967" s="471" t="s">
        <v>3571</v>
      </c>
      <c r="C1967" s="274" t="s">
        <v>1559</v>
      </c>
      <c r="D1967" s="518">
        <v>45086</v>
      </c>
      <c r="E1967" s="291"/>
      <c r="F1967" s="291"/>
      <c r="G1967" s="291"/>
      <c r="H1967" s="315" t="s">
        <v>3076</v>
      </c>
      <c r="I1967" s="291"/>
      <c r="J1967" s="476"/>
    </row>
    <row r="1968" spans="1:10" ht="15">
      <c r="A1968" s="308" t="s">
        <v>3567</v>
      </c>
      <c r="B1968" s="471" t="s">
        <v>3572</v>
      </c>
      <c r="C1968" s="274" t="s">
        <v>1559</v>
      </c>
      <c r="D1968" s="518">
        <v>45086</v>
      </c>
      <c r="E1968" s="291"/>
      <c r="F1968" s="291"/>
      <c r="G1968" s="291"/>
      <c r="H1968" s="315" t="s">
        <v>3076</v>
      </c>
      <c r="I1968" s="291"/>
      <c r="J1968" s="476"/>
    </row>
    <row r="1969" spans="1:10" ht="15">
      <c r="A1969" s="308" t="s">
        <v>3567</v>
      </c>
      <c r="B1969" s="471" t="s">
        <v>3573</v>
      </c>
      <c r="C1969" s="274" t="s">
        <v>1559</v>
      </c>
      <c r="D1969" s="518">
        <v>45086</v>
      </c>
      <c r="E1969" s="291"/>
      <c r="F1969" s="291"/>
      <c r="G1969" s="291"/>
      <c r="H1969" s="315" t="s">
        <v>3076</v>
      </c>
      <c r="I1969" s="291"/>
      <c r="J1969" s="476"/>
    </row>
    <row r="1970" spans="1:10" ht="15">
      <c r="A1970" s="308" t="s">
        <v>3567</v>
      </c>
      <c r="B1970" s="471" t="s">
        <v>3574</v>
      </c>
      <c r="C1970" s="274" t="s">
        <v>1559</v>
      </c>
      <c r="D1970" s="518">
        <v>45086</v>
      </c>
      <c r="E1970" s="291"/>
      <c r="F1970" s="291"/>
      <c r="G1970" s="291"/>
      <c r="H1970" s="315" t="s">
        <v>3076</v>
      </c>
      <c r="I1970" s="291"/>
      <c r="J1970" s="476"/>
    </row>
    <row r="1971" spans="1:10" ht="15">
      <c r="A1971" s="308" t="s">
        <v>3567</v>
      </c>
      <c r="B1971" s="471" t="s">
        <v>2268</v>
      </c>
      <c r="C1971" s="274" t="s">
        <v>1559</v>
      </c>
      <c r="D1971" s="518">
        <v>45086</v>
      </c>
      <c r="E1971" s="291"/>
      <c r="F1971" s="291"/>
      <c r="G1971" s="291"/>
      <c r="H1971" s="315" t="s">
        <v>3076</v>
      </c>
      <c r="I1971" s="291"/>
      <c r="J1971" s="476"/>
    </row>
    <row r="1972" spans="1:10" ht="15">
      <c r="A1972" s="308" t="s">
        <v>3567</v>
      </c>
      <c r="B1972" s="471" t="s">
        <v>3575</v>
      </c>
      <c r="C1972" s="274" t="s">
        <v>1559</v>
      </c>
      <c r="D1972" s="518">
        <v>45086</v>
      </c>
      <c r="E1972" s="291"/>
      <c r="F1972" s="291"/>
      <c r="G1972" s="291"/>
      <c r="H1972" s="315" t="s">
        <v>3076</v>
      </c>
      <c r="I1972" s="291"/>
      <c r="J1972" s="476"/>
    </row>
    <row r="1973" spans="1:10" ht="15">
      <c r="A1973" s="308" t="s">
        <v>3567</v>
      </c>
      <c r="B1973" s="471" t="s">
        <v>3576</v>
      </c>
      <c r="C1973" s="274" t="s">
        <v>1559</v>
      </c>
      <c r="D1973" s="518">
        <v>45086</v>
      </c>
      <c r="E1973" s="291"/>
      <c r="F1973" s="291"/>
      <c r="G1973" s="291"/>
      <c r="H1973" s="315" t="s">
        <v>3076</v>
      </c>
      <c r="I1973" s="291"/>
      <c r="J1973" s="476"/>
    </row>
    <row r="1974" spans="1:10" ht="15">
      <c r="A1974" s="308" t="s">
        <v>3567</v>
      </c>
      <c r="B1974" s="471" t="s">
        <v>2012</v>
      </c>
      <c r="C1974" s="274" t="s">
        <v>1559</v>
      </c>
      <c r="D1974" s="518">
        <v>45086</v>
      </c>
      <c r="E1974" s="291"/>
      <c r="F1974" s="291"/>
      <c r="G1974" s="291"/>
      <c r="H1974" s="315" t="s">
        <v>3076</v>
      </c>
      <c r="I1974" s="291"/>
      <c r="J1974" s="476"/>
    </row>
    <row r="1975" spans="1:10" ht="15">
      <c r="A1975" s="308" t="s">
        <v>3567</v>
      </c>
      <c r="B1975" s="471" t="s">
        <v>3577</v>
      </c>
      <c r="C1975" s="274" t="s">
        <v>1559</v>
      </c>
      <c r="D1975" s="518">
        <v>45086</v>
      </c>
      <c r="E1975" s="291"/>
      <c r="F1975" s="291"/>
      <c r="G1975" s="291"/>
      <c r="H1975" s="315" t="s">
        <v>3076</v>
      </c>
      <c r="I1975" s="291"/>
      <c r="J1975" s="476"/>
    </row>
    <row r="1976" spans="1:10" ht="15">
      <c r="A1976" s="308" t="s">
        <v>3567</v>
      </c>
      <c r="B1976" s="471" t="s">
        <v>1795</v>
      </c>
      <c r="C1976" s="274" t="s">
        <v>1559</v>
      </c>
      <c r="D1976" s="518">
        <v>45086</v>
      </c>
      <c r="E1976" s="291"/>
      <c r="F1976" s="291"/>
      <c r="G1976" s="291"/>
      <c r="H1976" s="315" t="s">
        <v>3076</v>
      </c>
      <c r="I1976" s="291"/>
      <c r="J1976" s="476"/>
    </row>
    <row r="1977" spans="1:10" ht="15">
      <c r="A1977" s="308" t="s">
        <v>3567</v>
      </c>
      <c r="B1977" s="471" t="s">
        <v>2365</v>
      </c>
      <c r="C1977" s="274" t="s">
        <v>1559</v>
      </c>
      <c r="D1977" s="518">
        <v>45086</v>
      </c>
      <c r="E1977" s="291"/>
      <c r="F1977" s="291"/>
      <c r="G1977" s="291"/>
      <c r="H1977" s="315" t="s">
        <v>3076</v>
      </c>
      <c r="I1977" s="291"/>
      <c r="J1977" s="476"/>
    </row>
    <row r="1978" spans="1:10" ht="15">
      <c r="A1978" s="308" t="s">
        <v>3567</v>
      </c>
      <c r="B1978" s="471" t="s">
        <v>3578</v>
      </c>
      <c r="C1978" s="274" t="s">
        <v>1559</v>
      </c>
      <c r="D1978" s="518">
        <v>45086</v>
      </c>
      <c r="E1978" s="291"/>
      <c r="F1978" s="291"/>
      <c r="G1978" s="291"/>
      <c r="H1978" s="315" t="s">
        <v>3076</v>
      </c>
      <c r="I1978" s="291"/>
      <c r="J1978" s="476"/>
    </row>
    <row r="1979" spans="1:10" ht="15">
      <c r="A1979" s="308" t="s">
        <v>3567</v>
      </c>
      <c r="B1979" s="471" t="s">
        <v>3579</v>
      </c>
      <c r="C1979" s="274" t="s">
        <v>1559</v>
      </c>
      <c r="D1979" s="518">
        <v>45086</v>
      </c>
      <c r="E1979" s="291"/>
      <c r="F1979" s="291"/>
      <c r="G1979" s="291"/>
      <c r="H1979" s="315" t="s">
        <v>3076</v>
      </c>
      <c r="I1979" s="291"/>
      <c r="J1979" s="476"/>
    </row>
    <row r="1980" spans="1:10" ht="15">
      <c r="A1980" s="308" t="s">
        <v>3567</v>
      </c>
      <c r="B1980" s="471" t="s">
        <v>3580</v>
      </c>
      <c r="C1980" s="274" t="s">
        <v>1559</v>
      </c>
      <c r="D1980" s="518">
        <v>45086</v>
      </c>
      <c r="E1980" s="291"/>
      <c r="F1980" s="291"/>
      <c r="G1980" s="291"/>
      <c r="H1980" s="315" t="s">
        <v>3076</v>
      </c>
      <c r="I1980" s="291"/>
      <c r="J1980" s="476"/>
    </row>
    <row r="1981" spans="1:10" ht="15">
      <c r="A1981" s="308" t="s">
        <v>3567</v>
      </c>
      <c r="B1981" s="471" t="s">
        <v>3581</v>
      </c>
      <c r="C1981" s="274" t="s">
        <v>1559</v>
      </c>
      <c r="D1981" s="518">
        <v>45086</v>
      </c>
      <c r="E1981" s="291"/>
      <c r="F1981" s="291"/>
      <c r="G1981" s="291"/>
      <c r="H1981" s="315" t="s">
        <v>3076</v>
      </c>
      <c r="I1981" s="291"/>
      <c r="J1981" s="476"/>
    </row>
    <row r="1982" spans="1:10" ht="15">
      <c r="A1982" s="308" t="s">
        <v>3567</v>
      </c>
      <c r="B1982" s="471" t="s">
        <v>2401</v>
      </c>
      <c r="C1982" s="274" t="s">
        <v>1559</v>
      </c>
      <c r="D1982" s="518">
        <v>45086</v>
      </c>
      <c r="E1982" s="291"/>
      <c r="F1982" s="291"/>
      <c r="G1982" s="291"/>
      <c r="H1982" s="315" t="s">
        <v>3076</v>
      </c>
      <c r="I1982" s="291"/>
      <c r="J1982" s="476"/>
    </row>
    <row r="1983" spans="1:10" ht="15">
      <c r="A1983" s="308" t="s">
        <v>3567</v>
      </c>
      <c r="B1983" s="471" t="s">
        <v>1955</v>
      </c>
      <c r="C1983" s="274" t="s">
        <v>1559</v>
      </c>
      <c r="D1983" s="518">
        <v>45086</v>
      </c>
      <c r="E1983" s="291"/>
      <c r="F1983" s="291"/>
      <c r="G1983" s="291"/>
      <c r="H1983" s="315" t="s">
        <v>3076</v>
      </c>
      <c r="I1983" s="291"/>
      <c r="J1983" s="476"/>
    </row>
    <row r="1984" spans="1:10" ht="15">
      <c r="A1984" s="308" t="s">
        <v>3567</v>
      </c>
      <c r="B1984" s="471" t="s">
        <v>3582</v>
      </c>
      <c r="C1984" s="274" t="s">
        <v>1559</v>
      </c>
      <c r="D1984" s="518">
        <v>45086</v>
      </c>
      <c r="E1984" s="291"/>
      <c r="F1984" s="291"/>
      <c r="G1984" s="291"/>
      <c r="H1984" s="315" t="s">
        <v>3076</v>
      </c>
      <c r="I1984" s="291"/>
      <c r="J1984" s="476"/>
    </row>
    <row r="1985" spans="1:10" ht="15">
      <c r="A1985" s="308" t="s">
        <v>3567</v>
      </c>
      <c r="B1985" s="471" t="s">
        <v>1900</v>
      </c>
      <c r="C1985" s="274" t="s">
        <v>1559</v>
      </c>
      <c r="D1985" s="518">
        <v>45086</v>
      </c>
      <c r="E1985" s="291"/>
      <c r="F1985" s="291"/>
      <c r="G1985" s="291"/>
      <c r="H1985" s="315" t="s">
        <v>3076</v>
      </c>
      <c r="I1985" s="291"/>
      <c r="J1985" s="476"/>
    </row>
    <row r="1986" spans="1:10" ht="15">
      <c r="A1986" s="308" t="s">
        <v>3567</v>
      </c>
      <c r="B1986" s="471" t="s">
        <v>2282</v>
      </c>
      <c r="C1986" s="274" t="s">
        <v>1559</v>
      </c>
      <c r="D1986" s="518">
        <v>45086</v>
      </c>
      <c r="E1986" s="291"/>
      <c r="F1986" s="291"/>
      <c r="G1986" s="291"/>
      <c r="H1986" s="315" t="s">
        <v>3076</v>
      </c>
      <c r="I1986" s="291"/>
      <c r="J1986" s="476"/>
    </row>
    <row r="1987" spans="1:10" ht="15">
      <c r="A1987" s="308" t="s">
        <v>3567</v>
      </c>
      <c r="B1987" s="471" t="s">
        <v>3583</v>
      </c>
      <c r="C1987" s="274" t="s">
        <v>1559</v>
      </c>
      <c r="D1987" s="518">
        <v>45086</v>
      </c>
      <c r="E1987" s="291"/>
      <c r="F1987" s="291"/>
      <c r="G1987" s="291"/>
      <c r="H1987" s="291" t="s">
        <v>3021</v>
      </c>
      <c r="I1987" s="291"/>
      <c r="J1987" s="476"/>
    </row>
    <row r="1988" spans="1:10" ht="15">
      <c r="A1988" s="308" t="s">
        <v>3567</v>
      </c>
      <c r="B1988" s="471" t="s">
        <v>3584</v>
      </c>
      <c r="C1988" s="274" t="s">
        <v>1559</v>
      </c>
      <c r="D1988" s="518">
        <v>45086</v>
      </c>
      <c r="E1988" s="291"/>
      <c r="F1988" s="291"/>
      <c r="G1988" s="291"/>
      <c r="H1988" s="315" t="s">
        <v>3076</v>
      </c>
      <c r="I1988" s="291"/>
      <c r="J1988" s="476"/>
    </row>
    <row r="1989" spans="1:10" ht="15">
      <c r="A1989" s="308" t="s">
        <v>3567</v>
      </c>
      <c r="B1989" s="471" t="s">
        <v>2197</v>
      </c>
      <c r="C1989" s="274" t="s">
        <v>1559</v>
      </c>
      <c r="D1989" s="518">
        <v>45086</v>
      </c>
      <c r="E1989" s="291"/>
      <c r="F1989" s="291"/>
      <c r="G1989" s="291"/>
      <c r="H1989" s="315" t="s">
        <v>3076</v>
      </c>
      <c r="I1989" s="291"/>
      <c r="J1989" s="476"/>
    </row>
    <row r="1990" spans="1:10" ht="15">
      <c r="A1990" s="308" t="s">
        <v>3567</v>
      </c>
      <c r="B1990" s="471" t="s">
        <v>3585</v>
      </c>
      <c r="C1990" s="274" t="s">
        <v>1559</v>
      </c>
      <c r="D1990" s="518">
        <v>45086</v>
      </c>
      <c r="E1990" s="291"/>
      <c r="F1990" s="291"/>
      <c r="G1990" s="291"/>
      <c r="H1990" s="315" t="s">
        <v>3076</v>
      </c>
      <c r="I1990" s="291"/>
      <c r="J1990" s="476"/>
    </row>
    <row r="1991" spans="1:10" ht="15">
      <c r="A1991" s="308" t="s">
        <v>3567</v>
      </c>
      <c r="B1991" s="471" t="s">
        <v>3586</v>
      </c>
      <c r="C1991" s="274" t="s">
        <v>1559</v>
      </c>
      <c r="D1991" s="518">
        <v>45086</v>
      </c>
      <c r="E1991" s="291"/>
      <c r="F1991" s="291"/>
      <c r="G1991" s="291"/>
      <c r="H1991" s="315" t="s">
        <v>3076</v>
      </c>
      <c r="I1991" s="291"/>
      <c r="J1991" s="476"/>
    </row>
    <row r="1992" spans="1:10" ht="15">
      <c r="A1992" s="308" t="s">
        <v>3567</v>
      </c>
      <c r="B1992" s="471" t="s">
        <v>3587</v>
      </c>
      <c r="C1992" s="274" t="s">
        <v>1559</v>
      </c>
      <c r="D1992" s="518">
        <v>45086</v>
      </c>
      <c r="E1992" s="291"/>
      <c r="F1992" s="291"/>
      <c r="G1992" s="291"/>
      <c r="H1992" s="315" t="s">
        <v>3076</v>
      </c>
      <c r="I1992" s="291"/>
      <c r="J1992" s="476"/>
    </row>
    <row r="1993" spans="1:10" ht="15">
      <c r="A1993" s="308" t="s">
        <v>3567</v>
      </c>
      <c r="B1993" s="471" t="s">
        <v>3588</v>
      </c>
      <c r="C1993" s="274" t="s">
        <v>1559</v>
      </c>
      <c r="D1993" s="518">
        <v>45086</v>
      </c>
      <c r="E1993" s="291"/>
      <c r="F1993" s="291"/>
      <c r="G1993" s="291"/>
      <c r="H1993" s="315" t="s">
        <v>3076</v>
      </c>
      <c r="I1993" s="291"/>
      <c r="J1993" s="476"/>
    </row>
    <row r="1994" spans="1:10" ht="15">
      <c r="A1994" s="308" t="s">
        <v>3567</v>
      </c>
      <c r="B1994" s="471" t="s">
        <v>3589</v>
      </c>
      <c r="C1994" s="274" t="s">
        <v>1559</v>
      </c>
      <c r="D1994" s="518">
        <v>45086</v>
      </c>
      <c r="E1994" s="291"/>
      <c r="F1994" s="291"/>
      <c r="G1994" s="291"/>
      <c r="H1994" s="315" t="s">
        <v>3076</v>
      </c>
      <c r="I1994" s="291"/>
      <c r="J1994" s="476"/>
    </row>
    <row r="1995" spans="1:10" ht="15">
      <c r="A1995" s="308" t="s">
        <v>3567</v>
      </c>
      <c r="B1995" s="471" t="s">
        <v>3590</v>
      </c>
      <c r="C1995" s="274" t="s">
        <v>1559</v>
      </c>
      <c r="D1995" s="518">
        <v>45086</v>
      </c>
      <c r="E1995" s="291"/>
      <c r="F1995" s="291"/>
      <c r="G1995" s="291"/>
      <c r="H1995" s="315" t="s">
        <v>3076</v>
      </c>
      <c r="I1995" s="291"/>
      <c r="J1995" s="476"/>
    </row>
    <row r="1996" spans="1:10" ht="15">
      <c r="A1996" s="308" t="s">
        <v>3567</v>
      </c>
      <c r="B1996" s="471" t="s">
        <v>1985</v>
      </c>
      <c r="C1996" s="274" t="s">
        <v>1559</v>
      </c>
      <c r="D1996" s="518">
        <v>45086</v>
      </c>
      <c r="E1996" s="291"/>
      <c r="F1996" s="291"/>
      <c r="G1996" s="291"/>
      <c r="H1996" s="315" t="s">
        <v>3076</v>
      </c>
      <c r="I1996" s="291"/>
      <c r="J1996" s="476"/>
    </row>
    <row r="1997" spans="1:10" ht="15">
      <c r="A1997" s="308" t="s">
        <v>3567</v>
      </c>
      <c r="B1997" s="471" t="s">
        <v>3591</v>
      </c>
      <c r="C1997" s="274" t="s">
        <v>1559</v>
      </c>
      <c r="D1997" s="518">
        <v>45086</v>
      </c>
      <c r="E1997" s="291"/>
      <c r="F1997" s="291"/>
      <c r="G1997" s="291"/>
      <c r="H1997" s="315" t="s">
        <v>3076</v>
      </c>
      <c r="I1997" s="291"/>
      <c r="J1997" s="476"/>
    </row>
    <row r="1998" spans="1:10" ht="15">
      <c r="A1998" s="308" t="s">
        <v>3567</v>
      </c>
      <c r="B1998" s="471" t="s">
        <v>3592</v>
      </c>
      <c r="C1998" s="274" t="s">
        <v>1559</v>
      </c>
      <c r="D1998" s="518">
        <v>45086</v>
      </c>
      <c r="E1998" s="291"/>
      <c r="F1998" s="291"/>
      <c r="G1998" s="291"/>
      <c r="H1998" s="315" t="s">
        <v>3076</v>
      </c>
      <c r="I1998" s="291"/>
      <c r="J1998" s="476"/>
    </row>
    <row r="1999" spans="1:10" ht="15">
      <c r="A1999" s="308" t="s">
        <v>3567</v>
      </c>
      <c r="B1999" s="471" t="s">
        <v>3593</v>
      </c>
      <c r="C1999" s="274" t="s">
        <v>1559</v>
      </c>
      <c r="D1999" s="518">
        <v>45086</v>
      </c>
      <c r="E1999" s="291"/>
      <c r="F1999" s="291"/>
      <c r="G1999" s="291"/>
      <c r="H1999" s="315" t="s">
        <v>3076</v>
      </c>
      <c r="I1999" s="291"/>
      <c r="J1999" s="476"/>
    </row>
    <row r="2000" spans="1:10" ht="15">
      <c r="A2000" s="308" t="s">
        <v>3567</v>
      </c>
      <c r="B2000" s="471" t="s">
        <v>1811</v>
      </c>
      <c r="C2000" s="274" t="s">
        <v>1559</v>
      </c>
      <c r="D2000" s="518">
        <v>45086</v>
      </c>
      <c r="E2000" s="291"/>
      <c r="F2000" s="291"/>
      <c r="G2000" s="291"/>
      <c r="H2000" s="315" t="s">
        <v>3076</v>
      </c>
      <c r="I2000" s="291"/>
      <c r="J2000" s="476"/>
    </row>
    <row r="2001" spans="1:10" ht="15">
      <c r="A2001" s="308" t="s">
        <v>3567</v>
      </c>
      <c r="B2001" s="471" t="s">
        <v>3594</v>
      </c>
      <c r="C2001" s="274" t="s">
        <v>1559</v>
      </c>
      <c r="D2001" s="518">
        <v>45086</v>
      </c>
      <c r="E2001" s="291"/>
      <c r="F2001" s="291"/>
      <c r="G2001" s="291"/>
      <c r="H2001" s="315" t="s">
        <v>3076</v>
      </c>
      <c r="I2001" s="291"/>
      <c r="J2001" s="476"/>
    </row>
    <row r="2002" spans="1:10" ht="15">
      <c r="A2002" s="308" t="s">
        <v>3567</v>
      </c>
      <c r="B2002" s="471" t="s">
        <v>3595</v>
      </c>
      <c r="C2002" s="274" t="s">
        <v>1559</v>
      </c>
      <c r="D2002" s="518">
        <v>45086</v>
      </c>
      <c r="E2002" s="291"/>
      <c r="F2002" s="291"/>
      <c r="G2002" s="291"/>
      <c r="H2002" s="315" t="s">
        <v>3076</v>
      </c>
      <c r="I2002" s="291"/>
      <c r="J2002" s="476"/>
    </row>
    <row r="2003" spans="1:10" ht="15">
      <c r="A2003" s="308" t="s">
        <v>3567</v>
      </c>
      <c r="B2003" s="471" t="s">
        <v>2258</v>
      </c>
      <c r="C2003" s="274" t="s">
        <v>1559</v>
      </c>
      <c r="D2003" s="518">
        <v>45086</v>
      </c>
      <c r="E2003" s="291"/>
      <c r="F2003" s="291"/>
      <c r="G2003" s="291"/>
      <c r="H2003" s="315" t="s">
        <v>3076</v>
      </c>
      <c r="I2003" s="291"/>
      <c r="J2003" s="476"/>
    </row>
    <row r="2004" spans="1:10" ht="15">
      <c r="A2004" s="308" t="s">
        <v>3567</v>
      </c>
      <c r="B2004" s="471" t="s">
        <v>3596</v>
      </c>
      <c r="C2004" s="274" t="s">
        <v>1559</v>
      </c>
      <c r="D2004" s="518">
        <v>45086</v>
      </c>
      <c r="E2004" s="291"/>
      <c r="F2004" s="291"/>
      <c r="G2004" s="291"/>
      <c r="H2004" s="315" t="s">
        <v>3076</v>
      </c>
      <c r="I2004" s="291"/>
      <c r="J2004" s="476"/>
    </row>
    <row r="2005" spans="1:10" ht="15">
      <c r="A2005" s="308" t="s">
        <v>3567</v>
      </c>
      <c r="B2005" s="471" t="s">
        <v>3597</v>
      </c>
      <c r="C2005" s="274" t="s">
        <v>1559</v>
      </c>
      <c r="D2005" s="518">
        <v>45086</v>
      </c>
      <c r="E2005" s="291"/>
      <c r="F2005" s="291"/>
      <c r="G2005" s="291"/>
      <c r="H2005" s="315" t="s">
        <v>3076</v>
      </c>
      <c r="I2005" s="291"/>
      <c r="J2005" s="476"/>
    </row>
    <row r="2006" spans="1:10" ht="15">
      <c r="A2006" s="308" t="s">
        <v>3567</v>
      </c>
      <c r="B2006" s="471" t="s">
        <v>3598</v>
      </c>
      <c r="C2006" s="274" t="s">
        <v>1559</v>
      </c>
      <c r="D2006" s="518">
        <v>45086</v>
      </c>
      <c r="E2006" s="291"/>
      <c r="F2006" s="291"/>
      <c r="G2006" s="291"/>
      <c r="H2006" s="315" t="s">
        <v>3076</v>
      </c>
      <c r="I2006" s="291"/>
      <c r="J2006" s="476"/>
    </row>
    <row r="2007" spans="1:10" ht="15">
      <c r="A2007" s="308" t="s">
        <v>3567</v>
      </c>
      <c r="B2007" s="471" t="s">
        <v>3599</v>
      </c>
      <c r="C2007" s="274" t="s">
        <v>1559</v>
      </c>
      <c r="D2007" s="518">
        <v>45086</v>
      </c>
      <c r="E2007" s="291"/>
      <c r="F2007" s="291"/>
      <c r="G2007" s="291"/>
      <c r="H2007" s="315" t="s">
        <v>3076</v>
      </c>
      <c r="I2007" s="291"/>
      <c r="J2007" s="476"/>
    </row>
    <row r="2008" spans="1:10" ht="15">
      <c r="A2008" s="308" t="s">
        <v>3567</v>
      </c>
      <c r="B2008" s="471" t="s">
        <v>3600</v>
      </c>
      <c r="C2008" s="274" t="s">
        <v>1559</v>
      </c>
      <c r="D2008" s="518">
        <v>45086</v>
      </c>
      <c r="E2008" s="291"/>
      <c r="F2008" s="291"/>
      <c r="G2008" s="291"/>
      <c r="H2008" s="315" t="s">
        <v>3076</v>
      </c>
      <c r="I2008" s="291"/>
      <c r="J2008" s="476"/>
    </row>
    <row r="2009" spans="1:10" ht="15">
      <c r="A2009" s="308" t="s">
        <v>3567</v>
      </c>
      <c r="B2009" s="471" t="s">
        <v>3601</v>
      </c>
      <c r="C2009" s="274" t="s">
        <v>1559</v>
      </c>
      <c r="D2009" s="518">
        <v>45086</v>
      </c>
      <c r="E2009" s="291"/>
      <c r="F2009" s="291"/>
      <c r="G2009" s="291"/>
      <c r="H2009" s="315" t="s">
        <v>3076</v>
      </c>
      <c r="I2009" s="291"/>
      <c r="J2009" s="476"/>
    </row>
    <row r="2010" spans="1:10" ht="15">
      <c r="A2010" s="308" t="s">
        <v>3567</v>
      </c>
      <c r="B2010" s="471" t="s">
        <v>3602</v>
      </c>
      <c r="C2010" s="274" t="s">
        <v>1559</v>
      </c>
      <c r="D2010" s="518">
        <v>45086</v>
      </c>
      <c r="E2010" s="291"/>
      <c r="F2010" s="291"/>
      <c r="G2010" s="291"/>
      <c r="H2010" s="315" t="s">
        <v>3076</v>
      </c>
      <c r="I2010" s="291"/>
      <c r="J2010" s="476"/>
    </row>
    <row r="2011" spans="1:10" ht="15">
      <c r="A2011" s="308" t="s">
        <v>3567</v>
      </c>
      <c r="B2011" s="471" t="s">
        <v>2300</v>
      </c>
      <c r="C2011" s="274" t="s">
        <v>1559</v>
      </c>
      <c r="D2011" s="518">
        <v>45086</v>
      </c>
      <c r="E2011" s="291"/>
      <c r="F2011" s="291"/>
      <c r="G2011" s="291"/>
      <c r="H2011" s="315" t="s">
        <v>3076</v>
      </c>
      <c r="I2011" s="291"/>
      <c r="J2011" s="476"/>
    </row>
    <row r="2012" spans="1:10" ht="15">
      <c r="A2012" s="308" t="s">
        <v>3567</v>
      </c>
      <c r="B2012" s="471" t="s">
        <v>3603</v>
      </c>
      <c r="C2012" s="274" t="s">
        <v>1559</v>
      </c>
      <c r="D2012" s="518">
        <v>45086</v>
      </c>
      <c r="E2012" s="291"/>
      <c r="F2012" s="291"/>
      <c r="G2012" s="291"/>
      <c r="H2012" s="315" t="s">
        <v>3076</v>
      </c>
      <c r="I2012" s="291"/>
      <c r="J2012" s="476"/>
    </row>
    <row r="2013" spans="1:10" ht="15">
      <c r="A2013" s="308" t="s">
        <v>3567</v>
      </c>
      <c r="B2013" s="471" t="s">
        <v>3604</v>
      </c>
      <c r="C2013" s="274" t="s">
        <v>1559</v>
      </c>
      <c r="D2013" s="518">
        <v>45086</v>
      </c>
      <c r="E2013" s="291"/>
      <c r="F2013" s="291"/>
      <c r="G2013" s="291"/>
      <c r="H2013" s="315" t="s">
        <v>3076</v>
      </c>
      <c r="I2013" s="291"/>
      <c r="J2013" s="476"/>
    </row>
    <row r="2014" spans="1:10" ht="15">
      <c r="A2014" s="308" t="s">
        <v>3567</v>
      </c>
      <c r="B2014" s="471" t="s">
        <v>3605</v>
      </c>
      <c r="C2014" s="274" t="s">
        <v>1559</v>
      </c>
      <c r="D2014" s="518">
        <v>45086</v>
      </c>
      <c r="E2014" s="291"/>
      <c r="F2014" s="291"/>
      <c r="G2014" s="291"/>
      <c r="H2014" s="315" t="s">
        <v>3076</v>
      </c>
      <c r="I2014" s="291"/>
      <c r="J2014" s="476"/>
    </row>
    <row r="2015" spans="1:10" ht="15">
      <c r="A2015" s="308" t="s">
        <v>3567</v>
      </c>
      <c r="B2015" s="471" t="s">
        <v>2261</v>
      </c>
      <c r="C2015" s="274" t="s">
        <v>1559</v>
      </c>
      <c r="D2015" s="518">
        <v>45086</v>
      </c>
      <c r="E2015" s="291"/>
      <c r="F2015" s="291"/>
      <c r="G2015" s="291"/>
      <c r="H2015" s="315" t="s">
        <v>3076</v>
      </c>
      <c r="I2015" s="291"/>
      <c r="J2015" s="476"/>
    </row>
    <row r="2016" spans="1:10" ht="15">
      <c r="A2016" s="308" t="s">
        <v>3567</v>
      </c>
      <c r="B2016" s="471" t="s">
        <v>3606</v>
      </c>
      <c r="C2016" s="274" t="s">
        <v>1559</v>
      </c>
      <c r="D2016" s="518">
        <v>45086</v>
      </c>
      <c r="E2016" s="291"/>
      <c r="F2016" s="291"/>
      <c r="G2016" s="291"/>
      <c r="H2016" s="315" t="s">
        <v>3076</v>
      </c>
      <c r="I2016" s="291"/>
      <c r="J2016" s="476"/>
    </row>
    <row r="2017" spans="1:10" ht="15">
      <c r="A2017" s="308" t="s">
        <v>3567</v>
      </c>
      <c r="B2017" s="471" t="s">
        <v>2289</v>
      </c>
      <c r="C2017" s="274" t="s">
        <v>1559</v>
      </c>
      <c r="D2017" s="518">
        <v>45086</v>
      </c>
      <c r="E2017" s="291"/>
      <c r="F2017" s="291"/>
      <c r="G2017" s="291"/>
      <c r="H2017" s="315" t="s">
        <v>3076</v>
      </c>
      <c r="I2017" s="291"/>
      <c r="J2017" s="476"/>
    </row>
    <row r="2018" spans="1:10" ht="15">
      <c r="A2018" s="308" t="s">
        <v>3567</v>
      </c>
      <c r="B2018" s="471" t="s">
        <v>2277</v>
      </c>
      <c r="C2018" s="274" t="s">
        <v>1559</v>
      </c>
      <c r="D2018" s="518">
        <v>45086</v>
      </c>
      <c r="E2018" s="291"/>
      <c r="F2018" s="291"/>
      <c r="G2018" s="291"/>
      <c r="H2018" s="315" t="s">
        <v>3076</v>
      </c>
      <c r="I2018" s="291"/>
      <c r="J2018" s="476"/>
    </row>
    <row r="2019" spans="1:10" ht="15">
      <c r="A2019" s="308" t="s">
        <v>3567</v>
      </c>
      <c r="B2019" s="471" t="s">
        <v>3607</v>
      </c>
      <c r="C2019" s="274" t="s">
        <v>1559</v>
      </c>
      <c r="D2019" s="518">
        <v>45086</v>
      </c>
      <c r="E2019" s="291"/>
      <c r="F2019" s="291"/>
      <c r="G2019" s="291"/>
      <c r="H2019" s="315" t="s">
        <v>3076</v>
      </c>
      <c r="I2019" s="291"/>
      <c r="J2019" s="476"/>
    </row>
    <row r="2020" spans="1:10" ht="15">
      <c r="A2020" s="308" t="s">
        <v>3567</v>
      </c>
      <c r="B2020" s="471" t="s">
        <v>3608</v>
      </c>
      <c r="C2020" s="274" t="s">
        <v>1559</v>
      </c>
      <c r="D2020" s="518">
        <v>45086</v>
      </c>
      <c r="E2020" s="291"/>
      <c r="F2020" s="291"/>
      <c r="G2020" s="291"/>
      <c r="H2020" s="315" t="s">
        <v>3076</v>
      </c>
      <c r="I2020" s="291"/>
      <c r="J2020" s="476"/>
    </row>
    <row r="2021" spans="1:10" ht="15">
      <c r="A2021" s="308" t="s">
        <v>3567</v>
      </c>
      <c r="B2021" s="471" t="s">
        <v>3609</v>
      </c>
      <c r="C2021" s="274" t="s">
        <v>1559</v>
      </c>
      <c r="D2021" s="518">
        <v>45086</v>
      </c>
      <c r="E2021" s="291"/>
      <c r="F2021" s="291"/>
      <c r="G2021" s="291"/>
      <c r="H2021" s="315" t="s">
        <v>3076</v>
      </c>
      <c r="I2021" s="291"/>
      <c r="J2021" s="476"/>
    </row>
    <row r="2022" spans="1:10" ht="15">
      <c r="A2022" s="308" t="s">
        <v>3567</v>
      </c>
      <c r="B2022" s="471" t="s">
        <v>3610</v>
      </c>
      <c r="C2022" s="274" t="s">
        <v>1559</v>
      </c>
      <c r="D2022" s="518">
        <v>45086</v>
      </c>
      <c r="E2022" s="291"/>
      <c r="F2022" s="291"/>
      <c r="G2022" s="291"/>
      <c r="H2022" s="315" t="s">
        <v>3076</v>
      </c>
      <c r="I2022" s="291"/>
      <c r="J2022" s="476"/>
    </row>
    <row r="2023" spans="1:10" ht="15">
      <c r="A2023" s="308" t="s">
        <v>3567</v>
      </c>
      <c r="B2023" s="471" t="s">
        <v>3611</v>
      </c>
      <c r="C2023" s="274" t="s">
        <v>1559</v>
      </c>
      <c r="D2023" s="518">
        <v>45086</v>
      </c>
      <c r="E2023" s="291"/>
      <c r="F2023" s="291"/>
      <c r="G2023" s="291"/>
      <c r="H2023" s="315" t="s">
        <v>3076</v>
      </c>
      <c r="I2023" s="291"/>
      <c r="J2023" s="476"/>
    </row>
    <row r="2024" spans="1:10" ht="15">
      <c r="A2024" s="308" t="s">
        <v>3567</v>
      </c>
      <c r="B2024" s="471" t="s">
        <v>3612</v>
      </c>
      <c r="C2024" s="274" t="s">
        <v>1559</v>
      </c>
      <c r="D2024" s="518">
        <v>45086</v>
      </c>
      <c r="E2024" s="291"/>
      <c r="F2024" s="291"/>
      <c r="G2024" s="291"/>
      <c r="H2024" s="315" t="s">
        <v>3076</v>
      </c>
      <c r="I2024" s="291"/>
      <c r="J2024" s="476"/>
    </row>
    <row r="2025" spans="1:10" ht="15">
      <c r="A2025" s="308" t="s">
        <v>3567</v>
      </c>
      <c r="B2025" s="471" t="s">
        <v>3613</v>
      </c>
      <c r="C2025" s="274" t="s">
        <v>1559</v>
      </c>
      <c r="D2025" s="518">
        <v>45086</v>
      </c>
      <c r="E2025" s="291"/>
      <c r="F2025" s="291"/>
      <c r="G2025" s="291"/>
      <c r="H2025" s="315" t="s">
        <v>3076</v>
      </c>
      <c r="I2025" s="291"/>
      <c r="J2025" s="476"/>
    </row>
    <row r="2026" spans="1:10" ht="15">
      <c r="A2026" s="308" t="s">
        <v>3567</v>
      </c>
      <c r="B2026" s="471" t="s">
        <v>3614</v>
      </c>
      <c r="C2026" s="274" t="s">
        <v>1559</v>
      </c>
      <c r="D2026" s="518">
        <v>45086</v>
      </c>
      <c r="E2026" s="291"/>
      <c r="F2026" s="291"/>
      <c r="G2026" s="291"/>
      <c r="H2026" s="315" t="s">
        <v>3076</v>
      </c>
      <c r="I2026" s="291"/>
      <c r="J2026" s="476"/>
    </row>
    <row r="2027" spans="1:10" ht="15">
      <c r="A2027" s="308" t="s">
        <v>3567</v>
      </c>
      <c r="B2027" s="471" t="s">
        <v>3615</v>
      </c>
      <c r="C2027" s="274" t="s">
        <v>1559</v>
      </c>
      <c r="D2027" s="518">
        <v>45086</v>
      </c>
      <c r="E2027" s="291"/>
      <c r="F2027" s="291"/>
      <c r="G2027" s="291"/>
      <c r="H2027" s="315" t="s">
        <v>3076</v>
      </c>
      <c r="I2027" s="291"/>
      <c r="J2027" s="476"/>
    </row>
    <row r="2028" spans="1:10" ht="15">
      <c r="A2028" s="308" t="s">
        <v>3567</v>
      </c>
      <c r="B2028" s="471" t="s">
        <v>3616</v>
      </c>
      <c r="C2028" s="274" t="s">
        <v>1559</v>
      </c>
      <c r="D2028" s="518">
        <v>45086</v>
      </c>
      <c r="E2028" s="291"/>
      <c r="F2028" s="291"/>
      <c r="G2028" s="291"/>
      <c r="H2028" s="315" t="s">
        <v>3076</v>
      </c>
      <c r="I2028" s="291"/>
      <c r="J2028" s="476"/>
    </row>
    <row r="2029" spans="1:10" ht="15">
      <c r="A2029" s="308" t="s">
        <v>3567</v>
      </c>
      <c r="B2029" s="471" t="s">
        <v>2290</v>
      </c>
      <c r="C2029" s="274" t="s">
        <v>1559</v>
      </c>
      <c r="D2029" s="518">
        <v>45086</v>
      </c>
      <c r="E2029" s="291"/>
      <c r="F2029" s="291"/>
      <c r="G2029" s="291"/>
      <c r="H2029" s="315" t="s">
        <v>3076</v>
      </c>
      <c r="I2029" s="291"/>
      <c r="J2029" s="476"/>
    </row>
    <row r="2030" spans="1:10" ht="15">
      <c r="A2030" s="308" t="s">
        <v>3567</v>
      </c>
      <c r="B2030" s="471" t="s">
        <v>3617</v>
      </c>
      <c r="C2030" s="274" t="s">
        <v>1559</v>
      </c>
      <c r="D2030" s="518">
        <v>45086</v>
      </c>
      <c r="E2030" s="291"/>
      <c r="F2030" s="291"/>
      <c r="G2030" s="291"/>
      <c r="H2030" s="315" t="s">
        <v>3076</v>
      </c>
      <c r="I2030" s="291"/>
      <c r="J2030" s="476"/>
    </row>
    <row r="2031" spans="1:10" ht="15">
      <c r="A2031" s="308" t="s">
        <v>3567</v>
      </c>
      <c r="B2031" s="471" t="s">
        <v>3618</v>
      </c>
      <c r="C2031" s="274" t="s">
        <v>1559</v>
      </c>
      <c r="D2031" s="518">
        <v>45086</v>
      </c>
      <c r="E2031" s="291"/>
      <c r="F2031" s="291"/>
      <c r="G2031" s="291"/>
      <c r="H2031" s="315" t="s">
        <v>3076</v>
      </c>
      <c r="I2031" s="291"/>
      <c r="J2031" s="476"/>
    </row>
    <row r="2032" spans="1:10" ht="15">
      <c r="A2032" s="308" t="s">
        <v>3567</v>
      </c>
      <c r="B2032" s="471" t="s">
        <v>3619</v>
      </c>
      <c r="C2032" s="274" t="s">
        <v>1559</v>
      </c>
      <c r="D2032" s="518">
        <v>45086</v>
      </c>
      <c r="E2032" s="291"/>
      <c r="F2032" s="291"/>
      <c r="G2032" s="291"/>
      <c r="H2032" s="315" t="s">
        <v>3076</v>
      </c>
      <c r="I2032" s="291"/>
      <c r="J2032" s="476"/>
    </row>
    <row r="2033" spans="1:10" ht="15">
      <c r="A2033" s="308" t="s">
        <v>3567</v>
      </c>
      <c r="B2033" s="471" t="s">
        <v>3620</v>
      </c>
      <c r="C2033" s="274" t="s">
        <v>1559</v>
      </c>
      <c r="D2033" s="518">
        <v>45086</v>
      </c>
      <c r="E2033" s="291"/>
      <c r="F2033" s="291"/>
      <c r="G2033" s="291"/>
      <c r="H2033" s="315" t="s">
        <v>3076</v>
      </c>
      <c r="I2033" s="291"/>
      <c r="J2033" s="476"/>
    </row>
    <row r="2034" spans="1:10" ht="15">
      <c r="A2034" s="308" t="s">
        <v>3567</v>
      </c>
      <c r="B2034" s="471" t="s">
        <v>3621</v>
      </c>
      <c r="C2034" s="274" t="s">
        <v>1559</v>
      </c>
      <c r="D2034" s="518">
        <v>45086</v>
      </c>
      <c r="E2034" s="291"/>
      <c r="F2034" s="291"/>
      <c r="G2034" s="291"/>
      <c r="H2034" s="315" t="s">
        <v>3076</v>
      </c>
      <c r="I2034" s="291"/>
      <c r="J2034" s="476"/>
    </row>
    <row r="2035" spans="1:10" ht="15">
      <c r="A2035" s="308" t="s">
        <v>3567</v>
      </c>
      <c r="B2035" s="471" t="s">
        <v>2325</v>
      </c>
      <c r="C2035" s="274" t="s">
        <v>1559</v>
      </c>
      <c r="D2035" s="518">
        <v>45086</v>
      </c>
      <c r="E2035" s="291"/>
      <c r="F2035" s="291"/>
      <c r="G2035" s="291"/>
      <c r="H2035" s="315" t="s">
        <v>3076</v>
      </c>
      <c r="I2035" s="291"/>
      <c r="J2035" s="476"/>
    </row>
    <row r="2036" spans="1:10" ht="12.75">
      <c r="A2036" s="878" t="s">
        <v>3622</v>
      </c>
      <c r="B2036" s="869"/>
      <c r="C2036" s="869"/>
      <c r="D2036" s="869"/>
      <c r="E2036" s="869"/>
      <c r="F2036" s="869"/>
      <c r="G2036" s="869"/>
      <c r="H2036" s="869"/>
      <c r="I2036" s="870"/>
      <c r="J2036" s="476"/>
    </row>
    <row r="2037" spans="1:10" ht="12.75">
      <c r="A2037" s="521" t="s">
        <v>1548</v>
      </c>
      <c r="B2037" s="522" t="s">
        <v>1549</v>
      </c>
      <c r="C2037" s="522" t="s">
        <v>1550</v>
      </c>
      <c r="D2037" s="523" t="s">
        <v>1551</v>
      </c>
      <c r="E2037" s="524" t="s">
        <v>1552</v>
      </c>
      <c r="F2037" s="524" t="s">
        <v>1553</v>
      </c>
      <c r="G2037" s="524" t="s">
        <v>1554</v>
      </c>
      <c r="H2037" s="524" t="s">
        <v>821</v>
      </c>
      <c r="I2037" s="525" t="s">
        <v>1555</v>
      </c>
      <c r="J2037" s="476"/>
    </row>
    <row r="2038" spans="1:10" ht="15">
      <c r="A2038" s="308" t="s">
        <v>3567</v>
      </c>
      <c r="B2038" s="560" t="s">
        <v>3623</v>
      </c>
      <c r="C2038" s="274" t="s">
        <v>1559</v>
      </c>
      <c r="D2038" s="561">
        <v>45091</v>
      </c>
      <c r="E2038" s="315"/>
      <c r="F2038" s="315"/>
      <c r="G2038" s="315"/>
      <c r="H2038" s="315" t="s">
        <v>3624</v>
      </c>
      <c r="I2038" s="315"/>
      <c r="J2038" s="520">
        <v>45091</v>
      </c>
    </row>
    <row r="2039" spans="1:10" ht="15">
      <c r="A2039" s="308" t="s">
        <v>3567</v>
      </c>
      <c r="B2039" s="471" t="s">
        <v>3625</v>
      </c>
      <c r="C2039" s="274" t="s">
        <v>1559</v>
      </c>
      <c r="D2039" s="561">
        <v>45091</v>
      </c>
      <c r="E2039" s="291"/>
      <c r="F2039" s="291"/>
      <c r="G2039" s="291"/>
      <c r="H2039" s="315" t="s">
        <v>3624</v>
      </c>
      <c r="I2039" s="291"/>
      <c r="J2039" s="476"/>
    </row>
    <row r="2040" spans="1:10" ht="15">
      <c r="A2040" s="308" t="s">
        <v>3567</v>
      </c>
      <c r="B2040" s="471" t="s">
        <v>3626</v>
      </c>
      <c r="C2040" s="274" t="s">
        <v>1559</v>
      </c>
      <c r="D2040" s="561">
        <v>45091</v>
      </c>
      <c r="E2040" s="291"/>
      <c r="F2040" s="291"/>
      <c r="G2040" s="291"/>
      <c r="H2040" s="315" t="s">
        <v>3624</v>
      </c>
      <c r="I2040" s="291"/>
      <c r="J2040" s="476"/>
    </row>
    <row r="2041" spans="1:10" ht="15">
      <c r="A2041" s="308" t="s">
        <v>3567</v>
      </c>
      <c r="B2041" s="471" t="s">
        <v>3627</v>
      </c>
      <c r="C2041" s="274" t="s">
        <v>1559</v>
      </c>
      <c r="D2041" s="561">
        <v>45091</v>
      </c>
      <c r="E2041" s="291"/>
      <c r="F2041" s="291"/>
      <c r="G2041" s="291"/>
      <c r="H2041" s="315" t="s">
        <v>3624</v>
      </c>
      <c r="I2041" s="291"/>
      <c r="J2041" s="476"/>
    </row>
    <row r="2042" spans="1:10" ht="15">
      <c r="A2042" s="308" t="s">
        <v>3567</v>
      </c>
      <c r="B2042" s="471" t="s">
        <v>2333</v>
      </c>
      <c r="C2042" s="274" t="s">
        <v>1559</v>
      </c>
      <c r="D2042" s="561">
        <v>45091</v>
      </c>
      <c r="E2042" s="291"/>
      <c r="F2042" s="291"/>
      <c r="G2042" s="291"/>
      <c r="H2042" s="291" t="s">
        <v>3628</v>
      </c>
      <c r="I2042" s="291"/>
      <c r="J2042" s="476"/>
    </row>
    <row r="2043" spans="1:10" ht="15">
      <c r="A2043" s="308" t="s">
        <v>3567</v>
      </c>
      <c r="B2043" s="471" t="s">
        <v>3629</v>
      </c>
      <c r="C2043" s="274" t="s">
        <v>1559</v>
      </c>
      <c r="D2043" s="561">
        <v>45091</v>
      </c>
      <c r="E2043" s="291"/>
      <c r="F2043" s="291"/>
      <c r="G2043" s="291"/>
      <c r="H2043" s="315" t="s">
        <v>3624</v>
      </c>
      <c r="I2043" s="291"/>
      <c r="J2043" s="476"/>
    </row>
    <row r="2044" spans="1:10" ht="15">
      <c r="A2044" s="308" t="s">
        <v>3567</v>
      </c>
      <c r="B2044" s="471" t="s">
        <v>3630</v>
      </c>
      <c r="C2044" s="274" t="s">
        <v>1559</v>
      </c>
      <c r="D2044" s="561">
        <v>45091</v>
      </c>
      <c r="E2044" s="291"/>
      <c r="F2044" s="291"/>
      <c r="G2044" s="291"/>
      <c r="H2044" s="291" t="s">
        <v>1179</v>
      </c>
      <c r="I2044" s="291"/>
      <c r="J2044" s="476"/>
    </row>
    <row r="2045" spans="1:10" ht="15">
      <c r="A2045" s="308" t="s">
        <v>3567</v>
      </c>
      <c r="B2045" s="471" t="s">
        <v>3631</v>
      </c>
      <c r="C2045" s="274" t="s">
        <v>1559</v>
      </c>
      <c r="D2045" s="561">
        <v>45091</v>
      </c>
      <c r="E2045" s="291"/>
      <c r="F2045" s="291"/>
      <c r="G2045" s="291"/>
      <c r="H2045" s="315" t="s">
        <v>3624</v>
      </c>
      <c r="I2045" s="291"/>
      <c r="J2045" s="476"/>
    </row>
    <row r="2046" spans="1:10" ht="15">
      <c r="A2046" s="308" t="s">
        <v>3567</v>
      </c>
      <c r="B2046" s="471" t="s">
        <v>2254</v>
      </c>
      <c r="C2046" s="274" t="s">
        <v>1559</v>
      </c>
      <c r="D2046" s="561">
        <v>45091</v>
      </c>
      <c r="E2046" s="291"/>
      <c r="F2046" s="291"/>
      <c r="G2046" s="291"/>
      <c r="H2046" s="315" t="s">
        <v>3624</v>
      </c>
      <c r="I2046" s="291"/>
      <c r="J2046" s="476"/>
    </row>
    <row r="2047" spans="1:10" ht="15">
      <c r="A2047" s="308" t="s">
        <v>3567</v>
      </c>
      <c r="B2047" s="471" t="s">
        <v>3632</v>
      </c>
      <c r="C2047" s="274" t="s">
        <v>1559</v>
      </c>
      <c r="D2047" s="561">
        <v>45091</v>
      </c>
      <c r="E2047" s="291"/>
      <c r="F2047" s="291"/>
      <c r="G2047" s="291"/>
      <c r="H2047" s="315" t="s">
        <v>3624</v>
      </c>
      <c r="I2047" s="291"/>
      <c r="J2047" s="476"/>
    </row>
    <row r="2048" spans="1:10" ht="15">
      <c r="A2048" s="308" t="s">
        <v>3567</v>
      </c>
      <c r="B2048" s="471" t="s">
        <v>2317</v>
      </c>
      <c r="C2048" s="274" t="s">
        <v>1559</v>
      </c>
      <c r="D2048" s="561">
        <v>45091</v>
      </c>
      <c r="E2048" s="291"/>
      <c r="F2048" s="291"/>
      <c r="G2048" s="291"/>
      <c r="H2048" s="315" t="s">
        <v>3624</v>
      </c>
      <c r="I2048" s="291"/>
      <c r="J2048" s="476"/>
    </row>
    <row r="2049" spans="1:10" ht="15">
      <c r="A2049" s="308" t="s">
        <v>3567</v>
      </c>
      <c r="B2049" s="471" t="s">
        <v>3633</v>
      </c>
      <c r="C2049" s="274" t="s">
        <v>1559</v>
      </c>
      <c r="D2049" s="561">
        <v>45091</v>
      </c>
      <c r="E2049" s="291"/>
      <c r="F2049" s="291"/>
      <c r="G2049" s="291"/>
      <c r="H2049" s="315" t="s">
        <v>3624</v>
      </c>
      <c r="I2049" s="291"/>
      <c r="J2049" s="476"/>
    </row>
    <row r="2050" spans="1:10" ht="15">
      <c r="A2050" s="308" t="s">
        <v>3567</v>
      </c>
      <c r="B2050" s="471" t="s">
        <v>3634</v>
      </c>
      <c r="C2050" s="274" t="s">
        <v>1559</v>
      </c>
      <c r="D2050" s="561">
        <v>45091</v>
      </c>
      <c r="E2050" s="291"/>
      <c r="F2050" s="291"/>
      <c r="G2050" s="291"/>
      <c r="H2050" s="315" t="s">
        <v>3624</v>
      </c>
      <c r="I2050" s="291"/>
      <c r="J2050" s="476"/>
    </row>
    <row r="2051" spans="1:10" ht="15">
      <c r="A2051" s="308" t="s">
        <v>3567</v>
      </c>
      <c r="B2051" s="471" t="s">
        <v>3635</v>
      </c>
      <c r="C2051" s="274" t="s">
        <v>1559</v>
      </c>
      <c r="D2051" s="561">
        <v>45091</v>
      </c>
      <c r="E2051" s="291"/>
      <c r="F2051" s="291"/>
      <c r="G2051" s="291"/>
      <c r="H2051" s="315" t="s">
        <v>3624</v>
      </c>
      <c r="I2051" s="291"/>
      <c r="J2051" s="476"/>
    </row>
    <row r="2052" spans="1:10" ht="15">
      <c r="A2052" s="308" t="s">
        <v>3567</v>
      </c>
      <c r="B2052" s="471" t="s">
        <v>2302</v>
      </c>
      <c r="C2052" s="274" t="s">
        <v>1559</v>
      </c>
      <c r="D2052" s="561">
        <v>45091</v>
      </c>
      <c r="E2052" s="291"/>
      <c r="F2052" s="291"/>
      <c r="G2052" s="291"/>
      <c r="H2052" s="315" t="s">
        <v>3624</v>
      </c>
      <c r="I2052" s="291"/>
      <c r="J2052" s="476"/>
    </row>
    <row r="2053" spans="1:10" ht="15">
      <c r="A2053" s="308" t="s">
        <v>3567</v>
      </c>
      <c r="B2053" s="471" t="s">
        <v>3636</v>
      </c>
      <c r="C2053" s="274" t="s">
        <v>1559</v>
      </c>
      <c r="D2053" s="561">
        <v>45091</v>
      </c>
      <c r="E2053" s="291"/>
      <c r="F2053" s="291"/>
      <c r="G2053" s="291"/>
      <c r="H2053" s="315" t="s">
        <v>3624</v>
      </c>
      <c r="I2053" s="291"/>
      <c r="J2053" s="476"/>
    </row>
    <row r="2054" spans="1:10" ht="15">
      <c r="A2054" s="308" t="s">
        <v>3567</v>
      </c>
      <c r="B2054" s="471" t="s">
        <v>3637</v>
      </c>
      <c r="C2054" s="274" t="s">
        <v>1559</v>
      </c>
      <c r="D2054" s="561">
        <v>45091</v>
      </c>
      <c r="E2054" s="291"/>
      <c r="F2054" s="291"/>
      <c r="G2054" s="291"/>
      <c r="H2054" s="315" t="s">
        <v>3624</v>
      </c>
      <c r="I2054" s="291"/>
      <c r="J2054" s="476"/>
    </row>
    <row r="2055" spans="1:10" ht="15">
      <c r="A2055" s="308" t="s">
        <v>3567</v>
      </c>
      <c r="B2055" s="471" t="s">
        <v>3638</v>
      </c>
      <c r="C2055" s="274" t="s">
        <v>1559</v>
      </c>
      <c r="D2055" s="561">
        <v>45091</v>
      </c>
      <c r="E2055" s="291"/>
      <c r="F2055" s="291"/>
      <c r="G2055" s="291"/>
      <c r="H2055" s="315" t="s">
        <v>3624</v>
      </c>
      <c r="I2055" s="291"/>
      <c r="J2055" s="476"/>
    </row>
    <row r="2056" spans="1:10" ht="15">
      <c r="A2056" s="308" t="s">
        <v>3567</v>
      </c>
      <c r="B2056" s="471" t="s">
        <v>3639</v>
      </c>
      <c r="C2056" s="274" t="s">
        <v>1559</v>
      </c>
      <c r="D2056" s="561">
        <v>45091</v>
      </c>
      <c r="E2056" s="291"/>
      <c r="F2056" s="291"/>
      <c r="G2056" s="291"/>
      <c r="H2056" s="315" t="s">
        <v>3624</v>
      </c>
      <c r="I2056" s="291"/>
      <c r="J2056" s="476"/>
    </row>
    <row r="2057" spans="1:10" ht="15">
      <c r="A2057" s="308" t="s">
        <v>3567</v>
      </c>
      <c r="B2057" s="471" t="s">
        <v>3640</v>
      </c>
      <c r="C2057" s="274" t="s">
        <v>1559</v>
      </c>
      <c r="D2057" s="561">
        <v>45091</v>
      </c>
      <c r="E2057" s="291"/>
      <c r="F2057" s="291"/>
      <c r="G2057" s="291"/>
      <c r="H2057" s="315" t="s">
        <v>3624</v>
      </c>
      <c r="I2057" s="291"/>
      <c r="J2057" s="476"/>
    </row>
    <row r="2058" spans="1:10" ht="15">
      <c r="A2058" s="308" t="s">
        <v>3567</v>
      </c>
      <c r="B2058" s="471" t="s">
        <v>3641</v>
      </c>
      <c r="C2058" s="274" t="s">
        <v>1559</v>
      </c>
      <c r="D2058" s="561">
        <v>45091</v>
      </c>
      <c r="E2058" s="291"/>
      <c r="F2058" s="291"/>
      <c r="G2058" s="291"/>
      <c r="H2058" s="315" t="s">
        <v>3624</v>
      </c>
      <c r="I2058" s="291"/>
      <c r="J2058" s="476"/>
    </row>
    <row r="2059" spans="1:10" ht="15">
      <c r="A2059" s="308" t="s">
        <v>3567</v>
      </c>
      <c r="B2059" s="471" t="s">
        <v>3642</v>
      </c>
      <c r="C2059" s="274" t="s">
        <v>1559</v>
      </c>
      <c r="D2059" s="561">
        <v>45091</v>
      </c>
      <c r="E2059" s="291"/>
      <c r="F2059" s="291"/>
      <c r="G2059" s="291"/>
      <c r="H2059" s="315" t="s">
        <v>3624</v>
      </c>
      <c r="I2059" s="291"/>
      <c r="J2059" s="476"/>
    </row>
    <row r="2060" spans="1:10" ht="15">
      <c r="A2060" s="308" t="s">
        <v>3567</v>
      </c>
      <c r="B2060" s="471" t="s">
        <v>3643</v>
      </c>
      <c r="C2060" s="274" t="s">
        <v>1559</v>
      </c>
      <c r="D2060" s="561">
        <v>45091</v>
      </c>
      <c r="E2060" s="291"/>
      <c r="F2060" s="291"/>
      <c r="G2060" s="291"/>
      <c r="H2060" s="315" t="s">
        <v>3624</v>
      </c>
      <c r="I2060" s="291"/>
      <c r="J2060" s="476"/>
    </row>
    <row r="2061" spans="1:10" ht="15">
      <c r="A2061" s="308" t="s">
        <v>3567</v>
      </c>
      <c r="B2061" s="471" t="s">
        <v>3644</v>
      </c>
      <c r="C2061" s="274" t="s">
        <v>1559</v>
      </c>
      <c r="D2061" s="561">
        <v>45091</v>
      </c>
      <c r="E2061" s="291"/>
      <c r="F2061" s="291"/>
      <c r="G2061" s="291"/>
      <c r="H2061" s="315" t="s">
        <v>3624</v>
      </c>
      <c r="I2061" s="291"/>
      <c r="J2061" s="476"/>
    </row>
    <row r="2062" spans="1:10" ht="15">
      <c r="A2062" s="308" t="s">
        <v>3567</v>
      </c>
      <c r="B2062" s="471" t="s">
        <v>1715</v>
      </c>
      <c r="C2062" s="274" t="s">
        <v>1559</v>
      </c>
      <c r="D2062" s="561">
        <v>45091</v>
      </c>
      <c r="E2062" s="291"/>
      <c r="F2062" s="291"/>
      <c r="G2062" s="291"/>
      <c r="H2062" s="315" t="s">
        <v>3624</v>
      </c>
      <c r="I2062" s="291"/>
      <c r="J2062" s="476"/>
    </row>
    <row r="2063" spans="1:10" ht="15">
      <c r="A2063" s="308" t="s">
        <v>3567</v>
      </c>
      <c r="B2063" s="471" t="s">
        <v>3645</v>
      </c>
      <c r="C2063" s="274" t="s">
        <v>1559</v>
      </c>
      <c r="D2063" s="561">
        <v>45091</v>
      </c>
      <c r="E2063" s="291"/>
      <c r="F2063" s="291"/>
      <c r="G2063" s="291"/>
      <c r="H2063" s="315" t="s">
        <v>3624</v>
      </c>
      <c r="I2063" s="291"/>
      <c r="J2063" s="476"/>
    </row>
    <row r="2064" spans="1:10" ht="15">
      <c r="A2064" s="308" t="s">
        <v>3567</v>
      </c>
      <c r="B2064" s="471" t="s">
        <v>3646</v>
      </c>
      <c r="C2064" s="274" t="s">
        <v>1559</v>
      </c>
      <c r="D2064" s="561">
        <v>45091</v>
      </c>
      <c r="E2064" s="291"/>
      <c r="F2064" s="291"/>
      <c r="G2064" s="291"/>
      <c r="H2064" s="291" t="s">
        <v>3628</v>
      </c>
      <c r="I2064" s="291"/>
      <c r="J2064" s="476"/>
    </row>
    <row r="2065" spans="1:10" ht="15">
      <c r="A2065" s="308" t="s">
        <v>3567</v>
      </c>
      <c r="B2065" s="471" t="s">
        <v>3647</v>
      </c>
      <c r="C2065" s="274" t="s">
        <v>1559</v>
      </c>
      <c r="D2065" s="561">
        <v>45091</v>
      </c>
      <c r="E2065" s="291"/>
      <c r="F2065" s="291"/>
      <c r="G2065" s="291"/>
      <c r="H2065" s="291" t="s">
        <v>3628</v>
      </c>
      <c r="I2065" s="291"/>
      <c r="J2065" s="476"/>
    </row>
    <row r="2066" spans="1:10" ht="15">
      <c r="A2066" s="308" t="s">
        <v>3567</v>
      </c>
      <c r="B2066" s="471" t="s">
        <v>3648</v>
      </c>
      <c r="C2066" s="274" t="s">
        <v>1559</v>
      </c>
      <c r="D2066" s="561">
        <v>45091</v>
      </c>
      <c r="E2066" s="291"/>
      <c r="F2066" s="291"/>
      <c r="G2066" s="291"/>
      <c r="H2066" s="291" t="s">
        <v>3628</v>
      </c>
      <c r="I2066" s="291"/>
      <c r="J2066" s="476"/>
    </row>
    <row r="2067" spans="1:10" ht="15">
      <c r="A2067" s="308" t="s">
        <v>3567</v>
      </c>
      <c r="B2067" s="471" t="s">
        <v>2344</v>
      </c>
      <c r="C2067" s="274" t="s">
        <v>1559</v>
      </c>
      <c r="D2067" s="561">
        <v>45091</v>
      </c>
      <c r="E2067" s="291"/>
      <c r="F2067" s="291"/>
      <c r="G2067" s="291"/>
      <c r="H2067" s="291" t="s">
        <v>3628</v>
      </c>
      <c r="I2067" s="291"/>
      <c r="J2067" s="476"/>
    </row>
    <row r="2068" spans="1:10" ht="15">
      <c r="A2068" s="308" t="s">
        <v>3567</v>
      </c>
      <c r="B2068" s="471" t="s">
        <v>3649</v>
      </c>
      <c r="C2068" s="274" t="s">
        <v>1559</v>
      </c>
      <c r="D2068" s="561">
        <v>45091</v>
      </c>
      <c r="E2068" s="291"/>
      <c r="F2068" s="291"/>
      <c r="G2068" s="291"/>
      <c r="H2068" s="291" t="s">
        <v>3628</v>
      </c>
      <c r="I2068" s="291"/>
      <c r="J2068" s="476"/>
    </row>
    <row r="2069" spans="1:10" ht="15">
      <c r="A2069" s="308" t="s">
        <v>3567</v>
      </c>
      <c r="B2069" s="471" t="s">
        <v>3650</v>
      </c>
      <c r="C2069" s="274" t="s">
        <v>1559</v>
      </c>
      <c r="D2069" s="561">
        <v>45091</v>
      </c>
      <c r="E2069" s="291"/>
      <c r="F2069" s="291"/>
      <c r="G2069" s="291"/>
      <c r="H2069" s="291" t="s">
        <v>3628</v>
      </c>
      <c r="I2069" s="291"/>
      <c r="J2069" s="476"/>
    </row>
    <row r="2070" spans="1:10" ht="15">
      <c r="A2070" s="308" t="s">
        <v>3567</v>
      </c>
      <c r="B2070" s="471" t="s">
        <v>3651</v>
      </c>
      <c r="C2070" s="274" t="s">
        <v>1559</v>
      </c>
      <c r="D2070" s="561">
        <v>45091</v>
      </c>
      <c r="E2070" s="291"/>
      <c r="F2070" s="291"/>
      <c r="G2070" s="291"/>
      <c r="H2070" s="291" t="s">
        <v>3628</v>
      </c>
      <c r="I2070" s="291"/>
      <c r="J2070" s="476"/>
    </row>
    <row r="2071" spans="1:10" ht="15">
      <c r="A2071" s="308" t="s">
        <v>3567</v>
      </c>
      <c r="B2071" s="471" t="s">
        <v>3652</v>
      </c>
      <c r="C2071" s="274" t="s">
        <v>1559</v>
      </c>
      <c r="D2071" s="561">
        <v>45091</v>
      </c>
      <c r="E2071" s="291"/>
      <c r="F2071" s="291"/>
      <c r="G2071" s="291"/>
      <c r="H2071" s="291" t="s">
        <v>3628</v>
      </c>
      <c r="I2071" s="291"/>
      <c r="J2071" s="476"/>
    </row>
    <row r="2072" spans="1:10" ht="15">
      <c r="A2072" s="308" t="s">
        <v>3567</v>
      </c>
      <c r="B2072" s="471" t="s">
        <v>3653</v>
      </c>
      <c r="C2072" s="274" t="s">
        <v>1559</v>
      </c>
      <c r="D2072" s="561">
        <v>45091</v>
      </c>
      <c r="E2072" s="291"/>
      <c r="F2072" s="291"/>
      <c r="G2072" s="291"/>
      <c r="H2072" s="291" t="s">
        <v>3628</v>
      </c>
      <c r="I2072" s="291"/>
      <c r="J2072" s="476"/>
    </row>
    <row r="2073" spans="1:10" ht="15">
      <c r="A2073" s="308" t="s">
        <v>3567</v>
      </c>
      <c r="B2073" s="471" t="s">
        <v>3654</v>
      </c>
      <c r="C2073" s="274" t="s">
        <v>1559</v>
      </c>
      <c r="D2073" s="561">
        <v>45091</v>
      </c>
      <c r="E2073" s="291"/>
      <c r="F2073" s="291"/>
      <c r="G2073" s="291"/>
      <c r="H2073" s="291" t="s">
        <v>1179</v>
      </c>
      <c r="I2073" s="291"/>
      <c r="J2073" s="476"/>
    </row>
    <row r="2074" spans="1:10" ht="15">
      <c r="A2074" s="308" t="s">
        <v>3567</v>
      </c>
      <c r="B2074" s="471" t="s">
        <v>3655</v>
      </c>
      <c r="C2074" s="274" t="s">
        <v>1559</v>
      </c>
      <c r="D2074" s="561">
        <v>45091</v>
      </c>
      <c r="E2074" s="291"/>
      <c r="F2074" s="291"/>
      <c r="G2074" s="291"/>
      <c r="H2074" s="291" t="s">
        <v>3628</v>
      </c>
      <c r="I2074" s="291"/>
      <c r="J2074" s="476"/>
    </row>
    <row r="2075" spans="1:10" ht="15">
      <c r="A2075" s="308" t="s">
        <v>3567</v>
      </c>
      <c r="B2075" s="471" t="s">
        <v>3656</v>
      </c>
      <c r="C2075" s="274" t="s">
        <v>1559</v>
      </c>
      <c r="D2075" s="561">
        <v>45091</v>
      </c>
      <c r="E2075" s="291"/>
      <c r="F2075" s="291"/>
      <c r="G2075" s="291"/>
      <c r="H2075" s="291" t="s">
        <v>1179</v>
      </c>
      <c r="I2075" s="291"/>
      <c r="J2075" s="476"/>
    </row>
    <row r="2076" spans="1:10" ht="15">
      <c r="A2076" s="308" t="s">
        <v>3567</v>
      </c>
      <c r="B2076" s="471" t="s">
        <v>3657</v>
      </c>
      <c r="C2076" s="274" t="s">
        <v>1559</v>
      </c>
      <c r="D2076" s="561">
        <v>45091</v>
      </c>
      <c r="E2076" s="291"/>
      <c r="F2076" s="291"/>
      <c r="G2076" s="291"/>
      <c r="H2076" s="291" t="s">
        <v>3628</v>
      </c>
      <c r="I2076" s="291"/>
      <c r="J2076" s="476"/>
    </row>
    <row r="2077" spans="1:10" ht="15">
      <c r="A2077" s="308" t="s">
        <v>3567</v>
      </c>
      <c r="B2077" s="471" t="s">
        <v>3658</v>
      </c>
      <c r="C2077" s="274" t="s">
        <v>1559</v>
      </c>
      <c r="D2077" s="561">
        <v>45091</v>
      </c>
      <c r="E2077" s="291"/>
      <c r="F2077" s="291"/>
      <c r="G2077" s="291"/>
      <c r="H2077" s="315" t="s">
        <v>3624</v>
      </c>
      <c r="I2077" s="291"/>
      <c r="J2077" s="476"/>
    </row>
    <row r="2078" spans="1:10" ht="15">
      <c r="A2078" s="308" t="s">
        <v>3567</v>
      </c>
      <c r="B2078" s="471" t="s">
        <v>3659</v>
      </c>
      <c r="C2078" s="274" t="s">
        <v>1559</v>
      </c>
      <c r="D2078" s="561">
        <v>45091</v>
      </c>
      <c r="E2078" s="291"/>
      <c r="F2078" s="291"/>
      <c r="G2078" s="291"/>
      <c r="H2078" s="291" t="s">
        <v>3660</v>
      </c>
      <c r="I2078" s="291"/>
      <c r="J2078" s="476"/>
    </row>
    <row r="2079" spans="1:10" ht="15">
      <c r="A2079" s="308" t="s">
        <v>3567</v>
      </c>
      <c r="B2079" s="471" t="s">
        <v>3661</v>
      </c>
      <c r="C2079" s="274" t="s">
        <v>1559</v>
      </c>
      <c r="D2079" s="561">
        <v>45091</v>
      </c>
      <c r="E2079" s="291"/>
      <c r="F2079" s="291"/>
      <c r="G2079" s="291"/>
      <c r="H2079" s="315" t="s">
        <v>3624</v>
      </c>
      <c r="I2079" s="291"/>
      <c r="J2079" s="476"/>
    </row>
    <row r="2080" spans="1:10" ht="15">
      <c r="A2080" s="308" t="s">
        <v>3567</v>
      </c>
      <c r="B2080" s="471" t="s">
        <v>3662</v>
      </c>
      <c r="C2080" s="274" t="s">
        <v>1559</v>
      </c>
      <c r="D2080" s="561">
        <v>45091</v>
      </c>
      <c r="E2080" s="291"/>
      <c r="F2080" s="291"/>
      <c r="G2080" s="291"/>
      <c r="H2080" s="291" t="s">
        <v>1179</v>
      </c>
      <c r="I2080" s="291"/>
      <c r="J2080" s="476"/>
    </row>
    <row r="2081" spans="1:10" ht="15">
      <c r="A2081" s="308" t="s">
        <v>3567</v>
      </c>
      <c r="B2081" s="471" t="s">
        <v>3663</v>
      </c>
      <c r="C2081" s="274" t="s">
        <v>1559</v>
      </c>
      <c r="D2081" s="561">
        <v>45091</v>
      </c>
      <c r="E2081" s="291"/>
      <c r="F2081" s="291"/>
      <c r="G2081" s="291"/>
      <c r="H2081" s="291" t="s">
        <v>1179</v>
      </c>
      <c r="I2081" s="291"/>
      <c r="J2081" s="476"/>
    </row>
    <row r="2082" spans="1:10" ht="15">
      <c r="A2082" s="308" t="s">
        <v>3567</v>
      </c>
      <c r="B2082" s="471" t="s">
        <v>3664</v>
      </c>
      <c r="C2082" s="274" t="s">
        <v>1559</v>
      </c>
      <c r="D2082" s="561">
        <v>45091</v>
      </c>
      <c r="E2082" s="291"/>
      <c r="F2082" s="291"/>
      <c r="G2082" s="291"/>
      <c r="H2082" s="291" t="s">
        <v>3628</v>
      </c>
      <c r="I2082" s="291"/>
      <c r="J2082" s="476"/>
    </row>
    <row r="2083" spans="1:10" ht="15">
      <c r="A2083" s="308" t="s">
        <v>3567</v>
      </c>
      <c r="B2083" s="471" t="s">
        <v>2309</v>
      </c>
      <c r="C2083" s="274" t="s">
        <v>1559</v>
      </c>
      <c r="D2083" s="561">
        <v>45091</v>
      </c>
      <c r="E2083" s="291"/>
      <c r="F2083" s="291"/>
      <c r="G2083" s="291"/>
      <c r="H2083" s="291" t="s">
        <v>3628</v>
      </c>
      <c r="I2083" s="291"/>
      <c r="J2083" s="476"/>
    </row>
    <row r="2084" spans="1:10" ht="15">
      <c r="A2084" s="308" t="s">
        <v>3567</v>
      </c>
      <c r="B2084" s="471" t="s">
        <v>3665</v>
      </c>
      <c r="C2084" s="274" t="s">
        <v>1559</v>
      </c>
      <c r="D2084" s="561">
        <v>45091</v>
      </c>
      <c r="E2084" s="291"/>
      <c r="F2084" s="291"/>
      <c r="G2084" s="291"/>
      <c r="H2084" s="291" t="s">
        <v>3628</v>
      </c>
      <c r="I2084" s="291"/>
      <c r="J2084" s="476"/>
    </row>
    <row r="2085" spans="1:10" ht="15">
      <c r="A2085" s="308" t="s">
        <v>3567</v>
      </c>
      <c r="B2085" s="471" t="s">
        <v>2260</v>
      </c>
      <c r="C2085" s="274" t="s">
        <v>1559</v>
      </c>
      <c r="D2085" s="561">
        <v>45091</v>
      </c>
      <c r="E2085" s="291"/>
      <c r="F2085" s="291"/>
      <c r="G2085" s="291"/>
      <c r="H2085" s="291" t="s">
        <v>3628</v>
      </c>
      <c r="I2085" s="291"/>
      <c r="J2085" s="476"/>
    </row>
    <row r="2086" spans="1:10" ht="15">
      <c r="A2086" s="308" t="s">
        <v>3567</v>
      </c>
      <c r="B2086" s="471" t="s">
        <v>3666</v>
      </c>
      <c r="C2086" s="274" t="s">
        <v>1559</v>
      </c>
      <c r="D2086" s="561">
        <v>45091</v>
      </c>
      <c r="E2086" s="291"/>
      <c r="F2086" s="291"/>
      <c r="G2086" s="291"/>
      <c r="H2086" s="315" t="s">
        <v>3624</v>
      </c>
      <c r="I2086" s="291"/>
      <c r="J2086" s="476"/>
    </row>
    <row r="2087" spans="1:10" ht="15">
      <c r="A2087" s="308" t="s">
        <v>3567</v>
      </c>
      <c r="B2087" s="471" t="s">
        <v>3667</v>
      </c>
      <c r="C2087" s="274" t="s">
        <v>1559</v>
      </c>
      <c r="D2087" s="561">
        <v>45091</v>
      </c>
      <c r="E2087" s="291"/>
      <c r="F2087" s="291"/>
      <c r="G2087" s="291"/>
      <c r="H2087" s="315" t="s">
        <v>3624</v>
      </c>
      <c r="I2087" s="291"/>
      <c r="J2087" s="476"/>
    </row>
    <row r="2088" spans="1:10" ht="15">
      <c r="A2088" s="308" t="s">
        <v>3567</v>
      </c>
      <c r="B2088" s="471" t="s">
        <v>3668</v>
      </c>
      <c r="C2088" s="274" t="s">
        <v>1559</v>
      </c>
      <c r="D2088" s="561">
        <v>45091</v>
      </c>
      <c r="E2088" s="291"/>
      <c r="F2088" s="291"/>
      <c r="G2088" s="291"/>
      <c r="H2088" s="315" t="s">
        <v>3624</v>
      </c>
      <c r="I2088" s="291"/>
      <c r="J2088" s="476"/>
    </row>
    <row r="2089" spans="1:10" ht="15">
      <c r="A2089" s="308" t="s">
        <v>3567</v>
      </c>
      <c r="B2089" s="471" t="s">
        <v>3669</v>
      </c>
      <c r="C2089" s="274" t="s">
        <v>1559</v>
      </c>
      <c r="D2089" s="561">
        <v>45091</v>
      </c>
      <c r="E2089" s="291"/>
      <c r="F2089" s="291"/>
      <c r="G2089" s="291"/>
      <c r="H2089" s="315" t="s">
        <v>3624</v>
      </c>
      <c r="I2089" s="291"/>
      <c r="J2089" s="476"/>
    </row>
    <row r="2090" spans="1:10" ht="15">
      <c r="A2090" s="308" t="s">
        <v>3567</v>
      </c>
      <c r="B2090" s="471" t="s">
        <v>3670</v>
      </c>
      <c r="C2090" s="274" t="s">
        <v>1559</v>
      </c>
      <c r="D2090" s="561">
        <v>45091</v>
      </c>
      <c r="E2090" s="291"/>
      <c r="F2090" s="291"/>
      <c r="G2090" s="291"/>
      <c r="H2090" s="291" t="s">
        <v>3628</v>
      </c>
      <c r="I2090" s="291"/>
      <c r="J2090" s="476"/>
    </row>
    <row r="2091" spans="1:10" ht="15">
      <c r="A2091" s="308" t="s">
        <v>3567</v>
      </c>
      <c r="B2091" s="471" t="s">
        <v>3671</v>
      </c>
      <c r="C2091" s="274" t="s">
        <v>1559</v>
      </c>
      <c r="D2091" s="561">
        <v>45091</v>
      </c>
      <c r="E2091" s="291"/>
      <c r="F2091" s="291"/>
      <c r="G2091" s="291"/>
      <c r="H2091" s="291" t="s">
        <v>3628</v>
      </c>
      <c r="I2091" s="291"/>
      <c r="J2091" s="476"/>
    </row>
    <row r="2092" spans="1:10" ht="15">
      <c r="A2092" s="308" t="s">
        <v>3567</v>
      </c>
      <c r="B2092" s="471" t="s">
        <v>2318</v>
      </c>
      <c r="C2092" s="274" t="s">
        <v>1559</v>
      </c>
      <c r="D2092" s="561">
        <v>45091</v>
      </c>
      <c r="E2092" s="291"/>
      <c r="F2092" s="291"/>
      <c r="G2092" s="291"/>
      <c r="H2092" s="291" t="s">
        <v>3660</v>
      </c>
      <c r="I2092" s="291"/>
      <c r="J2092" s="476"/>
    </row>
    <row r="2093" spans="1:10" ht="15">
      <c r="A2093" s="308" t="s">
        <v>3567</v>
      </c>
      <c r="B2093" s="471" t="s">
        <v>3672</v>
      </c>
      <c r="C2093" s="274" t="s">
        <v>1559</v>
      </c>
      <c r="D2093" s="561">
        <v>45091</v>
      </c>
      <c r="E2093" s="291"/>
      <c r="F2093" s="291"/>
      <c r="G2093" s="291"/>
      <c r="H2093" s="315" t="s">
        <v>3624</v>
      </c>
      <c r="I2093" s="291"/>
      <c r="J2093" s="476"/>
    </row>
    <row r="2094" spans="1:10" ht="15">
      <c r="A2094" s="308" t="s">
        <v>3567</v>
      </c>
      <c r="B2094" s="471" t="s">
        <v>3673</v>
      </c>
      <c r="C2094" s="274" t="s">
        <v>1559</v>
      </c>
      <c r="D2094" s="561">
        <v>45091</v>
      </c>
      <c r="E2094" s="291"/>
      <c r="F2094" s="291"/>
      <c r="G2094" s="291"/>
      <c r="H2094" s="291" t="s">
        <v>3628</v>
      </c>
      <c r="I2094" s="291"/>
      <c r="J2094" s="476"/>
    </row>
    <row r="2095" spans="1:10" ht="15">
      <c r="A2095" s="308" t="s">
        <v>3567</v>
      </c>
      <c r="B2095" s="471" t="s">
        <v>3674</v>
      </c>
      <c r="C2095" s="274" t="s">
        <v>1559</v>
      </c>
      <c r="D2095" s="561">
        <v>45091</v>
      </c>
      <c r="E2095" s="291"/>
      <c r="F2095" s="291"/>
      <c r="G2095" s="291"/>
      <c r="H2095" s="291" t="s">
        <v>3628</v>
      </c>
      <c r="I2095" s="291"/>
      <c r="J2095" s="476"/>
    </row>
    <row r="2096" spans="1:10" ht="15">
      <c r="A2096" s="308" t="s">
        <v>3567</v>
      </c>
      <c r="B2096" s="471" t="s">
        <v>3675</v>
      </c>
      <c r="C2096" s="274" t="s">
        <v>1559</v>
      </c>
      <c r="D2096" s="561">
        <v>45091</v>
      </c>
      <c r="E2096" s="291"/>
      <c r="F2096" s="291"/>
      <c r="G2096" s="291"/>
      <c r="H2096" s="291" t="s">
        <v>3628</v>
      </c>
      <c r="I2096" s="291"/>
      <c r="J2096" s="476"/>
    </row>
    <row r="2097" spans="1:10" ht="15">
      <c r="A2097" s="308" t="s">
        <v>3567</v>
      </c>
      <c r="B2097" s="471" t="s">
        <v>3676</v>
      </c>
      <c r="C2097" s="274" t="s">
        <v>1559</v>
      </c>
      <c r="D2097" s="561">
        <v>45091</v>
      </c>
      <c r="E2097" s="291"/>
      <c r="F2097" s="291"/>
      <c r="G2097" s="291"/>
      <c r="H2097" s="291" t="s">
        <v>3660</v>
      </c>
      <c r="I2097" s="291"/>
      <c r="J2097" s="476"/>
    </row>
    <row r="2098" spans="1:10" ht="15">
      <c r="A2098" s="308" t="s">
        <v>3567</v>
      </c>
      <c r="B2098" s="471" t="s">
        <v>3677</v>
      </c>
      <c r="C2098" s="274" t="s">
        <v>1559</v>
      </c>
      <c r="D2098" s="561">
        <v>45091</v>
      </c>
      <c r="E2098" s="291"/>
      <c r="F2098" s="291"/>
      <c r="G2098" s="291"/>
      <c r="H2098" s="291" t="s">
        <v>3628</v>
      </c>
      <c r="I2098" s="291"/>
      <c r="J2098" s="476"/>
    </row>
    <row r="2099" spans="1:10" ht="15">
      <c r="A2099" s="308" t="s">
        <v>3567</v>
      </c>
      <c r="B2099" s="471" t="s">
        <v>2351</v>
      </c>
      <c r="C2099" s="274" t="s">
        <v>1559</v>
      </c>
      <c r="D2099" s="561">
        <v>45091</v>
      </c>
      <c r="E2099" s="291"/>
      <c r="F2099" s="291"/>
      <c r="G2099" s="291"/>
      <c r="H2099" s="291" t="s">
        <v>3628</v>
      </c>
      <c r="I2099" s="291"/>
      <c r="J2099" s="476"/>
    </row>
    <row r="2100" spans="1:10" ht="15">
      <c r="A2100" s="308" t="s">
        <v>3567</v>
      </c>
      <c r="B2100" s="471" t="s">
        <v>3678</v>
      </c>
      <c r="C2100" s="274" t="s">
        <v>1559</v>
      </c>
      <c r="D2100" s="561">
        <v>45091</v>
      </c>
      <c r="E2100" s="291"/>
      <c r="F2100" s="291"/>
      <c r="G2100" s="291"/>
      <c r="H2100" s="291" t="s">
        <v>3660</v>
      </c>
      <c r="I2100" s="291"/>
      <c r="J2100" s="476"/>
    </row>
    <row r="2101" spans="1:10" ht="15">
      <c r="A2101" s="308" t="s">
        <v>3567</v>
      </c>
      <c r="B2101" s="471" t="s">
        <v>3679</v>
      </c>
      <c r="C2101" s="274" t="s">
        <v>1559</v>
      </c>
      <c r="D2101" s="561">
        <v>45091</v>
      </c>
      <c r="E2101" s="291"/>
      <c r="F2101" s="291"/>
      <c r="G2101" s="291"/>
      <c r="H2101" s="291" t="s">
        <v>3628</v>
      </c>
      <c r="I2101" s="291"/>
      <c r="J2101" s="476"/>
    </row>
    <row r="2102" spans="1:10" ht="15">
      <c r="A2102" s="308" t="s">
        <v>3567</v>
      </c>
      <c r="B2102" s="471" t="s">
        <v>3680</v>
      </c>
      <c r="C2102" s="274" t="s">
        <v>1559</v>
      </c>
      <c r="D2102" s="561">
        <v>45091</v>
      </c>
      <c r="E2102" s="291"/>
      <c r="F2102" s="291"/>
      <c r="G2102" s="291"/>
      <c r="H2102" s="291" t="s">
        <v>1179</v>
      </c>
      <c r="I2102" s="291"/>
      <c r="J2102" s="476"/>
    </row>
    <row r="2103" spans="1:10" ht="15">
      <c r="A2103" s="308" t="s">
        <v>3567</v>
      </c>
      <c r="B2103" s="471" t="s">
        <v>3681</v>
      </c>
      <c r="C2103" s="274" t="s">
        <v>1559</v>
      </c>
      <c r="D2103" s="561">
        <v>45091</v>
      </c>
      <c r="E2103" s="291"/>
      <c r="F2103" s="291"/>
      <c r="G2103" s="291"/>
      <c r="H2103" s="291" t="s">
        <v>3628</v>
      </c>
      <c r="I2103" s="291"/>
      <c r="J2103" s="476"/>
    </row>
    <row r="2104" spans="1:10" ht="15">
      <c r="A2104" s="308" t="s">
        <v>3567</v>
      </c>
      <c r="B2104" s="471" t="s">
        <v>3682</v>
      </c>
      <c r="C2104" s="274" t="s">
        <v>1559</v>
      </c>
      <c r="D2104" s="561">
        <v>45091</v>
      </c>
      <c r="E2104" s="291"/>
      <c r="F2104" s="291"/>
      <c r="G2104" s="291"/>
      <c r="H2104" s="291" t="s">
        <v>3628</v>
      </c>
      <c r="I2104" s="291"/>
      <c r="J2104" s="476"/>
    </row>
    <row r="2105" spans="1:10" ht="15">
      <c r="A2105" s="308" t="s">
        <v>3567</v>
      </c>
      <c r="B2105" s="471" t="s">
        <v>3683</v>
      </c>
      <c r="C2105" s="274" t="s">
        <v>1559</v>
      </c>
      <c r="D2105" s="561">
        <v>45091</v>
      </c>
      <c r="E2105" s="291"/>
      <c r="F2105" s="291"/>
      <c r="G2105" s="291"/>
      <c r="H2105" s="291" t="s">
        <v>3628</v>
      </c>
      <c r="I2105" s="291"/>
      <c r="J2105" s="476"/>
    </row>
    <row r="2106" spans="1:10" ht="15">
      <c r="A2106" s="308" t="s">
        <v>3567</v>
      </c>
      <c r="B2106" s="471" t="s">
        <v>3684</v>
      </c>
      <c r="C2106" s="274" t="s">
        <v>1559</v>
      </c>
      <c r="D2106" s="561">
        <v>45091</v>
      </c>
      <c r="E2106" s="291"/>
      <c r="F2106" s="291"/>
      <c r="G2106" s="291"/>
      <c r="H2106" s="291" t="s">
        <v>3628</v>
      </c>
      <c r="I2106" s="291"/>
      <c r="J2106" s="476"/>
    </row>
    <row r="2107" spans="1:10" ht="15">
      <c r="A2107" s="308" t="s">
        <v>3567</v>
      </c>
      <c r="B2107" s="471" t="s">
        <v>2342</v>
      </c>
      <c r="C2107" s="274" t="s">
        <v>1559</v>
      </c>
      <c r="D2107" s="561">
        <v>45091</v>
      </c>
      <c r="E2107" s="291"/>
      <c r="F2107" s="291"/>
      <c r="G2107" s="291"/>
      <c r="H2107" s="291" t="s">
        <v>3628</v>
      </c>
      <c r="I2107" s="291"/>
      <c r="J2107" s="476"/>
    </row>
    <row r="2108" spans="1:10" ht="15">
      <c r="A2108" s="308" t="s">
        <v>3567</v>
      </c>
      <c r="B2108" s="471" t="s">
        <v>2354</v>
      </c>
      <c r="C2108" s="274" t="s">
        <v>1559</v>
      </c>
      <c r="D2108" s="561">
        <v>45091</v>
      </c>
      <c r="E2108" s="291"/>
      <c r="F2108" s="291"/>
      <c r="G2108" s="291"/>
      <c r="H2108" s="291" t="s">
        <v>1179</v>
      </c>
      <c r="I2108" s="291"/>
      <c r="J2108" s="476"/>
    </row>
    <row r="2109" spans="1:10" ht="15">
      <c r="A2109" s="308" t="s">
        <v>3567</v>
      </c>
      <c r="B2109" s="471" t="s">
        <v>3685</v>
      </c>
      <c r="C2109" s="274" t="s">
        <v>1559</v>
      </c>
      <c r="D2109" s="561">
        <v>45091</v>
      </c>
      <c r="E2109" s="291"/>
      <c r="F2109" s="291"/>
      <c r="G2109" s="291"/>
      <c r="H2109" s="315" t="s">
        <v>3624</v>
      </c>
      <c r="I2109" s="291"/>
      <c r="J2109" s="476"/>
    </row>
    <row r="2110" spans="1:10" ht="15">
      <c r="A2110" s="308" t="s">
        <v>3567</v>
      </c>
      <c r="B2110" s="471" t="s">
        <v>3686</v>
      </c>
      <c r="C2110" s="274" t="s">
        <v>1559</v>
      </c>
      <c r="D2110" s="561">
        <v>45091</v>
      </c>
      <c r="E2110" s="291"/>
      <c r="F2110" s="291"/>
      <c r="G2110" s="291"/>
      <c r="H2110" s="315" t="s">
        <v>3624</v>
      </c>
      <c r="I2110" s="291"/>
      <c r="J2110" s="476"/>
    </row>
    <row r="2111" spans="1:10" ht="15">
      <c r="A2111" s="308" t="s">
        <v>3567</v>
      </c>
      <c r="B2111" s="471" t="s">
        <v>3687</v>
      </c>
      <c r="C2111" s="274" t="s">
        <v>1559</v>
      </c>
      <c r="D2111" s="561">
        <v>45091</v>
      </c>
      <c r="E2111" s="291"/>
      <c r="F2111" s="291"/>
      <c r="G2111" s="291"/>
      <c r="H2111" s="291" t="s">
        <v>3628</v>
      </c>
      <c r="I2111" s="291"/>
      <c r="J2111" s="476"/>
    </row>
    <row r="2112" spans="1:10" ht="15">
      <c r="A2112" s="308" t="s">
        <v>3567</v>
      </c>
      <c r="B2112" s="471" t="s">
        <v>3688</v>
      </c>
      <c r="C2112" s="274" t="s">
        <v>1559</v>
      </c>
      <c r="D2112" s="561">
        <v>45091</v>
      </c>
      <c r="E2112" s="291"/>
      <c r="F2112" s="291"/>
      <c r="G2112" s="291"/>
      <c r="H2112" s="315" t="s">
        <v>3624</v>
      </c>
      <c r="I2112" s="291"/>
      <c r="J2112" s="476"/>
    </row>
    <row r="2113" spans="1:10" ht="15">
      <c r="A2113" s="308" t="s">
        <v>3567</v>
      </c>
      <c r="B2113" s="471" t="s">
        <v>2106</v>
      </c>
      <c r="C2113" s="274" t="s">
        <v>1559</v>
      </c>
      <c r="D2113" s="561">
        <v>45091</v>
      </c>
      <c r="E2113" s="291"/>
      <c r="F2113" s="291"/>
      <c r="G2113" s="291"/>
      <c r="H2113" s="291" t="s">
        <v>3660</v>
      </c>
      <c r="I2113" s="291"/>
      <c r="J2113" s="476"/>
    </row>
    <row r="2114" spans="1:10" ht="12.75">
      <c r="A2114" s="878" t="s">
        <v>3689</v>
      </c>
      <c r="B2114" s="869"/>
      <c r="C2114" s="869"/>
      <c r="D2114" s="869"/>
      <c r="E2114" s="869"/>
      <c r="F2114" s="869"/>
      <c r="G2114" s="869"/>
      <c r="H2114" s="869"/>
      <c r="I2114" s="870"/>
      <c r="J2114" s="476"/>
    </row>
    <row r="2115" spans="1:10" ht="12.75">
      <c r="A2115" s="521" t="s">
        <v>1548</v>
      </c>
      <c r="B2115" s="522" t="s">
        <v>1549</v>
      </c>
      <c r="C2115" s="522" t="s">
        <v>1550</v>
      </c>
      <c r="D2115" s="523" t="s">
        <v>1551</v>
      </c>
      <c r="E2115" s="524" t="s">
        <v>1552</v>
      </c>
      <c r="F2115" s="524" t="s">
        <v>1553</v>
      </c>
      <c r="G2115" s="524" t="s">
        <v>1554</v>
      </c>
      <c r="H2115" s="524" t="s">
        <v>821</v>
      </c>
      <c r="I2115" s="525" t="s">
        <v>1555</v>
      </c>
      <c r="J2115" s="476"/>
    </row>
    <row r="2116" spans="1:10" ht="15">
      <c r="A2116" s="562" t="s">
        <v>3016</v>
      </c>
      <c r="B2116" s="471" t="s">
        <v>3690</v>
      </c>
      <c r="C2116" s="274" t="s">
        <v>1559</v>
      </c>
      <c r="D2116" s="561">
        <v>45096</v>
      </c>
      <c r="E2116" s="291"/>
      <c r="F2116" s="291"/>
      <c r="G2116" s="291"/>
      <c r="H2116" s="291" t="s">
        <v>3691</v>
      </c>
      <c r="I2116" s="291"/>
      <c r="J2116" s="520">
        <v>45096</v>
      </c>
    </row>
    <row r="2117" spans="1:10" ht="15">
      <c r="A2117" s="562" t="s">
        <v>3016</v>
      </c>
      <c r="B2117" s="471" t="s">
        <v>3692</v>
      </c>
      <c r="C2117" s="274" t="s">
        <v>1559</v>
      </c>
      <c r="D2117" s="561">
        <v>45096</v>
      </c>
      <c r="E2117" s="291"/>
      <c r="F2117" s="291"/>
      <c r="G2117" s="291"/>
      <c r="H2117" s="291" t="s">
        <v>3691</v>
      </c>
      <c r="I2117" s="291"/>
      <c r="J2117" s="476" t="s">
        <v>3693</v>
      </c>
    </row>
    <row r="2118" spans="1:10" ht="15">
      <c r="A2118" s="562" t="s">
        <v>3016</v>
      </c>
      <c r="B2118" s="471" t="s">
        <v>3694</v>
      </c>
      <c r="C2118" s="274" t="s">
        <v>1559</v>
      </c>
      <c r="D2118" s="561">
        <v>45096</v>
      </c>
      <c r="E2118" s="291"/>
      <c r="F2118" s="291"/>
      <c r="G2118" s="291"/>
      <c r="H2118" s="291" t="s">
        <v>3691</v>
      </c>
      <c r="I2118" s="291"/>
      <c r="J2118" s="476" t="s">
        <v>3695</v>
      </c>
    </row>
    <row r="2119" spans="1:10" ht="15">
      <c r="A2119" s="562" t="s">
        <v>3016</v>
      </c>
      <c r="B2119" s="471" t="s">
        <v>3696</v>
      </c>
      <c r="C2119" s="274" t="s">
        <v>1559</v>
      </c>
      <c r="D2119" s="561">
        <v>45096</v>
      </c>
      <c r="E2119" s="291"/>
      <c r="F2119" s="291"/>
      <c r="G2119" s="291"/>
      <c r="H2119" s="291" t="s">
        <v>3691</v>
      </c>
      <c r="I2119" s="291"/>
      <c r="J2119" s="476"/>
    </row>
    <row r="2120" spans="1:10" ht="15">
      <c r="A2120" s="562" t="s">
        <v>3016</v>
      </c>
      <c r="B2120" s="471" t="s">
        <v>3697</v>
      </c>
      <c r="C2120" s="274" t="s">
        <v>1559</v>
      </c>
      <c r="D2120" s="561">
        <v>45096</v>
      </c>
      <c r="E2120" s="291"/>
      <c r="F2120" s="291"/>
      <c r="G2120" s="291"/>
      <c r="H2120" s="291" t="s">
        <v>3691</v>
      </c>
      <c r="I2120" s="291"/>
      <c r="J2120" s="476"/>
    </row>
    <row r="2121" spans="1:10" ht="15">
      <c r="A2121" s="562" t="s">
        <v>3016</v>
      </c>
      <c r="B2121" s="471" t="s">
        <v>3698</v>
      </c>
      <c r="C2121" s="274" t="s">
        <v>1559</v>
      </c>
      <c r="D2121" s="561">
        <v>45096</v>
      </c>
      <c r="E2121" s="291"/>
      <c r="F2121" s="291"/>
      <c r="G2121" s="291"/>
      <c r="H2121" s="291" t="s">
        <v>3691</v>
      </c>
      <c r="I2121" s="291"/>
      <c r="J2121" s="476"/>
    </row>
    <row r="2122" spans="1:10" ht="15">
      <c r="A2122" s="562" t="s">
        <v>3016</v>
      </c>
      <c r="B2122" s="471" t="s">
        <v>3699</v>
      </c>
      <c r="C2122" s="274" t="s">
        <v>1559</v>
      </c>
      <c r="D2122" s="561">
        <v>45096</v>
      </c>
      <c r="E2122" s="291"/>
      <c r="F2122" s="291"/>
      <c r="G2122" s="291"/>
      <c r="H2122" s="291" t="s">
        <v>3691</v>
      </c>
      <c r="I2122" s="291"/>
      <c r="J2122" s="476"/>
    </row>
    <row r="2123" spans="1:10" ht="15">
      <c r="A2123" s="562" t="s">
        <v>3016</v>
      </c>
      <c r="B2123" s="471" t="s">
        <v>3700</v>
      </c>
      <c r="C2123" s="274" t="s">
        <v>1559</v>
      </c>
      <c r="D2123" s="561">
        <v>45096</v>
      </c>
      <c r="E2123" s="291"/>
      <c r="F2123" s="291"/>
      <c r="G2123" s="291"/>
      <c r="H2123" s="291" t="s">
        <v>3691</v>
      </c>
      <c r="I2123" s="291"/>
      <c r="J2123" s="476"/>
    </row>
    <row r="2124" spans="1:10" ht="15">
      <c r="A2124" s="562" t="s">
        <v>3016</v>
      </c>
      <c r="B2124" s="471" t="s">
        <v>3701</v>
      </c>
      <c r="C2124" s="274" t="s">
        <v>1559</v>
      </c>
      <c r="D2124" s="561">
        <v>45096</v>
      </c>
      <c r="E2124" s="291"/>
      <c r="F2124" s="291"/>
      <c r="G2124" s="291"/>
      <c r="H2124" s="291" t="s">
        <v>3691</v>
      </c>
      <c r="I2124" s="291"/>
      <c r="J2124" s="476"/>
    </row>
    <row r="2125" spans="1:10" ht="15">
      <c r="A2125" s="562" t="s">
        <v>3016</v>
      </c>
      <c r="B2125" s="471" t="s">
        <v>3702</v>
      </c>
      <c r="C2125" s="274" t="s">
        <v>1559</v>
      </c>
      <c r="D2125" s="561">
        <v>45096</v>
      </c>
      <c r="E2125" s="291"/>
      <c r="F2125" s="291"/>
      <c r="G2125" s="291"/>
      <c r="H2125" s="291" t="s">
        <v>3691</v>
      </c>
      <c r="I2125" s="291"/>
      <c r="J2125" s="476"/>
    </row>
    <row r="2126" spans="1:10" ht="15">
      <c r="A2126" s="562" t="s">
        <v>3016</v>
      </c>
      <c r="B2126" s="471" t="s">
        <v>3703</v>
      </c>
      <c r="C2126" s="274" t="s">
        <v>1559</v>
      </c>
      <c r="D2126" s="561">
        <v>45096</v>
      </c>
      <c r="E2126" s="291"/>
      <c r="F2126" s="291"/>
      <c r="G2126" s="291"/>
      <c r="H2126" s="291" t="s">
        <v>3691</v>
      </c>
      <c r="I2126" s="291"/>
      <c r="J2126" s="476"/>
    </row>
    <row r="2127" spans="1:10" ht="15">
      <c r="A2127" s="562" t="s">
        <v>3016</v>
      </c>
      <c r="B2127" s="471" t="s">
        <v>3704</v>
      </c>
      <c r="C2127" s="274" t="s">
        <v>1559</v>
      </c>
      <c r="D2127" s="561">
        <v>45096</v>
      </c>
      <c r="E2127" s="291"/>
      <c r="F2127" s="291"/>
      <c r="G2127" s="291"/>
      <c r="H2127" s="291" t="s">
        <v>3691</v>
      </c>
      <c r="I2127" s="291"/>
      <c r="J2127" s="476"/>
    </row>
    <row r="2128" spans="1:10" ht="15">
      <c r="A2128" s="562" t="s">
        <v>3016</v>
      </c>
      <c r="B2128" s="471" t="s">
        <v>3705</v>
      </c>
      <c r="C2128" s="274" t="s">
        <v>1559</v>
      </c>
      <c r="D2128" s="561">
        <v>45096</v>
      </c>
      <c r="E2128" s="291"/>
      <c r="F2128" s="291"/>
      <c r="G2128" s="291"/>
      <c r="H2128" s="291" t="s">
        <v>3691</v>
      </c>
      <c r="I2128" s="291"/>
      <c r="J2128" s="476"/>
    </row>
    <row r="2129" spans="1:10" ht="15">
      <c r="A2129" s="562" t="s">
        <v>3016</v>
      </c>
      <c r="B2129" s="471" t="s">
        <v>3706</v>
      </c>
      <c r="C2129" s="274" t="s">
        <v>1559</v>
      </c>
      <c r="D2129" s="561">
        <v>45096</v>
      </c>
      <c r="E2129" s="291"/>
      <c r="F2129" s="291"/>
      <c r="G2129" s="291"/>
      <c r="H2129" s="291" t="s">
        <v>3691</v>
      </c>
      <c r="I2129" s="291"/>
      <c r="J2129" s="476"/>
    </row>
    <row r="2130" spans="1:10" ht="15">
      <c r="A2130" s="562" t="s">
        <v>3016</v>
      </c>
      <c r="B2130" s="471" t="s">
        <v>3707</v>
      </c>
      <c r="C2130" s="274" t="s">
        <v>1559</v>
      </c>
      <c r="D2130" s="561">
        <v>45096</v>
      </c>
      <c r="E2130" s="291"/>
      <c r="F2130" s="291"/>
      <c r="G2130" s="291"/>
      <c r="H2130" s="291" t="s">
        <v>3691</v>
      </c>
      <c r="I2130" s="291"/>
      <c r="J2130" s="476"/>
    </row>
    <row r="2131" spans="1:10" ht="15">
      <c r="A2131" s="562" t="s">
        <v>3016</v>
      </c>
      <c r="B2131" s="471" t="s">
        <v>3708</v>
      </c>
      <c r="C2131" s="274" t="s">
        <v>1559</v>
      </c>
      <c r="D2131" s="561">
        <v>45096</v>
      </c>
      <c r="E2131" s="291"/>
      <c r="F2131" s="291"/>
      <c r="G2131" s="291"/>
      <c r="H2131" s="291" t="s">
        <v>3691</v>
      </c>
      <c r="I2131" s="291"/>
      <c r="J2131" s="476"/>
    </row>
    <row r="2132" spans="1:10" ht="15">
      <c r="A2132" s="562" t="s">
        <v>3016</v>
      </c>
      <c r="B2132" s="471" t="s">
        <v>3709</v>
      </c>
      <c r="C2132" s="274" t="s">
        <v>1559</v>
      </c>
      <c r="D2132" s="561">
        <v>45096</v>
      </c>
      <c r="E2132" s="291"/>
      <c r="F2132" s="291"/>
      <c r="G2132" s="291"/>
      <c r="H2132" s="291" t="s">
        <v>3691</v>
      </c>
      <c r="I2132" s="291"/>
      <c r="J2132" s="476"/>
    </row>
    <row r="2133" spans="1:10" ht="15">
      <c r="A2133" s="562" t="s">
        <v>3016</v>
      </c>
      <c r="B2133" s="471" t="s">
        <v>3710</v>
      </c>
      <c r="C2133" s="274" t="s">
        <v>1559</v>
      </c>
      <c r="D2133" s="561">
        <v>45096</v>
      </c>
      <c r="E2133" s="291"/>
      <c r="F2133" s="291"/>
      <c r="G2133" s="291"/>
      <c r="H2133" s="291" t="s">
        <v>3691</v>
      </c>
      <c r="I2133" s="291"/>
      <c r="J2133" s="476"/>
    </row>
    <row r="2134" spans="1:10" ht="15">
      <c r="A2134" s="562" t="s">
        <v>3016</v>
      </c>
      <c r="B2134" s="471" t="s">
        <v>3711</v>
      </c>
      <c r="C2134" s="274" t="s">
        <v>1559</v>
      </c>
      <c r="D2134" s="561">
        <v>45096</v>
      </c>
      <c r="E2134" s="291"/>
      <c r="F2134" s="291"/>
      <c r="G2134" s="291"/>
      <c r="H2134" s="291" t="s">
        <v>3691</v>
      </c>
      <c r="I2134" s="291"/>
      <c r="J2134" s="476"/>
    </row>
    <row r="2135" spans="1:10" ht="15">
      <c r="A2135" s="562" t="s">
        <v>3016</v>
      </c>
      <c r="B2135" s="471" t="s">
        <v>3712</v>
      </c>
      <c r="C2135" s="274" t="s">
        <v>1559</v>
      </c>
      <c r="D2135" s="561">
        <v>45096</v>
      </c>
      <c r="E2135" s="291"/>
      <c r="F2135" s="291"/>
      <c r="G2135" s="291"/>
      <c r="H2135" s="291" t="s">
        <v>3691</v>
      </c>
      <c r="I2135" s="291"/>
      <c r="J2135" s="476"/>
    </row>
    <row r="2136" spans="1:10" ht="15">
      <c r="A2136" s="562" t="s">
        <v>3016</v>
      </c>
      <c r="B2136" s="471" t="s">
        <v>3713</v>
      </c>
      <c r="C2136" s="274" t="s">
        <v>1559</v>
      </c>
      <c r="D2136" s="561">
        <v>45096</v>
      </c>
      <c r="E2136" s="291"/>
      <c r="F2136" s="291"/>
      <c r="G2136" s="291"/>
      <c r="H2136" s="291" t="s">
        <v>3691</v>
      </c>
      <c r="I2136" s="291"/>
      <c r="J2136" s="476"/>
    </row>
    <row r="2137" spans="1:10" ht="15">
      <c r="A2137" s="562" t="s">
        <v>3016</v>
      </c>
      <c r="B2137" s="471" t="s">
        <v>3714</v>
      </c>
      <c r="C2137" s="274" t="s">
        <v>1559</v>
      </c>
      <c r="D2137" s="561">
        <v>45096</v>
      </c>
      <c r="E2137" s="291"/>
      <c r="F2137" s="291"/>
      <c r="G2137" s="291"/>
      <c r="H2137" s="291" t="s">
        <v>3691</v>
      </c>
      <c r="I2137" s="291"/>
      <c r="J2137" s="476"/>
    </row>
    <row r="2138" spans="1:10" ht="15">
      <c r="A2138" s="562" t="s">
        <v>3016</v>
      </c>
      <c r="B2138" s="471" t="s">
        <v>3715</v>
      </c>
      <c r="C2138" s="274" t="s">
        <v>1559</v>
      </c>
      <c r="D2138" s="561">
        <v>45096</v>
      </c>
      <c r="E2138" s="291"/>
      <c r="F2138" s="291"/>
      <c r="G2138" s="291"/>
      <c r="H2138" s="291" t="s">
        <v>3691</v>
      </c>
      <c r="I2138" s="291"/>
      <c r="J2138" s="476"/>
    </row>
    <row r="2139" spans="1:10" ht="15">
      <c r="A2139" s="562" t="s">
        <v>3016</v>
      </c>
      <c r="B2139" s="471" t="s">
        <v>3716</v>
      </c>
      <c r="C2139" s="274" t="s">
        <v>1559</v>
      </c>
      <c r="D2139" s="561">
        <v>45096</v>
      </c>
      <c r="E2139" s="291"/>
      <c r="F2139" s="291"/>
      <c r="G2139" s="291"/>
      <c r="H2139" s="291" t="s">
        <v>3691</v>
      </c>
      <c r="I2139" s="291"/>
      <c r="J2139" s="476"/>
    </row>
    <row r="2140" spans="1:10" ht="15">
      <c r="A2140" s="562" t="s">
        <v>3016</v>
      </c>
      <c r="B2140" s="471" t="s">
        <v>3717</v>
      </c>
      <c r="C2140" s="274" t="s">
        <v>1559</v>
      </c>
      <c r="D2140" s="561">
        <v>45096</v>
      </c>
      <c r="E2140" s="291"/>
      <c r="F2140" s="291"/>
      <c r="G2140" s="291"/>
      <c r="H2140" s="291" t="s">
        <v>3691</v>
      </c>
      <c r="I2140" s="291"/>
      <c r="J2140" s="476"/>
    </row>
    <row r="2141" spans="1:10" ht="15">
      <c r="A2141" s="562" t="s">
        <v>3016</v>
      </c>
      <c r="B2141" s="471" t="s">
        <v>3718</v>
      </c>
      <c r="C2141" s="274" t="s">
        <v>1559</v>
      </c>
      <c r="D2141" s="561">
        <v>45096</v>
      </c>
      <c r="E2141" s="291"/>
      <c r="F2141" s="291"/>
      <c r="G2141" s="291"/>
      <c r="H2141" s="291" t="s">
        <v>3691</v>
      </c>
      <c r="I2141" s="291"/>
      <c r="J2141" s="476"/>
    </row>
    <row r="2142" spans="1:10" ht="15">
      <c r="A2142" s="562" t="s">
        <v>3016</v>
      </c>
      <c r="B2142" s="471" t="s">
        <v>3719</v>
      </c>
      <c r="C2142" s="274" t="s">
        <v>1559</v>
      </c>
      <c r="D2142" s="561">
        <v>45096</v>
      </c>
      <c r="E2142" s="291"/>
      <c r="F2142" s="291"/>
      <c r="G2142" s="291"/>
      <c r="H2142" s="291" t="s">
        <v>3691</v>
      </c>
      <c r="I2142" s="291"/>
      <c r="J2142" s="476"/>
    </row>
    <row r="2143" spans="1:10" ht="15">
      <c r="A2143" s="562" t="s">
        <v>3016</v>
      </c>
      <c r="B2143" s="471" t="s">
        <v>3720</v>
      </c>
      <c r="C2143" s="274" t="s">
        <v>1559</v>
      </c>
      <c r="D2143" s="561">
        <v>45096</v>
      </c>
      <c r="E2143" s="291"/>
      <c r="F2143" s="291"/>
      <c r="G2143" s="291"/>
      <c r="H2143" s="291" t="s">
        <v>3691</v>
      </c>
      <c r="I2143" s="291"/>
      <c r="J2143" s="476"/>
    </row>
    <row r="2144" spans="1:10" ht="15">
      <c r="A2144" s="562" t="s">
        <v>3016</v>
      </c>
      <c r="B2144" s="471" t="s">
        <v>3721</v>
      </c>
      <c r="C2144" s="274" t="s">
        <v>1559</v>
      </c>
      <c r="D2144" s="561">
        <v>45096</v>
      </c>
      <c r="E2144" s="291"/>
      <c r="F2144" s="291"/>
      <c r="G2144" s="291"/>
      <c r="H2144" s="291" t="s">
        <v>3691</v>
      </c>
      <c r="I2144" s="291"/>
      <c r="J2144" s="476"/>
    </row>
    <row r="2145" spans="1:10" ht="15">
      <c r="A2145" s="562" t="s">
        <v>3016</v>
      </c>
      <c r="B2145" s="471" t="s">
        <v>3722</v>
      </c>
      <c r="C2145" s="274" t="s">
        <v>1559</v>
      </c>
      <c r="D2145" s="561">
        <v>45096</v>
      </c>
      <c r="E2145" s="291"/>
      <c r="F2145" s="291"/>
      <c r="G2145" s="291"/>
      <c r="H2145" s="291" t="s">
        <v>3691</v>
      </c>
      <c r="I2145" s="291"/>
      <c r="J2145" s="476"/>
    </row>
    <row r="2146" spans="1:10" ht="15">
      <c r="A2146" s="562" t="s">
        <v>3016</v>
      </c>
      <c r="B2146" s="471" t="s">
        <v>3723</v>
      </c>
      <c r="C2146" s="274" t="s">
        <v>1559</v>
      </c>
      <c r="D2146" s="561">
        <v>45096</v>
      </c>
      <c r="E2146" s="291"/>
      <c r="F2146" s="291"/>
      <c r="G2146" s="291"/>
      <c r="H2146" s="291" t="s">
        <v>3691</v>
      </c>
      <c r="I2146" s="291"/>
      <c r="J2146" s="476"/>
    </row>
    <row r="2147" spans="1:10" ht="15">
      <c r="A2147" s="562" t="s">
        <v>3016</v>
      </c>
      <c r="B2147" s="471" t="s">
        <v>3724</v>
      </c>
      <c r="C2147" s="274" t="s">
        <v>1559</v>
      </c>
      <c r="D2147" s="561">
        <v>45096</v>
      </c>
      <c r="E2147" s="291"/>
      <c r="F2147" s="291"/>
      <c r="G2147" s="291"/>
      <c r="H2147" s="291" t="s">
        <v>3691</v>
      </c>
      <c r="I2147" s="291"/>
      <c r="J2147" s="476"/>
    </row>
    <row r="2148" spans="1:10" ht="15">
      <c r="A2148" s="562" t="s">
        <v>3016</v>
      </c>
      <c r="B2148" s="471" t="s">
        <v>3725</v>
      </c>
      <c r="C2148" s="274" t="s">
        <v>1559</v>
      </c>
      <c r="D2148" s="561">
        <v>45096</v>
      </c>
      <c r="E2148" s="291"/>
      <c r="F2148" s="291"/>
      <c r="G2148" s="291"/>
      <c r="H2148" s="291" t="s">
        <v>3691</v>
      </c>
      <c r="I2148" s="291"/>
      <c r="J2148" s="476"/>
    </row>
    <row r="2149" spans="1:10" ht="15">
      <c r="A2149" s="562" t="s">
        <v>3016</v>
      </c>
      <c r="B2149" s="471" t="s">
        <v>3726</v>
      </c>
      <c r="C2149" s="274" t="s">
        <v>1559</v>
      </c>
      <c r="D2149" s="561">
        <v>45096</v>
      </c>
      <c r="E2149" s="291"/>
      <c r="F2149" s="291"/>
      <c r="G2149" s="291"/>
      <c r="H2149" s="291" t="s">
        <v>3691</v>
      </c>
      <c r="I2149" s="291"/>
      <c r="J2149" s="476"/>
    </row>
    <row r="2150" spans="1:10" ht="15">
      <c r="A2150" s="562" t="s">
        <v>3016</v>
      </c>
      <c r="B2150" s="471" t="s">
        <v>3727</v>
      </c>
      <c r="C2150" s="274" t="s">
        <v>1559</v>
      </c>
      <c r="D2150" s="561">
        <v>45096</v>
      </c>
      <c r="E2150" s="291"/>
      <c r="F2150" s="291"/>
      <c r="G2150" s="291"/>
      <c r="H2150" s="291" t="s">
        <v>3691</v>
      </c>
      <c r="I2150" s="291"/>
      <c r="J2150" s="476"/>
    </row>
    <row r="2151" spans="1:10" ht="15">
      <c r="A2151" s="562" t="s">
        <v>3016</v>
      </c>
      <c r="B2151" s="471" t="s">
        <v>3728</v>
      </c>
      <c r="C2151" s="274" t="s">
        <v>1559</v>
      </c>
      <c r="D2151" s="561">
        <v>45096</v>
      </c>
      <c r="E2151" s="291"/>
      <c r="F2151" s="291"/>
      <c r="G2151" s="291"/>
      <c r="H2151" s="291" t="s">
        <v>3691</v>
      </c>
      <c r="I2151" s="291"/>
      <c r="J2151" s="476"/>
    </row>
    <row r="2152" spans="1:10" ht="15">
      <c r="A2152" s="562" t="s">
        <v>3016</v>
      </c>
      <c r="B2152" s="471" t="s">
        <v>3729</v>
      </c>
      <c r="C2152" s="274" t="s">
        <v>1559</v>
      </c>
      <c r="D2152" s="561">
        <v>45096</v>
      </c>
      <c r="E2152" s="291"/>
      <c r="F2152" s="291"/>
      <c r="G2152" s="291"/>
      <c r="H2152" s="291" t="s">
        <v>3691</v>
      </c>
      <c r="I2152" s="291"/>
      <c r="J2152" s="476"/>
    </row>
    <row r="2153" spans="1:10" ht="15">
      <c r="A2153" s="562" t="s">
        <v>3016</v>
      </c>
      <c r="B2153" s="471" t="s">
        <v>3730</v>
      </c>
      <c r="C2153" s="274" t="s">
        <v>1559</v>
      </c>
      <c r="D2153" s="561">
        <v>45096</v>
      </c>
      <c r="E2153" s="291"/>
      <c r="F2153" s="291"/>
      <c r="G2153" s="291"/>
      <c r="H2153" s="291" t="s">
        <v>3691</v>
      </c>
      <c r="I2153" s="291"/>
      <c r="J2153" s="476"/>
    </row>
    <row r="2154" spans="1:10" ht="15">
      <c r="A2154" s="562" t="s">
        <v>3016</v>
      </c>
      <c r="B2154" s="471" t="s">
        <v>3731</v>
      </c>
      <c r="C2154" s="274" t="s">
        <v>1559</v>
      </c>
      <c r="D2154" s="561">
        <v>45096</v>
      </c>
      <c r="E2154" s="291"/>
      <c r="F2154" s="291"/>
      <c r="G2154" s="291"/>
      <c r="H2154" s="291" t="s">
        <v>3691</v>
      </c>
      <c r="I2154" s="291"/>
      <c r="J2154" s="476"/>
    </row>
    <row r="2155" spans="1:10" ht="15">
      <c r="A2155" s="562" t="s">
        <v>3016</v>
      </c>
      <c r="B2155" s="471" t="s">
        <v>3732</v>
      </c>
      <c r="C2155" s="274" t="s">
        <v>1559</v>
      </c>
      <c r="D2155" s="561">
        <v>45096</v>
      </c>
      <c r="E2155" s="291"/>
      <c r="F2155" s="291"/>
      <c r="G2155" s="291"/>
      <c r="H2155" s="291" t="s">
        <v>3691</v>
      </c>
      <c r="I2155" s="291"/>
      <c r="J2155" s="476"/>
    </row>
    <row r="2156" spans="1:10" ht="15">
      <c r="A2156" s="562" t="s">
        <v>3016</v>
      </c>
      <c r="B2156" s="471" t="s">
        <v>3733</v>
      </c>
      <c r="C2156" s="274" t="s">
        <v>1559</v>
      </c>
      <c r="D2156" s="561">
        <v>45096</v>
      </c>
      <c r="E2156" s="291"/>
      <c r="F2156" s="291"/>
      <c r="G2156" s="291"/>
      <c r="H2156" s="291" t="s">
        <v>3691</v>
      </c>
      <c r="I2156" s="291"/>
      <c r="J2156" s="476"/>
    </row>
    <row r="2157" spans="1:10" ht="15">
      <c r="A2157" s="562" t="s">
        <v>3016</v>
      </c>
      <c r="B2157" s="471" t="s">
        <v>3734</v>
      </c>
      <c r="C2157" s="274" t="s">
        <v>1559</v>
      </c>
      <c r="D2157" s="561">
        <v>45096</v>
      </c>
      <c r="E2157" s="291"/>
      <c r="F2157" s="291"/>
      <c r="G2157" s="291"/>
      <c r="H2157" s="291" t="s">
        <v>3691</v>
      </c>
      <c r="I2157" s="291"/>
      <c r="J2157" s="476"/>
    </row>
    <row r="2158" spans="1:10" ht="15">
      <c r="A2158" s="562" t="s">
        <v>3016</v>
      </c>
      <c r="B2158" s="471" t="s">
        <v>3735</v>
      </c>
      <c r="C2158" s="274" t="s">
        <v>1559</v>
      </c>
      <c r="D2158" s="561">
        <v>45096</v>
      </c>
      <c r="E2158" s="291"/>
      <c r="F2158" s="291"/>
      <c r="G2158" s="291"/>
      <c r="H2158" s="291" t="s">
        <v>3691</v>
      </c>
      <c r="I2158" s="291"/>
      <c r="J2158" s="476"/>
    </row>
    <row r="2159" spans="1:10" ht="15">
      <c r="A2159" s="562" t="s">
        <v>3016</v>
      </c>
      <c r="B2159" s="471" t="s">
        <v>3736</v>
      </c>
      <c r="C2159" s="274" t="s">
        <v>1559</v>
      </c>
      <c r="D2159" s="561">
        <v>45096</v>
      </c>
      <c r="E2159" s="291"/>
      <c r="F2159" s="291"/>
      <c r="G2159" s="291"/>
      <c r="H2159" s="291" t="s">
        <v>3691</v>
      </c>
      <c r="I2159" s="291"/>
      <c r="J2159" s="476"/>
    </row>
    <row r="2160" spans="1:10" ht="15">
      <c r="A2160" s="562" t="s">
        <v>3016</v>
      </c>
      <c r="B2160" s="471" t="s">
        <v>3737</v>
      </c>
      <c r="C2160" s="274" t="s">
        <v>1559</v>
      </c>
      <c r="D2160" s="561">
        <v>45096</v>
      </c>
      <c r="E2160" s="291"/>
      <c r="F2160" s="291"/>
      <c r="G2160" s="291"/>
      <c r="H2160" s="291" t="s">
        <v>3691</v>
      </c>
      <c r="I2160" s="291"/>
      <c r="J2160" s="476"/>
    </row>
    <row r="2161" spans="1:10" ht="15">
      <c r="A2161" s="562" t="s">
        <v>3016</v>
      </c>
      <c r="B2161" s="471" t="s">
        <v>3738</v>
      </c>
      <c r="C2161" s="274" t="s">
        <v>1559</v>
      </c>
      <c r="D2161" s="561">
        <v>45096</v>
      </c>
      <c r="E2161" s="291"/>
      <c r="F2161" s="291"/>
      <c r="G2161" s="291"/>
      <c r="H2161" s="291" t="s">
        <v>3691</v>
      </c>
      <c r="I2161" s="291"/>
      <c r="J2161" s="476"/>
    </row>
    <row r="2162" spans="1:10" ht="15">
      <c r="A2162" s="562" t="s">
        <v>3016</v>
      </c>
      <c r="B2162" s="471" t="s">
        <v>3739</v>
      </c>
      <c r="C2162" s="274" t="s">
        <v>1559</v>
      </c>
      <c r="D2162" s="561">
        <v>45096</v>
      </c>
      <c r="E2162" s="291"/>
      <c r="F2162" s="291"/>
      <c r="G2162" s="291"/>
      <c r="H2162" s="291" t="s">
        <v>3691</v>
      </c>
      <c r="I2162" s="291"/>
      <c r="J2162" s="476"/>
    </row>
    <row r="2163" spans="1:10" ht="15">
      <c r="A2163" s="562" t="s">
        <v>3016</v>
      </c>
      <c r="B2163" s="471" t="s">
        <v>3740</v>
      </c>
      <c r="C2163" s="274" t="s">
        <v>1559</v>
      </c>
      <c r="D2163" s="561">
        <v>45096</v>
      </c>
      <c r="E2163" s="291"/>
      <c r="F2163" s="291"/>
      <c r="G2163" s="291"/>
      <c r="H2163" s="291" t="s">
        <v>3691</v>
      </c>
      <c r="I2163" s="291"/>
      <c r="J2163" s="476"/>
    </row>
    <row r="2164" spans="1:10" ht="15">
      <c r="A2164" s="562" t="s">
        <v>3016</v>
      </c>
      <c r="B2164" s="471" t="s">
        <v>3741</v>
      </c>
      <c r="C2164" s="274" t="s">
        <v>1559</v>
      </c>
      <c r="D2164" s="561">
        <v>45096</v>
      </c>
      <c r="E2164" s="291"/>
      <c r="F2164" s="291"/>
      <c r="G2164" s="291"/>
      <c r="H2164" s="291" t="s">
        <v>3691</v>
      </c>
      <c r="I2164" s="291"/>
      <c r="J2164" s="476"/>
    </row>
    <row r="2165" spans="1:10" ht="15">
      <c r="A2165" s="562" t="s">
        <v>3016</v>
      </c>
      <c r="B2165" s="471" t="s">
        <v>3742</v>
      </c>
      <c r="C2165" s="274" t="s">
        <v>1559</v>
      </c>
      <c r="D2165" s="561">
        <v>45096</v>
      </c>
      <c r="E2165" s="291"/>
      <c r="F2165" s="291"/>
      <c r="G2165" s="291"/>
      <c r="H2165" s="291" t="s">
        <v>3691</v>
      </c>
      <c r="I2165" s="291"/>
      <c r="J2165" s="476"/>
    </row>
    <row r="2166" spans="1:10" ht="15">
      <c r="A2166" s="562" t="s">
        <v>3016</v>
      </c>
      <c r="B2166" s="471" t="s">
        <v>3743</v>
      </c>
      <c r="C2166" s="274" t="s">
        <v>1559</v>
      </c>
      <c r="D2166" s="561">
        <v>45096</v>
      </c>
      <c r="E2166" s="291"/>
      <c r="F2166" s="291"/>
      <c r="G2166" s="291"/>
      <c r="H2166" s="291" t="s">
        <v>3691</v>
      </c>
      <c r="I2166" s="291"/>
      <c r="J2166" s="476"/>
    </row>
    <row r="2167" spans="1:10" ht="15">
      <c r="A2167" s="562" t="s">
        <v>3016</v>
      </c>
      <c r="B2167" s="471" t="s">
        <v>3744</v>
      </c>
      <c r="C2167" s="274" t="s">
        <v>1559</v>
      </c>
      <c r="D2167" s="561">
        <v>45096</v>
      </c>
      <c r="E2167" s="291"/>
      <c r="F2167" s="291"/>
      <c r="G2167" s="291"/>
      <c r="H2167" s="291" t="s">
        <v>3691</v>
      </c>
      <c r="I2167" s="291"/>
      <c r="J2167" s="476"/>
    </row>
    <row r="2168" spans="1:10" ht="15">
      <c r="A2168" s="308" t="s">
        <v>3567</v>
      </c>
      <c r="B2168" s="471" t="s">
        <v>3745</v>
      </c>
      <c r="C2168" s="274" t="s">
        <v>1559</v>
      </c>
      <c r="D2168" s="561">
        <v>45096</v>
      </c>
      <c r="E2168" s="291"/>
      <c r="F2168" s="291"/>
      <c r="G2168" s="291"/>
      <c r="H2168" s="291" t="s">
        <v>3691</v>
      </c>
      <c r="I2168" s="291"/>
      <c r="J2168" s="476"/>
    </row>
    <row r="2169" spans="1:10" ht="15">
      <c r="A2169" s="308" t="s">
        <v>3567</v>
      </c>
      <c r="B2169" s="471" t="s">
        <v>3746</v>
      </c>
      <c r="C2169" s="274" t="s">
        <v>1559</v>
      </c>
      <c r="D2169" s="561">
        <v>45096</v>
      </c>
      <c r="E2169" s="291"/>
      <c r="F2169" s="291"/>
      <c r="G2169" s="291"/>
      <c r="H2169" s="291" t="s">
        <v>3691</v>
      </c>
      <c r="I2169" s="291"/>
      <c r="J2169" s="476"/>
    </row>
    <row r="2170" spans="1:10" ht="15">
      <c r="A2170" s="308" t="s">
        <v>3567</v>
      </c>
      <c r="B2170" s="471" t="s">
        <v>3747</v>
      </c>
      <c r="C2170" s="274" t="s">
        <v>1559</v>
      </c>
      <c r="D2170" s="561">
        <v>45096</v>
      </c>
      <c r="E2170" s="291"/>
      <c r="F2170" s="291"/>
      <c r="G2170" s="291"/>
      <c r="H2170" s="291" t="s">
        <v>3691</v>
      </c>
      <c r="I2170" s="291"/>
      <c r="J2170" s="476"/>
    </row>
    <row r="2171" spans="1:10" ht="15">
      <c r="A2171" s="308" t="s">
        <v>3567</v>
      </c>
      <c r="B2171" s="471" t="s">
        <v>3748</v>
      </c>
      <c r="C2171" s="274" t="s">
        <v>1559</v>
      </c>
      <c r="D2171" s="561">
        <v>45096</v>
      </c>
      <c r="E2171" s="291"/>
      <c r="F2171" s="291"/>
      <c r="G2171" s="291"/>
      <c r="H2171" s="291" t="s">
        <v>3691</v>
      </c>
      <c r="I2171" s="291"/>
      <c r="J2171" s="476"/>
    </row>
    <row r="2172" spans="1:10" ht="15">
      <c r="A2172" s="308" t="s">
        <v>3567</v>
      </c>
      <c r="B2172" s="471" t="s">
        <v>2113</v>
      </c>
      <c r="C2172" s="274" t="s">
        <v>1559</v>
      </c>
      <c r="D2172" s="561">
        <v>45096</v>
      </c>
      <c r="E2172" s="291"/>
      <c r="F2172" s="291"/>
      <c r="G2172" s="291"/>
      <c r="H2172" s="291" t="s">
        <v>3691</v>
      </c>
      <c r="I2172" s="291"/>
      <c r="J2172" s="476"/>
    </row>
    <row r="2173" spans="1:10" ht="15">
      <c r="A2173" s="308" t="s">
        <v>3567</v>
      </c>
      <c r="B2173" s="471" t="s">
        <v>3749</v>
      </c>
      <c r="C2173" s="274" t="s">
        <v>1559</v>
      </c>
      <c r="D2173" s="561">
        <v>45096</v>
      </c>
      <c r="E2173" s="291"/>
      <c r="F2173" s="291"/>
      <c r="G2173" s="291"/>
      <c r="H2173" s="291" t="s">
        <v>3691</v>
      </c>
      <c r="I2173" s="291"/>
      <c r="J2173" s="476"/>
    </row>
    <row r="2174" spans="1:10" ht="15">
      <c r="A2174" s="308" t="s">
        <v>3567</v>
      </c>
      <c r="B2174" s="471" t="s">
        <v>3750</v>
      </c>
      <c r="C2174" s="274" t="s">
        <v>1559</v>
      </c>
      <c r="D2174" s="561">
        <v>45096</v>
      </c>
      <c r="E2174" s="291"/>
      <c r="F2174" s="291"/>
      <c r="G2174" s="291"/>
      <c r="H2174" s="291" t="s">
        <v>3691</v>
      </c>
      <c r="I2174" s="291"/>
      <c r="J2174" s="476"/>
    </row>
    <row r="2175" spans="1:10" ht="15">
      <c r="A2175" s="308" t="s">
        <v>3567</v>
      </c>
      <c r="B2175" s="471" t="s">
        <v>3751</v>
      </c>
      <c r="C2175" s="274" t="s">
        <v>1559</v>
      </c>
      <c r="D2175" s="561">
        <v>45096</v>
      </c>
      <c r="E2175" s="291"/>
      <c r="F2175" s="291"/>
      <c r="G2175" s="291"/>
      <c r="H2175" s="291" t="s">
        <v>3691</v>
      </c>
      <c r="I2175" s="291"/>
      <c r="J2175" s="476"/>
    </row>
    <row r="2176" spans="1:10" ht="15">
      <c r="A2176" s="308" t="s">
        <v>3567</v>
      </c>
      <c r="B2176" s="471" t="s">
        <v>3752</v>
      </c>
      <c r="C2176" s="274" t="s">
        <v>1559</v>
      </c>
      <c r="D2176" s="561">
        <v>45096</v>
      </c>
      <c r="E2176" s="291"/>
      <c r="F2176" s="291"/>
      <c r="G2176" s="291"/>
      <c r="H2176" s="291" t="s">
        <v>3691</v>
      </c>
      <c r="I2176" s="291"/>
      <c r="J2176" s="476"/>
    </row>
    <row r="2177" spans="1:10" ht="15">
      <c r="A2177" s="308" t="s">
        <v>3567</v>
      </c>
      <c r="B2177" s="471" t="s">
        <v>2274</v>
      </c>
      <c r="C2177" s="274" t="s">
        <v>1559</v>
      </c>
      <c r="D2177" s="561">
        <v>45096</v>
      </c>
      <c r="E2177" s="291"/>
      <c r="F2177" s="291"/>
      <c r="G2177" s="291"/>
      <c r="H2177" s="291" t="s">
        <v>3691</v>
      </c>
      <c r="I2177" s="291"/>
      <c r="J2177" s="476"/>
    </row>
    <row r="2178" spans="1:10" ht="15">
      <c r="A2178" s="308" t="s">
        <v>3567</v>
      </c>
      <c r="B2178" s="471" t="s">
        <v>3753</v>
      </c>
      <c r="C2178" s="274" t="s">
        <v>1559</v>
      </c>
      <c r="D2178" s="561">
        <v>45096</v>
      </c>
      <c r="E2178" s="291"/>
      <c r="F2178" s="291"/>
      <c r="G2178" s="291"/>
      <c r="H2178" s="291" t="s">
        <v>3691</v>
      </c>
      <c r="I2178" s="291"/>
      <c r="J2178" s="476"/>
    </row>
    <row r="2179" spans="1:10" ht="15">
      <c r="A2179" s="308" t="s">
        <v>3567</v>
      </c>
      <c r="B2179" s="471" t="s">
        <v>3754</v>
      </c>
      <c r="C2179" s="274" t="s">
        <v>1559</v>
      </c>
      <c r="D2179" s="561">
        <v>45096</v>
      </c>
      <c r="E2179" s="291"/>
      <c r="F2179" s="291"/>
      <c r="G2179" s="291"/>
      <c r="H2179" s="291" t="s">
        <v>3691</v>
      </c>
      <c r="I2179" s="291"/>
      <c r="J2179" s="476"/>
    </row>
    <row r="2180" spans="1:10" ht="15">
      <c r="A2180" s="308" t="s">
        <v>3567</v>
      </c>
      <c r="B2180" s="471" t="s">
        <v>3755</v>
      </c>
      <c r="C2180" s="274" t="s">
        <v>1559</v>
      </c>
      <c r="D2180" s="561">
        <v>45096</v>
      </c>
      <c r="E2180" s="291"/>
      <c r="F2180" s="291"/>
      <c r="G2180" s="291"/>
      <c r="H2180" s="291" t="s">
        <v>3691</v>
      </c>
      <c r="I2180" s="291"/>
      <c r="J2180" s="476"/>
    </row>
    <row r="2181" spans="1:10" ht="15">
      <c r="A2181" s="308" t="s">
        <v>3567</v>
      </c>
      <c r="B2181" s="471" t="s">
        <v>3756</v>
      </c>
      <c r="C2181" s="274" t="s">
        <v>1559</v>
      </c>
      <c r="D2181" s="561">
        <v>45096</v>
      </c>
      <c r="E2181" s="291"/>
      <c r="F2181" s="291"/>
      <c r="G2181" s="291"/>
      <c r="H2181" s="291" t="s">
        <v>3691</v>
      </c>
      <c r="I2181" s="291"/>
      <c r="J2181" s="476"/>
    </row>
    <row r="2182" spans="1:10" ht="15">
      <c r="A2182" s="308" t="s">
        <v>3567</v>
      </c>
      <c r="B2182" s="471" t="s">
        <v>3757</v>
      </c>
      <c r="C2182" s="274" t="s">
        <v>1559</v>
      </c>
      <c r="D2182" s="561">
        <v>45096</v>
      </c>
      <c r="E2182" s="291"/>
      <c r="F2182" s="291"/>
      <c r="G2182" s="291"/>
      <c r="H2182" s="291" t="s">
        <v>3691</v>
      </c>
      <c r="I2182" s="291"/>
      <c r="J2182" s="476"/>
    </row>
    <row r="2183" spans="1:10" ht="15">
      <c r="A2183" s="308" t="s">
        <v>3567</v>
      </c>
      <c r="B2183" s="471" t="s">
        <v>3758</v>
      </c>
      <c r="C2183" s="274" t="s">
        <v>1559</v>
      </c>
      <c r="D2183" s="561">
        <v>45096</v>
      </c>
      <c r="E2183" s="291"/>
      <c r="F2183" s="291"/>
      <c r="G2183" s="291"/>
      <c r="H2183" s="291" t="s">
        <v>3691</v>
      </c>
      <c r="I2183" s="291"/>
      <c r="J2183" s="476"/>
    </row>
    <row r="2184" spans="1:10" ht="15">
      <c r="A2184" s="308" t="s">
        <v>3567</v>
      </c>
      <c r="B2184" s="471" t="s">
        <v>3759</v>
      </c>
      <c r="C2184" s="274" t="s">
        <v>1559</v>
      </c>
      <c r="D2184" s="561">
        <v>45096</v>
      </c>
      <c r="E2184" s="291"/>
      <c r="F2184" s="291"/>
      <c r="G2184" s="291"/>
      <c r="H2184" s="291" t="s">
        <v>3691</v>
      </c>
      <c r="I2184" s="291"/>
      <c r="J2184" s="476"/>
    </row>
    <row r="2185" spans="1:10" ht="15">
      <c r="A2185" s="562" t="s">
        <v>3016</v>
      </c>
      <c r="B2185" s="471" t="s">
        <v>3760</v>
      </c>
      <c r="C2185" s="274" t="s">
        <v>1559</v>
      </c>
      <c r="D2185" s="561">
        <v>45096</v>
      </c>
      <c r="E2185" s="291"/>
      <c r="F2185" s="291"/>
      <c r="G2185" s="291"/>
      <c r="H2185" s="291" t="s">
        <v>3691</v>
      </c>
      <c r="I2185" s="291"/>
      <c r="J2185" s="476"/>
    </row>
    <row r="2186" spans="1:10" ht="15">
      <c r="A2186" s="308" t="s">
        <v>3567</v>
      </c>
      <c r="B2186" s="471" t="s">
        <v>3761</v>
      </c>
      <c r="C2186" s="274" t="s">
        <v>1559</v>
      </c>
      <c r="D2186" s="561">
        <v>45096</v>
      </c>
      <c r="E2186" s="291"/>
      <c r="F2186" s="291"/>
      <c r="G2186" s="291"/>
      <c r="H2186" s="291" t="s">
        <v>3691</v>
      </c>
      <c r="I2186" s="291"/>
      <c r="J2186" s="476"/>
    </row>
    <row r="2187" spans="1:10" ht="15">
      <c r="A2187" s="308" t="s">
        <v>3567</v>
      </c>
      <c r="B2187" s="471" t="s">
        <v>3762</v>
      </c>
      <c r="C2187" s="274" t="s">
        <v>1559</v>
      </c>
      <c r="D2187" s="561">
        <v>45096</v>
      </c>
      <c r="E2187" s="291"/>
      <c r="F2187" s="291"/>
      <c r="G2187" s="291"/>
      <c r="H2187" s="291" t="s">
        <v>3691</v>
      </c>
      <c r="I2187" s="291"/>
      <c r="J2187" s="476"/>
    </row>
    <row r="2188" spans="1:10" ht="15">
      <c r="A2188" s="562" t="s">
        <v>3016</v>
      </c>
      <c r="B2188" s="471" t="s">
        <v>3763</v>
      </c>
      <c r="C2188" s="274" t="s">
        <v>1559</v>
      </c>
      <c r="D2188" s="561">
        <v>45096</v>
      </c>
      <c r="E2188" s="291"/>
      <c r="F2188" s="291"/>
      <c r="G2188" s="291"/>
      <c r="H2188" s="291" t="s">
        <v>3691</v>
      </c>
      <c r="I2188" s="291"/>
      <c r="J2188" s="476"/>
    </row>
    <row r="2189" spans="1:10" ht="15">
      <c r="A2189" s="562" t="s">
        <v>3016</v>
      </c>
      <c r="B2189" s="471" t="s">
        <v>3764</v>
      </c>
      <c r="C2189" s="274" t="s">
        <v>1559</v>
      </c>
      <c r="D2189" s="561">
        <v>45096</v>
      </c>
      <c r="E2189" s="291"/>
      <c r="F2189" s="291"/>
      <c r="G2189" s="291"/>
      <c r="H2189" s="291" t="s">
        <v>3691</v>
      </c>
      <c r="I2189" s="291"/>
      <c r="J2189" s="476"/>
    </row>
    <row r="2190" spans="1:10" ht="15">
      <c r="A2190" s="562" t="s">
        <v>3016</v>
      </c>
      <c r="B2190" s="471" t="s">
        <v>3765</v>
      </c>
      <c r="C2190" s="274" t="s">
        <v>1559</v>
      </c>
      <c r="D2190" s="561">
        <v>45096</v>
      </c>
      <c r="E2190" s="291"/>
      <c r="F2190" s="291"/>
      <c r="G2190" s="291"/>
      <c r="H2190" s="291" t="s">
        <v>3691</v>
      </c>
      <c r="I2190" s="291"/>
      <c r="J2190" s="476"/>
    </row>
    <row r="2191" spans="1:10" ht="15">
      <c r="A2191" s="562" t="s">
        <v>3016</v>
      </c>
      <c r="B2191" s="471" t="s">
        <v>3766</v>
      </c>
      <c r="C2191" s="274" t="s">
        <v>1559</v>
      </c>
      <c r="D2191" s="561">
        <v>45096</v>
      </c>
      <c r="E2191" s="291"/>
      <c r="F2191" s="291"/>
      <c r="G2191" s="291"/>
      <c r="H2191" s="291" t="s">
        <v>3691</v>
      </c>
      <c r="I2191" s="291"/>
      <c r="J2191" s="476"/>
    </row>
    <row r="2192" spans="1:10" ht="12.75">
      <c r="A2192" s="878" t="s">
        <v>3767</v>
      </c>
      <c r="B2192" s="869"/>
      <c r="C2192" s="869"/>
      <c r="D2192" s="869"/>
      <c r="E2192" s="869"/>
      <c r="F2192" s="869"/>
      <c r="G2192" s="869"/>
      <c r="H2192" s="869"/>
      <c r="I2192" s="870"/>
      <c r="J2192" s="476"/>
    </row>
    <row r="2193" spans="1:11" ht="12.75">
      <c r="A2193" s="521" t="s">
        <v>1548</v>
      </c>
      <c r="B2193" s="522" t="s">
        <v>1549</v>
      </c>
      <c r="C2193" s="522" t="s">
        <v>1550</v>
      </c>
      <c r="D2193" s="523" t="s">
        <v>1551</v>
      </c>
      <c r="E2193" s="524" t="s">
        <v>1552</v>
      </c>
      <c r="F2193" s="524" t="s">
        <v>1553</v>
      </c>
      <c r="G2193" s="524" t="s">
        <v>1554</v>
      </c>
      <c r="H2193" s="524" t="s">
        <v>821</v>
      </c>
      <c r="I2193" s="525" t="s">
        <v>1555</v>
      </c>
      <c r="J2193" s="563" t="s">
        <v>3768</v>
      </c>
      <c r="K2193" s="499" t="s">
        <v>3769</v>
      </c>
    </row>
    <row r="2194" spans="1:11" ht="15">
      <c r="A2194" s="308" t="s">
        <v>3001</v>
      </c>
      <c r="B2194" s="564" t="s">
        <v>3770</v>
      </c>
      <c r="C2194" s="274" t="s">
        <v>1559</v>
      </c>
      <c r="D2194" s="376" t="s">
        <v>3771</v>
      </c>
      <c r="E2194" s="291"/>
      <c r="F2194" s="291"/>
      <c r="G2194" s="291"/>
      <c r="H2194" s="291" t="s">
        <v>3772</v>
      </c>
      <c r="I2194" s="291"/>
      <c r="J2194" s="476"/>
    </row>
    <row r="2195" spans="1:11" ht="15">
      <c r="A2195" s="308" t="s">
        <v>3001</v>
      </c>
      <c r="B2195" s="564" t="s">
        <v>3773</v>
      </c>
      <c r="C2195" s="274" t="s">
        <v>1559</v>
      </c>
      <c r="D2195" s="376" t="s">
        <v>3771</v>
      </c>
      <c r="E2195" s="291"/>
      <c r="F2195" s="291"/>
      <c r="G2195" s="291"/>
      <c r="H2195" s="291" t="s">
        <v>3772</v>
      </c>
      <c r="I2195" s="291"/>
      <c r="J2195" s="476"/>
    </row>
    <row r="2196" spans="1:11" ht="15">
      <c r="A2196" s="308" t="s">
        <v>3001</v>
      </c>
      <c r="B2196" s="564" t="s">
        <v>3774</v>
      </c>
      <c r="C2196" s="274" t="s">
        <v>1559</v>
      </c>
      <c r="D2196" s="376" t="s">
        <v>3771</v>
      </c>
      <c r="E2196" s="291"/>
      <c r="F2196" s="291"/>
      <c r="G2196" s="291"/>
      <c r="H2196" s="291" t="s">
        <v>3772</v>
      </c>
      <c r="I2196" s="291"/>
      <c r="J2196" s="476"/>
    </row>
    <row r="2197" spans="1:11" ht="15">
      <c r="A2197" s="308" t="s">
        <v>3001</v>
      </c>
      <c r="B2197" s="564" t="s">
        <v>3775</v>
      </c>
      <c r="C2197" s="274" t="s">
        <v>1559</v>
      </c>
      <c r="D2197" s="376" t="s">
        <v>3771</v>
      </c>
      <c r="E2197" s="291"/>
      <c r="F2197" s="291"/>
      <c r="G2197" s="291"/>
      <c r="H2197" s="291" t="s">
        <v>3772</v>
      </c>
      <c r="I2197" s="291"/>
      <c r="J2197" s="476"/>
    </row>
    <row r="2198" spans="1:11" ht="15">
      <c r="A2198" s="308" t="s">
        <v>3001</v>
      </c>
      <c r="B2198" s="564" t="s">
        <v>3776</v>
      </c>
      <c r="C2198" s="274" t="s">
        <v>1559</v>
      </c>
      <c r="D2198" s="376" t="s">
        <v>3771</v>
      </c>
      <c r="E2198" s="291"/>
      <c r="F2198" s="291"/>
      <c r="G2198" s="291"/>
      <c r="H2198" s="291" t="s">
        <v>3772</v>
      </c>
      <c r="I2198" s="291"/>
      <c r="J2198" s="476"/>
    </row>
    <row r="2199" spans="1:11" ht="15">
      <c r="A2199" s="308" t="s">
        <v>3001</v>
      </c>
      <c r="B2199" s="564" t="s">
        <v>3777</v>
      </c>
      <c r="C2199" s="274" t="s">
        <v>1559</v>
      </c>
      <c r="D2199" s="376" t="s">
        <v>3771</v>
      </c>
      <c r="E2199" s="291"/>
      <c r="F2199" s="291"/>
      <c r="G2199" s="291"/>
      <c r="H2199" s="291" t="s">
        <v>3772</v>
      </c>
      <c r="I2199" s="291"/>
      <c r="J2199" s="476"/>
    </row>
    <row r="2200" spans="1:11" ht="15">
      <c r="A2200" s="308" t="s">
        <v>3001</v>
      </c>
      <c r="B2200" s="564" t="s">
        <v>3778</v>
      </c>
      <c r="C2200" s="274" t="s">
        <v>1559</v>
      </c>
      <c r="D2200" s="376" t="s">
        <v>3771</v>
      </c>
      <c r="E2200" s="291"/>
      <c r="F2200" s="291"/>
      <c r="G2200" s="291"/>
      <c r="H2200" s="291" t="s">
        <v>3772</v>
      </c>
      <c r="I2200" s="291"/>
      <c r="J2200" s="476"/>
    </row>
    <row r="2201" spans="1:11" ht="15">
      <c r="A2201" s="308" t="s">
        <v>3001</v>
      </c>
      <c r="B2201" s="564" t="s">
        <v>3779</v>
      </c>
      <c r="C2201" s="274" t="s">
        <v>1559</v>
      </c>
      <c r="D2201" s="376" t="s">
        <v>3771</v>
      </c>
      <c r="E2201" s="291"/>
      <c r="F2201" s="291"/>
      <c r="G2201" s="291"/>
      <c r="H2201" s="291" t="s">
        <v>3772</v>
      </c>
      <c r="I2201" s="291"/>
      <c r="J2201" s="476"/>
    </row>
    <row r="2202" spans="1:11" ht="15">
      <c r="A2202" s="308" t="s">
        <v>3001</v>
      </c>
      <c r="B2202" s="564" t="s">
        <v>3780</v>
      </c>
      <c r="C2202" s="274" t="s">
        <v>1559</v>
      </c>
      <c r="D2202" s="376" t="s">
        <v>3771</v>
      </c>
      <c r="E2202" s="291"/>
      <c r="F2202" s="291"/>
      <c r="G2202" s="291"/>
      <c r="H2202" s="291" t="s">
        <v>3772</v>
      </c>
      <c r="I2202" s="291"/>
      <c r="J2202" s="476"/>
    </row>
    <row r="2203" spans="1:11" ht="15">
      <c r="A2203" s="308" t="s">
        <v>3001</v>
      </c>
      <c r="B2203" s="564" t="s">
        <v>1916</v>
      </c>
      <c r="C2203" s="274" t="s">
        <v>1559</v>
      </c>
      <c r="D2203" s="376" t="s">
        <v>3771</v>
      </c>
      <c r="E2203" s="291"/>
      <c r="F2203" s="291"/>
      <c r="G2203" s="291"/>
      <c r="H2203" s="291" t="s">
        <v>3772</v>
      </c>
      <c r="I2203" s="291"/>
      <c r="J2203" s="476"/>
    </row>
    <row r="2204" spans="1:11" ht="15">
      <c r="A2204" s="308" t="s">
        <v>3001</v>
      </c>
      <c r="B2204" s="564" t="s">
        <v>3781</v>
      </c>
      <c r="C2204" s="274" t="s">
        <v>1559</v>
      </c>
      <c r="D2204" s="376" t="s">
        <v>3771</v>
      </c>
      <c r="E2204" s="291"/>
      <c r="F2204" s="291"/>
      <c r="G2204" s="291"/>
      <c r="H2204" s="291" t="s">
        <v>3772</v>
      </c>
      <c r="I2204" s="291"/>
      <c r="J2204" s="476"/>
    </row>
    <row r="2205" spans="1:11" ht="15">
      <c r="A2205" s="308" t="s">
        <v>3001</v>
      </c>
      <c r="B2205" s="564" t="s">
        <v>3782</v>
      </c>
      <c r="C2205" s="274" t="s">
        <v>1559</v>
      </c>
      <c r="D2205" s="376" t="s">
        <v>3771</v>
      </c>
      <c r="E2205" s="291"/>
      <c r="F2205" s="291"/>
      <c r="G2205" s="291"/>
      <c r="H2205" s="291" t="s">
        <v>3772</v>
      </c>
      <c r="I2205" s="291"/>
      <c r="J2205" s="476"/>
    </row>
    <row r="2206" spans="1:11" ht="15">
      <c r="A2206" s="308" t="s">
        <v>3001</v>
      </c>
      <c r="B2206" s="564" t="s">
        <v>3783</v>
      </c>
      <c r="C2206" s="274" t="s">
        <v>1559</v>
      </c>
      <c r="D2206" s="376" t="s">
        <v>3771</v>
      </c>
      <c r="E2206" s="291"/>
      <c r="F2206" s="291"/>
      <c r="G2206" s="291"/>
      <c r="H2206" s="291" t="s">
        <v>3772</v>
      </c>
      <c r="I2206" s="291"/>
      <c r="J2206" s="476"/>
    </row>
    <row r="2207" spans="1:11" ht="15">
      <c r="A2207" s="308" t="s">
        <v>3001</v>
      </c>
      <c r="B2207" s="564" t="s">
        <v>2320</v>
      </c>
      <c r="C2207" s="274" t="s">
        <v>1559</v>
      </c>
      <c r="D2207" s="376" t="s">
        <v>3771</v>
      </c>
      <c r="E2207" s="291"/>
      <c r="F2207" s="291"/>
      <c r="G2207" s="291"/>
      <c r="H2207" s="291" t="s">
        <v>3772</v>
      </c>
      <c r="I2207" s="291"/>
      <c r="J2207" s="476"/>
    </row>
    <row r="2208" spans="1:11" ht="15">
      <c r="A2208" s="308" t="s">
        <v>3001</v>
      </c>
      <c r="B2208" s="564" t="s">
        <v>3784</v>
      </c>
      <c r="C2208" s="274" t="s">
        <v>1559</v>
      </c>
      <c r="D2208" s="376" t="s">
        <v>3771</v>
      </c>
      <c r="E2208" s="291"/>
      <c r="F2208" s="291"/>
      <c r="G2208" s="291"/>
      <c r="H2208" s="291" t="s">
        <v>3772</v>
      </c>
      <c r="I2208" s="291"/>
      <c r="J2208" s="476"/>
    </row>
    <row r="2209" spans="1:10" ht="15">
      <c r="A2209" s="308" t="s">
        <v>3001</v>
      </c>
      <c r="B2209" s="564" t="s">
        <v>2127</v>
      </c>
      <c r="C2209" s="274" t="s">
        <v>1559</v>
      </c>
      <c r="D2209" s="376" t="s">
        <v>3771</v>
      </c>
      <c r="E2209" s="291"/>
      <c r="F2209" s="291"/>
      <c r="G2209" s="291"/>
      <c r="H2209" s="291" t="s">
        <v>3772</v>
      </c>
      <c r="I2209" s="291"/>
      <c r="J2209" s="476"/>
    </row>
    <row r="2210" spans="1:10" ht="15">
      <c r="A2210" s="308" t="s">
        <v>3001</v>
      </c>
      <c r="B2210" s="564" t="s">
        <v>3785</v>
      </c>
      <c r="C2210" s="274" t="s">
        <v>1559</v>
      </c>
      <c r="D2210" s="376" t="s">
        <v>3771</v>
      </c>
      <c r="E2210" s="291"/>
      <c r="F2210" s="291"/>
      <c r="G2210" s="291"/>
      <c r="H2210" s="291" t="s">
        <v>3772</v>
      </c>
      <c r="I2210" s="291"/>
      <c r="J2210" s="476"/>
    </row>
    <row r="2211" spans="1:10" ht="15">
      <c r="A2211" s="308" t="s">
        <v>3001</v>
      </c>
      <c r="B2211" s="564" t="s">
        <v>3786</v>
      </c>
      <c r="C2211" s="274" t="s">
        <v>1559</v>
      </c>
      <c r="D2211" s="376" t="s">
        <v>3771</v>
      </c>
      <c r="E2211" s="291"/>
      <c r="F2211" s="291"/>
      <c r="G2211" s="291"/>
      <c r="H2211" s="291" t="s">
        <v>3772</v>
      </c>
      <c r="I2211" s="291"/>
      <c r="J2211" s="476"/>
    </row>
    <row r="2212" spans="1:10" ht="15">
      <c r="A2212" s="308" t="s">
        <v>3001</v>
      </c>
      <c r="B2212" s="564" t="s">
        <v>3787</v>
      </c>
      <c r="C2212" s="274" t="s">
        <v>1559</v>
      </c>
      <c r="D2212" s="376" t="s">
        <v>3771</v>
      </c>
      <c r="E2212" s="291"/>
      <c r="F2212" s="291"/>
      <c r="G2212" s="291"/>
      <c r="H2212" s="291" t="s">
        <v>3772</v>
      </c>
      <c r="I2212" s="291"/>
      <c r="J2212" s="476"/>
    </row>
    <row r="2213" spans="1:10" ht="15">
      <c r="A2213" s="308" t="s">
        <v>3001</v>
      </c>
      <c r="B2213" s="564" t="s">
        <v>3788</v>
      </c>
      <c r="C2213" s="274" t="s">
        <v>1559</v>
      </c>
      <c r="D2213" s="376" t="s">
        <v>3771</v>
      </c>
      <c r="E2213" s="291"/>
      <c r="F2213" s="291"/>
      <c r="G2213" s="291"/>
      <c r="H2213" s="291" t="s">
        <v>3772</v>
      </c>
      <c r="I2213" s="291"/>
      <c r="J2213" s="476"/>
    </row>
    <row r="2214" spans="1:10" ht="15">
      <c r="A2214" s="308" t="s">
        <v>3001</v>
      </c>
      <c r="B2214" s="564" t="s">
        <v>3789</v>
      </c>
      <c r="C2214" s="274" t="s">
        <v>1559</v>
      </c>
      <c r="D2214" s="376" t="s">
        <v>3771</v>
      </c>
      <c r="E2214" s="291"/>
      <c r="F2214" s="291"/>
      <c r="G2214" s="291"/>
      <c r="H2214" s="291" t="s">
        <v>3772</v>
      </c>
      <c r="I2214" s="291"/>
      <c r="J2214" s="476"/>
    </row>
    <row r="2215" spans="1:10" ht="15">
      <c r="A2215" s="308" t="s">
        <v>3001</v>
      </c>
      <c r="B2215" s="564" t="s">
        <v>1929</v>
      </c>
      <c r="C2215" s="274" t="s">
        <v>1559</v>
      </c>
      <c r="D2215" s="376" t="s">
        <v>3771</v>
      </c>
      <c r="E2215" s="291"/>
      <c r="F2215" s="291"/>
      <c r="G2215" s="291"/>
      <c r="H2215" s="291" t="s">
        <v>3772</v>
      </c>
      <c r="I2215" s="291"/>
      <c r="J2215" s="476"/>
    </row>
    <row r="2216" spans="1:10" ht="15">
      <c r="A2216" s="308" t="s">
        <v>3001</v>
      </c>
      <c r="B2216" s="564" t="s">
        <v>3790</v>
      </c>
      <c r="C2216" s="274" t="s">
        <v>1559</v>
      </c>
      <c r="D2216" s="376" t="s">
        <v>3771</v>
      </c>
      <c r="E2216" s="291"/>
      <c r="F2216" s="291"/>
      <c r="G2216" s="291"/>
      <c r="H2216" s="291" t="s">
        <v>3772</v>
      </c>
      <c r="I2216" s="291"/>
      <c r="J2216" s="476"/>
    </row>
    <row r="2217" spans="1:10" ht="15">
      <c r="A2217" s="308" t="s">
        <v>3001</v>
      </c>
      <c r="B2217" s="564" t="s">
        <v>3791</v>
      </c>
      <c r="C2217" s="274" t="s">
        <v>1559</v>
      </c>
      <c r="D2217" s="376" t="s">
        <v>3771</v>
      </c>
      <c r="E2217" s="291"/>
      <c r="F2217" s="291"/>
      <c r="G2217" s="291"/>
      <c r="H2217" s="291" t="s">
        <v>3772</v>
      </c>
      <c r="I2217" s="291"/>
      <c r="J2217" s="476"/>
    </row>
    <row r="2218" spans="1:10" ht="15">
      <c r="A2218" s="308" t="s">
        <v>3001</v>
      </c>
      <c r="B2218" s="471" t="s">
        <v>3792</v>
      </c>
      <c r="C2218" s="274" t="s">
        <v>1559</v>
      </c>
      <c r="D2218" s="376" t="s">
        <v>3771</v>
      </c>
      <c r="E2218" s="291"/>
      <c r="F2218" s="291"/>
      <c r="G2218" s="291"/>
      <c r="H2218" s="291" t="s">
        <v>3772</v>
      </c>
      <c r="I2218" s="291"/>
      <c r="J2218" s="476"/>
    </row>
    <row r="2219" spans="1:10" ht="15">
      <c r="A2219" s="308" t="s">
        <v>3001</v>
      </c>
      <c r="B2219" s="471" t="s">
        <v>3793</v>
      </c>
      <c r="C2219" s="274" t="s">
        <v>1559</v>
      </c>
      <c r="D2219" s="376" t="s">
        <v>3771</v>
      </c>
      <c r="E2219" s="291"/>
      <c r="F2219" s="291"/>
      <c r="G2219" s="291"/>
      <c r="H2219" s="291" t="s">
        <v>3772</v>
      </c>
      <c r="I2219" s="291"/>
      <c r="J2219" s="476"/>
    </row>
    <row r="2220" spans="1:10" ht="15">
      <c r="A2220" s="308" t="s">
        <v>3001</v>
      </c>
      <c r="B2220" s="471" t="s">
        <v>3794</v>
      </c>
      <c r="C2220" s="274" t="s">
        <v>1559</v>
      </c>
      <c r="D2220" s="376" t="s">
        <v>3771</v>
      </c>
      <c r="E2220" s="291"/>
      <c r="F2220" s="291"/>
      <c r="G2220" s="291"/>
      <c r="H2220" s="291" t="s">
        <v>3772</v>
      </c>
      <c r="I2220" s="291"/>
      <c r="J2220" s="476"/>
    </row>
    <row r="2221" spans="1:10" ht="15">
      <c r="A2221" s="308" t="s">
        <v>3001</v>
      </c>
      <c r="B2221" s="471" t="s">
        <v>3795</v>
      </c>
      <c r="C2221" s="274" t="s">
        <v>1559</v>
      </c>
      <c r="D2221" s="376" t="s">
        <v>3771</v>
      </c>
      <c r="E2221" s="291"/>
      <c r="F2221" s="291"/>
      <c r="G2221" s="291"/>
      <c r="H2221" s="291" t="s">
        <v>3772</v>
      </c>
      <c r="I2221" s="291"/>
      <c r="J2221" s="476"/>
    </row>
    <row r="2222" spans="1:10" ht="15">
      <c r="A2222" s="308" t="s">
        <v>3001</v>
      </c>
      <c r="B2222" s="471" t="s">
        <v>3796</v>
      </c>
      <c r="C2222" s="274" t="s">
        <v>1559</v>
      </c>
      <c r="D2222" s="376" t="s">
        <v>3771</v>
      </c>
      <c r="E2222" s="291"/>
      <c r="F2222" s="291"/>
      <c r="G2222" s="291"/>
      <c r="H2222" s="291" t="s">
        <v>3772</v>
      </c>
      <c r="I2222" s="291"/>
      <c r="J2222" s="476"/>
    </row>
    <row r="2223" spans="1:10" ht="15">
      <c r="A2223" s="308" t="s">
        <v>3001</v>
      </c>
      <c r="B2223" s="471" t="s">
        <v>3797</v>
      </c>
      <c r="C2223" s="274" t="s">
        <v>1559</v>
      </c>
      <c r="D2223" s="376" t="s">
        <v>3771</v>
      </c>
      <c r="E2223" s="291"/>
      <c r="F2223" s="291"/>
      <c r="G2223" s="291"/>
      <c r="H2223" s="291" t="s">
        <v>3772</v>
      </c>
      <c r="I2223" s="291"/>
      <c r="J2223" s="476"/>
    </row>
    <row r="2224" spans="1:10" ht="15">
      <c r="A2224" s="308" t="s">
        <v>3001</v>
      </c>
      <c r="B2224" s="471" t="s">
        <v>3798</v>
      </c>
      <c r="C2224" s="274" t="s">
        <v>1559</v>
      </c>
      <c r="D2224" s="376" t="s">
        <v>3771</v>
      </c>
      <c r="E2224" s="291"/>
      <c r="F2224" s="291"/>
      <c r="G2224" s="291"/>
      <c r="H2224" s="291" t="s">
        <v>3772</v>
      </c>
      <c r="I2224" s="291"/>
      <c r="J2224" s="476"/>
    </row>
    <row r="2225" spans="1:10" ht="15">
      <c r="A2225" s="308" t="s">
        <v>3001</v>
      </c>
      <c r="B2225" s="471" t="s">
        <v>3799</v>
      </c>
      <c r="C2225" s="274" t="s">
        <v>1559</v>
      </c>
      <c r="D2225" s="376" t="s">
        <v>3771</v>
      </c>
      <c r="E2225" s="291"/>
      <c r="F2225" s="291"/>
      <c r="G2225" s="291"/>
      <c r="H2225" s="291" t="s">
        <v>3772</v>
      </c>
      <c r="I2225" s="291"/>
      <c r="J2225" s="476"/>
    </row>
    <row r="2226" spans="1:10" ht="15">
      <c r="A2226" s="308" t="s">
        <v>3001</v>
      </c>
      <c r="B2226" s="471" t="s">
        <v>3800</v>
      </c>
      <c r="C2226" s="274" t="s">
        <v>1559</v>
      </c>
      <c r="D2226" s="376" t="s">
        <v>3771</v>
      </c>
      <c r="E2226" s="291"/>
      <c r="F2226" s="291"/>
      <c r="G2226" s="291"/>
      <c r="H2226" s="291" t="s">
        <v>3772</v>
      </c>
      <c r="I2226" s="291"/>
      <c r="J2226" s="476"/>
    </row>
    <row r="2227" spans="1:10" ht="15">
      <c r="A2227" s="308" t="s">
        <v>3001</v>
      </c>
      <c r="B2227" s="471" t="s">
        <v>3801</v>
      </c>
      <c r="C2227" s="274" t="s">
        <v>1559</v>
      </c>
      <c r="D2227" s="376" t="s">
        <v>3771</v>
      </c>
      <c r="E2227" s="291"/>
      <c r="F2227" s="291"/>
      <c r="G2227" s="291"/>
      <c r="H2227" s="291" t="s">
        <v>3772</v>
      </c>
      <c r="I2227" s="291"/>
      <c r="J2227" s="476"/>
    </row>
    <row r="2228" spans="1:10" ht="15">
      <c r="A2228" s="308" t="s">
        <v>3001</v>
      </c>
      <c r="B2228" s="471" t="s">
        <v>3802</v>
      </c>
      <c r="C2228" s="274" t="s">
        <v>1559</v>
      </c>
      <c r="D2228" s="376" t="s">
        <v>3771</v>
      </c>
      <c r="E2228" s="291"/>
      <c r="F2228" s="291"/>
      <c r="G2228" s="291"/>
      <c r="H2228" s="291" t="s">
        <v>3772</v>
      </c>
      <c r="I2228" s="291"/>
      <c r="J2228" s="476"/>
    </row>
    <row r="2229" spans="1:10" ht="15">
      <c r="A2229" s="308" t="s">
        <v>3001</v>
      </c>
      <c r="B2229" s="471" t="s">
        <v>3803</v>
      </c>
      <c r="C2229" s="274" t="s">
        <v>1559</v>
      </c>
      <c r="D2229" s="376" t="s">
        <v>3771</v>
      </c>
      <c r="E2229" s="291"/>
      <c r="F2229" s="291"/>
      <c r="G2229" s="291"/>
      <c r="H2229" s="291" t="s">
        <v>3772</v>
      </c>
      <c r="I2229" s="291"/>
      <c r="J2229" s="476"/>
    </row>
    <row r="2230" spans="1:10" ht="15">
      <c r="A2230" s="308" t="s">
        <v>3001</v>
      </c>
      <c r="B2230" s="471" t="s">
        <v>3804</v>
      </c>
      <c r="C2230" s="274" t="s">
        <v>1559</v>
      </c>
      <c r="D2230" s="376" t="s">
        <v>3771</v>
      </c>
      <c r="E2230" s="291"/>
      <c r="F2230" s="291"/>
      <c r="G2230" s="291"/>
      <c r="H2230" s="291" t="s">
        <v>3772</v>
      </c>
      <c r="I2230" s="291"/>
      <c r="J2230" s="476"/>
    </row>
    <row r="2231" spans="1:10" ht="15">
      <c r="A2231" s="308" t="s">
        <v>3001</v>
      </c>
      <c r="B2231" s="471" t="s">
        <v>3805</v>
      </c>
      <c r="C2231" s="274" t="s">
        <v>1559</v>
      </c>
      <c r="D2231" s="376" t="s">
        <v>3771</v>
      </c>
      <c r="E2231" s="291"/>
      <c r="F2231" s="291"/>
      <c r="G2231" s="291"/>
      <c r="H2231" s="291" t="s">
        <v>3772</v>
      </c>
      <c r="I2231" s="291"/>
      <c r="J2231" s="476"/>
    </row>
    <row r="2232" spans="1:10" ht="15">
      <c r="A2232" s="308" t="s">
        <v>3001</v>
      </c>
      <c r="B2232" s="471" t="s">
        <v>2431</v>
      </c>
      <c r="C2232" s="274" t="s">
        <v>1559</v>
      </c>
      <c r="D2232" s="376" t="s">
        <v>3771</v>
      </c>
      <c r="E2232" s="291"/>
      <c r="F2232" s="291"/>
      <c r="G2232" s="291"/>
      <c r="H2232" s="291" t="s">
        <v>3772</v>
      </c>
      <c r="I2232" s="291"/>
      <c r="J2232" s="476"/>
    </row>
    <row r="2233" spans="1:10" ht="15">
      <c r="A2233" s="308" t="s">
        <v>3001</v>
      </c>
      <c r="B2233" s="471" t="s">
        <v>3806</v>
      </c>
      <c r="C2233" s="274" t="s">
        <v>1559</v>
      </c>
      <c r="D2233" s="376" t="s">
        <v>3771</v>
      </c>
      <c r="E2233" s="291"/>
      <c r="F2233" s="291"/>
      <c r="G2233" s="291"/>
      <c r="H2233" s="291" t="s">
        <v>3772</v>
      </c>
      <c r="I2233" s="291"/>
      <c r="J2233" s="476"/>
    </row>
    <row r="2234" spans="1:10" ht="15">
      <c r="A2234" s="308" t="s">
        <v>3001</v>
      </c>
      <c r="B2234" s="471" t="s">
        <v>3807</v>
      </c>
      <c r="C2234" s="274" t="s">
        <v>1559</v>
      </c>
      <c r="D2234" s="376" t="s">
        <v>3771</v>
      </c>
      <c r="E2234" s="291"/>
      <c r="F2234" s="291"/>
      <c r="G2234" s="291"/>
      <c r="H2234" s="291" t="s">
        <v>3772</v>
      </c>
      <c r="I2234" s="291"/>
      <c r="J2234" s="476"/>
    </row>
    <row r="2235" spans="1:10" ht="15">
      <c r="A2235" s="308" t="s">
        <v>3001</v>
      </c>
      <c r="B2235" s="471" t="s">
        <v>1713</v>
      </c>
      <c r="C2235" s="274" t="s">
        <v>1559</v>
      </c>
      <c r="D2235" s="376" t="s">
        <v>3771</v>
      </c>
      <c r="E2235" s="291"/>
      <c r="F2235" s="291"/>
      <c r="G2235" s="291"/>
      <c r="H2235" s="291" t="s">
        <v>3772</v>
      </c>
      <c r="I2235" s="291"/>
      <c r="J2235" s="476"/>
    </row>
    <row r="2236" spans="1:10" ht="15">
      <c r="A2236" s="308" t="s">
        <v>3001</v>
      </c>
      <c r="B2236" s="471" t="s">
        <v>1979</v>
      </c>
      <c r="C2236" s="274" t="s">
        <v>1559</v>
      </c>
      <c r="D2236" s="376" t="s">
        <v>3771</v>
      </c>
      <c r="E2236" s="291"/>
      <c r="F2236" s="291"/>
      <c r="G2236" s="291"/>
      <c r="H2236" s="291" t="s">
        <v>3772</v>
      </c>
      <c r="I2236" s="291"/>
      <c r="J2236" s="476"/>
    </row>
    <row r="2237" spans="1:10" ht="15">
      <c r="A2237" s="308" t="s">
        <v>3001</v>
      </c>
      <c r="B2237" s="471" t="s">
        <v>3808</v>
      </c>
      <c r="C2237" s="274" t="s">
        <v>1559</v>
      </c>
      <c r="D2237" s="376" t="s">
        <v>3771</v>
      </c>
      <c r="E2237" s="291"/>
      <c r="F2237" s="291"/>
      <c r="G2237" s="291"/>
      <c r="H2237" s="291" t="s">
        <v>3772</v>
      </c>
      <c r="I2237" s="291"/>
      <c r="J2237" s="476"/>
    </row>
    <row r="2238" spans="1:10" ht="15">
      <c r="A2238" s="308" t="s">
        <v>3001</v>
      </c>
      <c r="B2238" s="471" t="s">
        <v>3809</v>
      </c>
      <c r="C2238" s="274" t="s">
        <v>1559</v>
      </c>
      <c r="D2238" s="376" t="s">
        <v>3771</v>
      </c>
      <c r="E2238" s="291"/>
      <c r="F2238" s="291"/>
      <c r="G2238" s="291"/>
      <c r="H2238" s="291" t="s">
        <v>3772</v>
      </c>
      <c r="I2238" s="291"/>
      <c r="J2238" s="476"/>
    </row>
    <row r="2239" spans="1:10" ht="15">
      <c r="A2239" s="308" t="s">
        <v>3001</v>
      </c>
      <c r="B2239" s="471" t="s">
        <v>3810</v>
      </c>
      <c r="C2239" s="274" t="s">
        <v>1559</v>
      </c>
      <c r="D2239" s="376" t="s">
        <v>3771</v>
      </c>
      <c r="E2239" s="291"/>
      <c r="F2239" s="291"/>
      <c r="G2239" s="291"/>
      <c r="H2239" s="291" t="s">
        <v>3772</v>
      </c>
      <c r="I2239" s="291"/>
      <c r="J2239" s="476"/>
    </row>
    <row r="2240" spans="1:10" ht="15">
      <c r="A2240" s="308" t="s">
        <v>3001</v>
      </c>
      <c r="B2240" s="471" t="s">
        <v>2673</v>
      </c>
      <c r="C2240" s="274" t="s">
        <v>1559</v>
      </c>
      <c r="D2240" s="376" t="s">
        <v>3771</v>
      </c>
      <c r="E2240" s="291"/>
      <c r="F2240" s="291"/>
      <c r="G2240" s="291"/>
      <c r="H2240" s="291" t="s">
        <v>3772</v>
      </c>
      <c r="I2240" s="291"/>
      <c r="J2240" s="476"/>
    </row>
    <row r="2241" spans="1:10" ht="15">
      <c r="A2241" s="308" t="s">
        <v>3001</v>
      </c>
      <c r="B2241" s="471" t="s">
        <v>3811</v>
      </c>
      <c r="C2241" s="274" t="s">
        <v>1559</v>
      </c>
      <c r="D2241" s="376" t="s">
        <v>3771</v>
      </c>
      <c r="E2241" s="291"/>
      <c r="F2241" s="291"/>
      <c r="G2241" s="291"/>
      <c r="H2241" s="291" t="s">
        <v>3772</v>
      </c>
      <c r="I2241" s="291"/>
      <c r="J2241" s="476"/>
    </row>
    <row r="2242" spans="1:10" ht="15">
      <c r="A2242" s="308" t="s">
        <v>3001</v>
      </c>
      <c r="B2242" s="471" t="s">
        <v>3812</v>
      </c>
      <c r="C2242" s="274" t="s">
        <v>1559</v>
      </c>
      <c r="D2242" s="376" t="s">
        <v>3771</v>
      </c>
      <c r="E2242" s="291"/>
      <c r="F2242" s="291"/>
      <c r="G2242" s="291"/>
      <c r="H2242" s="291" t="s">
        <v>3772</v>
      </c>
      <c r="I2242" s="291"/>
      <c r="J2242" s="476"/>
    </row>
    <row r="2243" spans="1:10" ht="15">
      <c r="A2243" s="308" t="s">
        <v>3001</v>
      </c>
      <c r="B2243" s="471" t="s">
        <v>3813</v>
      </c>
      <c r="C2243" s="274" t="s">
        <v>1559</v>
      </c>
      <c r="D2243" s="376" t="s">
        <v>3771</v>
      </c>
      <c r="E2243" s="291"/>
      <c r="F2243" s="291"/>
      <c r="G2243" s="291"/>
      <c r="H2243" s="291" t="s">
        <v>3772</v>
      </c>
      <c r="I2243" s="291"/>
      <c r="J2243" s="476"/>
    </row>
    <row r="2244" spans="1:10" ht="15">
      <c r="A2244" s="308" t="s">
        <v>3001</v>
      </c>
      <c r="B2244" s="471" t="s">
        <v>3814</v>
      </c>
      <c r="C2244" s="274" t="s">
        <v>1559</v>
      </c>
      <c r="D2244" s="376" t="s">
        <v>3771</v>
      </c>
      <c r="E2244" s="291"/>
      <c r="F2244" s="291"/>
      <c r="G2244" s="291"/>
      <c r="H2244" s="291" t="s">
        <v>3772</v>
      </c>
      <c r="I2244" s="291"/>
      <c r="J2244" s="476"/>
    </row>
    <row r="2245" spans="1:10" ht="15">
      <c r="A2245" s="308" t="s">
        <v>3001</v>
      </c>
      <c r="B2245" s="471" t="s">
        <v>3815</v>
      </c>
      <c r="C2245" s="274" t="s">
        <v>1559</v>
      </c>
      <c r="D2245" s="376" t="s">
        <v>3771</v>
      </c>
      <c r="E2245" s="291"/>
      <c r="F2245" s="291"/>
      <c r="G2245" s="291"/>
      <c r="H2245" s="291" t="s">
        <v>3772</v>
      </c>
      <c r="I2245" s="291"/>
      <c r="J2245" s="476"/>
    </row>
    <row r="2246" spans="1:10" ht="15">
      <c r="A2246" s="308" t="s">
        <v>3001</v>
      </c>
      <c r="B2246" s="471" t="s">
        <v>3816</v>
      </c>
      <c r="C2246" s="274" t="s">
        <v>1559</v>
      </c>
      <c r="D2246" s="376" t="s">
        <v>3771</v>
      </c>
      <c r="E2246" s="291"/>
      <c r="F2246" s="291"/>
      <c r="G2246" s="291"/>
      <c r="H2246" s="291" t="s">
        <v>3772</v>
      </c>
      <c r="I2246" s="291"/>
      <c r="J2246" s="476"/>
    </row>
    <row r="2247" spans="1:10" ht="15">
      <c r="A2247" s="308" t="s">
        <v>3001</v>
      </c>
      <c r="B2247" s="471" t="s">
        <v>3817</v>
      </c>
      <c r="C2247" s="274" t="s">
        <v>1559</v>
      </c>
      <c r="D2247" s="376" t="s">
        <v>3771</v>
      </c>
      <c r="E2247" s="291"/>
      <c r="F2247" s="291"/>
      <c r="G2247" s="291"/>
      <c r="H2247" s="291" t="s">
        <v>3772</v>
      </c>
      <c r="I2247" s="291"/>
      <c r="J2247" s="476"/>
    </row>
    <row r="2248" spans="1:10" ht="15">
      <c r="A2248" s="308" t="s">
        <v>3001</v>
      </c>
      <c r="B2248" s="471" t="s">
        <v>3818</v>
      </c>
      <c r="C2248" s="274" t="s">
        <v>1559</v>
      </c>
      <c r="D2248" s="376" t="s">
        <v>3771</v>
      </c>
      <c r="E2248" s="291"/>
      <c r="F2248" s="291"/>
      <c r="G2248" s="291"/>
      <c r="H2248" s="291" t="s">
        <v>3772</v>
      </c>
      <c r="I2248" s="291"/>
      <c r="J2248" s="476"/>
    </row>
    <row r="2249" spans="1:10" ht="15">
      <c r="A2249" s="308" t="s">
        <v>3001</v>
      </c>
      <c r="B2249" s="471" t="s">
        <v>3819</v>
      </c>
      <c r="C2249" s="274" t="s">
        <v>1559</v>
      </c>
      <c r="D2249" s="376" t="s">
        <v>3771</v>
      </c>
      <c r="E2249" s="291"/>
      <c r="F2249" s="291"/>
      <c r="G2249" s="291"/>
      <c r="H2249" s="291" t="s">
        <v>3772</v>
      </c>
      <c r="I2249" s="291"/>
      <c r="J2249" s="476"/>
    </row>
    <row r="2250" spans="1:10" ht="15">
      <c r="A2250" s="308" t="s">
        <v>3001</v>
      </c>
      <c r="B2250" s="471" t="s">
        <v>3820</v>
      </c>
      <c r="C2250" s="274" t="s">
        <v>1559</v>
      </c>
      <c r="D2250" s="376" t="s">
        <v>3771</v>
      </c>
      <c r="E2250" s="291"/>
      <c r="F2250" s="291"/>
      <c r="G2250" s="291"/>
      <c r="H2250" s="291" t="s">
        <v>3772</v>
      </c>
      <c r="I2250" s="291"/>
      <c r="J2250" s="476"/>
    </row>
    <row r="2251" spans="1:10" ht="15">
      <c r="A2251" s="308" t="s">
        <v>3001</v>
      </c>
      <c r="B2251" s="471" t="s">
        <v>3821</v>
      </c>
      <c r="C2251" s="274" t="s">
        <v>1559</v>
      </c>
      <c r="D2251" s="376" t="s">
        <v>3771</v>
      </c>
      <c r="E2251" s="291"/>
      <c r="F2251" s="291"/>
      <c r="G2251" s="291"/>
      <c r="H2251" s="291" t="s">
        <v>3772</v>
      </c>
      <c r="I2251" s="291"/>
      <c r="J2251" s="476"/>
    </row>
    <row r="2252" spans="1:10" ht="15">
      <c r="A2252" s="308" t="s">
        <v>3001</v>
      </c>
      <c r="B2252" s="471" t="s">
        <v>3822</v>
      </c>
      <c r="C2252" s="274" t="s">
        <v>1559</v>
      </c>
      <c r="D2252" s="376" t="s">
        <v>3771</v>
      </c>
      <c r="E2252" s="291"/>
      <c r="F2252" s="291"/>
      <c r="G2252" s="291"/>
      <c r="H2252" s="291" t="s">
        <v>3772</v>
      </c>
      <c r="I2252" s="291"/>
      <c r="J2252" s="476"/>
    </row>
    <row r="2253" spans="1:10" ht="15">
      <c r="A2253" s="308" t="s">
        <v>3001</v>
      </c>
      <c r="B2253" s="471" t="s">
        <v>2210</v>
      </c>
      <c r="C2253" s="274" t="s">
        <v>1559</v>
      </c>
      <c r="D2253" s="376" t="s">
        <v>3771</v>
      </c>
      <c r="E2253" s="291"/>
      <c r="F2253" s="291"/>
      <c r="G2253" s="291"/>
      <c r="H2253" s="291" t="s">
        <v>3772</v>
      </c>
      <c r="I2253" s="291"/>
      <c r="J2253" s="476"/>
    </row>
    <row r="2254" spans="1:10" ht="15">
      <c r="A2254" s="308" t="s">
        <v>3001</v>
      </c>
      <c r="B2254" s="471" t="s">
        <v>3823</v>
      </c>
      <c r="C2254" s="274" t="s">
        <v>1559</v>
      </c>
      <c r="D2254" s="376" t="s">
        <v>3771</v>
      </c>
      <c r="E2254" s="291"/>
      <c r="F2254" s="291"/>
      <c r="G2254" s="291"/>
      <c r="H2254" s="291" t="s">
        <v>3772</v>
      </c>
      <c r="I2254" s="291"/>
      <c r="J2254" s="476"/>
    </row>
    <row r="2255" spans="1:10" ht="15">
      <c r="A2255" s="308" t="s">
        <v>3001</v>
      </c>
      <c r="B2255" s="471" t="s">
        <v>3824</v>
      </c>
      <c r="C2255" s="274" t="s">
        <v>1559</v>
      </c>
      <c r="D2255" s="376" t="s">
        <v>3771</v>
      </c>
      <c r="E2255" s="291"/>
      <c r="F2255" s="291"/>
      <c r="G2255" s="291"/>
      <c r="H2255" s="291" t="s">
        <v>3772</v>
      </c>
      <c r="I2255" s="291"/>
      <c r="J2255" s="476"/>
    </row>
    <row r="2256" spans="1:10" ht="15">
      <c r="A2256" s="308" t="s">
        <v>3001</v>
      </c>
      <c r="B2256" s="471" t="s">
        <v>1871</v>
      </c>
      <c r="C2256" s="274" t="s">
        <v>1559</v>
      </c>
      <c r="D2256" s="376" t="s">
        <v>3771</v>
      </c>
      <c r="E2256" s="291"/>
      <c r="F2256" s="291"/>
      <c r="G2256" s="291"/>
      <c r="H2256" s="291" t="s">
        <v>3772</v>
      </c>
      <c r="I2256" s="291"/>
      <c r="J2256" s="476"/>
    </row>
    <row r="2257" spans="1:10" ht="15">
      <c r="A2257" s="308" t="s">
        <v>3001</v>
      </c>
      <c r="B2257" s="471" t="s">
        <v>3825</v>
      </c>
      <c r="C2257" s="274" t="s">
        <v>1559</v>
      </c>
      <c r="D2257" s="376" t="s">
        <v>3771</v>
      </c>
      <c r="E2257" s="291"/>
      <c r="F2257" s="291"/>
      <c r="G2257" s="291"/>
      <c r="H2257" s="291" t="s">
        <v>3772</v>
      </c>
      <c r="I2257" s="291"/>
      <c r="J2257" s="476"/>
    </row>
    <row r="2258" spans="1:10" ht="15">
      <c r="A2258" s="308" t="s">
        <v>3001</v>
      </c>
      <c r="B2258" s="471" t="s">
        <v>3826</v>
      </c>
      <c r="C2258" s="274" t="s">
        <v>1559</v>
      </c>
      <c r="D2258" s="376" t="s">
        <v>3771</v>
      </c>
      <c r="E2258" s="291"/>
      <c r="F2258" s="291"/>
      <c r="G2258" s="291"/>
      <c r="H2258" s="291" t="s">
        <v>3772</v>
      </c>
      <c r="I2258" s="291"/>
      <c r="J2258" s="476"/>
    </row>
    <row r="2259" spans="1:10" ht="15">
      <c r="A2259" s="308" t="s">
        <v>3001</v>
      </c>
      <c r="B2259" s="471" t="s">
        <v>3827</v>
      </c>
      <c r="C2259" s="274" t="s">
        <v>1559</v>
      </c>
      <c r="D2259" s="376" t="s">
        <v>3771</v>
      </c>
      <c r="E2259" s="291"/>
      <c r="F2259" s="291"/>
      <c r="G2259" s="291"/>
      <c r="H2259" s="291" t="s">
        <v>3772</v>
      </c>
      <c r="I2259" s="291"/>
      <c r="J2259" s="476"/>
    </row>
    <row r="2260" spans="1:10" ht="15">
      <c r="A2260" s="308" t="s">
        <v>3001</v>
      </c>
      <c r="B2260" s="471" t="s">
        <v>1749</v>
      </c>
      <c r="C2260" s="274" t="s">
        <v>1559</v>
      </c>
      <c r="D2260" s="376" t="s">
        <v>3771</v>
      </c>
      <c r="E2260" s="291"/>
      <c r="F2260" s="291"/>
      <c r="G2260" s="291"/>
      <c r="H2260" s="291" t="s">
        <v>3828</v>
      </c>
      <c r="I2260" s="291"/>
      <c r="J2260" s="476"/>
    </row>
    <row r="2261" spans="1:10" ht="15">
      <c r="A2261" s="308" t="s">
        <v>3001</v>
      </c>
      <c r="B2261" s="471" t="s">
        <v>2285</v>
      </c>
      <c r="C2261" s="274" t="s">
        <v>1559</v>
      </c>
      <c r="D2261" s="376" t="s">
        <v>3771</v>
      </c>
      <c r="E2261" s="291"/>
      <c r="F2261" s="291"/>
      <c r="G2261" s="291"/>
      <c r="H2261" s="291" t="s">
        <v>3772</v>
      </c>
      <c r="I2261" s="291"/>
      <c r="J2261" s="476"/>
    </row>
    <row r="2262" spans="1:10" ht="15">
      <c r="A2262" s="308" t="s">
        <v>3001</v>
      </c>
      <c r="B2262" s="471" t="s">
        <v>3829</v>
      </c>
      <c r="C2262" s="274" t="s">
        <v>1559</v>
      </c>
      <c r="D2262" s="376" t="s">
        <v>3771</v>
      </c>
      <c r="E2262" s="291"/>
      <c r="F2262" s="291"/>
      <c r="G2262" s="291"/>
      <c r="H2262" s="291" t="s">
        <v>3772</v>
      </c>
      <c r="I2262" s="291"/>
      <c r="J2262" s="476"/>
    </row>
    <row r="2263" spans="1:10" ht="15">
      <c r="A2263" s="308" t="s">
        <v>3001</v>
      </c>
      <c r="B2263" s="471" t="s">
        <v>3830</v>
      </c>
      <c r="C2263" s="274" t="s">
        <v>1559</v>
      </c>
      <c r="D2263" s="376" t="s">
        <v>3771</v>
      </c>
      <c r="E2263" s="291"/>
      <c r="F2263" s="291"/>
      <c r="G2263" s="291"/>
      <c r="H2263" s="291" t="s">
        <v>3772</v>
      </c>
      <c r="I2263" s="291"/>
      <c r="J2263" s="476"/>
    </row>
    <row r="2264" spans="1:10" ht="15">
      <c r="A2264" s="308" t="s">
        <v>3001</v>
      </c>
      <c r="B2264" s="471" t="s">
        <v>3831</v>
      </c>
      <c r="C2264" s="274" t="s">
        <v>1559</v>
      </c>
      <c r="D2264" s="376" t="s">
        <v>3771</v>
      </c>
      <c r="E2264" s="291"/>
      <c r="F2264" s="291"/>
      <c r="G2264" s="291"/>
      <c r="H2264" s="291" t="s">
        <v>3772</v>
      </c>
      <c r="I2264" s="291"/>
      <c r="J2264" s="476"/>
    </row>
    <row r="2265" spans="1:10" ht="15">
      <c r="A2265" s="308" t="s">
        <v>3001</v>
      </c>
      <c r="B2265" s="471" t="s">
        <v>3832</v>
      </c>
      <c r="C2265" s="274" t="s">
        <v>1559</v>
      </c>
      <c r="D2265" s="376" t="s">
        <v>3771</v>
      </c>
      <c r="E2265" s="291"/>
      <c r="F2265" s="291"/>
      <c r="G2265" s="291"/>
      <c r="H2265" s="291" t="s">
        <v>3772</v>
      </c>
      <c r="I2265" s="291"/>
      <c r="J2265" s="476"/>
    </row>
    <row r="2266" spans="1:10" ht="15">
      <c r="A2266" s="308" t="s">
        <v>3001</v>
      </c>
      <c r="B2266" s="471" t="s">
        <v>3833</v>
      </c>
      <c r="C2266" s="274" t="s">
        <v>1559</v>
      </c>
      <c r="D2266" s="376" t="s">
        <v>3771</v>
      </c>
      <c r="E2266" s="291"/>
      <c r="F2266" s="291"/>
      <c r="G2266" s="291"/>
      <c r="H2266" s="291" t="s">
        <v>3772</v>
      </c>
      <c r="I2266" s="291"/>
      <c r="J2266" s="476"/>
    </row>
    <row r="2267" spans="1:10" ht="15">
      <c r="A2267" s="308" t="s">
        <v>3001</v>
      </c>
      <c r="B2267" s="471" t="s">
        <v>3834</v>
      </c>
      <c r="C2267" s="274" t="s">
        <v>1559</v>
      </c>
      <c r="D2267" s="376" t="s">
        <v>3771</v>
      </c>
      <c r="E2267" s="291"/>
      <c r="F2267" s="291"/>
      <c r="G2267" s="291"/>
      <c r="H2267" s="291" t="s">
        <v>3772</v>
      </c>
      <c r="I2267" s="291"/>
      <c r="J2267" s="476"/>
    </row>
    <row r="2268" spans="1:10" ht="15">
      <c r="A2268" s="308" t="s">
        <v>3001</v>
      </c>
      <c r="B2268" s="471" t="s">
        <v>3835</v>
      </c>
      <c r="C2268" s="274" t="s">
        <v>1559</v>
      </c>
      <c r="D2268" s="376" t="s">
        <v>3771</v>
      </c>
      <c r="E2268" s="291"/>
      <c r="F2268" s="291"/>
      <c r="G2268" s="291"/>
      <c r="H2268" s="291" t="s">
        <v>3772</v>
      </c>
      <c r="I2268" s="291"/>
      <c r="J2268" s="476"/>
    </row>
    <row r="2269" spans="1:10" ht="15">
      <c r="A2269" s="308" t="s">
        <v>3001</v>
      </c>
      <c r="B2269" s="471" t="s">
        <v>3836</v>
      </c>
      <c r="C2269" s="274" t="s">
        <v>1559</v>
      </c>
      <c r="D2269" s="376" t="s">
        <v>3771</v>
      </c>
      <c r="E2269" s="291"/>
      <c r="F2269" s="291"/>
      <c r="G2269" s="291"/>
      <c r="H2269" s="291" t="s">
        <v>3772</v>
      </c>
      <c r="I2269" s="291"/>
      <c r="J2269" s="476"/>
    </row>
    <row r="2270" spans="1:10" ht="12.75">
      <c r="A2270" s="878" t="s">
        <v>3767</v>
      </c>
      <c r="B2270" s="869"/>
      <c r="C2270" s="869"/>
      <c r="D2270" s="869"/>
      <c r="E2270" s="869"/>
      <c r="F2270" s="869"/>
      <c r="G2270" s="869"/>
      <c r="H2270" s="869"/>
      <c r="I2270" s="870"/>
      <c r="J2270" s="476"/>
    </row>
    <row r="2271" spans="1:10" ht="12.75">
      <c r="A2271" s="521" t="s">
        <v>1548</v>
      </c>
      <c r="B2271" s="522" t="s">
        <v>1549</v>
      </c>
      <c r="C2271" s="522" t="s">
        <v>1550</v>
      </c>
      <c r="D2271" s="523" t="s">
        <v>1551</v>
      </c>
      <c r="E2271" s="524" t="s">
        <v>1552</v>
      </c>
      <c r="F2271" s="524" t="s">
        <v>1553</v>
      </c>
      <c r="G2271" s="524" t="s">
        <v>1554</v>
      </c>
      <c r="H2271" s="524" t="s">
        <v>821</v>
      </c>
      <c r="I2271" s="525" t="s">
        <v>1555</v>
      </c>
      <c r="J2271" s="476"/>
    </row>
    <row r="2272" spans="1:10" ht="15">
      <c r="A2272" s="565" t="s">
        <v>3001</v>
      </c>
      <c r="B2272" s="471" t="s">
        <v>3837</v>
      </c>
      <c r="C2272" s="509" t="s">
        <v>1559</v>
      </c>
      <c r="D2272" s="566">
        <v>45122</v>
      </c>
      <c r="E2272" s="511"/>
      <c r="F2272" s="511"/>
      <c r="G2272" s="511"/>
      <c r="H2272" s="291" t="s">
        <v>3838</v>
      </c>
      <c r="I2272" s="511"/>
      <c r="J2272" s="552"/>
    </row>
    <row r="2273" spans="1:10" ht="15">
      <c r="A2273" s="553" t="s">
        <v>3001</v>
      </c>
      <c r="B2273" s="471" t="s">
        <v>3839</v>
      </c>
      <c r="C2273" s="512" t="s">
        <v>1559</v>
      </c>
      <c r="D2273" s="536">
        <v>45122</v>
      </c>
      <c r="E2273" s="514"/>
      <c r="F2273" s="514"/>
      <c r="G2273" s="514"/>
      <c r="H2273" s="291" t="s">
        <v>3838</v>
      </c>
      <c r="I2273" s="514"/>
      <c r="J2273" s="552"/>
    </row>
    <row r="2274" spans="1:10" ht="15">
      <c r="A2274" s="553" t="s">
        <v>3001</v>
      </c>
      <c r="B2274" s="471" t="s">
        <v>3840</v>
      </c>
      <c r="C2274" s="512" t="s">
        <v>1559</v>
      </c>
      <c r="D2274" s="536">
        <v>45122</v>
      </c>
      <c r="E2274" s="514"/>
      <c r="F2274" s="514"/>
      <c r="G2274" s="514"/>
      <c r="H2274" s="291" t="s">
        <v>3838</v>
      </c>
      <c r="I2274" s="514"/>
      <c r="J2274" s="552"/>
    </row>
    <row r="2275" spans="1:10" ht="15">
      <c r="A2275" s="553" t="s">
        <v>3001</v>
      </c>
      <c r="B2275" s="471" t="s">
        <v>3841</v>
      </c>
      <c r="C2275" s="512" t="s">
        <v>1559</v>
      </c>
      <c r="D2275" s="536">
        <v>45122</v>
      </c>
      <c r="E2275" s="514"/>
      <c r="F2275" s="514"/>
      <c r="G2275" s="514"/>
      <c r="H2275" s="291" t="s">
        <v>3838</v>
      </c>
      <c r="I2275" s="514"/>
      <c r="J2275" s="552"/>
    </row>
    <row r="2276" spans="1:10" ht="15">
      <c r="A2276" s="553" t="s">
        <v>3001</v>
      </c>
      <c r="B2276" s="471" t="s">
        <v>3842</v>
      </c>
      <c r="C2276" s="512" t="s">
        <v>1559</v>
      </c>
      <c r="D2276" s="536">
        <v>45122</v>
      </c>
      <c r="E2276" s="514"/>
      <c r="F2276" s="514"/>
      <c r="G2276" s="514"/>
      <c r="H2276" s="291" t="s">
        <v>3838</v>
      </c>
      <c r="I2276" s="514"/>
      <c r="J2276" s="552"/>
    </row>
    <row r="2277" spans="1:10" ht="15">
      <c r="A2277" s="553" t="s">
        <v>3001</v>
      </c>
      <c r="B2277" s="471" t="s">
        <v>3843</v>
      </c>
      <c r="C2277" s="512" t="s">
        <v>1559</v>
      </c>
      <c r="D2277" s="536">
        <v>45122</v>
      </c>
      <c r="E2277" s="514"/>
      <c r="F2277" s="514"/>
      <c r="G2277" s="514"/>
      <c r="H2277" s="291" t="s">
        <v>3838</v>
      </c>
      <c r="I2277" s="514"/>
      <c r="J2277" s="552"/>
    </row>
    <row r="2278" spans="1:10" ht="15">
      <c r="A2278" s="553" t="s">
        <v>3001</v>
      </c>
      <c r="B2278" s="471" t="s">
        <v>3844</v>
      </c>
      <c r="C2278" s="512" t="s">
        <v>1559</v>
      </c>
      <c r="D2278" s="536">
        <v>45122</v>
      </c>
      <c r="E2278" s="514"/>
      <c r="F2278" s="514"/>
      <c r="G2278" s="514"/>
      <c r="H2278" s="291" t="s">
        <v>3838</v>
      </c>
      <c r="I2278" s="514"/>
      <c r="J2278" s="552"/>
    </row>
    <row r="2279" spans="1:10" ht="15">
      <c r="A2279" s="553" t="s">
        <v>3001</v>
      </c>
      <c r="B2279" s="471" t="s">
        <v>1649</v>
      </c>
      <c r="C2279" s="512" t="s">
        <v>1559</v>
      </c>
      <c r="D2279" s="536">
        <v>45122</v>
      </c>
      <c r="E2279" s="514"/>
      <c r="F2279" s="514"/>
      <c r="G2279" s="514"/>
      <c r="H2279" s="291" t="s">
        <v>3838</v>
      </c>
      <c r="I2279" s="514"/>
      <c r="J2279" s="552"/>
    </row>
    <row r="2280" spans="1:10" ht="15">
      <c r="A2280" s="553" t="s">
        <v>3001</v>
      </c>
      <c r="B2280" s="471" t="s">
        <v>2760</v>
      </c>
      <c r="C2280" s="512" t="s">
        <v>1559</v>
      </c>
      <c r="D2280" s="536">
        <v>45122</v>
      </c>
      <c r="E2280" s="514"/>
      <c r="F2280" s="514"/>
      <c r="G2280" s="514"/>
      <c r="H2280" s="291" t="s">
        <v>3838</v>
      </c>
      <c r="I2280" s="514"/>
      <c r="J2280" s="552"/>
    </row>
    <row r="2281" spans="1:10" ht="15">
      <c r="A2281" s="553" t="s">
        <v>3001</v>
      </c>
      <c r="B2281" s="471" t="s">
        <v>3845</v>
      </c>
      <c r="C2281" s="512" t="s">
        <v>1559</v>
      </c>
      <c r="D2281" s="536">
        <v>45122</v>
      </c>
      <c r="E2281" s="514"/>
      <c r="F2281" s="514"/>
      <c r="G2281" s="514"/>
      <c r="H2281" s="291" t="s">
        <v>3838</v>
      </c>
      <c r="I2281" s="514"/>
      <c r="J2281" s="552"/>
    </row>
    <row r="2282" spans="1:10" ht="15">
      <c r="A2282" s="553" t="s">
        <v>3001</v>
      </c>
      <c r="B2282" s="471" t="s">
        <v>2201</v>
      </c>
      <c r="C2282" s="512" t="s">
        <v>1559</v>
      </c>
      <c r="D2282" s="536">
        <v>45122</v>
      </c>
      <c r="E2282" s="514"/>
      <c r="F2282" s="514"/>
      <c r="G2282" s="514"/>
      <c r="H2282" s="291" t="s">
        <v>3838</v>
      </c>
      <c r="I2282" s="514"/>
      <c r="J2282" s="552"/>
    </row>
    <row r="2283" spans="1:10" ht="15">
      <c r="A2283" s="553" t="s">
        <v>3001</v>
      </c>
      <c r="B2283" s="471" t="s">
        <v>3846</v>
      </c>
      <c r="C2283" s="512" t="s">
        <v>1559</v>
      </c>
      <c r="D2283" s="536">
        <v>45122</v>
      </c>
      <c r="E2283" s="514"/>
      <c r="F2283" s="514"/>
      <c r="G2283" s="514"/>
      <c r="H2283" s="291" t="s">
        <v>3838</v>
      </c>
      <c r="I2283" s="514"/>
      <c r="J2283" s="552"/>
    </row>
    <row r="2284" spans="1:10" ht="15">
      <c r="A2284" s="553" t="s">
        <v>3001</v>
      </c>
      <c r="B2284" s="471" t="s">
        <v>3847</v>
      </c>
      <c r="C2284" s="512" t="s">
        <v>1559</v>
      </c>
      <c r="D2284" s="536">
        <v>45122</v>
      </c>
      <c r="E2284" s="514"/>
      <c r="F2284" s="514"/>
      <c r="G2284" s="514"/>
      <c r="H2284" s="291" t="s">
        <v>3838</v>
      </c>
      <c r="I2284" s="514"/>
      <c r="J2284" s="552"/>
    </row>
    <row r="2285" spans="1:10" ht="15">
      <c r="A2285" s="553" t="s">
        <v>3001</v>
      </c>
      <c r="B2285" s="471" t="s">
        <v>3848</v>
      </c>
      <c r="C2285" s="512" t="s">
        <v>1559</v>
      </c>
      <c r="D2285" s="536">
        <v>45122</v>
      </c>
      <c r="E2285" s="514"/>
      <c r="F2285" s="514"/>
      <c r="G2285" s="514"/>
      <c r="H2285" s="291" t="s">
        <v>3838</v>
      </c>
      <c r="I2285" s="514"/>
      <c r="J2285" s="552"/>
    </row>
    <row r="2286" spans="1:10" ht="15">
      <c r="A2286" s="553" t="s">
        <v>3001</v>
      </c>
      <c r="B2286" s="471" t="s">
        <v>3849</v>
      </c>
      <c r="C2286" s="512" t="s">
        <v>1559</v>
      </c>
      <c r="D2286" s="536">
        <v>45122</v>
      </c>
      <c r="E2286" s="514"/>
      <c r="F2286" s="514"/>
      <c r="G2286" s="514"/>
      <c r="H2286" s="291" t="s">
        <v>3838</v>
      </c>
      <c r="I2286" s="514"/>
      <c r="J2286" s="552"/>
    </row>
    <row r="2287" spans="1:10" ht="15">
      <c r="A2287" s="553" t="s">
        <v>3001</v>
      </c>
      <c r="B2287" s="471" t="s">
        <v>3850</v>
      </c>
      <c r="C2287" s="512" t="s">
        <v>1559</v>
      </c>
      <c r="D2287" s="536">
        <v>45122</v>
      </c>
      <c r="E2287" s="514"/>
      <c r="F2287" s="514"/>
      <c r="G2287" s="514"/>
      <c r="H2287" s="291" t="s">
        <v>3838</v>
      </c>
      <c r="I2287" s="514"/>
      <c r="J2287" s="552"/>
    </row>
    <row r="2288" spans="1:10" ht="15">
      <c r="A2288" s="553" t="s">
        <v>3001</v>
      </c>
      <c r="B2288" s="471" t="s">
        <v>3851</v>
      </c>
      <c r="C2288" s="512" t="s">
        <v>1559</v>
      </c>
      <c r="D2288" s="536">
        <v>45122</v>
      </c>
      <c r="E2288" s="514"/>
      <c r="F2288" s="514"/>
      <c r="G2288" s="514"/>
      <c r="H2288" s="291" t="s">
        <v>3838</v>
      </c>
      <c r="I2288" s="514"/>
      <c r="J2288" s="552"/>
    </row>
    <row r="2289" spans="1:10" ht="15">
      <c r="A2289" s="553" t="s">
        <v>3001</v>
      </c>
      <c r="B2289" s="471" t="s">
        <v>3852</v>
      </c>
      <c r="C2289" s="512" t="s">
        <v>1559</v>
      </c>
      <c r="D2289" s="536">
        <v>45122</v>
      </c>
      <c r="E2289" s="514"/>
      <c r="F2289" s="514"/>
      <c r="G2289" s="514"/>
      <c r="H2289" s="291" t="s">
        <v>3838</v>
      </c>
      <c r="I2289" s="514"/>
      <c r="J2289" s="552"/>
    </row>
    <row r="2290" spans="1:10" ht="15">
      <c r="A2290" s="553" t="s">
        <v>3001</v>
      </c>
      <c r="B2290" s="471" t="s">
        <v>2679</v>
      </c>
      <c r="C2290" s="512" t="s">
        <v>1559</v>
      </c>
      <c r="D2290" s="536">
        <v>45122</v>
      </c>
      <c r="E2290" s="514"/>
      <c r="F2290" s="514"/>
      <c r="G2290" s="514"/>
      <c r="H2290" s="291" t="s">
        <v>3838</v>
      </c>
      <c r="I2290" s="514"/>
      <c r="J2290" s="552"/>
    </row>
    <row r="2291" spans="1:10" ht="15">
      <c r="A2291" s="553" t="s">
        <v>3001</v>
      </c>
      <c r="B2291" s="471" t="s">
        <v>3853</v>
      </c>
      <c r="C2291" s="512" t="s">
        <v>1559</v>
      </c>
      <c r="D2291" s="536">
        <v>45122</v>
      </c>
      <c r="E2291" s="514"/>
      <c r="F2291" s="514"/>
      <c r="G2291" s="514"/>
      <c r="H2291" s="291" t="s">
        <v>3838</v>
      </c>
      <c r="I2291" s="514"/>
      <c r="J2291" s="552"/>
    </row>
    <row r="2292" spans="1:10" ht="15">
      <c r="A2292" s="553" t="s">
        <v>3001</v>
      </c>
      <c r="B2292" s="471" t="s">
        <v>3854</v>
      </c>
      <c r="C2292" s="512" t="s">
        <v>1559</v>
      </c>
      <c r="D2292" s="536">
        <v>45122</v>
      </c>
      <c r="E2292" s="514"/>
      <c r="F2292" s="514"/>
      <c r="G2292" s="514"/>
      <c r="H2292" s="291" t="s">
        <v>3838</v>
      </c>
      <c r="I2292" s="514"/>
      <c r="J2292" s="552"/>
    </row>
    <row r="2293" spans="1:10" ht="15">
      <c r="A2293" s="553" t="s">
        <v>3001</v>
      </c>
      <c r="B2293" s="471" t="s">
        <v>2141</v>
      </c>
      <c r="C2293" s="512" t="s">
        <v>1559</v>
      </c>
      <c r="D2293" s="536">
        <v>45122</v>
      </c>
      <c r="E2293" s="514"/>
      <c r="F2293" s="514"/>
      <c r="G2293" s="514"/>
      <c r="H2293" s="291" t="s">
        <v>3838</v>
      </c>
      <c r="I2293" s="514"/>
      <c r="J2293" s="552"/>
    </row>
    <row r="2294" spans="1:10" ht="15">
      <c r="A2294" s="553" t="s">
        <v>3001</v>
      </c>
      <c r="B2294" s="471" t="s">
        <v>3855</v>
      </c>
      <c r="C2294" s="512" t="s">
        <v>1559</v>
      </c>
      <c r="D2294" s="536">
        <v>45122</v>
      </c>
      <c r="E2294" s="514"/>
      <c r="F2294" s="514"/>
      <c r="G2294" s="514"/>
      <c r="H2294" s="291" t="s">
        <v>3838</v>
      </c>
      <c r="I2294" s="514"/>
      <c r="J2294" s="552"/>
    </row>
    <row r="2295" spans="1:10" ht="15">
      <c r="A2295" s="553" t="s">
        <v>3001</v>
      </c>
      <c r="B2295" s="471" t="s">
        <v>2226</v>
      </c>
      <c r="C2295" s="512" t="s">
        <v>1559</v>
      </c>
      <c r="D2295" s="536">
        <v>45122</v>
      </c>
      <c r="E2295" s="514"/>
      <c r="F2295" s="514"/>
      <c r="G2295" s="514"/>
      <c r="H2295" s="291" t="s">
        <v>3838</v>
      </c>
      <c r="I2295" s="514"/>
      <c r="J2295" s="552"/>
    </row>
    <row r="2296" spans="1:10" ht="15">
      <c r="A2296" s="553" t="s">
        <v>3001</v>
      </c>
      <c r="B2296" s="471" t="s">
        <v>3856</v>
      </c>
      <c r="C2296" s="512" t="s">
        <v>1559</v>
      </c>
      <c r="D2296" s="536">
        <v>45122</v>
      </c>
      <c r="E2296" s="514"/>
      <c r="F2296" s="514"/>
      <c r="G2296" s="514"/>
      <c r="H2296" s="291" t="s">
        <v>3838</v>
      </c>
      <c r="I2296" s="514"/>
      <c r="J2296" s="552"/>
    </row>
    <row r="2297" spans="1:10" ht="15">
      <c r="A2297" s="553" t="s">
        <v>3001</v>
      </c>
      <c r="B2297" s="471" t="s">
        <v>3857</v>
      </c>
      <c r="C2297" s="512" t="s">
        <v>1559</v>
      </c>
      <c r="D2297" s="536">
        <v>45122</v>
      </c>
      <c r="E2297" s="514"/>
      <c r="F2297" s="514"/>
      <c r="G2297" s="514"/>
      <c r="H2297" s="291" t="s">
        <v>3838</v>
      </c>
      <c r="I2297" s="514"/>
      <c r="J2297" s="552"/>
    </row>
    <row r="2298" spans="1:10" ht="15">
      <c r="A2298" s="553" t="s">
        <v>3001</v>
      </c>
      <c r="B2298" s="471" t="s">
        <v>3858</v>
      </c>
      <c r="C2298" s="512" t="s">
        <v>1559</v>
      </c>
      <c r="D2298" s="536">
        <v>45122</v>
      </c>
      <c r="E2298" s="514"/>
      <c r="F2298" s="514"/>
      <c r="G2298" s="514"/>
      <c r="H2298" s="291" t="s">
        <v>3838</v>
      </c>
      <c r="I2298" s="514"/>
      <c r="J2298" s="552"/>
    </row>
    <row r="2299" spans="1:10" ht="15">
      <c r="A2299" s="553" t="s">
        <v>3001</v>
      </c>
      <c r="B2299" s="471" t="s">
        <v>3859</v>
      </c>
      <c r="C2299" s="512" t="s">
        <v>1559</v>
      </c>
      <c r="D2299" s="536">
        <v>45122</v>
      </c>
      <c r="E2299" s="514"/>
      <c r="F2299" s="514"/>
      <c r="G2299" s="514"/>
      <c r="H2299" s="291" t="s">
        <v>3838</v>
      </c>
      <c r="I2299" s="514"/>
      <c r="J2299" s="552"/>
    </row>
    <row r="2300" spans="1:10" ht="15">
      <c r="A2300" s="553" t="s">
        <v>3001</v>
      </c>
      <c r="B2300" s="471" t="s">
        <v>2777</v>
      </c>
      <c r="C2300" s="512" t="s">
        <v>1559</v>
      </c>
      <c r="D2300" s="536">
        <v>45122</v>
      </c>
      <c r="E2300" s="514"/>
      <c r="F2300" s="514"/>
      <c r="G2300" s="514"/>
      <c r="H2300" s="291" t="s">
        <v>3838</v>
      </c>
      <c r="I2300" s="514"/>
      <c r="J2300" s="552"/>
    </row>
    <row r="2301" spans="1:10" ht="15">
      <c r="A2301" s="553" t="s">
        <v>3001</v>
      </c>
      <c r="B2301" s="471" t="s">
        <v>3860</v>
      </c>
      <c r="C2301" s="512" t="s">
        <v>1559</v>
      </c>
      <c r="D2301" s="536">
        <v>45122</v>
      </c>
      <c r="E2301" s="514"/>
      <c r="F2301" s="514"/>
      <c r="G2301" s="514"/>
      <c r="H2301" s="291" t="s">
        <v>3838</v>
      </c>
      <c r="I2301" s="514"/>
      <c r="J2301" s="552"/>
    </row>
    <row r="2302" spans="1:10" ht="15">
      <c r="A2302" s="553" t="s">
        <v>3001</v>
      </c>
      <c r="B2302" s="471" t="s">
        <v>3861</v>
      </c>
      <c r="C2302" s="512" t="s">
        <v>1559</v>
      </c>
      <c r="D2302" s="536">
        <v>45122</v>
      </c>
      <c r="E2302" s="514"/>
      <c r="F2302" s="514"/>
      <c r="G2302" s="514"/>
      <c r="H2302" s="291" t="s">
        <v>3838</v>
      </c>
      <c r="I2302" s="514"/>
      <c r="J2302" s="552"/>
    </row>
    <row r="2303" spans="1:10" ht="15">
      <c r="A2303" s="553" t="s">
        <v>3001</v>
      </c>
      <c r="B2303" s="471" t="s">
        <v>3862</v>
      </c>
      <c r="C2303" s="512" t="s">
        <v>1559</v>
      </c>
      <c r="D2303" s="536">
        <v>45122</v>
      </c>
      <c r="E2303" s="514"/>
      <c r="F2303" s="514"/>
      <c r="G2303" s="514"/>
      <c r="H2303" s="291" t="s">
        <v>3772</v>
      </c>
      <c r="I2303" s="514"/>
      <c r="J2303" s="552"/>
    </row>
    <row r="2304" spans="1:10" ht="15">
      <c r="A2304" s="553" t="s">
        <v>3001</v>
      </c>
      <c r="B2304" s="471" t="s">
        <v>3863</v>
      </c>
      <c r="C2304" s="512" t="s">
        <v>1559</v>
      </c>
      <c r="D2304" s="536">
        <v>45122</v>
      </c>
      <c r="E2304" s="514"/>
      <c r="F2304" s="514"/>
      <c r="G2304" s="514"/>
      <c r="H2304" s="291" t="s">
        <v>3838</v>
      </c>
      <c r="I2304" s="514"/>
      <c r="J2304" s="552"/>
    </row>
    <row r="2305" spans="1:10" ht="15">
      <c r="A2305" s="553" t="s">
        <v>3001</v>
      </c>
      <c r="B2305" s="471" t="s">
        <v>3864</v>
      </c>
      <c r="C2305" s="512" t="s">
        <v>1559</v>
      </c>
      <c r="D2305" s="536">
        <v>45122</v>
      </c>
      <c r="E2305" s="514"/>
      <c r="F2305" s="514"/>
      <c r="G2305" s="514"/>
      <c r="H2305" s="291" t="s">
        <v>3838</v>
      </c>
      <c r="I2305" s="514"/>
      <c r="J2305" s="552"/>
    </row>
    <row r="2306" spans="1:10" ht="15">
      <c r="A2306" s="553" t="s">
        <v>3001</v>
      </c>
      <c r="B2306" s="471" t="s">
        <v>2280</v>
      </c>
      <c r="C2306" s="512" t="s">
        <v>1559</v>
      </c>
      <c r="D2306" s="536">
        <v>45122</v>
      </c>
      <c r="E2306" s="514"/>
      <c r="F2306" s="514"/>
      <c r="G2306" s="514"/>
      <c r="H2306" s="291" t="s">
        <v>3838</v>
      </c>
      <c r="I2306" s="514"/>
      <c r="J2306" s="552"/>
    </row>
    <row r="2307" spans="1:10" ht="15">
      <c r="A2307" s="553" t="s">
        <v>3001</v>
      </c>
      <c r="B2307" s="471" t="s">
        <v>3865</v>
      </c>
      <c r="C2307" s="512" t="s">
        <v>1559</v>
      </c>
      <c r="D2307" s="536">
        <v>45122</v>
      </c>
      <c r="E2307" s="514"/>
      <c r="F2307" s="514"/>
      <c r="G2307" s="514"/>
      <c r="H2307" s="291" t="s">
        <v>3838</v>
      </c>
      <c r="I2307" s="514"/>
      <c r="J2307" s="552"/>
    </row>
    <row r="2308" spans="1:10" ht="15">
      <c r="A2308" s="553" t="s">
        <v>3001</v>
      </c>
      <c r="B2308" s="471" t="s">
        <v>3866</v>
      </c>
      <c r="C2308" s="512" t="s">
        <v>1559</v>
      </c>
      <c r="D2308" s="536">
        <v>45122</v>
      </c>
      <c r="E2308" s="514"/>
      <c r="F2308" s="514"/>
      <c r="G2308" s="514"/>
      <c r="H2308" s="291" t="s">
        <v>3838</v>
      </c>
      <c r="I2308" s="514"/>
      <c r="J2308" s="552"/>
    </row>
    <row r="2309" spans="1:10" ht="15">
      <c r="A2309" s="553" t="s">
        <v>3001</v>
      </c>
      <c r="B2309" s="471" t="s">
        <v>2001</v>
      </c>
      <c r="C2309" s="512" t="s">
        <v>1559</v>
      </c>
      <c r="D2309" s="536">
        <v>45122</v>
      </c>
      <c r="E2309" s="514"/>
      <c r="F2309" s="514"/>
      <c r="G2309" s="514"/>
      <c r="H2309" s="291" t="s">
        <v>3838</v>
      </c>
      <c r="I2309" s="514"/>
      <c r="J2309" s="552"/>
    </row>
    <row r="2310" spans="1:10" ht="15">
      <c r="A2310" s="553" t="s">
        <v>3001</v>
      </c>
      <c r="B2310" s="471" t="s">
        <v>3867</v>
      </c>
      <c r="C2310" s="512" t="s">
        <v>1559</v>
      </c>
      <c r="D2310" s="536">
        <v>45122</v>
      </c>
      <c r="E2310" s="514"/>
      <c r="F2310" s="514"/>
      <c r="G2310" s="514"/>
      <c r="H2310" s="291" t="s">
        <v>3838</v>
      </c>
      <c r="I2310" s="514"/>
      <c r="J2310" s="552"/>
    </row>
    <row r="2311" spans="1:10" ht="15">
      <c r="A2311" s="553" t="s">
        <v>3001</v>
      </c>
      <c r="B2311" s="471" t="s">
        <v>3868</v>
      </c>
      <c r="C2311" s="512" t="s">
        <v>1559</v>
      </c>
      <c r="D2311" s="536">
        <v>45122</v>
      </c>
      <c r="E2311" s="514"/>
      <c r="F2311" s="514"/>
      <c r="G2311" s="514"/>
      <c r="H2311" s="291" t="s">
        <v>3838</v>
      </c>
      <c r="I2311" s="514"/>
      <c r="J2311" s="552"/>
    </row>
    <row r="2312" spans="1:10" ht="15">
      <c r="A2312" s="553" t="s">
        <v>3001</v>
      </c>
      <c r="B2312" s="471" t="s">
        <v>3869</v>
      </c>
      <c r="C2312" s="512" t="s">
        <v>1559</v>
      </c>
      <c r="D2312" s="536">
        <v>45122</v>
      </c>
      <c r="E2312" s="514"/>
      <c r="F2312" s="514"/>
      <c r="G2312" s="514"/>
      <c r="H2312" s="291" t="s">
        <v>3838</v>
      </c>
      <c r="I2312" s="514"/>
      <c r="J2312" s="552"/>
    </row>
    <row r="2313" spans="1:10" ht="15">
      <c r="A2313" s="553" t="s">
        <v>3001</v>
      </c>
      <c r="B2313" s="471" t="s">
        <v>3870</v>
      </c>
      <c r="C2313" s="512" t="s">
        <v>1559</v>
      </c>
      <c r="D2313" s="536">
        <v>45122</v>
      </c>
      <c r="E2313" s="514"/>
      <c r="F2313" s="514"/>
      <c r="G2313" s="514"/>
      <c r="H2313" s="291" t="s">
        <v>3838</v>
      </c>
      <c r="I2313" s="514"/>
      <c r="J2313" s="552"/>
    </row>
    <row r="2314" spans="1:10" ht="15">
      <c r="A2314" s="553" t="s">
        <v>3001</v>
      </c>
      <c r="B2314" s="471" t="s">
        <v>3871</v>
      </c>
      <c r="C2314" s="512" t="s">
        <v>1559</v>
      </c>
      <c r="D2314" s="536">
        <v>45122</v>
      </c>
      <c r="E2314" s="514"/>
      <c r="F2314" s="514"/>
      <c r="G2314" s="514"/>
      <c r="H2314" s="291" t="s">
        <v>3838</v>
      </c>
      <c r="I2314" s="514"/>
      <c r="J2314" s="552"/>
    </row>
    <row r="2315" spans="1:10" ht="15">
      <c r="A2315" s="553" t="s">
        <v>3001</v>
      </c>
      <c r="B2315" s="471" t="s">
        <v>3872</v>
      </c>
      <c r="C2315" s="512" t="s">
        <v>1559</v>
      </c>
      <c r="D2315" s="536">
        <v>45122</v>
      </c>
      <c r="E2315" s="514"/>
      <c r="F2315" s="514"/>
      <c r="G2315" s="514"/>
      <c r="H2315" s="291" t="s">
        <v>3838</v>
      </c>
      <c r="I2315" s="514"/>
      <c r="J2315" s="552"/>
    </row>
    <row r="2316" spans="1:10" ht="15">
      <c r="A2316" s="553" t="s">
        <v>3001</v>
      </c>
      <c r="B2316" s="471" t="s">
        <v>3873</v>
      </c>
      <c r="C2316" s="512" t="s">
        <v>1559</v>
      </c>
      <c r="D2316" s="536">
        <v>45122</v>
      </c>
      <c r="E2316" s="514"/>
      <c r="F2316" s="514"/>
      <c r="G2316" s="514"/>
      <c r="H2316" s="291" t="s">
        <v>3874</v>
      </c>
      <c r="I2316" s="514"/>
      <c r="J2316" s="552"/>
    </row>
    <row r="2317" spans="1:10" ht="15">
      <c r="A2317" s="553" t="s">
        <v>3001</v>
      </c>
      <c r="B2317" s="471" t="s">
        <v>3875</v>
      </c>
      <c r="C2317" s="512" t="s">
        <v>1559</v>
      </c>
      <c r="D2317" s="536">
        <v>45122</v>
      </c>
      <c r="E2317" s="514"/>
      <c r="F2317" s="514"/>
      <c r="G2317" s="514"/>
      <c r="H2317" s="291" t="s">
        <v>3838</v>
      </c>
      <c r="I2317" s="514"/>
      <c r="J2317" s="552"/>
    </row>
    <row r="2318" spans="1:10" ht="15">
      <c r="A2318" s="553" t="s">
        <v>3001</v>
      </c>
      <c r="B2318" s="471" t="s">
        <v>3876</v>
      </c>
      <c r="C2318" s="512" t="s">
        <v>1559</v>
      </c>
      <c r="D2318" s="536">
        <v>45122</v>
      </c>
      <c r="E2318" s="514"/>
      <c r="F2318" s="514"/>
      <c r="G2318" s="514"/>
      <c r="H2318" s="291" t="s">
        <v>3838</v>
      </c>
      <c r="I2318" s="514"/>
      <c r="J2318" s="552"/>
    </row>
    <row r="2319" spans="1:10" ht="15">
      <c r="A2319" s="553" t="s">
        <v>3001</v>
      </c>
      <c r="B2319" s="471" t="s">
        <v>3877</v>
      </c>
      <c r="C2319" s="512" t="s">
        <v>1559</v>
      </c>
      <c r="D2319" s="536">
        <v>45122</v>
      </c>
      <c r="E2319" s="514"/>
      <c r="F2319" s="514"/>
      <c r="G2319" s="514"/>
      <c r="H2319" s="291" t="s">
        <v>3874</v>
      </c>
      <c r="I2319" s="514"/>
      <c r="J2319" s="552"/>
    </row>
    <row r="2320" spans="1:10" ht="15">
      <c r="A2320" s="553" t="s">
        <v>3001</v>
      </c>
      <c r="B2320" s="471" t="s">
        <v>3878</v>
      </c>
      <c r="C2320" s="512" t="s">
        <v>1559</v>
      </c>
      <c r="D2320" s="536">
        <v>45122</v>
      </c>
      <c r="E2320" s="514"/>
      <c r="F2320" s="514"/>
      <c r="G2320" s="514"/>
      <c r="H2320" s="291" t="s">
        <v>3874</v>
      </c>
      <c r="I2320" s="514"/>
      <c r="J2320" s="552"/>
    </row>
    <row r="2321" spans="1:10" ht="15">
      <c r="A2321" s="553" t="s">
        <v>3001</v>
      </c>
      <c r="B2321" s="471" t="s">
        <v>1954</v>
      </c>
      <c r="C2321" s="512" t="s">
        <v>1559</v>
      </c>
      <c r="D2321" s="536">
        <v>45122</v>
      </c>
      <c r="E2321" s="514"/>
      <c r="F2321" s="514"/>
      <c r="G2321" s="514"/>
      <c r="H2321" s="291" t="s">
        <v>3874</v>
      </c>
      <c r="I2321" s="514"/>
      <c r="J2321" s="552"/>
    </row>
    <row r="2322" spans="1:10" ht="15">
      <c r="A2322" s="553" t="s">
        <v>3001</v>
      </c>
      <c r="B2322" s="471" t="s">
        <v>3879</v>
      </c>
      <c r="C2322" s="512" t="s">
        <v>1559</v>
      </c>
      <c r="D2322" s="536">
        <v>45122</v>
      </c>
      <c r="E2322" s="514"/>
      <c r="F2322" s="514"/>
      <c r="G2322" s="514"/>
      <c r="H2322" s="291" t="s">
        <v>3874</v>
      </c>
      <c r="I2322" s="514"/>
      <c r="J2322" s="552"/>
    </row>
    <row r="2323" spans="1:10" ht="15">
      <c r="A2323" s="553" t="s">
        <v>3001</v>
      </c>
      <c r="B2323" s="471" t="s">
        <v>3880</v>
      </c>
      <c r="C2323" s="512" t="s">
        <v>1559</v>
      </c>
      <c r="D2323" s="536">
        <v>45122</v>
      </c>
      <c r="E2323" s="514"/>
      <c r="F2323" s="514"/>
      <c r="G2323" s="514"/>
      <c r="H2323" s="291" t="s">
        <v>3874</v>
      </c>
      <c r="I2323" s="514"/>
      <c r="J2323" s="552"/>
    </row>
    <row r="2324" spans="1:10" ht="15">
      <c r="A2324" s="553" t="s">
        <v>3001</v>
      </c>
      <c r="B2324" s="471" t="s">
        <v>3881</v>
      </c>
      <c r="C2324" s="512" t="s">
        <v>1559</v>
      </c>
      <c r="D2324" s="536">
        <v>45122</v>
      </c>
      <c r="E2324" s="514"/>
      <c r="F2324" s="514"/>
      <c r="G2324" s="514"/>
      <c r="H2324" s="291" t="s">
        <v>3874</v>
      </c>
      <c r="I2324" s="514"/>
      <c r="J2324" s="552"/>
    </row>
    <row r="2325" spans="1:10" ht="15">
      <c r="A2325" s="553" t="s">
        <v>3001</v>
      </c>
      <c r="B2325" s="471" t="s">
        <v>3882</v>
      </c>
      <c r="C2325" s="512" t="s">
        <v>1559</v>
      </c>
      <c r="D2325" s="536">
        <v>45122</v>
      </c>
      <c r="E2325" s="514"/>
      <c r="F2325" s="514"/>
      <c r="G2325" s="514"/>
      <c r="H2325" s="291" t="s">
        <v>3874</v>
      </c>
      <c r="I2325" s="514"/>
      <c r="J2325" s="552"/>
    </row>
    <row r="2326" spans="1:10" ht="15">
      <c r="A2326" s="553" t="s">
        <v>3001</v>
      </c>
      <c r="B2326" s="471" t="s">
        <v>3883</v>
      </c>
      <c r="C2326" s="512" t="s">
        <v>1559</v>
      </c>
      <c r="D2326" s="536">
        <v>45122</v>
      </c>
      <c r="E2326" s="514"/>
      <c r="F2326" s="514"/>
      <c r="G2326" s="514"/>
      <c r="H2326" s="291" t="s">
        <v>3874</v>
      </c>
      <c r="I2326" s="514"/>
      <c r="J2326" s="552"/>
    </row>
    <row r="2327" spans="1:10" ht="15">
      <c r="A2327" s="553" t="s">
        <v>3001</v>
      </c>
      <c r="B2327" s="471" t="s">
        <v>3884</v>
      </c>
      <c r="C2327" s="512" t="s">
        <v>1559</v>
      </c>
      <c r="D2327" s="536">
        <v>45122</v>
      </c>
      <c r="E2327" s="514"/>
      <c r="F2327" s="514"/>
      <c r="G2327" s="514"/>
      <c r="H2327" s="291" t="s">
        <v>3874</v>
      </c>
      <c r="I2327" s="514"/>
      <c r="J2327" s="552"/>
    </row>
    <row r="2328" spans="1:10" ht="15">
      <c r="A2328" s="553" t="s">
        <v>3001</v>
      </c>
      <c r="B2328" s="471" t="s">
        <v>3885</v>
      </c>
      <c r="C2328" s="512" t="s">
        <v>1559</v>
      </c>
      <c r="D2328" s="536">
        <v>45122</v>
      </c>
      <c r="E2328" s="514"/>
      <c r="F2328" s="514"/>
      <c r="G2328" s="514"/>
      <c r="H2328" s="291" t="s">
        <v>3838</v>
      </c>
      <c r="I2328" s="514"/>
      <c r="J2328" s="552"/>
    </row>
    <row r="2329" spans="1:10" ht="15">
      <c r="A2329" s="553" t="s">
        <v>3001</v>
      </c>
      <c r="B2329" s="471" t="s">
        <v>3886</v>
      </c>
      <c r="C2329" s="512" t="s">
        <v>1559</v>
      </c>
      <c r="D2329" s="536">
        <v>45122</v>
      </c>
      <c r="E2329" s="514"/>
      <c r="F2329" s="514"/>
      <c r="G2329" s="514"/>
      <c r="H2329" s="291" t="s">
        <v>3838</v>
      </c>
      <c r="I2329" s="514"/>
      <c r="J2329" s="552"/>
    </row>
    <row r="2330" spans="1:10" ht="15">
      <c r="A2330" s="553" t="s">
        <v>3001</v>
      </c>
      <c r="B2330" s="471" t="s">
        <v>3887</v>
      </c>
      <c r="C2330" s="512" t="s">
        <v>1559</v>
      </c>
      <c r="D2330" s="536">
        <v>45122</v>
      </c>
      <c r="E2330" s="514"/>
      <c r="F2330" s="514"/>
      <c r="G2330" s="514"/>
      <c r="H2330" s="291" t="s">
        <v>3838</v>
      </c>
      <c r="I2330" s="514"/>
      <c r="J2330" s="552"/>
    </row>
    <row r="2331" spans="1:10" ht="15">
      <c r="A2331" s="553" t="s">
        <v>3001</v>
      </c>
      <c r="B2331" s="471" t="s">
        <v>3888</v>
      </c>
      <c r="C2331" s="512" t="s">
        <v>1559</v>
      </c>
      <c r="D2331" s="536">
        <v>45122</v>
      </c>
      <c r="E2331" s="514"/>
      <c r="F2331" s="514"/>
      <c r="G2331" s="514"/>
      <c r="H2331" s="291" t="s">
        <v>3838</v>
      </c>
      <c r="I2331" s="514"/>
      <c r="J2331" s="552"/>
    </row>
    <row r="2332" spans="1:10" ht="15">
      <c r="A2332" s="553" t="s">
        <v>3001</v>
      </c>
      <c r="B2332" s="471" t="s">
        <v>3889</v>
      </c>
      <c r="C2332" s="512" t="s">
        <v>1559</v>
      </c>
      <c r="D2332" s="536">
        <v>45122</v>
      </c>
      <c r="E2332" s="514"/>
      <c r="F2332" s="514"/>
      <c r="G2332" s="514"/>
      <c r="H2332" s="291" t="s">
        <v>3874</v>
      </c>
      <c r="I2332" s="514"/>
      <c r="J2332" s="552"/>
    </row>
    <row r="2333" spans="1:10" ht="15">
      <c r="A2333" s="553" t="s">
        <v>3001</v>
      </c>
      <c r="B2333" s="471" t="s">
        <v>3890</v>
      </c>
      <c r="C2333" s="512" t="s">
        <v>1559</v>
      </c>
      <c r="D2333" s="536">
        <v>45122</v>
      </c>
      <c r="E2333" s="514"/>
      <c r="F2333" s="514"/>
      <c r="G2333" s="514"/>
      <c r="H2333" s="291" t="s">
        <v>3874</v>
      </c>
      <c r="I2333" s="514"/>
      <c r="J2333" s="552"/>
    </row>
    <row r="2334" spans="1:10" ht="15">
      <c r="A2334" s="553" t="s">
        <v>3001</v>
      </c>
      <c r="B2334" s="471" t="s">
        <v>3891</v>
      </c>
      <c r="C2334" s="512" t="s">
        <v>1559</v>
      </c>
      <c r="D2334" s="536">
        <v>45122</v>
      </c>
      <c r="E2334" s="514"/>
      <c r="F2334" s="514"/>
      <c r="G2334" s="514"/>
      <c r="H2334" s="291" t="s">
        <v>3874</v>
      </c>
      <c r="I2334" s="514"/>
      <c r="J2334" s="552"/>
    </row>
    <row r="2335" spans="1:10" ht="15">
      <c r="A2335" s="553" t="s">
        <v>3001</v>
      </c>
      <c r="B2335" s="471" t="s">
        <v>3892</v>
      </c>
      <c r="C2335" s="512" t="s">
        <v>1559</v>
      </c>
      <c r="D2335" s="536">
        <v>45122</v>
      </c>
      <c r="E2335" s="514"/>
      <c r="F2335" s="514"/>
      <c r="G2335" s="514"/>
      <c r="H2335" s="291" t="s">
        <v>3874</v>
      </c>
      <c r="I2335" s="514"/>
      <c r="J2335" s="552"/>
    </row>
    <row r="2336" spans="1:10" ht="15">
      <c r="A2336" s="553" t="s">
        <v>3001</v>
      </c>
      <c r="B2336" s="471" t="s">
        <v>3893</v>
      </c>
      <c r="C2336" s="512" t="s">
        <v>1559</v>
      </c>
      <c r="D2336" s="536">
        <v>45122</v>
      </c>
      <c r="E2336" s="514"/>
      <c r="F2336" s="514"/>
      <c r="G2336" s="514"/>
      <c r="H2336" s="291" t="s">
        <v>3874</v>
      </c>
      <c r="I2336" s="514"/>
      <c r="J2336" s="552"/>
    </row>
    <row r="2337" spans="1:10" ht="15">
      <c r="A2337" s="553" t="s">
        <v>3001</v>
      </c>
      <c r="B2337" s="471" t="s">
        <v>3894</v>
      </c>
      <c r="C2337" s="512" t="s">
        <v>1559</v>
      </c>
      <c r="D2337" s="536">
        <v>45122</v>
      </c>
      <c r="E2337" s="514"/>
      <c r="F2337" s="514"/>
      <c r="G2337" s="514"/>
      <c r="H2337" s="291" t="s">
        <v>3874</v>
      </c>
      <c r="I2337" s="514"/>
      <c r="J2337" s="552"/>
    </row>
    <row r="2338" spans="1:10" ht="15">
      <c r="A2338" s="553" t="s">
        <v>3001</v>
      </c>
      <c r="B2338" s="471" t="s">
        <v>1965</v>
      </c>
      <c r="C2338" s="512" t="s">
        <v>1559</v>
      </c>
      <c r="D2338" s="536">
        <v>45122</v>
      </c>
      <c r="E2338" s="514"/>
      <c r="F2338" s="514"/>
      <c r="G2338" s="514"/>
      <c r="H2338" s="291" t="s">
        <v>3874</v>
      </c>
      <c r="I2338" s="514"/>
      <c r="J2338" s="552"/>
    </row>
    <row r="2339" spans="1:10" ht="15">
      <c r="A2339" s="553" t="s">
        <v>3001</v>
      </c>
      <c r="B2339" s="471" t="s">
        <v>3895</v>
      </c>
      <c r="C2339" s="512" t="s">
        <v>1559</v>
      </c>
      <c r="D2339" s="536">
        <v>45122</v>
      </c>
      <c r="E2339" s="514"/>
      <c r="F2339" s="514"/>
      <c r="G2339" s="514"/>
      <c r="H2339" s="291" t="s">
        <v>3874</v>
      </c>
      <c r="I2339" s="514"/>
      <c r="J2339" s="552"/>
    </row>
    <row r="2340" spans="1:10" ht="15">
      <c r="A2340" s="553" t="s">
        <v>3001</v>
      </c>
      <c r="B2340" s="471" t="s">
        <v>3896</v>
      </c>
      <c r="C2340" s="512" t="s">
        <v>1559</v>
      </c>
      <c r="D2340" s="536">
        <v>45122</v>
      </c>
      <c r="E2340" s="514"/>
      <c r="F2340" s="514"/>
      <c r="G2340" s="514"/>
      <c r="H2340" s="291" t="s">
        <v>3874</v>
      </c>
      <c r="I2340" s="514"/>
      <c r="J2340" s="552"/>
    </row>
    <row r="2341" spans="1:10" ht="15">
      <c r="A2341" s="553" t="s">
        <v>3001</v>
      </c>
      <c r="B2341" s="471" t="s">
        <v>3897</v>
      </c>
      <c r="C2341" s="512" t="s">
        <v>1559</v>
      </c>
      <c r="D2341" s="536">
        <v>45122</v>
      </c>
      <c r="E2341" s="514"/>
      <c r="F2341" s="514"/>
      <c r="G2341" s="514"/>
      <c r="H2341" s="291" t="s">
        <v>3874</v>
      </c>
      <c r="I2341" s="514"/>
      <c r="J2341" s="552"/>
    </row>
    <row r="2342" spans="1:10" ht="15">
      <c r="A2342" s="553" t="s">
        <v>3001</v>
      </c>
      <c r="B2342" s="471" t="s">
        <v>3898</v>
      </c>
      <c r="C2342" s="512" t="s">
        <v>1559</v>
      </c>
      <c r="D2342" s="536">
        <v>45122</v>
      </c>
      <c r="E2342" s="514"/>
      <c r="F2342" s="514"/>
      <c r="G2342" s="514"/>
      <c r="H2342" s="291" t="s">
        <v>3874</v>
      </c>
      <c r="I2342" s="514"/>
      <c r="J2342" s="552"/>
    </row>
    <row r="2343" spans="1:10" ht="15">
      <c r="A2343" s="553" t="s">
        <v>3001</v>
      </c>
      <c r="B2343" s="471" t="s">
        <v>3899</v>
      </c>
      <c r="C2343" s="512" t="s">
        <v>1559</v>
      </c>
      <c r="D2343" s="536">
        <v>45122</v>
      </c>
      <c r="E2343" s="514"/>
      <c r="F2343" s="514"/>
      <c r="G2343" s="514"/>
      <c r="H2343" s="291" t="s">
        <v>3874</v>
      </c>
      <c r="I2343" s="514"/>
      <c r="J2343" s="552"/>
    </row>
    <row r="2344" spans="1:10" ht="15">
      <c r="A2344" s="553" t="s">
        <v>3001</v>
      </c>
      <c r="B2344" s="471" t="s">
        <v>3900</v>
      </c>
      <c r="C2344" s="512" t="s">
        <v>1559</v>
      </c>
      <c r="D2344" s="536">
        <v>45122</v>
      </c>
      <c r="E2344" s="514"/>
      <c r="F2344" s="514"/>
      <c r="G2344" s="514"/>
      <c r="H2344" s="291" t="s">
        <v>3874</v>
      </c>
      <c r="I2344" s="514"/>
      <c r="J2344" s="552"/>
    </row>
    <row r="2345" spans="1:10" ht="15">
      <c r="A2345" s="553" t="s">
        <v>3001</v>
      </c>
      <c r="B2345" s="471" t="s">
        <v>2182</v>
      </c>
      <c r="C2345" s="512" t="s">
        <v>1559</v>
      </c>
      <c r="D2345" s="536">
        <v>45122</v>
      </c>
      <c r="E2345" s="514"/>
      <c r="F2345" s="514"/>
      <c r="G2345" s="514"/>
      <c r="H2345" s="291" t="s">
        <v>3874</v>
      </c>
      <c r="I2345" s="514"/>
      <c r="J2345" s="552"/>
    </row>
    <row r="2346" spans="1:10" ht="15">
      <c r="A2346" s="553" t="s">
        <v>3001</v>
      </c>
      <c r="B2346" s="471" t="s">
        <v>3901</v>
      </c>
      <c r="C2346" s="512" t="s">
        <v>1559</v>
      </c>
      <c r="D2346" s="536">
        <v>45122</v>
      </c>
      <c r="E2346" s="514"/>
      <c r="F2346" s="514"/>
      <c r="G2346" s="514"/>
      <c r="H2346" s="291" t="s">
        <v>3838</v>
      </c>
      <c r="I2346" s="514"/>
      <c r="J2346" s="552"/>
    </row>
    <row r="2347" spans="1:10" ht="15">
      <c r="A2347" s="553" t="s">
        <v>3001</v>
      </c>
      <c r="B2347" s="471" t="s">
        <v>3902</v>
      </c>
      <c r="C2347" s="512" t="s">
        <v>1559</v>
      </c>
      <c r="D2347" s="536">
        <v>45122</v>
      </c>
      <c r="E2347" s="514"/>
      <c r="F2347" s="514"/>
      <c r="G2347" s="514"/>
      <c r="H2347" s="291" t="s">
        <v>3874</v>
      </c>
      <c r="I2347" s="514"/>
      <c r="J2347" s="552"/>
    </row>
    <row r="2348" spans="1:10" ht="12.75">
      <c r="A2348" s="878" t="s">
        <v>3903</v>
      </c>
      <c r="B2348" s="869"/>
      <c r="C2348" s="869"/>
      <c r="D2348" s="869"/>
      <c r="E2348" s="869"/>
      <c r="F2348" s="869"/>
      <c r="G2348" s="869"/>
      <c r="H2348" s="869"/>
      <c r="I2348" s="870"/>
      <c r="J2348" s="476"/>
    </row>
    <row r="2349" spans="1:10" ht="12.75">
      <c r="A2349" s="521" t="s">
        <v>1548</v>
      </c>
      <c r="B2349" s="522" t="s">
        <v>1549</v>
      </c>
      <c r="C2349" s="522" t="s">
        <v>1550</v>
      </c>
      <c r="D2349" s="523" t="s">
        <v>1551</v>
      </c>
      <c r="E2349" s="524" t="s">
        <v>1552</v>
      </c>
      <c r="F2349" s="524" t="s">
        <v>1553</v>
      </c>
      <c r="G2349" s="524" t="s">
        <v>1554</v>
      </c>
      <c r="H2349" s="524" t="s">
        <v>821</v>
      </c>
      <c r="I2349" s="525" t="s">
        <v>1555</v>
      </c>
      <c r="J2349" s="476"/>
    </row>
    <row r="2350" spans="1:10" ht="15">
      <c r="A2350" s="291"/>
      <c r="B2350" s="471" t="s">
        <v>3904</v>
      </c>
      <c r="C2350" s="274" t="s">
        <v>1559</v>
      </c>
      <c r="D2350" s="518">
        <v>45127</v>
      </c>
      <c r="E2350" s="291"/>
      <c r="F2350" s="291"/>
      <c r="G2350" s="291"/>
      <c r="H2350" s="291" t="s">
        <v>3905</v>
      </c>
      <c r="I2350" s="291"/>
      <c r="J2350" s="476"/>
    </row>
    <row r="2351" spans="1:10" ht="15">
      <c r="A2351" s="291"/>
      <c r="B2351" s="471" t="s">
        <v>3906</v>
      </c>
      <c r="C2351" s="274" t="s">
        <v>1559</v>
      </c>
      <c r="D2351" s="518">
        <v>45127</v>
      </c>
      <c r="E2351" s="291"/>
      <c r="F2351" s="291"/>
      <c r="G2351" s="291"/>
      <c r="H2351" s="291" t="s">
        <v>3905</v>
      </c>
      <c r="I2351" s="291"/>
      <c r="J2351" s="476"/>
    </row>
    <row r="2352" spans="1:10" ht="15">
      <c r="A2352" s="291"/>
      <c r="B2352" s="471" t="s">
        <v>3907</v>
      </c>
      <c r="C2352" s="274" t="s">
        <v>1559</v>
      </c>
      <c r="D2352" s="518">
        <v>45127</v>
      </c>
      <c r="E2352" s="291"/>
      <c r="F2352" s="291"/>
      <c r="G2352" s="291"/>
      <c r="H2352" s="291" t="s">
        <v>3905</v>
      </c>
      <c r="I2352" s="291"/>
      <c r="J2352" s="476"/>
    </row>
    <row r="2353" spans="1:10" ht="15">
      <c r="A2353" s="291"/>
      <c r="B2353" s="471" t="s">
        <v>3908</v>
      </c>
      <c r="C2353" s="274" t="s">
        <v>1559</v>
      </c>
      <c r="D2353" s="518">
        <v>45127</v>
      </c>
      <c r="E2353" s="291"/>
      <c r="F2353" s="291"/>
      <c r="G2353" s="291"/>
      <c r="H2353" s="291" t="s">
        <v>3905</v>
      </c>
      <c r="I2353" s="291"/>
      <c r="J2353" s="476"/>
    </row>
    <row r="2354" spans="1:10" ht="15">
      <c r="A2354" s="291"/>
      <c r="B2354" s="471" t="s">
        <v>2353</v>
      </c>
      <c r="C2354" s="274" t="s">
        <v>1559</v>
      </c>
      <c r="D2354" s="518">
        <v>45127</v>
      </c>
      <c r="E2354" s="291"/>
      <c r="F2354" s="291"/>
      <c r="G2354" s="291"/>
      <c r="H2354" s="291" t="s">
        <v>3905</v>
      </c>
      <c r="I2354" s="291"/>
      <c r="J2354" s="476"/>
    </row>
    <row r="2355" spans="1:10" ht="15">
      <c r="A2355" s="291"/>
      <c r="B2355" s="471" t="s">
        <v>2867</v>
      </c>
      <c r="C2355" s="274" t="s">
        <v>1559</v>
      </c>
      <c r="D2355" s="518">
        <v>45127</v>
      </c>
      <c r="E2355" s="291"/>
      <c r="F2355" s="291"/>
      <c r="G2355" s="291"/>
      <c r="H2355" s="291" t="s">
        <v>3905</v>
      </c>
      <c r="I2355" s="291"/>
      <c r="J2355" s="476"/>
    </row>
    <row r="2356" spans="1:10" ht="12.75">
      <c r="A2356" s="878" t="s">
        <v>3909</v>
      </c>
      <c r="B2356" s="869"/>
      <c r="C2356" s="869"/>
      <c r="D2356" s="869"/>
      <c r="E2356" s="869"/>
      <c r="F2356" s="869"/>
      <c r="G2356" s="869"/>
      <c r="H2356" s="869"/>
      <c r="I2356" s="870"/>
      <c r="J2356" s="476"/>
    </row>
    <row r="2357" spans="1:10" ht="12.75">
      <c r="A2357" s="521" t="s">
        <v>1548</v>
      </c>
      <c r="B2357" s="522" t="s">
        <v>1549</v>
      </c>
      <c r="C2357" s="522" t="s">
        <v>1550</v>
      </c>
      <c r="D2357" s="523" t="s">
        <v>1551</v>
      </c>
      <c r="E2357" s="524" t="s">
        <v>1552</v>
      </c>
      <c r="F2357" s="524" t="s">
        <v>1553</v>
      </c>
      <c r="G2357" s="524" t="s">
        <v>1554</v>
      </c>
      <c r="H2357" s="524" t="s">
        <v>821</v>
      </c>
      <c r="I2357" s="525" t="s">
        <v>1555</v>
      </c>
      <c r="J2357" s="476"/>
    </row>
    <row r="2358" spans="1:10" ht="15">
      <c r="A2358" s="291" t="s">
        <v>3016</v>
      </c>
      <c r="B2358" s="471" t="s">
        <v>3910</v>
      </c>
      <c r="C2358" s="376" t="s">
        <v>3911</v>
      </c>
      <c r="D2358" s="478">
        <v>45139</v>
      </c>
      <c r="E2358" s="291"/>
      <c r="F2358" s="291"/>
      <c r="G2358" s="291"/>
      <c r="H2358" s="291">
        <v>3215.3216000000002</v>
      </c>
      <c r="I2358" s="291"/>
      <c r="J2358" s="476"/>
    </row>
    <row r="2359" spans="1:10" ht="15">
      <c r="A2359" s="291" t="s">
        <v>3016</v>
      </c>
      <c r="B2359" s="471" t="s">
        <v>3912</v>
      </c>
      <c r="C2359" s="376" t="s">
        <v>3911</v>
      </c>
      <c r="D2359" s="478">
        <v>45139</v>
      </c>
      <c r="E2359" s="291"/>
      <c r="F2359" s="291"/>
      <c r="G2359" s="291"/>
      <c r="H2359" s="291">
        <v>3215.3216000000002</v>
      </c>
      <c r="I2359" s="291"/>
      <c r="J2359" s="476"/>
    </row>
    <row r="2360" spans="1:10" ht="15">
      <c r="A2360" s="291" t="s">
        <v>3016</v>
      </c>
      <c r="B2360" s="471" t="s">
        <v>3913</v>
      </c>
      <c r="C2360" s="376" t="s">
        <v>3911</v>
      </c>
      <c r="D2360" s="478">
        <v>45139</v>
      </c>
      <c r="E2360" s="291"/>
      <c r="F2360" s="291"/>
      <c r="G2360" s="291"/>
      <c r="H2360" s="291">
        <v>3215.3216000000002</v>
      </c>
      <c r="I2360" s="291"/>
      <c r="J2360" s="476"/>
    </row>
    <row r="2361" spans="1:10" ht="15">
      <c r="A2361" s="291" t="s">
        <v>3016</v>
      </c>
      <c r="B2361" s="471" t="s">
        <v>3914</v>
      </c>
      <c r="C2361" s="376" t="s">
        <v>3911</v>
      </c>
      <c r="D2361" s="478">
        <v>45139</v>
      </c>
      <c r="E2361" s="291"/>
      <c r="F2361" s="291"/>
      <c r="G2361" s="291"/>
      <c r="H2361" s="291">
        <v>3215.3216000000002</v>
      </c>
      <c r="I2361" s="291"/>
      <c r="J2361" s="476"/>
    </row>
    <row r="2362" spans="1:10" ht="15">
      <c r="A2362" s="291" t="s">
        <v>3016</v>
      </c>
      <c r="B2362" s="471" t="s">
        <v>3915</v>
      </c>
      <c r="C2362" s="376" t="s">
        <v>3911</v>
      </c>
      <c r="D2362" s="478">
        <v>45139</v>
      </c>
      <c r="E2362" s="291"/>
      <c r="F2362" s="291"/>
      <c r="G2362" s="291"/>
      <c r="H2362" s="291">
        <v>3215.3216000000002</v>
      </c>
      <c r="I2362" s="291"/>
      <c r="J2362" s="476"/>
    </row>
    <row r="2363" spans="1:10" ht="15">
      <c r="A2363" s="291" t="s">
        <v>3016</v>
      </c>
      <c r="B2363" s="471" t="s">
        <v>3916</v>
      </c>
      <c r="C2363" s="376" t="s">
        <v>3911</v>
      </c>
      <c r="D2363" s="478">
        <v>45139</v>
      </c>
      <c r="E2363" s="291"/>
      <c r="F2363" s="291"/>
      <c r="G2363" s="291"/>
      <c r="H2363" s="291">
        <v>3215.3216000000002</v>
      </c>
      <c r="I2363" s="291"/>
      <c r="J2363" s="476"/>
    </row>
    <row r="2364" spans="1:10" ht="15">
      <c r="A2364" s="291" t="s">
        <v>3016</v>
      </c>
      <c r="B2364" s="471" t="s">
        <v>3917</v>
      </c>
      <c r="C2364" s="376" t="s">
        <v>3911</v>
      </c>
      <c r="D2364" s="478">
        <v>45139</v>
      </c>
      <c r="E2364" s="291"/>
      <c r="F2364" s="291"/>
      <c r="G2364" s="291"/>
      <c r="H2364" s="291">
        <v>3215.3216000000002</v>
      </c>
      <c r="I2364" s="291"/>
      <c r="J2364" s="476"/>
    </row>
    <row r="2365" spans="1:10" ht="15">
      <c r="A2365" s="291" t="s">
        <v>3016</v>
      </c>
      <c r="B2365" s="471" t="s">
        <v>3918</v>
      </c>
      <c r="C2365" s="376" t="s">
        <v>3911</v>
      </c>
      <c r="D2365" s="478">
        <v>45139</v>
      </c>
      <c r="E2365" s="291"/>
      <c r="F2365" s="291"/>
      <c r="G2365" s="291"/>
      <c r="H2365" s="291">
        <v>3215.3216000000002</v>
      </c>
      <c r="I2365" s="291"/>
      <c r="J2365" s="476"/>
    </row>
    <row r="2366" spans="1:10" ht="15">
      <c r="A2366" s="291" t="s">
        <v>3016</v>
      </c>
      <c r="B2366" s="471" t="s">
        <v>3919</v>
      </c>
      <c r="C2366" s="376" t="s">
        <v>3911</v>
      </c>
      <c r="D2366" s="478">
        <v>45139</v>
      </c>
      <c r="E2366" s="291"/>
      <c r="F2366" s="291"/>
      <c r="G2366" s="291"/>
      <c r="H2366" s="291">
        <v>3215.3216000000002</v>
      </c>
      <c r="I2366" s="291"/>
      <c r="J2366" s="476"/>
    </row>
    <row r="2367" spans="1:10" ht="15">
      <c r="A2367" s="291" t="s">
        <v>3016</v>
      </c>
      <c r="B2367" s="471" t="s">
        <v>3920</v>
      </c>
      <c r="C2367" s="376" t="s">
        <v>3911</v>
      </c>
      <c r="D2367" s="478">
        <v>45139</v>
      </c>
      <c r="E2367" s="291"/>
      <c r="F2367" s="291"/>
      <c r="G2367" s="291"/>
      <c r="H2367" s="291">
        <v>3215.3216000000002</v>
      </c>
      <c r="I2367" s="291"/>
      <c r="J2367" s="476"/>
    </row>
    <row r="2368" spans="1:10" ht="15">
      <c r="A2368" s="291" t="s">
        <v>3016</v>
      </c>
      <c r="B2368" s="471" t="s">
        <v>3921</v>
      </c>
      <c r="C2368" s="376" t="s">
        <v>3911</v>
      </c>
      <c r="D2368" s="478">
        <v>45139</v>
      </c>
      <c r="E2368" s="291"/>
      <c r="F2368" s="291"/>
      <c r="G2368" s="291"/>
      <c r="H2368" s="291">
        <v>3215.3216000000002</v>
      </c>
      <c r="I2368" s="291"/>
      <c r="J2368" s="476"/>
    </row>
    <row r="2369" spans="1:10" ht="15">
      <c r="A2369" s="291" t="s">
        <v>3016</v>
      </c>
      <c r="B2369" s="471" t="s">
        <v>3922</v>
      </c>
      <c r="C2369" s="376" t="s">
        <v>3911</v>
      </c>
      <c r="D2369" s="478">
        <v>45139</v>
      </c>
      <c r="E2369" s="291"/>
      <c r="F2369" s="291"/>
      <c r="G2369" s="291"/>
      <c r="H2369" s="291">
        <v>3215.3216000000002</v>
      </c>
      <c r="I2369" s="291"/>
      <c r="J2369" s="476"/>
    </row>
    <row r="2370" spans="1:10" ht="15">
      <c r="A2370" s="291" t="s">
        <v>3016</v>
      </c>
      <c r="B2370" s="471" t="s">
        <v>3923</v>
      </c>
      <c r="C2370" s="376" t="s">
        <v>3911</v>
      </c>
      <c r="D2370" s="478">
        <v>45140</v>
      </c>
      <c r="E2370" s="291"/>
      <c r="F2370" s="291"/>
      <c r="G2370" s="291"/>
      <c r="H2370" s="291">
        <v>3215.3216000000002</v>
      </c>
      <c r="I2370" s="291"/>
      <c r="J2370" s="476"/>
    </row>
    <row r="2371" spans="1:10" ht="15">
      <c r="A2371" s="291" t="s">
        <v>3016</v>
      </c>
      <c r="B2371" s="471" t="s">
        <v>3924</v>
      </c>
      <c r="C2371" s="376" t="s">
        <v>3911</v>
      </c>
      <c r="D2371" s="478">
        <v>45140</v>
      </c>
      <c r="E2371" s="291"/>
      <c r="F2371" s="291"/>
      <c r="G2371" s="291"/>
      <c r="H2371" s="291">
        <v>3215.3216000000002</v>
      </c>
      <c r="I2371" s="291"/>
      <c r="J2371" s="476"/>
    </row>
    <row r="2372" spans="1:10" ht="15">
      <c r="A2372" s="291" t="s">
        <v>3016</v>
      </c>
      <c r="B2372" s="471" t="s">
        <v>3925</v>
      </c>
      <c r="C2372" s="376" t="s">
        <v>3911</v>
      </c>
      <c r="D2372" s="478">
        <v>45140</v>
      </c>
      <c r="E2372" s="291"/>
      <c r="F2372" s="291"/>
      <c r="G2372" s="291"/>
      <c r="H2372" s="291">
        <v>3215.3216000000002</v>
      </c>
      <c r="I2372" s="291"/>
      <c r="J2372" s="476"/>
    </row>
    <row r="2373" spans="1:10" ht="15">
      <c r="A2373" s="291" t="s">
        <v>3016</v>
      </c>
      <c r="B2373" s="471" t="s">
        <v>3926</v>
      </c>
      <c r="C2373" s="376" t="s">
        <v>3911</v>
      </c>
      <c r="D2373" s="478">
        <v>45140</v>
      </c>
      <c r="E2373" s="291"/>
      <c r="F2373" s="291"/>
      <c r="G2373" s="291"/>
      <c r="H2373" s="291">
        <v>3215.3216000000002</v>
      </c>
      <c r="I2373" s="291"/>
      <c r="J2373" s="476"/>
    </row>
    <row r="2374" spans="1:10" ht="15">
      <c r="A2374" s="291" t="s">
        <v>3016</v>
      </c>
      <c r="B2374" s="471" t="s">
        <v>3927</v>
      </c>
      <c r="C2374" s="376" t="s">
        <v>3911</v>
      </c>
      <c r="D2374" s="478">
        <v>45140</v>
      </c>
      <c r="E2374" s="291"/>
      <c r="F2374" s="291"/>
      <c r="G2374" s="291"/>
      <c r="H2374" s="291">
        <v>3215.3216000000002</v>
      </c>
      <c r="I2374" s="291"/>
      <c r="J2374" s="476"/>
    </row>
    <row r="2375" spans="1:10" ht="15">
      <c r="A2375" s="291" t="s">
        <v>3016</v>
      </c>
      <c r="B2375" s="471" t="s">
        <v>3928</v>
      </c>
      <c r="C2375" s="376" t="s">
        <v>3911</v>
      </c>
      <c r="D2375" s="478">
        <v>45140</v>
      </c>
      <c r="E2375" s="291"/>
      <c r="F2375" s="291"/>
      <c r="G2375" s="291"/>
      <c r="H2375" s="291">
        <v>3215.3216000000002</v>
      </c>
      <c r="I2375" s="291"/>
      <c r="J2375" s="476"/>
    </row>
    <row r="2376" spans="1:10" ht="15">
      <c r="A2376" s="291" t="s">
        <v>3016</v>
      </c>
      <c r="B2376" s="471" t="s">
        <v>3929</v>
      </c>
      <c r="C2376" s="376" t="s">
        <v>3911</v>
      </c>
      <c r="D2376" s="478">
        <v>45140</v>
      </c>
      <c r="E2376" s="291"/>
      <c r="F2376" s="291"/>
      <c r="G2376" s="291"/>
      <c r="H2376" s="291">
        <v>3215.3216000000002</v>
      </c>
      <c r="I2376" s="291"/>
      <c r="J2376" s="476"/>
    </row>
    <row r="2377" spans="1:10" ht="15">
      <c r="A2377" s="291" t="s">
        <v>3016</v>
      </c>
      <c r="B2377" s="471" t="s">
        <v>3930</v>
      </c>
      <c r="C2377" s="376" t="s">
        <v>3911</v>
      </c>
      <c r="D2377" s="478">
        <v>45140</v>
      </c>
      <c r="E2377" s="291"/>
      <c r="F2377" s="291"/>
      <c r="G2377" s="291"/>
      <c r="H2377" s="291">
        <v>3215.3216000000002</v>
      </c>
      <c r="I2377" s="291"/>
      <c r="J2377" s="476"/>
    </row>
    <row r="2378" spans="1:10" ht="15">
      <c r="A2378" s="291" t="s">
        <v>3016</v>
      </c>
      <c r="B2378" s="471" t="s">
        <v>3931</v>
      </c>
      <c r="C2378" s="376" t="s">
        <v>3911</v>
      </c>
      <c r="D2378" s="478">
        <v>45140</v>
      </c>
      <c r="E2378" s="291"/>
      <c r="F2378" s="291"/>
      <c r="G2378" s="291"/>
      <c r="H2378" s="291">
        <v>3215.3216000000002</v>
      </c>
      <c r="I2378" s="291"/>
      <c r="J2378" s="476"/>
    </row>
    <row r="2379" spans="1:10" ht="15">
      <c r="A2379" s="291" t="s">
        <v>3016</v>
      </c>
      <c r="B2379" s="471" t="s">
        <v>3932</v>
      </c>
      <c r="C2379" s="376" t="s">
        <v>3911</v>
      </c>
      <c r="D2379" s="478">
        <v>45140</v>
      </c>
      <c r="E2379" s="291"/>
      <c r="F2379" s="291"/>
      <c r="G2379" s="291"/>
      <c r="H2379" s="291">
        <v>3215.3216000000002</v>
      </c>
      <c r="I2379" s="291"/>
      <c r="J2379" s="476"/>
    </row>
    <row r="2380" spans="1:10" ht="15">
      <c r="A2380" s="291" t="s">
        <v>3016</v>
      </c>
      <c r="B2380" s="471" t="s">
        <v>3933</v>
      </c>
      <c r="C2380" s="376" t="s">
        <v>3911</v>
      </c>
      <c r="D2380" s="478">
        <v>45140</v>
      </c>
      <c r="E2380" s="291"/>
      <c r="F2380" s="291"/>
      <c r="G2380" s="291"/>
      <c r="H2380" s="291">
        <v>3215.3216000000002</v>
      </c>
      <c r="I2380" s="291"/>
      <c r="J2380" s="476"/>
    </row>
    <row r="2381" spans="1:10" ht="15">
      <c r="A2381" s="291" t="s">
        <v>3016</v>
      </c>
      <c r="B2381" s="471" t="s">
        <v>3934</v>
      </c>
      <c r="C2381" s="376" t="s">
        <v>3911</v>
      </c>
      <c r="D2381" s="478">
        <v>45140</v>
      </c>
      <c r="E2381" s="291"/>
      <c r="F2381" s="291"/>
      <c r="G2381" s="291"/>
      <c r="H2381" s="291">
        <v>3215.3216000000002</v>
      </c>
      <c r="I2381" s="291"/>
      <c r="J2381" s="476"/>
    </row>
    <row r="2382" spans="1:10" ht="15">
      <c r="A2382" s="291" t="s">
        <v>3016</v>
      </c>
      <c r="B2382" s="471" t="s">
        <v>3935</v>
      </c>
      <c r="C2382" s="376" t="s">
        <v>3911</v>
      </c>
      <c r="D2382" s="478">
        <v>45140</v>
      </c>
      <c r="E2382" s="291"/>
      <c r="F2382" s="291"/>
      <c r="G2382" s="291"/>
      <c r="H2382" s="291">
        <v>3215.3216000000002</v>
      </c>
      <c r="I2382" s="291"/>
      <c r="J2382" s="476"/>
    </row>
    <row r="2383" spans="1:10" ht="15">
      <c r="A2383" s="291" t="s">
        <v>3016</v>
      </c>
      <c r="B2383" s="471" t="s">
        <v>3936</v>
      </c>
      <c r="C2383" s="376" t="s">
        <v>3911</v>
      </c>
      <c r="D2383" s="478">
        <v>45140</v>
      </c>
      <c r="E2383" s="291"/>
      <c r="F2383" s="291"/>
      <c r="G2383" s="291"/>
      <c r="H2383" s="291">
        <v>3215.3216000000002</v>
      </c>
      <c r="I2383" s="291"/>
      <c r="J2383" s="476"/>
    </row>
    <row r="2384" spans="1:10" ht="15">
      <c r="A2384" s="291" t="s">
        <v>3016</v>
      </c>
      <c r="B2384" s="471" t="s">
        <v>3937</v>
      </c>
      <c r="C2384" s="376" t="s">
        <v>3911</v>
      </c>
      <c r="D2384" s="478">
        <v>45140</v>
      </c>
      <c r="E2384" s="291"/>
      <c r="F2384" s="291"/>
      <c r="G2384" s="291"/>
      <c r="H2384" s="291">
        <v>3215.3216000000002</v>
      </c>
      <c r="I2384" s="291"/>
      <c r="J2384" s="476"/>
    </row>
    <row r="2385" spans="1:10" ht="15">
      <c r="A2385" s="291" t="s">
        <v>3016</v>
      </c>
      <c r="B2385" s="471" t="s">
        <v>3938</v>
      </c>
      <c r="C2385" s="376" t="s">
        <v>3911</v>
      </c>
      <c r="D2385" s="478">
        <v>45140</v>
      </c>
      <c r="E2385" s="291"/>
      <c r="F2385" s="291"/>
      <c r="G2385" s="291"/>
      <c r="H2385" s="291">
        <v>3215.3216000000002</v>
      </c>
      <c r="I2385" s="291"/>
      <c r="J2385" s="476"/>
    </row>
    <row r="2386" spans="1:10" ht="15">
      <c r="A2386" s="291" t="s">
        <v>3016</v>
      </c>
      <c r="B2386" s="471" t="s">
        <v>3939</v>
      </c>
      <c r="C2386" s="376" t="s">
        <v>3911</v>
      </c>
      <c r="D2386" s="478">
        <v>45140</v>
      </c>
      <c r="E2386" s="291"/>
      <c r="F2386" s="291"/>
      <c r="G2386" s="291"/>
      <c r="H2386" s="291">
        <v>3215.3216000000002</v>
      </c>
      <c r="I2386" s="291"/>
      <c r="J2386" s="476"/>
    </row>
    <row r="2387" spans="1:10" ht="15">
      <c r="A2387" s="291" t="s">
        <v>3016</v>
      </c>
      <c r="B2387" s="471" t="s">
        <v>3940</v>
      </c>
      <c r="C2387" s="376" t="s">
        <v>3911</v>
      </c>
      <c r="D2387" s="478">
        <v>45140</v>
      </c>
      <c r="E2387" s="291"/>
      <c r="F2387" s="291"/>
      <c r="G2387" s="291"/>
      <c r="H2387" s="291">
        <v>3215.3216000000002</v>
      </c>
      <c r="I2387" s="291"/>
      <c r="J2387" s="476"/>
    </row>
    <row r="2388" spans="1:10" ht="15">
      <c r="A2388" s="291" t="s">
        <v>3016</v>
      </c>
      <c r="B2388" s="471" t="s">
        <v>3941</v>
      </c>
      <c r="C2388" s="376" t="s">
        <v>3911</v>
      </c>
      <c r="D2388" s="478">
        <v>45140</v>
      </c>
      <c r="E2388" s="291"/>
      <c r="F2388" s="291"/>
      <c r="G2388" s="291"/>
      <c r="H2388" s="291">
        <v>3215.3216000000002</v>
      </c>
      <c r="I2388" s="291"/>
      <c r="J2388" s="476"/>
    </row>
    <row r="2389" spans="1:10" ht="15">
      <c r="A2389" s="291" t="s">
        <v>3016</v>
      </c>
      <c r="B2389" s="471" t="s">
        <v>3942</v>
      </c>
      <c r="C2389" s="376" t="s">
        <v>3911</v>
      </c>
      <c r="D2389" s="478">
        <v>45140</v>
      </c>
      <c r="E2389" s="291"/>
      <c r="F2389" s="291"/>
      <c r="G2389" s="291"/>
      <c r="H2389" s="291">
        <v>3215.3216000000002</v>
      </c>
      <c r="I2389" s="291"/>
      <c r="J2389" s="476"/>
    </row>
    <row r="2390" spans="1:10" ht="15">
      <c r="A2390" s="291" t="s">
        <v>3016</v>
      </c>
      <c r="B2390" s="471" t="s">
        <v>3943</v>
      </c>
      <c r="C2390" s="376" t="s">
        <v>3911</v>
      </c>
      <c r="D2390" s="478">
        <v>45140</v>
      </c>
      <c r="E2390" s="291"/>
      <c r="F2390" s="291"/>
      <c r="G2390" s="291"/>
      <c r="H2390" s="291">
        <v>3215.3216000000002</v>
      </c>
      <c r="I2390" s="291"/>
      <c r="J2390" s="476"/>
    </row>
    <row r="2391" spans="1:10" ht="15">
      <c r="A2391" s="291" t="s">
        <v>3016</v>
      </c>
      <c r="B2391" s="471" t="s">
        <v>3944</v>
      </c>
      <c r="C2391" s="376" t="s">
        <v>3911</v>
      </c>
      <c r="D2391" s="478">
        <v>45140</v>
      </c>
      <c r="E2391" s="291"/>
      <c r="F2391" s="291"/>
      <c r="G2391" s="291"/>
      <c r="H2391" s="291">
        <v>3215.3216000000002</v>
      </c>
      <c r="I2391" s="291"/>
      <c r="J2391" s="476"/>
    </row>
    <row r="2392" spans="1:10" ht="15">
      <c r="A2392" s="291" t="s">
        <v>3016</v>
      </c>
      <c r="B2392" s="471" t="s">
        <v>3945</v>
      </c>
      <c r="C2392" s="376" t="s">
        <v>3911</v>
      </c>
      <c r="D2392" s="478">
        <v>45140</v>
      </c>
      <c r="E2392" s="291"/>
      <c r="F2392" s="291"/>
      <c r="G2392" s="291"/>
      <c r="H2392" s="291">
        <v>3215.3216000000002</v>
      </c>
      <c r="I2392" s="291"/>
      <c r="J2392" s="476"/>
    </row>
    <row r="2393" spans="1:10" ht="15">
      <c r="A2393" s="291" t="s">
        <v>3016</v>
      </c>
      <c r="B2393" s="471" t="s">
        <v>3946</v>
      </c>
      <c r="C2393" s="376" t="s">
        <v>3911</v>
      </c>
      <c r="D2393" s="478">
        <v>45140</v>
      </c>
      <c r="E2393" s="291"/>
      <c r="F2393" s="291"/>
      <c r="G2393" s="291"/>
      <c r="H2393" s="291">
        <v>3215.3216000000002</v>
      </c>
      <c r="I2393" s="291"/>
      <c r="J2393" s="476"/>
    </row>
    <row r="2394" spans="1:10" ht="15">
      <c r="A2394" s="291" t="s">
        <v>3016</v>
      </c>
      <c r="B2394" s="471" t="s">
        <v>3947</v>
      </c>
      <c r="C2394" s="376" t="s">
        <v>3911</v>
      </c>
      <c r="D2394" s="478">
        <v>45140</v>
      </c>
      <c r="E2394" s="291"/>
      <c r="F2394" s="291"/>
      <c r="G2394" s="291"/>
      <c r="H2394" s="291">
        <v>3215.3216000000002</v>
      </c>
      <c r="I2394" s="291"/>
      <c r="J2394" s="476"/>
    </row>
    <row r="2395" spans="1:10" ht="15">
      <c r="A2395" s="291" t="s">
        <v>3016</v>
      </c>
      <c r="B2395" s="471" t="s">
        <v>3948</v>
      </c>
      <c r="C2395" s="376" t="s">
        <v>3911</v>
      </c>
      <c r="D2395" s="478">
        <v>45140</v>
      </c>
      <c r="E2395" s="291"/>
      <c r="F2395" s="291"/>
      <c r="G2395" s="291"/>
      <c r="H2395" s="291">
        <v>3215.3216000000002</v>
      </c>
      <c r="I2395" s="291"/>
      <c r="J2395" s="476"/>
    </row>
    <row r="2396" spans="1:10" ht="15">
      <c r="A2396" s="291" t="s">
        <v>3016</v>
      </c>
      <c r="B2396" s="471" t="s">
        <v>3949</v>
      </c>
      <c r="C2396" s="376" t="s">
        <v>3911</v>
      </c>
      <c r="D2396" s="478">
        <v>45140</v>
      </c>
      <c r="E2396" s="291"/>
      <c r="F2396" s="291"/>
      <c r="G2396" s="291"/>
      <c r="H2396" s="291">
        <v>3215.3216000000002</v>
      </c>
      <c r="I2396" s="291"/>
      <c r="J2396" s="476"/>
    </row>
    <row r="2397" spans="1:10" ht="15">
      <c r="A2397" s="291" t="s">
        <v>3016</v>
      </c>
      <c r="B2397" s="471" t="s">
        <v>3950</v>
      </c>
      <c r="C2397" s="376" t="s">
        <v>3911</v>
      </c>
      <c r="D2397" s="478">
        <v>45140</v>
      </c>
      <c r="E2397" s="291"/>
      <c r="F2397" s="291"/>
      <c r="G2397" s="291"/>
      <c r="H2397" s="291">
        <v>3215.3216000000002</v>
      </c>
      <c r="I2397" s="291"/>
      <c r="J2397" s="476"/>
    </row>
    <row r="2398" spans="1:10" ht="15">
      <c r="A2398" s="499"/>
      <c r="B2398" s="567"/>
      <c r="C2398" s="323"/>
      <c r="J2398" s="476"/>
    </row>
    <row r="2399" spans="1:10" ht="15">
      <c r="A2399" s="499"/>
      <c r="B2399" s="567"/>
      <c r="C2399" s="323"/>
      <c r="J2399" s="476"/>
    </row>
    <row r="2400" spans="1:10" ht="15">
      <c r="A2400" s="499"/>
      <c r="B2400" s="567"/>
      <c r="C2400" s="323"/>
      <c r="J2400" s="476"/>
    </row>
    <row r="2401" spans="1:10" ht="15">
      <c r="A2401" s="499"/>
      <c r="B2401" s="567"/>
      <c r="C2401" s="323"/>
      <c r="J2401" s="476"/>
    </row>
    <row r="2402" spans="1:10" ht="15">
      <c r="A2402" s="499"/>
      <c r="B2402" s="567"/>
      <c r="C2402" s="323"/>
      <c r="J2402" s="476"/>
    </row>
    <row r="2403" spans="1:10" ht="15">
      <c r="A2403" s="499"/>
      <c r="B2403" s="567"/>
      <c r="C2403" s="323"/>
      <c r="J2403" s="476"/>
    </row>
    <row r="2404" spans="1:10" ht="15">
      <c r="A2404" s="499"/>
      <c r="B2404" s="567"/>
      <c r="C2404" s="323"/>
      <c r="J2404" s="476"/>
    </row>
    <row r="2405" spans="1:10" ht="15">
      <c r="A2405" s="499"/>
      <c r="B2405" s="567"/>
      <c r="C2405" s="323"/>
      <c r="J2405" s="476"/>
    </row>
    <row r="2406" spans="1:10" ht="15">
      <c r="A2406" s="499"/>
      <c r="B2406" s="567"/>
      <c r="C2406" s="323"/>
      <c r="J2406" s="476"/>
    </row>
    <row r="2407" spans="1:10" ht="15">
      <c r="A2407" s="499"/>
      <c r="B2407" s="567"/>
      <c r="C2407" s="323"/>
      <c r="J2407" s="476"/>
    </row>
    <row r="2408" spans="1:10" ht="15">
      <c r="A2408" s="499"/>
      <c r="B2408" s="567"/>
      <c r="C2408" s="323"/>
      <c r="J2408" s="476"/>
    </row>
    <row r="2409" spans="1:10" ht="15">
      <c r="A2409" s="499"/>
      <c r="B2409" s="567"/>
      <c r="C2409" s="323"/>
      <c r="J2409" s="476"/>
    </row>
    <row r="2410" spans="1:10" ht="15">
      <c r="A2410" s="499"/>
      <c r="B2410" s="567"/>
      <c r="C2410" s="323"/>
      <c r="J2410" s="476"/>
    </row>
    <row r="2411" spans="1:10" ht="15">
      <c r="A2411" s="499"/>
      <c r="B2411" s="567"/>
      <c r="C2411" s="323"/>
      <c r="J2411" s="476"/>
    </row>
    <row r="2412" spans="1:10" ht="15">
      <c r="A2412" s="499"/>
      <c r="B2412" s="567"/>
      <c r="C2412" s="323"/>
      <c r="J2412" s="476"/>
    </row>
    <row r="2413" spans="1:10" ht="15">
      <c r="A2413" s="499"/>
      <c r="B2413" s="567"/>
      <c r="C2413" s="323"/>
      <c r="J2413" s="476"/>
    </row>
    <row r="2414" spans="1:10" ht="15">
      <c r="A2414" s="499"/>
      <c r="B2414" s="567"/>
      <c r="C2414" s="323"/>
      <c r="J2414" s="476"/>
    </row>
    <row r="2415" spans="1:10" ht="15">
      <c r="A2415" s="499"/>
      <c r="B2415" s="567"/>
      <c r="C2415" s="323"/>
      <c r="J2415" s="476"/>
    </row>
    <row r="2416" spans="1:10" ht="15">
      <c r="A2416" s="499"/>
      <c r="B2416" s="567"/>
      <c r="C2416" s="323"/>
      <c r="J2416" s="476"/>
    </row>
    <row r="2417" spans="1:10" ht="15">
      <c r="A2417" s="499"/>
      <c r="B2417" s="567"/>
      <c r="C2417" s="323"/>
      <c r="J2417" s="476"/>
    </row>
    <row r="2418" spans="1:10" ht="15">
      <c r="A2418" s="499"/>
      <c r="B2418" s="567"/>
      <c r="C2418" s="323"/>
      <c r="J2418" s="476"/>
    </row>
    <row r="2419" spans="1:10" ht="15">
      <c r="A2419" s="499"/>
      <c r="B2419" s="567"/>
      <c r="C2419" s="323"/>
      <c r="J2419" s="476"/>
    </row>
    <row r="2420" spans="1:10" ht="15">
      <c r="A2420" s="499"/>
      <c r="B2420" s="567"/>
      <c r="C2420" s="323"/>
      <c r="J2420" s="476"/>
    </row>
    <row r="2421" spans="1:10" ht="15">
      <c r="A2421" s="499"/>
      <c r="B2421" s="567"/>
      <c r="C2421" s="323"/>
      <c r="J2421" s="476"/>
    </row>
    <row r="2422" spans="1:10" ht="15">
      <c r="A2422" s="499"/>
      <c r="B2422" s="567"/>
      <c r="C2422" s="323"/>
      <c r="J2422" s="476"/>
    </row>
    <row r="2423" spans="1:10" ht="15">
      <c r="A2423" s="499"/>
      <c r="B2423" s="567"/>
      <c r="C2423" s="323"/>
      <c r="J2423" s="476"/>
    </row>
    <row r="2424" spans="1:10" ht="15">
      <c r="A2424" s="499"/>
      <c r="B2424" s="567"/>
      <c r="C2424" s="323"/>
      <c r="J2424" s="476"/>
    </row>
    <row r="2425" spans="1:10" ht="15">
      <c r="A2425" s="499"/>
      <c r="B2425" s="567"/>
      <c r="C2425" s="323"/>
      <c r="J2425" s="476"/>
    </row>
    <row r="2426" spans="1:10" ht="15">
      <c r="A2426" s="499"/>
      <c r="B2426" s="567"/>
      <c r="C2426" s="323"/>
      <c r="J2426" s="476"/>
    </row>
    <row r="2427" spans="1:10" ht="15">
      <c r="A2427" s="499"/>
      <c r="B2427" s="567"/>
      <c r="C2427" s="323"/>
      <c r="J2427" s="476"/>
    </row>
    <row r="2428" spans="1:10" ht="15">
      <c r="A2428" s="499"/>
      <c r="B2428" s="567"/>
      <c r="C2428" s="323"/>
      <c r="J2428" s="476"/>
    </row>
    <row r="2429" spans="1:10" ht="15">
      <c r="A2429" s="499"/>
      <c r="B2429" s="567"/>
      <c r="C2429" s="323"/>
      <c r="J2429" s="476"/>
    </row>
    <row r="2430" spans="1:10" ht="15">
      <c r="A2430" s="499"/>
      <c r="B2430" s="567"/>
      <c r="C2430" s="323"/>
      <c r="J2430" s="476"/>
    </row>
    <row r="2431" spans="1:10" ht="15">
      <c r="A2431" s="499"/>
      <c r="B2431" s="567"/>
      <c r="C2431" s="323"/>
      <c r="J2431" s="476"/>
    </row>
    <row r="2432" spans="1:10" ht="15">
      <c r="A2432" s="499"/>
      <c r="B2432" s="567"/>
      <c r="C2432" s="323"/>
      <c r="J2432" s="476"/>
    </row>
    <row r="2433" spans="1:10" ht="15">
      <c r="A2433" s="499"/>
      <c r="B2433" s="567"/>
      <c r="C2433" s="323"/>
      <c r="J2433" s="476"/>
    </row>
    <row r="2434" spans="1:10" ht="15">
      <c r="A2434" s="499"/>
      <c r="B2434" s="567"/>
      <c r="C2434" s="323"/>
      <c r="J2434" s="476"/>
    </row>
    <row r="2435" spans="1:10" ht="15">
      <c r="A2435" s="499"/>
      <c r="B2435" s="567"/>
      <c r="C2435" s="323"/>
      <c r="J2435" s="476"/>
    </row>
    <row r="2436" spans="1:10" ht="15">
      <c r="A2436" s="499"/>
      <c r="B2436" s="567"/>
      <c r="C2436" s="323"/>
      <c r="J2436" s="476"/>
    </row>
    <row r="2437" spans="1:10" ht="15">
      <c r="A2437" s="499"/>
      <c r="B2437" s="567"/>
      <c r="C2437" s="323"/>
      <c r="J2437" s="476"/>
    </row>
    <row r="2438" spans="1:10" ht="15">
      <c r="A2438" s="499"/>
      <c r="B2438" s="567"/>
      <c r="C2438" s="323"/>
      <c r="J2438" s="476"/>
    </row>
    <row r="2439" spans="1:10" ht="15">
      <c r="A2439" s="499"/>
      <c r="B2439" s="567"/>
      <c r="C2439" s="323"/>
      <c r="J2439" s="476"/>
    </row>
    <row r="2440" spans="1:10" ht="15">
      <c r="A2440" s="499"/>
      <c r="B2440" s="567"/>
      <c r="C2440" s="323"/>
      <c r="J2440" s="476"/>
    </row>
    <row r="2441" spans="1:10" ht="15">
      <c r="A2441" s="499"/>
      <c r="B2441" s="567"/>
      <c r="C2441" s="323"/>
      <c r="J2441" s="476"/>
    </row>
    <row r="2442" spans="1:10" ht="15">
      <c r="A2442" s="499"/>
      <c r="B2442" s="567"/>
      <c r="C2442" s="323"/>
      <c r="J2442" s="476"/>
    </row>
    <row r="2443" spans="1:10" ht="15">
      <c r="A2443" s="499"/>
      <c r="B2443" s="567"/>
      <c r="C2443" s="323"/>
      <c r="J2443" s="476"/>
    </row>
    <row r="2444" spans="1:10" ht="15">
      <c r="A2444" s="499"/>
      <c r="B2444" s="567"/>
      <c r="C2444" s="323"/>
      <c r="J2444" s="476"/>
    </row>
    <row r="2445" spans="1:10" ht="15">
      <c r="A2445" s="499"/>
      <c r="B2445" s="567"/>
      <c r="C2445" s="323"/>
      <c r="J2445" s="476"/>
    </row>
    <row r="2446" spans="1:10" ht="15">
      <c r="A2446" s="499"/>
      <c r="B2446" s="567"/>
      <c r="C2446" s="323"/>
      <c r="J2446" s="476"/>
    </row>
    <row r="2447" spans="1:10" ht="15">
      <c r="A2447" s="499"/>
      <c r="B2447" s="567"/>
      <c r="C2447" s="323"/>
      <c r="J2447" s="476"/>
    </row>
    <row r="2448" spans="1:10" ht="15">
      <c r="A2448" s="499"/>
      <c r="B2448" s="567"/>
      <c r="C2448" s="323"/>
      <c r="J2448" s="476"/>
    </row>
    <row r="2449" spans="1:10" ht="15">
      <c r="A2449" s="499"/>
      <c r="B2449" s="567"/>
      <c r="C2449" s="323"/>
      <c r="J2449" s="476"/>
    </row>
    <row r="2450" spans="1:10" ht="15">
      <c r="A2450" s="499"/>
      <c r="B2450" s="567"/>
      <c r="C2450" s="323"/>
      <c r="J2450" s="476"/>
    </row>
    <row r="2451" spans="1:10" ht="15">
      <c r="A2451" s="499"/>
      <c r="B2451" s="567"/>
      <c r="C2451" s="323"/>
      <c r="J2451" s="476"/>
    </row>
    <row r="2452" spans="1:10" ht="15">
      <c r="A2452" s="499"/>
      <c r="B2452" s="567"/>
      <c r="C2452" s="323"/>
      <c r="J2452" s="476"/>
    </row>
    <row r="2453" spans="1:10" ht="15">
      <c r="A2453" s="499"/>
      <c r="B2453" s="567"/>
      <c r="C2453" s="323"/>
      <c r="J2453" s="476"/>
    </row>
    <row r="2454" spans="1:10" ht="15">
      <c r="A2454" s="499"/>
      <c r="B2454" s="567"/>
      <c r="C2454" s="323"/>
      <c r="J2454" s="476"/>
    </row>
    <row r="2455" spans="1:10" ht="15">
      <c r="A2455" s="499"/>
      <c r="B2455" s="567"/>
      <c r="C2455" s="323"/>
      <c r="J2455" s="476"/>
    </row>
    <row r="2456" spans="1:10" ht="15">
      <c r="A2456" s="499"/>
      <c r="B2456" s="567"/>
      <c r="C2456" s="323"/>
      <c r="J2456" s="476"/>
    </row>
    <row r="2457" spans="1:10" ht="15">
      <c r="A2457" s="499"/>
      <c r="B2457" s="567"/>
      <c r="C2457" s="323"/>
      <c r="J2457" s="476"/>
    </row>
    <row r="2458" spans="1:10" ht="15">
      <c r="A2458" s="499"/>
      <c r="B2458" s="567"/>
      <c r="C2458" s="323"/>
      <c r="J2458" s="476"/>
    </row>
    <row r="2459" spans="1:10" ht="15">
      <c r="A2459" s="499"/>
      <c r="B2459" s="567"/>
      <c r="C2459" s="323"/>
      <c r="J2459" s="476"/>
    </row>
    <row r="2460" spans="1:10" ht="15">
      <c r="A2460" s="499"/>
      <c r="B2460" s="567"/>
      <c r="C2460" s="323"/>
      <c r="J2460" s="476"/>
    </row>
    <row r="2461" spans="1:10" ht="15">
      <c r="A2461" s="499"/>
      <c r="B2461" s="567"/>
      <c r="C2461" s="323"/>
      <c r="J2461" s="476"/>
    </row>
    <row r="2462" spans="1:10" ht="15">
      <c r="A2462" s="499"/>
      <c r="B2462" s="567"/>
      <c r="C2462" s="323"/>
      <c r="J2462" s="476"/>
    </row>
    <row r="2463" spans="1:10" ht="15">
      <c r="A2463" s="499"/>
      <c r="B2463" s="567"/>
      <c r="C2463" s="323"/>
      <c r="J2463" s="476"/>
    </row>
    <row r="2464" spans="1:10" ht="15">
      <c r="A2464" s="499"/>
      <c r="B2464" s="567"/>
      <c r="C2464" s="323"/>
      <c r="J2464" s="476"/>
    </row>
    <row r="2465" spans="1:10" ht="15">
      <c r="A2465" s="499"/>
      <c r="B2465" s="567"/>
      <c r="C2465" s="323"/>
      <c r="J2465" s="476"/>
    </row>
    <row r="2466" spans="1:10" ht="15">
      <c r="A2466" s="499"/>
      <c r="B2466" s="567"/>
      <c r="C2466" s="323"/>
      <c r="J2466" s="476"/>
    </row>
    <row r="2467" spans="1:10" ht="15">
      <c r="A2467" s="499"/>
      <c r="B2467" s="567"/>
      <c r="C2467" s="323"/>
      <c r="J2467" s="476"/>
    </row>
    <row r="2468" spans="1:10" ht="15">
      <c r="A2468" s="499"/>
      <c r="B2468" s="567"/>
      <c r="C2468" s="323"/>
      <c r="J2468" s="476"/>
    </row>
    <row r="2469" spans="1:10" ht="15">
      <c r="A2469" s="499"/>
      <c r="B2469" s="567"/>
      <c r="C2469" s="323"/>
      <c r="J2469" s="476"/>
    </row>
    <row r="2470" spans="1:10" ht="15">
      <c r="A2470" s="499"/>
      <c r="B2470" s="567"/>
      <c r="C2470" s="323"/>
      <c r="J2470" s="476"/>
    </row>
    <row r="2471" spans="1:10" ht="15">
      <c r="A2471" s="499"/>
      <c r="B2471" s="567"/>
      <c r="C2471" s="323"/>
      <c r="J2471" s="476"/>
    </row>
    <row r="2472" spans="1:10" ht="15">
      <c r="A2472" s="499"/>
      <c r="B2472" s="567"/>
      <c r="C2472" s="323"/>
      <c r="J2472" s="476"/>
    </row>
    <row r="2473" spans="1:10" ht="15">
      <c r="A2473" s="499"/>
      <c r="B2473" s="567"/>
      <c r="C2473" s="323"/>
      <c r="J2473" s="476"/>
    </row>
    <row r="2474" spans="1:10" ht="15">
      <c r="A2474" s="499"/>
      <c r="B2474" s="567"/>
      <c r="C2474" s="323"/>
      <c r="J2474" s="476"/>
    </row>
    <row r="2475" spans="1:10" ht="15">
      <c r="A2475" s="499"/>
      <c r="B2475" s="567"/>
      <c r="C2475" s="323"/>
      <c r="J2475" s="476"/>
    </row>
    <row r="2476" spans="1:10" ht="15">
      <c r="A2476" s="499"/>
      <c r="B2476" s="567"/>
      <c r="C2476" s="323"/>
      <c r="J2476" s="476"/>
    </row>
    <row r="2477" spans="1:10" ht="15">
      <c r="A2477" s="499"/>
      <c r="B2477" s="567"/>
      <c r="C2477" s="323"/>
      <c r="J2477" s="476"/>
    </row>
    <row r="2478" spans="1:10" ht="15">
      <c r="A2478" s="499"/>
      <c r="B2478" s="567"/>
      <c r="C2478" s="323"/>
      <c r="J2478" s="476"/>
    </row>
    <row r="2479" spans="1:10" ht="15">
      <c r="A2479" s="499"/>
      <c r="B2479" s="567"/>
      <c r="C2479" s="323"/>
      <c r="J2479" s="476"/>
    </row>
    <row r="2480" spans="1:10" ht="15">
      <c r="A2480" s="499"/>
      <c r="B2480" s="567"/>
      <c r="C2480" s="323"/>
      <c r="J2480" s="476"/>
    </row>
    <row r="2481" spans="1:10" ht="15">
      <c r="A2481" s="499"/>
      <c r="B2481" s="567"/>
      <c r="C2481" s="323"/>
      <c r="J2481" s="476"/>
    </row>
    <row r="2482" spans="1:10" ht="15">
      <c r="A2482" s="499"/>
      <c r="B2482" s="567"/>
      <c r="C2482" s="323"/>
      <c r="J2482" s="476"/>
    </row>
    <row r="2483" spans="1:10" ht="15">
      <c r="A2483" s="499"/>
      <c r="B2483" s="567"/>
      <c r="C2483" s="323"/>
      <c r="J2483" s="476"/>
    </row>
    <row r="2484" spans="1:10" ht="15">
      <c r="A2484" s="499"/>
      <c r="B2484" s="567"/>
      <c r="C2484" s="323"/>
      <c r="J2484" s="476"/>
    </row>
    <row r="2485" spans="1:10" ht="15">
      <c r="A2485" s="499"/>
      <c r="B2485" s="567"/>
      <c r="C2485" s="323"/>
      <c r="J2485" s="476"/>
    </row>
    <row r="2486" spans="1:10" ht="15">
      <c r="A2486" s="499"/>
      <c r="B2486" s="567"/>
      <c r="C2486" s="323"/>
      <c r="J2486" s="476"/>
    </row>
    <row r="2487" spans="1:10" ht="15">
      <c r="A2487" s="499"/>
      <c r="B2487" s="567"/>
      <c r="C2487" s="323"/>
      <c r="J2487" s="476"/>
    </row>
    <row r="2488" spans="1:10" ht="15">
      <c r="A2488" s="499"/>
      <c r="B2488" s="567"/>
      <c r="C2488" s="323"/>
      <c r="J2488" s="476"/>
    </row>
    <row r="2489" spans="1:10" ht="15">
      <c r="A2489" s="499"/>
      <c r="B2489" s="567"/>
      <c r="C2489" s="323"/>
      <c r="J2489" s="476"/>
    </row>
    <row r="2490" spans="1:10" ht="15">
      <c r="A2490" s="499"/>
      <c r="B2490" s="567"/>
      <c r="C2490" s="323"/>
      <c r="J2490" s="476"/>
    </row>
    <row r="2491" spans="1:10" ht="15">
      <c r="A2491" s="499"/>
      <c r="B2491" s="567"/>
      <c r="C2491" s="323"/>
      <c r="J2491" s="476"/>
    </row>
    <row r="2492" spans="1:10" ht="15">
      <c r="A2492" s="499"/>
      <c r="B2492" s="567"/>
      <c r="C2492" s="323"/>
      <c r="J2492" s="476"/>
    </row>
    <row r="2493" spans="1:10" ht="15">
      <c r="A2493" s="499"/>
      <c r="B2493" s="567"/>
      <c r="C2493" s="323"/>
      <c r="J2493" s="476"/>
    </row>
    <row r="2494" spans="1:10" ht="15">
      <c r="A2494" s="499"/>
      <c r="B2494" s="567"/>
      <c r="C2494" s="323"/>
      <c r="J2494" s="476"/>
    </row>
    <row r="2495" spans="1:10" ht="15">
      <c r="A2495" s="499"/>
      <c r="B2495" s="567"/>
      <c r="C2495" s="323"/>
      <c r="J2495" s="476"/>
    </row>
    <row r="2496" spans="1:10" ht="15">
      <c r="A2496" s="499"/>
      <c r="B2496" s="567"/>
      <c r="C2496" s="323"/>
      <c r="J2496" s="476"/>
    </row>
    <row r="2497" spans="1:10" ht="15">
      <c r="A2497" s="499"/>
      <c r="B2497" s="567"/>
      <c r="C2497" s="323"/>
      <c r="J2497" s="476"/>
    </row>
    <row r="2498" spans="1:10" ht="15">
      <c r="A2498" s="499"/>
      <c r="B2498" s="567"/>
      <c r="C2498" s="323"/>
      <c r="J2498" s="476"/>
    </row>
    <row r="2499" spans="1:10" ht="15">
      <c r="A2499" s="499"/>
      <c r="B2499" s="567"/>
      <c r="C2499" s="323"/>
      <c r="J2499" s="476"/>
    </row>
    <row r="2500" spans="1:10" ht="15">
      <c r="A2500" s="499"/>
      <c r="B2500" s="567"/>
      <c r="C2500" s="323"/>
      <c r="J2500" s="476"/>
    </row>
    <row r="2501" spans="1:10" ht="15">
      <c r="A2501" s="499"/>
      <c r="B2501" s="567"/>
      <c r="C2501" s="323"/>
      <c r="J2501" s="476"/>
    </row>
    <row r="2502" spans="1:10" ht="15">
      <c r="A2502" s="499"/>
      <c r="B2502" s="567"/>
      <c r="C2502" s="323"/>
      <c r="J2502" s="476"/>
    </row>
    <row r="2503" spans="1:10" ht="15">
      <c r="A2503" s="499"/>
      <c r="B2503" s="567"/>
      <c r="C2503" s="323"/>
      <c r="J2503" s="476"/>
    </row>
    <row r="2504" spans="1:10" ht="15">
      <c r="A2504" s="499"/>
      <c r="B2504" s="567"/>
      <c r="C2504" s="323"/>
      <c r="J2504" s="476"/>
    </row>
    <row r="2505" spans="1:10" ht="15">
      <c r="A2505" s="499"/>
      <c r="B2505" s="567"/>
      <c r="C2505" s="323"/>
      <c r="J2505" s="476"/>
    </row>
    <row r="2506" spans="1:10" ht="15">
      <c r="A2506" s="499"/>
      <c r="B2506" s="567"/>
      <c r="C2506" s="323"/>
      <c r="J2506" s="476"/>
    </row>
    <row r="2507" spans="1:10" ht="15">
      <c r="A2507" s="499"/>
      <c r="B2507" s="567"/>
      <c r="C2507" s="323"/>
      <c r="J2507" s="476"/>
    </row>
    <row r="2508" spans="1:10" ht="15">
      <c r="A2508" s="499"/>
      <c r="B2508" s="567"/>
      <c r="C2508" s="323"/>
      <c r="J2508" s="476"/>
    </row>
    <row r="2509" spans="1:10" ht="15">
      <c r="A2509" s="499"/>
      <c r="B2509" s="567"/>
      <c r="C2509" s="323"/>
      <c r="J2509" s="476"/>
    </row>
    <row r="2510" spans="1:10" ht="15">
      <c r="A2510" s="499"/>
      <c r="B2510" s="567"/>
      <c r="C2510" s="323"/>
      <c r="J2510" s="476"/>
    </row>
    <row r="2511" spans="1:10" ht="15">
      <c r="A2511" s="499"/>
      <c r="B2511" s="567"/>
      <c r="C2511" s="323"/>
      <c r="J2511" s="476"/>
    </row>
    <row r="2512" spans="1:10" ht="15">
      <c r="A2512" s="499"/>
      <c r="B2512" s="567"/>
      <c r="C2512" s="323"/>
      <c r="J2512" s="476"/>
    </row>
    <row r="2513" spans="1:10" ht="15">
      <c r="A2513" s="499"/>
      <c r="B2513" s="567"/>
      <c r="C2513" s="323"/>
      <c r="J2513" s="476"/>
    </row>
    <row r="2514" spans="1:10" ht="15">
      <c r="A2514" s="499"/>
      <c r="B2514" s="567"/>
      <c r="C2514" s="323"/>
      <c r="J2514" s="476"/>
    </row>
    <row r="2515" spans="1:10" ht="15">
      <c r="A2515" s="499"/>
      <c r="B2515" s="567"/>
      <c r="C2515" s="323"/>
      <c r="J2515" s="476"/>
    </row>
    <row r="2516" spans="1:10" ht="15">
      <c r="A2516" s="499"/>
      <c r="B2516" s="567"/>
      <c r="C2516" s="323"/>
      <c r="J2516" s="476"/>
    </row>
    <row r="2517" spans="1:10" ht="15">
      <c r="A2517" s="499"/>
      <c r="B2517" s="567"/>
      <c r="C2517" s="323"/>
      <c r="J2517" s="476"/>
    </row>
    <row r="2518" spans="1:10" ht="15">
      <c r="A2518" s="499"/>
      <c r="B2518" s="567"/>
      <c r="C2518" s="323"/>
      <c r="J2518" s="476"/>
    </row>
    <row r="2519" spans="1:10" ht="15">
      <c r="A2519" s="499"/>
      <c r="B2519" s="567"/>
      <c r="C2519" s="323"/>
      <c r="J2519" s="476"/>
    </row>
    <row r="2520" spans="1:10" ht="15">
      <c r="A2520" s="499"/>
      <c r="B2520" s="567"/>
      <c r="C2520" s="323"/>
      <c r="J2520" s="476"/>
    </row>
    <row r="2521" spans="1:10" ht="15">
      <c r="A2521" s="499"/>
      <c r="B2521" s="567"/>
      <c r="C2521" s="323"/>
      <c r="J2521" s="476"/>
    </row>
    <row r="2522" spans="1:10" ht="15">
      <c r="A2522" s="499"/>
      <c r="B2522" s="567"/>
      <c r="C2522" s="323"/>
      <c r="J2522" s="476"/>
    </row>
    <row r="2523" spans="1:10" ht="15">
      <c r="A2523" s="499"/>
      <c r="B2523" s="567"/>
      <c r="C2523" s="323"/>
      <c r="J2523" s="476"/>
    </row>
    <row r="2524" spans="1:10" ht="15">
      <c r="A2524" s="499"/>
      <c r="B2524" s="567"/>
      <c r="C2524" s="323"/>
      <c r="J2524" s="476"/>
    </row>
    <row r="2525" spans="1:10" ht="15">
      <c r="A2525" s="499"/>
      <c r="B2525" s="567"/>
      <c r="C2525" s="323"/>
      <c r="J2525" s="476"/>
    </row>
    <row r="2526" spans="1:10" ht="15">
      <c r="A2526" s="499"/>
      <c r="B2526" s="567"/>
      <c r="C2526" s="323"/>
      <c r="J2526" s="476"/>
    </row>
    <row r="2527" spans="1:10" ht="15">
      <c r="A2527" s="499"/>
      <c r="B2527" s="567"/>
      <c r="C2527" s="323"/>
      <c r="J2527" s="476"/>
    </row>
    <row r="2528" spans="1:10" ht="15">
      <c r="A2528" s="499"/>
      <c r="B2528" s="567"/>
      <c r="C2528" s="323"/>
      <c r="J2528" s="476"/>
    </row>
    <row r="2529" spans="1:10" ht="15">
      <c r="A2529" s="499"/>
      <c r="B2529" s="567"/>
      <c r="C2529" s="323"/>
      <c r="J2529" s="476"/>
    </row>
    <row r="2530" spans="1:10" ht="15">
      <c r="A2530" s="499"/>
      <c r="B2530" s="567"/>
      <c r="C2530" s="323"/>
      <c r="J2530" s="476"/>
    </row>
    <row r="2531" spans="1:10" ht="15">
      <c r="A2531" s="499"/>
      <c r="B2531" s="567"/>
      <c r="C2531" s="323"/>
      <c r="J2531" s="476"/>
    </row>
    <row r="2532" spans="1:10" ht="15">
      <c r="A2532" s="499"/>
      <c r="B2532" s="567"/>
      <c r="C2532" s="323"/>
      <c r="J2532" s="476"/>
    </row>
    <row r="2533" spans="1:10" ht="15">
      <c r="A2533" s="499"/>
      <c r="B2533" s="567"/>
      <c r="C2533" s="323"/>
      <c r="J2533" s="476"/>
    </row>
    <row r="2534" spans="1:10" ht="15">
      <c r="A2534" s="499"/>
      <c r="B2534" s="567"/>
      <c r="C2534" s="323"/>
      <c r="J2534" s="476"/>
    </row>
    <row r="2535" spans="1:10" ht="15">
      <c r="A2535" s="499"/>
      <c r="B2535" s="567"/>
      <c r="C2535" s="323"/>
      <c r="J2535" s="476"/>
    </row>
    <row r="2536" spans="1:10" ht="15">
      <c r="A2536" s="499"/>
      <c r="B2536" s="567"/>
      <c r="C2536" s="323"/>
      <c r="J2536" s="476"/>
    </row>
    <row r="2537" spans="1:10" ht="15">
      <c r="A2537" s="499"/>
      <c r="B2537" s="567"/>
      <c r="C2537" s="323"/>
      <c r="J2537" s="476"/>
    </row>
    <row r="2538" spans="1:10" ht="15">
      <c r="A2538" s="499"/>
      <c r="B2538" s="567"/>
      <c r="C2538" s="323"/>
      <c r="J2538" s="476"/>
    </row>
    <row r="2539" spans="1:10" ht="15">
      <c r="A2539" s="499"/>
      <c r="B2539" s="567"/>
      <c r="C2539" s="323"/>
      <c r="J2539" s="476"/>
    </row>
    <row r="2540" spans="1:10" ht="15">
      <c r="A2540" s="499"/>
      <c r="B2540" s="567"/>
      <c r="C2540" s="323"/>
      <c r="J2540" s="476"/>
    </row>
    <row r="2541" spans="1:10" ht="15">
      <c r="A2541" s="499"/>
      <c r="B2541" s="567"/>
      <c r="C2541" s="323"/>
      <c r="J2541" s="476"/>
    </row>
    <row r="2542" spans="1:10" ht="15">
      <c r="A2542" s="499"/>
      <c r="B2542" s="567"/>
      <c r="C2542" s="323"/>
      <c r="J2542" s="476"/>
    </row>
    <row r="2543" spans="1:10" ht="15">
      <c r="A2543" s="499"/>
      <c r="B2543" s="567"/>
      <c r="C2543" s="323"/>
      <c r="J2543" s="476"/>
    </row>
    <row r="2544" spans="1:10" ht="15">
      <c r="A2544" s="499"/>
      <c r="B2544" s="567"/>
      <c r="C2544" s="323"/>
      <c r="J2544" s="476"/>
    </row>
    <row r="2545" spans="1:10" ht="15">
      <c r="A2545" s="499"/>
      <c r="B2545" s="567"/>
      <c r="C2545" s="323"/>
      <c r="J2545" s="476"/>
    </row>
    <row r="2546" spans="1:10" ht="15">
      <c r="A2546" s="499"/>
      <c r="B2546" s="567"/>
      <c r="C2546" s="323"/>
      <c r="J2546" s="476"/>
    </row>
    <row r="2547" spans="1:10" ht="15">
      <c r="A2547" s="499"/>
      <c r="B2547" s="567"/>
      <c r="C2547" s="323"/>
      <c r="J2547" s="476"/>
    </row>
    <row r="2548" spans="1:10" ht="15">
      <c r="A2548" s="499"/>
      <c r="B2548" s="567"/>
      <c r="C2548" s="323"/>
      <c r="J2548" s="476"/>
    </row>
    <row r="2549" spans="1:10" ht="15">
      <c r="A2549" s="499"/>
      <c r="B2549" s="567"/>
      <c r="C2549" s="323"/>
      <c r="J2549" s="476"/>
    </row>
    <row r="2550" spans="1:10" ht="15">
      <c r="A2550" s="499"/>
      <c r="B2550" s="567"/>
      <c r="C2550" s="323"/>
      <c r="J2550" s="476"/>
    </row>
    <row r="2551" spans="1:10" ht="15">
      <c r="A2551" s="499"/>
      <c r="B2551" s="567"/>
      <c r="C2551" s="323"/>
      <c r="J2551" s="476"/>
    </row>
    <row r="2552" spans="1:10" ht="15">
      <c r="A2552" s="499"/>
      <c r="B2552" s="567"/>
      <c r="C2552" s="323"/>
      <c r="J2552" s="476"/>
    </row>
    <row r="2553" spans="1:10" ht="15">
      <c r="A2553" s="499"/>
      <c r="B2553" s="567"/>
      <c r="C2553" s="323"/>
      <c r="J2553" s="476"/>
    </row>
    <row r="2554" spans="1:10" ht="15">
      <c r="A2554" s="499"/>
      <c r="B2554" s="567"/>
      <c r="C2554" s="323"/>
      <c r="J2554" s="476"/>
    </row>
    <row r="2555" spans="1:10" ht="15">
      <c r="A2555" s="499"/>
      <c r="B2555" s="567"/>
      <c r="C2555" s="323"/>
      <c r="J2555" s="476"/>
    </row>
    <row r="2556" spans="1:10" ht="15">
      <c r="A2556" s="499"/>
      <c r="B2556" s="567"/>
      <c r="C2556" s="323"/>
      <c r="J2556" s="476"/>
    </row>
    <row r="2557" spans="1:10" ht="15">
      <c r="A2557" s="499"/>
      <c r="B2557" s="567"/>
      <c r="C2557" s="323"/>
      <c r="J2557" s="476"/>
    </row>
    <row r="2558" spans="1:10" ht="15">
      <c r="A2558" s="499"/>
      <c r="B2558" s="567"/>
      <c r="C2558" s="323"/>
      <c r="J2558" s="476"/>
    </row>
    <row r="2559" spans="1:10" ht="15">
      <c r="A2559" s="499"/>
      <c r="B2559" s="567"/>
      <c r="C2559" s="323"/>
      <c r="J2559" s="476"/>
    </row>
    <row r="2560" spans="1:10" ht="15">
      <c r="A2560" s="499"/>
      <c r="B2560" s="567"/>
      <c r="C2560" s="323"/>
      <c r="J2560" s="476"/>
    </row>
    <row r="2561" spans="1:10" ht="15">
      <c r="A2561" s="499"/>
      <c r="B2561" s="567"/>
      <c r="C2561" s="323"/>
      <c r="J2561" s="476"/>
    </row>
    <row r="2562" spans="1:10" ht="15">
      <c r="A2562" s="499"/>
      <c r="B2562" s="567"/>
      <c r="C2562" s="323"/>
      <c r="J2562" s="476"/>
    </row>
    <row r="2563" spans="1:10" ht="15">
      <c r="A2563" s="499"/>
      <c r="B2563" s="567"/>
      <c r="C2563" s="323"/>
      <c r="J2563" s="476"/>
    </row>
    <row r="2564" spans="1:10" ht="15">
      <c r="A2564" s="499"/>
      <c r="B2564" s="567"/>
      <c r="C2564" s="323"/>
      <c r="J2564" s="476"/>
    </row>
    <row r="2565" spans="1:10" ht="15">
      <c r="A2565" s="499"/>
      <c r="B2565" s="567"/>
      <c r="C2565" s="323"/>
      <c r="J2565" s="476"/>
    </row>
    <row r="2566" spans="1:10" ht="15">
      <c r="A2566" s="499"/>
      <c r="B2566" s="567"/>
      <c r="C2566" s="323"/>
      <c r="J2566" s="476"/>
    </row>
    <row r="2567" spans="1:10" ht="15">
      <c r="A2567" s="499"/>
      <c r="B2567" s="567"/>
      <c r="C2567" s="323"/>
      <c r="J2567" s="476"/>
    </row>
    <row r="2568" spans="1:10" ht="15">
      <c r="A2568" s="499"/>
      <c r="B2568" s="567"/>
      <c r="C2568" s="323"/>
      <c r="J2568" s="476"/>
    </row>
    <row r="2569" spans="1:10" ht="15">
      <c r="A2569" s="499"/>
      <c r="B2569" s="567"/>
      <c r="C2569" s="323"/>
      <c r="J2569" s="476"/>
    </row>
    <row r="2570" spans="1:10" ht="15">
      <c r="A2570" s="499"/>
      <c r="B2570" s="567"/>
      <c r="C2570" s="323"/>
      <c r="J2570" s="476"/>
    </row>
    <row r="2571" spans="1:10" ht="15">
      <c r="A2571" s="499"/>
      <c r="B2571" s="567"/>
      <c r="C2571" s="323"/>
      <c r="J2571" s="476"/>
    </row>
    <row r="2572" spans="1:10" ht="15">
      <c r="A2572" s="499"/>
      <c r="B2572" s="567"/>
      <c r="C2572" s="323"/>
      <c r="J2572" s="476"/>
    </row>
    <row r="2573" spans="1:10" ht="15">
      <c r="A2573" s="499"/>
      <c r="B2573" s="567"/>
      <c r="C2573" s="323"/>
      <c r="J2573" s="476"/>
    </row>
    <row r="2574" spans="1:10" ht="15">
      <c r="A2574" s="499"/>
      <c r="B2574" s="567"/>
      <c r="C2574" s="323"/>
      <c r="J2574" s="476"/>
    </row>
    <row r="2575" spans="1:10" ht="15">
      <c r="A2575" s="499"/>
      <c r="B2575" s="567"/>
      <c r="C2575" s="323"/>
      <c r="J2575" s="476"/>
    </row>
    <row r="2576" spans="1:10" ht="15">
      <c r="A2576" s="499"/>
      <c r="B2576" s="567"/>
      <c r="C2576" s="323"/>
      <c r="J2576" s="476"/>
    </row>
    <row r="2577" spans="1:10" ht="15">
      <c r="A2577" s="499"/>
      <c r="B2577" s="567"/>
      <c r="C2577" s="323"/>
      <c r="J2577" s="476"/>
    </row>
    <row r="2578" spans="1:10" ht="15">
      <c r="A2578" s="499"/>
      <c r="B2578" s="567"/>
      <c r="C2578" s="323"/>
      <c r="J2578" s="476"/>
    </row>
    <row r="2579" spans="1:10" ht="15">
      <c r="A2579" s="499"/>
      <c r="B2579" s="567"/>
      <c r="C2579" s="323"/>
      <c r="J2579" s="476"/>
    </row>
    <row r="2580" spans="1:10" ht="15">
      <c r="A2580" s="499"/>
      <c r="B2580" s="567"/>
      <c r="C2580" s="323"/>
      <c r="J2580" s="476"/>
    </row>
    <row r="2581" spans="1:10" ht="15">
      <c r="A2581" s="499"/>
      <c r="B2581" s="567"/>
      <c r="C2581" s="323"/>
      <c r="J2581" s="476"/>
    </row>
    <row r="2582" spans="1:10" ht="15">
      <c r="A2582" s="499"/>
      <c r="B2582" s="567"/>
      <c r="C2582" s="323"/>
      <c r="J2582" s="476"/>
    </row>
    <row r="2583" spans="1:10" ht="15">
      <c r="A2583" s="499"/>
      <c r="B2583" s="567"/>
      <c r="C2583" s="323"/>
      <c r="J2583" s="476"/>
    </row>
    <row r="2584" spans="1:10" ht="15">
      <c r="A2584" s="499"/>
      <c r="B2584" s="567"/>
      <c r="C2584" s="323"/>
      <c r="J2584" s="476"/>
    </row>
    <row r="2585" spans="1:10" ht="15">
      <c r="A2585" s="499"/>
      <c r="B2585" s="567"/>
      <c r="C2585" s="323"/>
      <c r="J2585" s="476"/>
    </row>
    <row r="2586" spans="1:10" ht="15">
      <c r="A2586" s="499"/>
      <c r="B2586" s="567"/>
      <c r="C2586" s="323"/>
      <c r="J2586" s="476"/>
    </row>
    <row r="2587" spans="1:10" ht="15">
      <c r="A2587" s="499"/>
      <c r="B2587" s="567"/>
      <c r="C2587" s="323"/>
      <c r="J2587" s="476"/>
    </row>
    <row r="2588" spans="1:10" ht="15">
      <c r="A2588" s="499"/>
      <c r="B2588" s="567"/>
      <c r="C2588" s="323"/>
      <c r="J2588" s="476"/>
    </row>
    <row r="2589" spans="1:10" ht="15">
      <c r="A2589" s="499"/>
      <c r="B2589" s="567"/>
      <c r="C2589" s="323"/>
      <c r="J2589" s="476"/>
    </row>
    <row r="2590" spans="1:10" ht="15">
      <c r="A2590" s="499"/>
      <c r="B2590" s="567"/>
      <c r="C2590" s="323"/>
      <c r="J2590" s="476"/>
    </row>
    <row r="2591" spans="1:10" ht="15">
      <c r="A2591" s="499"/>
      <c r="B2591" s="567"/>
      <c r="C2591" s="323"/>
      <c r="J2591" s="476"/>
    </row>
    <row r="2592" spans="1:10" ht="15">
      <c r="A2592" s="499"/>
      <c r="B2592" s="567"/>
      <c r="C2592" s="323"/>
      <c r="J2592" s="476"/>
    </row>
    <row r="2593" spans="1:10" ht="15">
      <c r="A2593" s="499"/>
      <c r="B2593" s="567"/>
      <c r="C2593" s="323"/>
      <c r="J2593" s="476"/>
    </row>
    <row r="2594" spans="1:10" ht="15">
      <c r="A2594" s="499"/>
      <c r="B2594" s="567"/>
      <c r="C2594" s="323"/>
      <c r="J2594" s="476"/>
    </row>
    <row r="2595" spans="1:10" ht="15">
      <c r="A2595" s="499"/>
      <c r="B2595" s="567"/>
      <c r="C2595" s="323"/>
      <c r="J2595" s="476"/>
    </row>
    <row r="2596" spans="1:10" ht="15">
      <c r="A2596" s="499"/>
      <c r="B2596" s="567"/>
      <c r="C2596" s="323"/>
      <c r="J2596" s="476"/>
    </row>
    <row r="2597" spans="1:10" ht="15">
      <c r="A2597" s="499"/>
      <c r="B2597" s="567"/>
      <c r="C2597" s="323"/>
      <c r="J2597" s="476"/>
    </row>
    <row r="2598" spans="1:10" ht="15">
      <c r="A2598" s="499"/>
      <c r="B2598" s="567"/>
      <c r="C2598" s="323"/>
      <c r="J2598" s="476"/>
    </row>
    <row r="2599" spans="1:10" ht="15">
      <c r="A2599" s="499"/>
      <c r="B2599" s="567"/>
      <c r="C2599" s="323"/>
      <c r="J2599" s="476"/>
    </row>
    <row r="2600" spans="1:10" ht="15">
      <c r="A2600" s="499"/>
      <c r="B2600" s="567"/>
      <c r="C2600" s="323"/>
      <c r="J2600" s="476"/>
    </row>
    <row r="2601" spans="1:10" ht="15">
      <c r="A2601" s="499"/>
      <c r="B2601" s="567"/>
      <c r="C2601" s="323"/>
      <c r="J2601" s="476"/>
    </row>
    <row r="2602" spans="1:10" ht="15">
      <c r="A2602" s="499"/>
      <c r="B2602" s="567"/>
      <c r="C2602" s="323"/>
      <c r="J2602" s="476"/>
    </row>
    <row r="2603" spans="1:10" ht="15">
      <c r="A2603" s="499"/>
      <c r="B2603" s="567"/>
      <c r="C2603" s="323"/>
      <c r="J2603" s="476"/>
    </row>
    <row r="2604" spans="1:10" ht="15">
      <c r="A2604" s="499"/>
      <c r="B2604" s="567"/>
      <c r="C2604" s="323"/>
      <c r="J2604" s="476"/>
    </row>
    <row r="2605" spans="1:10" ht="15">
      <c r="A2605" s="499"/>
      <c r="B2605" s="567"/>
      <c r="C2605" s="323"/>
      <c r="J2605" s="476"/>
    </row>
    <row r="2606" spans="1:10" ht="15">
      <c r="A2606" s="499"/>
      <c r="B2606" s="567"/>
      <c r="C2606" s="323"/>
      <c r="J2606" s="476"/>
    </row>
    <row r="2607" spans="1:10" ht="15">
      <c r="A2607" s="499"/>
      <c r="B2607" s="567"/>
      <c r="C2607" s="323"/>
      <c r="J2607" s="476"/>
    </row>
    <row r="2608" spans="1:10" ht="15">
      <c r="A2608" s="499"/>
      <c r="B2608" s="567"/>
      <c r="C2608" s="323"/>
      <c r="J2608" s="476"/>
    </row>
    <row r="2609" spans="1:10" ht="15">
      <c r="A2609" s="499"/>
      <c r="B2609" s="567"/>
      <c r="C2609" s="323"/>
      <c r="J2609" s="476"/>
    </row>
    <row r="2610" spans="1:10" ht="15">
      <c r="A2610" s="499"/>
      <c r="B2610" s="567"/>
      <c r="C2610" s="323"/>
      <c r="J2610" s="476"/>
    </row>
    <row r="2611" spans="1:10" ht="15">
      <c r="A2611" s="499"/>
      <c r="B2611" s="567"/>
      <c r="C2611" s="323"/>
      <c r="J2611" s="476"/>
    </row>
    <row r="2612" spans="1:10" ht="15">
      <c r="A2612" s="499"/>
      <c r="B2612" s="567"/>
      <c r="C2612" s="323"/>
      <c r="J2612" s="476"/>
    </row>
    <row r="2613" spans="1:10" ht="15">
      <c r="A2613" s="499"/>
      <c r="B2613" s="567"/>
      <c r="C2613" s="323"/>
      <c r="J2613" s="476"/>
    </row>
    <row r="2614" spans="1:10" ht="15">
      <c r="A2614" s="499"/>
      <c r="B2614" s="567"/>
      <c r="C2614" s="323"/>
      <c r="J2614" s="476"/>
    </row>
    <row r="2615" spans="1:10" ht="15">
      <c r="A2615" s="499"/>
      <c r="B2615" s="567"/>
      <c r="C2615" s="323"/>
      <c r="J2615" s="476"/>
    </row>
    <row r="2616" spans="1:10" ht="15">
      <c r="A2616" s="499"/>
      <c r="B2616" s="567"/>
      <c r="C2616" s="323"/>
      <c r="J2616" s="476"/>
    </row>
    <row r="2617" spans="1:10" ht="15">
      <c r="A2617" s="499"/>
      <c r="B2617" s="567"/>
      <c r="C2617" s="323"/>
      <c r="J2617" s="476"/>
    </row>
    <row r="2618" spans="1:10" ht="15">
      <c r="A2618" s="499"/>
      <c r="B2618" s="567"/>
      <c r="C2618" s="323"/>
      <c r="J2618" s="476"/>
    </row>
    <row r="2619" spans="1:10" ht="15">
      <c r="A2619" s="499"/>
      <c r="B2619" s="567"/>
      <c r="C2619" s="323"/>
      <c r="J2619" s="476"/>
    </row>
    <row r="2620" spans="1:10" ht="15">
      <c r="A2620" s="499"/>
      <c r="B2620" s="567"/>
      <c r="C2620" s="323"/>
      <c r="J2620" s="476"/>
    </row>
    <row r="2621" spans="1:10" ht="15">
      <c r="A2621" s="499"/>
      <c r="B2621" s="567"/>
      <c r="C2621" s="323"/>
      <c r="J2621" s="476"/>
    </row>
    <row r="2622" spans="1:10" ht="15">
      <c r="A2622" s="499"/>
      <c r="B2622" s="567"/>
      <c r="C2622" s="323"/>
      <c r="J2622" s="476"/>
    </row>
    <row r="2623" spans="1:10" ht="15">
      <c r="A2623" s="499"/>
      <c r="B2623" s="567"/>
      <c r="C2623" s="323"/>
      <c r="J2623" s="476"/>
    </row>
    <row r="2624" spans="1:10" ht="15">
      <c r="A2624" s="499"/>
      <c r="B2624" s="567"/>
      <c r="C2624" s="323"/>
      <c r="J2624" s="476"/>
    </row>
    <row r="2625" spans="1:10" ht="15">
      <c r="A2625" s="499"/>
      <c r="B2625" s="567"/>
      <c r="C2625" s="323"/>
      <c r="J2625" s="476"/>
    </row>
    <row r="2626" spans="1:10" ht="15">
      <c r="A2626" s="499"/>
      <c r="B2626" s="567"/>
      <c r="C2626" s="323"/>
      <c r="J2626" s="476"/>
    </row>
    <row r="2627" spans="1:10" ht="15">
      <c r="A2627" s="499"/>
      <c r="B2627" s="567"/>
      <c r="C2627" s="323"/>
      <c r="J2627" s="476"/>
    </row>
    <row r="2628" spans="1:10" ht="15">
      <c r="A2628" s="499"/>
      <c r="B2628" s="567"/>
      <c r="C2628" s="323"/>
      <c r="J2628" s="476"/>
    </row>
    <row r="2629" spans="1:10" ht="15">
      <c r="A2629" s="499"/>
      <c r="B2629" s="567"/>
      <c r="C2629" s="323"/>
      <c r="J2629" s="476"/>
    </row>
    <row r="2630" spans="1:10" ht="15">
      <c r="A2630" s="499"/>
      <c r="B2630" s="567"/>
      <c r="C2630" s="323"/>
      <c r="J2630" s="476"/>
    </row>
    <row r="2631" spans="1:10" ht="15">
      <c r="A2631" s="499"/>
      <c r="B2631" s="567"/>
      <c r="C2631" s="323"/>
      <c r="J2631" s="476"/>
    </row>
    <row r="2632" spans="1:10" ht="15">
      <c r="A2632" s="499"/>
      <c r="B2632" s="567"/>
      <c r="C2632" s="323"/>
      <c r="J2632" s="476"/>
    </row>
    <row r="2633" spans="1:10" ht="15">
      <c r="A2633" s="499"/>
      <c r="B2633" s="567"/>
      <c r="C2633" s="323"/>
      <c r="J2633" s="476"/>
    </row>
    <row r="2634" spans="1:10" ht="15">
      <c r="A2634" s="499"/>
      <c r="B2634" s="567"/>
      <c r="C2634" s="323"/>
      <c r="J2634" s="476"/>
    </row>
    <row r="2635" spans="1:10" ht="15">
      <c r="A2635" s="499"/>
      <c r="B2635" s="567"/>
      <c r="C2635" s="323"/>
      <c r="J2635" s="476"/>
    </row>
    <row r="2636" spans="1:10" ht="15">
      <c r="A2636" s="499"/>
      <c r="B2636" s="567"/>
      <c r="C2636" s="323"/>
      <c r="J2636" s="476"/>
    </row>
    <row r="2637" spans="1:10" ht="15">
      <c r="A2637" s="499"/>
      <c r="B2637" s="567"/>
      <c r="C2637" s="323"/>
      <c r="J2637" s="476"/>
    </row>
    <row r="2638" spans="1:10" ht="15">
      <c r="A2638" s="499"/>
      <c r="B2638" s="567"/>
      <c r="C2638" s="323"/>
      <c r="J2638" s="476"/>
    </row>
    <row r="2639" spans="1:10" ht="15">
      <c r="A2639" s="499"/>
      <c r="B2639" s="567"/>
      <c r="C2639" s="323"/>
      <c r="J2639" s="476"/>
    </row>
    <row r="2640" spans="1:10" ht="15">
      <c r="A2640" s="499"/>
      <c r="B2640" s="567"/>
      <c r="C2640" s="323"/>
      <c r="J2640" s="476"/>
    </row>
    <row r="2641" spans="1:10" ht="15">
      <c r="A2641" s="499"/>
      <c r="B2641" s="567"/>
      <c r="C2641" s="323"/>
      <c r="J2641" s="476"/>
    </row>
    <row r="2642" spans="1:10" ht="15">
      <c r="A2642" s="499"/>
      <c r="B2642" s="567"/>
      <c r="C2642" s="323"/>
      <c r="J2642" s="476"/>
    </row>
    <row r="2643" spans="1:10" ht="15">
      <c r="A2643" s="499"/>
      <c r="B2643" s="567"/>
      <c r="C2643" s="323"/>
      <c r="J2643" s="476"/>
    </row>
    <row r="2644" spans="1:10" ht="15">
      <c r="A2644" s="499"/>
      <c r="B2644" s="567"/>
      <c r="C2644" s="323"/>
      <c r="J2644" s="476"/>
    </row>
    <row r="2645" spans="1:10" ht="15">
      <c r="A2645" s="499"/>
      <c r="B2645" s="567"/>
      <c r="C2645" s="323"/>
      <c r="J2645" s="476"/>
    </row>
    <row r="2646" spans="1:10" ht="15">
      <c r="A2646" s="499"/>
      <c r="B2646" s="567"/>
      <c r="C2646" s="323"/>
      <c r="J2646" s="476"/>
    </row>
    <row r="2647" spans="1:10" ht="15">
      <c r="A2647" s="499"/>
      <c r="B2647" s="567"/>
      <c r="C2647" s="323"/>
      <c r="J2647" s="476"/>
    </row>
    <row r="2648" spans="1:10" ht="15">
      <c r="A2648" s="499"/>
      <c r="B2648" s="567"/>
      <c r="C2648" s="323"/>
      <c r="J2648" s="476"/>
    </row>
    <row r="2649" spans="1:10" ht="15">
      <c r="A2649" s="499"/>
      <c r="B2649" s="567"/>
      <c r="C2649" s="323"/>
      <c r="J2649" s="476"/>
    </row>
    <row r="2650" spans="1:10" ht="15">
      <c r="A2650" s="499"/>
      <c r="B2650" s="567"/>
      <c r="C2650" s="323"/>
      <c r="J2650" s="476"/>
    </row>
    <row r="2651" spans="1:10" ht="15">
      <c r="A2651" s="499"/>
      <c r="B2651" s="567"/>
      <c r="C2651" s="323"/>
      <c r="J2651" s="476"/>
    </row>
    <row r="2652" spans="1:10" ht="15">
      <c r="A2652" s="499"/>
      <c r="B2652" s="567"/>
      <c r="C2652" s="323"/>
      <c r="J2652" s="476"/>
    </row>
    <row r="2653" spans="1:10" ht="15">
      <c r="A2653" s="499"/>
      <c r="B2653" s="567"/>
      <c r="C2653" s="323"/>
      <c r="J2653" s="476"/>
    </row>
    <row r="2654" spans="1:10" ht="15">
      <c r="A2654" s="499"/>
      <c r="B2654" s="567"/>
      <c r="C2654" s="323"/>
      <c r="J2654" s="476"/>
    </row>
    <row r="2655" spans="1:10" ht="15">
      <c r="A2655" s="499"/>
      <c r="B2655" s="567"/>
      <c r="C2655" s="323"/>
      <c r="J2655" s="476"/>
    </row>
    <row r="2656" spans="1:10" ht="15">
      <c r="A2656" s="499"/>
      <c r="B2656" s="567"/>
      <c r="C2656" s="323"/>
      <c r="J2656" s="476"/>
    </row>
    <row r="2657" spans="1:10" ht="15">
      <c r="A2657" s="499"/>
      <c r="B2657" s="567"/>
      <c r="C2657" s="323"/>
      <c r="J2657" s="476"/>
    </row>
    <row r="2658" spans="1:10" ht="15">
      <c r="A2658" s="499"/>
      <c r="B2658" s="567"/>
      <c r="C2658" s="323"/>
      <c r="J2658" s="476"/>
    </row>
    <row r="2659" spans="1:10" ht="15">
      <c r="A2659" s="499"/>
      <c r="B2659" s="567"/>
      <c r="C2659" s="323"/>
      <c r="J2659" s="476"/>
    </row>
    <row r="2660" spans="1:10" ht="15">
      <c r="A2660" s="499"/>
      <c r="B2660" s="567"/>
      <c r="C2660" s="323"/>
      <c r="J2660" s="476"/>
    </row>
    <row r="2661" spans="1:10" ht="15">
      <c r="A2661" s="499"/>
      <c r="B2661" s="567"/>
      <c r="C2661" s="323"/>
      <c r="J2661" s="476"/>
    </row>
    <row r="2662" spans="1:10" ht="15">
      <c r="A2662" s="499"/>
      <c r="B2662" s="567"/>
      <c r="C2662" s="323"/>
      <c r="J2662" s="476"/>
    </row>
    <row r="2663" spans="1:10" ht="15">
      <c r="A2663" s="499"/>
      <c r="B2663" s="567"/>
      <c r="C2663" s="323"/>
      <c r="J2663" s="476"/>
    </row>
    <row r="2664" spans="1:10" ht="15">
      <c r="A2664" s="499"/>
      <c r="B2664" s="567"/>
      <c r="C2664" s="323"/>
      <c r="J2664" s="476"/>
    </row>
    <row r="2665" spans="1:10" ht="15">
      <c r="A2665" s="499"/>
      <c r="B2665" s="567"/>
      <c r="C2665" s="323"/>
      <c r="J2665" s="476"/>
    </row>
    <row r="2666" spans="1:10" ht="15">
      <c r="A2666" s="499"/>
      <c r="B2666" s="567"/>
      <c r="C2666" s="323"/>
      <c r="J2666" s="476"/>
    </row>
    <row r="2667" spans="1:10" ht="15">
      <c r="A2667" s="499"/>
      <c r="B2667" s="567"/>
      <c r="C2667" s="323"/>
      <c r="J2667" s="476"/>
    </row>
    <row r="2668" spans="1:10" ht="15">
      <c r="A2668" s="499"/>
      <c r="B2668" s="567"/>
      <c r="C2668" s="323"/>
      <c r="J2668" s="476"/>
    </row>
    <row r="2669" spans="1:10" ht="15">
      <c r="A2669" s="499"/>
      <c r="B2669" s="567"/>
      <c r="C2669" s="323"/>
      <c r="J2669" s="476"/>
    </row>
    <row r="2670" spans="1:10" ht="15">
      <c r="A2670" s="499"/>
      <c r="B2670" s="567"/>
      <c r="C2670" s="323"/>
      <c r="J2670" s="476"/>
    </row>
    <row r="2671" spans="1:10" ht="15">
      <c r="A2671" s="499"/>
      <c r="B2671" s="567"/>
      <c r="C2671" s="323"/>
      <c r="J2671" s="476"/>
    </row>
    <row r="2672" spans="1:10" ht="15">
      <c r="A2672" s="499"/>
      <c r="B2672" s="567"/>
      <c r="C2672" s="323"/>
      <c r="J2672" s="476"/>
    </row>
    <row r="2673" spans="1:10" ht="15">
      <c r="A2673" s="499"/>
      <c r="B2673" s="567"/>
      <c r="C2673" s="323"/>
      <c r="J2673" s="476"/>
    </row>
    <row r="2674" spans="1:10" ht="15">
      <c r="A2674" s="499"/>
      <c r="B2674" s="567"/>
      <c r="C2674" s="323"/>
      <c r="J2674" s="476"/>
    </row>
    <row r="2675" spans="1:10" ht="15">
      <c r="A2675" s="499"/>
      <c r="B2675" s="567"/>
      <c r="C2675" s="323"/>
      <c r="J2675" s="476"/>
    </row>
    <row r="2676" spans="1:10" ht="15">
      <c r="A2676" s="499"/>
      <c r="B2676" s="567"/>
      <c r="C2676" s="323"/>
      <c r="J2676" s="476"/>
    </row>
    <row r="2677" spans="1:10" ht="15">
      <c r="A2677" s="499"/>
      <c r="B2677" s="567"/>
      <c r="C2677" s="323"/>
      <c r="J2677" s="476"/>
    </row>
    <row r="2678" spans="1:10" ht="15">
      <c r="A2678" s="499"/>
      <c r="B2678" s="567"/>
      <c r="C2678" s="323"/>
      <c r="J2678" s="476"/>
    </row>
    <row r="2679" spans="1:10" ht="15">
      <c r="A2679" s="499"/>
      <c r="B2679" s="567"/>
      <c r="C2679" s="323"/>
      <c r="J2679" s="476"/>
    </row>
    <row r="2680" spans="1:10" ht="15">
      <c r="A2680" s="499"/>
      <c r="B2680" s="567"/>
      <c r="C2680" s="323"/>
      <c r="J2680" s="476"/>
    </row>
    <row r="2681" spans="1:10" ht="15">
      <c r="A2681" s="499"/>
      <c r="B2681" s="567"/>
      <c r="C2681" s="323"/>
      <c r="J2681" s="476"/>
    </row>
    <row r="2682" spans="1:10" ht="15">
      <c r="A2682" s="499"/>
      <c r="B2682" s="567"/>
      <c r="C2682" s="323"/>
      <c r="J2682" s="476"/>
    </row>
    <row r="2683" spans="1:10" ht="15">
      <c r="A2683" s="499"/>
      <c r="B2683" s="567"/>
      <c r="C2683" s="323"/>
      <c r="J2683" s="476"/>
    </row>
    <row r="2684" spans="1:10" ht="15">
      <c r="A2684" s="499"/>
      <c r="B2684" s="567"/>
      <c r="C2684" s="323"/>
      <c r="J2684" s="476"/>
    </row>
    <row r="2685" spans="1:10" ht="15">
      <c r="A2685" s="499"/>
      <c r="B2685" s="567"/>
      <c r="C2685" s="323"/>
      <c r="J2685" s="476"/>
    </row>
    <row r="2686" spans="1:10" ht="15">
      <c r="A2686" s="499"/>
      <c r="B2686" s="567"/>
      <c r="C2686" s="323"/>
      <c r="J2686" s="476"/>
    </row>
    <row r="2687" spans="1:10" ht="15">
      <c r="A2687" s="499"/>
      <c r="B2687" s="567"/>
      <c r="C2687" s="323"/>
      <c r="J2687" s="476"/>
    </row>
    <row r="2688" spans="1:10" ht="15">
      <c r="A2688" s="499"/>
      <c r="B2688" s="567"/>
      <c r="C2688" s="323"/>
      <c r="J2688" s="476"/>
    </row>
    <row r="2689" spans="1:10" ht="15">
      <c r="A2689" s="499"/>
      <c r="B2689" s="567"/>
      <c r="C2689" s="323"/>
      <c r="J2689" s="476"/>
    </row>
    <row r="2690" spans="1:10" ht="15">
      <c r="A2690" s="499"/>
      <c r="B2690" s="567"/>
      <c r="C2690" s="323"/>
      <c r="J2690" s="476"/>
    </row>
    <row r="2691" spans="1:10" ht="15">
      <c r="A2691" s="499"/>
      <c r="B2691" s="567"/>
      <c r="C2691" s="323"/>
      <c r="J2691" s="476"/>
    </row>
    <row r="2692" spans="1:10" ht="15">
      <c r="A2692" s="499"/>
      <c r="B2692" s="567"/>
      <c r="C2692" s="323"/>
      <c r="J2692" s="476"/>
    </row>
    <row r="2693" spans="1:10" ht="15">
      <c r="A2693" s="499"/>
      <c r="B2693" s="567"/>
      <c r="C2693" s="323"/>
      <c r="J2693" s="476"/>
    </row>
    <row r="2694" spans="1:10" ht="15">
      <c r="A2694" s="499"/>
      <c r="B2694" s="567"/>
      <c r="C2694" s="323"/>
      <c r="J2694" s="476"/>
    </row>
    <row r="2695" spans="1:10" ht="15">
      <c r="A2695" s="499"/>
      <c r="B2695" s="567"/>
      <c r="C2695" s="323"/>
      <c r="J2695" s="476"/>
    </row>
    <row r="2696" spans="1:10" ht="15">
      <c r="A2696" s="499"/>
      <c r="B2696" s="567"/>
      <c r="C2696" s="323"/>
      <c r="J2696" s="476"/>
    </row>
    <row r="2697" spans="1:10" ht="15">
      <c r="A2697" s="499"/>
      <c r="B2697" s="567"/>
      <c r="C2697" s="323"/>
      <c r="J2697" s="476"/>
    </row>
    <row r="2698" spans="1:10" ht="15">
      <c r="A2698" s="499"/>
      <c r="B2698" s="567"/>
      <c r="C2698" s="323"/>
      <c r="J2698" s="476"/>
    </row>
    <row r="2699" spans="1:10" ht="15">
      <c r="A2699" s="499"/>
      <c r="B2699" s="567"/>
      <c r="C2699" s="323"/>
      <c r="J2699" s="476"/>
    </row>
    <row r="2700" spans="1:10" ht="15">
      <c r="A2700" s="499"/>
      <c r="B2700" s="567"/>
      <c r="C2700" s="323"/>
      <c r="J2700" s="476"/>
    </row>
    <row r="2701" spans="1:10" ht="15">
      <c r="A2701" s="499"/>
      <c r="B2701" s="567"/>
      <c r="C2701" s="323"/>
      <c r="J2701" s="476"/>
    </row>
    <row r="2702" spans="1:10" ht="15">
      <c r="A2702" s="499"/>
      <c r="B2702" s="567"/>
      <c r="C2702" s="323"/>
      <c r="J2702" s="476"/>
    </row>
    <row r="2703" spans="1:10" ht="15">
      <c r="A2703" s="499"/>
      <c r="B2703" s="567"/>
      <c r="C2703" s="323"/>
      <c r="J2703" s="476"/>
    </row>
    <row r="2704" spans="1:10" ht="15">
      <c r="A2704" s="499"/>
      <c r="B2704" s="567"/>
      <c r="C2704" s="323"/>
      <c r="J2704" s="476"/>
    </row>
    <row r="2705" spans="1:10" ht="15">
      <c r="A2705" s="499"/>
      <c r="B2705" s="567"/>
      <c r="C2705" s="323"/>
      <c r="J2705" s="476"/>
    </row>
    <row r="2706" spans="1:10" ht="15">
      <c r="A2706" s="499"/>
      <c r="B2706" s="567"/>
      <c r="C2706" s="323"/>
      <c r="J2706" s="476"/>
    </row>
    <row r="2707" spans="1:10" ht="15">
      <c r="A2707" s="499"/>
      <c r="B2707" s="567"/>
      <c r="C2707" s="323"/>
      <c r="J2707" s="476"/>
    </row>
    <row r="2708" spans="1:10" ht="15">
      <c r="A2708" s="499"/>
      <c r="B2708" s="567"/>
      <c r="C2708" s="323"/>
      <c r="J2708" s="476"/>
    </row>
    <row r="2709" spans="1:10" ht="15">
      <c r="A2709" s="499"/>
      <c r="B2709" s="567"/>
      <c r="C2709" s="323"/>
      <c r="J2709" s="476"/>
    </row>
    <row r="2710" spans="1:10" ht="15">
      <c r="A2710" s="499"/>
      <c r="B2710" s="567"/>
      <c r="C2710" s="323"/>
      <c r="J2710" s="476"/>
    </row>
    <row r="2711" spans="1:10" ht="15">
      <c r="A2711" s="499"/>
      <c r="B2711" s="567"/>
      <c r="C2711" s="323"/>
      <c r="J2711" s="476"/>
    </row>
    <row r="2712" spans="1:10" ht="15">
      <c r="A2712" s="499"/>
      <c r="B2712" s="567"/>
      <c r="C2712" s="323"/>
      <c r="J2712" s="476"/>
    </row>
    <row r="2713" spans="1:10" ht="15">
      <c r="A2713" s="499"/>
      <c r="B2713" s="567"/>
      <c r="C2713" s="323"/>
      <c r="J2713" s="476"/>
    </row>
    <row r="2714" spans="1:10" ht="15">
      <c r="A2714" s="499"/>
      <c r="B2714" s="567"/>
      <c r="C2714" s="323"/>
      <c r="J2714" s="476"/>
    </row>
    <row r="2715" spans="1:10" ht="15">
      <c r="A2715" s="499"/>
      <c r="B2715" s="567"/>
      <c r="C2715" s="323"/>
      <c r="J2715" s="476"/>
    </row>
    <row r="2716" spans="1:10" ht="15">
      <c r="A2716" s="499"/>
      <c r="B2716" s="567"/>
      <c r="C2716" s="323"/>
      <c r="J2716" s="476"/>
    </row>
    <row r="2717" spans="1:10" ht="15">
      <c r="A2717" s="499"/>
      <c r="B2717" s="567"/>
      <c r="C2717" s="323"/>
      <c r="J2717" s="476"/>
    </row>
    <row r="2718" spans="1:10" ht="15">
      <c r="A2718" s="499"/>
      <c r="B2718" s="567"/>
      <c r="C2718" s="323"/>
      <c r="J2718" s="476"/>
    </row>
    <row r="2719" spans="1:10" ht="15">
      <c r="A2719" s="499"/>
      <c r="B2719" s="567"/>
      <c r="C2719" s="323"/>
      <c r="J2719" s="476"/>
    </row>
    <row r="2720" spans="1:10" ht="15">
      <c r="A2720" s="499"/>
      <c r="B2720" s="567"/>
      <c r="C2720" s="323"/>
      <c r="J2720" s="476"/>
    </row>
    <row r="2721" spans="1:10" ht="15">
      <c r="A2721" s="499"/>
      <c r="B2721" s="567"/>
      <c r="C2721" s="323"/>
      <c r="J2721" s="476"/>
    </row>
    <row r="2722" spans="1:10" ht="15">
      <c r="A2722" s="499"/>
      <c r="B2722" s="567"/>
      <c r="C2722" s="323"/>
      <c r="J2722" s="476"/>
    </row>
    <row r="2723" spans="1:10" ht="15">
      <c r="A2723" s="499"/>
      <c r="B2723" s="567"/>
      <c r="C2723" s="323"/>
      <c r="J2723" s="476"/>
    </row>
    <row r="2724" spans="1:10" ht="15">
      <c r="A2724" s="499"/>
      <c r="B2724" s="567"/>
      <c r="C2724" s="323"/>
      <c r="J2724" s="476"/>
    </row>
    <row r="2725" spans="1:10" ht="15">
      <c r="A2725" s="499"/>
      <c r="B2725" s="567"/>
      <c r="C2725" s="323"/>
      <c r="J2725" s="476"/>
    </row>
    <row r="2726" spans="1:10" ht="15">
      <c r="A2726" s="499"/>
      <c r="B2726" s="567"/>
      <c r="C2726" s="323"/>
      <c r="J2726" s="476"/>
    </row>
    <row r="2727" spans="1:10" ht="15">
      <c r="A2727" s="499"/>
      <c r="B2727" s="567"/>
      <c r="C2727" s="323"/>
      <c r="J2727" s="476"/>
    </row>
    <row r="2728" spans="1:10" ht="15">
      <c r="A2728" s="499"/>
      <c r="B2728" s="567"/>
      <c r="C2728" s="323"/>
      <c r="J2728" s="476"/>
    </row>
    <row r="2729" spans="1:10" ht="15">
      <c r="A2729" s="499"/>
      <c r="B2729" s="567"/>
      <c r="C2729" s="323"/>
      <c r="J2729" s="476"/>
    </row>
    <row r="2730" spans="1:10" ht="15">
      <c r="A2730" s="499"/>
      <c r="B2730" s="567"/>
      <c r="C2730" s="323"/>
      <c r="J2730" s="476"/>
    </row>
    <row r="2731" spans="1:10" ht="15">
      <c r="A2731" s="499"/>
      <c r="B2731" s="567"/>
      <c r="C2731" s="323"/>
      <c r="J2731" s="476"/>
    </row>
    <row r="2732" spans="1:10" ht="15">
      <c r="A2732" s="499"/>
      <c r="B2732" s="567"/>
      <c r="C2732" s="323"/>
      <c r="J2732" s="476"/>
    </row>
    <row r="2733" spans="1:10" ht="15">
      <c r="A2733" s="499"/>
      <c r="B2733" s="567"/>
      <c r="C2733" s="323"/>
      <c r="J2733" s="476"/>
    </row>
    <row r="2734" spans="1:10" ht="15">
      <c r="A2734" s="499"/>
      <c r="B2734" s="567"/>
      <c r="C2734" s="323"/>
      <c r="J2734" s="476"/>
    </row>
    <row r="2735" spans="1:10" ht="15">
      <c r="A2735" s="499"/>
      <c r="B2735" s="567"/>
      <c r="C2735" s="323"/>
      <c r="J2735" s="476"/>
    </row>
    <row r="2736" spans="1:10" ht="15">
      <c r="A2736" s="499"/>
      <c r="B2736" s="567"/>
      <c r="C2736" s="323"/>
      <c r="J2736" s="476"/>
    </row>
    <row r="2737" spans="1:10" ht="15">
      <c r="A2737" s="499"/>
      <c r="B2737" s="567"/>
      <c r="C2737" s="323"/>
      <c r="J2737" s="476"/>
    </row>
    <row r="2738" spans="1:10" ht="15">
      <c r="A2738" s="499"/>
      <c r="B2738" s="567"/>
      <c r="C2738" s="323"/>
      <c r="J2738" s="476"/>
    </row>
    <row r="2739" spans="1:10" ht="15">
      <c r="A2739" s="499"/>
      <c r="B2739" s="567"/>
      <c r="C2739" s="323"/>
      <c r="J2739" s="476"/>
    </row>
    <row r="2740" spans="1:10" ht="15">
      <c r="A2740" s="499"/>
      <c r="B2740" s="567"/>
      <c r="C2740" s="323"/>
      <c r="J2740" s="476"/>
    </row>
    <row r="2741" spans="1:10" ht="15">
      <c r="A2741" s="499"/>
      <c r="B2741" s="567"/>
      <c r="C2741" s="323"/>
      <c r="J2741" s="476"/>
    </row>
    <row r="2742" spans="1:10" ht="15">
      <c r="A2742" s="499"/>
      <c r="B2742" s="567"/>
      <c r="C2742" s="323"/>
      <c r="J2742" s="476"/>
    </row>
    <row r="2743" spans="1:10" ht="15">
      <c r="A2743" s="499"/>
      <c r="B2743" s="567"/>
      <c r="C2743" s="323"/>
      <c r="J2743" s="476"/>
    </row>
    <row r="2744" spans="1:10" ht="15">
      <c r="A2744" s="499"/>
      <c r="B2744" s="567"/>
      <c r="C2744" s="323"/>
      <c r="J2744" s="476"/>
    </row>
    <row r="2745" spans="1:10" ht="15">
      <c r="A2745" s="499"/>
      <c r="B2745" s="567"/>
      <c r="C2745" s="323"/>
      <c r="J2745" s="476"/>
    </row>
    <row r="2746" spans="1:10" ht="15">
      <c r="A2746" s="499"/>
      <c r="B2746" s="567"/>
      <c r="C2746" s="323"/>
      <c r="J2746" s="476"/>
    </row>
    <row r="2747" spans="1:10" ht="15">
      <c r="A2747" s="499"/>
      <c r="B2747" s="567"/>
      <c r="C2747" s="323"/>
      <c r="J2747" s="476"/>
    </row>
    <row r="2748" spans="1:10" ht="15">
      <c r="A2748" s="499"/>
      <c r="B2748" s="567"/>
      <c r="C2748" s="323"/>
      <c r="J2748" s="476"/>
    </row>
    <row r="2749" spans="1:10" ht="15">
      <c r="A2749" s="499"/>
      <c r="B2749" s="567"/>
      <c r="C2749" s="323"/>
      <c r="J2749" s="476"/>
    </row>
    <row r="2750" spans="1:10" ht="15">
      <c r="A2750" s="499"/>
      <c r="B2750" s="567"/>
      <c r="C2750" s="323"/>
      <c r="J2750" s="476"/>
    </row>
    <row r="2751" spans="1:10" ht="15">
      <c r="A2751" s="499"/>
      <c r="B2751" s="567"/>
      <c r="C2751" s="323"/>
      <c r="J2751" s="476"/>
    </row>
    <row r="2752" spans="1:10" ht="15">
      <c r="A2752" s="499"/>
      <c r="B2752" s="567"/>
      <c r="C2752" s="323"/>
      <c r="J2752" s="476"/>
    </row>
    <row r="2753" spans="1:10" ht="15">
      <c r="A2753" s="499"/>
      <c r="B2753" s="567"/>
      <c r="C2753" s="323"/>
      <c r="J2753" s="476"/>
    </row>
    <row r="2754" spans="1:10" ht="15">
      <c r="A2754" s="499"/>
      <c r="B2754" s="567"/>
      <c r="C2754" s="323"/>
      <c r="J2754" s="476"/>
    </row>
    <row r="2755" spans="1:10" ht="15">
      <c r="A2755" s="499"/>
      <c r="B2755" s="567"/>
      <c r="C2755" s="323"/>
      <c r="J2755" s="476"/>
    </row>
    <row r="2756" spans="1:10" ht="15">
      <c r="A2756" s="499"/>
      <c r="B2756" s="567"/>
      <c r="C2756" s="323"/>
      <c r="J2756" s="476"/>
    </row>
    <row r="2757" spans="1:10" ht="15">
      <c r="A2757" s="499"/>
      <c r="B2757" s="567"/>
      <c r="C2757" s="323"/>
      <c r="J2757" s="476"/>
    </row>
    <row r="2758" spans="1:10" ht="15">
      <c r="A2758" s="499"/>
      <c r="B2758" s="567"/>
      <c r="C2758" s="323"/>
      <c r="J2758" s="476"/>
    </row>
    <row r="2759" spans="1:10" ht="15">
      <c r="A2759" s="499"/>
      <c r="B2759" s="567"/>
      <c r="C2759" s="323"/>
      <c r="J2759" s="476"/>
    </row>
    <row r="2760" spans="1:10" ht="15">
      <c r="A2760" s="499"/>
      <c r="B2760" s="567"/>
      <c r="C2760" s="323"/>
      <c r="J2760" s="476"/>
    </row>
    <row r="2761" spans="1:10" ht="15">
      <c r="A2761" s="499"/>
      <c r="B2761" s="567"/>
      <c r="C2761" s="323"/>
      <c r="J2761" s="476"/>
    </row>
    <row r="2762" spans="1:10" ht="15">
      <c r="A2762" s="499"/>
      <c r="B2762" s="567"/>
      <c r="C2762" s="323"/>
      <c r="J2762" s="476"/>
    </row>
    <row r="2763" spans="1:10" ht="15">
      <c r="A2763" s="499"/>
      <c r="B2763" s="567"/>
      <c r="C2763" s="323"/>
      <c r="J2763" s="476"/>
    </row>
    <row r="2764" spans="1:10" ht="15">
      <c r="A2764" s="499"/>
      <c r="B2764" s="567"/>
      <c r="C2764" s="323"/>
      <c r="J2764" s="476"/>
    </row>
    <row r="2765" spans="1:10" ht="15">
      <c r="A2765" s="499"/>
      <c r="B2765" s="567"/>
      <c r="C2765" s="323"/>
      <c r="J2765" s="476"/>
    </row>
    <row r="2766" spans="1:10" ht="15">
      <c r="A2766" s="499"/>
      <c r="B2766" s="567"/>
      <c r="C2766" s="323"/>
      <c r="J2766" s="476"/>
    </row>
    <row r="2767" spans="1:10" ht="15">
      <c r="A2767" s="499"/>
      <c r="B2767" s="567"/>
      <c r="C2767" s="323"/>
      <c r="J2767" s="476"/>
    </row>
    <row r="2768" spans="1:10" ht="15">
      <c r="A2768" s="499"/>
      <c r="B2768" s="567"/>
      <c r="C2768" s="323"/>
      <c r="J2768" s="476"/>
    </row>
    <row r="2769" spans="1:10" ht="15">
      <c r="A2769" s="499"/>
      <c r="B2769" s="567"/>
      <c r="C2769" s="323"/>
      <c r="J2769" s="476"/>
    </row>
    <row r="2770" spans="1:10" ht="15">
      <c r="A2770" s="499"/>
      <c r="B2770" s="567"/>
      <c r="C2770" s="323"/>
      <c r="J2770" s="476"/>
    </row>
    <row r="2771" spans="1:10" ht="15">
      <c r="A2771" s="499"/>
      <c r="B2771" s="567"/>
      <c r="C2771" s="323"/>
      <c r="J2771" s="476"/>
    </row>
    <row r="2772" spans="1:10" ht="15">
      <c r="A2772" s="499"/>
      <c r="B2772" s="567"/>
      <c r="C2772" s="323"/>
      <c r="J2772" s="476"/>
    </row>
    <row r="2773" spans="1:10" ht="15">
      <c r="A2773" s="499"/>
      <c r="B2773" s="567"/>
      <c r="C2773" s="323"/>
      <c r="J2773" s="476"/>
    </row>
    <row r="2774" spans="1:10" ht="15">
      <c r="A2774" s="499"/>
      <c r="B2774" s="567"/>
      <c r="C2774" s="323"/>
      <c r="J2774" s="476"/>
    </row>
    <row r="2775" spans="1:10" ht="15">
      <c r="A2775" s="499"/>
      <c r="B2775" s="567"/>
      <c r="C2775" s="323"/>
      <c r="J2775" s="476"/>
    </row>
    <row r="2776" spans="1:10" ht="15">
      <c r="A2776" s="499"/>
      <c r="B2776" s="567"/>
      <c r="C2776" s="323"/>
      <c r="J2776" s="476"/>
    </row>
    <row r="2777" spans="1:10" ht="15">
      <c r="A2777" s="499"/>
      <c r="B2777" s="567"/>
      <c r="C2777" s="323"/>
      <c r="J2777" s="476"/>
    </row>
    <row r="2778" spans="1:10" ht="15">
      <c r="A2778" s="499"/>
      <c r="B2778" s="567"/>
      <c r="C2778" s="323"/>
      <c r="J2778" s="476"/>
    </row>
    <row r="2779" spans="1:10" ht="15">
      <c r="A2779" s="499"/>
      <c r="B2779" s="567"/>
      <c r="C2779" s="323"/>
      <c r="J2779" s="476"/>
    </row>
    <row r="2780" spans="1:10" ht="15">
      <c r="A2780" s="499"/>
      <c r="B2780" s="567"/>
      <c r="C2780" s="323"/>
      <c r="J2780" s="476"/>
    </row>
    <row r="2781" spans="1:10" ht="15">
      <c r="A2781" s="499"/>
      <c r="B2781" s="567"/>
      <c r="C2781" s="323"/>
      <c r="J2781" s="476"/>
    </row>
    <row r="2782" spans="1:10" ht="15">
      <c r="A2782" s="499"/>
      <c r="B2782" s="567"/>
      <c r="C2782" s="323"/>
      <c r="J2782" s="476"/>
    </row>
    <row r="2783" spans="1:10" ht="15">
      <c r="A2783" s="499"/>
      <c r="B2783" s="567"/>
      <c r="C2783" s="323"/>
      <c r="J2783" s="476"/>
    </row>
    <row r="2784" spans="1:10" ht="15">
      <c r="A2784" s="499"/>
      <c r="B2784" s="567"/>
      <c r="C2784" s="323"/>
      <c r="J2784" s="476"/>
    </row>
    <row r="2785" spans="1:10" ht="15">
      <c r="A2785" s="499"/>
      <c r="B2785" s="567"/>
      <c r="C2785" s="323"/>
      <c r="J2785" s="476"/>
    </row>
    <row r="2786" spans="1:10" ht="15">
      <c r="A2786" s="499"/>
      <c r="B2786" s="567"/>
      <c r="C2786" s="323"/>
      <c r="J2786" s="476"/>
    </row>
    <row r="2787" spans="1:10" ht="15">
      <c r="A2787" s="499"/>
      <c r="B2787" s="567"/>
      <c r="C2787" s="323"/>
      <c r="J2787" s="476"/>
    </row>
    <row r="2788" spans="1:10" ht="15">
      <c r="A2788" s="499"/>
      <c r="B2788" s="567"/>
      <c r="C2788" s="323"/>
      <c r="J2788" s="476"/>
    </row>
    <row r="2789" spans="1:10" ht="15">
      <c r="A2789" s="499"/>
      <c r="B2789" s="567"/>
      <c r="C2789" s="323"/>
      <c r="J2789" s="476"/>
    </row>
    <row r="2790" spans="1:10" ht="15">
      <c r="A2790" s="499"/>
      <c r="B2790" s="567"/>
      <c r="C2790" s="323"/>
      <c r="J2790" s="476"/>
    </row>
    <row r="2791" spans="1:10" ht="15">
      <c r="A2791" s="499"/>
      <c r="B2791" s="567"/>
      <c r="C2791" s="323"/>
      <c r="J2791" s="476"/>
    </row>
    <row r="2792" spans="1:10" ht="15">
      <c r="A2792" s="499"/>
      <c r="B2792" s="567"/>
      <c r="C2792" s="323"/>
      <c r="J2792" s="476"/>
    </row>
    <row r="2793" spans="1:10" ht="15">
      <c r="A2793" s="499"/>
      <c r="B2793" s="567"/>
      <c r="C2793" s="323"/>
      <c r="J2793" s="476"/>
    </row>
    <row r="2794" spans="1:10" ht="15">
      <c r="A2794" s="499"/>
      <c r="B2794" s="567"/>
      <c r="C2794" s="323"/>
      <c r="J2794" s="476"/>
    </row>
    <row r="2795" spans="1:10" ht="15">
      <c r="A2795" s="499"/>
      <c r="B2795" s="567"/>
      <c r="C2795" s="323"/>
      <c r="J2795" s="476"/>
    </row>
    <row r="2796" spans="1:10" ht="15">
      <c r="A2796" s="499"/>
      <c r="B2796" s="567"/>
      <c r="C2796" s="323"/>
      <c r="J2796" s="476"/>
    </row>
    <row r="2797" spans="1:10" ht="15">
      <c r="A2797" s="499"/>
      <c r="B2797" s="567"/>
      <c r="C2797" s="323"/>
      <c r="J2797" s="476"/>
    </row>
    <row r="2798" spans="1:10" ht="15">
      <c r="A2798" s="499"/>
      <c r="B2798" s="567"/>
      <c r="C2798" s="323"/>
      <c r="J2798" s="476"/>
    </row>
    <row r="2799" spans="1:10" ht="15">
      <c r="A2799" s="499"/>
      <c r="B2799" s="567"/>
      <c r="C2799" s="323"/>
      <c r="J2799" s="476"/>
    </row>
    <row r="2800" spans="1:10" ht="15">
      <c r="A2800" s="499"/>
      <c r="B2800" s="567"/>
      <c r="C2800" s="323"/>
      <c r="J2800" s="476"/>
    </row>
    <row r="2801" spans="1:10" ht="15">
      <c r="A2801" s="499"/>
      <c r="B2801" s="567"/>
      <c r="C2801" s="323"/>
      <c r="J2801" s="476"/>
    </row>
    <row r="2802" spans="1:10" ht="15">
      <c r="A2802" s="499"/>
      <c r="B2802" s="567"/>
      <c r="C2802" s="323"/>
      <c r="J2802" s="476"/>
    </row>
    <row r="2803" spans="1:10" ht="15">
      <c r="A2803" s="499"/>
      <c r="B2803" s="567"/>
      <c r="C2803" s="323"/>
      <c r="J2803" s="476"/>
    </row>
    <row r="2804" spans="1:10" ht="15">
      <c r="A2804" s="499"/>
      <c r="B2804" s="567"/>
      <c r="C2804" s="323"/>
      <c r="J2804" s="476"/>
    </row>
    <row r="2805" spans="1:10" ht="15">
      <c r="A2805" s="499"/>
      <c r="B2805" s="567"/>
      <c r="C2805" s="323"/>
      <c r="J2805" s="476"/>
    </row>
    <row r="2806" spans="1:10" ht="15">
      <c r="A2806" s="499"/>
      <c r="B2806" s="567"/>
      <c r="C2806" s="323"/>
      <c r="J2806" s="476"/>
    </row>
    <row r="2807" spans="1:10" ht="15">
      <c r="A2807" s="499"/>
      <c r="B2807" s="567"/>
      <c r="C2807" s="323"/>
      <c r="J2807" s="476"/>
    </row>
    <row r="2808" spans="1:10" ht="15">
      <c r="A2808" s="499"/>
      <c r="B2808" s="567"/>
      <c r="C2808" s="323"/>
      <c r="J2808" s="476"/>
    </row>
    <row r="2809" spans="1:10" ht="15">
      <c r="A2809" s="499"/>
      <c r="B2809" s="567"/>
      <c r="C2809" s="323"/>
      <c r="J2809" s="476"/>
    </row>
    <row r="2810" spans="1:10" ht="15">
      <c r="A2810" s="499"/>
      <c r="B2810" s="567"/>
      <c r="C2810" s="323"/>
      <c r="J2810" s="476"/>
    </row>
    <row r="2811" spans="1:10" ht="15">
      <c r="A2811" s="499"/>
      <c r="B2811" s="567"/>
      <c r="C2811" s="323"/>
      <c r="J2811" s="476"/>
    </row>
    <row r="2812" spans="1:10" ht="15">
      <c r="A2812" s="499"/>
      <c r="B2812" s="567"/>
      <c r="C2812" s="323"/>
      <c r="J2812" s="476"/>
    </row>
    <row r="2813" spans="1:10" ht="15">
      <c r="A2813" s="499"/>
      <c r="B2813" s="567"/>
      <c r="C2813" s="323"/>
      <c r="J2813" s="476"/>
    </row>
    <row r="2814" spans="1:10" ht="15">
      <c r="A2814" s="499"/>
      <c r="B2814" s="567"/>
      <c r="C2814" s="323"/>
      <c r="J2814" s="476"/>
    </row>
    <row r="2815" spans="1:10" ht="15">
      <c r="A2815" s="499"/>
      <c r="B2815" s="567"/>
      <c r="C2815" s="323"/>
      <c r="J2815" s="476"/>
    </row>
    <row r="2816" spans="1:10" ht="15">
      <c r="A2816" s="499"/>
      <c r="B2816" s="567"/>
      <c r="C2816" s="323"/>
      <c r="J2816" s="476"/>
    </row>
    <row r="2817" spans="1:10" ht="15">
      <c r="A2817" s="499"/>
      <c r="B2817" s="567"/>
      <c r="C2817" s="323"/>
      <c r="J2817" s="476"/>
    </row>
    <row r="2818" spans="1:10" ht="15">
      <c r="A2818" s="499"/>
      <c r="B2818" s="567"/>
      <c r="C2818" s="323"/>
      <c r="J2818" s="476"/>
    </row>
    <row r="2819" spans="1:10" ht="15">
      <c r="A2819" s="499"/>
      <c r="B2819" s="567"/>
      <c r="C2819" s="323"/>
      <c r="J2819" s="476"/>
    </row>
    <row r="2820" spans="1:10" ht="15">
      <c r="A2820" s="499"/>
      <c r="B2820" s="567"/>
      <c r="C2820" s="323"/>
      <c r="J2820" s="476"/>
    </row>
    <row r="2821" spans="1:10" ht="15">
      <c r="A2821" s="499"/>
      <c r="B2821" s="567"/>
      <c r="C2821" s="323"/>
      <c r="J2821" s="476"/>
    </row>
    <row r="2822" spans="1:10" ht="15">
      <c r="A2822" s="499"/>
      <c r="B2822" s="567"/>
      <c r="C2822" s="323"/>
      <c r="J2822" s="476"/>
    </row>
    <row r="2823" spans="1:10" ht="15">
      <c r="A2823" s="499"/>
      <c r="B2823" s="567"/>
      <c r="C2823" s="323"/>
      <c r="J2823" s="476"/>
    </row>
    <row r="2824" spans="1:10" ht="15">
      <c r="A2824" s="499"/>
      <c r="B2824" s="567"/>
      <c r="C2824" s="323"/>
      <c r="J2824" s="476"/>
    </row>
    <row r="2825" spans="1:10" ht="15">
      <c r="A2825" s="499"/>
      <c r="B2825" s="567"/>
      <c r="C2825" s="323"/>
      <c r="J2825" s="476"/>
    </row>
    <row r="2826" spans="1:10" ht="15">
      <c r="A2826" s="499"/>
      <c r="B2826" s="567"/>
      <c r="C2826" s="323"/>
      <c r="J2826" s="476"/>
    </row>
    <row r="2827" spans="1:10" ht="15">
      <c r="A2827" s="499"/>
      <c r="B2827" s="567"/>
      <c r="C2827" s="323"/>
      <c r="J2827" s="476"/>
    </row>
    <row r="2828" spans="1:10" ht="15">
      <c r="A2828" s="499"/>
      <c r="B2828" s="567"/>
      <c r="C2828" s="323"/>
      <c r="J2828" s="476"/>
    </row>
    <row r="2829" spans="1:10" ht="15">
      <c r="A2829" s="499"/>
      <c r="B2829" s="567"/>
      <c r="C2829" s="323"/>
      <c r="J2829" s="476"/>
    </row>
    <row r="2830" spans="1:10" ht="15">
      <c r="A2830" s="499"/>
      <c r="B2830" s="567"/>
      <c r="C2830" s="323"/>
      <c r="J2830" s="476"/>
    </row>
    <row r="2831" spans="1:10" ht="15">
      <c r="A2831" s="499"/>
      <c r="B2831" s="567"/>
      <c r="C2831" s="323"/>
      <c r="J2831" s="476"/>
    </row>
    <row r="2832" spans="1:10" ht="15">
      <c r="A2832" s="499"/>
      <c r="B2832" s="567"/>
      <c r="C2832" s="323"/>
      <c r="J2832" s="476"/>
    </row>
    <row r="2833" spans="1:10" ht="15">
      <c r="A2833" s="499"/>
      <c r="B2833" s="567"/>
      <c r="C2833" s="323"/>
      <c r="J2833" s="476"/>
    </row>
    <row r="2834" spans="1:10" ht="15">
      <c r="A2834" s="499"/>
      <c r="B2834" s="567"/>
      <c r="C2834" s="323"/>
      <c r="J2834" s="476"/>
    </row>
    <row r="2835" spans="1:10" ht="15">
      <c r="A2835" s="499"/>
      <c r="B2835" s="567"/>
      <c r="C2835" s="323"/>
      <c r="J2835" s="476"/>
    </row>
    <row r="2836" spans="1:10" ht="15">
      <c r="A2836" s="499"/>
      <c r="B2836" s="567"/>
      <c r="C2836" s="323"/>
      <c r="J2836" s="476"/>
    </row>
    <row r="2837" spans="1:10" ht="15">
      <c r="A2837" s="499"/>
      <c r="B2837" s="567"/>
      <c r="C2837" s="323"/>
      <c r="J2837" s="476"/>
    </row>
    <row r="2838" spans="1:10" ht="15">
      <c r="A2838" s="499"/>
      <c r="B2838" s="567"/>
      <c r="C2838" s="323"/>
      <c r="J2838" s="476"/>
    </row>
    <row r="2839" spans="1:10" ht="15">
      <c r="A2839" s="499"/>
      <c r="B2839" s="567"/>
      <c r="C2839" s="323"/>
      <c r="J2839" s="476"/>
    </row>
    <row r="2840" spans="1:10" ht="15">
      <c r="A2840" s="499"/>
      <c r="B2840" s="567"/>
      <c r="C2840" s="323"/>
      <c r="J2840" s="476"/>
    </row>
    <row r="2841" spans="1:10" ht="15">
      <c r="A2841" s="499"/>
      <c r="B2841" s="567"/>
      <c r="C2841" s="323"/>
      <c r="J2841" s="476"/>
    </row>
    <row r="2842" spans="1:10" ht="15">
      <c r="A2842" s="499"/>
      <c r="B2842" s="567"/>
      <c r="C2842" s="323"/>
      <c r="J2842" s="476"/>
    </row>
    <row r="2843" spans="1:10" ht="15">
      <c r="A2843" s="499"/>
      <c r="B2843" s="567"/>
      <c r="C2843" s="323"/>
      <c r="J2843" s="476"/>
    </row>
    <row r="2844" spans="1:10" ht="15">
      <c r="A2844" s="499"/>
      <c r="B2844" s="567"/>
      <c r="C2844" s="323"/>
      <c r="J2844" s="476"/>
    </row>
    <row r="2845" spans="1:10" ht="15">
      <c r="A2845" s="499"/>
      <c r="B2845" s="567"/>
      <c r="C2845" s="323"/>
      <c r="J2845" s="476"/>
    </row>
    <row r="2846" spans="1:10" ht="15">
      <c r="A2846" s="499"/>
      <c r="B2846" s="567"/>
      <c r="C2846" s="323"/>
      <c r="J2846" s="476"/>
    </row>
    <row r="2847" spans="1:10" ht="15">
      <c r="A2847" s="499"/>
      <c r="B2847" s="567"/>
      <c r="C2847" s="323"/>
      <c r="J2847" s="476"/>
    </row>
    <row r="2848" spans="1:10" ht="15">
      <c r="A2848" s="499"/>
      <c r="B2848" s="567"/>
      <c r="C2848" s="323"/>
      <c r="J2848" s="476"/>
    </row>
    <row r="2849" spans="1:10" ht="15">
      <c r="A2849" s="499"/>
      <c r="B2849" s="567"/>
      <c r="C2849" s="323"/>
      <c r="J2849" s="476"/>
    </row>
    <row r="2850" spans="1:10" ht="15">
      <c r="A2850" s="499"/>
      <c r="B2850" s="567"/>
      <c r="C2850" s="323"/>
      <c r="J2850" s="476"/>
    </row>
    <row r="2851" spans="1:10" ht="15">
      <c r="A2851" s="499"/>
      <c r="B2851" s="567"/>
      <c r="C2851" s="323"/>
      <c r="J2851" s="476"/>
    </row>
    <row r="2852" spans="1:10" ht="15">
      <c r="A2852" s="499"/>
      <c r="B2852" s="567"/>
      <c r="C2852" s="323"/>
      <c r="J2852" s="476"/>
    </row>
    <row r="2853" spans="1:10" ht="15">
      <c r="A2853" s="499"/>
      <c r="B2853" s="567"/>
      <c r="C2853" s="323"/>
      <c r="J2853" s="476"/>
    </row>
    <row r="2854" spans="1:10" ht="15">
      <c r="A2854" s="499"/>
      <c r="B2854" s="567"/>
      <c r="C2854" s="323"/>
      <c r="J2854" s="476"/>
    </row>
    <row r="2855" spans="1:10" ht="15">
      <c r="A2855" s="499"/>
      <c r="B2855" s="567"/>
      <c r="C2855" s="323"/>
      <c r="J2855" s="476"/>
    </row>
    <row r="2856" spans="1:10" ht="15">
      <c r="A2856" s="499"/>
      <c r="B2856" s="567"/>
      <c r="C2856" s="323"/>
      <c r="J2856" s="476"/>
    </row>
    <row r="2857" spans="1:10" ht="15">
      <c r="A2857" s="499"/>
      <c r="B2857" s="567"/>
      <c r="C2857" s="323"/>
      <c r="J2857" s="476"/>
    </row>
    <row r="2858" spans="1:10" ht="15">
      <c r="A2858" s="499"/>
      <c r="B2858" s="567"/>
      <c r="C2858" s="323"/>
      <c r="J2858" s="476"/>
    </row>
    <row r="2859" spans="1:10" ht="15">
      <c r="A2859" s="499"/>
      <c r="B2859" s="567"/>
      <c r="C2859" s="323"/>
      <c r="J2859" s="476"/>
    </row>
    <row r="2860" spans="1:10" ht="15">
      <c r="A2860" s="499"/>
      <c r="B2860" s="567"/>
      <c r="C2860" s="323"/>
      <c r="J2860" s="476"/>
    </row>
    <row r="2861" spans="1:10" ht="15">
      <c r="A2861" s="499"/>
      <c r="B2861" s="567"/>
      <c r="C2861" s="323"/>
      <c r="J2861" s="476"/>
    </row>
    <row r="2862" spans="1:10" ht="15">
      <c r="A2862" s="499"/>
      <c r="B2862" s="567"/>
      <c r="C2862" s="323"/>
      <c r="J2862" s="476"/>
    </row>
    <row r="2863" spans="1:10" ht="15">
      <c r="A2863" s="499"/>
      <c r="B2863" s="567"/>
      <c r="C2863" s="323"/>
      <c r="J2863" s="476"/>
    </row>
    <row r="2864" spans="1:10" ht="15">
      <c r="A2864" s="499"/>
      <c r="B2864" s="567"/>
      <c r="C2864" s="323"/>
      <c r="J2864" s="476"/>
    </row>
    <row r="2865" spans="1:10" ht="15">
      <c r="A2865" s="499"/>
      <c r="B2865" s="567"/>
      <c r="C2865" s="323"/>
      <c r="J2865" s="476"/>
    </row>
    <row r="2866" spans="1:10" ht="15">
      <c r="A2866" s="499"/>
      <c r="B2866" s="567"/>
      <c r="C2866" s="323"/>
      <c r="J2866" s="476"/>
    </row>
    <row r="2867" spans="1:10" ht="15">
      <c r="A2867" s="499"/>
      <c r="B2867" s="567"/>
      <c r="C2867" s="323"/>
      <c r="J2867" s="476"/>
    </row>
    <row r="2868" spans="1:10" ht="15">
      <c r="A2868" s="499"/>
      <c r="B2868" s="567"/>
      <c r="C2868" s="323"/>
      <c r="J2868" s="476"/>
    </row>
    <row r="2869" spans="1:10" ht="15">
      <c r="A2869" s="499"/>
      <c r="B2869" s="567"/>
      <c r="C2869" s="323"/>
      <c r="J2869" s="476"/>
    </row>
    <row r="2870" spans="1:10" ht="15">
      <c r="A2870" s="499"/>
      <c r="B2870" s="567"/>
      <c r="C2870" s="323"/>
      <c r="J2870" s="476"/>
    </row>
    <row r="2871" spans="1:10" ht="15">
      <c r="A2871" s="499"/>
      <c r="B2871" s="567"/>
      <c r="C2871" s="323"/>
      <c r="J2871" s="476"/>
    </row>
    <row r="2872" spans="1:10" ht="15">
      <c r="A2872" s="499"/>
      <c r="B2872" s="567"/>
      <c r="C2872" s="323"/>
      <c r="J2872" s="476"/>
    </row>
    <row r="2873" spans="1:10" ht="15">
      <c r="A2873" s="499"/>
      <c r="B2873" s="567"/>
      <c r="C2873" s="323"/>
      <c r="J2873" s="476"/>
    </row>
    <row r="2874" spans="1:10" ht="15">
      <c r="A2874" s="499"/>
      <c r="B2874" s="567"/>
      <c r="C2874" s="323"/>
      <c r="J2874" s="476"/>
    </row>
    <row r="2875" spans="1:10" ht="15">
      <c r="A2875" s="499"/>
      <c r="B2875" s="567"/>
      <c r="C2875" s="323"/>
      <c r="J2875" s="476"/>
    </row>
    <row r="2876" spans="1:10" ht="15">
      <c r="A2876" s="499"/>
      <c r="B2876" s="567"/>
      <c r="C2876" s="323"/>
      <c r="J2876" s="476"/>
    </row>
    <row r="2877" spans="1:10" ht="15">
      <c r="A2877" s="499"/>
      <c r="B2877" s="567"/>
      <c r="C2877" s="323"/>
      <c r="J2877" s="476"/>
    </row>
    <row r="2878" spans="1:10" ht="15">
      <c r="A2878" s="499"/>
      <c r="B2878" s="567"/>
      <c r="C2878" s="323"/>
      <c r="J2878" s="476"/>
    </row>
    <row r="2879" spans="1:10" ht="15">
      <c r="A2879" s="499"/>
      <c r="B2879" s="567"/>
      <c r="C2879" s="323"/>
      <c r="J2879" s="476"/>
    </row>
    <row r="2880" spans="1:10" ht="15">
      <c r="A2880" s="499"/>
      <c r="B2880" s="567"/>
      <c r="C2880" s="323"/>
      <c r="J2880" s="476"/>
    </row>
    <row r="2881" spans="1:10" ht="15">
      <c r="A2881" s="499"/>
      <c r="B2881" s="567"/>
      <c r="C2881" s="323"/>
      <c r="J2881" s="476"/>
    </row>
    <row r="2882" spans="1:10" ht="15">
      <c r="A2882" s="499"/>
      <c r="B2882" s="567"/>
      <c r="C2882" s="323"/>
      <c r="J2882" s="476"/>
    </row>
    <row r="2883" spans="1:10" ht="15">
      <c r="A2883" s="499"/>
      <c r="B2883" s="567"/>
      <c r="C2883" s="323"/>
      <c r="J2883" s="476"/>
    </row>
    <row r="2884" spans="1:10" ht="15">
      <c r="A2884" s="499"/>
      <c r="B2884" s="567"/>
      <c r="C2884" s="323"/>
      <c r="J2884" s="476"/>
    </row>
    <row r="2885" spans="1:10" ht="15">
      <c r="A2885" s="499"/>
      <c r="B2885" s="567"/>
      <c r="C2885" s="323"/>
      <c r="J2885" s="476"/>
    </row>
    <row r="2886" spans="1:10" ht="15">
      <c r="A2886" s="499"/>
      <c r="B2886" s="567"/>
      <c r="C2886" s="323"/>
      <c r="J2886" s="476"/>
    </row>
    <row r="2887" spans="1:10" ht="15">
      <c r="A2887" s="499"/>
      <c r="B2887" s="567"/>
      <c r="C2887" s="323"/>
      <c r="J2887" s="476"/>
    </row>
    <row r="2888" spans="1:10" ht="15">
      <c r="A2888" s="499"/>
      <c r="B2888" s="567"/>
      <c r="C2888" s="323"/>
      <c r="J2888" s="476"/>
    </row>
    <row r="2889" spans="1:10" ht="15">
      <c r="A2889" s="499"/>
      <c r="B2889" s="567"/>
      <c r="C2889" s="323"/>
      <c r="J2889" s="476"/>
    </row>
    <row r="2890" spans="1:10" ht="15">
      <c r="A2890" s="499"/>
      <c r="B2890" s="567"/>
      <c r="C2890" s="323"/>
      <c r="J2890" s="476"/>
    </row>
    <row r="2891" spans="1:10" ht="15">
      <c r="A2891" s="499"/>
      <c r="B2891" s="567"/>
      <c r="C2891" s="323"/>
      <c r="J2891" s="476"/>
    </row>
    <row r="2892" spans="1:10" ht="15">
      <c r="A2892" s="499"/>
      <c r="B2892" s="567"/>
      <c r="C2892" s="323"/>
      <c r="J2892" s="476"/>
    </row>
    <row r="2893" spans="1:10" ht="15">
      <c r="A2893" s="499"/>
      <c r="B2893" s="567"/>
      <c r="C2893" s="323"/>
      <c r="J2893" s="476"/>
    </row>
    <row r="2894" spans="1:10" ht="15">
      <c r="A2894" s="499"/>
      <c r="B2894" s="567"/>
      <c r="C2894" s="323"/>
      <c r="J2894" s="476"/>
    </row>
    <row r="2895" spans="1:10" ht="15">
      <c r="A2895" s="499"/>
      <c r="B2895" s="567"/>
      <c r="C2895" s="323"/>
      <c r="J2895" s="476"/>
    </row>
    <row r="2896" spans="1:10" ht="15">
      <c r="A2896" s="499"/>
      <c r="B2896" s="567"/>
      <c r="C2896" s="323"/>
      <c r="J2896" s="476"/>
    </row>
    <row r="2897" spans="1:10" ht="15">
      <c r="A2897" s="499"/>
      <c r="B2897" s="567"/>
      <c r="C2897" s="323"/>
      <c r="J2897" s="476"/>
    </row>
    <row r="2898" spans="1:10" ht="15">
      <c r="A2898" s="499"/>
      <c r="B2898" s="567"/>
      <c r="C2898" s="323"/>
      <c r="J2898" s="476"/>
    </row>
    <row r="2899" spans="1:10" ht="15">
      <c r="A2899" s="499"/>
      <c r="B2899" s="567"/>
      <c r="C2899" s="323"/>
      <c r="J2899" s="476"/>
    </row>
    <row r="2900" spans="1:10" ht="15">
      <c r="A2900" s="499"/>
      <c r="B2900" s="567"/>
      <c r="C2900" s="323"/>
      <c r="J2900" s="476"/>
    </row>
    <row r="2901" spans="1:10" ht="15">
      <c r="A2901" s="499"/>
      <c r="B2901" s="567"/>
      <c r="C2901" s="323"/>
      <c r="J2901" s="476"/>
    </row>
    <row r="2902" spans="1:10" ht="15">
      <c r="A2902" s="499"/>
      <c r="B2902" s="567"/>
      <c r="C2902" s="323"/>
      <c r="J2902" s="476"/>
    </row>
    <row r="2903" spans="1:10" ht="15">
      <c r="A2903" s="499"/>
      <c r="B2903" s="567"/>
      <c r="C2903" s="323"/>
      <c r="J2903" s="476"/>
    </row>
    <row r="2904" spans="1:10" ht="15">
      <c r="A2904" s="499"/>
      <c r="B2904" s="567"/>
      <c r="C2904" s="323"/>
      <c r="J2904" s="476"/>
    </row>
    <row r="2905" spans="1:10" ht="15">
      <c r="A2905" s="499"/>
      <c r="B2905" s="567"/>
      <c r="C2905" s="323"/>
      <c r="J2905" s="476"/>
    </row>
    <row r="2906" spans="1:10" ht="15">
      <c r="A2906" s="499"/>
      <c r="B2906" s="567"/>
      <c r="C2906" s="323"/>
      <c r="J2906" s="476"/>
    </row>
    <row r="2907" spans="1:10" ht="15">
      <c r="A2907" s="499"/>
      <c r="B2907" s="567"/>
      <c r="C2907" s="323"/>
      <c r="J2907" s="476"/>
    </row>
    <row r="2908" spans="1:10" ht="15">
      <c r="A2908" s="499"/>
      <c r="B2908" s="567"/>
      <c r="C2908" s="323"/>
      <c r="J2908" s="476"/>
    </row>
    <row r="2909" spans="1:10" ht="15">
      <c r="A2909" s="499"/>
      <c r="B2909" s="567"/>
      <c r="C2909" s="323"/>
      <c r="J2909" s="476"/>
    </row>
    <row r="2910" spans="1:10" ht="15">
      <c r="A2910" s="499"/>
      <c r="B2910" s="567"/>
      <c r="C2910" s="323"/>
      <c r="J2910" s="476"/>
    </row>
    <row r="2911" spans="1:10" ht="15">
      <c r="A2911" s="499"/>
      <c r="B2911" s="567"/>
      <c r="C2911" s="323"/>
      <c r="J2911" s="476"/>
    </row>
    <row r="2912" spans="1:10" ht="15">
      <c r="A2912" s="499"/>
      <c r="B2912" s="567"/>
      <c r="C2912" s="323"/>
      <c r="J2912" s="476"/>
    </row>
    <row r="2913" spans="1:10" ht="15">
      <c r="A2913" s="499"/>
      <c r="B2913" s="567"/>
      <c r="C2913" s="323"/>
      <c r="J2913" s="476"/>
    </row>
    <row r="2914" spans="1:10" ht="15">
      <c r="A2914" s="499"/>
      <c r="B2914" s="567"/>
      <c r="C2914" s="323"/>
      <c r="J2914" s="476"/>
    </row>
    <row r="2915" spans="1:10" ht="15">
      <c r="A2915" s="499"/>
      <c r="B2915" s="567"/>
      <c r="C2915" s="323"/>
      <c r="J2915" s="476"/>
    </row>
    <row r="2916" spans="1:10" ht="15">
      <c r="A2916" s="499"/>
      <c r="B2916" s="567"/>
      <c r="C2916" s="323"/>
      <c r="J2916" s="476"/>
    </row>
    <row r="2917" spans="1:10" ht="15">
      <c r="A2917" s="499"/>
      <c r="B2917" s="567"/>
      <c r="C2917" s="323"/>
      <c r="J2917" s="476"/>
    </row>
    <row r="2918" spans="1:10" ht="15">
      <c r="A2918" s="499"/>
      <c r="B2918" s="567"/>
      <c r="C2918" s="323"/>
      <c r="J2918" s="476"/>
    </row>
    <row r="2919" spans="1:10" ht="15">
      <c r="A2919" s="499"/>
      <c r="B2919" s="567"/>
      <c r="C2919" s="323"/>
      <c r="J2919" s="476"/>
    </row>
    <row r="2920" spans="1:10" ht="15">
      <c r="A2920" s="499"/>
      <c r="B2920" s="567"/>
      <c r="C2920" s="323"/>
      <c r="J2920" s="476"/>
    </row>
    <row r="2921" spans="1:10" ht="15">
      <c r="A2921" s="499"/>
      <c r="B2921" s="567"/>
      <c r="C2921" s="323"/>
      <c r="J2921" s="476"/>
    </row>
    <row r="2922" spans="1:10" ht="15">
      <c r="A2922" s="499"/>
      <c r="B2922" s="567"/>
      <c r="C2922" s="323"/>
      <c r="J2922" s="476"/>
    </row>
    <row r="2923" spans="1:10" ht="15">
      <c r="A2923" s="499"/>
      <c r="B2923" s="567"/>
      <c r="C2923" s="323"/>
      <c r="J2923" s="476"/>
    </row>
    <row r="2924" spans="1:10" ht="15">
      <c r="A2924" s="499"/>
      <c r="B2924" s="567"/>
      <c r="C2924" s="323"/>
      <c r="J2924" s="476"/>
    </row>
    <row r="2925" spans="1:10" ht="15">
      <c r="A2925" s="499"/>
      <c r="B2925" s="567"/>
      <c r="C2925" s="323"/>
      <c r="J2925" s="476"/>
    </row>
    <row r="2926" spans="1:10" ht="15">
      <c r="A2926" s="499"/>
      <c r="B2926" s="567"/>
      <c r="C2926" s="323"/>
      <c r="J2926" s="476"/>
    </row>
    <row r="2927" spans="1:10" ht="15">
      <c r="A2927" s="499"/>
      <c r="B2927" s="567"/>
      <c r="C2927" s="323"/>
      <c r="J2927" s="476"/>
    </row>
    <row r="2928" spans="1:10" ht="15">
      <c r="A2928" s="499"/>
      <c r="B2928" s="567"/>
      <c r="C2928" s="323"/>
      <c r="J2928" s="476"/>
    </row>
    <row r="2929" spans="1:10" ht="15">
      <c r="A2929" s="499"/>
      <c r="B2929" s="567"/>
      <c r="C2929" s="323"/>
      <c r="J2929" s="476"/>
    </row>
    <row r="2930" spans="1:10" ht="15">
      <c r="A2930" s="499"/>
      <c r="B2930" s="567"/>
      <c r="C2930" s="323"/>
      <c r="J2930" s="476"/>
    </row>
    <row r="2931" spans="1:10" ht="15">
      <c r="A2931" s="499"/>
      <c r="B2931" s="567"/>
      <c r="C2931" s="323"/>
      <c r="J2931" s="476"/>
    </row>
    <row r="2932" spans="1:10" ht="15">
      <c r="A2932" s="499"/>
      <c r="B2932" s="567"/>
      <c r="C2932" s="323"/>
      <c r="J2932" s="476"/>
    </row>
    <row r="2933" spans="1:10" ht="15">
      <c r="A2933" s="499"/>
      <c r="B2933" s="567"/>
      <c r="C2933" s="323"/>
      <c r="J2933" s="476"/>
    </row>
    <row r="2934" spans="1:10" ht="15">
      <c r="A2934" s="499"/>
      <c r="B2934" s="567"/>
      <c r="C2934" s="323"/>
      <c r="J2934" s="476"/>
    </row>
    <row r="2935" spans="1:10" ht="15">
      <c r="A2935" s="499"/>
      <c r="B2935" s="567"/>
      <c r="C2935" s="323"/>
      <c r="J2935" s="476"/>
    </row>
    <row r="2936" spans="1:10" ht="15">
      <c r="A2936" s="499"/>
      <c r="B2936" s="567"/>
      <c r="C2936" s="323"/>
      <c r="J2936" s="476"/>
    </row>
    <row r="2937" spans="1:10" ht="15">
      <c r="A2937" s="499"/>
      <c r="B2937" s="567"/>
      <c r="C2937" s="323"/>
      <c r="J2937" s="476"/>
    </row>
    <row r="2938" spans="1:10" ht="15">
      <c r="A2938" s="499"/>
      <c r="B2938" s="567"/>
      <c r="C2938" s="323"/>
      <c r="J2938" s="476"/>
    </row>
    <row r="2939" spans="1:10" ht="15">
      <c r="A2939" s="499"/>
      <c r="B2939" s="567"/>
      <c r="C2939" s="323"/>
      <c r="J2939" s="476"/>
    </row>
    <row r="2940" spans="1:10" ht="15">
      <c r="A2940" s="499"/>
      <c r="B2940" s="567"/>
      <c r="C2940" s="323"/>
      <c r="J2940" s="476"/>
    </row>
    <row r="2941" spans="1:10" ht="15">
      <c r="A2941" s="499"/>
      <c r="B2941" s="567"/>
      <c r="C2941" s="323"/>
      <c r="J2941" s="476"/>
    </row>
    <row r="2942" spans="1:10" ht="15">
      <c r="A2942" s="499"/>
      <c r="B2942" s="567"/>
      <c r="C2942" s="323"/>
      <c r="J2942" s="476"/>
    </row>
    <row r="2943" spans="1:10" ht="15">
      <c r="A2943" s="499"/>
      <c r="B2943" s="567"/>
      <c r="C2943" s="323"/>
      <c r="J2943" s="476"/>
    </row>
    <row r="2944" spans="1:10" ht="15">
      <c r="A2944" s="499"/>
      <c r="B2944" s="567"/>
      <c r="C2944" s="323"/>
      <c r="J2944" s="476"/>
    </row>
    <row r="2945" spans="1:10" ht="15">
      <c r="A2945" s="499"/>
      <c r="B2945" s="567"/>
      <c r="C2945" s="323"/>
      <c r="J2945" s="476"/>
    </row>
    <row r="2946" spans="1:10" ht="15">
      <c r="A2946" s="499"/>
      <c r="B2946" s="567"/>
      <c r="C2946" s="323"/>
      <c r="J2946" s="476"/>
    </row>
    <row r="2947" spans="1:10" ht="15">
      <c r="A2947" s="499"/>
      <c r="B2947" s="567"/>
      <c r="C2947" s="323"/>
      <c r="J2947" s="476"/>
    </row>
    <row r="2948" spans="1:10" ht="15">
      <c r="A2948" s="499"/>
      <c r="B2948" s="567"/>
      <c r="C2948" s="323"/>
      <c r="J2948" s="476"/>
    </row>
    <row r="2949" spans="1:10" ht="15">
      <c r="A2949" s="499"/>
      <c r="B2949" s="567"/>
      <c r="C2949" s="323"/>
      <c r="J2949" s="476"/>
    </row>
    <row r="2950" spans="1:10" ht="15">
      <c r="A2950" s="499"/>
      <c r="B2950" s="567"/>
      <c r="C2950" s="323"/>
      <c r="J2950" s="476"/>
    </row>
    <row r="2951" spans="1:10" ht="15">
      <c r="A2951" s="499"/>
      <c r="B2951" s="567"/>
      <c r="C2951" s="323"/>
      <c r="J2951" s="476"/>
    </row>
    <row r="2952" spans="1:10" ht="15">
      <c r="A2952" s="499"/>
      <c r="B2952" s="567"/>
      <c r="C2952" s="323"/>
      <c r="J2952" s="476"/>
    </row>
    <row r="2953" spans="1:10" ht="15">
      <c r="A2953" s="499"/>
      <c r="B2953" s="567"/>
      <c r="C2953" s="323"/>
      <c r="J2953" s="476"/>
    </row>
    <row r="2954" spans="1:10" ht="15">
      <c r="A2954" s="499"/>
      <c r="B2954" s="567"/>
      <c r="C2954" s="323"/>
      <c r="J2954" s="476"/>
    </row>
    <row r="2955" spans="1:10" ht="15">
      <c r="A2955" s="499"/>
      <c r="B2955" s="567"/>
      <c r="C2955" s="323"/>
      <c r="J2955" s="476"/>
    </row>
  </sheetData>
  <customSheetViews>
    <customSheetView guid="{E46AE283-5214-48DD-8679-958CCBA87E20}" filter="1" showAutoFilter="1">
      <pageMargins left="0.7" right="0.7" top="0.75" bottom="0.75" header="0.3" footer="0.3"/>
      <autoFilter ref="A1:AD1216" xr:uid="{DCAC6347-C9EF-4982-A7B3-903277E8E7EB}">
        <filterColumn colId="10">
          <filters>
            <filter val="Акт № 1868"/>
            <filter val="Акт № 1884"/>
            <filter val="Акт № 1890"/>
            <filter val="Акт № 2308"/>
            <filter val="БЫЛ"/>
          </filters>
        </filterColumn>
      </autoFilter>
    </customSheetView>
    <customSheetView guid="{141170ED-B563-486D-A32C-990D580C00AF}" filter="1" showAutoFilter="1">
      <pageMargins left="0.7" right="0.7" top="0.75" bottom="0.75" header="0.3" footer="0.3"/>
      <autoFilter ref="A1:AD1216" xr:uid="{EBBFF28B-AB5E-4E0C-96C2-632D692380A2}">
        <filterColumn colId="7">
          <filters>
            <filter val="2468 (4х40)"/>
            <filter val="2468 (8х40)"/>
            <filter val="2492A/B"/>
            <filter val="2527-2531"/>
            <filter val="2532"/>
            <filter val="2534"/>
            <filter val="2540+2541, 2554+2555"/>
            <filter val="2573-2576"/>
            <filter val="2580A-17012022 / ASLNVSAMB0645A"/>
            <filter val="2580A-17012022 / ASLNVSAMB0645B"/>
            <filter val="2580A-17012022 / ASLNVSAMB0645C"/>
            <filter val="2580A-17012022 / ASLNVSAMB0645D"/>
            <filter val="2580A-17012022 / ASLNVSAMB0645E"/>
            <filter val="2581-18012023 / ASLNVSAMB0795"/>
            <filter val="3003, 3006, 3007"/>
            <filter val="3027,3028,3029"/>
            <filter val="3047,3048,3049 и 3064"/>
            <filter val="3048-14022023 /ASLNVSAMB0863"/>
            <filter val="3078-3086"/>
            <filter val="3084"/>
            <filter val="3095A-24032023 /MLCRUEX0066"/>
            <filter val="3095B-24032023 /MCSNOVTR0230096"/>
            <filter val="3095B-24032023 /MCSNOVTR0230097"/>
            <filter val="3097-24032023 / MLCRUEX0064"/>
            <filter val="ASLNVSAMB0540A"/>
            <filter val="ASLNVSAMB0540B"/>
            <filter val="ASLNVSAMB0582A"/>
            <filter val="ASLNVSAMB0582B(14 из 40)"/>
            <filter val="ASLNVSAMB0617"/>
            <filter val="ASLNVSAMB0627"/>
            <filter val="ASLNVSAMB0628"/>
            <filter val="ASLNVSAMB0651"/>
            <filter val="ASLNVSAMB0659"/>
            <filter val="ASLNVSAMB0665"/>
            <filter val="ASLNVSAMB0717"/>
            <filter val="ASLNVSAMB0801"/>
            <filter val="ASLNVSAMB0999"/>
            <filter val="MCSNOVTR0230097"/>
            <filter val="MCSNOVTR0230098"/>
            <filter val="MEDNVKHFA000045"/>
            <filter val="MEDNVKHFA000046"/>
            <filter val="MEDNVKHFA000047"/>
          </filters>
        </filterColumn>
      </autoFilter>
    </customSheetView>
    <customSheetView guid="{1700F905-479B-4D7D-AA2F-D6CCBA2AF67F}" filter="1" showAutoFilter="1">
      <pageMargins left="0.7" right="0.7" top="0.75" bottom="0.75" header="0.3" footer="0.3"/>
      <autoFilter ref="A1:AD1216" xr:uid="{678B94BC-2125-4CE0-86EE-70C099113519}">
        <filterColumn colId="1">
          <filters>
            <filter val="AKLU6504825"/>
            <filter val="AMFU8626355"/>
            <filter val="AMFU8750896"/>
            <filter val="APHU6099788"/>
            <filter val="APHU6106640"/>
            <filter val="APHU6241233"/>
            <filter val="APHU6297042"/>
            <filter val="AXIU1388880"/>
            <filter val="BHCU4913017"/>
            <filter val="BHCU4945694"/>
            <filter val="BMOU4003798"/>
            <filter val="BSCU4900583"/>
            <filter val="BSCU4900618"/>
            <filter val="BSCU4900623"/>
            <filter val="BSCU4900639"/>
            <filter val="BSCU4900644"/>
            <filter val="BSCU4900691"/>
            <filter val="BSCU4900731"/>
            <filter val="BSCU4900752"/>
            <filter val="BSCU4900768"/>
            <filter val="BSCU4900794"/>
            <filter val="BSCU4900840"/>
            <filter val="BSCU4900855"/>
            <filter val="BSCU4900900"/>
            <filter val="BTNU4001325"/>
            <filter val="BTNU4001346"/>
            <filter val="BTNU4001372"/>
            <filter val="BTNU4001557"/>
            <filter val="CAIU8037944"/>
            <filter val="CAIU8152594"/>
            <filter val="CAIU8305883"/>
            <filter val="CAIU9060492"/>
            <filter val="CAIU9064820"/>
            <filter val="CAXU8036847"/>
            <filter val="CAXU9064519"/>
            <filter val="CAXU9141981"/>
            <filter val="CAXU9180566"/>
            <filter val="CAXU9185254"/>
            <filter val="CAXU9282892"/>
            <filter val="CAXU9290769"/>
            <filter val="CAXU9316565"/>
            <filter val="CAXU9527763"/>
            <filter val="CAXU9729635"/>
            <filter val="CAXU9857256"/>
            <filter val="CAXU9950857"/>
            <filter val="CBHU8286675"/>
            <filter val="CBHU8293340"/>
            <filter val="CBHU8628870"/>
            <filter val="CBHU8652748"/>
            <filter val="CCLU6118923"/>
            <filter val="CCLU7123272"/>
            <filter val="CCLU7167769"/>
            <filter val="CCLU7189367"/>
            <filter val="CCLU7194300"/>
            <filter val="CHSU8013799"/>
            <filter val="CHSU8030224"/>
            <filter val="CHSU8036095"/>
            <filter val="CHSU8044510"/>
            <filter val="CHSU8044763"/>
            <filter val="CHSU8044803"/>
            <filter val="CHSU8063104"/>
            <filter val="CHSU8072092"/>
            <filter val="CHSU8105719"/>
            <filter val="CHSU8151000"/>
            <filter val="CHSU8152644"/>
            <filter val="CHSU8160378"/>
            <filter val="CHSU8161420"/>
            <filter val="CHSU8163989"/>
            <filter val="CHSU8164054"/>
            <filter val="CHSU8175104"/>
            <filter val="CHSU8183711"/>
            <filter val="CHSU8185376"/>
            <filter val="CHSU8185442"/>
            <filter val="CHSU8186222"/>
            <filter val="CHSU8188040"/>
            <filter val="CHSU8188288"/>
            <filter val="CHSU8192143"/>
            <filter val="CHSU8215357"/>
            <filter val="CHSU8222588"/>
            <filter val="CHSU8223901"/>
            <filter val="CHSU8224702"/>
            <filter val="CHSU8232919"/>
            <filter val="CICU2147872"/>
            <filter val="CICU2197805"/>
            <filter val="CICU2227345"/>
            <filter val="CICU2304159"/>
            <filter val="CICU2320571"/>
            <filter val="CICU2323903"/>
            <filter val="CICU2323930"/>
            <filter val="CICU2325172"/>
            <filter val="CICU2352603"/>
            <filter val="CICU2353106"/>
            <filter val="CICU2468804"/>
            <filter val="CICU2469523"/>
            <filter val="CICU2471433"/>
            <filter val="CICU2471496"/>
            <filter val="CICU2472527"/>
            <filter val="CICU2490500"/>
            <filter val="CICU2536220"/>
            <filter val="CICU2536787"/>
            <filter val="CICU2556952"/>
            <filter val="CICU2571094"/>
            <filter val="CICU2571319"/>
            <filter val="CICU2578988"/>
            <filter val="CICU2581174"/>
            <filter val="CIPU5252050"/>
            <filter val="CIPU5276935"/>
            <filter val="CIPU5282199"/>
            <filter val="CIPU5282239"/>
            <filter val="CIPU5284720"/>
            <filter val="CIPU5285330"/>
            <filter val="CIPU5286511"/>
            <filter val="CIPU5287267"/>
            <filter val="CIPU5287523"/>
            <filter val="CIPU5287610"/>
            <filter val="CIPU5287816"/>
            <filter val="CIPU5288089"/>
            <filter val="CIPU5288622"/>
            <filter val="CIPU5288664"/>
            <filter val="CIPU5289151"/>
            <filter val="CIPU5290260"/>
            <filter val="CIPU5290640"/>
            <filter val="CIPU5290677"/>
            <filter val="CIPU5290698"/>
            <filter val="CIPU5290764"/>
            <filter val="CIPU5291138"/>
            <filter val="CIPU5291210"/>
            <filter val="CIPU5291246"/>
            <filter val="CIPU5291396"/>
            <filter val="CIPU5292284"/>
            <filter val="CLHU8250306"/>
            <filter val="CLHU8290438"/>
            <filter val="CLHU8675390"/>
            <filter val="CLHU8713838"/>
            <filter val="CLHU8877615"/>
            <filter val="CLHU8945052"/>
            <filter val="CLHU9012452"/>
            <filter val="COIU7353042"/>
            <filter val="COPU1407048"/>
            <filter val="CPSU6439251"/>
            <filter val="CRSU9138661"/>
            <filter val="DRYU9105406"/>
            <filter val="ECMU9141922"/>
            <filter val="ECMU9153179"/>
            <filter val="ECMU9462645"/>
            <filter val="FBLU9026098"/>
            <filter val="FCIU8140781"/>
            <filter val="FCIU8232790"/>
            <filter val="FCIU8442354"/>
            <filter val="FLSU6006637"/>
            <filter val="FOHU2049062"/>
            <filter val="FSCU6738222"/>
            <filter val="FSCU6752093"/>
            <filter val="FSCU6925012"/>
            <filter val="FSCU9093805"/>
            <filter val="FSCU9275883"/>
            <filter val="FSCU9452021"/>
            <filter val="FSCU9725770"/>
            <filter val="FSCU9862160"/>
            <filter val="FSCU9903090"/>
            <filter val="FWRU0166750"/>
            <filter val="FYCU1044509"/>
            <filter val="FYCU1046100"/>
            <filter val="FYCU1052398"/>
            <filter val="FYCU1053985"/>
            <filter val="FYCU1056285"/>
            <filter val="FYCU1056500"/>
            <filter val="FYCU1056583"/>
            <filter val="FYCU1056710"/>
            <filter val="FYCU1056773"/>
            <filter val="FYCU1056808"/>
            <filter val="FYCU1056855"/>
            <filter val="FYCU1056984"/>
            <filter val="FYCU1057044"/>
            <filter val="FYCU1057297"/>
            <filter val="FYCU1057316"/>
            <filter val="FYCU1057609"/>
            <filter val="FYCU1064640"/>
            <filter val="GATU8011715"/>
            <filter val="GATU8318954"/>
            <filter val="GATU8421176"/>
            <filter val="GATU8557861"/>
            <filter val="GATU8652236"/>
            <filter val="GATU8707468"/>
            <filter val="GESU4250614"/>
            <filter val="GESU4702334"/>
            <filter val="GESU4761384"/>
            <filter val="GESU4833123"/>
            <filter val="GESU4895953"/>
            <filter val="GESU5100028"/>
            <filter val="GESU5147513"/>
            <filter val="GESU5153537"/>
            <filter val="GESU5464924"/>
            <filter val="GESU5558047"/>
            <filter val="GESU5688457"/>
            <filter val="GESU5864828"/>
            <filter val="GESU5972191"/>
            <filter val="GHMU8884415"/>
            <filter val="GHMU8885659"/>
            <filter val="GHMU8886418"/>
            <filter val="GLDU0728105"/>
            <filter val="GLDU0740728"/>
            <filter val="GVCU5116109"/>
            <filter val="GVCU5141694"/>
            <filter val="HDMU6543645"/>
            <filter val="HJMU1552049"/>
            <filter val="HLXU6250190"/>
            <filter val="HLXU6441577"/>
            <filter val="HNKU5132232"/>
            <filter val="HNKU5140243"/>
            <filter val="HNKU6030908"/>
            <filter val="HNKU6063537"/>
            <filter val="HNKU6097840"/>
            <filter val="HNKU6107759"/>
            <filter val="HNKU6152022"/>
            <filter val="HNKU6159475"/>
            <filter val="HNKU6185263"/>
            <filter val="HNKU6185448"/>
            <filter val="HNKU6185854"/>
            <filter val="HNKU6189124"/>
            <filter val="HNKU6189320"/>
            <filter val="HNKU6189757"/>
            <filter val="HNKU6190573"/>
            <filter val="HNKU6190737"/>
            <filter val="HNKU6192920"/>
            <filter val="HNKU6194049"/>
            <filter val="HNKU6194558"/>
            <filter val="HNKU6218942"/>
            <filter val="HNKU6228832"/>
            <filter val="HNKU6234265"/>
            <filter val="HPCU4095062"/>
            <filter val="HPCU4117665"/>
            <filter val="HPCU4117670"/>
            <filter val="HPCU4117897"/>
            <filter val="HPCU4117900"/>
            <filter val="HPCU4121881"/>
            <filter val="HPCU4190692"/>
            <filter val="HYJU1012725"/>
            <filter val="HYJU1012730"/>
            <filter val="HYJU1030035"/>
            <filter val="HYJU1030056"/>
            <filter val="HYJU1030098"/>
            <filter val="HYJU1030544"/>
            <filter val="HYJU1031751"/>
            <filter val="HYJU1031828"/>
            <filter val="HYJU1038864"/>
            <filter val="HYJU1043520"/>
            <filter val="HYJU1043536"/>
            <filter val="ICUU9685467"/>
            <filter val="INKU2375820"/>
            <filter val="INKU6191380"/>
            <filter val="INKU6265009"/>
            <filter val="INKU6311059"/>
            <filter val="INKU6707986"/>
            <filter val="JSCU5124136"/>
            <filter val="JSCU5124202"/>
            <filter val="JSCU5124408"/>
            <filter val="KKFU7137101"/>
            <filter val="KKFU7398384"/>
            <filter val="KKFU7524862"/>
            <filter val="KSBU0020115"/>
            <filter val="KSBU0025499"/>
            <filter val="KSBU0025652"/>
            <filter val="KSBU0026031"/>
            <filter val="KSBU0099948"/>
            <filter val="LAMU4091250"/>
            <filter val="LAMU4100028"/>
            <filter val="LAMU4100120"/>
            <filter val="LAMU4100157"/>
            <filter val="LAMU4100223"/>
            <filter val="LAMU4100265"/>
            <filter val="LAMU4100413"/>
            <filter val="LAMU4100481"/>
            <filter val="LAMU4100542"/>
            <filter val="LAMU4100732"/>
            <filter val="LAMU4100769"/>
            <filter val="LAMU4100901"/>
            <filter val="LAMU4100985"/>
            <filter val="LAMU4101019"/>
            <filter val="LAMU4101045"/>
            <filter val="LAMU4101087"/>
            <filter val="LAMU4101180"/>
            <filter val="LAMU4101195"/>
            <filter val="LAMU4101220"/>
            <filter val="LAMU4101301"/>
            <filter val="LAMU4101370"/>
            <filter val="LAMU4101385"/>
            <filter val="LAMU4101467"/>
            <filter val="LAMU4101533"/>
            <filter val="LAMU4101596"/>
            <filter val="LAMU4101699"/>
            <filter val="LAMU4101739"/>
            <filter val="LAMU4101744"/>
            <filter val="LAMU4101750"/>
            <filter val="LAMU4101765"/>
            <filter val="LAMU4101868"/>
            <filter val="LAMU4101929"/>
            <filter val="LAMU4102036"/>
            <filter val="LAMU4102083"/>
            <filter val="LAMU4102170"/>
            <filter val="LAMU4102252"/>
            <filter val="LAMU4102273"/>
            <filter val="LAMU4102355"/>
            <filter val="LAMU4102416"/>
            <filter val="LAMU4102421"/>
            <filter val="LAMU4102458"/>
            <filter val="LBGU4504985"/>
            <filter val="LCGU8023491"/>
            <filter val="LCGU8024287"/>
            <filter val="LCGU8025719"/>
            <filter val="LCGU8035430"/>
            <filter val="LCGU8036307"/>
            <filter val="LCGU8037664"/>
            <filter val="LCGU8049984"/>
            <filter val="LCGU8052524"/>
            <filter val="LCGU8053120"/>
            <filter val="LCGU8053876"/>
            <filter val="LCGU8078719"/>
            <filter val="LCGU8081836"/>
            <filter val="LCGU8098886"/>
            <filter val="LCGU8105352"/>
            <filter val="LCGU8111571"/>
            <filter val="LCGU8112520"/>
            <filter val="LCGU8120969"/>
            <filter val="LCGU8123119"/>
            <filter val="LCGU8124590"/>
            <filter val="LCGU8129420"/>
            <filter val="LCGU8139584"/>
            <filter val="LCGU8139898"/>
            <filter val="LCGU8142588"/>
            <filter val="LCGU8148797"/>
            <filter val="LCGU8184650"/>
            <filter val="LCGU8186550"/>
            <filter val="LCGU8197512"/>
            <filter val="LCGU8201675"/>
            <filter val="LCGU8208690"/>
            <filter val="LCGU8209505"/>
            <filter val="LGEU6292423"/>
            <filter val="LYGU0069437"/>
            <filter val="LYGU0070612"/>
            <filter val="LYGU0070994"/>
            <filter val="LYGU0071460"/>
            <filter val="LYGU0075810"/>
            <filter val="LYGU0078207"/>
            <filter val="LYGU1012689"/>
            <filter val="LYGU1012890"/>
            <filter val="LYGU1028258"/>
            <filter val="LYGU1028303"/>
            <filter val="LYGU1028469"/>
            <filter val="LYGU1032860"/>
            <filter val="LYGU1033254"/>
            <filter val="LYGU1033418"/>
            <filter val="LYGU1034353"/>
            <filter val="LYGU1034477"/>
            <filter val="LYGU1035283"/>
            <filter val="LYGU1037033"/>
            <filter val="LYGU1037136"/>
            <filter val="LYGU1040844"/>
            <filter val="LYGU1041115"/>
            <filter val="LYGU1051999"/>
            <filter val="LYGU1055150"/>
            <filter val="LYGU1055192"/>
            <filter val="LYGU1542380"/>
            <filter val="LYGU3045320"/>
            <filter val="LYGU3045660"/>
            <filter val="LYGU3559192"/>
            <filter val="LYGU3562771"/>
            <filter val="LYGU3598898"/>
            <filter val="LYGU3599180"/>
            <filter val="LYGU3599256"/>
            <filter val="LYGU3600260"/>
            <filter val="LYGU3601902"/>
            <filter val="LYGU3602154"/>
            <filter val="LYGU4075973"/>
            <filter val="LYGU4076460"/>
            <filter val="LYGU4090290"/>
            <filter val="LYGU4090598"/>
            <filter val="LYGU4090941"/>
            <filter val="LYGU4091280"/>
            <filter val="LYGU4091341"/>
            <filter val="LYGU4091444"/>
            <filter val="LYGU4091491"/>
            <filter val="LYGU4091779"/>
            <filter val="LYGU4091830"/>
            <filter val="LYGU4091845"/>
            <filter val="LYGU4091866"/>
            <filter val="LYGU4092610"/>
            <filter val="LYGU4093175"/>
            <filter val="LYGU4098407"/>
            <filter val="LYGU4098515"/>
            <filter val="LYGU4098583"/>
            <filter val="LYGU4098599"/>
            <filter val="LYGU4098644"/>
            <filter val="MAXU6205526"/>
            <filter val="MAXU6211010"/>
            <filter val="MAXU6264391"/>
            <filter val="MCCU3027715"/>
            <filter val="MCCU3072530"/>
            <filter val="MCCU3079827"/>
            <filter val="MCCU3079956"/>
            <filter val="MCCU3090831"/>
            <filter val="MKLU4000031"/>
            <filter val="MKLU4001613"/>
            <filter val="MKLU4001700"/>
            <filter val="MKLU4002013"/>
            <filter val="MKLU4002707"/>
            <filter val="MKLU4002923"/>
            <filter val="MKLU4003262"/>
            <filter val="MKLU4003410"/>
            <filter val="MKLU4003529"/>
            <filter val="MKLU4004320"/>
            <filter val="MKLU4004443"/>
            <filter val="MKLU4005120"/>
            <filter val="MKLU4006770"/>
            <filter val="MKLU4007015"/>
            <filter val="MKLU4007247"/>
            <filter val="MKLU4007334"/>
            <filter val="MKLU4007801"/>
            <filter val="MKLU4008541"/>
            <filter val="MKLU4008618"/>
            <filter val="MKLU4009609"/>
            <filter val="MKLU4010195"/>
            <filter val="MKLU4010493"/>
            <filter val="MKLU4010549"/>
            <filter val="MKLU4011519"/>
            <filter val="MKLU4011859"/>
            <filter val="MKLU4012201"/>
            <filter val="MKLU4013363"/>
            <filter val="MKLU4013717"/>
            <filter val="MKLU4014605"/>
            <filter val="MKLU4014776"/>
            <filter val="MKLU4016167"/>
            <filter val="MKLU4016439"/>
            <filter val="MKLU4016655"/>
            <filter val="MKLU4016681"/>
            <filter val="MKLU4016763"/>
            <filter val="MKLU4016911"/>
            <filter val="MKLU4017395"/>
            <filter val="MKLU4017420"/>
            <filter val="MKLU4017461"/>
            <filter val="MKLU4017646"/>
            <filter val="MKLU4018236"/>
            <filter val="MKLU4018513"/>
            <filter val="MKLU4019124"/>
            <filter val="MKLU4019145"/>
            <filter val="MKLU4019422"/>
            <filter val="MKLU4019802"/>
            <filter val="MKLU5318583"/>
            <filter val="MOTU0636867"/>
            <filter val="MOTU0711831"/>
            <filter val="MSCU9288450"/>
            <filter val="MZWU2137014"/>
            <filter val="MZWU2137020"/>
            <filter val="MZWU2140358"/>
            <filter val="MZWU2142129"/>
            <filter val="MZWU2142197"/>
            <filter val="MZWU2142216"/>
            <filter val="MZWU2142221"/>
            <filter val="MZWU2142279"/>
            <filter val="MZWU2142324"/>
            <filter val="NEVU7965296"/>
            <filter val="NIDU5147335"/>
            <filter val="NIDU5174407"/>
            <filter val="NONU1072101"/>
            <filter val="NOWU5269142"/>
            <filter val="NOWU9052577"/>
            <filter val="NTCU2200516"/>
            <filter val="NTCU2200748"/>
            <filter val="NTCU2200753"/>
            <filter val="NTCU2200814"/>
            <filter val="NTCU2202078"/>
            <filter val="NTCU2222829"/>
            <filter val="NTCU2229588"/>
            <filter val="NTCU2230450"/>
            <filter val="NTCU2230505"/>
            <filter val="NTCU2230573"/>
            <filter val="NTCU2231646"/>
            <filter val="NTCU2231754"/>
            <filter val="NTCU2231820"/>
            <filter val="NTCU2231991"/>
            <filter val="NTCU2232236"/>
            <filter val="NTCU2232391"/>
            <filter val="NWRU6011183"/>
            <filter val="NWRU6011753"/>
            <filter val="NWRU6013210"/>
            <filter val="NWRU6013313"/>
            <filter val="NWRU6013519"/>
            <filter val="NWRU6013653"/>
            <filter val="NWRU6017140"/>
            <filter val="NWRU6017387"/>
            <filter val="NWRU6017448"/>
            <filter val="OOLU8326979"/>
            <filter val="OOLU8378247"/>
            <filter val="PCIU8290190"/>
            <filter val="PCIU9958181"/>
            <filter val="PRGU4122288"/>
            <filter val="REYU4900790"/>
            <filter val="REYU4902529"/>
            <filter val="RRMU8301571"/>
            <filter val="RXTU4525397"/>
            <filter val="SEGU4361166"/>
            <filter val="SEKU4305547"/>
            <filter val="SEKU4305911"/>
            <filter val="SEKU4306369"/>
            <filter val="SEKU4306409"/>
            <filter val="SEKU4307046"/>
            <filter val="SEKU4307555"/>
            <filter val="SEKU4309100"/>
            <filter val="SEKU4312870"/>
            <filter val="SJCU4521211"/>
            <filter val="SKIU9085367"/>
            <filter val="SKIU9085393"/>
            <filter val="SKIU9085428"/>
            <filter val="SKIU9085433"/>
            <filter val="SKIU9087903"/>
            <filter val="SKIU9088155"/>
            <filter val="SKYU8056919"/>
            <filter val="SKYU8115797"/>
            <filter val="SKYU8115842"/>
            <filter val="SKYU8115987"/>
            <filter val="SKYU8115992"/>
            <filter val="TCIU5491235"/>
            <filter val="TCKU9303821"/>
            <filter val="TCKU9550930"/>
            <filter val="TCKU9632410"/>
            <filter val="TCKU9676996"/>
            <filter val="TCKU9777250"/>
            <filter val="TCKU9789360"/>
            <filter val="TCKU9950284"/>
            <filter val="TCLU5328691"/>
            <filter val="TCLU9168930"/>
            <filter val="TCNU5657800"/>
            <filter val="TCNU6774885"/>
            <filter val="TCNU7397364"/>
            <filter val="TCNU8224701"/>
            <filter val="TCNU9065604"/>
            <filter val="TCNU9098573"/>
            <filter val="TCNU9136708"/>
            <filter val="TCNU9352060"/>
            <filter val="TCNU9420843"/>
            <filter val="TCNU9516441"/>
            <filter val="TCNU9519008"/>
            <filter val="TCNU9523409"/>
            <filter val="TCNU9540073"/>
            <filter val="TDLU5211372"/>
            <filter val="TDLU7018064"/>
            <filter val="TDRU8131502"/>
            <filter val="TDRU8419042"/>
            <filter val="TDTU0607170"/>
            <filter val="TDTU4254770"/>
            <filter val="TEMU7093994"/>
            <filter val="TGHU6722902"/>
            <filter val="TGHU7248104"/>
            <filter val="TGHU7265930"/>
            <filter val="TGHU7314079"/>
            <filter val="TGHU7385350"/>
            <filter val="TGHU7539141"/>
            <filter val="TGHU7579798"/>
            <filter val="TGHU7662855"/>
            <filter val="TGHU7841249"/>
            <filter val="TGHU7891614"/>
            <filter val="TGHU8003615"/>
            <filter val="TGHU8022003"/>
            <filter val="TGHU8078168"/>
            <filter val="TGHU8133943"/>
            <filter val="TGHU8310993"/>
            <filter val="TGHU8426200"/>
            <filter val="TGHU8430540"/>
            <filter val="TGHU8450085"/>
            <filter val="TGHU8549191"/>
            <filter val="TGHU8717802"/>
            <filter val="TGHU8718856"/>
            <filter val="TGHU8789696"/>
            <filter val="TGHU9006455"/>
            <filter val="TGHU9461090"/>
            <filter val="TGHU9813502"/>
            <filter val="TIHU5601303"/>
            <filter val="TILU5503141"/>
            <filter val="TILU8313377"/>
            <filter val="TLNU4218777"/>
            <filter val="TLNU4219140"/>
            <filter val="TLNU4224065"/>
            <filter val="TOLU1555387"/>
            <filter val="TRIU9265153"/>
            <filter val="TRIU9275423"/>
            <filter val="TRIU9712708"/>
            <filter val="TRKU5503918"/>
            <filter val="TRLU5281248"/>
            <filter val="TRLU5607798"/>
            <filter val="TRLU5910417"/>
            <filter val="TRLU6616285"/>
            <filter val="TRLU6627572"/>
            <filter val="TRLU6709984"/>
            <filter val="TRLU6711127"/>
            <filter val="TRLU7353516"/>
            <filter val="TRLU8161740"/>
            <filter val="TTNU9087798"/>
            <filter val="TTNU9120793"/>
            <filter val="TTNU9127442"/>
            <filter val="TTNU9128454"/>
            <filter val="TTNU9316410"/>
            <filter val="TTNU9381478"/>
            <filter val="TYMU6753347"/>
            <filter val="UACU5066116"/>
            <filter val="UESU4605050"/>
            <filter val="UESU5012260"/>
            <filter val="UNIU5041061"/>
            <filter val="WCIU8138550"/>
            <filter val="WCIU8275681"/>
            <filter val="WIKU5234460"/>
            <filter val="WIKU5259561"/>
            <filter val="WNGU5065290"/>
            <filter val="WNGU5065557"/>
            <filter val="WSCU7521481"/>
            <filter val="WSCU7532790"/>
            <filter val="WSCU7724025"/>
            <filter val="WSCU9003218"/>
            <filter val="WSCU9807915"/>
            <filter val="XCSU8604303"/>
            <filter val="XHCU5208517"/>
            <filter val="XHCU5214525"/>
            <filter val="XHCU5252886"/>
            <filter val="XHCU5305456"/>
            <filter val="XHCU5305651"/>
            <filter val="XHCU5312310"/>
            <filter val="XHCU5313214"/>
            <filter val="XHCU5319418"/>
            <filter val="XHCU5319953"/>
            <filter val="XHCU5327460"/>
            <filter val="XHCU5327590"/>
            <filter val="XHCU5343353"/>
            <filter val="XINU8056516"/>
            <filter val="XINU8168250"/>
            <filter val="YHXU5000831"/>
            <filter val="YMLU8033832"/>
            <filter val="YMLU8082441"/>
            <filter val="YMLU8121949"/>
            <filter val="YMLU8227062"/>
            <filter val="YMLU8313237"/>
            <filter val="YMLU8474289"/>
            <filter val="YMLU8477821"/>
            <filter val="YMLU8514530"/>
            <filter val="СOIU7353295"/>
          </filters>
        </filterColumn>
      </autoFilter>
    </customSheetView>
    <customSheetView guid="{060D8AC5-B2DA-4CD3-9E3D-399D8518C9C3}" filter="1" showAutoFilter="1">
      <pageMargins left="0.7" right="0.7" top="0.75" bottom="0.75" header="0.3" footer="0.3"/>
      <autoFilter ref="A1:AD1216" xr:uid="{1925F52F-BB45-4544-80BA-B8D86D00986A}">
        <filterColumn colId="7">
          <filters>
            <filter val="2468 (4х40)"/>
            <filter val="2468 (8х40)"/>
            <filter val="2492A/B"/>
            <filter val="2527-2531"/>
            <filter val="2532"/>
            <filter val="2534"/>
            <filter val="2540+2541, 2554+2555"/>
            <filter val="2573-2576"/>
            <filter val="2580A-17012022 / ASLNVSAMB0645A"/>
            <filter val="2580A-17012022 / ASLNVSAMB0645B"/>
            <filter val="2580A-17012022 / ASLNVSAMB0645C"/>
            <filter val="2580A-17012022 / ASLNVSAMB0645D"/>
            <filter val="2580A-17012022 / ASLNVSAMB0645E"/>
            <filter val="2581-18012023 / ASLNVSAMB0795"/>
            <filter val="3003, 3006, 3007"/>
            <filter val="3027,3028,3029"/>
            <filter val="3047,3048,3049 и 3064"/>
            <filter val="3048-14022023 /ASLNVSAMB0863"/>
            <filter val="3078-3086"/>
            <filter val="3084"/>
            <filter val="3095A-24032023 /MLCRUEX0066"/>
            <filter val="3095B-24032023 /MCSNOVTR0230096"/>
            <filter val="3095B-24032023 /MCSNOVTR0230097"/>
            <filter val="3097-24032023 / MLCRUEX0064"/>
            <filter val="ASLNVSAMB0540A"/>
            <filter val="ASLNVSAMB0540B"/>
            <filter val="ASLNVSAMB0582A"/>
            <filter val="ASLNVSAMB0582B(14 из 40)"/>
            <filter val="ASLNVSAMB0627"/>
            <filter val="ASLNVSAMB0628"/>
            <filter val="ASLNVSAMB0651"/>
            <filter val="ASLNVSAMB0659"/>
            <filter val="ASLNVSAMB0661"/>
            <filter val="ASLNVSAMB0665"/>
            <filter val="ASLNVSAMB0717"/>
            <filter val="ASLNVSAMB0801"/>
            <filter val="ASLNVSAMB0999"/>
            <filter val="MCSNOVTR0230097"/>
            <filter val="MCSNOVTR0230098"/>
            <filter val="MEDNVKHFA000045"/>
            <filter val="MEDNVKHFA000046"/>
            <filter val="MEDNVKHFA000047"/>
          </filters>
        </filterColumn>
      </autoFilter>
    </customSheetView>
    <customSheetView guid="{613D87D1-562F-4776-A782-BC02C8570A6E}" filter="1" showAutoFilter="1">
      <pageMargins left="0.7" right="0.7" top="0.75" bottom="0.75" header="0.3" footer="0.3"/>
      <autoFilter ref="A1:AD1216" xr:uid="{BAFF787B-5531-4BE5-9850-4903718D6265}">
        <filterColumn colId="7">
          <filters>
            <filter val="2468 (4х40)"/>
            <filter val="2468 (8х40)"/>
            <filter val="2492A/B"/>
            <filter val="2527-2531"/>
            <filter val="2532"/>
            <filter val="2534"/>
            <filter val="2540+2541, 2554+2555"/>
            <filter val="2573-2576"/>
            <filter val="2580A-17012022 / ASLNVSAMB0645A"/>
            <filter val="2580A-17012022 / ASLNVSAMB0645B"/>
            <filter val="2580A-17012022 / ASLNVSAMB0645C"/>
            <filter val="2580A-17012022 / ASLNVSAMB0645D"/>
            <filter val="2580A-17012022 / ASLNVSAMB0645E"/>
            <filter val="2581-18012023 / ASLNVSAMB0795"/>
            <filter val="3003, 3006, 3007"/>
            <filter val="3027,3028,3029"/>
            <filter val="3047,3048,3049 и 3064"/>
            <filter val="3048-14022023 /ASLNVSAMB0863"/>
            <filter val="3078-3086"/>
            <filter val="3084"/>
            <filter val="3095A-24032023 /MLCRUEX0066"/>
            <filter val="3095B-24032023 /MCSNOVTR0230096"/>
            <filter val="3095B-24032023 /MCSNOVTR0230097"/>
            <filter val="3097-24032023 / MLCRUEX0064"/>
            <filter val="ASLNVSAMB0582A"/>
            <filter val="ASLNVSAMB0582B(14 из 40)"/>
            <filter val="ASLNVSAMB0651"/>
            <filter val="ASLNVSAMB0665"/>
            <filter val="ASLNVSAMB0717"/>
            <filter val="ASLNVSAMB0801"/>
            <filter val="ASLNVSAMB0999"/>
            <filter val="MCSNOVTR0230097"/>
            <filter val="MCSNOVTR0230098"/>
            <filter val="MEDNVKHFA000045"/>
            <filter val="MEDNVKHFA000046"/>
            <filter val="MEDNVKHFA000047"/>
          </filters>
        </filterColumn>
      </autoFilter>
    </customSheetView>
    <customSheetView guid="{7FC76533-6D11-4E4B-870C-BA42F04AD680}" filter="1" showAutoFilter="1">
      <pageMargins left="0.7" right="0.7" top="0.75" bottom="0.75" header="0.3" footer="0.3"/>
      <autoFilter ref="A1:H65" xr:uid="{4C86A617-C18C-4CBE-930E-89E148F10236}">
        <filterColumn colId="7">
          <filters>
            <filter val="2400-12102022 /NOVAMB021-003 =&gt;NOVAMB08S-001"/>
            <filter val="NOVBEL021-001"/>
          </filters>
        </filterColumn>
      </autoFilter>
    </customSheetView>
    <customSheetView guid="{439DE7A4-D355-406D-B79A-B9FC51434D7E}" filter="1" showAutoFilter="1">
      <pageMargins left="0.7" right="0.7" top="0.75" bottom="0.75" header="0.3" footer="0.3"/>
      <autoFilter ref="A1:H65" xr:uid="{97A19F04-F884-4F5E-B45E-CA6214BFDC4F}"/>
    </customSheetView>
    <customSheetView guid="{56B1F2EC-1EF0-4118-9410-26F99D5FDC47}" filter="1" showAutoFilter="1">
      <pageMargins left="0.7" right="0.7" top="0.75" bottom="0.75" header="0.3" footer="0.3"/>
      <autoFilter ref="A210:J541" xr:uid="{3284EA88-6A98-40CA-8DA7-136851F345A7}">
        <filterColumn colId="7">
          <filters blank="1">
            <filter val="2492A/B"/>
            <filter val="2532"/>
            <filter val="2534"/>
            <filter val="ASLNVSAMB0582A"/>
            <filter val="ASLNVSAMB0582B(14 из 40)"/>
            <filter val="MCSNOVTR0230097"/>
          </filters>
        </filterColumn>
      </autoFilter>
    </customSheetView>
  </customSheetViews>
  <mergeCells count="43">
    <mergeCell ref="A2356:I2356"/>
    <mergeCell ref="A1600:I1600"/>
    <mergeCell ref="A1613:I1613"/>
    <mergeCell ref="A1625:I1625"/>
    <mergeCell ref="A1642:I1642"/>
    <mergeCell ref="A1664:I1664"/>
    <mergeCell ref="A1742:I1742"/>
    <mergeCell ref="A1820:I1820"/>
    <mergeCell ref="A2036:I2036"/>
    <mergeCell ref="A2114:I2114"/>
    <mergeCell ref="A2192:I2192"/>
    <mergeCell ref="A2270:I2270"/>
    <mergeCell ref="A2348:I2348"/>
    <mergeCell ref="A1371:I1371"/>
    <mergeCell ref="A1446:I1446"/>
    <mergeCell ref="A1524:I1524"/>
    <mergeCell ref="A1888:I1888"/>
    <mergeCell ref="A1960:I1960"/>
    <mergeCell ref="A1085:I1085"/>
    <mergeCell ref="A1103:I1103"/>
    <mergeCell ref="A1140:I1140"/>
    <mergeCell ref="A1218:I1218"/>
    <mergeCell ref="A1293:I1293"/>
    <mergeCell ref="A782:I782"/>
    <mergeCell ref="A802:I802"/>
    <mergeCell ref="A870:I870"/>
    <mergeCell ref="A945:I945"/>
    <mergeCell ref="A1009:I1009"/>
    <mergeCell ref="A542:I542"/>
    <mergeCell ref="A609:I609"/>
    <mergeCell ref="A671:I671"/>
    <mergeCell ref="A748:I748"/>
    <mergeCell ref="A770:I770"/>
    <mergeCell ref="A274:H274"/>
    <mergeCell ref="A352:H352"/>
    <mergeCell ref="A377:I377"/>
    <mergeCell ref="A441:I441"/>
    <mergeCell ref="A489:I489"/>
    <mergeCell ref="A2:H2"/>
    <mergeCell ref="A66:H66"/>
    <mergeCell ref="A83:H83"/>
    <mergeCell ref="A146:H146"/>
    <mergeCell ref="A210:H210"/>
  </mergeCells>
  <conditionalFormatting sqref="B84:B145">
    <cfRule type="expression" dxfId="20" priority="2">
      <formula>"Счетесли("</formula>
    </cfRule>
  </conditionalFormatting>
  <conditionalFormatting sqref="G1 G3:G65 G67:G82 G84:G145 G147:G209 G211:G273 G275:G351 G353:G376 G378:G440 G442:G488 G490:G541 G543:G608 G610:G670 G672:G747 G749:G769 G771:G781 G783:G801 G803:G869 G871:G944 G946:G1008 G1010:G1084 G1086:G1102 G1104:G1139 G1141:G1217 G1219:G1292 G1294:G1370 H1295:H1370 G1372:G1445 G1447:G1523 G1525:G1599 G1601:G1612 G1614 G1626 G1643 G1665 G1743 G1774:G1819 G1821:G1887 G1889:G1959 G1961:G2035 G2037:G2113 G2115:G2191 G2193:G2269 G2271:G2347 G2349:G2355 G2357:G2955">
    <cfRule type="cellIs" dxfId="19" priority="1" operator="greaterThan">
      <formula>29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1108"/>
  <sheetViews>
    <sheetView workbookViewId="0"/>
  </sheetViews>
  <sheetFormatPr defaultColWidth="12.5703125" defaultRowHeight="15.75" customHeight="1"/>
  <cols>
    <col min="1" max="1" width="26.85546875" customWidth="1"/>
    <col min="2" max="2" width="12.85546875" customWidth="1"/>
    <col min="3" max="3" width="19" customWidth="1"/>
    <col min="4" max="4" width="28.5703125" customWidth="1"/>
    <col min="5" max="5" width="22.28515625" customWidth="1"/>
    <col min="6" max="6" width="26.85546875" customWidth="1"/>
    <col min="7" max="7" width="14.42578125" customWidth="1"/>
    <col min="8" max="8" width="10.140625" customWidth="1"/>
    <col min="9" max="9" width="11.28515625" customWidth="1"/>
    <col min="10" max="10" width="12.5703125" customWidth="1"/>
    <col min="11" max="11" width="17" customWidth="1"/>
    <col min="12" max="12" width="18.140625" customWidth="1"/>
    <col min="13" max="13" width="15.7109375" customWidth="1"/>
    <col min="14" max="14" width="15.42578125" customWidth="1"/>
    <col min="15" max="15" width="13.42578125" customWidth="1"/>
    <col min="16" max="16" width="10.28515625" customWidth="1"/>
    <col min="17" max="17" width="34.42578125" customWidth="1"/>
  </cols>
  <sheetData>
    <row r="1" spans="1:33" ht="12.75">
      <c r="A1" s="880" t="s">
        <v>3951</v>
      </c>
      <c r="B1" s="869"/>
      <c r="C1" s="869"/>
      <c r="D1" s="870"/>
      <c r="E1" s="568"/>
      <c r="F1" s="568"/>
      <c r="G1" s="568"/>
      <c r="H1" s="568"/>
      <c r="I1" s="569" t="s">
        <v>3952</v>
      </c>
      <c r="J1" s="569" t="s">
        <v>3953</v>
      </c>
      <c r="K1" s="570" t="s">
        <v>3954</v>
      </c>
      <c r="L1" s="570" t="s">
        <v>3955</v>
      </c>
      <c r="M1" s="568"/>
      <c r="N1" s="571"/>
      <c r="O1" s="571"/>
      <c r="P1" s="568"/>
      <c r="Q1" s="568"/>
      <c r="R1" s="568"/>
      <c r="S1" s="568"/>
      <c r="T1" s="568"/>
      <c r="U1" s="568"/>
      <c r="V1" s="568"/>
      <c r="W1" s="568"/>
      <c r="X1" s="568"/>
      <c r="Y1" s="568"/>
      <c r="Z1" s="568"/>
      <c r="AA1" s="568"/>
      <c r="AB1" s="568"/>
      <c r="AC1" s="568"/>
      <c r="AD1" s="568"/>
      <c r="AE1" s="568"/>
      <c r="AF1" s="568"/>
      <c r="AG1" s="568"/>
    </row>
    <row r="2" spans="1:33" ht="12.75">
      <c r="A2" s="570"/>
      <c r="B2" s="570" t="s">
        <v>3956</v>
      </c>
      <c r="C2" s="570" t="s">
        <v>3957</v>
      </c>
      <c r="D2" s="572" t="s">
        <v>3958</v>
      </c>
      <c r="E2" s="568"/>
      <c r="F2" s="880" t="s">
        <v>3959</v>
      </c>
      <c r="G2" s="870"/>
      <c r="H2" s="571"/>
      <c r="I2" s="573" t="s">
        <v>3960</v>
      </c>
      <c r="J2" s="573" t="s">
        <v>3960</v>
      </c>
      <c r="K2" s="223">
        <v>44700</v>
      </c>
      <c r="L2" s="223">
        <v>26</v>
      </c>
      <c r="M2" s="574"/>
      <c r="N2" s="571"/>
      <c r="O2" s="571"/>
      <c r="P2" s="571"/>
      <c r="Q2" s="568"/>
      <c r="R2" s="568"/>
      <c r="S2" s="568"/>
      <c r="T2" s="568"/>
      <c r="U2" s="568"/>
      <c r="V2" s="568"/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568"/>
    </row>
    <row r="3" spans="1:33" ht="12.75">
      <c r="A3" s="575" t="s">
        <v>3961</v>
      </c>
      <c r="B3" s="573">
        <v>0</v>
      </c>
      <c r="C3" s="573">
        <v>28</v>
      </c>
      <c r="D3" s="573">
        <v>0</v>
      </c>
      <c r="E3" s="568"/>
      <c r="F3" s="576" t="s">
        <v>3962</v>
      </c>
      <c r="G3" s="577">
        <v>105</v>
      </c>
      <c r="H3" s="571"/>
      <c r="I3" s="573" t="s">
        <v>3960</v>
      </c>
      <c r="J3" s="573" t="s">
        <v>3960</v>
      </c>
      <c r="K3" s="223">
        <v>42250</v>
      </c>
      <c r="L3" s="223">
        <v>27</v>
      </c>
      <c r="M3" s="574"/>
      <c r="N3" s="571"/>
      <c r="O3" s="571"/>
      <c r="P3" s="571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</row>
    <row r="4" spans="1:33" ht="12.75">
      <c r="A4" s="570" t="s">
        <v>3963</v>
      </c>
      <c r="B4" s="578">
        <v>0</v>
      </c>
      <c r="C4" s="578">
        <v>44</v>
      </c>
      <c r="D4" s="573">
        <v>0</v>
      </c>
      <c r="E4" s="568"/>
      <c r="F4" s="576" t="s">
        <v>3964</v>
      </c>
      <c r="G4" s="579">
        <v>0</v>
      </c>
      <c r="H4" s="571"/>
      <c r="I4" s="573" t="s">
        <v>3960</v>
      </c>
      <c r="J4" s="573" t="s">
        <v>3960</v>
      </c>
      <c r="K4" s="223">
        <v>21050</v>
      </c>
      <c r="L4" s="223">
        <v>28</v>
      </c>
      <c r="M4" s="574" t="s">
        <v>3965</v>
      </c>
      <c r="N4" s="571"/>
      <c r="O4" s="571"/>
      <c r="P4" s="571"/>
      <c r="Q4" s="568"/>
      <c r="R4" s="568"/>
      <c r="S4" s="568"/>
      <c r="T4" s="568"/>
      <c r="U4" s="568"/>
      <c r="V4" s="568"/>
      <c r="W4" s="568"/>
      <c r="X4" s="568"/>
      <c r="Y4" s="568"/>
      <c r="Z4" s="568"/>
      <c r="AA4" s="568"/>
      <c r="AB4" s="568"/>
      <c r="AC4" s="568"/>
      <c r="AD4" s="568"/>
      <c r="AE4" s="568"/>
      <c r="AF4" s="568"/>
      <c r="AG4" s="568"/>
    </row>
    <row r="5" spans="1:33" ht="12.75">
      <c r="A5" s="570" t="s">
        <v>3966</v>
      </c>
      <c r="B5" s="573"/>
      <c r="C5" s="573"/>
      <c r="D5" s="573">
        <v>0</v>
      </c>
      <c r="E5" s="568"/>
      <c r="F5" s="572" t="s">
        <v>3967</v>
      </c>
      <c r="G5" s="580">
        <f>SUM(G3:G4)</f>
        <v>105</v>
      </c>
      <c r="H5" s="571"/>
      <c r="I5" s="573" t="s">
        <v>3960</v>
      </c>
      <c r="J5" s="573" t="s">
        <v>3960</v>
      </c>
      <c r="K5" s="223">
        <v>24050</v>
      </c>
      <c r="L5" s="223">
        <v>29</v>
      </c>
      <c r="M5" s="574" t="s">
        <v>3965</v>
      </c>
      <c r="N5" s="571"/>
      <c r="O5" s="571"/>
      <c r="P5" s="571"/>
      <c r="Q5" s="568"/>
      <c r="R5" s="568"/>
      <c r="S5" s="568"/>
      <c r="T5" s="568"/>
      <c r="U5" s="568"/>
      <c r="V5" s="568"/>
      <c r="W5" s="568"/>
      <c r="X5" s="568"/>
      <c r="Y5" s="568"/>
      <c r="Z5" s="568"/>
      <c r="AA5" s="568"/>
      <c r="AB5" s="568"/>
      <c r="AC5" s="568"/>
      <c r="AD5" s="568"/>
      <c r="AE5" s="568"/>
      <c r="AF5" s="568"/>
      <c r="AG5" s="568"/>
    </row>
    <row r="6" spans="1:33" ht="12.75">
      <c r="A6" s="568"/>
      <c r="B6" s="568"/>
      <c r="C6" s="570">
        <f>SUM(C4:C5)</f>
        <v>44</v>
      </c>
      <c r="D6" s="568"/>
      <c r="E6" s="568"/>
      <c r="F6" s="568"/>
      <c r="G6" s="568"/>
      <c r="H6" s="571"/>
      <c r="I6" s="581"/>
      <c r="J6" s="581"/>
      <c r="K6" s="223">
        <v>22500</v>
      </c>
      <c r="L6" s="223">
        <v>30</v>
      </c>
      <c r="M6" s="568" t="s">
        <v>3968</v>
      </c>
      <c r="N6" s="571"/>
      <c r="O6" s="571"/>
      <c r="P6" s="571"/>
      <c r="Q6" s="568"/>
      <c r="R6" s="568"/>
      <c r="S6" s="568"/>
      <c r="T6" s="568"/>
      <c r="U6" s="568"/>
      <c r="V6" s="568"/>
      <c r="W6" s="568"/>
      <c r="X6" s="568"/>
      <c r="Y6" s="568"/>
      <c r="Z6" s="568"/>
      <c r="AA6" s="568"/>
      <c r="AB6" s="568"/>
      <c r="AC6" s="568"/>
      <c r="AD6" s="568"/>
      <c r="AE6" s="568"/>
      <c r="AF6" s="568"/>
      <c r="AG6" s="568"/>
    </row>
    <row r="7" spans="1:33" ht="12.75">
      <c r="A7" s="880" t="s">
        <v>3969</v>
      </c>
      <c r="B7" s="870"/>
      <c r="C7" s="568"/>
      <c r="D7" s="880" t="s">
        <v>3970</v>
      </c>
      <c r="E7" s="870"/>
      <c r="F7" s="568"/>
      <c r="G7" s="571"/>
      <c r="H7" s="571"/>
      <c r="I7" s="581"/>
      <c r="J7" s="581"/>
      <c r="K7" s="223">
        <v>47250</v>
      </c>
      <c r="L7" s="223">
        <v>31</v>
      </c>
      <c r="M7" s="568" t="s">
        <v>3968</v>
      </c>
      <c r="N7" s="571"/>
      <c r="O7" s="571"/>
      <c r="P7" s="571"/>
      <c r="Q7" s="568"/>
      <c r="R7" s="568"/>
      <c r="S7" s="568"/>
      <c r="T7" s="568"/>
      <c r="U7" s="568"/>
      <c r="V7" s="568"/>
      <c r="W7" s="568"/>
      <c r="X7" s="568"/>
      <c r="Y7" s="568"/>
      <c r="Z7" s="568"/>
      <c r="AA7" s="568"/>
      <c r="AB7" s="568"/>
      <c r="AC7" s="568"/>
      <c r="AD7" s="568"/>
      <c r="AE7" s="568"/>
      <c r="AF7" s="568"/>
      <c r="AG7" s="568"/>
    </row>
    <row r="8" spans="1:33" ht="12.75">
      <c r="A8" s="582" t="s">
        <v>3971</v>
      </c>
      <c r="B8" s="582">
        <v>34</v>
      </c>
      <c r="C8" s="568"/>
      <c r="D8" s="582" t="s">
        <v>3971</v>
      </c>
      <c r="E8" s="582">
        <v>255</v>
      </c>
      <c r="F8" s="568"/>
      <c r="G8" s="571"/>
      <c r="H8" s="571"/>
      <c r="I8" s="581"/>
      <c r="J8" s="581"/>
      <c r="K8" s="583">
        <v>14100</v>
      </c>
      <c r="L8" s="583">
        <v>32</v>
      </c>
      <c r="M8" s="568"/>
      <c r="N8" s="571"/>
      <c r="O8" s="571"/>
      <c r="P8" s="571"/>
      <c r="Q8" s="568"/>
      <c r="R8" s="568"/>
      <c r="S8" s="568"/>
      <c r="T8" s="568"/>
      <c r="U8" s="568"/>
      <c r="V8" s="568"/>
      <c r="W8" s="568"/>
      <c r="X8" s="568"/>
      <c r="Y8" s="568"/>
      <c r="Z8" s="568"/>
      <c r="AA8" s="568"/>
      <c r="AB8" s="568"/>
      <c r="AC8" s="568"/>
      <c r="AD8" s="568"/>
      <c r="AE8" s="568"/>
      <c r="AF8" s="568"/>
      <c r="AG8" s="568"/>
    </row>
    <row r="9" spans="1:33" ht="12.75">
      <c r="A9" s="582" t="s">
        <v>80</v>
      </c>
      <c r="B9" s="582">
        <v>1</v>
      </c>
      <c r="C9" s="568"/>
      <c r="D9" s="582" t="s">
        <v>80</v>
      </c>
      <c r="E9" s="582">
        <v>118</v>
      </c>
      <c r="F9" s="568"/>
      <c r="G9" s="568"/>
      <c r="H9" s="571"/>
      <c r="I9" s="581"/>
      <c r="J9" s="582"/>
      <c r="K9" s="583">
        <v>12050</v>
      </c>
      <c r="L9" s="583">
        <v>33</v>
      </c>
      <c r="M9" s="568"/>
      <c r="N9" s="571"/>
      <c r="O9" s="571"/>
      <c r="P9" s="571"/>
      <c r="Q9" s="568"/>
      <c r="R9" s="568"/>
      <c r="S9" s="568"/>
      <c r="T9" s="568"/>
      <c r="U9" s="568"/>
      <c r="V9" s="568"/>
      <c r="W9" s="568"/>
      <c r="X9" s="568"/>
      <c r="Y9" s="568"/>
      <c r="Z9" s="568"/>
      <c r="AA9" s="568"/>
      <c r="AB9" s="568"/>
      <c r="AC9" s="568"/>
      <c r="AD9" s="568"/>
      <c r="AE9" s="568"/>
      <c r="AF9" s="568"/>
      <c r="AG9" s="568"/>
    </row>
    <row r="10" spans="1:33" ht="12.75">
      <c r="A10" s="582" t="s">
        <v>137</v>
      </c>
      <c r="B10" s="582">
        <v>0</v>
      </c>
      <c r="C10" s="568"/>
      <c r="D10" s="582" t="s">
        <v>137</v>
      </c>
      <c r="E10" s="582">
        <v>7</v>
      </c>
      <c r="F10" s="568"/>
      <c r="G10" s="568"/>
      <c r="H10" s="571"/>
      <c r="I10" s="581"/>
      <c r="J10" s="582"/>
      <c r="K10" s="573">
        <v>11600</v>
      </c>
      <c r="L10" s="573">
        <v>34</v>
      </c>
      <c r="M10" s="568"/>
      <c r="N10" s="571"/>
      <c r="O10" s="571"/>
      <c r="P10" s="571"/>
      <c r="Q10" s="568"/>
      <c r="R10" s="568"/>
      <c r="S10" s="568"/>
      <c r="T10" s="568"/>
      <c r="U10" s="568"/>
      <c r="V10" s="568"/>
      <c r="W10" s="568"/>
      <c r="X10" s="568"/>
      <c r="Y10" s="568"/>
      <c r="Z10" s="568"/>
      <c r="AA10" s="568"/>
      <c r="AB10" s="568"/>
      <c r="AC10" s="568"/>
      <c r="AD10" s="568"/>
      <c r="AE10" s="568"/>
      <c r="AF10" s="568"/>
      <c r="AG10" s="568"/>
    </row>
    <row r="11" spans="1:33" ht="12.75">
      <c r="A11" s="582" t="s">
        <v>3972</v>
      </c>
      <c r="B11" s="582">
        <v>0</v>
      </c>
      <c r="C11" s="568"/>
      <c r="D11" s="582" t="s">
        <v>3972</v>
      </c>
      <c r="E11" s="582">
        <v>36</v>
      </c>
      <c r="F11" s="568"/>
      <c r="G11" s="568"/>
      <c r="H11" s="571"/>
      <c r="I11" s="581"/>
      <c r="J11" s="582"/>
      <c r="K11" s="573">
        <v>10900</v>
      </c>
      <c r="L11" s="573">
        <v>35</v>
      </c>
      <c r="M11" s="568"/>
      <c r="N11" s="571"/>
      <c r="O11" s="571"/>
      <c r="P11" s="571"/>
      <c r="Q11" s="568"/>
      <c r="R11" s="568"/>
      <c r="S11" s="568"/>
      <c r="T11" s="568"/>
      <c r="U11" s="568"/>
      <c r="V11" s="568"/>
      <c r="W11" s="568"/>
      <c r="X11" s="568"/>
      <c r="Y11" s="568"/>
      <c r="Z11" s="568"/>
      <c r="AA11" s="568"/>
      <c r="AB11" s="568"/>
      <c r="AC11" s="568"/>
      <c r="AD11" s="568"/>
      <c r="AE11" s="568"/>
      <c r="AF11" s="568"/>
      <c r="AG11" s="568"/>
    </row>
    <row r="12" spans="1:33" ht="12.75">
      <c r="A12" s="582" t="s">
        <v>38</v>
      </c>
      <c r="B12" s="582">
        <v>0</v>
      </c>
      <c r="C12" s="568"/>
      <c r="D12" s="582" t="s">
        <v>38</v>
      </c>
      <c r="E12" s="582">
        <v>108</v>
      </c>
      <c r="F12" s="568"/>
      <c r="G12" s="568"/>
      <c r="H12" s="571"/>
      <c r="I12" s="581"/>
      <c r="J12" s="582"/>
      <c r="K12" s="573">
        <v>19700</v>
      </c>
      <c r="L12" s="573">
        <v>36</v>
      </c>
      <c r="M12" s="568"/>
      <c r="N12" s="568"/>
      <c r="O12" s="571"/>
      <c r="P12" s="571"/>
      <c r="Q12" s="568"/>
      <c r="R12" s="568"/>
      <c r="S12" s="568"/>
      <c r="T12" s="568"/>
      <c r="U12" s="568"/>
      <c r="V12" s="568"/>
      <c r="W12" s="568"/>
      <c r="X12" s="568"/>
      <c r="Y12" s="568"/>
      <c r="Z12" s="568"/>
      <c r="AA12" s="568"/>
      <c r="AB12" s="568"/>
      <c r="AC12" s="568"/>
      <c r="AD12" s="568"/>
      <c r="AE12" s="568"/>
      <c r="AF12" s="568"/>
      <c r="AG12" s="568"/>
    </row>
    <row r="13" spans="1:33" ht="12.75">
      <c r="A13" s="582" t="s">
        <v>3973</v>
      </c>
      <c r="B13" s="582">
        <v>0</v>
      </c>
      <c r="C13" s="568"/>
      <c r="D13" s="582" t="s">
        <v>3973</v>
      </c>
      <c r="E13" s="572">
        <v>19</v>
      </c>
      <c r="F13" s="568"/>
      <c r="G13" s="571"/>
      <c r="H13" s="571"/>
      <c r="I13" s="581"/>
      <c r="J13" s="582"/>
      <c r="K13" s="573">
        <v>19900</v>
      </c>
      <c r="L13" s="573">
        <v>37</v>
      </c>
      <c r="M13" s="568"/>
      <c r="N13" s="571"/>
      <c r="O13" s="571"/>
      <c r="P13" s="571"/>
      <c r="Q13" s="568"/>
      <c r="R13" s="568"/>
      <c r="S13" s="568"/>
      <c r="T13" s="568"/>
      <c r="U13" s="568"/>
      <c r="V13" s="568"/>
      <c r="W13" s="568"/>
      <c r="X13" s="568"/>
      <c r="Y13" s="568"/>
      <c r="Z13" s="568"/>
      <c r="AA13" s="568"/>
      <c r="AB13" s="568"/>
      <c r="AC13" s="568"/>
      <c r="AD13" s="568"/>
      <c r="AE13" s="568"/>
      <c r="AF13" s="568"/>
      <c r="AG13" s="568"/>
    </row>
    <row r="14" spans="1:33" ht="12.75">
      <c r="A14" s="572" t="s">
        <v>3967</v>
      </c>
      <c r="B14" s="584">
        <f>SUM(B8:B13)</f>
        <v>35</v>
      </c>
      <c r="C14" s="568"/>
      <c r="D14" s="572" t="s">
        <v>3974</v>
      </c>
      <c r="E14" s="572">
        <f>SUM(E8:E13)</f>
        <v>543</v>
      </c>
      <c r="F14" s="568"/>
      <c r="G14" s="568"/>
      <c r="H14" s="571"/>
      <c r="I14" s="581"/>
      <c r="J14" s="582"/>
      <c r="K14" s="582"/>
      <c r="L14" s="573">
        <v>38</v>
      </c>
      <c r="M14" s="568"/>
      <c r="N14" s="568"/>
      <c r="O14" s="571"/>
      <c r="P14" s="571"/>
      <c r="Q14" s="568"/>
      <c r="R14" s="568"/>
      <c r="S14" s="568"/>
      <c r="T14" s="568"/>
      <c r="U14" s="568"/>
      <c r="V14" s="568"/>
      <c r="W14" s="568"/>
      <c r="X14" s="568"/>
      <c r="Y14" s="568"/>
      <c r="Z14" s="568"/>
      <c r="AA14" s="568"/>
      <c r="AB14" s="568"/>
      <c r="AC14" s="568"/>
      <c r="AD14" s="568"/>
      <c r="AE14" s="568"/>
      <c r="AF14" s="568"/>
      <c r="AG14" s="568"/>
    </row>
    <row r="15" spans="1:33" ht="12.75">
      <c r="A15" s="575"/>
      <c r="B15" s="575"/>
      <c r="C15" s="575"/>
      <c r="D15" s="570" t="s">
        <v>3975</v>
      </c>
      <c r="E15" s="572">
        <f>SUM(E8:E13)-349</f>
        <v>194</v>
      </c>
      <c r="F15" s="568"/>
      <c r="G15" s="568"/>
      <c r="H15" s="571"/>
      <c r="I15" s="571"/>
      <c r="J15" s="568"/>
      <c r="K15" s="568"/>
      <c r="L15" s="571"/>
      <c r="M15" s="568"/>
      <c r="N15" s="568"/>
      <c r="O15" s="571"/>
      <c r="P15" s="571"/>
      <c r="Q15" s="568"/>
      <c r="R15" s="568"/>
      <c r="S15" s="568"/>
      <c r="T15" s="568"/>
      <c r="U15" s="568"/>
      <c r="V15" s="568"/>
      <c r="W15" s="568"/>
      <c r="X15" s="568"/>
      <c r="Y15" s="568"/>
      <c r="Z15" s="568"/>
      <c r="AA15" s="568"/>
      <c r="AB15" s="568"/>
      <c r="AC15" s="568"/>
      <c r="AD15" s="568"/>
      <c r="AE15" s="568"/>
      <c r="AF15" s="568"/>
      <c r="AG15" s="568"/>
    </row>
    <row r="16" spans="1:33" ht="12.75">
      <c r="A16" s="880" t="s">
        <v>3976</v>
      </c>
      <c r="B16" s="869"/>
      <c r="C16" s="869"/>
      <c r="D16" s="869"/>
      <c r="E16" s="870"/>
      <c r="F16" s="582"/>
      <c r="G16" s="568"/>
      <c r="H16" s="571"/>
      <c r="I16" s="571"/>
      <c r="J16" s="568"/>
      <c r="K16" s="568"/>
      <c r="L16" s="571"/>
      <c r="M16" s="568"/>
      <c r="N16" s="568"/>
      <c r="O16" s="571"/>
      <c r="P16" s="571"/>
      <c r="Q16" s="568"/>
      <c r="R16" s="568"/>
      <c r="S16" s="568"/>
      <c r="T16" s="568"/>
      <c r="U16" s="568"/>
      <c r="V16" s="568"/>
      <c r="W16" s="568"/>
      <c r="X16" s="568"/>
      <c r="Y16" s="568"/>
      <c r="Z16" s="568"/>
      <c r="AA16" s="568"/>
      <c r="AB16" s="568"/>
      <c r="AC16" s="568"/>
      <c r="AD16" s="568"/>
      <c r="AE16" s="568"/>
      <c r="AF16" s="568"/>
      <c r="AG16" s="568"/>
    </row>
    <row r="17" spans="1:33" ht="12.75">
      <c r="A17" s="585" t="s">
        <v>3977</v>
      </c>
      <c r="B17" s="585" t="s">
        <v>3978</v>
      </c>
      <c r="C17" s="585" t="s">
        <v>11</v>
      </c>
      <c r="D17" s="585" t="s">
        <v>3979</v>
      </c>
      <c r="E17" s="585" t="s">
        <v>3980</v>
      </c>
      <c r="F17" s="585" t="s">
        <v>3981</v>
      </c>
      <c r="G17" s="568"/>
      <c r="H17" s="571"/>
      <c r="I17" s="571"/>
      <c r="J17" s="568"/>
      <c r="K17" s="568"/>
      <c r="L17" s="568"/>
      <c r="M17" s="568"/>
      <c r="N17" s="568"/>
      <c r="O17" s="571"/>
      <c r="P17" s="568"/>
      <c r="Q17" s="568"/>
      <c r="R17" s="568"/>
      <c r="S17" s="568"/>
      <c r="T17" s="568"/>
      <c r="U17" s="568"/>
      <c r="V17" s="568"/>
      <c r="W17" s="568"/>
      <c r="X17" s="568"/>
      <c r="Y17" s="568"/>
      <c r="Z17" s="568"/>
      <c r="AA17" s="568"/>
      <c r="AB17" s="568"/>
      <c r="AC17" s="568"/>
      <c r="AD17" s="568"/>
      <c r="AE17" s="568"/>
      <c r="AF17" s="568"/>
      <c r="AG17" s="568"/>
    </row>
    <row r="18" spans="1:33" ht="16.5" customHeight="1">
      <c r="A18" s="586" t="s">
        <v>3982</v>
      </c>
      <c r="B18" s="583">
        <v>0</v>
      </c>
      <c r="C18" s="583" t="s">
        <v>3971</v>
      </c>
      <c r="D18" s="583" t="s">
        <v>32</v>
      </c>
      <c r="E18" s="583" t="s">
        <v>3983</v>
      </c>
      <c r="F18" s="583" t="s">
        <v>3984</v>
      </c>
      <c r="G18" s="587" t="s">
        <v>3985</v>
      </c>
      <c r="H18" s="571"/>
      <c r="I18" s="571"/>
      <c r="J18" s="571"/>
      <c r="K18" s="880" t="s">
        <v>3986</v>
      </c>
      <c r="L18" s="870"/>
      <c r="M18" s="568"/>
      <c r="N18" s="882"/>
      <c r="O18" s="883"/>
      <c r="P18" s="568"/>
      <c r="Q18" s="568"/>
      <c r="R18" s="568"/>
      <c r="S18" s="568"/>
      <c r="T18" s="568"/>
      <c r="U18" s="568"/>
      <c r="V18" s="568"/>
      <c r="W18" s="568"/>
      <c r="X18" s="568"/>
      <c r="Y18" s="568"/>
      <c r="Z18" s="568"/>
      <c r="AA18" s="568"/>
      <c r="AB18" s="568"/>
      <c r="AC18" s="568"/>
      <c r="AD18" s="568"/>
      <c r="AE18" s="568"/>
      <c r="AF18" s="568"/>
      <c r="AG18" s="568"/>
    </row>
    <row r="19" spans="1:33" ht="16.5" customHeight="1">
      <c r="A19" s="586" t="s">
        <v>3987</v>
      </c>
      <c r="B19" s="583">
        <v>0</v>
      </c>
      <c r="C19" s="583" t="s">
        <v>3971</v>
      </c>
      <c r="D19" s="583" t="s">
        <v>32</v>
      </c>
      <c r="E19" s="583" t="s">
        <v>3983</v>
      </c>
      <c r="F19" s="583" t="s">
        <v>3984</v>
      </c>
      <c r="G19" s="587" t="s">
        <v>3985</v>
      </c>
      <c r="H19" s="571"/>
      <c r="I19" s="571"/>
      <c r="J19" s="571"/>
      <c r="K19" s="582" t="s">
        <v>3988</v>
      </c>
      <c r="L19" s="141">
        <f>C4</f>
        <v>44</v>
      </c>
      <c r="M19" s="568"/>
      <c r="N19" s="568"/>
      <c r="O19" s="571"/>
      <c r="P19" s="568"/>
      <c r="Q19" s="568"/>
      <c r="R19" s="568"/>
      <c r="S19" s="568"/>
      <c r="T19" s="568"/>
      <c r="U19" s="568"/>
      <c r="V19" s="568"/>
      <c r="W19" s="568"/>
      <c r="X19" s="568"/>
      <c r="Y19" s="568"/>
      <c r="Z19" s="568"/>
      <c r="AA19" s="568"/>
      <c r="AB19" s="568"/>
      <c r="AC19" s="568"/>
      <c r="AD19" s="568"/>
      <c r="AE19" s="568"/>
      <c r="AF19" s="568"/>
      <c r="AG19" s="568"/>
    </row>
    <row r="20" spans="1:33" ht="17.25" customHeight="1">
      <c r="A20" s="586" t="s">
        <v>3989</v>
      </c>
      <c r="B20" s="583">
        <v>0</v>
      </c>
      <c r="C20" s="583" t="s">
        <v>3971</v>
      </c>
      <c r="D20" s="583"/>
      <c r="E20" s="583" t="s">
        <v>3990</v>
      </c>
      <c r="F20" s="583" t="s">
        <v>3984</v>
      </c>
      <c r="G20" s="587" t="s">
        <v>3985</v>
      </c>
      <c r="H20" s="571"/>
      <c r="I20" s="571"/>
      <c r="J20" s="571"/>
      <c r="K20" s="582" t="s">
        <v>3991</v>
      </c>
      <c r="L20" s="141">
        <f>D5</f>
        <v>0</v>
      </c>
      <c r="M20" s="568"/>
      <c r="N20" s="568"/>
      <c r="O20" s="571"/>
      <c r="P20" s="568"/>
      <c r="Q20" s="568"/>
      <c r="R20" s="568"/>
      <c r="S20" s="568"/>
      <c r="T20" s="568"/>
      <c r="U20" s="568"/>
      <c r="V20" s="568"/>
      <c r="W20" s="568"/>
      <c r="X20" s="568"/>
      <c r="Y20" s="568"/>
      <c r="Z20" s="568"/>
      <c r="AA20" s="568"/>
      <c r="AB20" s="568"/>
      <c r="AC20" s="568"/>
      <c r="AD20" s="568"/>
      <c r="AE20" s="568"/>
      <c r="AF20" s="568"/>
      <c r="AG20" s="568"/>
    </row>
    <row r="21" spans="1:33" ht="17.25" customHeight="1">
      <c r="A21" s="588" t="s">
        <v>3989</v>
      </c>
      <c r="B21" s="589">
        <v>7</v>
      </c>
      <c r="C21" s="589" t="s">
        <v>3971</v>
      </c>
      <c r="D21" s="589" t="s">
        <v>32</v>
      </c>
      <c r="E21" s="589" t="s">
        <v>3992</v>
      </c>
      <c r="F21" s="589" t="s">
        <v>3993</v>
      </c>
      <c r="G21" s="587" t="s">
        <v>3985</v>
      </c>
      <c r="H21" s="571"/>
      <c r="I21" s="571"/>
      <c r="J21" s="571"/>
      <c r="K21" s="582" t="s">
        <v>3994</v>
      </c>
      <c r="L21" s="141">
        <f>B4</f>
        <v>0</v>
      </c>
      <c r="M21" s="568"/>
      <c r="N21" s="568"/>
      <c r="O21" s="571"/>
      <c r="P21" s="568"/>
      <c r="Q21" s="568"/>
      <c r="R21" s="568"/>
      <c r="S21" s="568"/>
      <c r="T21" s="568"/>
      <c r="U21" s="568"/>
      <c r="V21" s="568"/>
      <c r="W21" s="568"/>
      <c r="X21" s="568"/>
      <c r="Y21" s="568"/>
      <c r="Z21" s="568"/>
      <c r="AA21" s="568"/>
      <c r="AB21" s="568"/>
      <c r="AC21" s="568"/>
      <c r="AD21" s="568"/>
      <c r="AE21" s="568"/>
      <c r="AF21" s="568"/>
      <c r="AG21" s="568"/>
    </row>
    <row r="22" spans="1:33" ht="15" customHeight="1">
      <c r="A22" s="588" t="s">
        <v>3995</v>
      </c>
      <c r="B22" s="589">
        <v>15</v>
      </c>
      <c r="C22" s="589" t="s">
        <v>3971</v>
      </c>
      <c r="D22" s="589" t="s">
        <v>32</v>
      </c>
      <c r="E22" s="589" t="s">
        <v>3992</v>
      </c>
      <c r="F22" s="589" t="s">
        <v>3993</v>
      </c>
      <c r="G22" s="587" t="s">
        <v>3985</v>
      </c>
      <c r="H22" s="568"/>
      <c r="I22" s="571"/>
      <c r="J22" s="571"/>
      <c r="K22" s="582" t="s">
        <v>3996</v>
      </c>
      <c r="L22" s="141">
        <f t="shared" ref="L22:L27" si="0">B8</f>
        <v>34</v>
      </c>
      <c r="M22" s="568"/>
      <c r="N22" s="568"/>
      <c r="O22" s="571"/>
      <c r="P22" s="568"/>
      <c r="Q22" s="568"/>
      <c r="R22" s="568"/>
      <c r="S22" s="568"/>
      <c r="T22" s="568"/>
      <c r="U22" s="568"/>
      <c r="V22" s="568"/>
      <c r="W22" s="568"/>
      <c r="X22" s="568"/>
      <c r="Y22" s="568"/>
      <c r="Z22" s="568"/>
      <c r="AA22" s="568"/>
      <c r="AB22" s="568"/>
      <c r="AC22" s="568"/>
      <c r="AD22" s="568"/>
      <c r="AE22" s="568"/>
      <c r="AF22" s="568"/>
      <c r="AG22" s="568"/>
    </row>
    <row r="23" spans="1:33" ht="15.75" customHeight="1">
      <c r="A23" s="590" t="s">
        <v>3995</v>
      </c>
      <c r="B23" s="591">
        <v>19</v>
      </c>
      <c r="C23" s="591" t="s">
        <v>3971</v>
      </c>
      <c r="D23" s="591" t="s">
        <v>32</v>
      </c>
      <c r="E23" s="591" t="s">
        <v>3997</v>
      </c>
      <c r="F23" s="591">
        <v>3261</v>
      </c>
      <c r="G23" s="587" t="s">
        <v>3985</v>
      </c>
      <c r="H23" s="568"/>
      <c r="I23" s="571"/>
      <c r="J23" s="571"/>
      <c r="K23" s="582" t="s">
        <v>3998</v>
      </c>
      <c r="L23" s="141">
        <f t="shared" si="0"/>
        <v>1</v>
      </c>
      <c r="M23" s="568"/>
      <c r="N23" s="568"/>
      <c r="O23" s="571"/>
      <c r="P23" s="568"/>
      <c r="Q23" s="568"/>
      <c r="R23" s="568"/>
      <c r="S23" s="568"/>
      <c r="T23" s="568"/>
      <c r="U23" s="568"/>
      <c r="V23" s="568"/>
      <c r="W23" s="568"/>
      <c r="X23" s="568"/>
      <c r="Y23" s="568"/>
      <c r="Z23" s="568"/>
      <c r="AA23" s="568"/>
      <c r="AB23" s="568"/>
      <c r="AC23" s="568"/>
      <c r="AD23" s="568"/>
      <c r="AE23" s="568"/>
      <c r="AF23" s="568"/>
      <c r="AG23" s="568"/>
    </row>
    <row r="24" spans="1:33" ht="14.25" customHeight="1">
      <c r="A24" s="590" t="s">
        <v>3999</v>
      </c>
      <c r="B24" s="591">
        <v>1</v>
      </c>
      <c r="C24" s="591" t="s">
        <v>3971</v>
      </c>
      <c r="D24" s="591" t="s">
        <v>32</v>
      </c>
      <c r="E24" s="591" t="s">
        <v>3997</v>
      </c>
      <c r="F24" s="591">
        <v>3262</v>
      </c>
      <c r="G24" s="587" t="s">
        <v>3985</v>
      </c>
      <c r="H24" s="568"/>
      <c r="I24" s="571"/>
      <c r="J24" s="571"/>
      <c r="K24" s="582" t="s">
        <v>4000</v>
      </c>
      <c r="L24" s="141">
        <f t="shared" si="0"/>
        <v>0</v>
      </c>
      <c r="M24" s="568"/>
      <c r="N24" s="568"/>
      <c r="O24" s="571"/>
      <c r="P24" s="568"/>
      <c r="Q24" s="568"/>
      <c r="R24" s="568"/>
      <c r="S24" s="568"/>
      <c r="T24" s="568"/>
      <c r="U24" s="568"/>
      <c r="V24" s="568"/>
      <c r="W24" s="568"/>
      <c r="X24" s="568"/>
      <c r="Y24" s="568"/>
      <c r="Z24" s="568"/>
      <c r="AA24" s="568"/>
      <c r="AB24" s="568"/>
      <c r="AC24" s="568"/>
      <c r="AD24" s="568"/>
      <c r="AE24" s="568"/>
      <c r="AF24" s="568"/>
      <c r="AG24" s="568"/>
    </row>
    <row r="25" spans="1:33" ht="12.75">
      <c r="A25" s="592" t="s">
        <v>3995</v>
      </c>
      <c r="B25" s="573">
        <v>5</v>
      </c>
      <c r="C25" s="573" t="s">
        <v>3971</v>
      </c>
      <c r="D25" s="570" t="s">
        <v>4001</v>
      </c>
      <c r="E25" s="573" t="s">
        <v>32</v>
      </c>
      <c r="F25" s="573" t="s">
        <v>4002</v>
      </c>
      <c r="G25" s="568" t="s">
        <v>4003</v>
      </c>
      <c r="H25" s="568"/>
      <c r="I25" s="571"/>
      <c r="J25" s="571"/>
      <c r="K25" s="582" t="s">
        <v>4004</v>
      </c>
      <c r="L25" s="141">
        <f t="shared" si="0"/>
        <v>0</v>
      </c>
      <c r="M25" s="568"/>
      <c r="N25" s="568"/>
      <c r="O25" s="571"/>
      <c r="P25" s="568"/>
      <c r="Q25" s="568"/>
      <c r="R25" s="568"/>
      <c r="S25" s="568"/>
      <c r="T25" s="568"/>
      <c r="U25" s="568"/>
      <c r="V25" s="568"/>
      <c r="W25" s="568"/>
      <c r="X25" s="568"/>
      <c r="Y25" s="568"/>
      <c r="Z25" s="568"/>
      <c r="AA25" s="568"/>
      <c r="AB25" s="568"/>
      <c r="AC25" s="568"/>
      <c r="AD25" s="568"/>
      <c r="AE25" s="568"/>
      <c r="AF25" s="568"/>
      <c r="AG25" s="568"/>
    </row>
    <row r="26" spans="1:33" ht="12.75">
      <c r="A26" s="592" t="s">
        <v>3999</v>
      </c>
      <c r="B26" s="573">
        <v>1</v>
      </c>
      <c r="C26" s="573" t="s">
        <v>80</v>
      </c>
      <c r="D26" s="570"/>
      <c r="E26" s="573"/>
      <c r="F26" s="573" t="s">
        <v>4002</v>
      </c>
      <c r="G26" s="568" t="s">
        <v>4003</v>
      </c>
      <c r="H26" s="568"/>
      <c r="I26" s="571"/>
      <c r="J26" s="571"/>
      <c r="K26" s="582" t="s">
        <v>4005</v>
      </c>
      <c r="L26" s="141">
        <f t="shared" si="0"/>
        <v>0</v>
      </c>
      <c r="M26" s="568"/>
      <c r="N26" s="568"/>
      <c r="O26" s="571"/>
      <c r="P26" s="568"/>
      <c r="Q26" s="568"/>
      <c r="R26" s="568"/>
      <c r="S26" s="568"/>
      <c r="T26" s="568"/>
      <c r="U26" s="568"/>
      <c r="V26" s="568"/>
      <c r="W26" s="568"/>
      <c r="X26" s="568"/>
      <c r="Y26" s="568"/>
      <c r="Z26" s="568"/>
      <c r="AA26" s="568"/>
      <c r="AB26" s="568"/>
      <c r="AC26" s="568"/>
      <c r="AD26" s="568"/>
      <c r="AE26" s="568"/>
      <c r="AF26" s="568"/>
      <c r="AG26" s="568"/>
    </row>
    <row r="27" spans="1:33" ht="12.75">
      <c r="A27" s="592" t="s">
        <v>3999</v>
      </c>
      <c r="B27" s="573">
        <v>15</v>
      </c>
      <c r="C27" s="573" t="s">
        <v>3971</v>
      </c>
      <c r="D27" s="570" t="s">
        <v>4006</v>
      </c>
      <c r="E27" s="573"/>
      <c r="F27" s="573" t="s">
        <v>4002</v>
      </c>
      <c r="G27" s="568" t="s">
        <v>4003</v>
      </c>
      <c r="H27" s="568"/>
      <c r="I27" s="571"/>
      <c r="J27" s="571"/>
      <c r="K27" s="582" t="s">
        <v>4007</v>
      </c>
      <c r="L27" s="141">
        <f t="shared" si="0"/>
        <v>0</v>
      </c>
      <c r="M27" s="568"/>
      <c r="N27" s="568"/>
      <c r="O27" s="571"/>
      <c r="P27" s="568"/>
      <c r="Q27" s="568"/>
      <c r="R27" s="568"/>
      <c r="S27" s="568"/>
      <c r="T27" s="568"/>
      <c r="U27" s="568"/>
      <c r="V27" s="568"/>
      <c r="W27" s="568"/>
      <c r="X27" s="568"/>
      <c r="Y27" s="568"/>
      <c r="Z27" s="568"/>
      <c r="AA27" s="568"/>
      <c r="AB27" s="568"/>
      <c r="AC27" s="568"/>
      <c r="AD27" s="568"/>
      <c r="AE27" s="568"/>
      <c r="AF27" s="568"/>
      <c r="AG27" s="568"/>
    </row>
    <row r="28" spans="1:33" ht="12.75">
      <c r="A28" s="592" t="s">
        <v>4008</v>
      </c>
      <c r="B28" s="573">
        <v>1</v>
      </c>
      <c r="C28" s="573" t="s">
        <v>80</v>
      </c>
      <c r="D28" s="573"/>
      <c r="E28" s="573"/>
      <c r="F28" s="573" t="s">
        <v>4002</v>
      </c>
      <c r="G28" s="568" t="s">
        <v>4003</v>
      </c>
      <c r="H28" s="568"/>
      <c r="I28" s="571"/>
      <c r="J28" s="571"/>
      <c r="K28" s="582" t="s">
        <v>4009</v>
      </c>
      <c r="L28" s="141">
        <f>B34</f>
        <v>165</v>
      </c>
      <c r="M28" s="568"/>
      <c r="N28" s="568"/>
      <c r="O28" s="571"/>
      <c r="P28" s="568"/>
      <c r="Q28" s="568"/>
      <c r="R28" s="568"/>
      <c r="S28" s="568"/>
      <c r="T28" s="568"/>
      <c r="U28" s="568"/>
      <c r="V28" s="568"/>
      <c r="W28" s="568"/>
      <c r="X28" s="568"/>
      <c r="Y28" s="568"/>
      <c r="Z28" s="568"/>
      <c r="AA28" s="568"/>
      <c r="AB28" s="568"/>
      <c r="AC28" s="568"/>
      <c r="AD28" s="568"/>
      <c r="AE28" s="568"/>
      <c r="AF28" s="568"/>
      <c r="AG28" s="568"/>
    </row>
    <row r="29" spans="1:33" ht="12.75">
      <c r="A29" s="592" t="s">
        <v>3999</v>
      </c>
      <c r="B29" s="573">
        <v>8</v>
      </c>
      <c r="C29" s="573"/>
      <c r="D29" s="592"/>
      <c r="E29" s="592"/>
      <c r="F29" s="592"/>
      <c r="G29" s="587"/>
      <c r="H29" s="568"/>
      <c r="I29" s="571"/>
      <c r="J29" s="571"/>
      <c r="K29" s="582" t="s">
        <v>4010</v>
      </c>
      <c r="L29" s="141">
        <f>G5</f>
        <v>105</v>
      </c>
      <c r="M29" s="568"/>
      <c r="N29" s="568"/>
      <c r="O29" s="571"/>
      <c r="P29" s="568"/>
      <c r="Q29" s="568"/>
      <c r="R29" s="568"/>
      <c r="S29" s="568"/>
      <c r="T29" s="568"/>
      <c r="U29" s="568"/>
      <c r="V29" s="568"/>
      <c r="W29" s="568"/>
      <c r="X29" s="568"/>
      <c r="Y29" s="568"/>
      <c r="Z29" s="568"/>
      <c r="AA29" s="568"/>
      <c r="AB29" s="568"/>
      <c r="AC29" s="568"/>
      <c r="AD29" s="568"/>
      <c r="AE29" s="568"/>
      <c r="AF29" s="568"/>
      <c r="AG29" s="568"/>
    </row>
    <row r="30" spans="1:33" ht="12.75">
      <c r="A30" s="592" t="s">
        <v>4008</v>
      </c>
      <c r="B30" s="573">
        <v>47</v>
      </c>
      <c r="C30" s="592"/>
      <c r="D30" s="592"/>
      <c r="E30" s="592"/>
      <c r="F30" s="592"/>
      <c r="G30" s="568"/>
      <c r="H30" s="568"/>
      <c r="I30" s="571"/>
      <c r="J30" s="571"/>
      <c r="K30" s="582" t="s">
        <v>4011</v>
      </c>
      <c r="L30" s="141">
        <f>G4</f>
        <v>0</v>
      </c>
      <c r="M30" s="568"/>
      <c r="N30" s="568"/>
      <c r="O30" s="571"/>
      <c r="P30" s="568"/>
      <c r="Q30" s="568"/>
      <c r="R30" s="568"/>
      <c r="S30" s="568"/>
      <c r="T30" s="568"/>
      <c r="U30" s="568"/>
      <c r="V30" s="568"/>
      <c r="W30" s="568"/>
      <c r="X30" s="568"/>
      <c r="Y30" s="568"/>
      <c r="Z30" s="568"/>
      <c r="AA30" s="568"/>
      <c r="AB30" s="568"/>
      <c r="AC30" s="568"/>
      <c r="AD30" s="568"/>
      <c r="AE30" s="568"/>
      <c r="AF30" s="568"/>
      <c r="AG30" s="568"/>
    </row>
    <row r="31" spans="1:33" ht="12.75">
      <c r="A31" s="592" t="s">
        <v>4012</v>
      </c>
      <c r="B31" s="573">
        <v>46</v>
      </c>
      <c r="C31" s="592"/>
      <c r="D31" s="592"/>
      <c r="E31" s="592"/>
      <c r="F31" s="592"/>
      <c r="G31" s="568"/>
      <c r="H31" s="568"/>
      <c r="I31" s="571"/>
      <c r="J31" s="571"/>
      <c r="K31" s="572" t="s">
        <v>25</v>
      </c>
      <c r="L31" s="572">
        <f>SUM(L18:L30)</f>
        <v>349</v>
      </c>
      <c r="M31" s="568"/>
      <c r="N31" s="568"/>
      <c r="O31" s="571"/>
      <c r="P31" s="568"/>
      <c r="Q31" s="568"/>
      <c r="R31" s="568"/>
      <c r="S31" s="568"/>
      <c r="T31" s="568"/>
      <c r="U31" s="568"/>
      <c r="V31" s="568"/>
      <c r="W31" s="568"/>
      <c r="X31" s="568"/>
      <c r="Y31" s="568"/>
      <c r="Z31" s="568"/>
      <c r="AA31" s="568"/>
      <c r="AB31" s="568"/>
      <c r="AC31" s="568"/>
      <c r="AD31" s="568"/>
      <c r="AE31" s="568"/>
      <c r="AF31" s="568"/>
      <c r="AG31" s="568"/>
    </row>
    <row r="32" spans="1:33" ht="12.75">
      <c r="A32" s="592"/>
      <c r="B32" s="592"/>
      <c r="C32" s="592"/>
      <c r="D32" s="592"/>
      <c r="E32" s="592"/>
      <c r="F32" s="592"/>
      <c r="G32" s="568"/>
      <c r="H32" s="568"/>
      <c r="I32" s="571"/>
      <c r="J32" s="571"/>
      <c r="K32" s="571"/>
      <c r="L32" s="571"/>
      <c r="M32" s="568"/>
      <c r="N32" s="571"/>
      <c r="O32" s="571"/>
      <c r="P32" s="568"/>
      <c r="Q32" s="568"/>
      <c r="R32" s="568"/>
      <c r="S32" s="568"/>
      <c r="T32" s="568"/>
      <c r="U32" s="568"/>
      <c r="V32" s="568"/>
      <c r="W32" s="568"/>
      <c r="X32" s="568"/>
      <c r="Y32" s="568"/>
      <c r="Z32" s="568"/>
      <c r="AA32" s="568"/>
      <c r="AB32" s="568"/>
      <c r="AC32" s="568"/>
      <c r="AD32" s="568"/>
      <c r="AE32" s="568"/>
      <c r="AF32" s="568"/>
      <c r="AG32" s="568"/>
    </row>
    <row r="33" spans="1:33" ht="12.75">
      <c r="A33" s="592"/>
      <c r="B33" s="573"/>
      <c r="C33" s="573"/>
      <c r="D33" s="593"/>
      <c r="E33" s="573"/>
      <c r="F33" s="573"/>
      <c r="G33" s="587"/>
      <c r="H33" s="568"/>
      <c r="I33" s="571"/>
      <c r="J33" s="571"/>
      <c r="K33" s="571"/>
      <c r="L33" s="571"/>
      <c r="M33" s="568"/>
      <c r="N33" s="571"/>
      <c r="O33" s="571"/>
      <c r="P33" s="568"/>
      <c r="Q33" s="568"/>
      <c r="R33" s="568"/>
      <c r="S33" s="568"/>
      <c r="T33" s="568"/>
      <c r="U33" s="568"/>
      <c r="V33" s="568"/>
      <c r="W33" s="568"/>
      <c r="X33" s="568"/>
      <c r="Y33" s="568"/>
      <c r="Z33" s="568"/>
      <c r="AA33" s="568"/>
      <c r="AB33" s="568"/>
      <c r="AC33" s="568"/>
      <c r="AD33" s="568"/>
      <c r="AE33" s="568"/>
      <c r="AF33" s="568"/>
      <c r="AG33" s="568"/>
    </row>
    <row r="34" spans="1:33" ht="12.75">
      <c r="A34" s="572" t="s">
        <v>3967</v>
      </c>
      <c r="B34" s="594">
        <f>SUM(B18:B33)</f>
        <v>165</v>
      </c>
      <c r="C34" s="568"/>
      <c r="D34" s="568"/>
      <c r="E34" s="568"/>
      <c r="F34" s="568"/>
      <c r="G34" s="568"/>
      <c r="H34" s="568"/>
      <c r="I34" s="571"/>
      <c r="J34" s="571"/>
      <c r="K34" s="571"/>
      <c r="L34" s="571"/>
      <c r="M34" s="568"/>
      <c r="N34" s="571"/>
      <c r="O34" s="571"/>
      <c r="P34" s="568"/>
      <c r="Q34" s="568"/>
      <c r="R34" s="568"/>
      <c r="S34" s="568"/>
      <c r="T34" s="568"/>
      <c r="U34" s="568"/>
      <c r="V34" s="568"/>
      <c r="W34" s="568"/>
      <c r="X34" s="568"/>
      <c r="Y34" s="568"/>
      <c r="Z34" s="568"/>
      <c r="AA34" s="568"/>
      <c r="AB34" s="568"/>
      <c r="AC34" s="568"/>
      <c r="AD34" s="568"/>
      <c r="AE34" s="568"/>
      <c r="AF34" s="568"/>
      <c r="AG34" s="568"/>
    </row>
    <row r="35" spans="1:33" ht="12.75">
      <c r="H35" s="568"/>
      <c r="I35" s="571"/>
      <c r="J35" s="571"/>
      <c r="K35" s="571"/>
      <c r="L35" s="571"/>
      <c r="M35" s="568"/>
      <c r="N35" s="571"/>
      <c r="O35" s="571"/>
      <c r="P35" s="568"/>
      <c r="Q35" s="568"/>
      <c r="R35" s="568"/>
      <c r="S35" s="568"/>
      <c r="T35" s="568"/>
      <c r="U35" s="568"/>
      <c r="V35" s="568"/>
      <c r="W35" s="568"/>
      <c r="X35" s="568"/>
      <c r="Y35" s="568"/>
      <c r="Z35" s="568"/>
      <c r="AA35" s="568"/>
      <c r="AB35" s="568"/>
      <c r="AC35" s="568"/>
      <c r="AD35" s="568"/>
      <c r="AE35" s="568"/>
      <c r="AF35" s="568"/>
      <c r="AG35" s="568"/>
    </row>
    <row r="36" spans="1:33" ht="12.75">
      <c r="H36" s="568"/>
      <c r="I36" s="571"/>
      <c r="J36" s="571"/>
      <c r="K36" s="571"/>
      <c r="L36" s="571"/>
      <c r="M36" s="568"/>
      <c r="N36" s="571"/>
      <c r="O36" s="571"/>
      <c r="P36" s="568"/>
      <c r="Q36" s="568"/>
      <c r="R36" s="568"/>
      <c r="S36" s="568"/>
      <c r="T36" s="568"/>
      <c r="U36" s="568"/>
      <c r="V36" s="568"/>
      <c r="W36" s="568"/>
      <c r="X36" s="568"/>
      <c r="Y36" s="568"/>
      <c r="Z36" s="568"/>
      <c r="AA36" s="568"/>
      <c r="AB36" s="568"/>
      <c r="AC36" s="568"/>
      <c r="AD36" s="568"/>
      <c r="AE36" s="568"/>
      <c r="AF36" s="568"/>
      <c r="AG36" s="568"/>
    </row>
    <row r="37" spans="1:33" ht="12.75">
      <c r="A37" s="587"/>
      <c r="B37" s="587"/>
      <c r="C37" s="568"/>
      <c r="D37" s="568"/>
      <c r="E37" s="568"/>
      <c r="F37" s="571"/>
      <c r="G37" s="571"/>
      <c r="H37" s="568"/>
      <c r="I37" s="571"/>
      <c r="J37" s="571"/>
      <c r="K37" s="571"/>
      <c r="L37" s="571"/>
      <c r="M37" s="568"/>
      <c r="N37" s="571"/>
      <c r="O37" s="571"/>
      <c r="P37" s="568"/>
      <c r="Q37" s="568"/>
      <c r="R37" s="568"/>
      <c r="S37" s="568"/>
      <c r="T37" s="568"/>
      <c r="U37" s="568"/>
      <c r="V37" s="568"/>
      <c r="W37" s="568"/>
      <c r="X37" s="568"/>
      <c r="Y37" s="568"/>
      <c r="Z37" s="568"/>
      <c r="AA37" s="568"/>
      <c r="AB37" s="568"/>
      <c r="AC37" s="568"/>
      <c r="AD37" s="568"/>
      <c r="AE37" s="568"/>
      <c r="AF37" s="568"/>
      <c r="AG37" s="568"/>
    </row>
    <row r="38" spans="1:33" ht="12.75">
      <c r="A38" s="880" t="s">
        <v>3976</v>
      </c>
      <c r="B38" s="869"/>
      <c r="C38" s="869"/>
      <c r="D38" s="869"/>
      <c r="E38" s="870"/>
      <c r="F38" s="582"/>
      <c r="G38" s="571"/>
      <c r="H38" s="568"/>
      <c r="I38" s="571"/>
      <c r="J38" s="571"/>
      <c r="K38" s="571"/>
      <c r="L38" s="571"/>
      <c r="M38" s="568"/>
      <c r="N38" s="571"/>
      <c r="O38" s="571"/>
      <c r="P38" s="568"/>
      <c r="Q38" s="568"/>
      <c r="R38" s="568"/>
      <c r="S38" s="568"/>
      <c r="T38" s="568"/>
      <c r="U38" s="568"/>
      <c r="V38" s="568"/>
      <c r="W38" s="568"/>
      <c r="X38" s="568"/>
      <c r="Y38" s="568"/>
      <c r="Z38" s="568"/>
      <c r="AA38" s="568"/>
      <c r="AB38" s="568"/>
      <c r="AC38" s="568"/>
      <c r="AD38" s="568"/>
      <c r="AE38" s="568"/>
      <c r="AF38" s="568"/>
      <c r="AG38" s="568"/>
    </row>
    <row r="39" spans="1:33" ht="12.75">
      <c r="A39" s="585" t="s">
        <v>3977</v>
      </c>
      <c r="B39" s="585" t="s">
        <v>3978</v>
      </c>
      <c r="C39" s="585" t="s">
        <v>11</v>
      </c>
      <c r="D39" s="585" t="s">
        <v>3979</v>
      </c>
      <c r="E39" s="585" t="s">
        <v>3980</v>
      </c>
      <c r="F39" s="585" t="s">
        <v>3981</v>
      </c>
      <c r="G39" s="571"/>
      <c r="H39" s="568"/>
      <c r="I39" s="571"/>
      <c r="J39" s="571"/>
      <c r="K39" s="571"/>
      <c r="L39" s="571"/>
      <c r="M39" s="568"/>
      <c r="N39" s="571"/>
      <c r="O39" s="571"/>
      <c r="P39" s="568"/>
      <c r="Q39" s="568"/>
      <c r="R39" s="568"/>
      <c r="S39" s="568"/>
      <c r="T39" s="568"/>
      <c r="U39" s="568"/>
      <c r="V39" s="568"/>
      <c r="W39" s="568"/>
      <c r="X39" s="568"/>
      <c r="Y39" s="568"/>
      <c r="Z39" s="568"/>
      <c r="AA39" s="568"/>
      <c r="AB39" s="568"/>
      <c r="AC39" s="568"/>
      <c r="AD39" s="568"/>
      <c r="AE39" s="568"/>
      <c r="AF39" s="568"/>
      <c r="AG39" s="568"/>
    </row>
    <row r="40" spans="1:33" ht="12.75">
      <c r="A40" s="592" t="s">
        <v>4013</v>
      </c>
      <c r="B40" s="573">
        <v>64</v>
      </c>
      <c r="C40" s="573" t="s">
        <v>4014</v>
      </c>
      <c r="D40" s="595">
        <v>45167</v>
      </c>
      <c r="E40" s="573" t="s">
        <v>4015</v>
      </c>
      <c r="F40" s="573" t="s">
        <v>4016</v>
      </c>
      <c r="G40" s="571"/>
      <c r="H40" s="568"/>
      <c r="I40" s="571"/>
      <c r="J40" s="571"/>
      <c r="K40" s="571"/>
      <c r="L40" s="571"/>
      <c r="M40" s="568"/>
      <c r="N40" s="571"/>
      <c r="O40" s="571"/>
      <c r="P40" s="568"/>
      <c r="Q40" s="568"/>
      <c r="R40" s="568"/>
      <c r="S40" s="568"/>
      <c r="T40" s="568"/>
      <c r="U40" s="568"/>
      <c r="V40" s="568"/>
      <c r="W40" s="568"/>
      <c r="X40" s="568"/>
      <c r="Y40" s="568"/>
      <c r="Z40" s="568"/>
      <c r="AA40" s="568"/>
      <c r="AB40" s="568"/>
      <c r="AC40" s="568"/>
      <c r="AD40" s="568"/>
      <c r="AE40" s="568"/>
      <c r="AF40" s="568"/>
      <c r="AG40" s="568"/>
    </row>
    <row r="41" spans="1:33" ht="12.75">
      <c r="A41" s="572"/>
      <c r="B41" s="572"/>
      <c r="C41" s="582"/>
      <c r="D41" s="582"/>
      <c r="E41" s="582"/>
      <c r="F41" s="581"/>
      <c r="G41" s="571"/>
      <c r="H41" s="568"/>
      <c r="I41" s="571"/>
      <c r="J41" s="571"/>
      <c r="K41" s="571"/>
      <c r="L41" s="571"/>
      <c r="M41" s="568"/>
      <c r="N41" s="571"/>
      <c r="O41" s="571"/>
      <c r="P41" s="568"/>
      <c r="Q41" s="568"/>
      <c r="R41" s="568"/>
      <c r="S41" s="568"/>
      <c r="T41" s="568"/>
      <c r="U41" s="568"/>
      <c r="V41" s="568"/>
      <c r="W41" s="568"/>
      <c r="X41" s="568"/>
      <c r="Y41" s="568"/>
      <c r="Z41" s="568"/>
      <c r="AA41" s="568"/>
      <c r="AB41" s="568"/>
      <c r="AC41" s="568"/>
      <c r="AD41" s="568"/>
      <c r="AE41" s="568"/>
      <c r="AF41" s="568"/>
      <c r="AG41" s="568"/>
    </row>
    <row r="42" spans="1:33" ht="12.75">
      <c r="A42" s="572"/>
      <c r="B42" s="572"/>
      <c r="C42" s="582"/>
      <c r="D42" s="582"/>
      <c r="E42" s="582"/>
      <c r="F42" s="581"/>
      <c r="G42" s="571"/>
      <c r="H42" s="568"/>
      <c r="I42" s="571"/>
      <c r="J42" s="571"/>
      <c r="K42" s="571"/>
      <c r="L42" s="571"/>
      <c r="M42" s="568"/>
      <c r="N42" s="571"/>
      <c r="O42" s="571"/>
      <c r="P42" s="568"/>
      <c r="Q42" s="568"/>
      <c r="R42" s="568"/>
      <c r="S42" s="568"/>
      <c r="T42" s="568"/>
      <c r="U42" s="568"/>
      <c r="V42" s="568"/>
      <c r="W42" s="568"/>
      <c r="X42" s="568"/>
      <c r="Y42" s="568"/>
      <c r="Z42" s="568"/>
      <c r="AA42" s="568"/>
      <c r="AB42" s="568"/>
      <c r="AC42" s="568"/>
      <c r="AD42" s="568"/>
      <c r="AE42" s="568"/>
      <c r="AF42" s="568"/>
      <c r="AG42" s="568"/>
    </row>
    <row r="43" spans="1:33" ht="12.75">
      <c r="A43" s="572"/>
      <c r="B43" s="572"/>
      <c r="C43" s="582"/>
      <c r="D43" s="582"/>
      <c r="E43" s="582"/>
      <c r="F43" s="581"/>
      <c r="G43" s="571"/>
      <c r="H43" s="568"/>
      <c r="I43" s="571"/>
      <c r="J43" s="571"/>
      <c r="K43" s="571"/>
      <c r="L43" s="571"/>
      <c r="M43" s="568"/>
      <c r="N43" s="571"/>
      <c r="O43" s="571"/>
      <c r="P43" s="568"/>
      <c r="Q43" s="568"/>
      <c r="R43" s="568"/>
      <c r="S43" s="568"/>
      <c r="T43" s="568"/>
      <c r="U43" s="568"/>
      <c r="V43" s="568"/>
      <c r="W43" s="568"/>
      <c r="X43" s="568"/>
      <c r="Y43" s="568"/>
      <c r="Z43" s="568"/>
      <c r="AA43" s="568"/>
      <c r="AB43" s="568"/>
      <c r="AC43" s="568"/>
      <c r="AD43" s="568"/>
      <c r="AE43" s="568"/>
      <c r="AF43" s="568"/>
      <c r="AG43" s="568"/>
    </row>
    <row r="44" spans="1:33" ht="12.75">
      <c r="A44" s="572"/>
      <c r="B44" s="572"/>
      <c r="C44" s="582"/>
      <c r="D44" s="582"/>
      <c r="E44" s="582"/>
      <c r="F44" s="581"/>
      <c r="G44" s="571"/>
      <c r="H44" s="568"/>
      <c r="I44" s="571"/>
      <c r="J44" s="571"/>
      <c r="K44" s="571"/>
      <c r="L44" s="571"/>
      <c r="M44" s="568"/>
      <c r="N44" s="571"/>
      <c r="O44" s="571"/>
      <c r="P44" s="568"/>
      <c r="Q44" s="568"/>
      <c r="R44" s="568"/>
      <c r="S44" s="568"/>
      <c r="T44" s="568"/>
      <c r="U44" s="568"/>
      <c r="V44" s="568"/>
      <c r="W44" s="568"/>
      <c r="X44" s="568"/>
      <c r="Y44" s="568"/>
      <c r="Z44" s="568"/>
      <c r="AA44" s="568"/>
      <c r="AB44" s="568"/>
      <c r="AC44" s="568"/>
      <c r="AD44" s="568"/>
      <c r="AE44" s="568"/>
      <c r="AF44" s="568"/>
      <c r="AG44" s="568"/>
    </row>
    <row r="45" spans="1:33" ht="12.75">
      <c r="A45" s="572" t="s">
        <v>3967</v>
      </c>
      <c r="B45" s="596"/>
      <c r="C45" s="568"/>
      <c r="D45" s="568"/>
      <c r="E45" s="568"/>
      <c r="F45" s="571"/>
      <c r="G45" s="571"/>
      <c r="H45" s="568"/>
      <c r="I45" s="571"/>
      <c r="J45" s="571"/>
      <c r="K45" s="571"/>
      <c r="L45" s="571"/>
      <c r="M45" s="568"/>
      <c r="N45" s="571"/>
      <c r="O45" s="571"/>
      <c r="P45" s="568"/>
      <c r="Q45" s="568"/>
      <c r="R45" s="568"/>
      <c r="S45" s="568"/>
      <c r="T45" s="568"/>
      <c r="U45" s="568"/>
      <c r="V45" s="568"/>
      <c r="W45" s="568"/>
      <c r="X45" s="568"/>
      <c r="Y45" s="568"/>
      <c r="Z45" s="568"/>
      <c r="AA45" s="568"/>
      <c r="AB45" s="568"/>
      <c r="AC45" s="568"/>
      <c r="AD45" s="568"/>
      <c r="AE45" s="568"/>
      <c r="AF45" s="568"/>
      <c r="AG45" s="568"/>
    </row>
    <row r="46" spans="1:33" ht="12.75">
      <c r="A46" s="587"/>
      <c r="B46" s="587"/>
      <c r="C46" s="568"/>
      <c r="D46" s="568"/>
      <c r="E46" s="568"/>
      <c r="F46" s="571"/>
      <c r="G46" s="571"/>
      <c r="H46" s="568"/>
      <c r="I46" s="571"/>
      <c r="J46" s="571"/>
      <c r="K46" s="571"/>
      <c r="L46" s="571"/>
      <c r="M46" s="568"/>
      <c r="N46" s="571"/>
      <c r="O46" s="571"/>
      <c r="P46" s="568"/>
      <c r="Q46" s="568"/>
      <c r="R46" s="568"/>
      <c r="S46" s="568"/>
      <c r="T46" s="568"/>
      <c r="U46" s="568"/>
      <c r="V46" s="568"/>
      <c r="W46" s="568"/>
      <c r="X46" s="568"/>
      <c r="Y46" s="568"/>
      <c r="Z46" s="568"/>
      <c r="AA46" s="568"/>
      <c r="AB46" s="568"/>
      <c r="AC46" s="568"/>
      <c r="AD46" s="568"/>
      <c r="AE46" s="568"/>
      <c r="AF46" s="568"/>
      <c r="AG46" s="568"/>
    </row>
    <row r="47" spans="1:33" ht="18">
      <c r="A47" s="572" t="s">
        <v>4017</v>
      </c>
      <c r="B47" s="572" t="s">
        <v>4018</v>
      </c>
      <c r="C47" s="597" t="s">
        <v>4019</v>
      </c>
      <c r="D47" s="568"/>
      <c r="E47" s="568"/>
      <c r="F47" s="571"/>
      <c r="G47" s="571"/>
      <c r="H47" s="568"/>
      <c r="I47" s="571"/>
      <c r="J47" s="571"/>
      <c r="K47" s="881" t="s">
        <v>4020</v>
      </c>
      <c r="L47" s="869"/>
      <c r="M47" s="869"/>
      <c r="N47" s="870"/>
      <c r="O47" s="571"/>
      <c r="P47" s="568"/>
      <c r="Q47" s="568"/>
      <c r="R47" s="568"/>
      <c r="S47" s="568"/>
      <c r="T47" s="568"/>
      <c r="U47" s="568"/>
      <c r="V47" s="568"/>
      <c r="W47" s="568"/>
      <c r="X47" s="568"/>
      <c r="Y47" s="568"/>
      <c r="Z47" s="568"/>
      <c r="AA47" s="568"/>
      <c r="AB47" s="568"/>
      <c r="AC47" s="568"/>
      <c r="AD47" s="568"/>
      <c r="AE47" s="568"/>
      <c r="AF47" s="568"/>
      <c r="AG47" s="568"/>
    </row>
    <row r="48" spans="1:33" ht="12.75">
      <c r="A48" s="890" t="s">
        <v>4021</v>
      </c>
      <c r="B48" s="870"/>
      <c r="C48" s="884" t="s">
        <v>4022</v>
      </c>
      <c r="D48" s="870"/>
      <c r="E48" s="891" t="s">
        <v>545</v>
      </c>
      <c r="F48" s="870"/>
      <c r="G48" s="892">
        <v>1050</v>
      </c>
      <c r="H48" s="870"/>
      <c r="I48" s="571"/>
      <c r="J48" s="571"/>
      <c r="K48" s="598" t="s">
        <v>4023</v>
      </c>
      <c r="L48" s="598" t="s">
        <v>4024</v>
      </c>
      <c r="M48" s="598" t="s">
        <v>4025</v>
      </c>
      <c r="N48" s="598" t="s">
        <v>4026</v>
      </c>
      <c r="O48" s="571"/>
      <c r="P48" s="568"/>
      <c r="Q48" s="568"/>
      <c r="R48" s="568"/>
      <c r="S48" s="568"/>
      <c r="T48" s="568"/>
      <c r="U48" s="568"/>
      <c r="V48" s="568"/>
      <c r="W48" s="568"/>
      <c r="X48" s="568"/>
      <c r="Y48" s="568"/>
      <c r="Z48" s="568"/>
      <c r="AA48" s="568"/>
      <c r="AB48" s="568"/>
      <c r="AC48" s="568"/>
      <c r="AD48" s="568"/>
      <c r="AE48" s="568"/>
      <c r="AF48" s="568"/>
      <c r="AG48" s="568"/>
    </row>
    <row r="49" spans="1:33" ht="12.75">
      <c r="A49" s="599" t="s">
        <v>279</v>
      </c>
      <c r="B49" s="599" t="s">
        <v>4027</v>
      </c>
      <c r="C49" s="600" t="s">
        <v>38</v>
      </c>
      <c r="D49" s="600" t="s">
        <v>4027</v>
      </c>
      <c r="E49" s="601" t="s">
        <v>4028</v>
      </c>
      <c r="F49" s="601" t="s">
        <v>4027</v>
      </c>
      <c r="G49" s="602" t="s">
        <v>4029</v>
      </c>
      <c r="H49" s="602" t="s">
        <v>4027</v>
      </c>
      <c r="I49" s="571"/>
      <c r="J49" s="603"/>
      <c r="K49" s="108" t="s">
        <v>559</v>
      </c>
      <c r="L49" s="108" t="s">
        <v>4030</v>
      </c>
      <c r="M49" s="108" t="s">
        <v>4031</v>
      </c>
      <c r="N49" s="604">
        <v>44980</v>
      </c>
      <c r="O49" s="571"/>
      <c r="P49" s="568"/>
      <c r="Q49" s="568"/>
      <c r="R49" s="568"/>
      <c r="S49" s="568"/>
      <c r="T49" s="568"/>
      <c r="U49" s="568"/>
      <c r="V49" s="568"/>
      <c r="W49" s="568"/>
      <c r="X49" s="568"/>
      <c r="Y49" s="568"/>
      <c r="Z49" s="568"/>
      <c r="AA49" s="568"/>
      <c r="AB49" s="568"/>
      <c r="AC49" s="568"/>
      <c r="AD49" s="568"/>
      <c r="AE49" s="568"/>
      <c r="AF49" s="568"/>
      <c r="AG49" s="568"/>
    </row>
    <row r="50" spans="1:33" ht="12.75">
      <c r="A50" s="605" t="s">
        <v>185</v>
      </c>
      <c r="B50" s="606">
        <v>45187</v>
      </c>
      <c r="C50" s="607"/>
      <c r="D50" s="607"/>
      <c r="E50" s="608"/>
      <c r="F50" s="609"/>
      <c r="G50" s="610"/>
      <c r="H50" s="611"/>
      <c r="I50" s="571"/>
      <c r="J50" s="603"/>
      <c r="K50" s="108" t="s">
        <v>561</v>
      </c>
      <c r="L50" s="108" t="s">
        <v>4032</v>
      </c>
      <c r="M50" s="108" t="s">
        <v>4031</v>
      </c>
      <c r="N50" s="604">
        <v>44980</v>
      </c>
      <c r="O50" s="571"/>
      <c r="P50" s="568"/>
      <c r="Q50" s="568"/>
      <c r="R50" s="568"/>
      <c r="S50" s="568"/>
      <c r="T50" s="568"/>
      <c r="U50" s="568"/>
      <c r="V50" s="568"/>
      <c r="W50" s="568"/>
      <c r="X50" s="568"/>
      <c r="Y50" s="568"/>
      <c r="Z50" s="568"/>
      <c r="AA50" s="568"/>
      <c r="AB50" s="568"/>
      <c r="AC50" s="568"/>
      <c r="AD50" s="568"/>
      <c r="AE50" s="568"/>
      <c r="AF50" s="568"/>
      <c r="AG50" s="568"/>
    </row>
    <row r="51" spans="1:33" ht="12.75">
      <c r="A51" s="605" t="s">
        <v>127</v>
      </c>
      <c r="B51" s="606">
        <v>45187</v>
      </c>
      <c r="C51" s="607"/>
      <c r="D51" s="607"/>
      <c r="E51" s="608"/>
      <c r="F51" s="609"/>
      <c r="G51" s="610"/>
      <c r="H51" s="611"/>
      <c r="I51" s="571"/>
      <c r="J51" s="603"/>
      <c r="K51" s="108" t="s">
        <v>501</v>
      </c>
      <c r="L51" s="108" t="s">
        <v>4032</v>
      </c>
      <c r="M51" s="108" t="s">
        <v>4031</v>
      </c>
      <c r="N51" s="604">
        <v>44985</v>
      </c>
      <c r="O51" s="571"/>
      <c r="P51" s="568"/>
      <c r="Q51" s="568"/>
      <c r="R51" s="568"/>
      <c r="S51" s="568"/>
      <c r="T51" s="568"/>
      <c r="U51" s="568"/>
      <c r="V51" s="568"/>
      <c r="W51" s="568"/>
      <c r="X51" s="568"/>
      <c r="Y51" s="568"/>
      <c r="Z51" s="568"/>
      <c r="AA51" s="568"/>
      <c r="AB51" s="568"/>
      <c r="AC51" s="568"/>
      <c r="AD51" s="568"/>
      <c r="AE51" s="568"/>
      <c r="AF51" s="568"/>
      <c r="AG51" s="568"/>
    </row>
    <row r="52" spans="1:33" ht="12.75">
      <c r="A52" s="605" t="s">
        <v>58</v>
      </c>
      <c r="B52" s="606">
        <v>45187</v>
      </c>
      <c r="C52" s="607"/>
      <c r="D52" s="607"/>
      <c r="E52" s="608"/>
      <c r="F52" s="608"/>
      <c r="G52" s="610"/>
      <c r="H52" s="611"/>
      <c r="I52" s="571"/>
      <c r="J52" s="603"/>
      <c r="K52" s="108" t="s">
        <v>132</v>
      </c>
      <c r="L52" s="612" t="s">
        <v>4033</v>
      </c>
      <c r="M52" s="108" t="s">
        <v>4034</v>
      </c>
      <c r="N52" s="604">
        <v>44988</v>
      </c>
      <c r="O52" s="571"/>
      <c r="P52" s="568"/>
      <c r="Q52" s="568"/>
      <c r="R52" s="568"/>
      <c r="S52" s="568"/>
      <c r="T52" s="568"/>
      <c r="U52" s="568"/>
      <c r="V52" s="568"/>
      <c r="W52" s="568"/>
      <c r="X52" s="568"/>
      <c r="Y52" s="568"/>
      <c r="Z52" s="568"/>
      <c r="AA52" s="568"/>
      <c r="AB52" s="568"/>
      <c r="AC52" s="568"/>
      <c r="AD52" s="568"/>
      <c r="AE52" s="568"/>
      <c r="AF52" s="568"/>
      <c r="AG52" s="568"/>
    </row>
    <row r="53" spans="1:33" ht="12.75">
      <c r="A53" s="605" t="s">
        <v>564</v>
      </c>
      <c r="B53" s="606">
        <v>45187</v>
      </c>
      <c r="C53" s="607"/>
      <c r="D53" s="607"/>
      <c r="E53" s="608"/>
      <c r="F53" s="608"/>
      <c r="G53" s="610"/>
      <c r="H53" s="611"/>
      <c r="I53" s="571"/>
      <c r="J53" s="603"/>
      <c r="K53" s="613" t="s">
        <v>557</v>
      </c>
      <c r="L53" s="56" t="s">
        <v>4035</v>
      </c>
      <c r="M53" s="108" t="s">
        <v>4036</v>
      </c>
      <c r="N53" s="604">
        <v>44991</v>
      </c>
      <c r="O53" s="571"/>
      <c r="P53" s="568"/>
      <c r="Q53" s="568"/>
      <c r="R53" s="568"/>
      <c r="S53" s="568"/>
      <c r="T53" s="568"/>
      <c r="U53" s="568"/>
      <c r="V53" s="568"/>
      <c r="W53" s="568"/>
      <c r="X53" s="568"/>
      <c r="Y53" s="568"/>
      <c r="Z53" s="568"/>
      <c r="AA53" s="568"/>
      <c r="AB53" s="568"/>
      <c r="AC53" s="568"/>
      <c r="AD53" s="568"/>
      <c r="AE53" s="568"/>
      <c r="AF53" s="568"/>
      <c r="AG53" s="568"/>
    </row>
    <row r="54" spans="1:33" ht="12.75">
      <c r="A54" s="605" t="s">
        <v>315</v>
      </c>
      <c r="B54" s="606">
        <v>45187</v>
      </c>
      <c r="C54" s="607"/>
      <c r="D54" s="607"/>
      <c r="E54" s="608"/>
      <c r="F54" s="608"/>
      <c r="G54" s="610"/>
      <c r="H54" s="611"/>
      <c r="I54" s="571"/>
      <c r="J54" s="603"/>
      <c r="K54" s="208" t="s">
        <v>498</v>
      </c>
      <c r="L54" s="208" t="s">
        <v>4037</v>
      </c>
      <c r="M54" s="208" t="s">
        <v>4031</v>
      </c>
      <c r="N54" s="208" t="s">
        <v>32</v>
      </c>
      <c r="O54" s="571"/>
      <c r="P54" s="568"/>
      <c r="Q54" s="568"/>
      <c r="R54" s="568"/>
      <c r="S54" s="568"/>
      <c r="T54" s="568"/>
      <c r="U54" s="568"/>
      <c r="V54" s="568"/>
      <c r="W54" s="568"/>
      <c r="X54" s="568"/>
      <c r="Y54" s="568"/>
      <c r="Z54" s="568"/>
      <c r="AA54" s="568"/>
      <c r="AB54" s="568"/>
      <c r="AC54" s="568"/>
      <c r="AD54" s="568"/>
      <c r="AE54" s="568"/>
      <c r="AF54" s="568"/>
      <c r="AG54" s="568"/>
    </row>
    <row r="55" spans="1:33" ht="12.75">
      <c r="A55" s="605"/>
      <c r="B55" s="606"/>
      <c r="C55" s="607"/>
      <c r="D55" s="607"/>
      <c r="E55" s="608"/>
      <c r="F55" s="608"/>
      <c r="G55" s="610"/>
      <c r="H55" s="611"/>
      <c r="I55" s="571"/>
      <c r="J55" s="603"/>
      <c r="K55" s="208" t="s">
        <v>493</v>
      </c>
      <c r="L55" s="208" t="s">
        <v>4038</v>
      </c>
      <c r="M55" s="208" t="s">
        <v>4039</v>
      </c>
      <c r="N55" s="208" t="s">
        <v>4040</v>
      </c>
      <c r="O55" s="571"/>
      <c r="P55" s="568"/>
      <c r="Q55" s="568"/>
      <c r="R55" s="568"/>
      <c r="S55" s="568"/>
      <c r="T55" s="568"/>
      <c r="U55" s="568"/>
      <c r="V55" s="568"/>
      <c r="W55" s="568"/>
      <c r="X55" s="568"/>
      <c r="Y55" s="568"/>
      <c r="Z55" s="568"/>
      <c r="AA55" s="568"/>
      <c r="AB55" s="568"/>
      <c r="AC55" s="568"/>
      <c r="AD55" s="568"/>
      <c r="AE55" s="568"/>
      <c r="AF55" s="568"/>
      <c r="AG55" s="568"/>
    </row>
    <row r="56" spans="1:33" ht="12.75">
      <c r="A56" s="605"/>
      <c r="B56" s="606"/>
      <c r="C56" s="607"/>
      <c r="D56" s="607"/>
      <c r="E56" s="608"/>
      <c r="F56" s="608"/>
      <c r="G56" s="610"/>
      <c r="H56" s="611"/>
      <c r="I56" s="571"/>
      <c r="J56" s="603"/>
      <c r="K56" s="208" t="s">
        <v>491</v>
      </c>
      <c r="L56" s="208" t="s">
        <v>4041</v>
      </c>
      <c r="M56" s="208" t="s">
        <v>4031</v>
      </c>
      <c r="N56" s="208" t="s">
        <v>32</v>
      </c>
      <c r="O56" s="571"/>
      <c r="P56" s="568"/>
      <c r="Q56" s="568"/>
      <c r="R56" s="568"/>
      <c r="S56" s="568"/>
      <c r="T56" s="568"/>
      <c r="U56" s="568"/>
      <c r="V56" s="568"/>
      <c r="W56" s="568"/>
      <c r="X56" s="568"/>
      <c r="Y56" s="568"/>
      <c r="Z56" s="568"/>
      <c r="AA56" s="568"/>
      <c r="AB56" s="568"/>
      <c r="AC56" s="568"/>
      <c r="AD56" s="568"/>
      <c r="AE56" s="568"/>
      <c r="AF56" s="568"/>
      <c r="AG56" s="568"/>
    </row>
    <row r="57" spans="1:33" ht="12.75">
      <c r="A57" s="605"/>
      <c r="B57" s="606"/>
      <c r="C57" s="607"/>
      <c r="D57" s="607"/>
      <c r="E57" s="608"/>
      <c r="F57" s="608"/>
      <c r="G57" s="610"/>
      <c r="H57" s="611"/>
      <c r="I57" s="571"/>
      <c r="J57" s="614"/>
      <c r="K57" s="208" t="s">
        <v>366</v>
      </c>
      <c r="L57" s="208" t="s">
        <v>4042</v>
      </c>
      <c r="M57" s="208" t="s">
        <v>4031</v>
      </c>
      <c r="N57" s="208" t="s">
        <v>32</v>
      </c>
      <c r="O57" s="571"/>
      <c r="P57" s="568"/>
      <c r="Q57" s="568"/>
      <c r="R57" s="568"/>
      <c r="S57" s="568"/>
      <c r="T57" s="568"/>
      <c r="U57" s="568"/>
      <c r="V57" s="568"/>
      <c r="W57" s="568"/>
      <c r="X57" s="568"/>
      <c r="Y57" s="568"/>
      <c r="Z57" s="568"/>
      <c r="AA57" s="568"/>
      <c r="AB57" s="568"/>
      <c r="AC57" s="568"/>
      <c r="AD57" s="568"/>
      <c r="AE57" s="568"/>
      <c r="AF57" s="568"/>
      <c r="AG57" s="568"/>
    </row>
    <row r="58" spans="1:33" ht="12.75">
      <c r="A58" s="605"/>
      <c r="B58" s="606"/>
      <c r="C58" s="607"/>
      <c r="D58" s="607"/>
      <c r="E58" s="608"/>
      <c r="F58" s="608"/>
      <c r="G58" s="610"/>
      <c r="H58" s="611"/>
      <c r="I58" s="571"/>
      <c r="J58" s="614"/>
      <c r="K58" s="108" t="s">
        <v>370</v>
      </c>
      <c r="L58" s="253" t="s">
        <v>4043</v>
      </c>
      <c r="M58" s="108" t="s">
        <v>4044</v>
      </c>
      <c r="N58" s="108" t="s">
        <v>4045</v>
      </c>
      <c r="O58" s="571"/>
      <c r="P58" s="568"/>
      <c r="Q58" s="568"/>
      <c r="R58" s="568"/>
      <c r="S58" s="568"/>
      <c r="T58" s="568"/>
      <c r="U58" s="568"/>
      <c r="V58" s="568"/>
      <c r="W58" s="568"/>
      <c r="X58" s="568"/>
      <c r="Y58" s="568"/>
      <c r="Z58" s="568"/>
      <c r="AA58" s="568"/>
      <c r="AB58" s="568"/>
      <c r="AC58" s="568"/>
      <c r="AD58" s="568"/>
      <c r="AE58" s="568"/>
      <c r="AF58" s="568"/>
      <c r="AG58" s="568"/>
    </row>
    <row r="59" spans="1:33" ht="12.75">
      <c r="A59" s="605"/>
      <c r="B59" s="606"/>
      <c r="C59" s="607"/>
      <c r="D59" s="607"/>
      <c r="E59" s="608"/>
      <c r="F59" s="608"/>
      <c r="G59" s="610"/>
      <c r="H59" s="611"/>
      <c r="I59" s="615"/>
      <c r="J59" s="614"/>
      <c r="K59" s="613" t="s">
        <v>311</v>
      </c>
      <c r="L59" s="56" t="s">
        <v>4046</v>
      </c>
      <c r="M59" s="108" t="s">
        <v>4047</v>
      </c>
      <c r="N59" s="616">
        <v>45009.498611111114</v>
      </c>
      <c r="O59" s="571"/>
      <c r="P59" s="568"/>
      <c r="Q59" s="568"/>
      <c r="R59" s="568"/>
      <c r="S59" s="568"/>
      <c r="T59" s="568"/>
      <c r="U59" s="568"/>
      <c r="V59" s="568"/>
      <c r="W59" s="568"/>
      <c r="X59" s="568"/>
      <c r="Y59" s="568"/>
      <c r="Z59" s="568"/>
      <c r="AA59" s="568"/>
      <c r="AB59" s="568"/>
      <c r="AC59" s="568"/>
      <c r="AD59" s="568"/>
      <c r="AE59" s="568"/>
      <c r="AF59" s="568"/>
      <c r="AG59" s="568"/>
    </row>
    <row r="60" spans="1:33" ht="12.75">
      <c r="A60" s="605"/>
      <c r="B60" s="606"/>
      <c r="C60" s="607"/>
      <c r="D60" s="607"/>
      <c r="E60" s="608"/>
      <c r="F60" s="608"/>
      <c r="G60" s="610"/>
      <c r="H60" s="611"/>
      <c r="I60" s="615"/>
      <c r="J60" s="614"/>
      <c r="K60" s="613" t="s">
        <v>368</v>
      </c>
      <c r="L60" s="56" t="s">
        <v>4048</v>
      </c>
      <c r="M60" s="108" t="s">
        <v>4036</v>
      </c>
      <c r="N60" s="617">
        <v>45037.197916666664</v>
      </c>
      <c r="O60" s="571"/>
      <c r="P60" s="568"/>
      <c r="Q60" s="568"/>
      <c r="R60" s="568"/>
      <c r="S60" s="568"/>
      <c r="T60" s="568"/>
      <c r="U60" s="568"/>
      <c r="V60" s="568"/>
      <c r="W60" s="568"/>
      <c r="X60" s="568"/>
      <c r="Y60" s="568"/>
      <c r="Z60" s="568"/>
      <c r="AA60" s="568"/>
      <c r="AB60" s="568"/>
      <c r="AC60" s="568"/>
      <c r="AD60" s="568"/>
      <c r="AE60" s="568"/>
      <c r="AF60" s="568"/>
      <c r="AG60" s="568"/>
    </row>
    <row r="61" spans="1:33" ht="12.75">
      <c r="A61" s="605"/>
      <c r="B61" s="606"/>
      <c r="C61" s="607"/>
      <c r="D61" s="607"/>
      <c r="E61" s="608"/>
      <c r="F61" s="608"/>
      <c r="G61" s="610"/>
      <c r="H61" s="611"/>
      <c r="I61" s="615"/>
      <c r="J61" s="614"/>
      <c r="K61" s="613" t="s">
        <v>283</v>
      </c>
      <c r="L61" s="56" t="s">
        <v>4049</v>
      </c>
      <c r="M61" s="108" t="s">
        <v>4031</v>
      </c>
      <c r="N61" s="108" t="s">
        <v>4050</v>
      </c>
      <c r="O61" s="571"/>
      <c r="P61" s="568"/>
      <c r="Q61" s="568"/>
      <c r="R61" s="568"/>
      <c r="S61" s="568"/>
      <c r="T61" s="568"/>
      <c r="U61" s="568"/>
      <c r="V61" s="568"/>
      <c r="W61" s="568"/>
      <c r="X61" s="568"/>
      <c r="Y61" s="568"/>
      <c r="Z61" s="568"/>
      <c r="AA61" s="568"/>
      <c r="AB61" s="568"/>
      <c r="AC61" s="568"/>
      <c r="AD61" s="568"/>
      <c r="AE61" s="568"/>
      <c r="AF61" s="568"/>
      <c r="AG61" s="568"/>
    </row>
    <row r="62" spans="1:33" ht="12.75">
      <c r="A62" s="605"/>
      <c r="B62" s="606"/>
      <c r="C62" s="607"/>
      <c r="D62" s="607"/>
      <c r="E62" s="608"/>
      <c r="F62" s="608"/>
      <c r="G62" s="610"/>
      <c r="H62" s="610"/>
      <c r="I62" s="615"/>
      <c r="J62" s="614"/>
      <c r="K62" s="613" t="s">
        <v>225</v>
      </c>
      <c r="L62" s="56" t="s">
        <v>4051</v>
      </c>
      <c r="M62" s="108" t="s">
        <v>4036</v>
      </c>
      <c r="N62" s="618">
        <v>45062.520833333336</v>
      </c>
      <c r="O62" s="571"/>
      <c r="P62" s="568"/>
      <c r="Q62" s="568"/>
      <c r="R62" s="568"/>
      <c r="S62" s="568"/>
      <c r="T62" s="568"/>
      <c r="U62" s="568"/>
      <c r="V62" s="568"/>
      <c r="W62" s="568"/>
      <c r="X62" s="568"/>
      <c r="Y62" s="568"/>
      <c r="Z62" s="568"/>
      <c r="AA62" s="568"/>
      <c r="AB62" s="568"/>
      <c r="AC62" s="568"/>
      <c r="AD62" s="568"/>
      <c r="AE62" s="568"/>
      <c r="AF62" s="568"/>
      <c r="AG62" s="568"/>
    </row>
    <row r="63" spans="1:33" ht="12.75">
      <c r="A63" s="605"/>
      <c r="B63" s="606"/>
      <c r="C63" s="607"/>
      <c r="D63" s="607"/>
      <c r="E63" s="608"/>
      <c r="F63" s="608"/>
      <c r="G63" s="610"/>
      <c r="H63" s="610"/>
      <c r="I63" s="615"/>
      <c r="J63" s="614"/>
      <c r="K63" s="613" t="s">
        <v>296</v>
      </c>
      <c r="L63" s="56" t="s">
        <v>4052</v>
      </c>
      <c r="M63" s="108" t="s">
        <v>4053</v>
      </c>
      <c r="N63" s="108" t="s">
        <v>4050</v>
      </c>
      <c r="O63" s="571"/>
      <c r="P63" s="568"/>
      <c r="Q63" s="568"/>
      <c r="R63" s="568"/>
      <c r="S63" s="568"/>
      <c r="T63" s="568"/>
      <c r="U63" s="568"/>
      <c r="V63" s="568"/>
      <c r="W63" s="568"/>
      <c r="X63" s="568"/>
      <c r="Y63" s="568"/>
      <c r="Z63" s="568"/>
      <c r="AA63" s="568"/>
      <c r="AB63" s="568"/>
      <c r="AC63" s="568"/>
      <c r="AD63" s="568"/>
      <c r="AE63" s="568"/>
      <c r="AF63" s="568"/>
      <c r="AG63" s="568"/>
    </row>
    <row r="64" spans="1:33" ht="12.75">
      <c r="A64" s="605"/>
      <c r="B64" s="606"/>
      <c r="C64" s="607"/>
      <c r="D64" s="607"/>
      <c r="E64" s="608"/>
      <c r="F64" s="608"/>
      <c r="G64" s="610"/>
      <c r="H64" s="610"/>
      <c r="I64" s="615"/>
      <c r="J64" s="614"/>
      <c r="K64" s="613" t="s">
        <v>344</v>
      </c>
      <c r="L64" s="56" t="s">
        <v>4054</v>
      </c>
      <c r="M64" s="108" t="s">
        <v>4055</v>
      </c>
      <c r="N64" s="618">
        <v>45062.520833333336</v>
      </c>
      <c r="O64" s="571"/>
      <c r="P64" s="568"/>
      <c r="Q64" s="568"/>
      <c r="R64" s="568"/>
      <c r="S64" s="568"/>
      <c r="T64" s="568"/>
      <c r="U64" s="568"/>
      <c r="V64" s="568"/>
      <c r="W64" s="568"/>
      <c r="X64" s="568"/>
      <c r="Y64" s="568"/>
      <c r="Z64" s="568"/>
      <c r="AA64" s="568"/>
      <c r="AB64" s="568"/>
      <c r="AC64" s="568"/>
      <c r="AD64" s="568"/>
      <c r="AE64" s="568"/>
      <c r="AF64" s="568"/>
      <c r="AG64" s="568"/>
    </row>
    <row r="65" spans="1:33" ht="12.75">
      <c r="A65" s="605"/>
      <c r="B65" s="606"/>
      <c r="C65" s="619"/>
      <c r="D65" s="607"/>
      <c r="E65" s="608"/>
      <c r="F65" s="608"/>
      <c r="G65" s="610"/>
      <c r="H65" s="610"/>
      <c r="I65" s="615"/>
      <c r="J65" s="614"/>
      <c r="K65" s="613" t="s">
        <v>221</v>
      </c>
      <c r="L65" s="56" t="s">
        <v>4056</v>
      </c>
      <c r="M65" s="108" t="s">
        <v>4057</v>
      </c>
      <c r="N65" s="618">
        <v>45062.520833333336</v>
      </c>
      <c r="O65" s="571"/>
      <c r="P65" s="568"/>
      <c r="Q65" s="568"/>
      <c r="R65" s="568"/>
      <c r="S65" s="568"/>
      <c r="T65" s="568"/>
      <c r="U65" s="568"/>
      <c r="V65" s="568"/>
      <c r="W65" s="568"/>
      <c r="X65" s="568"/>
      <c r="Y65" s="568"/>
      <c r="Z65" s="568"/>
      <c r="AA65" s="568"/>
      <c r="AB65" s="568"/>
      <c r="AC65" s="568"/>
      <c r="AD65" s="568"/>
      <c r="AE65" s="568"/>
      <c r="AF65" s="568"/>
      <c r="AG65" s="568"/>
    </row>
    <row r="66" spans="1:33" ht="12.75">
      <c r="A66" s="605"/>
      <c r="B66" s="606"/>
      <c r="C66" s="619"/>
      <c r="D66" s="607"/>
      <c r="E66" s="608"/>
      <c r="F66" s="608"/>
      <c r="G66" s="610"/>
      <c r="H66" s="610"/>
      <c r="I66" s="571"/>
      <c r="J66" s="571"/>
      <c r="K66" s="620" t="s">
        <v>4058</v>
      </c>
      <c r="L66" s="621" t="s">
        <v>4059</v>
      </c>
      <c r="M66" s="622" t="s">
        <v>4053</v>
      </c>
      <c r="N66" s="622" t="s">
        <v>4060</v>
      </c>
      <c r="O66" s="571"/>
      <c r="P66" s="568"/>
      <c r="Q66" s="568"/>
      <c r="R66" s="568"/>
      <c r="S66" s="568"/>
      <c r="T66" s="568"/>
      <c r="U66" s="568"/>
      <c r="V66" s="568"/>
      <c r="W66" s="568"/>
      <c r="X66" s="568"/>
      <c r="Y66" s="568"/>
      <c r="Z66" s="568"/>
      <c r="AA66" s="568"/>
      <c r="AB66" s="568"/>
      <c r="AC66" s="568"/>
      <c r="AD66" s="568"/>
      <c r="AE66" s="568"/>
      <c r="AF66" s="568"/>
      <c r="AG66" s="568"/>
    </row>
    <row r="67" spans="1:33" ht="12.75">
      <c r="A67" s="605"/>
      <c r="B67" s="606"/>
      <c r="C67" s="619"/>
      <c r="D67" s="607"/>
      <c r="E67" s="608"/>
      <c r="F67" s="608"/>
      <c r="G67" s="610"/>
      <c r="H67" s="610"/>
      <c r="I67" s="571"/>
      <c r="J67" s="571"/>
      <c r="K67" s="613" t="s">
        <v>341</v>
      </c>
      <c r="L67" s="56" t="s">
        <v>4061</v>
      </c>
      <c r="M67" s="108" t="s">
        <v>4062</v>
      </c>
      <c r="N67" s="108" t="s">
        <v>4063</v>
      </c>
      <c r="O67" s="571"/>
      <c r="P67" s="568"/>
      <c r="Q67" s="568"/>
      <c r="R67" s="568"/>
      <c r="S67" s="568"/>
      <c r="T67" s="568"/>
      <c r="U67" s="568"/>
      <c r="V67" s="568"/>
      <c r="W67" s="568"/>
      <c r="X67" s="568"/>
      <c r="Y67" s="568"/>
      <c r="Z67" s="568"/>
      <c r="AA67" s="568"/>
      <c r="AB67" s="568"/>
      <c r="AC67" s="568"/>
      <c r="AD67" s="568"/>
      <c r="AE67" s="568"/>
      <c r="AF67" s="568"/>
      <c r="AG67" s="568"/>
    </row>
    <row r="68" spans="1:33" ht="12.75">
      <c r="A68" s="605"/>
      <c r="B68" s="606"/>
      <c r="C68" s="619"/>
      <c r="D68" s="607"/>
      <c r="E68" s="608"/>
      <c r="F68" s="608"/>
      <c r="G68" s="610"/>
      <c r="H68" s="610"/>
      <c r="I68" s="571"/>
      <c r="J68" s="571"/>
      <c r="K68" s="623" t="s">
        <v>68</v>
      </c>
      <c r="L68" s="624" t="s">
        <v>4064</v>
      </c>
      <c r="M68" s="208" t="s">
        <v>4031</v>
      </c>
      <c r="N68" s="208" t="s">
        <v>4040</v>
      </c>
      <c r="O68" s="571"/>
      <c r="P68" s="568"/>
      <c r="Q68" s="568"/>
      <c r="R68" s="568"/>
      <c r="S68" s="568"/>
      <c r="T68" s="568"/>
      <c r="U68" s="568"/>
      <c r="V68" s="568"/>
      <c r="W68" s="568"/>
      <c r="X68" s="568"/>
      <c r="Y68" s="568"/>
      <c r="Z68" s="568"/>
      <c r="AA68" s="568"/>
      <c r="AB68" s="568"/>
      <c r="AC68" s="568"/>
      <c r="AD68" s="568"/>
      <c r="AE68" s="568"/>
      <c r="AF68" s="568"/>
      <c r="AG68" s="568"/>
    </row>
    <row r="69" spans="1:33" ht="12.75">
      <c r="A69" s="605"/>
      <c r="B69" s="606"/>
      <c r="C69" s="619"/>
      <c r="D69" s="607"/>
      <c r="E69" s="608"/>
      <c r="F69" s="608"/>
      <c r="G69" s="610"/>
      <c r="H69" s="610"/>
      <c r="I69" s="571"/>
      <c r="J69" s="571"/>
      <c r="K69" s="623" t="s">
        <v>299</v>
      </c>
      <c r="L69" s="624" t="s">
        <v>4065</v>
      </c>
      <c r="M69" s="208" t="s">
        <v>4031</v>
      </c>
      <c r="N69" s="208" t="s">
        <v>4040</v>
      </c>
      <c r="O69" s="571"/>
      <c r="P69" s="568"/>
      <c r="Q69" s="568"/>
      <c r="R69" s="568"/>
      <c r="S69" s="568"/>
      <c r="T69" s="568"/>
      <c r="U69" s="568"/>
      <c r="V69" s="568"/>
      <c r="W69" s="568"/>
      <c r="X69" s="568"/>
      <c r="Y69" s="568"/>
      <c r="Z69" s="568"/>
      <c r="AA69" s="568"/>
      <c r="AB69" s="568"/>
      <c r="AC69" s="568"/>
      <c r="AD69" s="568"/>
      <c r="AE69" s="568"/>
      <c r="AF69" s="568"/>
      <c r="AG69" s="568"/>
    </row>
    <row r="70" spans="1:33" ht="12.75">
      <c r="A70" s="605"/>
      <c r="B70" s="606"/>
      <c r="C70" s="619"/>
      <c r="D70" s="607"/>
      <c r="E70" s="608"/>
      <c r="F70" s="608"/>
      <c r="G70" s="610"/>
      <c r="H70" s="610"/>
      <c r="I70" s="571"/>
      <c r="J70" s="571"/>
      <c r="K70" s="620" t="s">
        <v>429</v>
      </c>
      <c r="L70" s="621" t="s">
        <v>4066</v>
      </c>
      <c r="M70" s="622" t="s">
        <v>4067</v>
      </c>
      <c r="N70" s="622" t="s">
        <v>4060</v>
      </c>
      <c r="O70" s="571"/>
      <c r="P70" s="568"/>
      <c r="Q70" s="568"/>
      <c r="R70" s="568"/>
      <c r="S70" s="568"/>
      <c r="T70" s="568"/>
      <c r="U70" s="568"/>
      <c r="V70" s="568"/>
      <c r="W70" s="568"/>
      <c r="X70" s="568"/>
      <c r="Y70" s="568"/>
      <c r="Z70" s="568"/>
      <c r="AA70" s="568"/>
      <c r="AB70" s="568"/>
      <c r="AC70" s="568"/>
      <c r="AD70" s="568"/>
      <c r="AE70" s="568"/>
      <c r="AF70" s="568"/>
      <c r="AG70" s="568"/>
    </row>
    <row r="71" spans="1:33" ht="12.75">
      <c r="A71" s="605"/>
      <c r="B71" s="606"/>
      <c r="C71" s="619"/>
      <c r="D71" s="619"/>
      <c r="E71" s="608"/>
      <c r="F71" s="608"/>
      <c r="G71" s="610"/>
      <c r="H71" s="610"/>
      <c r="I71" s="571"/>
      <c r="J71" s="603"/>
      <c r="K71" s="613" t="s">
        <v>255</v>
      </c>
      <c r="L71" s="56" t="s">
        <v>4068</v>
      </c>
      <c r="M71" s="108" t="s">
        <v>4062</v>
      </c>
      <c r="N71" s="617">
        <v>45105.506249999999</v>
      </c>
      <c r="O71" s="571"/>
      <c r="P71" s="568"/>
      <c r="Q71" s="568"/>
      <c r="R71" s="568"/>
      <c r="S71" s="568"/>
      <c r="T71" s="568"/>
      <c r="U71" s="568"/>
      <c r="V71" s="568"/>
      <c r="W71" s="568"/>
      <c r="X71" s="568"/>
      <c r="Y71" s="568"/>
      <c r="Z71" s="568"/>
      <c r="AA71" s="568"/>
      <c r="AB71" s="568"/>
      <c r="AC71" s="568"/>
      <c r="AD71" s="568"/>
      <c r="AE71" s="568"/>
      <c r="AF71" s="568"/>
      <c r="AG71" s="568"/>
    </row>
    <row r="72" spans="1:33" ht="12.75">
      <c r="A72" s="605"/>
      <c r="B72" s="606"/>
      <c r="C72" s="619"/>
      <c r="D72" s="607"/>
      <c r="E72" s="608"/>
      <c r="F72" s="608"/>
      <c r="G72" s="610"/>
      <c r="H72" s="610"/>
      <c r="I72" s="571"/>
      <c r="J72" s="603"/>
      <c r="K72" s="484" t="s">
        <v>1374</v>
      </c>
      <c r="L72" s="484" t="s">
        <v>4069</v>
      </c>
      <c r="M72" s="484" t="s">
        <v>4070</v>
      </c>
      <c r="N72" s="625">
        <v>45110</v>
      </c>
      <c r="O72" s="626" t="s">
        <v>1345</v>
      </c>
      <c r="P72" s="568"/>
      <c r="Q72" s="568"/>
      <c r="R72" s="568"/>
      <c r="S72" s="568"/>
      <c r="T72" s="568"/>
      <c r="U72" s="568"/>
      <c r="V72" s="568"/>
      <c r="W72" s="568"/>
      <c r="X72" s="568"/>
      <c r="Y72" s="568"/>
      <c r="Z72" s="568"/>
      <c r="AA72" s="568"/>
      <c r="AB72" s="568"/>
      <c r="AC72" s="568"/>
      <c r="AD72" s="568"/>
      <c r="AE72" s="568"/>
      <c r="AF72" s="568"/>
      <c r="AG72" s="568"/>
    </row>
    <row r="73" spans="1:33" ht="17.25" customHeight="1">
      <c r="A73" s="605"/>
      <c r="B73" s="606"/>
      <c r="C73" s="619"/>
      <c r="D73" s="607"/>
      <c r="E73" s="608"/>
      <c r="F73" s="608"/>
      <c r="G73" s="610"/>
      <c r="H73" s="610"/>
      <c r="I73" s="571"/>
      <c r="J73" s="571"/>
      <c r="K73" s="484" t="s">
        <v>1379</v>
      </c>
      <c r="L73" s="484" t="s">
        <v>4071</v>
      </c>
      <c r="M73" s="484" t="s">
        <v>4072</v>
      </c>
      <c r="N73" s="625">
        <v>45110</v>
      </c>
      <c r="O73" s="626" t="s">
        <v>1345</v>
      </c>
      <c r="P73" s="568"/>
      <c r="Q73" s="568"/>
      <c r="R73" s="568"/>
      <c r="S73" s="568"/>
      <c r="T73" s="568"/>
      <c r="U73" s="568"/>
      <c r="V73" s="568"/>
      <c r="W73" s="568"/>
      <c r="X73" s="568"/>
      <c r="Y73" s="568"/>
      <c r="Z73" s="568"/>
      <c r="AA73" s="568"/>
      <c r="AB73" s="568"/>
      <c r="AC73" s="568"/>
      <c r="AD73" s="568"/>
      <c r="AE73" s="568"/>
      <c r="AF73" s="568"/>
      <c r="AG73" s="568"/>
    </row>
    <row r="74" spans="1:33" ht="12.75">
      <c r="A74" s="605"/>
      <c r="B74" s="606"/>
      <c r="C74" s="619"/>
      <c r="D74" s="607"/>
      <c r="E74" s="608"/>
      <c r="F74" s="608"/>
      <c r="G74" s="610"/>
      <c r="H74" s="610"/>
      <c r="I74" s="571"/>
      <c r="J74" s="571"/>
      <c r="K74" s="484" t="s">
        <v>1327</v>
      </c>
      <c r="L74" s="484" t="s">
        <v>4073</v>
      </c>
      <c r="M74" s="484" t="s">
        <v>4074</v>
      </c>
      <c r="N74" s="625">
        <v>45131</v>
      </c>
      <c r="O74" s="626" t="s">
        <v>1317</v>
      </c>
      <c r="P74" s="568"/>
      <c r="Q74" s="568"/>
      <c r="R74" s="568"/>
      <c r="S74" s="568"/>
      <c r="T74" s="568"/>
      <c r="U74" s="568"/>
      <c r="V74" s="568"/>
      <c r="W74" s="568"/>
      <c r="X74" s="568"/>
      <c r="Y74" s="568"/>
      <c r="Z74" s="568"/>
      <c r="AA74" s="568"/>
      <c r="AB74" s="568"/>
      <c r="AC74" s="568"/>
      <c r="AD74" s="568"/>
      <c r="AE74" s="568"/>
      <c r="AF74" s="568"/>
      <c r="AG74" s="568"/>
    </row>
    <row r="75" spans="1:33" ht="12.75">
      <c r="A75" s="605"/>
      <c r="B75" s="606"/>
      <c r="C75" s="619"/>
      <c r="D75" s="607"/>
      <c r="E75" s="608"/>
      <c r="F75" s="608"/>
      <c r="G75" s="610"/>
      <c r="H75" s="610"/>
      <c r="I75" s="571"/>
      <c r="J75" s="571"/>
      <c r="K75" s="484" t="s">
        <v>1333</v>
      </c>
      <c r="L75" s="484" t="s">
        <v>4073</v>
      </c>
      <c r="M75" s="484" t="s">
        <v>4074</v>
      </c>
      <c r="N75" s="625">
        <v>45131</v>
      </c>
      <c r="O75" s="626" t="s">
        <v>1317</v>
      </c>
      <c r="P75" s="568"/>
      <c r="Q75" s="568"/>
      <c r="R75" s="568"/>
      <c r="S75" s="568"/>
      <c r="T75" s="568"/>
      <c r="U75" s="568"/>
      <c r="V75" s="568"/>
      <c r="W75" s="568"/>
      <c r="X75" s="568"/>
      <c r="Y75" s="568"/>
      <c r="Z75" s="568"/>
      <c r="AA75" s="568"/>
      <c r="AB75" s="568"/>
      <c r="AC75" s="568"/>
      <c r="AD75" s="568"/>
      <c r="AE75" s="568"/>
      <c r="AF75" s="568"/>
      <c r="AG75" s="568"/>
    </row>
    <row r="76" spans="1:33" ht="12.75">
      <c r="A76" s="605"/>
      <c r="B76" s="606"/>
      <c r="C76" s="619"/>
      <c r="D76" s="607"/>
      <c r="E76" s="608"/>
      <c r="F76" s="608"/>
      <c r="G76" s="610"/>
      <c r="H76" s="610"/>
      <c r="I76" s="571"/>
      <c r="J76" s="571"/>
      <c r="K76" s="623" t="s">
        <v>74</v>
      </c>
      <c r="L76" s="623" t="s">
        <v>4075</v>
      </c>
      <c r="M76" s="623" t="s">
        <v>4074</v>
      </c>
      <c r="N76" s="623" t="s">
        <v>113</v>
      </c>
      <c r="O76" s="571"/>
      <c r="P76" s="568"/>
      <c r="Q76" s="568"/>
      <c r="R76" s="568"/>
      <c r="S76" s="568"/>
      <c r="T76" s="568"/>
      <c r="U76" s="568"/>
      <c r="V76" s="568"/>
      <c r="W76" s="568"/>
      <c r="X76" s="568"/>
      <c r="Y76" s="568"/>
      <c r="Z76" s="568"/>
      <c r="AA76" s="568"/>
      <c r="AB76" s="568"/>
      <c r="AC76" s="568"/>
      <c r="AD76" s="568"/>
      <c r="AE76" s="568"/>
      <c r="AF76" s="568"/>
      <c r="AG76" s="568"/>
    </row>
    <row r="77" spans="1:33" ht="12.75">
      <c r="A77" s="605"/>
      <c r="B77" s="606"/>
      <c r="C77" s="619"/>
      <c r="D77" s="607"/>
      <c r="E77" s="608"/>
      <c r="F77" s="608"/>
      <c r="G77" s="610"/>
      <c r="H77" s="610"/>
      <c r="I77" s="571"/>
      <c r="J77" s="571"/>
      <c r="K77" s="623" t="s">
        <v>458</v>
      </c>
      <c r="L77" s="623" t="s">
        <v>4076</v>
      </c>
      <c r="M77" s="623" t="s">
        <v>4074</v>
      </c>
      <c r="N77" s="623" t="s">
        <v>4077</v>
      </c>
      <c r="O77" s="571"/>
      <c r="P77" s="568"/>
      <c r="Q77" s="568"/>
      <c r="R77" s="568"/>
      <c r="S77" s="568"/>
      <c r="T77" s="568"/>
      <c r="U77" s="568"/>
      <c r="V77" s="568"/>
      <c r="W77" s="568"/>
      <c r="X77" s="568"/>
      <c r="Y77" s="568"/>
      <c r="Z77" s="568"/>
      <c r="AA77" s="568"/>
      <c r="AB77" s="568"/>
      <c r="AC77" s="568"/>
      <c r="AD77" s="568"/>
      <c r="AE77" s="568"/>
      <c r="AF77" s="568"/>
      <c r="AG77" s="568"/>
    </row>
    <row r="78" spans="1:33" ht="12.75">
      <c r="A78" s="605"/>
      <c r="B78" s="606"/>
      <c r="C78" s="619"/>
      <c r="D78" s="607"/>
      <c r="E78" s="608"/>
      <c r="F78" s="608"/>
      <c r="G78" s="610"/>
      <c r="H78" s="610"/>
      <c r="I78" s="571"/>
      <c r="J78" s="571"/>
      <c r="K78" s="627" t="s">
        <v>241</v>
      </c>
      <c r="L78" s="627" t="s">
        <v>4078</v>
      </c>
      <c r="M78" s="627" t="s">
        <v>4079</v>
      </c>
      <c r="N78" s="627" t="s">
        <v>4080</v>
      </c>
      <c r="O78" s="571"/>
      <c r="P78" s="568"/>
      <c r="Q78" s="568"/>
      <c r="R78" s="568"/>
      <c r="S78" s="568"/>
      <c r="T78" s="568"/>
      <c r="U78" s="568"/>
      <c r="V78" s="568"/>
      <c r="W78" s="568"/>
      <c r="X78" s="568"/>
      <c r="Y78" s="568"/>
      <c r="Z78" s="568"/>
      <c r="AA78" s="568"/>
      <c r="AB78" s="568"/>
      <c r="AC78" s="568"/>
      <c r="AD78" s="568"/>
      <c r="AE78" s="568"/>
      <c r="AF78" s="568"/>
      <c r="AG78" s="568"/>
    </row>
    <row r="79" spans="1:33" ht="12.75">
      <c r="A79" s="605"/>
      <c r="B79" s="606"/>
      <c r="C79" s="619"/>
      <c r="D79" s="607"/>
      <c r="E79" s="608"/>
      <c r="F79" s="608"/>
      <c r="G79" s="610"/>
      <c r="H79" s="610"/>
      <c r="I79" s="571"/>
      <c r="J79" s="571"/>
      <c r="K79" s="613" t="s">
        <v>336</v>
      </c>
      <c r="L79" s="56" t="s">
        <v>4081</v>
      </c>
      <c r="M79" s="108" t="s">
        <v>4074</v>
      </c>
      <c r="N79" s="617">
        <v>45167.273611111108</v>
      </c>
      <c r="O79" s="571"/>
      <c r="P79" s="568"/>
      <c r="Q79" s="568"/>
      <c r="R79" s="568"/>
      <c r="S79" s="568"/>
      <c r="T79" s="568"/>
      <c r="U79" s="568"/>
      <c r="V79" s="568"/>
      <c r="W79" s="568"/>
      <c r="X79" s="568"/>
      <c r="Y79" s="568"/>
      <c r="Z79" s="568"/>
      <c r="AA79" s="568"/>
      <c r="AB79" s="568"/>
      <c r="AC79" s="568"/>
      <c r="AD79" s="568"/>
      <c r="AE79" s="568"/>
      <c r="AF79" s="568"/>
      <c r="AG79" s="568"/>
    </row>
    <row r="80" spans="1:33" ht="12.75">
      <c r="A80" s="605"/>
      <c r="B80" s="606"/>
      <c r="C80" s="619"/>
      <c r="D80" s="607"/>
      <c r="E80" s="608"/>
      <c r="F80" s="608"/>
      <c r="G80" s="610"/>
      <c r="H80" s="610"/>
      <c r="I80" s="571"/>
      <c r="J80" s="571"/>
      <c r="K80" s="623" t="s">
        <v>484</v>
      </c>
      <c r="L80" s="623" t="s">
        <v>4082</v>
      </c>
      <c r="M80" s="623" t="s">
        <v>4083</v>
      </c>
      <c r="N80" s="628"/>
      <c r="O80" s="571"/>
      <c r="P80" s="568"/>
      <c r="Q80" s="568"/>
      <c r="R80" s="568"/>
      <c r="S80" s="568"/>
      <c r="T80" s="568"/>
      <c r="U80" s="568"/>
      <c r="V80" s="568"/>
      <c r="W80" s="568"/>
      <c r="X80" s="568"/>
      <c r="Y80" s="568"/>
      <c r="Z80" s="568"/>
      <c r="AA80" s="568"/>
      <c r="AB80" s="568"/>
      <c r="AC80" s="568"/>
      <c r="AD80" s="568"/>
      <c r="AE80" s="568"/>
      <c r="AF80" s="568"/>
      <c r="AG80" s="568"/>
    </row>
    <row r="81" spans="1:33" ht="12.7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623" t="s">
        <v>85</v>
      </c>
      <c r="L81" s="623" t="s">
        <v>4084</v>
      </c>
      <c r="M81" s="623" t="s">
        <v>4085</v>
      </c>
      <c r="N81" s="628">
        <v>45188</v>
      </c>
      <c r="O81" s="571"/>
      <c r="P81" s="568"/>
      <c r="Q81" s="568"/>
      <c r="R81" s="568"/>
      <c r="S81" s="568"/>
      <c r="T81" s="568"/>
      <c r="U81" s="568"/>
      <c r="V81" s="568"/>
      <c r="W81" s="568"/>
      <c r="X81" s="568"/>
      <c r="Y81" s="568"/>
      <c r="Z81" s="568"/>
      <c r="AA81" s="568"/>
      <c r="AB81" s="568"/>
      <c r="AC81" s="568"/>
      <c r="AD81" s="568"/>
      <c r="AE81" s="568"/>
      <c r="AF81" s="568"/>
      <c r="AG81" s="568"/>
    </row>
    <row r="82" spans="1:33" ht="19.5">
      <c r="A82" s="629" t="s">
        <v>4086</v>
      </c>
      <c r="B82" s="630"/>
      <c r="C82" s="571"/>
      <c r="D82" s="571"/>
      <c r="E82" s="571"/>
      <c r="F82" s="571"/>
      <c r="G82" s="571"/>
      <c r="H82" s="571"/>
      <c r="I82" s="571"/>
      <c r="J82" s="571"/>
      <c r="K82" s="631" t="s">
        <v>318</v>
      </c>
      <c r="L82" s="623" t="s">
        <v>4087</v>
      </c>
      <c r="M82" s="623" t="s">
        <v>4074</v>
      </c>
      <c r="N82" s="628"/>
      <c r="O82" s="571"/>
      <c r="P82" s="568"/>
      <c r="Q82" s="568"/>
      <c r="R82" s="568"/>
      <c r="S82" s="568"/>
      <c r="T82" s="568"/>
      <c r="U82" s="568"/>
      <c r="V82" s="568"/>
      <c r="W82" s="568"/>
      <c r="X82" s="568"/>
      <c r="Y82" s="568"/>
      <c r="Z82" s="568"/>
      <c r="AA82" s="568"/>
      <c r="AB82" s="568"/>
      <c r="AC82" s="568"/>
      <c r="AD82" s="568"/>
      <c r="AE82" s="568"/>
      <c r="AF82" s="568"/>
      <c r="AG82" s="568"/>
    </row>
    <row r="83" spans="1:33" ht="12.75">
      <c r="A83" s="632" t="s">
        <v>4017</v>
      </c>
      <c r="B83" s="572" t="s">
        <v>4018</v>
      </c>
      <c r="C83" s="568"/>
      <c r="D83" s="568"/>
      <c r="E83" s="633"/>
      <c r="F83" s="634"/>
      <c r="G83" s="633"/>
      <c r="H83" s="633"/>
      <c r="I83" s="571"/>
      <c r="J83" s="571"/>
      <c r="K83" s="631" t="s">
        <v>377</v>
      </c>
      <c r="L83" s="623" t="s">
        <v>4088</v>
      </c>
      <c r="M83" s="623" t="s">
        <v>4074</v>
      </c>
      <c r="N83" s="623" t="s">
        <v>113</v>
      </c>
      <c r="O83" s="571"/>
      <c r="P83" s="568"/>
      <c r="Q83" s="568"/>
      <c r="R83" s="568"/>
      <c r="S83" s="568"/>
      <c r="T83" s="568"/>
      <c r="U83" s="568"/>
      <c r="V83" s="568"/>
      <c r="W83" s="568"/>
      <c r="X83" s="568"/>
      <c r="Y83" s="568"/>
      <c r="Z83" s="568"/>
      <c r="AA83" s="568"/>
      <c r="AB83" s="568"/>
      <c r="AC83" s="568"/>
      <c r="AD83" s="568"/>
      <c r="AE83" s="568"/>
      <c r="AF83" s="568"/>
      <c r="AG83" s="568"/>
    </row>
    <row r="84" spans="1:33" ht="12.75">
      <c r="A84" s="893" t="s">
        <v>4089</v>
      </c>
      <c r="B84" s="888"/>
      <c r="C84" s="884" t="s">
        <v>59</v>
      </c>
      <c r="D84" s="870"/>
      <c r="E84" s="894" t="s">
        <v>545</v>
      </c>
      <c r="F84" s="888"/>
      <c r="G84" s="895">
        <v>1050</v>
      </c>
      <c r="H84" s="888"/>
      <c r="I84" s="571"/>
      <c r="J84" s="571"/>
      <c r="K84" s="631" t="s">
        <v>102</v>
      </c>
      <c r="L84" s="623" t="s">
        <v>4090</v>
      </c>
      <c r="M84" s="623" t="s">
        <v>4091</v>
      </c>
      <c r="N84" s="628"/>
      <c r="O84" s="571"/>
      <c r="P84" s="568"/>
      <c r="Q84" s="568"/>
      <c r="R84" s="568"/>
      <c r="S84" s="568"/>
      <c r="T84" s="568"/>
      <c r="U84" s="568"/>
      <c r="V84" s="568"/>
      <c r="W84" s="568"/>
      <c r="X84" s="568"/>
      <c r="Y84" s="568"/>
      <c r="Z84" s="568"/>
      <c r="AA84" s="568"/>
      <c r="AB84" s="568"/>
      <c r="AC84" s="568"/>
      <c r="AD84" s="568"/>
      <c r="AE84" s="568"/>
      <c r="AF84" s="568"/>
      <c r="AG84" s="568"/>
    </row>
    <row r="85" spans="1:33" ht="12.75">
      <c r="A85" s="635" t="s">
        <v>279</v>
      </c>
      <c r="B85" s="636" t="s">
        <v>4027</v>
      </c>
      <c r="C85" s="637" t="s">
        <v>28</v>
      </c>
      <c r="D85" s="638" t="s">
        <v>4027</v>
      </c>
      <c r="E85" s="639" t="s">
        <v>4028</v>
      </c>
      <c r="F85" s="639" t="s">
        <v>4027</v>
      </c>
      <c r="G85" s="640" t="s">
        <v>4029</v>
      </c>
      <c r="H85" s="640" t="s">
        <v>4027</v>
      </c>
      <c r="I85" s="571"/>
      <c r="J85" s="571"/>
      <c r="K85" s="623" t="s">
        <v>347</v>
      </c>
      <c r="L85" s="623" t="s">
        <v>4092</v>
      </c>
      <c r="M85" s="623" t="s">
        <v>4093</v>
      </c>
      <c r="N85" s="628"/>
      <c r="O85" s="571"/>
      <c r="P85" s="568"/>
      <c r="Q85" s="568"/>
      <c r="R85" s="568"/>
      <c r="S85" s="568"/>
      <c r="T85" s="568"/>
      <c r="U85" s="568"/>
      <c r="V85" s="568"/>
      <c r="W85" s="568"/>
      <c r="X85" s="568"/>
      <c r="Y85" s="568"/>
      <c r="Z85" s="568"/>
      <c r="AA85" s="568"/>
      <c r="AB85" s="568"/>
      <c r="AC85" s="568"/>
      <c r="AD85" s="568"/>
      <c r="AE85" s="568"/>
      <c r="AF85" s="568"/>
      <c r="AG85" s="568"/>
    </row>
    <row r="86" spans="1:33" ht="12.75">
      <c r="A86" s="641"/>
      <c r="B86" s="642"/>
      <c r="C86" s="643"/>
      <c r="D86" s="644"/>
      <c r="E86" s="645"/>
      <c r="F86" s="646"/>
      <c r="G86" s="647"/>
      <c r="H86" s="647"/>
      <c r="I86" s="603"/>
      <c r="J86" s="571"/>
      <c r="K86" s="623" t="s">
        <v>503</v>
      </c>
      <c r="L86" s="623" t="s">
        <v>4094</v>
      </c>
      <c r="M86" s="623" t="s">
        <v>4095</v>
      </c>
      <c r="N86" s="628"/>
      <c r="O86" s="571"/>
      <c r="P86" s="568"/>
      <c r="Q86" s="568"/>
      <c r="R86" s="568"/>
      <c r="S86" s="568"/>
      <c r="T86" s="568"/>
      <c r="U86" s="568"/>
      <c r="V86" s="568"/>
      <c r="W86" s="568"/>
      <c r="X86" s="568"/>
      <c r="Y86" s="568"/>
      <c r="Z86" s="568"/>
      <c r="AA86" s="568"/>
      <c r="AB86" s="568"/>
      <c r="AC86" s="568"/>
      <c r="AD86" s="568"/>
      <c r="AE86" s="568"/>
      <c r="AF86" s="568"/>
      <c r="AG86" s="568"/>
    </row>
    <row r="87" spans="1:33" ht="12.75">
      <c r="A87" s="641"/>
      <c r="B87" s="642"/>
      <c r="C87" s="643"/>
      <c r="D87" s="644"/>
      <c r="E87" s="645"/>
      <c r="F87" s="646"/>
      <c r="G87" s="647"/>
      <c r="H87" s="647"/>
      <c r="I87" s="603"/>
      <c r="J87" s="571"/>
      <c r="K87" s="623" t="s">
        <v>259</v>
      </c>
      <c r="L87" s="623" t="s">
        <v>4096</v>
      </c>
      <c r="M87" s="623" t="s">
        <v>4097</v>
      </c>
      <c r="N87" s="623" t="s">
        <v>113</v>
      </c>
      <c r="O87" s="571"/>
      <c r="P87" s="568"/>
      <c r="Q87" s="568"/>
      <c r="R87" s="568"/>
      <c r="S87" s="568"/>
      <c r="T87" s="568"/>
      <c r="U87" s="568"/>
      <c r="V87" s="568"/>
      <c r="W87" s="568"/>
      <c r="X87" s="568"/>
      <c r="Y87" s="568"/>
      <c r="Z87" s="568"/>
      <c r="AA87" s="568"/>
      <c r="AB87" s="568"/>
      <c r="AC87" s="568"/>
      <c r="AD87" s="568"/>
      <c r="AE87" s="568"/>
      <c r="AF87" s="568"/>
      <c r="AG87" s="568"/>
    </row>
    <row r="88" spans="1:33" ht="12.75">
      <c r="A88" s="641"/>
      <c r="B88" s="642"/>
      <c r="C88" s="643"/>
      <c r="D88" s="644"/>
      <c r="E88" s="645"/>
      <c r="F88" s="645"/>
      <c r="G88" s="647"/>
      <c r="H88" s="647"/>
      <c r="I88" s="603"/>
      <c r="J88" s="571"/>
      <c r="K88" s="623" t="s">
        <v>443</v>
      </c>
      <c r="L88" s="623" t="s">
        <v>4098</v>
      </c>
      <c r="M88" s="623" t="s">
        <v>4093</v>
      </c>
      <c r="N88" s="628">
        <v>45188</v>
      </c>
      <c r="O88" s="571"/>
      <c r="P88" s="568"/>
      <c r="Q88" s="568"/>
      <c r="R88" s="568"/>
      <c r="S88" s="568"/>
      <c r="T88" s="568"/>
      <c r="U88" s="568"/>
      <c r="V88" s="568"/>
      <c r="W88" s="568"/>
      <c r="X88" s="568"/>
      <c r="Y88" s="568"/>
      <c r="Z88" s="568"/>
      <c r="AA88" s="568"/>
      <c r="AB88" s="568"/>
      <c r="AC88" s="568"/>
      <c r="AD88" s="568"/>
      <c r="AE88" s="568"/>
      <c r="AF88" s="568"/>
      <c r="AG88" s="568"/>
    </row>
    <row r="89" spans="1:33" ht="12.75">
      <c r="A89" s="641"/>
      <c r="B89" s="642"/>
      <c r="C89" s="643"/>
      <c r="D89" s="644"/>
      <c r="E89" s="645"/>
      <c r="F89" s="645"/>
      <c r="G89" s="647"/>
      <c r="H89" s="647"/>
      <c r="I89" s="603"/>
      <c r="J89" s="571"/>
      <c r="K89" s="623" t="s">
        <v>522</v>
      </c>
      <c r="L89" s="623"/>
      <c r="M89" s="623" t="s">
        <v>4099</v>
      </c>
      <c r="N89" s="628"/>
      <c r="O89" s="571"/>
      <c r="P89" s="568"/>
      <c r="Q89" s="568"/>
      <c r="R89" s="568"/>
      <c r="S89" s="568"/>
      <c r="T89" s="568"/>
      <c r="U89" s="568"/>
      <c r="V89" s="568"/>
      <c r="W89" s="568"/>
      <c r="X89" s="568"/>
      <c r="Y89" s="568"/>
      <c r="Z89" s="568"/>
      <c r="AA89" s="568"/>
      <c r="AB89" s="568"/>
      <c r="AC89" s="568"/>
      <c r="AD89" s="568"/>
      <c r="AE89" s="568"/>
      <c r="AF89" s="568"/>
      <c r="AG89" s="568"/>
    </row>
    <row r="90" spans="1:33" ht="12.75">
      <c r="A90" s="641"/>
      <c r="B90" s="642"/>
      <c r="C90" s="643"/>
      <c r="D90" s="644"/>
      <c r="E90" s="645"/>
      <c r="F90" s="645"/>
      <c r="G90" s="647"/>
      <c r="H90" s="647"/>
      <c r="I90" s="603"/>
      <c r="J90" s="571"/>
      <c r="K90" s="623" t="s">
        <v>470</v>
      </c>
      <c r="L90" s="623"/>
      <c r="M90" s="623" t="s">
        <v>4074</v>
      </c>
      <c r="N90" s="623"/>
      <c r="O90" s="571"/>
      <c r="P90" s="568"/>
      <c r="Q90" s="568"/>
      <c r="R90" s="568"/>
      <c r="S90" s="568"/>
      <c r="T90" s="568"/>
      <c r="U90" s="568"/>
      <c r="V90" s="568"/>
      <c r="W90" s="568"/>
      <c r="X90" s="568"/>
      <c r="Y90" s="568"/>
      <c r="Z90" s="568"/>
      <c r="AA90" s="568"/>
      <c r="AB90" s="568"/>
      <c r="AC90" s="568"/>
      <c r="AD90" s="568"/>
      <c r="AE90" s="568"/>
      <c r="AF90" s="568"/>
      <c r="AG90" s="568"/>
    </row>
    <row r="91" spans="1:33" ht="12.75">
      <c r="A91" s="641"/>
      <c r="B91" s="642"/>
      <c r="C91" s="643"/>
      <c r="D91" s="644"/>
      <c r="E91" s="645"/>
      <c r="F91" s="645"/>
      <c r="G91" s="647"/>
      <c r="H91" s="647"/>
      <c r="I91" s="603"/>
      <c r="J91" s="571"/>
      <c r="K91" s="571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  <c r="X91" s="568"/>
      <c r="Y91" s="568"/>
      <c r="Z91" s="568"/>
      <c r="AA91" s="568"/>
      <c r="AB91" s="568"/>
      <c r="AC91" s="568"/>
      <c r="AD91" s="568"/>
      <c r="AE91" s="568"/>
      <c r="AF91" s="568"/>
      <c r="AG91" s="568"/>
    </row>
    <row r="92" spans="1:33" ht="12.75">
      <c r="A92" s="641"/>
      <c r="B92" s="642"/>
      <c r="C92" s="643"/>
      <c r="D92" s="644"/>
      <c r="E92" s="645"/>
      <c r="F92" s="645"/>
      <c r="G92" s="647"/>
      <c r="H92" s="647"/>
      <c r="I92" s="603"/>
      <c r="J92" s="571"/>
      <c r="K92" s="571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  <c r="X92" s="568"/>
      <c r="Y92" s="568"/>
      <c r="Z92" s="568"/>
      <c r="AA92" s="568"/>
      <c r="AB92" s="568"/>
      <c r="AC92" s="568"/>
      <c r="AD92" s="568"/>
      <c r="AE92" s="568"/>
      <c r="AF92" s="568"/>
      <c r="AG92" s="568"/>
    </row>
    <row r="93" spans="1:33" ht="19.5" customHeight="1">
      <c r="A93" s="641"/>
      <c r="B93" s="642"/>
      <c r="C93" s="643"/>
      <c r="D93" s="644"/>
      <c r="E93" s="645"/>
      <c r="F93" s="645"/>
      <c r="G93" s="647"/>
      <c r="H93" s="647"/>
      <c r="I93" s="603"/>
      <c r="J93" s="571"/>
      <c r="K93" s="571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  <c r="X93" s="568"/>
      <c r="Y93" s="568"/>
      <c r="Z93" s="568"/>
      <c r="AA93" s="568"/>
      <c r="AB93" s="568"/>
      <c r="AC93" s="568"/>
      <c r="AD93" s="568"/>
      <c r="AE93" s="568"/>
      <c r="AF93" s="568"/>
      <c r="AG93" s="568"/>
    </row>
    <row r="94" spans="1:33" ht="12.75">
      <c r="A94" s="641"/>
      <c r="B94" s="642"/>
      <c r="C94" s="643"/>
      <c r="D94" s="644"/>
      <c r="E94" s="645"/>
      <c r="F94" s="645"/>
      <c r="G94" s="647"/>
      <c r="H94" s="647"/>
      <c r="I94" s="603"/>
      <c r="J94" s="571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  <c r="X94" s="568"/>
      <c r="Y94" s="568"/>
      <c r="Z94" s="568"/>
      <c r="AA94" s="568"/>
      <c r="AB94" s="568"/>
      <c r="AC94" s="568"/>
      <c r="AD94" s="568"/>
      <c r="AE94" s="568"/>
      <c r="AF94" s="568"/>
      <c r="AG94" s="568"/>
    </row>
    <row r="95" spans="1:33" ht="12.75">
      <c r="A95" s="641"/>
      <c r="B95" s="642"/>
      <c r="C95" s="643"/>
      <c r="D95" s="644"/>
      <c r="E95" s="645"/>
      <c r="F95" s="645"/>
      <c r="G95" s="647"/>
      <c r="H95" s="647"/>
      <c r="I95" s="603"/>
      <c r="J95" s="571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  <c r="X95" s="568"/>
      <c r="Y95" s="568"/>
      <c r="Z95" s="568"/>
      <c r="AA95" s="568"/>
      <c r="AB95" s="568"/>
      <c r="AC95" s="568"/>
      <c r="AD95" s="568"/>
      <c r="AE95" s="568"/>
      <c r="AF95" s="568"/>
      <c r="AG95" s="568"/>
    </row>
    <row r="96" spans="1:33" ht="12.75">
      <c r="A96" s="641"/>
      <c r="B96" s="642"/>
      <c r="C96" s="643"/>
      <c r="D96" s="644"/>
      <c r="E96" s="645"/>
      <c r="F96" s="645"/>
      <c r="G96" s="647"/>
      <c r="H96" s="647"/>
      <c r="I96" s="603"/>
      <c r="J96" s="571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  <c r="X96" s="568"/>
      <c r="Y96" s="568"/>
      <c r="Z96" s="568"/>
      <c r="AA96" s="568"/>
      <c r="AB96" s="568"/>
      <c r="AC96" s="568"/>
      <c r="AD96" s="568"/>
      <c r="AE96" s="568"/>
      <c r="AF96" s="568"/>
      <c r="AG96" s="568"/>
    </row>
    <row r="97" spans="1:33" ht="12.75">
      <c r="A97" s="641"/>
      <c r="B97" s="642"/>
      <c r="C97" s="643"/>
      <c r="D97" s="644"/>
      <c r="E97" s="645"/>
      <c r="F97" s="645"/>
      <c r="G97" s="647"/>
      <c r="H97" s="647"/>
      <c r="I97" s="603"/>
      <c r="J97" s="571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  <c r="X97" s="568"/>
      <c r="Y97" s="568"/>
      <c r="Z97" s="568"/>
      <c r="AA97" s="568"/>
      <c r="AB97" s="568"/>
      <c r="AC97" s="568"/>
      <c r="AD97" s="568"/>
      <c r="AE97" s="568"/>
      <c r="AF97" s="568"/>
      <c r="AG97" s="568"/>
    </row>
    <row r="98" spans="1:33" ht="12.75">
      <c r="A98" s="641"/>
      <c r="B98" s="642"/>
      <c r="C98" s="643"/>
      <c r="D98" s="644"/>
      <c r="E98" s="645"/>
      <c r="F98" s="645"/>
      <c r="G98" s="647"/>
      <c r="H98" s="647"/>
      <c r="I98" s="603"/>
      <c r="J98" s="571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  <c r="X98" s="568"/>
      <c r="Y98" s="568"/>
      <c r="Z98" s="568"/>
      <c r="AA98" s="568"/>
      <c r="AB98" s="568"/>
      <c r="AC98" s="568"/>
      <c r="AD98" s="568"/>
      <c r="AE98" s="568"/>
      <c r="AF98" s="568"/>
      <c r="AG98" s="568"/>
    </row>
    <row r="99" spans="1:33" ht="12.75">
      <c r="A99" s="641"/>
      <c r="B99" s="642"/>
      <c r="C99" s="643"/>
      <c r="D99" s="644"/>
      <c r="E99" s="645"/>
      <c r="F99" s="645"/>
      <c r="G99" s="647"/>
      <c r="H99" s="647"/>
      <c r="I99" s="603"/>
      <c r="J99" s="571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  <c r="X99" s="568"/>
      <c r="Y99" s="568"/>
      <c r="Z99" s="568"/>
      <c r="AA99" s="568"/>
      <c r="AB99" s="568"/>
      <c r="AC99" s="568"/>
      <c r="AD99" s="568"/>
      <c r="AE99" s="568"/>
      <c r="AF99" s="568"/>
      <c r="AG99" s="568"/>
    </row>
    <row r="100" spans="1:33" ht="12.75">
      <c r="A100" s="641"/>
      <c r="B100" s="642"/>
      <c r="C100" s="643"/>
      <c r="D100" s="644"/>
      <c r="E100" s="645"/>
      <c r="F100" s="645"/>
      <c r="G100" s="647"/>
      <c r="H100" s="647"/>
      <c r="I100" s="603"/>
      <c r="J100" s="571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  <c r="X100" s="568"/>
      <c r="Y100" s="568"/>
      <c r="Z100" s="568"/>
      <c r="AA100" s="568"/>
      <c r="AB100" s="568"/>
      <c r="AC100" s="568"/>
      <c r="AD100" s="568"/>
      <c r="AE100" s="568"/>
      <c r="AF100" s="568"/>
      <c r="AG100" s="568"/>
    </row>
    <row r="101" spans="1:33" ht="12.75">
      <c r="A101" s="641"/>
      <c r="B101" s="642"/>
      <c r="C101" s="643"/>
      <c r="D101" s="644"/>
      <c r="E101" s="645"/>
      <c r="F101" s="645"/>
      <c r="G101" s="647"/>
      <c r="H101" s="647"/>
      <c r="I101" s="603"/>
      <c r="J101" s="571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  <c r="X101" s="568"/>
      <c r="Y101" s="568"/>
      <c r="Z101" s="568"/>
      <c r="AA101" s="568"/>
      <c r="AB101" s="568"/>
      <c r="AC101" s="568"/>
      <c r="AD101" s="568"/>
      <c r="AE101" s="568"/>
      <c r="AF101" s="568"/>
      <c r="AG101" s="568"/>
    </row>
    <row r="102" spans="1:33" ht="12.75">
      <c r="A102" s="641"/>
      <c r="B102" s="642"/>
      <c r="C102" s="643"/>
      <c r="D102" s="644"/>
      <c r="E102" s="645"/>
      <c r="F102" s="645"/>
      <c r="G102" s="647"/>
      <c r="H102" s="647"/>
      <c r="I102" s="603"/>
      <c r="J102" s="571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  <c r="X102" s="568"/>
      <c r="Y102" s="568"/>
      <c r="Z102" s="568"/>
      <c r="AA102" s="568"/>
      <c r="AB102" s="568"/>
      <c r="AC102" s="568"/>
      <c r="AD102" s="568"/>
      <c r="AE102" s="568"/>
      <c r="AF102" s="568"/>
      <c r="AG102" s="568"/>
    </row>
    <row r="103" spans="1:33" ht="12.75">
      <c r="A103" s="641"/>
      <c r="B103" s="642"/>
      <c r="C103" s="643"/>
      <c r="D103" s="644"/>
      <c r="E103" s="645"/>
      <c r="F103" s="645"/>
      <c r="G103" s="647"/>
      <c r="H103" s="647"/>
      <c r="I103" s="571"/>
      <c r="J103" s="571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  <c r="X103" s="568"/>
      <c r="Y103" s="568"/>
      <c r="Z103" s="568"/>
      <c r="AA103" s="568"/>
      <c r="AB103" s="568"/>
      <c r="AC103" s="568"/>
      <c r="AD103" s="568"/>
      <c r="AE103" s="568"/>
      <c r="AF103" s="568"/>
      <c r="AG103" s="568"/>
    </row>
    <row r="104" spans="1:33" ht="12.75">
      <c r="A104" s="641"/>
      <c r="B104" s="642"/>
      <c r="C104" s="643"/>
      <c r="D104" s="644"/>
      <c r="E104" s="645"/>
      <c r="F104" s="645"/>
      <c r="G104" s="647"/>
      <c r="H104" s="647"/>
      <c r="I104" s="571"/>
      <c r="J104" s="571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  <c r="X104" s="568"/>
      <c r="Y104" s="568"/>
      <c r="Z104" s="568"/>
      <c r="AA104" s="568"/>
      <c r="AB104" s="568"/>
      <c r="AC104" s="568"/>
      <c r="AD104" s="568"/>
      <c r="AE104" s="568"/>
      <c r="AF104" s="568"/>
      <c r="AG104" s="568"/>
    </row>
    <row r="105" spans="1:33" ht="12.75">
      <c r="A105" s="641"/>
      <c r="B105" s="642"/>
      <c r="C105" s="643"/>
      <c r="D105" s="644"/>
      <c r="E105" s="645"/>
      <c r="F105" s="645"/>
      <c r="G105" s="647"/>
      <c r="H105" s="647"/>
      <c r="I105" s="571"/>
      <c r="J105" s="571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  <c r="X105" s="568"/>
      <c r="Y105" s="568"/>
      <c r="Z105" s="568"/>
      <c r="AA105" s="568"/>
      <c r="AB105" s="568"/>
      <c r="AC105" s="568"/>
      <c r="AD105" s="568"/>
      <c r="AE105" s="568"/>
      <c r="AF105" s="568"/>
      <c r="AG105" s="568"/>
    </row>
    <row r="106" spans="1:33" ht="12.75">
      <c r="A106" s="641"/>
      <c r="B106" s="642"/>
      <c r="C106" s="643"/>
      <c r="D106" s="644"/>
      <c r="E106" s="645"/>
      <c r="F106" s="645"/>
      <c r="G106" s="647"/>
      <c r="H106" s="647"/>
      <c r="I106" s="571"/>
      <c r="J106" s="571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  <c r="X106" s="568"/>
      <c r="Y106" s="568"/>
      <c r="Z106" s="568"/>
      <c r="AA106" s="568"/>
      <c r="AB106" s="568"/>
      <c r="AC106" s="568"/>
      <c r="AD106" s="568"/>
      <c r="AE106" s="568"/>
      <c r="AF106" s="568"/>
      <c r="AG106" s="568"/>
    </row>
    <row r="107" spans="1:33" ht="12.75">
      <c r="A107" s="641"/>
      <c r="B107" s="642"/>
      <c r="C107" s="643"/>
      <c r="D107" s="644"/>
      <c r="E107" s="645"/>
      <c r="F107" s="645"/>
      <c r="G107" s="647"/>
      <c r="H107" s="647"/>
      <c r="I107" s="571"/>
      <c r="J107" s="571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  <c r="X107" s="568"/>
      <c r="Y107" s="568"/>
      <c r="Z107" s="568"/>
      <c r="AA107" s="568"/>
      <c r="AB107" s="568"/>
      <c r="AC107" s="568"/>
      <c r="AD107" s="568"/>
      <c r="AE107" s="568"/>
      <c r="AF107" s="568"/>
      <c r="AG107" s="568"/>
    </row>
    <row r="108" spans="1:33" ht="12.75">
      <c r="A108" s="641"/>
      <c r="B108" s="642"/>
      <c r="C108" s="643"/>
      <c r="D108" s="644"/>
      <c r="E108" s="645"/>
      <c r="F108" s="645"/>
      <c r="G108" s="647"/>
      <c r="H108" s="647"/>
      <c r="I108" s="571"/>
      <c r="J108" s="571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  <c r="X108" s="568"/>
      <c r="Y108" s="568"/>
      <c r="Z108" s="568"/>
      <c r="AA108" s="568"/>
      <c r="AB108" s="568"/>
      <c r="AC108" s="568"/>
      <c r="AD108" s="568"/>
      <c r="AE108" s="568"/>
      <c r="AF108" s="568"/>
      <c r="AG108" s="568"/>
    </row>
    <row r="109" spans="1:33" ht="12.75">
      <c r="A109" s="641"/>
      <c r="B109" s="642"/>
      <c r="C109" s="643"/>
      <c r="D109" s="644"/>
      <c r="E109" s="645"/>
      <c r="F109" s="645"/>
      <c r="G109" s="647"/>
      <c r="H109" s="647"/>
      <c r="I109" s="571"/>
      <c r="J109" s="571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  <c r="X109" s="568"/>
      <c r="Y109" s="568"/>
      <c r="Z109" s="568"/>
      <c r="AA109" s="568"/>
      <c r="AB109" s="568"/>
      <c r="AC109" s="568"/>
      <c r="AD109" s="568"/>
      <c r="AE109" s="568"/>
      <c r="AF109" s="568"/>
      <c r="AG109" s="568"/>
    </row>
    <row r="110" spans="1:33" ht="12.75">
      <c r="A110" s="641"/>
      <c r="B110" s="642"/>
      <c r="C110" s="643"/>
      <c r="D110" s="644"/>
      <c r="E110" s="645"/>
      <c r="F110" s="645"/>
      <c r="G110" s="647"/>
      <c r="H110" s="647"/>
      <c r="I110" s="571"/>
      <c r="J110" s="571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  <c r="X110" s="568"/>
      <c r="Y110" s="568"/>
      <c r="Z110" s="568"/>
      <c r="AA110" s="568"/>
      <c r="AB110" s="568"/>
      <c r="AC110" s="568"/>
      <c r="AD110" s="568"/>
      <c r="AE110" s="568"/>
      <c r="AF110" s="568"/>
      <c r="AG110" s="568"/>
    </row>
    <row r="111" spans="1:33" ht="12.75">
      <c r="A111" s="641"/>
      <c r="B111" s="642"/>
      <c r="C111" s="643"/>
      <c r="D111" s="644"/>
      <c r="E111" s="645"/>
      <c r="F111" s="645"/>
      <c r="G111" s="647"/>
      <c r="H111" s="647"/>
      <c r="I111" s="571"/>
      <c r="J111" s="571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  <c r="X111" s="568"/>
      <c r="Y111" s="568"/>
      <c r="Z111" s="568"/>
      <c r="AA111" s="568"/>
      <c r="AB111" s="568"/>
      <c r="AC111" s="568"/>
      <c r="AD111" s="568"/>
      <c r="AE111" s="568"/>
      <c r="AF111" s="568"/>
      <c r="AG111" s="568"/>
    </row>
    <row r="112" spans="1:33" ht="12.75">
      <c r="A112" s="641"/>
      <c r="B112" s="642"/>
      <c r="C112" s="643"/>
      <c r="D112" s="644"/>
      <c r="E112" s="645"/>
      <c r="F112" s="645"/>
      <c r="G112" s="647"/>
      <c r="H112" s="647"/>
      <c r="I112" s="571"/>
      <c r="J112" s="571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  <c r="X112" s="568"/>
      <c r="Y112" s="568"/>
      <c r="Z112" s="568"/>
      <c r="AA112" s="568"/>
      <c r="AB112" s="568"/>
      <c r="AC112" s="568"/>
      <c r="AD112" s="568"/>
      <c r="AE112" s="568"/>
      <c r="AF112" s="568"/>
      <c r="AG112" s="568"/>
    </row>
    <row r="113" spans="1:33" ht="12.75">
      <c r="A113" s="641"/>
      <c r="B113" s="642"/>
      <c r="C113" s="643"/>
      <c r="D113" s="644"/>
      <c r="E113" s="645"/>
      <c r="F113" s="645"/>
      <c r="G113" s="647"/>
      <c r="H113" s="647"/>
      <c r="I113" s="571"/>
      <c r="J113" s="571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  <c r="X113" s="568"/>
      <c r="Y113" s="568"/>
      <c r="Z113" s="568"/>
      <c r="AA113" s="568"/>
      <c r="AB113" s="568"/>
      <c r="AC113" s="568"/>
      <c r="AD113" s="568"/>
      <c r="AE113" s="568"/>
      <c r="AF113" s="568"/>
      <c r="AG113" s="568"/>
    </row>
    <row r="114" spans="1:33" ht="12.75">
      <c r="A114" s="641"/>
      <c r="B114" s="642"/>
      <c r="C114" s="643"/>
      <c r="D114" s="644"/>
      <c r="E114" s="645"/>
      <c r="F114" s="645"/>
      <c r="G114" s="647"/>
      <c r="H114" s="647"/>
      <c r="I114" s="571"/>
      <c r="J114" s="571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  <c r="X114" s="568"/>
      <c r="Y114" s="568"/>
      <c r="Z114" s="568"/>
      <c r="AA114" s="568"/>
      <c r="AB114" s="568"/>
      <c r="AC114" s="568"/>
      <c r="AD114" s="568"/>
      <c r="AE114" s="568"/>
      <c r="AF114" s="568"/>
      <c r="AG114" s="568"/>
    </row>
    <row r="115" spans="1:33" ht="12.75">
      <c r="A115" s="641"/>
      <c r="B115" s="642"/>
      <c r="C115" s="643"/>
      <c r="D115" s="644"/>
      <c r="E115" s="645"/>
      <c r="F115" s="645"/>
      <c r="G115" s="647"/>
      <c r="H115" s="647"/>
      <c r="I115" s="571"/>
      <c r="J115" s="571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  <c r="X115" s="568"/>
      <c r="Y115" s="568"/>
      <c r="Z115" s="568"/>
      <c r="AA115" s="568"/>
      <c r="AB115" s="568"/>
      <c r="AC115" s="568"/>
      <c r="AD115" s="568"/>
      <c r="AE115" s="568"/>
      <c r="AF115" s="568"/>
      <c r="AG115" s="568"/>
    </row>
    <row r="116" spans="1:33" ht="12.75">
      <c r="A116" s="641"/>
      <c r="B116" s="642"/>
      <c r="C116" s="643"/>
      <c r="D116" s="644"/>
      <c r="E116" s="645"/>
      <c r="F116" s="645"/>
      <c r="G116" s="647"/>
      <c r="H116" s="647"/>
      <c r="I116" s="571"/>
      <c r="J116" s="571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  <c r="X116" s="568"/>
      <c r="Y116" s="568"/>
      <c r="Z116" s="568"/>
      <c r="AA116" s="568"/>
      <c r="AB116" s="568"/>
      <c r="AC116" s="568"/>
      <c r="AD116" s="568"/>
      <c r="AE116" s="568"/>
      <c r="AF116" s="568"/>
      <c r="AG116" s="568"/>
    </row>
    <row r="117" spans="1:33" ht="12.75">
      <c r="A117" s="641"/>
      <c r="B117" s="642"/>
      <c r="C117" s="643"/>
      <c r="D117" s="644"/>
      <c r="E117" s="645"/>
      <c r="F117" s="645"/>
      <c r="G117" s="647"/>
      <c r="H117" s="647"/>
      <c r="I117" s="571"/>
      <c r="J117" s="571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  <c r="X117" s="568"/>
      <c r="Y117" s="568"/>
      <c r="Z117" s="568"/>
      <c r="AA117" s="568"/>
      <c r="AB117" s="568"/>
      <c r="AC117" s="568"/>
      <c r="AD117" s="568"/>
      <c r="AE117" s="568"/>
      <c r="AF117" s="568"/>
      <c r="AG117" s="568"/>
    </row>
    <row r="118" spans="1:33" ht="12.75">
      <c r="A118" s="587"/>
      <c r="B118" s="587"/>
      <c r="C118" s="587"/>
      <c r="D118" s="587"/>
      <c r="E118" s="587"/>
      <c r="F118" s="587"/>
      <c r="G118" s="587"/>
      <c r="H118" s="587"/>
      <c r="I118" s="571"/>
      <c r="J118" s="571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  <c r="X118" s="568"/>
      <c r="Y118" s="568"/>
      <c r="Z118" s="568"/>
      <c r="AA118" s="568"/>
      <c r="AB118" s="568"/>
      <c r="AC118" s="568"/>
      <c r="AD118" s="568"/>
      <c r="AE118" s="568"/>
      <c r="AF118" s="568"/>
      <c r="AG118" s="568"/>
    </row>
    <row r="119" spans="1:33" ht="12.75">
      <c r="A119" s="587"/>
      <c r="B119" s="587"/>
      <c r="C119" s="587"/>
      <c r="D119" s="587"/>
      <c r="E119" s="587"/>
      <c r="F119" s="587"/>
      <c r="G119" s="587"/>
      <c r="H119" s="587"/>
      <c r="I119" s="571"/>
      <c r="J119" s="571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  <c r="X119" s="568"/>
      <c r="Y119" s="568"/>
      <c r="Z119" s="568"/>
      <c r="AA119" s="568"/>
      <c r="AB119" s="568"/>
      <c r="AC119" s="568"/>
      <c r="AD119" s="568"/>
      <c r="AE119" s="568"/>
      <c r="AF119" s="568"/>
      <c r="AG119" s="568"/>
    </row>
    <row r="120" spans="1:33" ht="12.75">
      <c r="A120" s="587"/>
      <c r="B120" s="587"/>
      <c r="C120" s="568"/>
      <c r="D120" s="568"/>
      <c r="E120" s="568"/>
      <c r="F120" s="568"/>
      <c r="G120" s="568"/>
      <c r="H120" s="568"/>
      <c r="I120" s="571"/>
      <c r="J120" s="571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  <c r="X120" s="568"/>
      <c r="Y120" s="568"/>
      <c r="Z120" s="568"/>
      <c r="AA120" s="568"/>
      <c r="AB120" s="568"/>
      <c r="AC120" s="568"/>
      <c r="AD120" s="568"/>
      <c r="AE120" s="568"/>
      <c r="AF120" s="568"/>
      <c r="AG120" s="568"/>
    </row>
    <row r="121" spans="1:33" ht="12.75">
      <c r="A121" s="587"/>
      <c r="B121" s="587"/>
      <c r="C121" s="568"/>
      <c r="D121" s="568"/>
      <c r="E121" s="568"/>
      <c r="F121" s="568"/>
      <c r="G121" s="568"/>
      <c r="H121" s="568"/>
      <c r="I121" s="571"/>
      <c r="J121" s="571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  <c r="X121" s="568"/>
      <c r="Y121" s="568"/>
      <c r="Z121" s="568"/>
      <c r="AA121" s="568"/>
      <c r="AB121" s="568"/>
      <c r="AC121" s="568"/>
      <c r="AD121" s="568"/>
      <c r="AE121" s="568"/>
      <c r="AF121" s="568"/>
      <c r="AG121" s="568"/>
    </row>
    <row r="122" spans="1:33" ht="12.75">
      <c r="A122" s="587"/>
      <c r="B122" s="587"/>
      <c r="C122" s="568"/>
      <c r="D122" s="568"/>
      <c r="E122" s="568"/>
      <c r="F122" s="568"/>
      <c r="G122" s="568"/>
      <c r="H122" s="568"/>
      <c r="I122" s="571"/>
      <c r="J122" s="571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  <c r="X122" s="568"/>
      <c r="Y122" s="568"/>
      <c r="Z122" s="568"/>
      <c r="AA122" s="568"/>
      <c r="AB122" s="568"/>
      <c r="AC122" s="568"/>
      <c r="AD122" s="568"/>
      <c r="AE122" s="568"/>
      <c r="AF122" s="568"/>
      <c r="AG122" s="568"/>
    </row>
    <row r="123" spans="1:33" ht="12.75">
      <c r="A123" s="587"/>
      <c r="B123" s="587"/>
      <c r="C123" s="568"/>
      <c r="D123" s="568"/>
      <c r="E123" s="568"/>
      <c r="F123" s="568"/>
      <c r="G123" s="568"/>
      <c r="H123" s="568"/>
      <c r="I123" s="571"/>
      <c r="J123" s="571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  <c r="X123" s="568"/>
      <c r="Y123" s="568"/>
      <c r="Z123" s="568"/>
      <c r="AA123" s="568"/>
      <c r="AB123" s="568"/>
      <c r="AC123" s="568"/>
      <c r="AD123" s="568"/>
      <c r="AE123" s="568"/>
      <c r="AF123" s="568"/>
      <c r="AG123" s="568"/>
    </row>
    <row r="124" spans="1:33" ht="12.75">
      <c r="A124" s="587"/>
      <c r="B124" s="587"/>
      <c r="C124" s="568"/>
      <c r="D124" s="568"/>
      <c r="E124" s="568"/>
      <c r="F124" s="568"/>
      <c r="G124" s="568"/>
      <c r="H124" s="568"/>
      <c r="I124" s="571"/>
      <c r="J124" s="571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  <c r="X124" s="568"/>
      <c r="Y124" s="568"/>
      <c r="Z124" s="568"/>
      <c r="AA124" s="568"/>
      <c r="AB124" s="568"/>
      <c r="AC124" s="568"/>
      <c r="AD124" s="568"/>
      <c r="AE124" s="568"/>
      <c r="AF124" s="568"/>
      <c r="AG124" s="568"/>
    </row>
    <row r="125" spans="1:33" ht="12.75">
      <c r="A125" s="587"/>
      <c r="B125" s="587"/>
      <c r="C125" s="568"/>
      <c r="D125" s="568"/>
      <c r="E125" s="568"/>
      <c r="F125" s="568"/>
      <c r="G125" s="568"/>
      <c r="H125" s="568"/>
      <c r="I125" s="571"/>
      <c r="J125" s="571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  <c r="X125" s="568"/>
      <c r="Y125" s="568"/>
      <c r="Z125" s="568"/>
      <c r="AA125" s="568"/>
      <c r="AB125" s="568"/>
      <c r="AC125" s="568"/>
      <c r="AD125" s="568"/>
      <c r="AE125" s="568"/>
      <c r="AF125" s="568"/>
      <c r="AG125" s="568"/>
    </row>
    <row r="126" spans="1:33" ht="12.75">
      <c r="A126" s="587"/>
      <c r="B126" s="587"/>
      <c r="C126" s="568"/>
      <c r="D126" s="568"/>
      <c r="E126" s="568"/>
      <c r="F126" s="568"/>
      <c r="G126" s="568"/>
      <c r="H126" s="568"/>
      <c r="I126" s="571"/>
      <c r="J126" s="571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  <c r="X126" s="568"/>
      <c r="Y126" s="568"/>
      <c r="Z126" s="568"/>
      <c r="AA126" s="568"/>
      <c r="AB126" s="568"/>
      <c r="AC126" s="568"/>
      <c r="AD126" s="568"/>
      <c r="AE126" s="568"/>
      <c r="AF126" s="568"/>
      <c r="AG126" s="568"/>
    </row>
    <row r="127" spans="1:33" ht="12.75">
      <c r="A127" s="587"/>
      <c r="B127" s="587"/>
      <c r="C127" s="568"/>
      <c r="D127" s="568"/>
      <c r="E127" s="568"/>
      <c r="F127" s="568"/>
      <c r="G127" s="568"/>
      <c r="H127" s="568"/>
      <c r="I127" s="571"/>
      <c r="J127" s="571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  <c r="X127" s="568"/>
      <c r="Y127" s="568"/>
      <c r="Z127" s="568"/>
      <c r="AA127" s="568"/>
      <c r="AB127" s="568"/>
      <c r="AC127" s="568"/>
      <c r="AD127" s="568"/>
      <c r="AE127" s="568"/>
      <c r="AF127" s="568"/>
      <c r="AG127" s="568"/>
    </row>
    <row r="128" spans="1:33" ht="12.75">
      <c r="A128" s="587"/>
      <c r="B128" s="587"/>
      <c r="C128" s="568"/>
      <c r="D128" s="568"/>
      <c r="E128" s="568"/>
      <c r="F128" s="568"/>
      <c r="G128" s="568"/>
      <c r="H128" s="568"/>
      <c r="I128" s="571"/>
      <c r="J128" s="571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  <c r="X128" s="568"/>
      <c r="Y128" s="568"/>
      <c r="Z128" s="568"/>
      <c r="AA128" s="568"/>
      <c r="AB128" s="568"/>
      <c r="AC128" s="568"/>
      <c r="AD128" s="568"/>
      <c r="AE128" s="568"/>
      <c r="AF128" s="568"/>
      <c r="AG128" s="568"/>
    </row>
    <row r="129" spans="1:33" ht="12.75">
      <c r="A129" s="587"/>
      <c r="B129" s="587"/>
      <c r="C129" s="568"/>
      <c r="D129" s="568"/>
      <c r="E129" s="568"/>
      <c r="F129" s="568"/>
      <c r="G129" s="568"/>
      <c r="H129" s="568"/>
      <c r="I129" s="571"/>
      <c r="J129" s="571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  <c r="X129" s="568"/>
      <c r="Y129" s="568"/>
      <c r="Z129" s="568"/>
      <c r="AA129" s="568"/>
      <c r="AB129" s="568"/>
      <c r="AC129" s="568"/>
      <c r="AD129" s="568"/>
      <c r="AE129" s="568"/>
      <c r="AF129" s="568"/>
      <c r="AG129" s="568"/>
    </row>
    <row r="130" spans="1:33" ht="12.75">
      <c r="A130" s="587"/>
      <c r="B130" s="587"/>
      <c r="C130" s="568"/>
      <c r="D130" s="568"/>
      <c r="E130" s="568"/>
      <c r="F130" s="568"/>
      <c r="G130" s="568"/>
      <c r="H130" s="568"/>
      <c r="I130" s="571"/>
      <c r="J130" s="571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  <c r="X130" s="568"/>
      <c r="Y130" s="568"/>
      <c r="Z130" s="568"/>
      <c r="AA130" s="568"/>
      <c r="AB130" s="568"/>
      <c r="AC130" s="568"/>
      <c r="AD130" s="568"/>
      <c r="AE130" s="568"/>
      <c r="AF130" s="568"/>
      <c r="AG130" s="568"/>
    </row>
    <row r="131" spans="1:33" ht="12.75">
      <c r="A131" s="568" t="s">
        <v>4100</v>
      </c>
      <c r="B131" s="587"/>
      <c r="C131" s="568"/>
      <c r="D131" s="568"/>
      <c r="E131" s="568"/>
      <c r="F131" s="568"/>
      <c r="G131" s="568"/>
      <c r="H131" s="568"/>
      <c r="I131" s="571"/>
      <c r="J131" s="571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  <c r="X131" s="568"/>
      <c r="Y131" s="568"/>
      <c r="Z131" s="568"/>
      <c r="AA131" s="568"/>
      <c r="AB131" s="568"/>
      <c r="AC131" s="568"/>
      <c r="AD131" s="568"/>
      <c r="AE131" s="568"/>
      <c r="AF131" s="568"/>
      <c r="AG131" s="568"/>
    </row>
    <row r="132" spans="1:33" ht="12.75">
      <c r="A132" s="568" t="s">
        <v>4101</v>
      </c>
      <c r="B132" s="587"/>
      <c r="C132" s="568"/>
      <c r="D132" s="568"/>
      <c r="E132" s="568"/>
      <c r="F132" s="568"/>
      <c r="G132" s="568"/>
      <c r="H132" s="568"/>
      <c r="I132" s="571"/>
      <c r="J132" s="571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  <c r="X132" s="568"/>
      <c r="Y132" s="568"/>
      <c r="Z132" s="568"/>
      <c r="AA132" s="568"/>
      <c r="AB132" s="568"/>
      <c r="AC132" s="568"/>
      <c r="AD132" s="568"/>
      <c r="AE132" s="568"/>
      <c r="AF132" s="568"/>
      <c r="AG132" s="568"/>
    </row>
    <row r="133" spans="1:33" ht="12.75">
      <c r="A133" s="587"/>
      <c r="B133" s="587"/>
      <c r="C133" s="568"/>
      <c r="D133" s="568"/>
      <c r="E133" s="568"/>
      <c r="F133" s="568"/>
      <c r="G133" s="568"/>
      <c r="H133" s="568"/>
      <c r="I133" s="571"/>
      <c r="J133" s="571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  <c r="X133" s="568"/>
      <c r="Y133" s="568"/>
      <c r="Z133" s="568"/>
      <c r="AA133" s="568"/>
      <c r="AB133" s="568"/>
      <c r="AC133" s="568"/>
      <c r="AD133" s="568"/>
      <c r="AE133" s="568"/>
      <c r="AF133" s="568"/>
      <c r="AG133" s="568"/>
    </row>
    <row r="134" spans="1:33" ht="12.75">
      <c r="A134" s="587"/>
      <c r="B134" s="587" t="s">
        <v>1119</v>
      </c>
      <c r="C134" s="568"/>
      <c r="D134" s="568"/>
      <c r="E134" s="568"/>
      <c r="F134" s="568"/>
      <c r="G134" s="568"/>
      <c r="H134" s="568"/>
      <c r="I134" s="571"/>
      <c r="J134" s="571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  <c r="X134" s="568"/>
      <c r="Y134" s="568"/>
      <c r="Z134" s="568"/>
      <c r="AA134" s="568"/>
      <c r="AB134" s="568"/>
      <c r="AC134" s="568"/>
      <c r="AD134" s="568"/>
      <c r="AE134" s="568"/>
      <c r="AF134" s="568"/>
      <c r="AG134" s="568"/>
    </row>
    <row r="135" spans="1:33" ht="12.75">
      <c r="A135" s="568"/>
      <c r="B135" s="570" t="s">
        <v>4102</v>
      </c>
      <c r="C135" s="648" t="s">
        <v>4103</v>
      </c>
      <c r="D135" s="648" t="s">
        <v>4104</v>
      </c>
      <c r="E135" s="648" t="s">
        <v>4105</v>
      </c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  <c r="X135" s="568"/>
      <c r="Y135" s="568"/>
      <c r="Z135" s="568"/>
      <c r="AA135" s="568"/>
      <c r="AB135" s="568"/>
      <c r="AC135" s="568"/>
      <c r="AD135" s="568"/>
      <c r="AE135" s="568"/>
      <c r="AF135" s="568"/>
      <c r="AG135" s="568"/>
    </row>
    <row r="136" spans="1:33" ht="12.75">
      <c r="A136" s="568"/>
      <c r="B136" s="649" t="s">
        <v>4106</v>
      </c>
      <c r="C136" s="650">
        <v>44728</v>
      </c>
      <c r="D136" s="650">
        <v>44730</v>
      </c>
      <c r="E136" s="651" t="s">
        <v>4107</v>
      </c>
      <c r="F136" s="568"/>
      <c r="G136" s="572" t="s">
        <v>4108</v>
      </c>
      <c r="H136" s="652"/>
      <c r="I136" s="648" t="s">
        <v>4019</v>
      </c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  <c r="X136" s="568"/>
      <c r="Y136" s="568"/>
      <c r="Z136" s="568"/>
      <c r="AA136" s="568"/>
      <c r="AB136" s="568"/>
      <c r="AC136" s="568"/>
      <c r="AD136" s="568"/>
      <c r="AE136" s="568"/>
      <c r="AF136" s="568"/>
      <c r="AG136" s="568"/>
    </row>
    <row r="137" spans="1:33" ht="12.75">
      <c r="A137" s="568"/>
      <c r="B137" s="649" t="s">
        <v>4109</v>
      </c>
      <c r="C137" s="650">
        <v>44729</v>
      </c>
      <c r="D137" s="650">
        <v>44738</v>
      </c>
      <c r="E137" s="651" t="s">
        <v>4107</v>
      </c>
      <c r="F137" s="568"/>
      <c r="G137" s="592" t="s">
        <v>4110</v>
      </c>
      <c r="H137" s="592"/>
      <c r="I137" s="592" t="s">
        <v>4111</v>
      </c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  <c r="X137" s="568"/>
      <c r="Y137" s="568"/>
      <c r="Z137" s="568"/>
      <c r="AA137" s="568"/>
      <c r="AB137" s="568"/>
      <c r="AC137" s="568"/>
      <c r="AD137" s="568"/>
      <c r="AE137" s="568"/>
      <c r="AF137" s="568"/>
      <c r="AG137" s="568"/>
    </row>
    <row r="138" spans="1:33" ht="12.75">
      <c r="A138" s="568"/>
      <c r="B138" s="649" t="s">
        <v>4112</v>
      </c>
      <c r="C138" s="650">
        <v>44730</v>
      </c>
      <c r="D138" s="650">
        <v>44740</v>
      </c>
      <c r="E138" s="651" t="s">
        <v>4107</v>
      </c>
      <c r="F138" s="568"/>
      <c r="G138" s="592" t="s">
        <v>4113</v>
      </c>
      <c r="H138" s="592"/>
      <c r="I138" s="592" t="s">
        <v>4114</v>
      </c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  <c r="X138" s="568"/>
      <c r="Y138" s="568"/>
      <c r="Z138" s="568"/>
      <c r="AA138" s="568"/>
      <c r="AB138" s="568"/>
      <c r="AC138" s="568"/>
      <c r="AD138" s="568"/>
      <c r="AE138" s="568"/>
      <c r="AF138" s="568"/>
      <c r="AG138" s="568"/>
    </row>
    <row r="139" spans="1:33" ht="12.75">
      <c r="A139" s="568"/>
      <c r="B139" s="649" t="s">
        <v>4115</v>
      </c>
      <c r="C139" s="650">
        <v>44741</v>
      </c>
      <c r="D139" s="650">
        <v>44742</v>
      </c>
      <c r="E139" s="651" t="s">
        <v>4107</v>
      </c>
      <c r="F139" s="568"/>
      <c r="G139" s="592" t="s">
        <v>4116</v>
      </c>
      <c r="H139" s="592"/>
      <c r="I139" s="592" t="s">
        <v>4117</v>
      </c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  <c r="X139" s="568"/>
      <c r="Y139" s="568"/>
      <c r="Z139" s="568"/>
      <c r="AA139" s="568"/>
      <c r="AB139" s="568"/>
      <c r="AC139" s="568"/>
      <c r="AD139" s="568"/>
      <c r="AE139" s="568"/>
      <c r="AF139" s="568"/>
      <c r="AG139" s="568"/>
    </row>
    <row r="140" spans="1:33" ht="12.75">
      <c r="A140" s="568"/>
      <c r="B140" s="653" t="s">
        <v>4118</v>
      </c>
      <c r="C140" s="650">
        <v>44743</v>
      </c>
      <c r="D140" s="650">
        <v>44745</v>
      </c>
      <c r="E140" s="651" t="s">
        <v>4107</v>
      </c>
      <c r="F140" s="568"/>
      <c r="G140" s="592" t="s">
        <v>4119</v>
      </c>
      <c r="H140" s="592"/>
      <c r="I140" s="592" t="s">
        <v>4120</v>
      </c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  <c r="X140" s="568"/>
      <c r="Y140" s="568"/>
      <c r="Z140" s="568"/>
      <c r="AA140" s="568"/>
      <c r="AB140" s="568"/>
      <c r="AC140" s="568"/>
      <c r="AD140" s="568"/>
      <c r="AE140" s="568"/>
      <c r="AF140" s="568"/>
      <c r="AG140" s="568"/>
    </row>
    <row r="141" spans="1:33" ht="12.75">
      <c r="A141" s="568"/>
      <c r="B141" s="653" t="s">
        <v>4121</v>
      </c>
      <c r="C141" s="650">
        <v>44745</v>
      </c>
      <c r="D141" s="650">
        <v>44748</v>
      </c>
      <c r="E141" s="651" t="s">
        <v>4107</v>
      </c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  <c r="X141" s="568"/>
      <c r="Y141" s="568"/>
      <c r="Z141" s="568"/>
      <c r="AA141" s="568"/>
      <c r="AB141" s="568"/>
      <c r="AC141" s="568"/>
      <c r="AD141" s="568"/>
      <c r="AE141" s="568"/>
      <c r="AF141" s="568"/>
      <c r="AG141" s="568"/>
    </row>
    <row r="142" spans="1:33" ht="12.75">
      <c r="A142" s="568"/>
      <c r="B142" s="653" t="s">
        <v>4122</v>
      </c>
      <c r="C142" s="650">
        <v>44749</v>
      </c>
      <c r="D142" s="650">
        <v>44751</v>
      </c>
      <c r="E142" s="651" t="s">
        <v>4107</v>
      </c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  <c r="X142" s="568"/>
      <c r="Y142" s="568"/>
      <c r="Z142" s="568"/>
      <c r="AA142" s="568"/>
      <c r="AB142" s="568"/>
      <c r="AC142" s="568"/>
      <c r="AD142" s="568"/>
      <c r="AE142" s="568"/>
      <c r="AF142" s="568"/>
      <c r="AG142" s="568"/>
    </row>
    <row r="143" spans="1:33" ht="12.75">
      <c r="A143" s="568"/>
      <c r="B143" s="587" t="s">
        <v>4123</v>
      </c>
      <c r="C143" s="568"/>
      <c r="D143" s="568"/>
      <c r="E143" s="568"/>
      <c r="F143" s="587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  <c r="X143" s="568"/>
      <c r="Y143" s="568"/>
      <c r="Z143" s="568"/>
      <c r="AA143" s="568"/>
      <c r="AB143" s="568"/>
      <c r="AC143" s="568"/>
      <c r="AD143" s="568"/>
      <c r="AE143" s="568"/>
      <c r="AF143" s="568"/>
      <c r="AG143" s="568"/>
    </row>
    <row r="144" spans="1:33" ht="12.75">
      <c r="A144" s="568"/>
      <c r="B144" s="570" t="s">
        <v>4102</v>
      </c>
      <c r="C144" s="648" t="s">
        <v>4103</v>
      </c>
      <c r="D144" s="648" t="s">
        <v>4104</v>
      </c>
      <c r="E144" s="648" t="s">
        <v>4105</v>
      </c>
      <c r="F144" s="648" t="s">
        <v>4124</v>
      </c>
      <c r="G144" s="654" t="s">
        <v>4125</v>
      </c>
      <c r="H144" s="654" t="s">
        <v>4126</v>
      </c>
      <c r="I144" s="568"/>
      <c r="J144" s="568"/>
      <c r="K144" s="587" t="s">
        <v>4127</v>
      </c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  <c r="X144" s="568"/>
      <c r="Y144" s="568"/>
      <c r="Z144" s="568"/>
      <c r="AA144" s="568"/>
      <c r="AB144" s="568"/>
      <c r="AC144" s="568"/>
      <c r="AD144" s="568"/>
      <c r="AE144" s="568"/>
      <c r="AF144" s="568"/>
      <c r="AG144" s="568"/>
    </row>
    <row r="145" spans="1:33" ht="12.75">
      <c r="A145" s="568"/>
      <c r="B145" s="653" t="s">
        <v>4106</v>
      </c>
      <c r="C145" s="655">
        <v>44773</v>
      </c>
      <c r="D145" s="655">
        <v>44776</v>
      </c>
      <c r="E145" s="651" t="s">
        <v>4107</v>
      </c>
      <c r="F145" s="651" t="s">
        <v>4107</v>
      </c>
      <c r="G145" s="656"/>
      <c r="H145" s="656"/>
      <c r="I145" s="568"/>
      <c r="J145" s="568"/>
      <c r="K145" s="587" t="s">
        <v>4128</v>
      </c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  <c r="X145" s="568"/>
      <c r="Y145" s="568"/>
      <c r="Z145" s="568"/>
      <c r="AA145" s="568"/>
      <c r="AB145" s="568"/>
      <c r="AC145" s="568"/>
      <c r="AD145" s="568"/>
      <c r="AE145" s="568"/>
      <c r="AF145" s="568"/>
      <c r="AG145" s="568"/>
    </row>
    <row r="146" spans="1:33" ht="12.75">
      <c r="A146" s="568"/>
      <c r="B146" s="653" t="s">
        <v>4109</v>
      </c>
      <c r="C146" s="655">
        <v>44775</v>
      </c>
      <c r="D146" s="650">
        <v>44778</v>
      </c>
      <c r="E146" s="651" t="s">
        <v>4107</v>
      </c>
      <c r="F146" s="651" t="s">
        <v>4107</v>
      </c>
      <c r="G146" s="656"/>
      <c r="H146" s="656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  <c r="X146" s="568"/>
      <c r="Y146" s="568"/>
      <c r="Z146" s="568"/>
      <c r="AA146" s="568"/>
      <c r="AB146" s="568"/>
      <c r="AC146" s="568"/>
      <c r="AD146" s="568"/>
      <c r="AE146" s="568"/>
      <c r="AF146" s="568"/>
      <c r="AG146" s="568"/>
    </row>
    <row r="147" spans="1:33" ht="12.75">
      <c r="A147" s="568"/>
      <c r="B147" s="653" t="s">
        <v>4112</v>
      </c>
      <c r="C147" s="655">
        <v>44777</v>
      </c>
      <c r="D147" s="650">
        <v>44779</v>
      </c>
      <c r="E147" s="651" t="s">
        <v>4107</v>
      </c>
      <c r="F147" s="651" t="s">
        <v>4107</v>
      </c>
      <c r="G147" s="656"/>
      <c r="H147" s="656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  <c r="X147" s="568"/>
      <c r="Y147" s="568"/>
      <c r="Z147" s="568"/>
      <c r="AA147" s="568"/>
      <c r="AB147" s="568"/>
      <c r="AC147" s="568"/>
      <c r="AD147" s="568"/>
      <c r="AE147" s="568"/>
      <c r="AF147" s="568"/>
      <c r="AG147" s="568"/>
    </row>
    <row r="148" spans="1:33" ht="12.75">
      <c r="A148" s="568"/>
      <c r="B148" s="653" t="s">
        <v>4115</v>
      </c>
      <c r="C148" s="655">
        <v>44779</v>
      </c>
      <c r="D148" s="650">
        <v>44781</v>
      </c>
      <c r="E148" s="651" t="s">
        <v>4107</v>
      </c>
      <c r="F148" s="651" t="s">
        <v>4107</v>
      </c>
      <c r="G148" s="656"/>
      <c r="H148" s="656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  <c r="X148" s="568"/>
      <c r="Y148" s="568"/>
      <c r="Z148" s="568"/>
      <c r="AA148" s="568"/>
      <c r="AB148" s="568"/>
      <c r="AC148" s="568"/>
      <c r="AD148" s="568"/>
      <c r="AE148" s="568"/>
      <c r="AF148" s="568"/>
      <c r="AG148" s="568"/>
    </row>
    <row r="149" spans="1:33" ht="12.75">
      <c r="A149" s="568"/>
      <c r="B149" s="653" t="s">
        <v>4118</v>
      </c>
      <c r="C149" s="655">
        <v>44782</v>
      </c>
      <c r="D149" s="650">
        <v>44785</v>
      </c>
      <c r="E149" s="651" t="s">
        <v>4107</v>
      </c>
      <c r="F149" s="651" t="s">
        <v>4107</v>
      </c>
      <c r="G149" s="656"/>
      <c r="H149" s="656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  <c r="X149" s="568"/>
      <c r="Y149" s="568"/>
      <c r="Z149" s="568"/>
      <c r="AA149" s="568"/>
      <c r="AB149" s="568"/>
      <c r="AC149" s="568"/>
      <c r="AD149" s="568"/>
      <c r="AE149" s="568"/>
      <c r="AF149" s="568"/>
      <c r="AG149" s="568"/>
    </row>
    <row r="150" spans="1:33" ht="12.75">
      <c r="A150" s="568"/>
      <c r="B150" s="653" t="s">
        <v>4121</v>
      </c>
      <c r="C150" s="655">
        <v>44784</v>
      </c>
      <c r="D150" s="650">
        <v>44786</v>
      </c>
      <c r="E150" s="651" t="s">
        <v>4107</v>
      </c>
      <c r="F150" s="651" t="s">
        <v>4107</v>
      </c>
      <c r="G150" s="656"/>
      <c r="H150" s="656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  <c r="X150" s="568"/>
      <c r="Y150" s="568"/>
      <c r="Z150" s="568"/>
      <c r="AA150" s="568"/>
      <c r="AB150" s="568"/>
      <c r="AC150" s="568"/>
      <c r="AD150" s="568"/>
      <c r="AE150" s="568"/>
      <c r="AF150" s="568"/>
      <c r="AG150" s="568"/>
    </row>
    <row r="151" spans="1:33" ht="12.75">
      <c r="A151" s="568"/>
      <c r="B151" s="653" t="s">
        <v>4122</v>
      </c>
      <c r="C151" s="655">
        <v>44785</v>
      </c>
      <c r="D151" s="650">
        <v>44787</v>
      </c>
      <c r="E151" s="651" t="s">
        <v>4107</v>
      </c>
      <c r="F151" s="651" t="s">
        <v>4107</v>
      </c>
      <c r="G151" s="656"/>
      <c r="H151" s="656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  <c r="X151" s="568"/>
      <c r="Y151" s="568"/>
      <c r="Z151" s="568"/>
      <c r="AA151" s="568"/>
      <c r="AB151" s="568"/>
      <c r="AC151" s="568"/>
      <c r="AD151" s="568"/>
      <c r="AE151" s="568"/>
      <c r="AF151" s="568"/>
      <c r="AG151" s="568"/>
    </row>
    <row r="152" spans="1:33" ht="12.75">
      <c r="A152" s="568"/>
      <c r="B152" s="568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  <c r="X152" s="568"/>
      <c r="Y152" s="568"/>
      <c r="Z152" s="568"/>
      <c r="AA152" s="568"/>
      <c r="AB152" s="568"/>
      <c r="AC152" s="568"/>
      <c r="AD152" s="568"/>
      <c r="AE152" s="568"/>
      <c r="AF152" s="568"/>
      <c r="AG152" s="568"/>
    </row>
    <row r="153" spans="1:33" ht="12.75">
      <c r="A153" s="568"/>
      <c r="B153" s="568" t="s">
        <v>4129</v>
      </c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  <c r="X153" s="568"/>
      <c r="Y153" s="568"/>
      <c r="Z153" s="568"/>
      <c r="AA153" s="568"/>
      <c r="AB153" s="568"/>
      <c r="AC153" s="568"/>
      <c r="AD153" s="568"/>
      <c r="AE153" s="568"/>
      <c r="AF153" s="568"/>
      <c r="AG153" s="568"/>
    </row>
    <row r="154" spans="1:33" ht="12.75">
      <c r="A154" s="657"/>
      <c r="B154" s="657" t="s">
        <v>4130</v>
      </c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  <c r="X154" s="568"/>
      <c r="Y154" s="568"/>
      <c r="Z154" s="568"/>
      <c r="AA154" s="568"/>
      <c r="AB154" s="568"/>
      <c r="AC154" s="568"/>
      <c r="AD154" s="568"/>
      <c r="AE154" s="568"/>
      <c r="AF154" s="568"/>
      <c r="AG154" s="568"/>
    </row>
    <row r="155" spans="1:33" ht="12.75">
      <c r="A155" s="568"/>
      <c r="B155" s="568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  <c r="X155" s="568"/>
      <c r="Y155" s="568"/>
      <c r="Z155" s="568"/>
      <c r="AA155" s="568"/>
      <c r="AB155" s="568"/>
      <c r="AC155" s="568"/>
      <c r="AD155" s="568"/>
      <c r="AE155" s="568"/>
      <c r="AF155" s="568"/>
      <c r="AG155" s="568"/>
    </row>
    <row r="156" spans="1:33" ht="12.75">
      <c r="A156" s="568"/>
      <c r="B156" s="568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  <c r="X156" s="568"/>
      <c r="Y156" s="568"/>
      <c r="Z156" s="568"/>
      <c r="AA156" s="568"/>
      <c r="AB156" s="568"/>
      <c r="AC156" s="568"/>
      <c r="AD156" s="568"/>
      <c r="AE156" s="568"/>
      <c r="AF156" s="568"/>
      <c r="AG156" s="568"/>
    </row>
    <row r="157" spans="1:33" ht="12.75">
      <c r="A157" s="626"/>
      <c r="B157" s="658" t="s">
        <v>4131</v>
      </c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  <c r="X157" s="568"/>
      <c r="Y157" s="568"/>
      <c r="Z157" s="568"/>
      <c r="AA157" s="568"/>
      <c r="AB157" s="568"/>
      <c r="AC157" s="568"/>
      <c r="AD157" s="568"/>
      <c r="AE157" s="568"/>
      <c r="AF157" s="568"/>
      <c r="AG157" s="568"/>
    </row>
    <row r="158" spans="1:33" ht="12.75">
      <c r="A158" s="626"/>
      <c r="B158" s="658" t="s">
        <v>4132</v>
      </c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  <c r="X158" s="568"/>
      <c r="Y158" s="568"/>
      <c r="Z158" s="568"/>
      <c r="AA158" s="568"/>
      <c r="AB158" s="568"/>
      <c r="AC158" s="568"/>
      <c r="AD158" s="568"/>
      <c r="AE158" s="568"/>
      <c r="AF158" s="568"/>
      <c r="AG158" s="568"/>
    </row>
    <row r="159" spans="1:33" ht="12.75">
      <c r="A159" s="568"/>
      <c r="B159" s="568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  <c r="X159" s="568"/>
      <c r="Y159" s="568"/>
      <c r="Z159" s="568"/>
      <c r="AA159" s="568"/>
      <c r="AB159" s="568"/>
      <c r="AC159" s="568"/>
      <c r="AD159" s="568"/>
      <c r="AE159" s="568"/>
      <c r="AF159" s="568"/>
      <c r="AG159" s="568"/>
    </row>
    <row r="160" spans="1:33" ht="12.75">
      <c r="A160" s="568"/>
      <c r="B160" s="568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  <c r="X160" s="568"/>
      <c r="Y160" s="568"/>
      <c r="Z160" s="568"/>
      <c r="AA160" s="568"/>
      <c r="AB160" s="568"/>
      <c r="AC160" s="568"/>
      <c r="AD160" s="568"/>
      <c r="AE160" s="568"/>
      <c r="AF160" s="568"/>
      <c r="AG160" s="568"/>
    </row>
    <row r="161" spans="1:33" ht="12.75">
      <c r="A161" s="568"/>
      <c r="B161" s="568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  <c r="X161" s="568"/>
      <c r="Y161" s="568"/>
      <c r="Z161" s="568"/>
      <c r="AA161" s="568"/>
      <c r="AB161" s="568"/>
      <c r="AC161" s="568"/>
      <c r="AD161" s="568"/>
      <c r="AE161" s="568"/>
      <c r="AF161" s="568"/>
      <c r="AG161" s="568"/>
    </row>
    <row r="162" spans="1:33" ht="12.75">
      <c r="A162" s="659"/>
      <c r="B162" s="659" t="s">
        <v>4133</v>
      </c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  <c r="X162" s="568"/>
      <c r="Y162" s="568"/>
      <c r="Z162" s="568"/>
      <c r="AA162" s="568"/>
      <c r="AB162" s="568"/>
      <c r="AC162" s="568"/>
      <c r="AD162" s="568"/>
      <c r="AE162" s="568"/>
      <c r="AF162" s="568"/>
      <c r="AG162" s="568"/>
    </row>
    <row r="163" spans="1:33" ht="12.75">
      <c r="A163" s="568"/>
      <c r="B163" s="568" t="s">
        <v>4134</v>
      </c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  <c r="X163" s="568"/>
      <c r="Y163" s="568"/>
      <c r="Z163" s="568"/>
      <c r="AA163" s="568"/>
      <c r="AB163" s="568"/>
      <c r="AC163" s="568"/>
      <c r="AD163" s="568"/>
      <c r="AE163" s="568"/>
      <c r="AF163" s="568"/>
      <c r="AG163" s="568"/>
    </row>
    <row r="164" spans="1:33" ht="12.75">
      <c r="A164" s="568"/>
      <c r="B164" s="568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  <c r="X164" s="568"/>
      <c r="Y164" s="568"/>
      <c r="Z164" s="568"/>
      <c r="AA164" s="568"/>
      <c r="AB164" s="568"/>
      <c r="AC164" s="568"/>
      <c r="AD164" s="568"/>
      <c r="AE164" s="568"/>
      <c r="AF164" s="568"/>
      <c r="AG164" s="568"/>
    </row>
    <row r="165" spans="1:33" ht="12.75">
      <c r="A165" s="574"/>
      <c r="B165" s="885" t="s">
        <v>4135</v>
      </c>
      <c r="C165" s="869"/>
      <c r="D165" s="869"/>
      <c r="E165" s="870"/>
      <c r="F165" s="660" t="s">
        <v>4136</v>
      </c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  <c r="X165" s="568"/>
      <c r="Y165" s="568"/>
      <c r="Z165" s="568"/>
      <c r="AA165" s="568"/>
      <c r="AB165" s="568"/>
      <c r="AC165" s="568"/>
      <c r="AD165" s="568"/>
      <c r="AE165" s="568"/>
      <c r="AF165" s="568"/>
      <c r="AG165" s="568"/>
    </row>
    <row r="166" spans="1:33" ht="12.75">
      <c r="A166" s="574"/>
      <c r="B166" s="885" t="s">
        <v>4135</v>
      </c>
      <c r="C166" s="869"/>
      <c r="D166" s="869"/>
      <c r="E166" s="870"/>
      <c r="F166" s="660" t="s">
        <v>4137</v>
      </c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  <c r="X166" s="568"/>
      <c r="Y166" s="568"/>
      <c r="Z166" s="568"/>
      <c r="AA166" s="568"/>
      <c r="AB166" s="568"/>
      <c r="AC166" s="568"/>
      <c r="AD166" s="568"/>
      <c r="AE166" s="568"/>
      <c r="AF166" s="568"/>
      <c r="AG166" s="568"/>
    </row>
    <row r="167" spans="1:33" ht="12.75">
      <c r="A167" s="661"/>
      <c r="B167" s="886" t="s">
        <v>4138</v>
      </c>
      <c r="C167" s="887"/>
      <c r="D167" s="887"/>
      <c r="E167" s="888"/>
      <c r="F167" s="660" t="s">
        <v>4139</v>
      </c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  <c r="X167" s="568"/>
      <c r="Y167" s="568"/>
      <c r="Z167" s="568"/>
      <c r="AA167" s="568"/>
      <c r="AB167" s="568"/>
      <c r="AC167" s="568"/>
      <c r="AD167" s="568"/>
      <c r="AE167" s="568"/>
      <c r="AF167" s="568"/>
      <c r="AG167" s="568"/>
    </row>
    <row r="168" spans="1:33" ht="12.75">
      <c r="A168" s="574"/>
      <c r="B168" s="885" t="s">
        <v>4140</v>
      </c>
      <c r="C168" s="869"/>
      <c r="D168" s="869"/>
      <c r="E168" s="869"/>
      <c r="F168" s="662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  <c r="X168" s="568"/>
      <c r="Y168" s="568"/>
      <c r="Z168" s="568"/>
      <c r="AA168" s="568"/>
      <c r="AB168" s="568"/>
      <c r="AC168" s="568"/>
      <c r="AD168" s="568"/>
      <c r="AE168" s="568"/>
      <c r="AF168" s="568"/>
      <c r="AG168" s="568"/>
    </row>
    <row r="169" spans="1:33" ht="12.75">
      <c r="A169" s="574"/>
      <c r="B169" s="885" t="s">
        <v>4141</v>
      </c>
      <c r="C169" s="869"/>
      <c r="D169" s="869"/>
      <c r="E169" s="870"/>
      <c r="F169" s="660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  <c r="X169" s="568"/>
      <c r="Y169" s="568"/>
      <c r="Z169" s="568"/>
      <c r="AA169" s="568"/>
      <c r="AB169" s="568"/>
      <c r="AC169" s="568"/>
      <c r="AD169" s="568"/>
      <c r="AE169" s="568"/>
      <c r="AF169" s="568"/>
      <c r="AG169" s="568"/>
    </row>
    <row r="170" spans="1:33" ht="12.75">
      <c r="A170" s="568"/>
      <c r="B170" s="568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  <c r="X170" s="568"/>
      <c r="Y170" s="568"/>
      <c r="Z170" s="568"/>
      <c r="AA170" s="568"/>
      <c r="AB170" s="568"/>
      <c r="AC170" s="568"/>
      <c r="AD170" s="568"/>
      <c r="AE170" s="568"/>
      <c r="AF170" s="568"/>
      <c r="AG170" s="568"/>
    </row>
    <row r="171" spans="1:33" ht="12.75">
      <c r="A171" s="568"/>
      <c r="B171" s="568"/>
      <c r="C171" s="568"/>
      <c r="D171" s="568"/>
      <c r="E171" s="568"/>
      <c r="F171" s="568"/>
      <c r="G171" s="587" t="s">
        <v>38</v>
      </c>
      <c r="H171" s="568"/>
      <c r="I171" s="587" t="s">
        <v>3972</v>
      </c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  <c r="X171" s="568"/>
      <c r="Y171" s="568"/>
      <c r="Z171" s="568"/>
      <c r="AA171" s="568"/>
      <c r="AB171" s="568"/>
      <c r="AC171" s="568"/>
      <c r="AD171" s="568"/>
      <c r="AE171" s="568"/>
      <c r="AF171" s="568"/>
      <c r="AG171" s="568"/>
    </row>
    <row r="172" spans="1:33" ht="27" customHeight="1">
      <c r="A172" s="663"/>
      <c r="B172" s="663" t="s">
        <v>4142</v>
      </c>
      <c r="C172" s="568"/>
      <c r="D172" s="568"/>
      <c r="E172" s="568"/>
      <c r="F172" s="568"/>
      <c r="G172" s="568" t="s">
        <v>4143</v>
      </c>
      <c r="H172" s="568"/>
      <c r="I172" s="568" t="s">
        <v>4144</v>
      </c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  <c r="X172" s="568"/>
      <c r="Y172" s="568"/>
      <c r="Z172" s="568"/>
      <c r="AA172" s="568"/>
      <c r="AB172" s="568"/>
      <c r="AC172" s="568"/>
      <c r="AD172" s="568"/>
      <c r="AE172" s="568"/>
      <c r="AF172" s="568"/>
      <c r="AG172" s="568"/>
    </row>
    <row r="173" spans="1:33" ht="15">
      <c r="A173" s="663"/>
      <c r="B173" s="663" t="s">
        <v>4145</v>
      </c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  <c r="X173" s="568"/>
      <c r="Y173" s="568"/>
      <c r="Z173" s="568"/>
      <c r="AA173" s="568"/>
      <c r="AB173" s="568"/>
      <c r="AC173" s="568"/>
      <c r="AD173" s="568"/>
      <c r="AE173" s="568"/>
      <c r="AF173" s="568"/>
      <c r="AG173" s="568"/>
    </row>
    <row r="174" spans="1:33" ht="15">
      <c r="A174" s="664"/>
      <c r="B174" s="664" t="s">
        <v>4146</v>
      </c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  <c r="X174" s="568"/>
      <c r="Y174" s="568"/>
      <c r="Z174" s="568"/>
      <c r="AA174" s="568"/>
      <c r="AB174" s="568"/>
      <c r="AC174" s="568"/>
      <c r="AD174" s="568"/>
      <c r="AE174" s="568"/>
      <c r="AF174" s="568"/>
      <c r="AG174" s="568"/>
    </row>
    <row r="175" spans="1:33" ht="15">
      <c r="A175" s="664"/>
      <c r="B175" s="664" t="s">
        <v>4147</v>
      </c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  <c r="X175" s="568"/>
      <c r="Y175" s="568"/>
      <c r="Z175" s="568"/>
      <c r="AA175" s="568"/>
      <c r="AB175" s="568"/>
      <c r="AC175" s="568"/>
      <c r="AD175" s="568"/>
      <c r="AE175" s="568"/>
      <c r="AF175" s="568"/>
      <c r="AG175" s="568"/>
    </row>
    <row r="176" spans="1:33" ht="12.75">
      <c r="A176" s="568"/>
      <c r="B176" s="568" t="s">
        <v>4148</v>
      </c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  <c r="X176" s="568"/>
      <c r="Y176" s="568"/>
      <c r="Z176" s="568"/>
      <c r="AA176" s="568"/>
      <c r="AB176" s="568"/>
      <c r="AC176" s="568"/>
      <c r="AD176" s="568"/>
      <c r="AE176" s="568"/>
      <c r="AF176" s="568"/>
      <c r="AG176" s="568"/>
    </row>
    <row r="177" spans="1:33" ht="12.75">
      <c r="A177" s="568"/>
      <c r="B177" s="568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  <c r="X177" s="568"/>
      <c r="Y177" s="568"/>
      <c r="Z177" s="568"/>
      <c r="AA177" s="568"/>
      <c r="AB177" s="568"/>
      <c r="AC177" s="568"/>
      <c r="AD177" s="568"/>
      <c r="AE177" s="568"/>
      <c r="AF177" s="568"/>
      <c r="AG177" s="568"/>
    </row>
    <row r="178" spans="1:33" ht="12.75">
      <c r="A178" s="889" t="s">
        <v>4149</v>
      </c>
      <c r="B178" s="869"/>
      <c r="C178" s="869"/>
      <c r="D178" s="869"/>
      <c r="E178" s="870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  <c r="X178" s="568"/>
      <c r="Y178" s="568"/>
      <c r="Z178" s="568"/>
      <c r="AA178" s="568"/>
      <c r="AB178" s="568"/>
      <c r="AC178" s="568"/>
      <c r="AD178" s="568"/>
      <c r="AE178" s="568"/>
      <c r="AF178" s="568"/>
      <c r="AG178" s="568"/>
    </row>
    <row r="179" spans="1:33" ht="12.75">
      <c r="A179" s="570" t="s">
        <v>4150</v>
      </c>
      <c r="B179" s="570" t="s">
        <v>4151</v>
      </c>
      <c r="C179" s="570" t="s">
        <v>4152</v>
      </c>
      <c r="D179" s="570" t="s">
        <v>4153</v>
      </c>
      <c r="E179" s="570" t="s">
        <v>4154</v>
      </c>
      <c r="F179" s="572" t="s">
        <v>4155</v>
      </c>
      <c r="G179" s="572" t="s">
        <v>4156</v>
      </c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  <c r="X179" s="568"/>
      <c r="Y179" s="568"/>
      <c r="Z179" s="568"/>
      <c r="AA179" s="568"/>
      <c r="AB179" s="568"/>
      <c r="AC179" s="568"/>
      <c r="AD179" s="568"/>
      <c r="AE179" s="568"/>
      <c r="AF179" s="568"/>
      <c r="AG179" s="568"/>
    </row>
    <row r="180" spans="1:33" ht="12.75">
      <c r="A180" s="605" t="s">
        <v>244</v>
      </c>
      <c r="B180" s="665">
        <v>44888</v>
      </c>
      <c r="C180" s="605" t="s">
        <v>4157</v>
      </c>
      <c r="D180" s="606">
        <v>45083</v>
      </c>
      <c r="E180" s="605">
        <v>196</v>
      </c>
      <c r="F180" s="582">
        <f t="shared" ref="F180:F184" si="1">E180-90</f>
        <v>106</v>
      </c>
      <c r="G180" s="582">
        <f t="shared" ref="G180:G184" si="2">F180*6.5</f>
        <v>689</v>
      </c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  <c r="X180" s="568"/>
      <c r="Y180" s="568"/>
      <c r="Z180" s="568"/>
      <c r="AA180" s="568"/>
      <c r="AB180" s="568"/>
      <c r="AC180" s="568"/>
      <c r="AD180" s="568"/>
      <c r="AE180" s="568"/>
      <c r="AF180" s="568"/>
      <c r="AG180" s="568"/>
    </row>
    <row r="181" spans="1:33" ht="12.75">
      <c r="A181" s="605" t="s">
        <v>197</v>
      </c>
      <c r="B181" s="606">
        <v>44942</v>
      </c>
      <c r="C181" s="605" t="s">
        <v>4157</v>
      </c>
      <c r="D181" s="666" t="s">
        <v>4158</v>
      </c>
      <c r="E181" s="605">
        <v>143</v>
      </c>
      <c r="F181" s="582">
        <f t="shared" si="1"/>
        <v>53</v>
      </c>
      <c r="G181" s="582">
        <f t="shared" si="2"/>
        <v>344.5</v>
      </c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  <c r="X181" s="568"/>
      <c r="Y181" s="568"/>
      <c r="Z181" s="568"/>
      <c r="AA181" s="568"/>
      <c r="AB181" s="568"/>
      <c r="AC181" s="568"/>
      <c r="AD181" s="568"/>
      <c r="AE181" s="568"/>
      <c r="AF181" s="568"/>
      <c r="AG181" s="568"/>
    </row>
    <row r="182" spans="1:33" ht="12.75">
      <c r="A182" s="605" t="s">
        <v>255</v>
      </c>
      <c r="B182" s="606">
        <v>44944</v>
      </c>
      <c r="C182" s="605" t="s">
        <v>4157</v>
      </c>
      <c r="D182" s="606">
        <v>45083</v>
      </c>
      <c r="E182" s="605">
        <v>140</v>
      </c>
      <c r="F182" s="582">
        <f t="shared" si="1"/>
        <v>50</v>
      </c>
      <c r="G182" s="582">
        <f t="shared" si="2"/>
        <v>325</v>
      </c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  <c r="X182" s="568"/>
      <c r="Y182" s="568"/>
      <c r="Z182" s="568"/>
      <c r="AA182" s="568"/>
      <c r="AB182" s="568"/>
      <c r="AC182" s="568"/>
      <c r="AD182" s="568"/>
      <c r="AE182" s="568"/>
      <c r="AF182" s="568"/>
      <c r="AG182" s="568"/>
    </row>
    <row r="183" spans="1:33" ht="12.75">
      <c r="A183" s="605" t="s">
        <v>26</v>
      </c>
      <c r="B183" s="606">
        <v>44984</v>
      </c>
      <c r="C183" s="605" t="s">
        <v>4157</v>
      </c>
      <c r="D183" s="606">
        <v>45078</v>
      </c>
      <c r="E183" s="605">
        <v>94</v>
      </c>
      <c r="F183" s="582">
        <f t="shared" si="1"/>
        <v>4</v>
      </c>
      <c r="G183" s="582">
        <f t="shared" si="2"/>
        <v>26</v>
      </c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  <c r="X183" s="568"/>
      <c r="Y183" s="568"/>
      <c r="Z183" s="568"/>
      <c r="AA183" s="568"/>
      <c r="AB183" s="568"/>
      <c r="AC183" s="568"/>
      <c r="AD183" s="568"/>
      <c r="AE183" s="568"/>
      <c r="AF183" s="568"/>
      <c r="AG183" s="568"/>
    </row>
    <row r="184" spans="1:33" ht="12.75">
      <c r="A184" s="605" t="s">
        <v>265</v>
      </c>
      <c r="B184" s="667">
        <v>44888</v>
      </c>
      <c r="C184" s="605" t="s">
        <v>4157</v>
      </c>
      <c r="D184" s="606">
        <v>44995</v>
      </c>
      <c r="E184" s="605">
        <v>107</v>
      </c>
      <c r="F184" s="582">
        <f t="shared" si="1"/>
        <v>17</v>
      </c>
      <c r="G184" s="582">
        <f t="shared" si="2"/>
        <v>110.5</v>
      </c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  <c r="X184" s="568"/>
      <c r="Y184" s="568"/>
      <c r="Z184" s="568"/>
      <c r="AA184" s="568"/>
      <c r="AB184" s="568"/>
      <c r="AC184" s="568"/>
      <c r="AD184" s="568"/>
      <c r="AE184" s="568"/>
      <c r="AF184" s="568"/>
      <c r="AG184" s="568"/>
    </row>
    <row r="185" spans="1:33" ht="12.75">
      <c r="A185" s="582"/>
      <c r="B185" s="668"/>
      <c r="C185" s="582"/>
      <c r="D185" s="669"/>
      <c r="E185" s="582"/>
      <c r="F185" s="582"/>
      <c r="G185" s="582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  <c r="X185" s="568"/>
      <c r="Y185" s="568"/>
      <c r="Z185" s="568"/>
      <c r="AA185" s="568"/>
      <c r="AB185" s="568"/>
      <c r="AC185" s="568"/>
      <c r="AD185" s="568"/>
      <c r="AE185" s="568"/>
      <c r="AF185" s="568"/>
      <c r="AG185" s="568"/>
    </row>
    <row r="186" spans="1:33" ht="12.75">
      <c r="A186" s="582"/>
      <c r="B186" s="668"/>
      <c r="C186" s="582"/>
      <c r="D186" s="669"/>
      <c r="E186" s="582"/>
      <c r="F186" s="582"/>
      <c r="G186" s="582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  <c r="X186" s="568"/>
      <c r="Y186" s="568"/>
      <c r="Z186" s="568"/>
      <c r="AA186" s="568"/>
      <c r="AB186" s="568"/>
      <c r="AC186" s="568"/>
      <c r="AD186" s="568"/>
      <c r="AE186" s="568"/>
      <c r="AF186" s="568"/>
      <c r="AG186" s="568"/>
    </row>
    <row r="187" spans="1:33" ht="12.75">
      <c r="A187" s="582"/>
      <c r="B187" s="668"/>
      <c r="C187" s="582"/>
      <c r="D187" s="669"/>
      <c r="E187" s="582"/>
      <c r="F187" s="582"/>
      <c r="G187" s="582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  <c r="X187" s="568"/>
      <c r="Y187" s="568"/>
      <c r="Z187" s="568"/>
      <c r="AA187" s="568"/>
      <c r="AB187" s="568"/>
      <c r="AC187" s="568"/>
      <c r="AD187" s="568"/>
      <c r="AE187" s="568"/>
      <c r="AF187" s="568"/>
      <c r="AG187" s="568"/>
    </row>
    <row r="188" spans="1:33" ht="12.75">
      <c r="A188" s="568"/>
      <c r="B188" s="568"/>
      <c r="C188" s="568"/>
      <c r="D188" s="568"/>
      <c r="E188" s="568"/>
      <c r="F188" s="568"/>
      <c r="G188" s="568">
        <f>SUM(G180:G187)</f>
        <v>1495</v>
      </c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  <c r="X188" s="568"/>
      <c r="Y188" s="568"/>
      <c r="Z188" s="568"/>
      <c r="AA188" s="568"/>
      <c r="AB188" s="568"/>
      <c r="AC188" s="568"/>
      <c r="AD188" s="568"/>
      <c r="AE188" s="568"/>
      <c r="AF188" s="568"/>
      <c r="AG188" s="568"/>
    </row>
    <row r="189" spans="1:33" ht="12.75">
      <c r="A189" s="568"/>
      <c r="B189" s="568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  <c r="X189" s="568"/>
      <c r="Y189" s="568"/>
      <c r="Z189" s="568"/>
      <c r="AA189" s="568"/>
      <c r="AB189" s="568"/>
      <c r="AC189" s="568"/>
      <c r="AD189" s="568"/>
      <c r="AE189" s="568"/>
      <c r="AF189" s="568"/>
      <c r="AG189" s="568"/>
    </row>
    <row r="190" spans="1:33" ht="12.75">
      <c r="A190" s="568"/>
      <c r="B190" s="568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  <c r="X190" s="568"/>
      <c r="Y190" s="568"/>
      <c r="Z190" s="568"/>
      <c r="AA190" s="568"/>
      <c r="AB190" s="568"/>
      <c r="AC190" s="568"/>
      <c r="AD190" s="568"/>
      <c r="AE190" s="568"/>
      <c r="AF190" s="568"/>
      <c r="AG190" s="568"/>
    </row>
    <row r="191" spans="1:33" ht="12.75">
      <c r="A191" s="568"/>
      <c r="B191" s="568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  <c r="X191" s="568"/>
      <c r="Y191" s="568"/>
      <c r="Z191" s="568"/>
      <c r="AA191" s="568"/>
      <c r="AB191" s="568"/>
      <c r="AC191" s="568"/>
      <c r="AD191" s="568"/>
      <c r="AE191" s="568"/>
      <c r="AF191" s="568"/>
      <c r="AG191" s="568"/>
    </row>
    <row r="192" spans="1:33" ht="12.75">
      <c r="A192" s="568"/>
      <c r="B192" s="568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  <c r="X192" s="568"/>
      <c r="Y192" s="568"/>
      <c r="Z192" s="568"/>
      <c r="AA192" s="568"/>
      <c r="AB192" s="568"/>
      <c r="AC192" s="568"/>
      <c r="AD192" s="568"/>
      <c r="AE192" s="568"/>
      <c r="AF192" s="568"/>
      <c r="AG192" s="568"/>
    </row>
    <row r="193" spans="1:33" ht="12.75">
      <c r="A193" s="568"/>
      <c r="B193" s="568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  <c r="X193" s="568"/>
      <c r="Y193" s="568"/>
      <c r="Z193" s="568"/>
      <c r="AA193" s="568"/>
      <c r="AB193" s="568"/>
      <c r="AC193" s="568"/>
      <c r="AD193" s="568"/>
      <c r="AE193" s="568"/>
      <c r="AF193" s="568"/>
      <c r="AG193" s="568"/>
    </row>
    <row r="194" spans="1:33" ht="12.75">
      <c r="A194" s="568"/>
      <c r="B194" s="568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  <c r="X194" s="568"/>
      <c r="Y194" s="568"/>
      <c r="Z194" s="568"/>
      <c r="AA194" s="568"/>
      <c r="AB194" s="568"/>
      <c r="AC194" s="568"/>
      <c r="AD194" s="568"/>
      <c r="AE194" s="568"/>
      <c r="AF194" s="568"/>
      <c r="AG194" s="568"/>
    </row>
    <row r="195" spans="1:33" ht="12.75">
      <c r="A195" s="568"/>
      <c r="B195" s="568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  <c r="X195" s="568"/>
      <c r="Y195" s="568"/>
      <c r="Z195" s="568"/>
      <c r="AA195" s="568"/>
      <c r="AB195" s="568"/>
      <c r="AC195" s="568"/>
      <c r="AD195" s="568"/>
      <c r="AE195" s="568"/>
      <c r="AF195" s="568"/>
      <c r="AG195" s="568"/>
    </row>
    <row r="196" spans="1:33" ht="12.75">
      <c r="A196" s="568"/>
      <c r="B196" s="568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  <c r="X196" s="568"/>
      <c r="Y196" s="568"/>
      <c r="Z196" s="568"/>
      <c r="AA196" s="568"/>
      <c r="AB196" s="568"/>
      <c r="AC196" s="568"/>
      <c r="AD196" s="568"/>
      <c r="AE196" s="568"/>
      <c r="AF196" s="568"/>
      <c r="AG196" s="568"/>
    </row>
    <row r="197" spans="1:33" ht="12.75">
      <c r="A197" s="568"/>
      <c r="B197" s="568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  <c r="X197" s="568"/>
      <c r="Y197" s="568"/>
      <c r="Z197" s="568"/>
      <c r="AA197" s="568"/>
      <c r="AB197" s="568"/>
      <c r="AC197" s="568"/>
      <c r="AD197" s="568"/>
      <c r="AE197" s="568"/>
      <c r="AF197" s="568"/>
      <c r="AG197" s="568"/>
    </row>
    <row r="198" spans="1:33" ht="12.75">
      <c r="A198" s="568"/>
      <c r="B198" s="568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  <c r="X198" s="568"/>
      <c r="Y198" s="568"/>
      <c r="Z198" s="568"/>
      <c r="AA198" s="568"/>
      <c r="AB198" s="568"/>
      <c r="AC198" s="568"/>
      <c r="AD198" s="568"/>
      <c r="AE198" s="568"/>
      <c r="AF198" s="568"/>
      <c r="AG198" s="568"/>
    </row>
    <row r="199" spans="1:33" ht="12.75">
      <c r="A199" s="568"/>
      <c r="B199" s="568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  <c r="X199" s="568"/>
      <c r="Y199" s="568"/>
      <c r="Z199" s="568"/>
      <c r="AA199" s="568"/>
      <c r="AB199" s="568"/>
      <c r="AC199" s="568"/>
      <c r="AD199" s="568"/>
      <c r="AE199" s="568"/>
      <c r="AF199" s="568"/>
      <c r="AG199" s="568"/>
    </row>
    <row r="200" spans="1:33" ht="12.75">
      <c r="A200" s="568"/>
      <c r="B200" s="568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  <c r="X200" s="568"/>
      <c r="Y200" s="568"/>
      <c r="Z200" s="568"/>
      <c r="AA200" s="568"/>
      <c r="AB200" s="568"/>
      <c r="AC200" s="568"/>
      <c r="AD200" s="568"/>
      <c r="AE200" s="568"/>
      <c r="AF200" s="568"/>
      <c r="AG200" s="568"/>
    </row>
    <row r="201" spans="1:33" ht="12.75">
      <c r="A201" s="568"/>
      <c r="B201" s="568"/>
      <c r="C201" s="568"/>
      <c r="D201" s="568"/>
      <c r="E201" s="568"/>
      <c r="F201" s="568"/>
      <c r="G201" s="568"/>
      <c r="H201" s="568"/>
      <c r="I201" s="568"/>
      <c r="J201" s="568"/>
      <c r="K201" s="568"/>
      <c r="L201" s="568"/>
      <c r="M201" s="568"/>
      <c r="N201" s="568"/>
      <c r="O201" s="568"/>
      <c r="P201" s="568"/>
      <c r="Q201" s="568"/>
      <c r="R201" s="568"/>
      <c r="S201" s="568"/>
      <c r="T201" s="568"/>
      <c r="U201" s="568"/>
      <c r="V201" s="568"/>
      <c r="W201" s="568"/>
      <c r="X201" s="568"/>
      <c r="Y201" s="568"/>
      <c r="Z201" s="568"/>
      <c r="AA201" s="568"/>
      <c r="AB201" s="568"/>
      <c r="AC201" s="568"/>
      <c r="AD201" s="568"/>
      <c r="AE201" s="568"/>
      <c r="AF201" s="568"/>
      <c r="AG201" s="568"/>
    </row>
    <row r="202" spans="1:33" ht="12.75">
      <c r="A202" s="568"/>
      <c r="B202" s="568"/>
      <c r="C202" s="568"/>
      <c r="D202" s="568"/>
      <c r="E202" s="568"/>
      <c r="F202" s="568"/>
      <c r="G202" s="568"/>
      <c r="H202" s="568"/>
      <c r="I202" s="568"/>
      <c r="J202" s="568"/>
      <c r="K202" s="568"/>
      <c r="L202" s="568"/>
      <c r="M202" s="568"/>
      <c r="N202" s="568"/>
      <c r="O202" s="568"/>
      <c r="P202" s="568"/>
      <c r="Q202" s="568"/>
      <c r="R202" s="568"/>
      <c r="S202" s="568"/>
      <c r="T202" s="568"/>
      <c r="U202" s="568"/>
      <c r="V202" s="568"/>
      <c r="W202" s="568"/>
      <c r="X202" s="568"/>
      <c r="Y202" s="568"/>
      <c r="Z202" s="568"/>
      <c r="AA202" s="568"/>
      <c r="AB202" s="568"/>
      <c r="AC202" s="568"/>
      <c r="AD202" s="568"/>
      <c r="AE202" s="568"/>
      <c r="AF202" s="568"/>
      <c r="AG202" s="568"/>
    </row>
    <row r="203" spans="1:33" ht="12.75">
      <c r="A203" s="568"/>
      <c r="B203" s="568"/>
      <c r="C203" s="568"/>
      <c r="D203" s="568"/>
      <c r="E203" s="568"/>
      <c r="F203" s="568"/>
      <c r="G203" s="568"/>
      <c r="H203" s="568"/>
      <c r="I203" s="568"/>
      <c r="J203" s="568"/>
      <c r="K203" s="568"/>
      <c r="L203" s="568"/>
      <c r="M203" s="568"/>
      <c r="N203" s="568"/>
      <c r="O203" s="568"/>
      <c r="P203" s="568"/>
      <c r="Q203" s="568"/>
      <c r="R203" s="568"/>
      <c r="S203" s="568"/>
      <c r="T203" s="568"/>
      <c r="U203" s="568"/>
      <c r="V203" s="568"/>
      <c r="W203" s="568"/>
      <c r="X203" s="568"/>
      <c r="Y203" s="568"/>
      <c r="Z203" s="568"/>
      <c r="AA203" s="568"/>
      <c r="AB203" s="568"/>
      <c r="AC203" s="568"/>
      <c r="AD203" s="568"/>
      <c r="AE203" s="568"/>
      <c r="AF203" s="568"/>
      <c r="AG203" s="568"/>
    </row>
    <row r="204" spans="1:33" ht="12.75">
      <c r="A204" s="568"/>
      <c r="B204" s="568"/>
      <c r="C204" s="568"/>
      <c r="D204" s="568"/>
      <c r="E204" s="568"/>
      <c r="F204" s="568"/>
      <c r="G204" s="568"/>
      <c r="H204" s="568"/>
      <c r="I204" s="568"/>
      <c r="J204" s="568"/>
      <c r="K204" s="568"/>
      <c r="L204" s="568"/>
      <c r="M204" s="568"/>
      <c r="N204" s="568"/>
      <c r="O204" s="568"/>
      <c r="P204" s="568"/>
      <c r="Q204" s="568"/>
      <c r="R204" s="568"/>
      <c r="S204" s="568"/>
      <c r="T204" s="568"/>
      <c r="U204" s="568"/>
      <c r="V204" s="568"/>
      <c r="W204" s="568"/>
      <c r="X204" s="568"/>
      <c r="Y204" s="568"/>
      <c r="Z204" s="568"/>
      <c r="AA204" s="568"/>
      <c r="AB204" s="568"/>
      <c r="AC204" s="568"/>
      <c r="AD204" s="568"/>
      <c r="AE204" s="568"/>
      <c r="AF204" s="568"/>
      <c r="AG204" s="568"/>
    </row>
    <row r="205" spans="1:33" ht="12.75">
      <c r="A205" s="568"/>
      <c r="B205" s="568"/>
      <c r="C205" s="568"/>
      <c r="D205" s="568"/>
      <c r="E205" s="568"/>
      <c r="F205" s="568"/>
      <c r="G205" s="568"/>
      <c r="H205" s="568"/>
      <c r="I205" s="568"/>
      <c r="J205" s="568"/>
      <c r="K205" s="568"/>
      <c r="L205" s="568"/>
      <c r="M205" s="568"/>
      <c r="N205" s="568"/>
      <c r="O205" s="568"/>
      <c r="P205" s="568"/>
      <c r="Q205" s="568"/>
      <c r="R205" s="568"/>
      <c r="S205" s="568"/>
      <c r="T205" s="568"/>
      <c r="U205" s="568"/>
      <c r="V205" s="568"/>
      <c r="W205" s="568"/>
      <c r="X205" s="568"/>
      <c r="Y205" s="568"/>
      <c r="Z205" s="568"/>
      <c r="AA205" s="568"/>
      <c r="AB205" s="568"/>
      <c r="AC205" s="568"/>
      <c r="AD205" s="568"/>
      <c r="AE205" s="568"/>
      <c r="AF205" s="568"/>
      <c r="AG205" s="568"/>
    </row>
    <row r="206" spans="1:33" ht="12.75">
      <c r="A206" s="568"/>
      <c r="B206" s="568"/>
      <c r="C206" s="568"/>
      <c r="D206" s="568"/>
      <c r="E206" s="568"/>
      <c r="F206" s="568"/>
      <c r="G206" s="568"/>
      <c r="H206" s="568"/>
      <c r="I206" s="568"/>
      <c r="J206" s="568"/>
      <c r="K206" s="568"/>
      <c r="L206" s="568"/>
      <c r="M206" s="568"/>
      <c r="N206" s="568"/>
      <c r="O206" s="568"/>
      <c r="P206" s="568"/>
      <c r="Q206" s="568"/>
      <c r="R206" s="568"/>
      <c r="S206" s="568"/>
      <c r="T206" s="568"/>
      <c r="U206" s="568"/>
      <c r="V206" s="568"/>
      <c r="W206" s="568"/>
      <c r="X206" s="568"/>
      <c r="Y206" s="568"/>
      <c r="Z206" s="568"/>
      <c r="AA206" s="568"/>
      <c r="AB206" s="568"/>
      <c r="AC206" s="568"/>
      <c r="AD206" s="568"/>
      <c r="AE206" s="568"/>
      <c r="AF206" s="568"/>
      <c r="AG206" s="568"/>
    </row>
    <row r="207" spans="1:33" ht="12.75">
      <c r="A207" s="568"/>
      <c r="B207" s="568"/>
      <c r="C207" s="568"/>
      <c r="D207" s="568"/>
      <c r="E207" s="568"/>
      <c r="F207" s="568"/>
      <c r="G207" s="568"/>
      <c r="H207" s="568"/>
      <c r="I207" s="568"/>
      <c r="J207" s="568"/>
      <c r="K207" s="568"/>
      <c r="L207" s="568"/>
      <c r="M207" s="568"/>
      <c r="N207" s="568"/>
      <c r="O207" s="568"/>
      <c r="P207" s="568"/>
      <c r="Q207" s="568"/>
      <c r="R207" s="568"/>
      <c r="S207" s="568"/>
      <c r="T207" s="568"/>
      <c r="U207" s="568"/>
      <c r="V207" s="568"/>
      <c r="W207" s="568"/>
      <c r="X207" s="568"/>
      <c r="Y207" s="568"/>
      <c r="Z207" s="568"/>
      <c r="AA207" s="568"/>
      <c r="AB207" s="568"/>
      <c r="AC207" s="568"/>
      <c r="AD207" s="568"/>
      <c r="AE207" s="568"/>
      <c r="AF207" s="568"/>
      <c r="AG207" s="568"/>
    </row>
    <row r="208" spans="1:33" ht="12.75">
      <c r="A208" s="568"/>
      <c r="B208" s="568"/>
      <c r="C208" s="568"/>
      <c r="D208" s="568"/>
      <c r="E208" s="568"/>
      <c r="F208" s="568"/>
      <c r="G208" s="568"/>
      <c r="H208" s="568"/>
      <c r="I208" s="568"/>
      <c r="J208" s="568"/>
      <c r="K208" s="568"/>
      <c r="L208" s="568"/>
      <c r="M208" s="568"/>
      <c r="N208" s="568"/>
      <c r="O208" s="568"/>
      <c r="P208" s="568"/>
      <c r="Q208" s="568"/>
      <c r="R208" s="568"/>
      <c r="S208" s="568"/>
      <c r="T208" s="568"/>
      <c r="U208" s="568"/>
      <c r="V208" s="568"/>
      <c r="W208" s="568"/>
      <c r="X208" s="568"/>
      <c r="Y208" s="568"/>
      <c r="Z208" s="568"/>
      <c r="AA208" s="568"/>
      <c r="AB208" s="568"/>
      <c r="AC208" s="568"/>
      <c r="AD208" s="568"/>
      <c r="AE208" s="568"/>
      <c r="AF208" s="568"/>
      <c r="AG208" s="568"/>
    </row>
    <row r="209" spans="1:33" ht="12.75">
      <c r="A209" s="568"/>
      <c r="B209" s="568"/>
      <c r="C209" s="568"/>
      <c r="D209" s="568"/>
      <c r="E209" s="568"/>
      <c r="F209" s="568"/>
      <c r="G209" s="568"/>
      <c r="H209" s="568"/>
      <c r="I209" s="568"/>
      <c r="J209" s="568"/>
      <c r="K209" s="568"/>
      <c r="L209" s="568"/>
      <c r="M209" s="568"/>
      <c r="N209" s="568"/>
      <c r="O209" s="568"/>
      <c r="P209" s="568"/>
      <c r="Q209" s="568"/>
      <c r="R209" s="568"/>
      <c r="S209" s="568"/>
      <c r="T209" s="568"/>
      <c r="U209" s="568"/>
      <c r="V209" s="568"/>
      <c r="W209" s="568"/>
      <c r="X209" s="568"/>
      <c r="Y209" s="568"/>
      <c r="Z209" s="568"/>
      <c r="AA209" s="568"/>
      <c r="AB209" s="568"/>
      <c r="AC209" s="568"/>
      <c r="AD209" s="568"/>
      <c r="AE209" s="568"/>
      <c r="AF209" s="568"/>
      <c r="AG209" s="568"/>
    </row>
    <row r="210" spans="1:33" ht="12.75">
      <c r="A210" s="568"/>
      <c r="B210" s="568"/>
      <c r="C210" s="568"/>
      <c r="D210" s="568"/>
      <c r="E210" s="568"/>
      <c r="F210" s="568"/>
      <c r="G210" s="568"/>
      <c r="H210" s="568"/>
      <c r="I210" s="568"/>
      <c r="J210" s="568"/>
      <c r="K210" s="568"/>
      <c r="L210" s="568"/>
      <c r="M210" s="568"/>
      <c r="N210" s="568"/>
      <c r="O210" s="568"/>
      <c r="P210" s="568"/>
      <c r="Q210" s="568"/>
      <c r="R210" s="568"/>
      <c r="S210" s="568"/>
      <c r="T210" s="568"/>
      <c r="U210" s="568"/>
      <c r="V210" s="568"/>
      <c r="W210" s="568"/>
      <c r="X210" s="568"/>
      <c r="Y210" s="568"/>
      <c r="Z210" s="568"/>
      <c r="AA210" s="568"/>
      <c r="AB210" s="568"/>
      <c r="AC210" s="568"/>
      <c r="AD210" s="568"/>
      <c r="AE210" s="568"/>
      <c r="AF210" s="568"/>
      <c r="AG210" s="568"/>
    </row>
    <row r="211" spans="1:33" ht="12.75">
      <c r="A211" s="568"/>
      <c r="B211" s="568"/>
      <c r="C211" s="568"/>
      <c r="D211" s="568"/>
      <c r="E211" s="568"/>
      <c r="F211" s="568"/>
      <c r="G211" s="568"/>
      <c r="H211" s="568"/>
      <c r="I211" s="568"/>
      <c r="J211" s="568"/>
      <c r="K211" s="568"/>
      <c r="L211" s="568"/>
      <c r="M211" s="568"/>
      <c r="N211" s="568"/>
      <c r="O211" s="568"/>
      <c r="P211" s="568"/>
      <c r="Q211" s="568"/>
      <c r="R211" s="568"/>
      <c r="S211" s="568"/>
      <c r="T211" s="568"/>
      <c r="U211" s="568"/>
      <c r="V211" s="568"/>
      <c r="W211" s="568"/>
      <c r="X211" s="568"/>
      <c r="Y211" s="568"/>
      <c r="Z211" s="568"/>
      <c r="AA211" s="568"/>
      <c r="AB211" s="568"/>
      <c r="AC211" s="568"/>
      <c r="AD211" s="568"/>
      <c r="AE211" s="568"/>
      <c r="AF211" s="568"/>
      <c r="AG211" s="568"/>
    </row>
    <row r="212" spans="1:33" ht="12.75">
      <c r="A212" s="568"/>
      <c r="B212" s="568"/>
      <c r="C212" s="568"/>
      <c r="D212" s="568"/>
      <c r="E212" s="568"/>
      <c r="F212" s="568"/>
      <c r="G212" s="568"/>
      <c r="H212" s="568"/>
      <c r="I212" s="568"/>
      <c r="J212" s="568"/>
      <c r="K212" s="568"/>
      <c r="L212" s="568"/>
      <c r="M212" s="568"/>
      <c r="N212" s="568"/>
      <c r="O212" s="568"/>
      <c r="P212" s="568"/>
      <c r="Q212" s="568"/>
      <c r="R212" s="568"/>
      <c r="S212" s="568"/>
      <c r="T212" s="568"/>
      <c r="U212" s="568"/>
      <c r="V212" s="568"/>
      <c r="W212" s="568"/>
      <c r="X212" s="568"/>
      <c r="Y212" s="568"/>
      <c r="Z212" s="568"/>
      <c r="AA212" s="568"/>
      <c r="AB212" s="568"/>
      <c r="AC212" s="568"/>
      <c r="AD212" s="568"/>
      <c r="AE212" s="568"/>
      <c r="AF212" s="568"/>
      <c r="AG212" s="568"/>
    </row>
    <row r="213" spans="1:33" ht="12.75">
      <c r="A213" s="568"/>
      <c r="B213" s="568"/>
      <c r="C213" s="568"/>
      <c r="D213" s="568"/>
      <c r="E213" s="568"/>
      <c r="F213" s="568"/>
      <c r="G213" s="568"/>
      <c r="H213" s="568"/>
      <c r="I213" s="568"/>
      <c r="J213" s="568"/>
      <c r="K213" s="568"/>
      <c r="L213" s="568"/>
      <c r="M213" s="568"/>
      <c r="N213" s="568"/>
      <c r="O213" s="568"/>
      <c r="P213" s="568"/>
      <c r="Q213" s="568"/>
      <c r="R213" s="568"/>
      <c r="S213" s="568"/>
      <c r="T213" s="568"/>
      <c r="U213" s="568"/>
      <c r="V213" s="568"/>
      <c r="W213" s="568"/>
      <c r="X213" s="568"/>
      <c r="Y213" s="568"/>
      <c r="Z213" s="568"/>
      <c r="AA213" s="568"/>
      <c r="AB213" s="568"/>
      <c r="AC213" s="568"/>
      <c r="AD213" s="568"/>
      <c r="AE213" s="568"/>
      <c r="AF213" s="568"/>
      <c r="AG213" s="568"/>
    </row>
    <row r="214" spans="1:33" ht="12.75">
      <c r="A214" s="568"/>
      <c r="B214" s="568"/>
      <c r="C214" s="568"/>
      <c r="D214" s="568"/>
      <c r="E214" s="568"/>
      <c r="F214" s="568"/>
      <c r="G214" s="568"/>
      <c r="H214" s="568"/>
      <c r="I214" s="568"/>
      <c r="J214" s="568"/>
      <c r="K214" s="568"/>
      <c r="L214" s="568"/>
      <c r="M214" s="568"/>
      <c r="N214" s="568"/>
      <c r="O214" s="568"/>
      <c r="P214" s="568"/>
      <c r="Q214" s="568"/>
      <c r="R214" s="568"/>
      <c r="S214" s="568"/>
      <c r="T214" s="568"/>
      <c r="U214" s="568"/>
      <c r="V214" s="568"/>
      <c r="W214" s="568"/>
      <c r="X214" s="568"/>
      <c r="Y214" s="568"/>
      <c r="Z214" s="568"/>
      <c r="AA214" s="568"/>
      <c r="AB214" s="568"/>
      <c r="AC214" s="568"/>
      <c r="AD214" s="568"/>
      <c r="AE214" s="568"/>
      <c r="AF214" s="568"/>
      <c r="AG214" s="568"/>
    </row>
    <row r="215" spans="1:33" ht="12.75">
      <c r="A215" s="568"/>
      <c r="B215" s="568"/>
      <c r="C215" s="568"/>
      <c r="D215" s="568"/>
      <c r="E215" s="568"/>
      <c r="F215" s="568"/>
      <c r="G215" s="568"/>
      <c r="H215" s="568"/>
      <c r="I215" s="568"/>
      <c r="J215" s="568"/>
      <c r="K215" s="568"/>
      <c r="L215" s="568"/>
      <c r="M215" s="568"/>
      <c r="N215" s="568"/>
      <c r="O215" s="568"/>
      <c r="P215" s="568"/>
      <c r="Q215" s="568"/>
      <c r="R215" s="568"/>
      <c r="S215" s="568"/>
      <c r="T215" s="568"/>
      <c r="U215" s="568"/>
      <c r="V215" s="568"/>
      <c r="W215" s="568"/>
      <c r="X215" s="568"/>
      <c r="Y215" s="568"/>
      <c r="Z215" s="568"/>
      <c r="AA215" s="568"/>
      <c r="AB215" s="568"/>
      <c r="AC215" s="568"/>
      <c r="AD215" s="568"/>
      <c r="AE215" s="568"/>
      <c r="AF215" s="568"/>
      <c r="AG215" s="568"/>
    </row>
    <row r="216" spans="1:33" ht="12.75">
      <c r="A216" s="568"/>
      <c r="B216" s="568"/>
      <c r="C216" s="568"/>
      <c r="D216" s="568"/>
      <c r="E216" s="568"/>
      <c r="F216" s="568"/>
      <c r="G216" s="568"/>
      <c r="H216" s="568"/>
      <c r="I216" s="568"/>
      <c r="J216" s="568"/>
      <c r="K216" s="568"/>
      <c r="L216" s="568"/>
      <c r="M216" s="568"/>
      <c r="N216" s="568"/>
      <c r="O216" s="568"/>
      <c r="P216" s="568"/>
      <c r="Q216" s="568"/>
      <c r="R216" s="568"/>
      <c r="S216" s="568"/>
      <c r="T216" s="568"/>
      <c r="U216" s="568"/>
      <c r="V216" s="568"/>
      <c r="W216" s="568"/>
      <c r="X216" s="568"/>
      <c r="Y216" s="568"/>
      <c r="Z216" s="568"/>
      <c r="AA216" s="568"/>
      <c r="AB216" s="568"/>
      <c r="AC216" s="568"/>
      <c r="AD216" s="568"/>
      <c r="AE216" s="568"/>
      <c r="AF216" s="568"/>
      <c r="AG216" s="568"/>
    </row>
    <row r="217" spans="1:33" ht="12.75">
      <c r="A217" s="568"/>
      <c r="B217" s="568"/>
      <c r="C217" s="568"/>
      <c r="D217" s="568"/>
      <c r="E217" s="568"/>
      <c r="F217" s="568"/>
      <c r="G217" s="568"/>
      <c r="H217" s="568"/>
      <c r="I217" s="568"/>
      <c r="J217" s="568"/>
      <c r="K217" s="568"/>
      <c r="L217" s="568"/>
      <c r="M217" s="568"/>
      <c r="N217" s="568"/>
      <c r="O217" s="568"/>
      <c r="P217" s="568"/>
      <c r="Q217" s="568"/>
      <c r="R217" s="568"/>
      <c r="S217" s="568"/>
      <c r="T217" s="568"/>
      <c r="U217" s="568"/>
      <c r="V217" s="568"/>
      <c r="W217" s="568"/>
      <c r="X217" s="568"/>
      <c r="Y217" s="568"/>
      <c r="Z217" s="568"/>
      <c r="AA217" s="568"/>
      <c r="AB217" s="568"/>
      <c r="AC217" s="568"/>
      <c r="AD217" s="568"/>
      <c r="AE217" s="568"/>
      <c r="AF217" s="568"/>
      <c r="AG217" s="568"/>
    </row>
    <row r="218" spans="1:33" ht="12.75">
      <c r="A218" s="568"/>
      <c r="B218" s="568"/>
      <c r="C218" s="568"/>
      <c r="D218" s="568"/>
      <c r="E218" s="568"/>
      <c r="F218" s="568"/>
      <c r="G218" s="568"/>
      <c r="H218" s="568"/>
      <c r="I218" s="568"/>
      <c r="J218" s="568"/>
      <c r="K218" s="568"/>
      <c r="L218" s="568"/>
      <c r="M218" s="568"/>
      <c r="N218" s="568"/>
      <c r="O218" s="568"/>
      <c r="P218" s="568"/>
      <c r="Q218" s="568"/>
      <c r="R218" s="568"/>
      <c r="S218" s="568"/>
      <c r="T218" s="568"/>
      <c r="U218" s="568"/>
      <c r="V218" s="568"/>
      <c r="W218" s="568"/>
      <c r="X218" s="568"/>
      <c r="Y218" s="568"/>
      <c r="Z218" s="568"/>
      <c r="AA218" s="568"/>
      <c r="AB218" s="568"/>
      <c r="AC218" s="568"/>
      <c r="AD218" s="568"/>
      <c r="AE218" s="568"/>
      <c r="AF218" s="568"/>
      <c r="AG218" s="568"/>
    </row>
    <row r="219" spans="1:33" ht="12.75">
      <c r="A219" s="568"/>
      <c r="B219" s="568"/>
      <c r="C219" s="568"/>
      <c r="D219" s="568"/>
      <c r="E219" s="568"/>
      <c r="F219" s="568"/>
      <c r="G219" s="568"/>
      <c r="H219" s="568"/>
      <c r="I219" s="568"/>
      <c r="J219" s="568"/>
      <c r="K219" s="568"/>
      <c r="L219" s="568"/>
      <c r="M219" s="568"/>
      <c r="N219" s="568"/>
      <c r="O219" s="568"/>
      <c r="P219" s="568"/>
      <c r="Q219" s="568"/>
      <c r="R219" s="568"/>
      <c r="S219" s="568"/>
      <c r="T219" s="568"/>
      <c r="U219" s="568"/>
      <c r="V219" s="568"/>
      <c r="W219" s="568"/>
      <c r="X219" s="568"/>
      <c r="Y219" s="568"/>
      <c r="Z219" s="568"/>
      <c r="AA219" s="568"/>
      <c r="AB219" s="568"/>
      <c r="AC219" s="568"/>
      <c r="AD219" s="568"/>
      <c r="AE219" s="568"/>
      <c r="AF219" s="568"/>
      <c r="AG219" s="568"/>
    </row>
    <row r="220" spans="1:33" ht="12.75">
      <c r="A220" s="568"/>
      <c r="B220" s="568"/>
      <c r="C220" s="568"/>
      <c r="D220" s="568"/>
      <c r="E220" s="568"/>
      <c r="F220" s="568"/>
      <c r="G220" s="568"/>
      <c r="H220" s="568"/>
      <c r="I220" s="568"/>
      <c r="J220" s="568"/>
      <c r="K220" s="568"/>
      <c r="L220" s="568"/>
      <c r="M220" s="568"/>
      <c r="N220" s="568"/>
      <c r="O220" s="568"/>
      <c r="P220" s="568"/>
      <c r="Q220" s="568"/>
      <c r="R220" s="568"/>
      <c r="S220" s="568"/>
      <c r="T220" s="568"/>
      <c r="U220" s="568"/>
      <c r="V220" s="568"/>
      <c r="W220" s="568"/>
      <c r="X220" s="568"/>
      <c r="Y220" s="568"/>
      <c r="Z220" s="568"/>
      <c r="AA220" s="568"/>
      <c r="AB220" s="568"/>
      <c r="AC220" s="568"/>
      <c r="AD220" s="568"/>
      <c r="AE220" s="568"/>
      <c r="AF220" s="568"/>
      <c r="AG220" s="568"/>
    </row>
    <row r="221" spans="1:33" ht="12.75">
      <c r="A221" s="568"/>
      <c r="B221" s="568"/>
      <c r="C221" s="568"/>
      <c r="D221" s="568"/>
      <c r="E221" s="568"/>
      <c r="F221" s="568"/>
      <c r="G221" s="568"/>
      <c r="H221" s="568"/>
      <c r="I221" s="568"/>
      <c r="J221" s="568"/>
      <c r="K221" s="568"/>
      <c r="L221" s="568"/>
      <c r="M221" s="568"/>
      <c r="N221" s="568"/>
      <c r="O221" s="568"/>
      <c r="P221" s="568"/>
      <c r="Q221" s="568"/>
      <c r="R221" s="568"/>
      <c r="S221" s="568"/>
      <c r="T221" s="568"/>
      <c r="U221" s="568"/>
      <c r="V221" s="568"/>
      <c r="W221" s="568"/>
      <c r="X221" s="568"/>
      <c r="Y221" s="568"/>
      <c r="Z221" s="568"/>
      <c r="AA221" s="568"/>
      <c r="AB221" s="568"/>
      <c r="AC221" s="568"/>
      <c r="AD221" s="568"/>
      <c r="AE221" s="568"/>
      <c r="AF221" s="568"/>
      <c r="AG221" s="568"/>
    </row>
    <row r="222" spans="1:33" ht="12.75">
      <c r="A222" s="568"/>
      <c r="B222" s="568"/>
      <c r="C222" s="568"/>
      <c r="D222" s="568"/>
      <c r="E222" s="568"/>
      <c r="F222" s="568"/>
      <c r="G222" s="568"/>
      <c r="H222" s="568"/>
      <c r="I222" s="568"/>
      <c r="J222" s="568"/>
      <c r="K222" s="568"/>
      <c r="L222" s="568"/>
      <c r="M222" s="568"/>
      <c r="N222" s="568"/>
      <c r="O222" s="568"/>
      <c r="P222" s="568"/>
      <c r="Q222" s="568"/>
      <c r="R222" s="568"/>
      <c r="S222" s="568"/>
      <c r="T222" s="568"/>
      <c r="U222" s="568"/>
      <c r="V222" s="568"/>
      <c r="W222" s="568"/>
      <c r="X222" s="568"/>
      <c r="Y222" s="568"/>
      <c r="Z222" s="568"/>
      <c r="AA222" s="568"/>
      <c r="AB222" s="568"/>
      <c r="AC222" s="568"/>
      <c r="AD222" s="568"/>
      <c r="AE222" s="568"/>
      <c r="AF222" s="568"/>
      <c r="AG222" s="568"/>
    </row>
    <row r="223" spans="1:33" ht="12.75">
      <c r="A223" s="568"/>
      <c r="B223" s="568"/>
      <c r="C223" s="568"/>
      <c r="D223" s="568"/>
      <c r="E223" s="568"/>
      <c r="F223" s="568"/>
      <c r="G223" s="568"/>
      <c r="H223" s="568"/>
      <c r="I223" s="568"/>
      <c r="J223" s="568"/>
      <c r="K223" s="568"/>
      <c r="L223" s="568"/>
      <c r="M223" s="568"/>
      <c r="N223" s="568"/>
      <c r="O223" s="568"/>
      <c r="P223" s="568"/>
      <c r="Q223" s="568"/>
      <c r="R223" s="568"/>
      <c r="S223" s="568"/>
      <c r="T223" s="568"/>
      <c r="U223" s="568"/>
      <c r="V223" s="568"/>
      <c r="W223" s="568"/>
      <c r="X223" s="568"/>
      <c r="Y223" s="568"/>
      <c r="Z223" s="568"/>
      <c r="AA223" s="568"/>
      <c r="AB223" s="568"/>
      <c r="AC223" s="568"/>
      <c r="AD223" s="568"/>
      <c r="AE223" s="568"/>
      <c r="AF223" s="568"/>
      <c r="AG223" s="568"/>
    </row>
    <row r="224" spans="1:33" ht="12.75">
      <c r="A224" s="568"/>
      <c r="B224" s="568"/>
      <c r="C224" s="568"/>
      <c r="D224" s="568"/>
      <c r="E224" s="568"/>
      <c r="F224" s="568"/>
      <c r="G224" s="568"/>
      <c r="H224" s="568"/>
      <c r="I224" s="568"/>
      <c r="J224" s="568"/>
      <c r="K224" s="568"/>
      <c r="L224" s="568"/>
      <c r="M224" s="568"/>
      <c r="N224" s="568"/>
      <c r="O224" s="568"/>
      <c r="P224" s="568"/>
      <c r="Q224" s="568"/>
      <c r="R224" s="568"/>
      <c r="S224" s="568"/>
      <c r="T224" s="568"/>
      <c r="U224" s="568"/>
      <c r="V224" s="568"/>
      <c r="W224" s="568"/>
      <c r="X224" s="568"/>
      <c r="Y224" s="568"/>
      <c r="Z224" s="568"/>
      <c r="AA224" s="568"/>
      <c r="AB224" s="568"/>
      <c r="AC224" s="568"/>
      <c r="AD224" s="568"/>
      <c r="AE224" s="568"/>
      <c r="AF224" s="568"/>
      <c r="AG224" s="568"/>
    </row>
    <row r="225" spans="1:33" ht="12.75">
      <c r="A225" s="568"/>
      <c r="B225" s="568"/>
      <c r="C225" s="568"/>
      <c r="D225" s="568"/>
      <c r="E225" s="568"/>
      <c r="F225" s="568"/>
      <c r="G225" s="568"/>
      <c r="H225" s="568"/>
      <c r="I225" s="568"/>
      <c r="J225" s="568"/>
      <c r="K225" s="568"/>
      <c r="L225" s="568"/>
      <c r="M225" s="568"/>
      <c r="N225" s="568"/>
      <c r="O225" s="568"/>
      <c r="P225" s="568"/>
      <c r="Q225" s="568"/>
      <c r="R225" s="568"/>
      <c r="S225" s="568"/>
      <c r="T225" s="568"/>
      <c r="U225" s="568"/>
      <c r="V225" s="568"/>
      <c r="W225" s="568"/>
      <c r="X225" s="568"/>
      <c r="Y225" s="568"/>
      <c r="Z225" s="568"/>
      <c r="AA225" s="568"/>
      <c r="AB225" s="568"/>
      <c r="AC225" s="568"/>
      <c r="AD225" s="568"/>
      <c r="AE225" s="568"/>
      <c r="AF225" s="568"/>
      <c r="AG225" s="568"/>
    </row>
    <row r="226" spans="1:33" ht="12.75">
      <c r="A226" s="568"/>
      <c r="B226" s="568"/>
      <c r="C226" s="568"/>
      <c r="D226" s="568"/>
      <c r="E226" s="568"/>
      <c r="F226" s="568"/>
      <c r="G226" s="568"/>
      <c r="H226" s="568"/>
      <c r="I226" s="568"/>
      <c r="J226" s="568"/>
      <c r="K226" s="568"/>
      <c r="L226" s="568"/>
      <c r="M226" s="568"/>
      <c r="N226" s="568"/>
      <c r="O226" s="568"/>
      <c r="P226" s="568"/>
      <c r="Q226" s="568"/>
      <c r="R226" s="568"/>
      <c r="S226" s="568"/>
      <c r="T226" s="568"/>
      <c r="U226" s="568"/>
      <c r="V226" s="568"/>
      <c r="W226" s="568"/>
      <c r="X226" s="568"/>
      <c r="Y226" s="568"/>
      <c r="Z226" s="568"/>
      <c r="AA226" s="568"/>
      <c r="AB226" s="568"/>
      <c r="AC226" s="568"/>
      <c r="AD226" s="568"/>
      <c r="AE226" s="568"/>
      <c r="AF226" s="568"/>
      <c r="AG226" s="568"/>
    </row>
    <row r="227" spans="1:33" ht="12.75">
      <c r="A227" s="568"/>
      <c r="B227" s="568"/>
      <c r="C227" s="568"/>
      <c r="D227" s="568"/>
      <c r="E227" s="568"/>
      <c r="F227" s="568"/>
      <c r="G227" s="568"/>
      <c r="H227" s="568"/>
      <c r="I227" s="568"/>
      <c r="J227" s="568"/>
      <c r="K227" s="568"/>
      <c r="L227" s="568"/>
      <c r="M227" s="568"/>
      <c r="N227" s="568"/>
      <c r="O227" s="568"/>
      <c r="P227" s="568"/>
      <c r="Q227" s="568"/>
      <c r="R227" s="568"/>
      <c r="S227" s="568"/>
      <c r="T227" s="568"/>
      <c r="U227" s="568"/>
      <c r="V227" s="568"/>
      <c r="W227" s="568"/>
      <c r="X227" s="568"/>
      <c r="Y227" s="568"/>
      <c r="Z227" s="568"/>
      <c r="AA227" s="568"/>
      <c r="AB227" s="568"/>
      <c r="AC227" s="568"/>
      <c r="AD227" s="568"/>
      <c r="AE227" s="568"/>
      <c r="AF227" s="568"/>
      <c r="AG227" s="568"/>
    </row>
    <row r="228" spans="1:33" ht="12.75">
      <c r="A228" s="568"/>
      <c r="B228" s="568"/>
      <c r="C228" s="568"/>
      <c r="D228" s="568"/>
      <c r="E228" s="568"/>
      <c r="F228" s="568"/>
      <c r="G228" s="568"/>
      <c r="H228" s="568"/>
      <c r="I228" s="568"/>
      <c r="J228" s="568"/>
      <c r="K228" s="568"/>
      <c r="L228" s="568"/>
      <c r="M228" s="568"/>
      <c r="N228" s="568"/>
      <c r="O228" s="568"/>
      <c r="P228" s="568"/>
      <c r="Q228" s="568"/>
      <c r="R228" s="568"/>
      <c r="S228" s="568"/>
      <c r="T228" s="568"/>
      <c r="U228" s="568"/>
      <c r="V228" s="568"/>
      <c r="W228" s="568"/>
      <c r="X228" s="568"/>
      <c r="Y228" s="568"/>
      <c r="Z228" s="568"/>
      <c r="AA228" s="568"/>
      <c r="AB228" s="568"/>
      <c r="AC228" s="568"/>
      <c r="AD228" s="568"/>
      <c r="AE228" s="568"/>
      <c r="AF228" s="568"/>
      <c r="AG228" s="568"/>
    </row>
    <row r="229" spans="1:33" ht="12.75">
      <c r="A229" s="568"/>
      <c r="B229" s="568"/>
      <c r="C229" s="568"/>
      <c r="D229" s="568"/>
      <c r="E229" s="568"/>
      <c r="F229" s="568"/>
      <c r="G229" s="568"/>
      <c r="H229" s="568"/>
      <c r="I229" s="568"/>
      <c r="J229" s="568"/>
      <c r="K229" s="568"/>
      <c r="L229" s="568"/>
      <c r="M229" s="568"/>
      <c r="N229" s="568"/>
      <c r="O229" s="568"/>
      <c r="P229" s="568"/>
      <c r="Q229" s="568"/>
      <c r="R229" s="568"/>
      <c r="S229" s="568"/>
      <c r="T229" s="568"/>
      <c r="U229" s="568"/>
      <c r="V229" s="568"/>
      <c r="W229" s="568"/>
      <c r="X229" s="568"/>
      <c r="Y229" s="568"/>
      <c r="Z229" s="568"/>
      <c r="AA229" s="568"/>
      <c r="AB229" s="568"/>
      <c r="AC229" s="568"/>
      <c r="AD229" s="568"/>
      <c r="AE229" s="568"/>
      <c r="AF229" s="568"/>
      <c r="AG229" s="568"/>
    </row>
    <row r="230" spans="1:33" ht="12.75">
      <c r="A230" s="568"/>
      <c r="B230" s="568"/>
      <c r="C230" s="568"/>
      <c r="D230" s="568"/>
      <c r="E230" s="568"/>
      <c r="F230" s="568"/>
      <c r="G230" s="568"/>
      <c r="H230" s="568"/>
      <c r="I230" s="568"/>
      <c r="J230" s="568"/>
      <c r="K230" s="568"/>
      <c r="L230" s="568"/>
      <c r="M230" s="568"/>
      <c r="N230" s="568"/>
      <c r="O230" s="568"/>
      <c r="P230" s="568"/>
      <c r="Q230" s="568"/>
      <c r="R230" s="568"/>
      <c r="S230" s="568"/>
      <c r="T230" s="568"/>
      <c r="U230" s="568"/>
      <c r="V230" s="568"/>
      <c r="W230" s="568"/>
      <c r="X230" s="568"/>
      <c r="Y230" s="568"/>
      <c r="Z230" s="568"/>
      <c r="AA230" s="568"/>
      <c r="AB230" s="568"/>
      <c r="AC230" s="568"/>
      <c r="AD230" s="568"/>
      <c r="AE230" s="568"/>
      <c r="AF230" s="568"/>
      <c r="AG230" s="568"/>
    </row>
    <row r="231" spans="1:33" ht="12.75">
      <c r="A231" s="568"/>
      <c r="B231" s="568"/>
      <c r="C231" s="568"/>
      <c r="D231" s="568"/>
      <c r="E231" s="568"/>
      <c r="F231" s="568"/>
      <c r="G231" s="568"/>
      <c r="H231" s="568"/>
      <c r="I231" s="568"/>
      <c r="J231" s="568"/>
      <c r="K231" s="568"/>
      <c r="L231" s="568"/>
      <c r="M231" s="568"/>
      <c r="N231" s="568"/>
      <c r="O231" s="568"/>
      <c r="P231" s="568"/>
      <c r="Q231" s="568"/>
      <c r="R231" s="568"/>
      <c r="S231" s="568"/>
      <c r="T231" s="568"/>
      <c r="U231" s="568"/>
      <c r="V231" s="568"/>
      <c r="W231" s="568"/>
      <c r="X231" s="568"/>
      <c r="Y231" s="568"/>
      <c r="Z231" s="568"/>
      <c r="AA231" s="568"/>
      <c r="AB231" s="568"/>
      <c r="AC231" s="568"/>
      <c r="AD231" s="568"/>
      <c r="AE231" s="568"/>
      <c r="AF231" s="568"/>
      <c r="AG231" s="568"/>
    </row>
    <row r="232" spans="1:33" ht="12.75">
      <c r="A232" s="568"/>
      <c r="B232" s="568"/>
      <c r="C232" s="568"/>
      <c r="D232" s="568"/>
      <c r="E232" s="568"/>
      <c r="F232" s="568"/>
      <c r="G232" s="568"/>
      <c r="H232" s="568"/>
      <c r="I232" s="568"/>
      <c r="J232" s="568"/>
      <c r="K232" s="568"/>
      <c r="L232" s="568"/>
      <c r="M232" s="568"/>
      <c r="N232" s="568"/>
      <c r="O232" s="568"/>
      <c r="P232" s="568"/>
      <c r="Q232" s="568"/>
      <c r="R232" s="568"/>
      <c r="S232" s="568"/>
      <c r="T232" s="568"/>
      <c r="U232" s="568"/>
      <c r="V232" s="568"/>
      <c r="W232" s="568"/>
      <c r="X232" s="568"/>
      <c r="Y232" s="568"/>
      <c r="Z232" s="568"/>
      <c r="AA232" s="568"/>
      <c r="AB232" s="568"/>
      <c r="AC232" s="568"/>
      <c r="AD232" s="568"/>
      <c r="AE232" s="568"/>
      <c r="AF232" s="568"/>
      <c r="AG232" s="568"/>
    </row>
    <row r="233" spans="1:33" ht="12.75">
      <c r="A233" s="568"/>
      <c r="B233" s="568"/>
      <c r="C233" s="568"/>
      <c r="D233" s="568"/>
      <c r="E233" s="568"/>
      <c r="F233" s="568"/>
      <c r="G233" s="568"/>
      <c r="H233" s="568"/>
      <c r="I233" s="568"/>
      <c r="J233" s="568"/>
      <c r="K233" s="568"/>
      <c r="L233" s="568"/>
      <c r="M233" s="568"/>
      <c r="N233" s="568"/>
      <c r="O233" s="568"/>
      <c r="P233" s="568"/>
      <c r="Q233" s="568"/>
      <c r="R233" s="568"/>
      <c r="S233" s="568"/>
      <c r="T233" s="568"/>
      <c r="U233" s="568"/>
      <c r="V233" s="568"/>
      <c r="W233" s="568"/>
      <c r="X233" s="568"/>
      <c r="Y233" s="568"/>
      <c r="Z233" s="568"/>
      <c r="AA233" s="568"/>
      <c r="AB233" s="568"/>
      <c r="AC233" s="568"/>
      <c r="AD233" s="568"/>
      <c r="AE233" s="568"/>
      <c r="AF233" s="568"/>
      <c r="AG233" s="568"/>
    </row>
    <row r="234" spans="1:33" ht="12.75">
      <c r="A234" s="568"/>
      <c r="B234" s="568"/>
      <c r="C234" s="568"/>
      <c r="D234" s="568"/>
      <c r="E234" s="568"/>
      <c r="F234" s="568"/>
      <c r="G234" s="568"/>
      <c r="H234" s="568"/>
      <c r="I234" s="568"/>
      <c r="J234" s="568"/>
      <c r="K234" s="568"/>
      <c r="L234" s="568"/>
      <c r="M234" s="568"/>
      <c r="N234" s="568"/>
      <c r="O234" s="568"/>
      <c r="P234" s="568"/>
      <c r="Q234" s="568"/>
      <c r="R234" s="568"/>
      <c r="S234" s="568"/>
      <c r="T234" s="568"/>
      <c r="U234" s="568"/>
      <c r="V234" s="568"/>
      <c r="W234" s="568"/>
      <c r="X234" s="568"/>
      <c r="Y234" s="568"/>
      <c r="Z234" s="568"/>
      <c r="AA234" s="568"/>
      <c r="AB234" s="568"/>
      <c r="AC234" s="568"/>
      <c r="AD234" s="568"/>
      <c r="AE234" s="568"/>
      <c r="AF234" s="568"/>
      <c r="AG234" s="568"/>
    </row>
    <row r="235" spans="1:33" ht="12.75">
      <c r="A235" s="568"/>
      <c r="B235" s="568"/>
      <c r="C235" s="568"/>
      <c r="D235" s="568"/>
      <c r="E235" s="568"/>
      <c r="F235" s="568"/>
      <c r="G235" s="568"/>
      <c r="H235" s="568"/>
      <c r="I235" s="568"/>
      <c r="J235" s="568"/>
      <c r="K235" s="568"/>
      <c r="L235" s="568"/>
      <c r="M235" s="568"/>
      <c r="N235" s="568"/>
      <c r="O235" s="568"/>
      <c r="P235" s="568"/>
      <c r="Q235" s="568"/>
      <c r="R235" s="568"/>
      <c r="S235" s="568"/>
      <c r="T235" s="568"/>
      <c r="U235" s="568"/>
      <c r="V235" s="568"/>
      <c r="W235" s="568"/>
      <c r="X235" s="568"/>
      <c r="Y235" s="568"/>
      <c r="Z235" s="568"/>
      <c r="AA235" s="568"/>
      <c r="AB235" s="568"/>
      <c r="AC235" s="568"/>
      <c r="AD235" s="568"/>
      <c r="AE235" s="568"/>
      <c r="AF235" s="568"/>
      <c r="AG235" s="568"/>
    </row>
    <row r="236" spans="1:33" ht="12.75">
      <c r="A236" s="568"/>
      <c r="B236" s="568"/>
      <c r="C236" s="568"/>
      <c r="D236" s="568"/>
      <c r="E236" s="568"/>
      <c r="F236" s="568"/>
      <c r="G236" s="568"/>
      <c r="H236" s="568"/>
      <c r="I236" s="568"/>
      <c r="J236" s="568"/>
      <c r="K236" s="568"/>
      <c r="L236" s="568"/>
      <c r="M236" s="568"/>
      <c r="N236" s="568"/>
      <c r="O236" s="568"/>
      <c r="P236" s="568"/>
      <c r="Q236" s="568"/>
      <c r="R236" s="568"/>
      <c r="S236" s="568"/>
      <c r="T236" s="568"/>
      <c r="U236" s="568"/>
      <c r="V236" s="568"/>
      <c r="W236" s="568"/>
      <c r="X236" s="568"/>
      <c r="Y236" s="568"/>
      <c r="Z236" s="568"/>
      <c r="AA236" s="568"/>
      <c r="AB236" s="568"/>
      <c r="AC236" s="568"/>
      <c r="AD236" s="568"/>
      <c r="AE236" s="568"/>
      <c r="AF236" s="568"/>
      <c r="AG236" s="568"/>
    </row>
    <row r="237" spans="1:33" ht="12.75">
      <c r="A237" s="568"/>
      <c r="B237" s="568"/>
      <c r="C237" s="568"/>
      <c r="D237" s="568"/>
      <c r="E237" s="568"/>
      <c r="F237" s="568"/>
      <c r="G237" s="568"/>
      <c r="H237" s="568"/>
      <c r="I237" s="568"/>
      <c r="J237" s="568"/>
      <c r="K237" s="568"/>
      <c r="L237" s="568"/>
      <c r="M237" s="568"/>
      <c r="N237" s="568"/>
      <c r="O237" s="568"/>
      <c r="P237" s="568"/>
      <c r="Q237" s="568"/>
      <c r="R237" s="568"/>
      <c r="S237" s="568"/>
      <c r="T237" s="568"/>
      <c r="U237" s="568"/>
      <c r="V237" s="568"/>
      <c r="W237" s="568"/>
      <c r="X237" s="568"/>
      <c r="Y237" s="568"/>
      <c r="Z237" s="568"/>
      <c r="AA237" s="568"/>
      <c r="AB237" s="568"/>
      <c r="AC237" s="568"/>
      <c r="AD237" s="568"/>
      <c r="AE237" s="568"/>
      <c r="AF237" s="568"/>
      <c r="AG237" s="568"/>
    </row>
    <row r="238" spans="1:33" ht="12.75">
      <c r="A238" s="568"/>
      <c r="B238" s="568"/>
      <c r="C238" s="568"/>
      <c r="D238" s="568"/>
      <c r="E238" s="568"/>
      <c r="F238" s="568"/>
      <c r="G238" s="568"/>
      <c r="H238" s="568"/>
      <c r="I238" s="568"/>
      <c r="J238" s="568"/>
      <c r="K238" s="568"/>
      <c r="L238" s="568"/>
      <c r="M238" s="568"/>
      <c r="N238" s="568"/>
      <c r="O238" s="568"/>
      <c r="P238" s="568"/>
      <c r="Q238" s="568"/>
      <c r="R238" s="568"/>
      <c r="S238" s="568"/>
      <c r="T238" s="568"/>
      <c r="U238" s="568"/>
      <c r="V238" s="568"/>
      <c r="W238" s="568"/>
      <c r="X238" s="568"/>
      <c r="Y238" s="568"/>
      <c r="Z238" s="568"/>
      <c r="AA238" s="568"/>
      <c r="AB238" s="568"/>
      <c r="AC238" s="568"/>
      <c r="AD238" s="568"/>
      <c r="AE238" s="568"/>
      <c r="AF238" s="568"/>
      <c r="AG238" s="568"/>
    </row>
    <row r="239" spans="1:33" ht="12.75">
      <c r="A239" s="568"/>
      <c r="B239" s="568"/>
      <c r="C239" s="568"/>
      <c r="D239" s="568"/>
      <c r="E239" s="568"/>
      <c r="F239" s="568"/>
      <c r="G239" s="568"/>
      <c r="H239" s="568"/>
      <c r="I239" s="568"/>
      <c r="J239" s="568"/>
      <c r="K239" s="568"/>
      <c r="L239" s="568"/>
      <c r="M239" s="568"/>
      <c r="N239" s="568"/>
      <c r="O239" s="568"/>
      <c r="P239" s="568"/>
      <c r="Q239" s="568"/>
      <c r="R239" s="568"/>
      <c r="S239" s="568"/>
      <c r="T239" s="568"/>
      <c r="U239" s="568"/>
      <c r="V239" s="568"/>
      <c r="W239" s="568"/>
      <c r="X239" s="568"/>
      <c r="Y239" s="568"/>
      <c r="Z239" s="568"/>
      <c r="AA239" s="568"/>
      <c r="AB239" s="568"/>
      <c r="AC239" s="568"/>
      <c r="AD239" s="568"/>
      <c r="AE239" s="568"/>
      <c r="AF239" s="568"/>
      <c r="AG239" s="568"/>
    </row>
    <row r="240" spans="1:33" ht="12.75">
      <c r="A240" s="568"/>
      <c r="B240" s="568"/>
      <c r="C240" s="568"/>
      <c r="D240" s="568"/>
      <c r="E240" s="568"/>
      <c r="F240" s="568"/>
      <c r="G240" s="568"/>
      <c r="H240" s="568"/>
      <c r="I240" s="568"/>
      <c r="J240" s="568"/>
      <c r="K240" s="568"/>
      <c r="L240" s="568"/>
      <c r="M240" s="568"/>
      <c r="N240" s="568"/>
      <c r="O240" s="568"/>
      <c r="P240" s="568"/>
      <c r="Q240" s="568"/>
      <c r="R240" s="568"/>
      <c r="S240" s="568"/>
      <c r="T240" s="568"/>
      <c r="U240" s="568"/>
      <c r="V240" s="568"/>
      <c r="W240" s="568"/>
      <c r="X240" s="568"/>
      <c r="Y240" s="568"/>
      <c r="Z240" s="568"/>
      <c r="AA240" s="568"/>
      <c r="AB240" s="568"/>
      <c r="AC240" s="568"/>
      <c r="AD240" s="568"/>
      <c r="AE240" s="568"/>
      <c r="AF240" s="568"/>
      <c r="AG240" s="568"/>
    </row>
    <row r="241" spans="1:33" ht="12.75">
      <c r="A241" s="568"/>
      <c r="B241" s="568"/>
      <c r="C241" s="568"/>
      <c r="D241" s="568"/>
      <c r="E241" s="568"/>
      <c r="F241" s="568"/>
      <c r="G241" s="568"/>
      <c r="H241" s="568"/>
      <c r="I241" s="568"/>
      <c r="J241" s="568"/>
      <c r="K241" s="568"/>
      <c r="L241" s="568"/>
      <c r="M241" s="568"/>
      <c r="N241" s="568"/>
      <c r="O241" s="568"/>
      <c r="P241" s="568"/>
      <c r="Q241" s="568"/>
      <c r="R241" s="568"/>
      <c r="S241" s="568"/>
      <c r="T241" s="568"/>
      <c r="U241" s="568"/>
      <c r="V241" s="568"/>
      <c r="W241" s="568"/>
      <c r="X241" s="568"/>
      <c r="Y241" s="568"/>
      <c r="Z241" s="568"/>
      <c r="AA241" s="568"/>
      <c r="AB241" s="568"/>
      <c r="AC241" s="568"/>
      <c r="AD241" s="568"/>
      <c r="AE241" s="568"/>
      <c r="AF241" s="568"/>
      <c r="AG241" s="568"/>
    </row>
    <row r="242" spans="1:33" ht="12.75">
      <c r="A242" s="568"/>
      <c r="B242" s="568"/>
      <c r="C242" s="568"/>
      <c r="D242" s="568"/>
      <c r="E242" s="568"/>
      <c r="F242" s="568"/>
      <c r="G242" s="568"/>
      <c r="H242" s="568"/>
      <c r="I242" s="568"/>
      <c r="J242" s="568"/>
      <c r="K242" s="568"/>
      <c r="L242" s="568"/>
      <c r="M242" s="568"/>
      <c r="N242" s="568"/>
      <c r="O242" s="568"/>
      <c r="P242" s="568"/>
      <c r="Q242" s="568"/>
      <c r="R242" s="568"/>
      <c r="S242" s="568"/>
      <c r="T242" s="568"/>
      <c r="U242" s="568"/>
      <c r="V242" s="568"/>
      <c r="W242" s="568"/>
      <c r="X242" s="568"/>
      <c r="Y242" s="568"/>
      <c r="Z242" s="568"/>
      <c r="AA242" s="568"/>
      <c r="AB242" s="568"/>
      <c r="AC242" s="568"/>
      <c r="AD242" s="568"/>
      <c r="AE242" s="568"/>
      <c r="AF242" s="568"/>
      <c r="AG242" s="568"/>
    </row>
    <row r="243" spans="1:33" ht="12.75">
      <c r="A243" s="568"/>
      <c r="B243" s="568"/>
      <c r="C243" s="568"/>
      <c r="D243" s="568"/>
      <c r="E243" s="568"/>
      <c r="F243" s="568"/>
      <c r="G243" s="568"/>
      <c r="H243" s="568"/>
      <c r="I243" s="568"/>
      <c r="J243" s="568"/>
      <c r="K243" s="568"/>
      <c r="L243" s="568"/>
      <c r="M243" s="568"/>
      <c r="N243" s="568"/>
      <c r="O243" s="568"/>
      <c r="P243" s="568"/>
      <c r="Q243" s="568"/>
      <c r="R243" s="568"/>
      <c r="S243" s="568"/>
      <c r="T243" s="568"/>
      <c r="U243" s="568"/>
      <c r="V243" s="568"/>
      <c r="W243" s="568"/>
      <c r="X243" s="568"/>
      <c r="Y243" s="568"/>
      <c r="Z243" s="568"/>
      <c r="AA243" s="568"/>
      <c r="AB243" s="568"/>
      <c r="AC243" s="568"/>
      <c r="AD243" s="568"/>
      <c r="AE243" s="568"/>
      <c r="AF243" s="568"/>
      <c r="AG243" s="568"/>
    </row>
    <row r="244" spans="1:33" ht="12.75">
      <c r="A244" s="568"/>
      <c r="B244" s="568"/>
      <c r="C244" s="568"/>
      <c r="D244" s="568"/>
      <c r="E244" s="568"/>
      <c r="F244" s="568"/>
      <c r="G244" s="568"/>
      <c r="H244" s="568"/>
      <c r="I244" s="568"/>
      <c r="J244" s="568"/>
      <c r="K244" s="568"/>
      <c r="L244" s="568"/>
      <c r="M244" s="568"/>
      <c r="N244" s="568"/>
      <c r="O244" s="568"/>
      <c r="P244" s="568"/>
      <c r="Q244" s="568"/>
      <c r="R244" s="568"/>
      <c r="S244" s="568"/>
      <c r="T244" s="568"/>
      <c r="U244" s="568"/>
      <c r="V244" s="568"/>
      <c r="W244" s="568"/>
      <c r="X244" s="568"/>
      <c r="Y244" s="568"/>
      <c r="Z244" s="568"/>
      <c r="AA244" s="568"/>
      <c r="AB244" s="568"/>
      <c r="AC244" s="568"/>
      <c r="AD244" s="568"/>
      <c r="AE244" s="568"/>
      <c r="AF244" s="568"/>
      <c r="AG244" s="568"/>
    </row>
    <row r="245" spans="1:33" ht="12.75">
      <c r="A245" s="568"/>
      <c r="B245" s="568"/>
      <c r="C245" s="568"/>
      <c r="D245" s="568"/>
      <c r="E245" s="568"/>
      <c r="F245" s="568"/>
      <c r="G245" s="568"/>
      <c r="H245" s="568"/>
      <c r="I245" s="568"/>
      <c r="J245" s="568"/>
      <c r="K245" s="568"/>
      <c r="L245" s="568"/>
      <c r="M245" s="568"/>
      <c r="N245" s="568"/>
      <c r="O245" s="568"/>
      <c r="P245" s="568"/>
      <c r="Q245" s="568"/>
      <c r="R245" s="568"/>
      <c r="S245" s="568"/>
      <c r="T245" s="568"/>
      <c r="U245" s="568"/>
      <c r="V245" s="568"/>
      <c r="W245" s="568"/>
      <c r="X245" s="568"/>
      <c r="Y245" s="568"/>
      <c r="Z245" s="568"/>
      <c r="AA245" s="568"/>
      <c r="AB245" s="568"/>
      <c r="AC245" s="568"/>
      <c r="AD245" s="568"/>
      <c r="AE245" s="568"/>
      <c r="AF245" s="568"/>
      <c r="AG245" s="568"/>
    </row>
    <row r="246" spans="1:33" ht="12.75">
      <c r="A246" s="568"/>
      <c r="B246" s="568"/>
      <c r="C246" s="568"/>
      <c r="D246" s="568"/>
      <c r="E246" s="568"/>
      <c r="F246" s="568"/>
      <c r="G246" s="568"/>
      <c r="H246" s="568"/>
      <c r="I246" s="568"/>
      <c r="J246" s="568"/>
      <c r="K246" s="568"/>
      <c r="L246" s="568"/>
      <c r="M246" s="568"/>
      <c r="N246" s="568"/>
      <c r="O246" s="568"/>
      <c r="P246" s="568"/>
      <c r="Q246" s="568"/>
      <c r="R246" s="568"/>
      <c r="S246" s="568"/>
      <c r="T246" s="568"/>
      <c r="U246" s="568"/>
      <c r="V246" s="568"/>
      <c r="W246" s="568"/>
      <c r="X246" s="568"/>
      <c r="Y246" s="568"/>
      <c r="Z246" s="568"/>
      <c r="AA246" s="568"/>
      <c r="AB246" s="568"/>
      <c r="AC246" s="568"/>
      <c r="AD246" s="568"/>
      <c r="AE246" s="568"/>
      <c r="AF246" s="568"/>
      <c r="AG246" s="568"/>
    </row>
    <row r="247" spans="1:33" ht="12.75">
      <c r="A247" s="568"/>
      <c r="B247" s="568"/>
      <c r="C247" s="568"/>
      <c r="D247" s="568"/>
      <c r="E247" s="568"/>
      <c r="F247" s="568"/>
      <c r="G247" s="568"/>
      <c r="H247" s="568"/>
      <c r="I247" s="568"/>
      <c r="J247" s="568"/>
      <c r="K247" s="568"/>
      <c r="L247" s="568"/>
      <c r="M247" s="568"/>
      <c r="N247" s="568"/>
      <c r="O247" s="568"/>
      <c r="P247" s="568"/>
      <c r="Q247" s="568"/>
      <c r="R247" s="568"/>
      <c r="S247" s="568"/>
      <c r="T247" s="568"/>
      <c r="U247" s="568"/>
      <c r="V247" s="568"/>
      <c r="W247" s="568"/>
      <c r="X247" s="568"/>
      <c r="Y247" s="568"/>
      <c r="Z247" s="568"/>
      <c r="AA247" s="568"/>
      <c r="AB247" s="568"/>
      <c r="AC247" s="568"/>
      <c r="AD247" s="568"/>
      <c r="AE247" s="568"/>
      <c r="AF247" s="568"/>
      <c r="AG247" s="568"/>
    </row>
    <row r="248" spans="1:33" ht="12.75">
      <c r="A248" s="568"/>
      <c r="B248" s="568"/>
      <c r="C248" s="568"/>
      <c r="D248" s="568"/>
      <c r="E248" s="568"/>
      <c r="F248" s="568"/>
      <c r="G248" s="568"/>
      <c r="H248" s="568"/>
      <c r="I248" s="568"/>
      <c r="J248" s="568"/>
      <c r="K248" s="568"/>
      <c r="L248" s="568"/>
      <c r="M248" s="568"/>
      <c r="N248" s="568"/>
      <c r="O248" s="568"/>
      <c r="P248" s="568"/>
      <c r="Q248" s="568"/>
      <c r="R248" s="568"/>
      <c r="S248" s="568"/>
      <c r="T248" s="568"/>
      <c r="U248" s="568"/>
      <c r="V248" s="568"/>
      <c r="W248" s="568"/>
      <c r="X248" s="568"/>
      <c r="Y248" s="568"/>
      <c r="Z248" s="568"/>
      <c r="AA248" s="568"/>
      <c r="AB248" s="568"/>
      <c r="AC248" s="568"/>
      <c r="AD248" s="568"/>
      <c r="AE248" s="568"/>
      <c r="AF248" s="568"/>
      <c r="AG248" s="568"/>
    </row>
    <row r="249" spans="1:33" ht="12.75">
      <c r="A249" s="568"/>
      <c r="B249" s="568"/>
      <c r="C249" s="568"/>
      <c r="D249" s="568"/>
      <c r="E249" s="568"/>
      <c r="F249" s="568"/>
      <c r="G249" s="568"/>
      <c r="H249" s="568"/>
      <c r="I249" s="568"/>
      <c r="J249" s="568"/>
      <c r="K249" s="568"/>
      <c r="L249" s="568"/>
      <c r="M249" s="568"/>
      <c r="N249" s="568"/>
      <c r="O249" s="568"/>
      <c r="P249" s="568"/>
      <c r="Q249" s="568"/>
      <c r="R249" s="568"/>
      <c r="S249" s="568"/>
      <c r="T249" s="568"/>
      <c r="U249" s="568"/>
      <c r="V249" s="568"/>
      <c r="W249" s="568"/>
      <c r="X249" s="568"/>
      <c r="Y249" s="568"/>
      <c r="Z249" s="568"/>
      <c r="AA249" s="568"/>
      <c r="AB249" s="568"/>
      <c r="AC249" s="568"/>
      <c r="AD249" s="568"/>
      <c r="AE249" s="568"/>
      <c r="AF249" s="568"/>
      <c r="AG249" s="568"/>
    </row>
    <row r="250" spans="1:33" ht="12.75">
      <c r="A250" s="568"/>
      <c r="B250" s="568"/>
      <c r="C250" s="568"/>
      <c r="D250" s="568"/>
      <c r="E250" s="568"/>
      <c r="F250" s="568"/>
      <c r="G250" s="568"/>
      <c r="H250" s="568"/>
      <c r="I250" s="568"/>
      <c r="J250" s="568"/>
      <c r="K250" s="568"/>
      <c r="L250" s="568"/>
      <c r="M250" s="568"/>
      <c r="N250" s="568"/>
      <c r="O250" s="568"/>
      <c r="P250" s="568"/>
      <c r="Q250" s="568"/>
      <c r="R250" s="568"/>
      <c r="S250" s="568"/>
      <c r="T250" s="568"/>
      <c r="U250" s="568"/>
      <c r="V250" s="568"/>
      <c r="W250" s="568"/>
      <c r="X250" s="568"/>
      <c r="Y250" s="568"/>
      <c r="Z250" s="568"/>
      <c r="AA250" s="568"/>
      <c r="AB250" s="568"/>
      <c r="AC250" s="568"/>
      <c r="AD250" s="568"/>
      <c r="AE250" s="568"/>
      <c r="AF250" s="568"/>
      <c r="AG250" s="568"/>
    </row>
    <row r="251" spans="1:33" ht="12.75">
      <c r="A251" s="568"/>
      <c r="B251" s="568"/>
      <c r="C251" s="568"/>
      <c r="D251" s="568"/>
      <c r="E251" s="568"/>
      <c r="F251" s="568"/>
      <c r="G251" s="568"/>
      <c r="H251" s="568"/>
      <c r="I251" s="568"/>
      <c r="J251" s="568"/>
      <c r="K251" s="568"/>
      <c r="L251" s="568"/>
      <c r="M251" s="568"/>
      <c r="N251" s="568"/>
      <c r="O251" s="568"/>
      <c r="P251" s="568"/>
      <c r="Q251" s="568"/>
      <c r="R251" s="568"/>
      <c r="S251" s="568"/>
      <c r="T251" s="568"/>
      <c r="U251" s="568"/>
      <c r="V251" s="568"/>
      <c r="W251" s="568"/>
      <c r="X251" s="568"/>
      <c r="Y251" s="568"/>
      <c r="Z251" s="568"/>
      <c r="AA251" s="568"/>
      <c r="AB251" s="568"/>
      <c r="AC251" s="568"/>
      <c r="AD251" s="568"/>
      <c r="AE251" s="568"/>
      <c r="AF251" s="568"/>
      <c r="AG251" s="568"/>
    </row>
    <row r="252" spans="1:33" ht="12.75">
      <c r="A252" s="568"/>
      <c r="B252" s="568"/>
      <c r="C252" s="568"/>
      <c r="D252" s="568"/>
      <c r="E252" s="568"/>
      <c r="F252" s="568"/>
      <c r="G252" s="568"/>
      <c r="H252" s="568"/>
      <c r="I252" s="568"/>
      <c r="J252" s="568"/>
      <c r="K252" s="568"/>
      <c r="L252" s="568"/>
      <c r="M252" s="568"/>
      <c r="N252" s="568"/>
      <c r="O252" s="568"/>
      <c r="P252" s="568"/>
      <c r="Q252" s="568"/>
      <c r="R252" s="568"/>
      <c r="S252" s="568"/>
      <c r="T252" s="568"/>
      <c r="U252" s="568"/>
      <c r="V252" s="568"/>
      <c r="W252" s="568"/>
      <c r="X252" s="568"/>
      <c r="Y252" s="568"/>
      <c r="Z252" s="568"/>
      <c r="AA252" s="568"/>
      <c r="AB252" s="568"/>
      <c r="AC252" s="568"/>
      <c r="AD252" s="568"/>
      <c r="AE252" s="568"/>
      <c r="AF252" s="568"/>
      <c r="AG252" s="568"/>
    </row>
    <row r="253" spans="1:33" ht="12.75">
      <c r="A253" s="568"/>
      <c r="B253" s="568"/>
      <c r="C253" s="568"/>
      <c r="D253" s="568"/>
      <c r="E253" s="568"/>
      <c r="F253" s="568"/>
      <c r="G253" s="568"/>
      <c r="H253" s="568"/>
      <c r="I253" s="568"/>
      <c r="J253" s="568"/>
      <c r="K253" s="568"/>
      <c r="L253" s="568"/>
      <c r="M253" s="568"/>
      <c r="N253" s="568"/>
      <c r="O253" s="568"/>
      <c r="P253" s="568"/>
      <c r="Q253" s="568"/>
      <c r="R253" s="568"/>
      <c r="S253" s="568"/>
      <c r="T253" s="568"/>
      <c r="U253" s="568"/>
      <c r="V253" s="568"/>
      <c r="W253" s="568"/>
      <c r="X253" s="568"/>
      <c r="Y253" s="568"/>
      <c r="Z253" s="568"/>
      <c r="AA253" s="568"/>
      <c r="AB253" s="568"/>
      <c r="AC253" s="568"/>
      <c r="AD253" s="568"/>
      <c r="AE253" s="568"/>
      <c r="AF253" s="568"/>
      <c r="AG253" s="568"/>
    </row>
    <row r="254" spans="1:33" ht="12.75">
      <c r="A254" s="568"/>
      <c r="B254" s="568"/>
      <c r="C254" s="568"/>
      <c r="D254" s="568"/>
      <c r="E254" s="568"/>
      <c r="F254" s="568"/>
      <c r="G254" s="568"/>
      <c r="H254" s="568"/>
      <c r="I254" s="568"/>
      <c r="J254" s="568"/>
      <c r="K254" s="568"/>
      <c r="L254" s="568"/>
      <c r="M254" s="568"/>
      <c r="N254" s="568"/>
      <c r="O254" s="568"/>
      <c r="P254" s="568"/>
      <c r="Q254" s="568"/>
      <c r="R254" s="568"/>
      <c r="S254" s="568"/>
      <c r="T254" s="568"/>
      <c r="U254" s="568"/>
      <c r="V254" s="568"/>
      <c r="W254" s="568"/>
      <c r="X254" s="568"/>
      <c r="Y254" s="568"/>
      <c r="Z254" s="568"/>
      <c r="AA254" s="568"/>
      <c r="AB254" s="568"/>
      <c r="AC254" s="568"/>
      <c r="AD254" s="568"/>
      <c r="AE254" s="568"/>
      <c r="AF254" s="568"/>
      <c r="AG254" s="568"/>
    </row>
    <row r="255" spans="1:33" ht="12.75">
      <c r="A255" s="568"/>
      <c r="B255" s="568"/>
      <c r="C255" s="568"/>
      <c r="D255" s="568"/>
      <c r="E255" s="568"/>
      <c r="F255" s="568"/>
      <c r="G255" s="568"/>
      <c r="H255" s="568"/>
      <c r="I255" s="568"/>
      <c r="J255" s="568"/>
      <c r="K255" s="568"/>
      <c r="L255" s="568"/>
      <c r="M255" s="568"/>
      <c r="N255" s="568"/>
      <c r="O255" s="568"/>
      <c r="P255" s="568"/>
      <c r="Q255" s="568"/>
      <c r="R255" s="568"/>
      <c r="S255" s="568"/>
      <c r="T255" s="568"/>
      <c r="U255" s="568"/>
      <c r="V255" s="568"/>
      <c r="W255" s="568"/>
      <c r="X255" s="568"/>
      <c r="Y255" s="568"/>
      <c r="Z255" s="568"/>
      <c r="AA255" s="568"/>
      <c r="AB255" s="568"/>
      <c r="AC255" s="568"/>
      <c r="AD255" s="568"/>
      <c r="AE255" s="568"/>
      <c r="AF255" s="568"/>
      <c r="AG255" s="568"/>
    </row>
    <row r="256" spans="1:33" ht="12.75">
      <c r="A256" s="568"/>
      <c r="B256" s="568"/>
      <c r="C256" s="568"/>
      <c r="D256" s="568"/>
      <c r="E256" s="568"/>
      <c r="F256" s="568"/>
      <c r="G256" s="568"/>
      <c r="H256" s="568"/>
      <c r="I256" s="568"/>
      <c r="J256" s="568"/>
      <c r="K256" s="568"/>
      <c r="L256" s="568"/>
      <c r="M256" s="568"/>
      <c r="N256" s="568"/>
      <c r="O256" s="568"/>
      <c r="P256" s="568"/>
      <c r="Q256" s="568"/>
      <c r="R256" s="568"/>
      <c r="S256" s="568"/>
      <c r="T256" s="568"/>
      <c r="U256" s="568"/>
      <c r="V256" s="568"/>
      <c r="W256" s="568"/>
      <c r="X256" s="568"/>
      <c r="Y256" s="568"/>
      <c r="Z256" s="568"/>
      <c r="AA256" s="568"/>
      <c r="AB256" s="568"/>
      <c r="AC256" s="568"/>
      <c r="AD256" s="568"/>
      <c r="AE256" s="568"/>
      <c r="AF256" s="568"/>
      <c r="AG256" s="568"/>
    </row>
    <row r="257" spans="1:33" ht="12.75">
      <c r="A257" s="568"/>
      <c r="B257" s="568"/>
      <c r="C257" s="568"/>
      <c r="D257" s="568"/>
      <c r="E257" s="568"/>
      <c r="F257" s="568"/>
      <c r="G257" s="568"/>
      <c r="H257" s="568"/>
      <c r="I257" s="568"/>
      <c r="J257" s="568"/>
      <c r="K257" s="568"/>
      <c r="L257" s="568"/>
      <c r="M257" s="568"/>
      <c r="N257" s="568"/>
      <c r="O257" s="568"/>
      <c r="P257" s="568"/>
      <c r="Q257" s="568"/>
      <c r="R257" s="568"/>
      <c r="S257" s="568"/>
      <c r="T257" s="568"/>
      <c r="U257" s="568"/>
      <c r="V257" s="568"/>
      <c r="W257" s="568"/>
      <c r="X257" s="568"/>
      <c r="Y257" s="568"/>
      <c r="Z257" s="568"/>
      <c r="AA257" s="568"/>
      <c r="AB257" s="568"/>
      <c r="AC257" s="568"/>
      <c r="AD257" s="568"/>
      <c r="AE257" s="568"/>
      <c r="AF257" s="568"/>
      <c r="AG257" s="568"/>
    </row>
    <row r="258" spans="1:33" ht="12.75">
      <c r="A258" s="568"/>
      <c r="B258" s="568"/>
      <c r="C258" s="568"/>
      <c r="D258" s="568"/>
      <c r="E258" s="568"/>
      <c r="F258" s="568"/>
      <c r="G258" s="568"/>
      <c r="H258" s="568"/>
      <c r="I258" s="568"/>
      <c r="J258" s="568"/>
      <c r="K258" s="568"/>
      <c r="L258" s="568"/>
      <c r="M258" s="568"/>
      <c r="N258" s="568"/>
      <c r="O258" s="568"/>
      <c r="P258" s="568"/>
      <c r="Q258" s="568"/>
      <c r="R258" s="568"/>
      <c r="S258" s="568"/>
      <c r="T258" s="568"/>
      <c r="U258" s="568"/>
      <c r="V258" s="568"/>
      <c r="W258" s="568"/>
      <c r="X258" s="568"/>
      <c r="Y258" s="568"/>
      <c r="Z258" s="568"/>
      <c r="AA258" s="568"/>
      <c r="AB258" s="568"/>
      <c r="AC258" s="568"/>
      <c r="AD258" s="568"/>
      <c r="AE258" s="568"/>
      <c r="AF258" s="568"/>
      <c r="AG258" s="568"/>
    </row>
    <row r="259" spans="1:33" ht="12.75">
      <c r="A259" s="568"/>
      <c r="B259" s="568"/>
      <c r="C259" s="568"/>
      <c r="D259" s="568"/>
      <c r="E259" s="568"/>
      <c r="F259" s="568"/>
      <c r="G259" s="568"/>
      <c r="H259" s="568"/>
      <c r="I259" s="568"/>
      <c r="J259" s="568"/>
      <c r="K259" s="568"/>
      <c r="L259" s="568"/>
      <c r="M259" s="568"/>
      <c r="N259" s="568"/>
      <c r="O259" s="568"/>
      <c r="P259" s="568"/>
      <c r="Q259" s="568"/>
      <c r="R259" s="568"/>
      <c r="S259" s="568"/>
      <c r="T259" s="568"/>
      <c r="U259" s="568"/>
      <c r="V259" s="568"/>
      <c r="W259" s="568"/>
      <c r="X259" s="568"/>
      <c r="Y259" s="568"/>
      <c r="Z259" s="568"/>
      <c r="AA259" s="568"/>
      <c r="AB259" s="568"/>
      <c r="AC259" s="568"/>
      <c r="AD259" s="568"/>
      <c r="AE259" s="568"/>
      <c r="AF259" s="568"/>
      <c r="AG259" s="568"/>
    </row>
    <row r="260" spans="1:33" ht="12.75">
      <c r="A260" s="568"/>
      <c r="B260" s="568"/>
      <c r="C260" s="568"/>
      <c r="D260" s="568"/>
      <c r="E260" s="568"/>
      <c r="F260" s="568"/>
      <c r="G260" s="568"/>
      <c r="H260" s="568"/>
      <c r="I260" s="568"/>
      <c r="J260" s="568"/>
      <c r="K260" s="568"/>
      <c r="L260" s="568"/>
      <c r="M260" s="568"/>
      <c r="N260" s="568"/>
      <c r="O260" s="568"/>
      <c r="P260" s="568"/>
      <c r="Q260" s="568"/>
      <c r="R260" s="568"/>
      <c r="S260" s="568"/>
      <c r="T260" s="568"/>
      <c r="U260" s="568"/>
      <c r="V260" s="568"/>
      <c r="W260" s="568"/>
      <c r="X260" s="568"/>
      <c r="Y260" s="568"/>
      <c r="Z260" s="568"/>
      <c r="AA260" s="568"/>
      <c r="AB260" s="568"/>
      <c r="AC260" s="568"/>
      <c r="AD260" s="568"/>
      <c r="AE260" s="568"/>
      <c r="AF260" s="568"/>
      <c r="AG260" s="568"/>
    </row>
    <row r="261" spans="1:33" ht="12.75">
      <c r="A261" s="568"/>
      <c r="B261" s="568"/>
      <c r="C261" s="568"/>
      <c r="D261" s="568"/>
      <c r="E261" s="568"/>
      <c r="F261" s="568"/>
      <c r="G261" s="568"/>
      <c r="H261" s="568"/>
      <c r="I261" s="568"/>
      <c r="J261" s="568"/>
      <c r="K261" s="568"/>
      <c r="L261" s="568"/>
      <c r="M261" s="568"/>
      <c r="N261" s="568"/>
      <c r="O261" s="568"/>
      <c r="P261" s="568"/>
      <c r="Q261" s="568"/>
      <c r="R261" s="568"/>
      <c r="S261" s="568"/>
      <c r="T261" s="568"/>
      <c r="U261" s="568"/>
      <c r="V261" s="568"/>
      <c r="W261" s="568"/>
      <c r="X261" s="568"/>
      <c r="Y261" s="568"/>
      <c r="Z261" s="568"/>
      <c r="AA261" s="568"/>
      <c r="AB261" s="568"/>
      <c r="AC261" s="568"/>
      <c r="AD261" s="568"/>
      <c r="AE261" s="568"/>
      <c r="AF261" s="568"/>
      <c r="AG261" s="568"/>
    </row>
    <row r="262" spans="1:33" ht="12.75">
      <c r="A262" s="568"/>
      <c r="B262" s="568"/>
      <c r="C262" s="568"/>
      <c r="D262" s="568"/>
      <c r="E262" s="568"/>
      <c r="F262" s="568"/>
      <c r="G262" s="568"/>
      <c r="H262" s="568"/>
      <c r="I262" s="568"/>
      <c r="J262" s="568"/>
      <c r="K262" s="568"/>
      <c r="L262" s="568"/>
      <c r="M262" s="568"/>
      <c r="N262" s="568"/>
      <c r="O262" s="568"/>
      <c r="P262" s="568"/>
      <c r="Q262" s="568"/>
      <c r="R262" s="568"/>
      <c r="S262" s="568"/>
      <c r="T262" s="568"/>
      <c r="U262" s="568"/>
      <c r="V262" s="568"/>
      <c r="W262" s="568"/>
      <c r="X262" s="568"/>
      <c r="Y262" s="568"/>
      <c r="Z262" s="568"/>
      <c r="AA262" s="568"/>
      <c r="AB262" s="568"/>
      <c r="AC262" s="568"/>
      <c r="AD262" s="568"/>
      <c r="AE262" s="568"/>
      <c r="AF262" s="568"/>
      <c r="AG262" s="568"/>
    </row>
    <row r="263" spans="1:33" ht="12.75">
      <c r="A263" s="568"/>
      <c r="B263" s="568"/>
      <c r="C263" s="568"/>
      <c r="D263" s="568"/>
      <c r="E263" s="568"/>
      <c r="F263" s="568"/>
      <c r="G263" s="568"/>
      <c r="H263" s="568"/>
      <c r="I263" s="568"/>
      <c r="J263" s="568"/>
      <c r="K263" s="568"/>
      <c r="L263" s="568"/>
      <c r="M263" s="568"/>
      <c r="N263" s="568"/>
      <c r="O263" s="568"/>
      <c r="P263" s="568"/>
      <c r="Q263" s="568"/>
      <c r="R263" s="568"/>
      <c r="S263" s="568"/>
      <c r="T263" s="568"/>
      <c r="U263" s="568"/>
      <c r="V263" s="568"/>
      <c r="W263" s="568"/>
      <c r="X263" s="568"/>
      <c r="Y263" s="568"/>
      <c r="Z263" s="568"/>
      <c r="AA263" s="568"/>
      <c r="AB263" s="568"/>
      <c r="AC263" s="568"/>
      <c r="AD263" s="568"/>
      <c r="AE263" s="568"/>
      <c r="AF263" s="568"/>
      <c r="AG263" s="568"/>
    </row>
    <row r="264" spans="1:33" ht="12.75">
      <c r="A264" s="568"/>
      <c r="B264" s="568"/>
      <c r="C264" s="568"/>
      <c r="D264" s="568"/>
      <c r="E264" s="568"/>
      <c r="F264" s="568"/>
      <c r="G264" s="568"/>
      <c r="H264" s="568"/>
      <c r="I264" s="568"/>
      <c r="J264" s="568"/>
      <c r="K264" s="568"/>
      <c r="L264" s="568"/>
      <c r="M264" s="568"/>
      <c r="N264" s="568"/>
      <c r="O264" s="568"/>
      <c r="P264" s="568"/>
      <c r="Q264" s="568"/>
      <c r="R264" s="568"/>
      <c r="S264" s="568"/>
      <c r="T264" s="568"/>
      <c r="U264" s="568"/>
      <c r="V264" s="568"/>
      <c r="W264" s="568"/>
      <c r="X264" s="568"/>
      <c r="Y264" s="568"/>
      <c r="Z264" s="568"/>
      <c r="AA264" s="568"/>
      <c r="AB264" s="568"/>
      <c r="AC264" s="568"/>
      <c r="AD264" s="568"/>
      <c r="AE264" s="568"/>
      <c r="AF264" s="568"/>
      <c r="AG264" s="568"/>
    </row>
    <row r="265" spans="1:33" ht="12.75">
      <c r="A265" s="568"/>
      <c r="B265" s="568"/>
      <c r="C265" s="568"/>
      <c r="D265" s="568"/>
      <c r="E265" s="568"/>
      <c r="F265" s="568"/>
      <c r="G265" s="568"/>
      <c r="H265" s="568"/>
      <c r="I265" s="568"/>
      <c r="J265" s="568"/>
      <c r="K265" s="568"/>
      <c r="L265" s="568"/>
      <c r="M265" s="568"/>
      <c r="N265" s="568"/>
      <c r="O265" s="568"/>
      <c r="P265" s="568"/>
      <c r="Q265" s="568"/>
      <c r="R265" s="568"/>
      <c r="S265" s="568"/>
      <c r="T265" s="568"/>
      <c r="U265" s="568"/>
      <c r="V265" s="568"/>
      <c r="W265" s="568"/>
      <c r="X265" s="568"/>
      <c r="Y265" s="568"/>
      <c r="Z265" s="568"/>
      <c r="AA265" s="568"/>
      <c r="AB265" s="568"/>
      <c r="AC265" s="568"/>
      <c r="AD265" s="568"/>
      <c r="AE265" s="568"/>
      <c r="AF265" s="568"/>
      <c r="AG265" s="568"/>
    </row>
    <row r="266" spans="1:33" ht="12.75">
      <c r="A266" s="568"/>
      <c r="B266" s="568"/>
      <c r="C266" s="568"/>
      <c r="D266" s="568"/>
      <c r="E266" s="568"/>
      <c r="F266" s="568"/>
      <c r="G266" s="568"/>
      <c r="H266" s="568"/>
      <c r="I266" s="568"/>
      <c r="J266" s="568"/>
      <c r="K266" s="568"/>
      <c r="L266" s="568"/>
      <c r="M266" s="568"/>
      <c r="N266" s="568"/>
      <c r="O266" s="568"/>
      <c r="P266" s="568"/>
      <c r="Q266" s="568"/>
      <c r="R266" s="568"/>
      <c r="S266" s="568"/>
      <c r="T266" s="568"/>
      <c r="U266" s="568"/>
      <c r="V266" s="568"/>
      <c r="W266" s="568"/>
      <c r="X266" s="568"/>
      <c r="Y266" s="568"/>
      <c r="Z266" s="568"/>
      <c r="AA266" s="568"/>
      <c r="AB266" s="568"/>
      <c r="AC266" s="568"/>
      <c r="AD266" s="568"/>
      <c r="AE266" s="568"/>
      <c r="AF266" s="568"/>
      <c r="AG266" s="568"/>
    </row>
    <row r="267" spans="1:33" ht="12.75">
      <c r="A267" s="568"/>
      <c r="B267" s="568"/>
      <c r="C267" s="568"/>
      <c r="D267" s="568"/>
      <c r="E267" s="568"/>
      <c r="F267" s="568"/>
      <c r="G267" s="568"/>
      <c r="H267" s="568"/>
      <c r="I267" s="568"/>
      <c r="J267" s="568"/>
      <c r="K267" s="568"/>
      <c r="L267" s="568"/>
      <c r="M267" s="568"/>
      <c r="N267" s="568"/>
      <c r="O267" s="568"/>
      <c r="P267" s="568"/>
      <c r="Q267" s="568"/>
      <c r="R267" s="568"/>
      <c r="S267" s="568"/>
      <c r="T267" s="568"/>
      <c r="U267" s="568"/>
      <c r="V267" s="568"/>
      <c r="W267" s="568"/>
      <c r="X267" s="568"/>
      <c r="Y267" s="568"/>
      <c r="Z267" s="568"/>
      <c r="AA267" s="568"/>
      <c r="AB267" s="568"/>
      <c r="AC267" s="568"/>
      <c r="AD267" s="568"/>
      <c r="AE267" s="568"/>
      <c r="AF267" s="568"/>
      <c r="AG267" s="568"/>
    </row>
    <row r="268" spans="1:33" ht="12.75">
      <c r="A268" s="568"/>
      <c r="B268" s="568"/>
      <c r="C268" s="568"/>
      <c r="D268" s="568"/>
      <c r="E268" s="568"/>
      <c r="F268" s="568"/>
      <c r="G268" s="568"/>
      <c r="H268" s="568"/>
      <c r="I268" s="568"/>
      <c r="J268" s="568"/>
      <c r="K268" s="568"/>
      <c r="L268" s="568"/>
      <c r="M268" s="568"/>
      <c r="N268" s="568"/>
      <c r="O268" s="568"/>
      <c r="P268" s="568"/>
      <c r="Q268" s="568"/>
      <c r="R268" s="568"/>
      <c r="S268" s="568"/>
      <c r="T268" s="568"/>
      <c r="U268" s="568"/>
      <c r="V268" s="568"/>
      <c r="W268" s="568"/>
      <c r="X268" s="568"/>
      <c r="Y268" s="568"/>
      <c r="Z268" s="568"/>
      <c r="AA268" s="568"/>
      <c r="AB268" s="568"/>
      <c r="AC268" s="568"/>
      <c r="AD268" s="568"/>
      <c r="AE268" s="568"/>
      <c r="AF268" s="568"/>
      <c r="AG268" s="568"/>
    </row>
    <row r="269" spans="1:33" ht="12.75">
      <c r="A269" s="568"/>
      <c r="B269" s="568"/>
      <c r="C269" s="568"/>
      <c r="D269" s="568"/>
      <c r="E269" s="568"/>
      <c r="F269" s="568"/>
      <c r="G269" s="568"/>
      <c r="H269" s="568"/>
      <c r="I269" s="568"/>
      <c r="J269" s="568"/>
      <c r="K269" s="568"/>
      <c r="L269" s="568"/>
      <c r="M269" s="568"/>
      <c r="N269" s="568"/>
      <c r="O269" s="568"/>
      <c r="P269" s="568"/>
      <c r="Q269" s="568"/>
      <c r="R269" s="568"/>
      <c r="S269" s="568"/>
      <c r="T269" s="568"/>
      <c r="U269" s="568"/>
      <c r="V269" s="568"/>
      <c r="W269" s="568"/>
      <c r="X269" s="568"/>
      <c r="Y269" s="568"/>
      <c r="Z269" s="568"/>
      <c r="AA269" s="568"/>
      <c r="AB269" s="568"/>
      <c r="AC269" s="568"/>
      <c r="AD269" s="568"/>
      <c r="AE269" s="568"/>
      <c r="AF269" s="568"/>
      <c r="AG269" s="568"/>
    </row>
    <row r="270" spans="1:33" ht="12.75">
      <c r="A270" s="568"/>
      <c r="B270" s="568"/>
      <c r="C270" s="568"/>
      <c r="D270" s="568"/>
      <c r="E270" s="568"/>
      <c r="F270" s="568"/>
      <c r="G270" s="568"/>
      <c r="H270" s="568"/>
      <c r="I270" s="568"/>
      <c r="J270" s="568"/>
      <c r="K270" s="568"/>
      <c r="L270" s="568"/>
      <c r="M270" s="568"/>
      <c r="N270" s="568"/>
      <c r="O270" s="568"/>
      <c r="P270" s="568"/>
      <c r="Q270" s="568"/>
      <c r="R270" s="568"/>
      <c r="S270" s="568"/>
      <c r="T270" s="568"/>
      <c r="U270" s="568"/>
      <c r="V270" s="568"/>
      <c r="W270" s="568"/>
      <c r="X270" s="568"/>
      <c r="Y270" s="568"/>
      <c r="Z270" s="568"/>
      <c r="AA270" s="568"/>
      <c r="AB270" s="568"/>
      <c r="AC270" s="568"/>
      <c r="AD270" s="568"/>
      <c r="AE270" s="568"/>
      <c r="AF270" s="568"/>
      <c r="AG270" s="568"/>
    </row>
    <row r="271" spans="1:33" ht="12.75">
      <c r="A271" s="568"/>
      <c r="B271" s="568"/>
      <c r="C271" s="568"/>
      <c r="D271" s="568"/>
      <c r="E271" s="568"/>
      <c r="F271" s="568"/>
      <c r="G271" s="568"/>
      <c r="H271" s="568"/>
      <c r="I271" s="568"/>
      <c r="J271" s="568"/>
      <c r="K271" s="568"/>
      <c r="L271" s="568"/>
      <c r="M271" s="568"/>
      <c r="N271" s="568"/>
      <c r="O271" s="568"/>
      <c r="P271" s="568"/>
      <c r="Q271" s="568"/>
      <c r="R271" s="568"/>
      <c r="S271" s="568"/>
      <c r="T271" s="568"/>
      <c r="U271" s="568"/>
      <c r="V271" s="568"/>
      <c r="W271" s="568"/>
      <c r="X271" s="568"/>
      <c r="Y271" s="568"/>
      <c r="Z271" s="568"/>
      <c r="AA271" s="568"/>
      <c r="AB271" s="568"/>
      <c r="AC271" s="568"/>
      <c r="AD271" s="568"/>
      <c r="AE271" s="568"/>
      <c r="AF271" s="568"/>
      <c r="AG271" s="568"/>
    </row>
    <row r="272" spans="1:33" ht="12.75">
      <c r="A272" s="568"/>
      <c r="B272" s="568"/>
      <c r="C272" s="568"/>
      <c r="D272" s="568"/>
      <c r="E272" s="568"/>
      <c r="F272" s="568"/>
      <c r="G272" s="568"/>
      <c r="H272" s="568"/>
      <c r="I272" s="568"/>
      <c r="J272" s="568"/>
      <c r="K272" s="568"/>
      <c r="L272" s="568"/>
      <c r="M272" s="568"/>
      <c r="N272" s="568"/>
      <c r="O272" s="568"/>
      <c r="P272" s="568"/>
      <c r="Q272" s="568"/>
      <c r="R272" s="568"/>
      <c r="S272" s="568"/>
      <c r="T272" s="568"/>
      <c r="U272" s="568"/>
      <c r="V272" s="568"/>
      <c r="W272" s="568"/>
      <c r="X272" s="568"/>
      <c r="Y272" s="568"/>
      <c r="Z272" s="568"/>
      <c r="AA272" s="568"/>
      <c r="AB272" s="568"/>
      <c r="AC272" s="568"/>
      <c r="AD272" s="568"/>
      <c r="AE272" s="568"/>
      <c r="AF272" s="568"/>
      <c r="AG272" s="568"/>
    </row>
    <row r="273" spans="1:33" ht="12.75">
      <c r="A273" s="568"/>
      <c r="B273" s="568"/>
      <c r="C273" s="568"/>
      <c r="D273" s="568"/>
      <c r="E273" s="568"/>
      <c r="F273" s="568"/>
      <c r="G273" s="568"/>
      <c r="H273" s="568"/>
      <c r="I273" s="568"/>
      <c r="J273" s="568"/>
      <c r="K273" s="568"/>
      <c r="L273" s="568"/>
      <c r="M273" s="568"/>
      <c r="N273" s="568"/>
      <c r="O273" s="568"/>
      <c r="P273" s="568"/>
      <c r="Q273" s="568"/>
      <c r="R273" s="568"/>
      <c r="S273" s="568"/>
      <c r="T273" s="568"/>
      <c r="U273" s="568"/>
      <c r="V273" s="568"/>
      <c r="W273" s="568"/>
      <c r="X273" s="568"/>
      <c r="Y273" s="568"/>
      <c r="Z273" s="568"/>
      <c r="AA273" s="568"/>
      <c r="AB273" s="568"/>
      <c r="AC273" s="568"/>
      <c r="AD273" s="568"/>
      <c r="AE273" s="568"/>
      <c r="AF273" s="568"/>
      <c r="AG273" s="568"/>
    </row>
    <row r="274" spans="1:33" ht="12.75">
      <c r="A274" s="568"/>
      <c r="B274" s="568"/>
      <c r="C274" s="568"/>
      <c r="D274" s="568"/>
      <c r="E274" s="568"/>
      <c r="F274" s="568"/>
      <c r="G274" s="568"/>
      <c r="H274" s="568"/>
      <c r="I274" s="568"/>
      <c r="J274" s="568"/>
      <c r="K274" s="568"/>
      <c r="L274" s="568"/>
      <c r="M274" s="568"/>
      <c r="N274" s="568"/>
      <c r="O274" s="568"/>
      <c r="P274" s="568"/>
      <c r="Q274" s="568"/>
      <c r="R274" s="568"/>
      <c r="S274" s="568"/>
      <c r="T274" s="568"/>
      <c r="U274" s="568"/>
      <c r="V274" s="568"/>
      <c r="W274" s="568"/>
      <c r="X274" s="568"/>
      <c r="Y274" s="568"/>
      <c r="Z274" s="568"/>
      <c r="AA274" s="568"/>
      <c r="AB274" s="568"/>
      <c r="AC274" s="568"/>
      <c r="AD274" s="568"/>
      <c r="AE274" s="568"/>
      <c r="AF274" s="568"/>
      <c r="AG274" s="568"/>
    </row>
    <row r="275" spans="1:33" ht="12.75">
      <c r="A275" s="568"/>
      <c r="B275" s="568"/>
      <c r="C275" s="568"/>
      <c r="D275" s="568"/>
      <c r="E275" s="568"/>
      <c r="F275" s="568"/>
      <c r="G275" s="568"/>
      <c r="H275" s="568"/>
      <c r="I275" s="568"/>
      <c r="J275" s="568"/>
      <c r="K275" s="568"/>
      <c r="L275" s="568"/>
      <c r="M275" s="568"/>
      <c r="N275" s="568"/>
      <c r="O275" s="568"/>
      <c r="P275" s="568"/>
      <c r="Q275" s="568"/>
      <c r="R275" s="568"/>
      <c r="S275" s="568"/>
      <c r="T275" s="568"/>
      <c r="U275" s="568"/>
      <c r="V275" s="568"/>
      <c r="W275" s="568"/>
      <c r="X275" s="568"/>
      <c r="Y275" s="568"/>
      <c r="Z275" s="568"/>
      <c r="AA275" s="568"/>
      <c r="AB275" s="568"/>
      <c r="AC275" s="568"/>
      <c r="AD275" s="568"/>
      <c r="AE275" s="568"/>
      <c r="AF275" s="568"/>
      <c r="AG275" s="568"/>
    </row>
    <row r="276" spans="1:33" ht="12.75">
      <c r="A276" s="568"/>
      <c r="B276" s="568"/>
      <c r="C276" s="568"/>
      <c r="D276" s="568"/>
      <c r="E276" s="568"/>
      <c r="F276" s="568"/>
      <c r="G276" s="568"/>
      <c r="H276" s="568"/>
      <c r="I276" s="568"/>
      <c r="J276" s="568"/>
      <c r="K276" s="568"/>
      <c r="L276" s="568"/>
      <c r="M276" s="568"/>
      <c r="N276" s="568"/>
      <c r="O276" s="568"/>
      <c r="P276" s="568"/>
      <c r="Q276" s="568"/>
      <c r="R276" s="568"/>
      <c r="S276" s="568"/>
      <c r="T276" s="568"/>
      <c r="U276" s="568"/>
      <c r="V276" s="568"/>
      <c r="W276" s="568"/>
      <c r="X276" s="568"/>
      <c r="Y276" s="568"/>
      <c r="Z276" s="568"/>
      <c r="AA276" s="568"/>
      <c r="AB276" s="568"/>
      <c r="AC276" s="568"/>
      <c r="AD276" s="568"/>
      <c r="AE276" s="568"/>
      <c r="AF276" s="568"/>
      <c r="AG276" s="568"/>
    </row>
    <row r="277" spans="1:33" ht="12.75">
      <c r="A277" s="568"/>
      <c r="B277" s="568"/>
      <c r="C277" s="568"/>
      <c r="D277" s="568"/>
      <c r="E277" s="568"/>
      <c r="F277" s="568"/>
      <c r="G277" s="568"/>
      <c r="H277" s="568"/>
      <c r="I277" s="568"/>
      <c r="J277" s="568"/>
      <c r="K277" s="568"/>
      <c r="L277" s="568"/>
      <c r="M277" s="568"/>
      <c r="N277" s="568"/>
      <c r="O277" s="568"/>
      <c r="P277" s="568"/>
      <c r="Q277" s="568"/>
      <c r="R277" s="568"/>
      <c r="S277" s="568"/>
      <c r="T277" s="568"/>
      <c r="U277" s="568"/>
      <c r="V277" s="568"/>
      <c r="W277" s="568"/>
      <c r="X277" s="568"/>
      <c r="Y277" s="568"/>
      <c r="Z277" s="568"/>
      <c r="AA277" s="568"/>
      <c r="AB277" s="568"/>
      <c r="AC277" s="568"/>
      <c r="AD277" s="568"/>
      <c r="AE277" s="568"/>
      <c r="AF277" s="568"/>
      <c r="AG277" s="568"/>
    </row>
    <row r="278" spans="1:33" ht="12.75">
      <c r="A278" s="568"/>
      <c r="B278" s="568"/>
      <c r="C278" s="568"/>
      <c r="D278" s="568"/>
      <c r="E278" s="568"/>
      <c r="F278" s="568"/>
      <c r="G278" s="568"/>
      <c r="H278" s="568"/>
      <c r="I278" s="568"/>
      <c r="J278" s="568"/>
      <c r="K278" s="568"/>
      <c r="L278" s="568"/>
      <c r="M278" s="568"/>
      <c r="N278" s="568"/>
      <c r="O278" s="568"/>
      <c r="P278" s="568"/>
      <c r="Q278" s="568"/>
      <c r="R278" s="568"/>
      <c r="S278" s="568"/>
      <c r="T278" s="568"/>
      <c r="U278" s="568"/>
      <c r="V278" s="568"/>
      <c r="W278" s="568"/>
      <c r="X278" s="568"/>
      <c r="Y278" s="568"/>
      <c r="Z278" s="568"/>
      <c r="AA278" s="568"/>
      <c r="AB278" s="568"/>
      <c r="AC278" s="568"/>
      <c r="AD278" s="568"/>
      <c r="AE278" s="568"/>
      <c r="AF278" s="568"/>
      <c r="AG278" s="568"/>
    </row>
    <row r="279" spans="1:33" ht="12.75">
      <c r="A279" s="568"/>
      <c r="B279" s="568"/>
      <c r="C279" s="568"/>
      <c r="D279" s="568"/>
      <c r="E279" s="568"/>
      <c r="F279" s="568"/>
      <c r="G279" s="568"/>
      <c r="H279" s="568"/>
      <c r="I279" s="568"/>
      <c r="J279" s="568"/>
      <c r="K279" s="568"/>
      <c r="L279" s="568"/>
      <c r="M279" s="568"/>
      <c r="N279" s="568"/>
      <c r="O279" s="568"/>
      <c r="P279" s="568"/>
      <c r="Q279" s="568"/>
      <c r="R279" s="568"/>
      <c r="S279" s="568"/>
      <c r="T279" s="568"/>
      <c r="U279" s="568"/>
      <c r="V279" s="568"/>
      <c r="W279" s="568"/>
      <c r="X279" s="568"/>
      <c r="Y279" s="568"/>
      <c r="Z279" s="568"/>
      <c r="AA279" s="568"/>
      <c r="AB279" s="568"/>
      <c r="AC279" s="568"/>
      <c r="AD279" s="568"/>
      <c r="AE279" s="568"/>
      <c r="AF279" s="568"/>
      <c r="AG279" s="568"/>
    </row>
    <row r="280" spans="1:33" ht="12.75">
      <c r="A280" s="568"/>
      <c r="B280" s="568"/>
      <c r="C280" s="568"/>
      <c r="D280" s="568"/>
      <c r="E280" s="568"/>
      <c r="F280" s="568"/>
      <c r="G280" s="568"/>
      <c r="H280" s="568"/>
      <c r="I280" s="568"/>
      <c r="J280" s="568"/>
      <c r="K280" s="568"/>
      <c r="L280" s="568"/>
      <c r="M280" s="568"/>
      <c r="N280" s="568"/>
      <c r="O280" s="568"/>
      <c r="P280" s="568"/>
      <c r="Q280" s="568"/>
      <c r="R280" s="568"/>
      <c r="S280" s="568"/>
      <c r="T280" s="568"/>
      <c r="U280" s="568"/>
      <c r="V280" s="568"/>
      <c r="W280" s="568"/>
      <c r="X280" s="568"/>
      <c r="Y280" s="568"/>
      <c r="Z280" s="568"/>
      <c r="AA280" s="568"/>
      <c r="AB280" s="568"/>
      <c r="AC280" s="568"/>
      <c r="AD280" s="568"/>
      <c r="AE280" s="568"/>
      <c r="AF280" s="568"/>
      <c r="AG280" s="568"/>
    </row>
    <row r="281" spans="1:33" ht="12.75">
      <c r="A281" s="568"/>
      <c r="B281" s="568"/>
      <c r="C281" s="568"/>
      <c r="D281" s="568"/>
      <c r="E281" s="568"/>
      <c r="F281" s="568"/>
      <c r="G281" s="568"/>
      <c r="H281" s="568"/>
      <c r="I281" s="568"/>
      <c r="J281" s="568"/>
      <c r="K281" s="568"/>
      <c r="L281" s="568"/>
      <c r="M281" s="568"/>
      <c r="N281" s="568"/>
      <c r="O281" s="568"/>
      <c r="P281" s="568"/>
      <c r="Q281" s="568"/>
      <c r="R281" s="568"/>
      <c r="S281" s="568"/>
      <c r="T281" s="568"/>
      <c r="U281" s="568"/>
      <c r="V281" s="568"/>
      <c r="W281" s="568"/>
      <c r="X281" s="568"/>
      <c r="Y281" s="568"/>
      <c r="Z281" s="568"/>
      <c r="AA281" s="568"/>
      <c r="AB281" s="568"/>
      <c r="AC281" s="568"/>
      <c r="AD281" s="568"/>
      <c r="AE281" s="568"/>
      <c r="AF281" s="568"/>
      <c r="AG281" s="568"/>
    </row>
    <row r="282" spans="1:33" ht="12.75">
      <c r="A282" s="568"/>
      <c r="B282" s="568"/>
      <c r="C282" s="568"/>
      <c r="D282" s="568"/>
      <c r="E282" s="568"/>
      <c r="F282" s="568"/>
      <c r="G282" s="568"/>
      <c r="H282" s="568"/>
      <c r="I282" s="568"/>
      <c r="J282" s="568"/>
      <c r="K282" s="568"/>
      <c r="L282" s="568"/>
      <c r="M282" s="568"/>
      <c r="N282" s="568"/>
      <c r="O282" s="568"/>
      <c r="P282" s="568"/>
      <c r="Q282" s="568"/>
      <c r="R282" s="568"/>
      <c r="S282" s="568"/>
      <c r="T282" s="568"/>
      <c r="U282" s="568"/>
      <c r="V282" s="568"/>
      <c r="W282" s="568"/>
      <c r="X282" s="568"/>
      <c r="Y282" s="568"/>
      <c r="Z282" s="568"/>
      <c r="AA282" s="568"/>
      <c r="AB282" s="568"/>
      <c r="AC282" s="568"/>
      <c r="AD282" s="568"/>
      <c r="AE282" s="568"/>
      <c r="AF282" s="568"/>
      <c r="AG282" s="568"/>
    </row>
    <row r="283" spans="1:33" ht="12.75">
      <c r="A283" s="568"/>
      <c r="B283" s="568"/>
      <c r="C283" s="568"/>
      <c r="D283" s="568"/>
      <c r="E283" s="568"/>
      <c r="F283" s="568"/>
      <c r="G283" s="568"/>
      <c r="H283" s="568"/>
      <c r="I283" s="568"/>
      <c r="J283" s="568"/>
      <c r="K283" s="568"/>
      <c r="L283" s="568"/>
      <c r="M283" s="568"/>
      <c r="N283" s="568"/>
      <c r="O283" s="568"/>
      <c r="P283" s="568"/>
      <c r="Q283" s="568"/>
      <c r="R283" s="568"/>
      <c r="S283" s="568"/>
      <c r="T283" s="568"/>
      <c r="U283" s="568"/>
      <c r="V283" s="568"/>
      <c r="W283" s="568"/>
      <c r="X283" s="568"/>
      <c r="Y283" s="568"/>
      <c r="Z283" s="568"/>
      <c r="AA283" s="568"/>
      <c r="AB283" s="568"/>
      <c r="AC283" s="568"/>
      <c r="AD283" s="568"/>
      <c r="AE283" s="568"/>
      <c r="AF283" s="568"/>
      <c r="AG283" s="568"/>
    </row>
    <row r="284" spans="1:33" ht="12.75">
      <c r="A284" s="568"/>
      <c r="B284" s="568"/>
      <c r="C284" s="568"/>
      <c r="D284" s="568"/>
      <c r="E284" s="568"/>
      <c r="F284" s="568"/>
      <c r="G284" s="568"/>
      <c r="H284" s="568"/>
      <c r="I284" s="568"/>
      <c r="J284" s="568"/>
      <c r="K284" s="568"/>
      <c r="L284" s="568"/>
      <c r="M284" s="568"/>
      <c r="N284" s="568"/>
      <c r="O284" s="568"/>
      <c r="P284" s="568"/>
      <c r="Q284" s="568"/>
      <c r="R284" s="568"/>
      <c r="S284" s="568"/>
      <c r="T284" s="568"/>
      <c r="U284" s="568"/>
      <c r="V284" s="568"/>
      <c r="W284" s="568"/>
      <c r="X284" s="568"/>
      <c r="Y284" s="568"/>
      <c r="Z284" s="568"/>
      <c r="AA284" s="568"/>
      <c r="AB284" s="568"/>
      <c r="AC284" s="568"/>
      <c r="AD284" s="568"/>
      <c r="AE284" s="568"/>
      <c r="AF284" s="568"/>
      <c r="AG284" s="568"/>
    </row>
    <row r="285" spans="1:33" ht="12.75">
      <c r="A285" s="568"/>
      <c r="B285" s="568"/>
      <c r="C285" s="568"/>
      <c r="D285" s="568"/>
      <c r="E285" s="568"/>
      <c r="F285" s="568"/>
      <c r="G285" s="568"/>
      <c r="H285" s="568"/>
      <c r="I285" s="568"/>
      <c r="J285" s="568"/>
      <c r="K285" s="568"/>
      <c r="L285" s="568"/>
      <c r="M285" s="568"/>
      <c r="N285" s="568"/>
      <c r="O285" s="568"/>
      <c r="P285" s="568"/>
      <c r="Q285" s="568"/>
      <c r="R285" s="568"/>
      <c r="S285" s="568"/>
      <c r="T285" s="568"/>
      <c r="U285" s="568"/>
      <c r="V285" s="568"/>
      <c r="W285" s="568"/>
      <c r="X285" s="568"/>
      <c r="Y285" s="568"/>
      <c r="Z285" s="568"/>
      <c r="AA285" s="568"/>
      <c r="AB285" s="568"/>
      <c r="AC285" s="568"/>
      <c r="AD285" s="568"/>
      <c r="AE285" s="568"/>
      <c r="AF285" s="568"/>
      <c r="AG285" s="568"/>
    </row>
    <row r="286" spans="1:33" ht="12.75">
      <c r="A286" s="568"/>
      <c r="B286" s="568"/>
      <c r="C286" s="568"/>
      <c r="D286" s="568"/>
      <c r="E286" s="568"/>
      <c r="F286" s="568"/>
      <c r="G286" s="568"/>
      <c r="H286" s="568"/>
      <c r="I286" s="568"/>
      <c r="J286" s="568"/>
      <c r="K286" s="568"/>
      <c r="L286" s="568"/>
      <c r="M286" s="568"/>
      <c r="N286" s="568"/>
      <c r="O286" s="568"/>
      <c r="P286" s="568"/>
      <c r="Q286" s="568"/>
      <c r="R286" s="568"/>
      <c r="S286" s="568"/>
      <c r="T286" s="568"/>
      <c r="U286" s="568"/>
      <c r="V286" s="568"/>
      <c r="W286" s="568"/>
      <c r="X286" s="568"/>
      <c r="Y286" s="568"/>
      <c r="Z286" s="568"/>
      <c r="AA286" s="568"/>
      <c r="AB286" s="568"/>
      <c r="AC286" s="568"/>
      <c r="AD286" s="568"/>
      <c r="AE286" s="568"/>
      <c r="AF286" s="568"/>
      <c r="AG286" s="568"/>
    </row>
    <row r="287" spans="1:33" ht="12.75">
      <c r="A287" s="568"/>
      <c r="B287" s="568"/>
      <c r="C287" s="568"/>
      <c r="D287" s="568"/>
      <c r="E287" s="568"/>
      <c r="F287" s="568"/>
      <c r="G287" s="568"/>
      <c r="H287" s="568"/>
      <c r="I287" s="568"/>
      <c r="J287" s="568"/>
      <c r="K287" s="568"/>
      <c r="L287" s="568"/>
      <c r="M287" s="568"/>
      <c r="N287" s="568"/>
      <c r="O287" s="568"/>
      <c r="P287" s="568"/>
      <c r="Q287" s="568"/>
      <c r="R287" s="568"/>
      <c r="S287" s="568"/>
      <c r="T287" s="568"/>
      <c r="U287" s="568"/>
      <c r="V287" s="568"/>
      <c r="W287" s="568"/>
      <c r="X287" s="568"/>
      <c r="Y287" s="568"/>
      <c r="Z287" s="568"/>
      <c r="AA287" s="568"/>
      <c r="AB287" s="568"/>
      <c r="AC287" s="568"/>
      <c r="AD287" s="568"/>
      <c r="AE287" s="568"/>
      <c r="AF287" s="568"/>
      <c r="AG287" s="568"/>
    </row>
    <row r="288" spans="1:33" ht="12.75">
      <c r="A288" s="568"/>
      <c r="B288" s="568"/>
      <c r="C288" s="568"/>
      <c r="D288" s="568"/>
      <c r="E288" s="568"/>
      <c r="F288" s="568"/>
      <c r="G288" s="568"/>
      <c r="H288" s="568"/>
      <c r="I288" s="568"/>
      <c r="J288" s="568"/>
      <c r="K288" s="568"/>
      <c r="L288" s="568"/>
      <c r="M288" s="568"/>
      <c r="N288" s="568"/>
      <c r="O288" s="568"/>
      <c r="P288" s="568"/>
      <c r="Q288" s="568"/>
      <c r="R288" s="568"/>
      <c r="S288" s="568"/>
      <c r="T288" s="568"/>
      <c r="U288" s="568"/>
      <c r="V288" s="568"/>
      <c r="W288" s="568"/>
      <c r="X288" s="568"/>
      <c r="Y288" s="568"/>
      <c r="Z288" s="568"/>
      <c r="AA288" s="568"/>
      <c r="AB288" s="568"/>
      <c r="AC288" s="568"/>
      <c r="AD288" s="568"/>
      <c r="AE288" s="568"/>
      <c r="AF288" s="568"/>
      <c r="AG288" s="568"/>
    </row>
    <row r="289" spans="1:33" ht="12.75">
      <c r="A289" s="568"/>
      <c r="B289" s="568"/>
      <c r="C289" s="568"/>
      <c r="D289" s="568"/>
      <c r="E289" s="568"/>
      <c r="F289" s="568"/>
      <c r="G289" s="568"/>
      <c r="H289" s="568"/>
      <c r="I289" s="568"/>
      <c r="J289" s="568"/>
      <c r="K289" s="568"/>
      <c r="L289" s="568"/>
      <c r="M289" s="568"/>
      <c r="N289" s="568"/>
      <c r="O289" s="568"/>
      <c r="P289" s="568"/>
      <c r="Q289" s="568"/>
      <c r="R289" s="568"/>
      <c r="S289" s="568"/>
      <c r="T289" s="568"/>
      <c r="U289" s="568"/>
      <c r="V289" s="568"/>
      <c r="W289" s="568"/>
      <c r="X289" s="568"/>
      <c r="Y289" s="568"/>
      <c r="Z289" s="568"/>
      <c r="AA289" s="568"/>
      <c r="AB289" s="568"/>
      <c r="AC289" s="568"/>
      <c r="AD289" s="568"/>
      <c r="AE289" s="568"/>
      <c r="AF289" s="568"/>
      <c r="AG289" s="568"/>
    </row>
    <row r="290" spans="1:33" ht="12.75">
      <c r="A290" s="568"/>
      <c r="B290" s="568"/>
      <c r="C290" s="568"/>
      <c r="D290" s="568"/>
      <c r="E290" s="568"/>
      <c r="F290" s="568"/>
      <c r="G290" s="568"/>
      <c r="H290" s="568"/>
      <c r="I290" s="568"/>
      <c r="J290" s="568"/>
      <c r="K290" s="568"/>
      <c r="L290" s="568"/>
      <c r="M290" s="568"/>
      <c r="N290" s="568"/>
      <c r="O290" s="568"/>
      <c r="P290" s="568"/>
      <c r="Q290" s="568"/>
      <c r="R290" s="568"/>
      <c r="S290" s="568"/>
      <c r="T290" s="568"/>
      <c r="U290" s="568"/>
      <c r="V290" s="568"/>
      <c r="W290" s="568"/>
      <c r="X290" s="568"/>
      <c r="Y290" s="568"/>
      <c r="Z290" s="568"/>
      <c r="AA290" s="568"/>
      <c r="AB290" s="568"/>
      <c r="AC290" s="568"/>
      <c r="AD290" s="568"/>
      <c r="AE290" s="568"/>
      <c r="AF290" s="568"/>
      <c r="AG290" s="568"/>
    </row>
    <row r="291" spans="1:33" ht="12.75">
      <c r="A291" s="568"/>
      <c r="B291" s="568"/>
      <c r="C291" s="568"/>
      <c r="D291" s="568"/>
      <c r="E291" s="568"/>
      <c r="F291" s="568"/>
      <c r="G291" s="568"/>
      <c r="H291" s="568"/>
      <c r="I291" s="568"/>
      <c r="J291" s="568"/>
      <c r="K291" s="568"/>
      <c r="L291" s="568"/>
      <c r="M291" s="568"/>
      <c r="N291" s="568"/>
      <c r="O291" s="568"/>
      <c r="P291" s="568"/>
      <c r="Q291" s="568"/>
      <c r="R291" s="568"/>
      <c r="S291" s="568"/>
      <c r="T291" s="568"/>
      <c r="U291" s="568"/>
      <c r="V291" s="568"/>
      <c r="W291" s="568"/>
      <c r="X291" s="568"/>
      <c r="Y291" s="568"/>
      <c r="Z291" s="568"/>
      <c r="AA291" s="568"/>
      <c r="AB291" s="568"/>
      <c r="AC291" s="568"/>
      <c r="AD291" s="568"/>
      <c r="AE291" s="568"/>
      <c r="AF291" s="568"/>
      <c r="AG291" s="568"/>
    </row>
    <row r="292" spans="1:33" ht="12.75">
      <c r="A292" s="568"/>
      <c r="B292" s="568"/>
      <c r="C292" s="568"/>
      <c r="D292" s="568"/>
      <c r="E292" s="568"/>
      <c r="F292" s="568"/>
      <c r="G292" s="568"/>
      <c r="H292" s="568"/>
      <c r="I292" s="568"/>
      <c r="J292" s="568"/>
      <c r="K292" s="568"/>
      <c r="L292" s="568"/>
      <c r="M292" s="568"/>
      <c r="N292" s="568"/>
      <c r="O292" s="568"/>
      <c r="P292" s="568"/>
      <c r="Q292" s="568"/>
      <c r="R292" s="568"/>
      <c r="S292" s="568"/>
      <c r="T292" s="568"/>
      <c r="U292" s="568"/>
      <c r="V292" s="568"/>
      <c r="W292" s="568"/>
      <c r="X292" s="568"/>
      <c r="Y292" s="568"/>
      <c r="Z292" s="568"/>
      <c r="AA292" s="568"/>
      <c r="AB292" s="568"/>
      <c r="AC292" s="568"/>
      <c r="AD292" s="568"/>
      <c r="AE292" s="568"/>
      <c r="AF292" s="568"/>
      <c r="AG292" s="568"/>
    </row>
    <row r="293" spans="1:33" ht="12.75">
      <c r="A293" s="568"/>
      <c r="B293" s="568"/>
      <c r="C293" s="568"/>
      <c r="D293" s="568"/>
      <c r="E293" s="568"/>
      <c r="F293" s="568"/>
      <c r="G293" s="568"/>
      <c r="H293" s="568"/>
      <c r="I293" s="568"/>
      <c r="J293" s="568"/>
      <c r="K293" s="568"/>
      <c r="L293" s="568"/>
      <c r="M293" s="568"/>
      <c r="N293" s="568"/>
      <c r="O293" s="568"/>
      <c r="P293" s="568"/>
      <c r="Q293" s="568"/>
      <c r="R293" s="568"/>
      <c r="S293" s="568"/>
      <c r="T293" s="568"/>
      <c r="U293" s="568"/>
      <c r="V293" s="568"/>
      <c r="W293" s="568"/>
      <c r="X293" s="568"/>
      <c r="Y293" s="568"/>
      <c r="Z293" s="568"/>
      <c r="AA293" s="568"/>
      <c r="AB293" s="568"/>
      <c r="AC293" s="568"/>
      <c r="AD293" s="568"/>
      <c r="AE293" s="568"/>
      <c r="AF293" s="568"/>
      <c r="AG293" s="568"/>
    </row>
    <row r="294" spans="1:33" ht="12.75">
      <c r="A294" s="568"/>
      <c r="B294" s="568"/>
      <c r="C294" s="568"/>
      <c r="D294" s="568"/>
      <c r="E294" s="568"/>
      <c r="F294" s="568"/>
      <c r="G294" s="568"/>
      <c r="H294" s="568"/>
      <c r="I294" s="568"/>
      <c r="J294" s="568"/>
      <c r="K294" s="568"/>
      <c r="L294" s="568"/>
      <c r="M294" s="568"/>
      <c r="N294" s="568"/>
      <c r="O294" s="568"/>
      <c r="P294" s="568"/>
      <c r="Q294" s="568"/>
      <c r="R294" s="568"/>
      <c r="S294" s="568"/>
      <c r="T294" s="568"/>
      <c r="U294" s="568"/>
      <c r="V294" s="568"/>
      <c r="W294" s="568"/>
      <c r="X294" s="568"/>
      <c r="Y294" s="568"/>
      <c r="Z294" s="568"/>
      <c r="AA294" s="568"/>
      <c r="AB294" s="568"/>
      <c r="AC294" s="568"/>
      <c r="AD294" s="568"/>
      <c r="AE294" s="568"/>
      <c r="AF294" s="568"/>
      <c r="AG294" s="568"/>
    </row>
    <row r="295" spans="1:33" ht="12.75">
      <c r="A295" s="568"/>
      <c r="B295" s="568"/>
      <c r="C295" s="568"/>
      <c r="D295" s="568"/>
      <c r="E295" s="568"/>
      <c r="F295" s="568"/>
      <c r="G295" s="568"/>
      <c r="H295" s="568"/>
      <c r="I295" s="568"/>
      <c r="J295" s="568"/>
      <c r="K295" s="568"/>
      <c r="L295" s="568"/>
      <c r="M295" s="568"/>
      <c r="N295" s="568"/>
      <c r="O295" s="568"/>
      <c r="P295" s="568"/>
      <c r="Q295" s="568"/>
      <c r="R295" s="568"/>
      <c r="S295" s="568"/>
      <c r="T295" s="568"/>
      <c r="U295" s="568"/>
      <c r="V295" s="568"/>
      <c r="W295" s="568"/>
      <c r="X295" s="568"/>
      <c r="Y295" s="568"/>
      <c r="Z295" s="568"/>
      <c r="AA295" s="568"/>
      <c r="AB295" s="568"/>
      <c r="AC295" s="568"/>
      <c r="AD295" s="568"/>
      <c r="AE295" s="568"/>
      <c r="AF295" s="568"/>
      <c r="AG295" s="568"/>
    </row>
    <row r="296" spans="1:33" ht="12.75">
      <c r="A296" s="568"/>
      <c r="B296" s="568"/>
      <c r="C296" s="568"/>
      <c r="D296" s="568"/>
      <c r="E296" s="568"/>
      <c r="F296" s="568"/>
      <c r="G296" s="568"/>
      <c r="H296" s="568"/>
      <c r="I296" s="568"/>
      <c r="J296" s="568"/>
      <c r="K296" s="568"/>
      <c r="L296" s="568"/>
      <c r="M296" s="568"/>
      <c r="N296" s="568"/>
      <c r="O296" s="568"/>
      <c r="P296" s="568"/>
      <c r="Q296" s="568"/>
      <c r="R296" s="568"/>
      <c r="S296" s="568"/>
      <c r="T296" s="568"/>
      <c r="U296" s="568"/>
      <c r="V296" s="568"/>
      <c r="W296" s="568"/>
      <c r="X296" s="568"/>
      <c r="Y296" s="568"/>
      <c r="Z296" s="568"/>
      <c r="AA296" s="568"/>
      <c r="AB296" s="568"/>
      <c r="AC296" s="568"/>
      <c r="AD296" s="568"/>
      <c r="AE296" s="568"/>
      <c r="AF296" s="568"/>
      <c r="AG296" s="568"/>
    </row>
    <row r="297" spans="1:33" ht="12.75">
      <c r="A297" s="568"/>
      <c r="B297" s="568"/>
      <c r="C297" s="568"/>
      <c r="D297" s="568"/>
      <c r="E297" s="568"/>
      <c r="F297" s="568"/>
      <c r="G297" s="568"/>
      <c r="H297" s="568"/>
      <c r="I297" s="568"/>
      <c r="J297" s="568"/>
      <c r="K297" s="568"/>
      <c r="L297" s="568"/>
      <c r="M297" s="568"/>
      <c r="N297" s="568"/>
      <c r="O297" s="568"/>
      <c r="P297" s="568"/>
      <c r="Q297" s="568"/>
      <c r="R297" s="568"/>
      <c r="S297" s="568"/>
      <c r="T297" s="568"/>
      <c r="U297" s="568"/>
      <c r="V297" s="568"/>
      <c r="W297" s="568"/>
      <c r="X297" s="568"/>
      <c r="Y297" s="568"/>
      <c r="Z297" s="568"/>
      <c r="AA297" s="568"/>
      <c r="AB297" s="568"/>
      <c r="AC297" s="568"/>
      <c r="AD297" s="568"/>
      <c r="AE297" s="568"/>
      <c r="AF297" s="568"/>
      <c r="AG297" s="568"/>
    </row>
    <row r="298" spans="1:33" ht="12.75">
      <c r="A298" s="568"/>
      <c r="B298" s="568"/>
      <c r="C298" s="568"/>
      <c r="D298" s="568"/>
      <c r="E298" s="568"/>
      <c r="F298" s="568"/>
      <c r="G298" s="568"/>
      <c r="H298" s="568"/>
      <c r="I298" s="568"/>
      <c r="J298" s="568"/>
      <c r="K298" s="568"/>
      <c r="L298" s="568"/>
      <c r="M298" s="568"/>
      <c r="N298" s="568"/>
      <c r="O298" s="568"/>
      <c r="P298" s="568"/>
      <c r="Q298" s="568"/>
      <c r="R298" s="568"/>
      <c r="S298" s="568"/>
      <c r="T298" s="568"/>
      <c r="U298" s="568"/>
      <c r="V298" s="568"/>
      <c r="W298" s="568"/>
      <c r="X298" s="568"/>
      <c r="Y298" s="568"/>
      <c r="Z298" s="568"/>
      <c r="AA298" s="568"/>
      <c r="AB298" s="568"/>
      <c r="AC298" s="568"/>
      <c r="AD298" s="568"/>
      <c r="AE298" s="568"/>
      <c r="AF298" s="568"/>
      <c r="AG298" s="568"/>
    </row>
    <row r="299" spans="1:33" ht="12.75">
      <c r="A299" s="568"/>
      <c r="B299" s="568"/>
      <c r="C299" s="568"/>
      <c r="D299" s="568"/>
      <c r="E299" s="568"/>
      <c r="F299" s="568"/>
      <c r="G299" s="568"/>
      <c r="H299" s="568"/>
      <c r="I299" s="568"/>
      <c r="J299" s="568"/>
      <c r="K299" s="568"/>
      <c r="L299" s="568"/>
      <c r="M299" s="568"/>
      <c r="N299" s="568"/>
      <c r="O299" s="568"/>
      <c r="P299" s="568"/>
      <c r="Q299" s="568"/>
      <c r="R299" s="568"/>
      <c r="S299" s="568"/>
      <c r="T299" s="568"/>
      <c r="U299" s="568"/>
      <c r="V299" s="568"/>
      <c r="W299" s="568"/>
      <c r="X299" s="568"/>
      <c r="Y299" s="568"/>
      <c r="Z299" s="568"/>
      <c r="AA299" s="568"/>
      <c r="AB299" s="568"/>
      <c r="AC299" s="568"/>
      <c r="AD299" s="568"/>
      <c r="AE299" s="568"/>
      <c r="AF299" s="568"/>
      <c r="AG299" s="568"/>
    </row>
    <row r="300" spans="1:33" ht="12.75">
      <c r="A300" s="568"/>
      <c r="B300" s="568"/>
      <c r="C300" s="568"/>
      <c r="D300" s="568"/>
      <c r="E300" s="568"/>
      <c r="F300" s="568"/>
      <c r="G300" s="568"/>
      <c r="H300" s="568"/>
      <c r="I300" s="568"/>
      <c r="J300" s="568"/>
      <c r="K300" s="568"/>
      <c r="L300" s="568"/>
      <c r="M300" s="568"/>
      <c r="N300" s="568"/>
      <c r="O300" s="568"/>
      <c r="P300" s="568"/>
      <c r="Q300" s="568"/>
      <c r="R300" s="568"/>
      <c r="S300" s="568"/>
      <c r="T300" s="568"/>
      <c r="U300" s="568"/>
      <c r="V300" s="568"/>
      <c r="W300" s="568"/>
      <c r="X300" s="568"/>
      <c r="Y300" s="568"/>
      <c r="Z300" s="568"/>
      <c r="AA300" s="568"/>
      <c r="AB300" s="568"/>
      <c r="AC300" s="568"/>
      <c r="AD300" s="568"/>
      <c r="AE300" s="568"/>
      <c r="AF300" s="568"/>
      <c r="AG300" s="568"/>
    </row>
    <row r="301" spans="1:33" ht="12.75">
      <c r="A301" s="568"/>
      <c r="B301" s="568"/>
      <c r="C301" s="568"/>
      <c r="D301" s="568"/>
      <c r="E301" s="568"/>
      <c r="F301" s="568"/>
      <c r="G301" s="568"/>
      <c r="H301" s="568"/>
      <c r="I301" s="568"/>
      <c r="J301" s="568"/>
      <c r="K301" s="568"/>
      <c r="L301" s="568"/>
      <c r="M301" s="568"/>
      <c r="N301" s="568"/>
      <c r="O301" s="568"/>
      <c r="P301" s="568"/>
      <c r="Q301" s="568"/>
      <c r="R301" s="568"/>
      <c r="S301" s="568"/>
      <c r="T301" s="568"/>
      <c r="U301" s="568"/>
      <c r="V301" s="568"/>
      <c r="W301" s="568"/>
      <c r="X301" s="568"/>
      <c r="Y301" s="568"/>
      <c r="Z301" s="568"/>
      <c r="AA301" s="568"/>
      <c r="AB301" s="568"/>
      <c r="AC301" s="568"/>
      <c r="AD301" s="568"/>
      <c r="AE301" s="568"/>
      <c r="AF301" s="568"/>
      <c r="AG301" s="568"/>
    </row>
    <row r="302" spans="1:33" ht="12.75">
      <c r="A302" s="568"/>
      <c r="B302" s="568"/>
      <c r="C302" s="568"/>
      <c r="D302" s="568"/>
      <c r="E302" s="568"/>
      <c r="F302" s="568"/>
      <c r="G302" s="568"/>
      <c r="H302" s="568"/>
      <c r="I302" s="568"/>
      <c r="J302" s="568"/>
      <c r="K302" s="568"/>
      <c r="L302" s="568"/>
      <c r="M302" s="568"/>
      <c r="N302" s="568"/>
      <c r="O302" s="568"/>
      <c r="P302" s="568"/>
      <c r="Q302" s="568"/>
      <c r="R302" s="568"/>
      <c r="S302" s="568"/>
      <c r="T302" s="568"/>
      <c r="U302" s="568"/>
      <c r="V302" s="568"/>
      <c r="W302" s="568"/>
      <c r="X302" s="568"/>
      <c r="Y302" s="568"/>
      <c r="Z302" s="568"/>
      <c r="AA302" s="568"/>
      <c r="AB302" s="568"/>
      <c r="AC302" s="568"/>
      <c r="AD302" s="568"/>
      <c r="AE302" s="568"/>
      <c r="AF302" s="568"/>
      <c r="AG302" s="568"/>
    </row>
    <row r="303" spans="1:33" ht="12.75">
      <c r="A303" s="568"/>
      <c r="B303" s="568"/>
      <c r="C303" s="568"/>
      <c r="D303" s="568"/>
      <c r="E303" s="568"/>
      <c r="F303" s="568"/>
      <c r="G303" s="568"/>
      <c r="H303" s="568"/>
      <c r="I303" s="568"/>
      <c r="J303" s="568"/>
      <c r="K303" s="568"/>
      <c r="L303" s="568"/>
      <c r="M303" s="568"/>
      <c r="N303" s="568"/>
      <c r="O303" s="568"/>
      <c r="P303" s="568"/>
      <c r="Q303" s="568"/>
      <c r="R303" s="568"/>
      <c r="S303" s="568"/>
      <c r="T303" s="568"/>
      <c r="U303" s="568"/>
      <c r="V303" s="568"/>
      <c r="W303" s="568"/>
      <c r="X303" s="568"/>
      <c r="Y303" s="568"/>
      <c r="Z303" s="568"/>
      <c r="AA303" s="568"/>
      <c r="AB303" s="568"/>
      <c r="AC303" s="568"/>
      <c r="AD303" s="568"/>
      <c r="AE303" s="568"/>
      <c r="AF303" s="568"/>
      <c r="AG303" s="568"/>
    </row>
    <row r="304" spans="1:33" ht="12.75">
      <c r="A304" s="568"/>
      <c r="B304" s="568"/>
      <c r="C304" s="568"/>
      <c r="D304" s="568"/>
      <c r="E304" s="568"/>
      <c r="F304" s="568"/>
      <c r="G304" s="568"/>
      <c r="H304" s="568"/>
      <c r="I304" s="568"/>
      <c r="J304" s="568"/>
      <c r="K304" s="568"/>
      <c r="L304" s="568"/>
      <c r="M304" s="568"/>
      <c r="N304" s="568"/>
      <c r="O304" s="568"/>
      <c r="P304" s="568"/>
      <c r="Q304" s="568"/>
      <c r="R304" s="568"/>
      <c r="S304" s="568"/>
      <c r="T304" s="568"/>
      <c r="U304" s="568"/>
      <c r="V304" s="568"/>
      <c r="W304" s="568"/>
      <c r="X304" s="568"/>
      <c r="Y304" s="568"/>
      <c r="Z304" s="568"/>
      <c r="AA304" s="568"/>
      <c r="AB304" s="568"/>
      <c r="AC304" s="568"/>
      <c r="AD304" s="568"/>
      <c r="AE304" s="568"/>
      <c r="AF304" s="568"/>
      <c r="AG304" s="568"/>
    </row>
    <row r="305" spans="1:33" ht="12.75">
      <c r="A305" s="568"/>
      <c r="B305" s="568"/>
      <c r="C305" s="568"/>
      <c r="D305" s="568"/>
      <c r="E305" s="568"/>
      <c r="F305" s="568"/>
      <c r="G305" s="568"/>
      <c r="H305" s="568"/>
      <c r="I305" s="568"/>
      <c r="J305" s="568"/>
      <c r="K305" s="568"/>
      <c r="L305" s="568"/>
      <c r="M305" s="568"/>
      <c r="N305" s="568"/>
      <c r="O305" s="568"/>
      <c r="P305" s="568"/>
      <c r="Q305" s="568"/>
      <c r="R305" s="568"/>
      <c r="S305" s="568"/>
      <c r="T305" s="568"/>
      <c r="U305" s="568"/>
      <c r="V305" s="568"/>
      <c r="W305" s="568"/>
      <c r="X305" s="568"/>
      <c r="Y305" s="568"/>
      <c r="Z305" s="568"/>
      <c r="AA305" s="568"/>
      <c r="AB305" s="568"/>
      <c r="AC305" s="568"/>
      <c r="AD305" s="568"/>
      <c r="AE305" s="568"/>
      <c r="AF305" s="568"/>
      <c r="AG305" s="568"/>
    </row>
    <row r="306" spans="1:33" ht="12.75">
      <c r="A306" s="568"/>
      <c r="B306" s="568"/>
      <c r="C306" s="568"/>
      <c r="D306" s="568"/>
      <c r="E306" s="568"/>
      <c r="F306" s="568"/>
      <c r="G306" s="568"/>
      <c r="H306" s="568"/>
      <c r="I306" s="568"/>
      <c r="J306" s="568"/>
      <c r="K306" s="568"/>
      <c r="L306" s="568"/>
      <c r="M306" s="568"/>
      <c r="N306" s="568"/>
      <c r="O306" s="568"/>
      <c r="P306" s="568"/>
      <c r="Q306" s="568"/>
      <c r="R306" s="568"/>
      <c r="S306" s="568"/>
      <c r="T306" s="568"/>
      <c r="U306" s="568"/>
      <c r="V306" s="568"/>
      <c r="W306" s="568"/>
      <c r="X306" s="568"/>
      <c r="Y306" s="568"/>
      <c r="Z306" s="568"/>
      <c r="AA306" s="568"/>
      <c r="AB306" s="568"/>
      <c r="AC306" s="568"/>
      <c r="AD306" s="568"/>
      <c r="AE306" s="568"/>
      <c r="AF306" s="568"/>
      <c r="AG306" s="568"/>
    </row>
    <row r="307" spans="1:33" ht="12.75">
      <c r="A307" s="568"/>
      <c r="B307" s="568"/>
      <c r="C307" s="568"/>
      <c r="D307" s="568"/>
      <c r="E307" s="568"/>
      <c r="F307" s="568"/>
      <c r="G307" s="568"/>
      <c r="H307" s="568"/>
      <c r="I307" s="568"/>
      <c r="J307" s="568"/>
      <c r="K307" s="568"/>
      <c r="L307" s="568"/>
      <c r="M307" s="568"/>
      <c r="N307" s="568"/>
      <c r="O307" s="568"/>
      <c r="P307" s="568"/>
      <c r="Q307" s="568"/>
      <c r="R307" s="568"/>
      <c r="S307" s="568"/>
      <c r="T307" s="568"/>
      <c r="U307" s="568"/>
      <c r="V307" s="568"/>
      <c r="W307" s="568"/>
      <c r="X307" s="568"/>
      <c r="Y307" s="568"/>
      <c r="Z307" s="568"/>
      <c r="AA307" s="568"/>
      <c r="AB307" s="568"/>
      <c r="AC307" s="568"/>
      <c r="AD307" s="568"/>
      <c r="AE307" s="568"/>
      <c r="AF307" s="568"/>
      <c r="AG307" s="568"/>
    </row>
    <row r="308" spans="1:33" ht="12.75">
      <c r="A308" s="568"/>
      <c r="B308" s="568"/>
      <c r="C308" s="568"/>
      <c r="D308" s="568"/>
      <c r="E308" s="568"/>
      <c r="F308" s="568"/>
      <c r="G308" s="568"/>
      <c r="H308" s="568"/>
      <c r="I308" s="568"/>
      <c r="J308" s="568"/>
      <c r="K308" s="568"/>
      <c r="L308" s="568"/>
      <c r="M308" s="568"/>
      <c r="N308" s="568"/>
      <c r="O308" s="568"/>
      <c r="P308" s="568"/>
      <c r="Q308" s="568"/>
      <c r="R308" s="568"/>
      <c r="S308" s="568"/>
      <c r="T308" s="568"/>
      <c r="U308" s="568"/>
      <c r="V308" s="568"/>
      <c r="W308" s="568"/>
      <c r="X308" s="568"/>
      <c r="Y308" s="568"/>
      <c r="Z308" s="568"/>
      <c r="AA308" s="568"/>
      <c r="AB308" s="568"/>
      <c r="AC308" s="568"/>
      <c r="AD308" s="568"/>
      <c r="AE308" s="568"/>
      <c r="AF308" s="568"/>
      <c r="AG308" s="568"/>
    </row>
    <row r="309" spans="1:33" ht="12.75">
      <c r="A309" s="568"/>
      <c r="B309" s="568"/>
      <c r="C309" s="568"/>
      <c r="D309" s="568"/>
      <c r="E309" s="568"/>
      <c r="F309" s="568"/>
      <c r="G309" s="568"/>
      <c r="H309" s="568"/>
      <c r="I309" s="568"/>
      <c r="J309" s="568"/>
      <c r="K309" s="568"/>
      <c r="L309" s="568"/>
      <c r="M309" s="568"/>
      <c r="N309" s="568"/>
      <c r="O309" s="568"/>
      <c r="P309" s="568"/>
      <c r="Q309" s="568"/>
      <c r="R309" s="568"/>
      <c r="S309" s="568"/>
      <c r="T309" s="568"/>
      <c r="U309" s="568"/>
      <c r="V309" s="568"/>
      <c r="W309" s="568"/>
      <c r="X309" s="568"/>
      <c r="Y309" s="568"/>
      <c r="Z309" s="568"/>
      <c r="AA309" s="568"/>
      <c r="AB309" s="568"/>
      <c r="AC309" s="568"/>
      <c r="AD309" s="568"/>
      <c r="AE309" s="568"/>
      <c r="AF309" s="568"/>
      <c r="AG309" s="568"/>
    </row>
    <row r="310" spans="1:33" ht="12.75">
      <c r="A310" s="568"/>
      <c r="B310" s="568"/>
      <c r="C310" s="568"/>
      <c r="D310" s="568"/>
      <c r="E310" s="568"/>
      <c r="F310" s="568"/>
      <c r="G310" s="568"/>
      <c r="H310" s="568"/>
      <c r="I310" s="568"/>
      <c r="J310" s="568"/>
      <c r="K310" s="568"/>
      <c r="L310" s="568"/>
      <c r="M310" s="568"/>
      <c r="N310" s="568"/>
      <c r="O310" s="568"/>
      <c r="P310" s="568"/>
      <c r="Q310" s="568"/>
      <c r="R310" s="568"/>
      <c r="S310" s="568"/>
      <c r="T310" s="568"/>
      <c r="U310" s="568"/>
      <c r="V310" s="568"/>
      <c r="W310" s="568"/>
      <c r="X310" s="568"/>
      <c r="Y310" s="568"/>
      <c r="Z310" s="568"/>
      <c r="AA310" s="568"/>
      <c r="AB310" s="568"/>
      <c r="AC310" s="568"/>
      <c r="AD310" s="568"/>
      <c r="AE310" s="568"/>
      <c r="AF310" s="568"/>
      <c r="AG310" s="568"/>
    </row>
    <row r="311" spans="1:33" ht="12.75">
      <c r="A311" s="568"/>
      <c r="B311" s="568"/>
      <c r="C311" s="568"/>
      <c r="D311" s="568"/>
      <c r="E311" s="568"/>
      <c r="F311" s="568"/>
      <c r="G311" s="568"/>
      <c r="H311" s="568"/>
      <c r="I311" s="568"/>
      <c r="J311" s="568"/>
      <c r="K311" s="568"/>
      <c r="L311" s="568"/>
      <c r="M311" s="568"/>
      <c r="N311" s="568"/>
      <c r="O311" s="568"/>
      <c r="P311" s="568"/>
      <c r="Q311" s="568"/>
      <c r="R311" s="568"/>
      <c r="S311" s="568"/>
      <c r="T311" s="568"/>
      <c r="U311" s="568"/>
      <c r="V311" s="568"/>
      <c r="W311" s="568"/>
      <c r="X311" s="568"/>
      <c r="Y311" s="568"/>
      <c r="Z311" s="568"/>
      <c r="AA311" s="568"/>
      <c r="AB311" s="568"/>
      <c r="AC311" s="568"/>
      <c r="AD311" s="568"/>
      <c r="AE311" s="568"/>
      <c r="AF311" s="568"/>
      <c r="AG311" s="568"/>
    </row>
    <row r="312" spans="1:33" ht="12.75">
      <c r="A312" s="568"/>
      <c r="B312" s="568"/>
      <c r="C312" s="568"/>
      <c r="D312" s="568"/>
      <c r="E312" s="568"/>
      <c r="F312" s="568"/>
      <c r="G312" s="568"/>
      <c r="H312" s="568"/>
      <c r="I312" s="568"/>
      <c r="J312" s="568"/>
      <c r="K312" s="568"/>
      <c r="L312" s="568"/>
      <c r="M312" s="568"/>
      <c r="N312" s="568"/>
      <c r="O312" s="568"/>
      <c r="P312" s="568"/>
      <c r="Q312" s="568"/>
      <c r="R312" s="568"/>
      <c r="S312" s="568"/>
      <c r="T312" s="568"/>
      <c r="U312" s="568"/>
      <c r="V312" s="568"/>
      <c r="W312" s="568"/>
      <c r="X312" s="568"/>
      <c r="Y312" s="568"/>
      <c r="Z312" s="568"/>
      <c r="AA312" s="568"/>
      <c r="AB312" s="568"/>
      <c r="AC312" s="568"/>
      <c r="AD312" s="568"/>
      <c r="AE312" s="568"/>
      <c r="AF312" s="568"/>
      <c r="AG312" s="568"/>
    </row>
    <row r="313" spans="1:33" ht="12.75">
      <c r="A313" s="568"/>
      <c r="B313" s="568"/>
      <c r="C313" s="568"/>
      <c r="D313" s="568"/>
      <c r="E313" s="568"/>
      <c r="F313" s="568"/>
      <c r="G313" s="568"/>
      <c r="H313" s="568"/>
      <c r="I313" s="568"/>
      <c r="J313" s="568"/>
      <c r="K313" s="568"/>
      <c r="L313" s="568"/>
      <c r="M313" s="568"/>
      <c r="N313" s="568"/>
      <c r="O313" s="568"/>
      <c r="P313" s="568"/>
      <c r="Q313" s="568"/>
      <c r="R313" s="568"/>
      <c r="S313" s="568"/>
      <c r="T313" s="568"/>
      <c r="U313" s="568"/>
      <c r="V313" s="568"/>
      <c r="W313" s="568"/>
      <c r="X313" s="568"/>
      <c r="Y313" s="568"/>
      <c r="Z313" s="568"/>
      <c r="AA313" s="568"/>
      <c r="AB313" s="568"/>
      <c r="AC313" s="568"/>
      <c r="AD313" s="568"/>
      <c r="AE313" s="568"/>
      <c r="AF313" s="568"/>
      <c r="AG313" s="568"/>
    </row>
    <row r="314" spans="1:33" ht="12.75">
      <c r="A314" s="568"/>
      <c r="B314" s="568"/>
      <c r="C314" s="568"/>
      <c r="D314" s="568"/>
      <c r="E314" s="568"/>
      <c r="F314" s="568"/>
      <c r="G314" s="568"/>
      <c r="H314" s="568"/>
      <c r="I314" s="568"/>
      <c r="J314" s="568"/>
      <c r="K314" s="568"/>
      <c r="L314" s="568"/>
      <c r="M314" s="568"/>
      <c r="N314" s="568"/>
      <c r="O314" s="568"/>
      <c r="P314" s="568"/>
      <c r="Q314" s="568"/>
      <c r="R314" s="568"/>
      <c r="S314" s="568"/>
      <c r="T314" s="568"/>
      <c r="U314" s="568"/>
      <c r="V314" s="568"/>
      <c r="W314" s="568"/>
      <c r="X314" s="568"/>
      <c r="Y314" s="568"/>
      <c r="Z314" s="568"/>
      <c r="AA314" s="568"/>
      <c r="AB314" s="568"/>
      <c r="AC314" s="568"/>
      <c r="AD314" s="568"/>
      <c r="AE314" s="568"/>
      <c r="AF314" s="568"/>
      <c r="AG314" s="568"/>
    </row>
    <row r="315" spans="1:33" ht="12.75">
      <c r="A315" s="568"/>
      <c r="B315" s="568"/>
      <c r="C315" s="568"/>
      <c r="D315" s="568"/>
      <c r="E315" s="568"/>
      <c r="F315" s="568"/>
      <c r="G315" s="568"/>
      <c r="H315" s="568"/>
      <c r="I315" s="568"/>
      <c r="J315" s="568"/>
      <c r="K315" s="568"/>
      <c r="L315" s="568"/>
      <c r="M315" s="568"/>
      <c r="N315" s="568"/>
      <c r="O315" s="568"/>
      <c r="P315" s="568"/>
      <c r="Q315" s="568"/>
      <c r="R315" s="568"/>
      <c r="S315" s="568"/>
      <c r="T315" s="568"/>
      <c r="U315" s="568"/>
      <c r="V315" s="568"/>
      <c r="W315" s="568"/>
      <c r="X315" s="568"/>
      <c r="Y315" s="568"/>
      <c r="Z315" s="568"/>
      <c r="AA315" s="568"/>
      <c r="AB315" s="568"/>
      <c r="AC315" s="568"/>
      <c r="AD315" s="568"/>
      <c r="AE315" s="568"/>
      <c r="AF315" s="568"/>
      <c r="AG315" s="568"/>
    </row>
    <row r="316" spans="1:33" ht="12.75">
      <c r="A316" s="568"/>
      <c r="B316" s="568"/>
      <c r="C316" s="568"/>
      <c r="D316" s="568"/>
      <c r="E316" s="568"/>
      <c r="F316" s="568"/>
      <c r="G316" s="568"/>
      <c r="H316" s="568"/>
      <c r="I316" s="568"/>
      <c r="J316" s="568"/>
      <c r="K316" s="568"/>
      <c r="L316" s="568"/>
      <c r="M316" s="568"/>
      <c r="N316" s="568"/>
      <c r="O316" s="568"/>
      <c r="P316" s="568"/>
      <c r="Q316" s="568"/>
      <c r="R316" s="568"/>
      <c r="S316" s="568"/>
      <c r="T316" s="568"/>
      <c r="U316" s="568"/>
      <c r="V316" s="568"/>
      <c r="W316" s="568"/>
      <c r="X316" s="568"/>
      <c r="Y316" s="568"/>
      <c r="Z316" s="568"/>
      <c r="AA316" s="568"/>
      <c r="AB316" s="568"/>
      <c r="AC316" s="568"/>
      <c r="AD316" s="568"/>
      <c r="AE316" s="568"/>
      <c r="AF316" s="568"/>
      <c r="AG316" s="568"/>
    </row>
    <row r="317" spans="1:33" ht="12.75">
      <c r="A317" s="568"/>
      <c r="B317" s="568"/>
      <c r="C317" s="568"/>
      <c r="D317" s="568"/>
      <c r="E317" s="568"/>
      <c r="F317" s="568"/>
      <c r="G317" s="568"/>
      <c r="H317" s="568"/>
      <c r="I317" s="568"/>
      <c r="J317" s="568"/>
      <c r="K317" s="568"/>
      <c r="L317" s="568"/>
      <c r="M317" s="568"/>
      <c r="N317" s="568"/>
      <c r="O317" s="568"/>
      <c r="P317" s="568"/>
      <c r="Q317" s="568"/>
      <c r="R317" s="568"/>
      <c r="S317" s="568"/>
      <c r="T317" s="568"/>
      <c r="U317" s="568"/>
      <c r="V317" s="568"/>
      <c r="W317" s="568"/>
      <c r="X317" s="568"/>
      <c r="Y317" s="568"/>
      <c r="Z317" s="568"/>
      <c r="AA317" s="568"/>
      <c r="AB317" s="568"/>
      <c r="AC317" s="568"/>
      <c r="AD317" s="568"/>
      <c r="AE317" s="568"/>
      <c r="AF317" s="568"/>
      <c r="AG317" s="568"/>
    </row>
    <row r="318" spans="1:33" ht="12.75">
      <c r="A318" s="568"/>
      <c r="B318" s="568"/>
      <c r="C318" s="568"/>
      <c r="D318" s="568"/>
      <c r="E318" s="568"/>
      <c r="F318" s="568"/>
      <c r="G318" s="568"/>
      <c r="H318" s="568"/>
      <c r="I318" s="568"/>
      <c r="J318" s="568"/>
      <c r="K318" s="568"/>
      <c r="L318" s="568"/>
      <c r="M318" s="568"/>
      <c r="N318" s="568"/>
      <c r="O318" s="568"/>
      <c r="P318" s="568"/>
      <c r="Q318" s="568"/>
      <c r="R318" s="568"/>
      <c r="S318" s="568"/>
      <c r="T318" s="568"/>
      <c r="U318" s="568"/>
      <c r="V318" s="568"/>
      <c r="W318" s="568"/>
      <c r="X318" s="568"/>
      <c r="Y318" s="568"/>
      <c r="Z318" s="568"/>
      <c r="AA318" s="568"/>
      <c r="AB318" s="568"/>
      <c r="AC318" s="568"/>
      <c r="AD318" s="568"/>
      <c r="AE318" s="568"/>
      <c r="AF318" s="568"/>
      <c r="AG318" s="568"/>
    </row>
    <row r="319" spans="1:33" ht="12.75">
      <c r="A319" s="568"/>
      <c r="B319" s="568"/>
      <c r="C319" s="568"/>
      <c r="D319" s="568"/>
      <c r="E319" s="568"/>
      <c r="F319" s="568"/>
      <c r="G319" s="568"/>
      <c r="H319" s="568"/>
      <c r="I319" s="568"/>
      <c r="J319" s="568"/>
      <c r="K319" s="568"/>
      <c r="L319" s="568"/>
      <c r="M319" s="568"/>
      <c r="N319" s="568"/>
      <c r="O319" s="568"/>
      <c r="P319" s="568"/>
      <c r="Q319" s="568"/>
      <c r="R319" s="568"/>
      <c r="S319" s="568"/>
      <c r="T319" s="568"/>
      <c r="U319" s="568"/>
      <c r="V319" s="568"/>
      <c r="W319" s="568"/>
      <c r="X319" s="568"/>
      <c r="Y319" s="568"/>
      <c r="Z319" s="568"/>
      <c r="AA319" s="568"/>
      <c r="AB319" s="568"/>
      <c r="AC319" s="568"/>
      <c r="AD319" s="568"/>
      <c r="AE319" s="568"/>
      <c r="AF319" s="568"/>
      <c r="AG319" s="568"/>
    </row>
    <row r="320" spans="1:33" ht="12.75">
      <c r="A320" s="568"/>
      <c r="B320" s="568"/>
      <c r="C320" s="568"/>
      <c r="D320" s="568"/>
      <c r="E320" s="568"/>
      <c r="F320" s="568"/>
      <c r="G320" s="568"/>
      <c r="H320" s="568"/>
      <c r="I320" s="568"/>
      <c r="J320" s="568"/>
      <c r="K320" s="568"/>
      <c r="L320" s="568"/>
      <c r="M320" s="568"/>
      <c r="N320" s="568"/>
      <c r="O320" s="568"/>
      <c r="P320" s="568"/>
      <c r="Q320" s="568"/>
      <c r="R320" s="568"/>
      <c r="S320" s="568"/>
      <c r="T320" s="568"/>
      <c r="U320" s="568"/>
      <c r="V320" s="568"/>
      <c r="W320" s="568"/>
      <c r="X320" s="568"/>
      <c r="Y320" s="568"/>
      <c r="Z320" s="568"/>
      <c r="AA320" s="568"/>
      <c r="AB320" s="568"/>
      <c r="AC320" s="568"/>
      <c r="AD320" s="568"/>
      <c r="AE320" s="568"/>
      <c r="AF320" s="568"/>
      <c r="AG320" s="568"/>
    </row>
    <row r="321" spans="1:33" ht="12.75">
      <c r="A321" s="568"/>
      <c r="B321" s="568"/>
      <c r="C321" s="568"/>
      <c r="D321" s="568"/>
      <c r="E321" s="568"/>
      <c r="F321" s="568"/>
      <c r="G321" s="568"/>
      <c r="H321" s="568"/>
      <c r="I321" s="568"/>
      <c r="J321" s="568"/>
      <c r="K321" s="568"/>
      <c r="L321" s="568"/>
      <c r="M321" s="568"/>
      <c r="N321" s="568"/>
      <c r="O321" s="568"/>
      <c r="P321" s="568"/>
      <c r="Q321" s="568"/>
      <c r="R321" s="568"/>
      <c r="S321" s="568"/>
      <c r="T321" s="568"/>
      <c r="U321" s="568"/>
      <c r="V321" s="568"/>
      <c r="W321" s="568"/>
      <c r="X321" s="568"/>
      <c r="Y321" s="568"/>
      <c r="Z321" s="568"/>
      <c r="AA321" s="568"/>
      <c r="AB321" s="568"/>
      <c r="AC321" s="568"/>
      <c r="AD321" s="568"/>
      <c r="AE321" s="568"/>
      <c r="AF321" s="568"/>
      <c r="AG321" s="568"/>
    </row>
    <row r="322" spans="1:33" ht="12.75">
      <c r="A322" s="568"/>
      <c r="B322" s="568"/>
      <c r="C322" s="568"/>
      <c r="D322" s="568"/>
      <c r="E322" s="568"/>
      <c r="F322" s="568"/>
      <c r="G322" s="568"/>
      <c r="H322" s="568"/>
      <c r="I322" s="568"/>
      <c r="J322" s="568"/>
      <c r="K322" s="568"/>
      <c r="L322" s="568"/>
      <c r="M322" s="568"/>
      <c r="N322" s="568"/>
      <c r="O322" s="568"/>
      <c r="P322" s="568"/>
      <c r="Q322" s="568"/>
      <c r="R322" s="568"/>
      <c r="S322" s="568"/>
      <c r="T322" s="568"/>
      <c r="U322" s="568"/>
      <c r="V322" s="568"/>
      <c r="W322" s="568"/>
      <c r="X322" s="568"/>
      <c r="Y322" s="568"/>
      <c r="Z322" s="568"/>
      <c r="AA322" s="568"/>
      <c r="AB322" s="568"/>
      <c r="AC322" s="568"/>
      <c r="AD322" s="568"/>
      <c r="AE322" s="568"/>
      <c r="AF322" s="568"/>
      <c r="AG322" s="568"/>
    </row>
    <row r="323" spans="1:33" ht="12.75">
      <c r="A323" s="568"/>
      <c r="B323" s="568"/>
      <c r="C323" s="568"/>
      <c r="D323" s="568"/>
      <c r="E323" s="568"/>
      <c r="F323" s="568"/>
      <c r="G323" s="568"/>
      <c r="H323" s="568"/>
      <c r="I323" s="568"/>
      <c r="J323" s="568"/>
      <c r="K323" s="568"/>
      <c r="L323" s="568"/>
      <c r="M323" s="568"/>
      <c r="N323" s="568"/>
      <c r="O323" s="568"/>
      <c r="P323" s="568"/>
      <c r="Q323" s="568"/>
      <c r="R323" s="568"/>
      <c r="S323" s="568"/>
      <c r="T323" s="568"/>
      <c r="U323" s="568"/>
      <c r="V323" s="568"/>
      <c r="W323" s="568"/>
      <c r="X323" s="568"/>
      <c r="Y323" s="568"/>
      <c r="Z323" s="568"/>
      <c r="AA323" s="568"/>
      <c r="AB323" s="568"/>
      <c r="AC323" s="568"/>
      <c r="AD323" s="568"/>
      <c r="AE323" s="568"/>
      <c r="AF323" s="568"/>
      <c r="AG323" s="568"/>
    </row>
    <row r="324" spans="1:33" ht="12.75">
      <c r="A324" s="568"/>
      <c r="B324" s="568"/>
      <c r="C324" s="568"/>
      <c r="D324" s="568"/>
      <c r="E324" s="568"/>
      <c r="F324" s="568"/>
      <c r="G324" s="568"/>
      <c r="H324" s="568"/>
      <c r="I324" s="568"/>
      <c r="J324" s="568"/>
      <c r="K324" s="568"/>
      <c r="L324" s="568"/>
      <c r="M324" s="568"/>
      <c r="N324" s="568"/>
      <c r="O324" s="568"/>
      <c r="P324" s="568"/>
      <c r="Q324" s="568"/>
      <c r="R324" s="568"/>
      <c r="S324" s="568"/>
      <c r="T324" s="568"/>
      <c r="U324" s="568"/>
      <c r="V324" s="568"/>
      <c r="W324" s="568"/>
      <c r="X324" s="568"/>
      <c r="Y324" s="568"/>
      <c r="Z324" s="568"/>
      <c r="AA324" s="568"/>
      <c r="AB324" s="568"/>
      <c r="AC324" s="568"/>
      <c r="AD324" s="568"/>
      <c r="AE324" s="568"/>
      <c r="AF324" s="568"/>
      <c r="AG324" s="568"/>
    </row>
    <row r="325" spans="1:33" ht="12.75">
      <c r="A325" s="568"/>
      <c r="B325" s="568"/>
      <c r="C325" s="568"/>
      <c r="D325" s="568"/>
      <c r="E325" s="568"/>
      <c r="F325" s="568"/>
      <c r="G325" s="568"/>
      <c r="H325" s="568"/>
      <c r="I325" s="568"/>
      <c r="J325" s="568"/>
      <c r="K325" s="568"/>
      <c r="L325" s="568"/>
      <c r="M325" s="568"/>
      <c r="N325" s="568"/>
      <c r="O325" s="568"/>
      <c r="P325" s="568"/>
      <c r="Q325" s="568"/>
      <c r="R325" s="568"/>
      <c r="S325" s="568"/>
      <c r="T325" s="568"/>
      <c r="U325" s="568"/>
      <c r="V325" s="568"/>
      <c r="W325" s="568"/>
      <c r="X325" s="568"/>
      <c r="Y325" s="568"/>
      <c r="Z325" s="568"/>
      <c r="AA325" s="568"/>
      <c r="AB325" s="568"/>
      <c r="AC325" s="568"/>
      <c r="AD325" s="568"/>
      <c r="AE325" s="568"/>
      <c r="AF325" s="568"/>
      <c r="AG325" s="568"/>
    </row>
    <row r="326" spans="1:33" ht="12.75">
      <c r="A326" s="568"/>
      <c r="B326" s="568"/>
      <c r="C326" s="568"/>
      <c r="D326" s="568"/>
      <c r="E326" s="568"/>
      <c r="F326" s="568"/>
      <c r="G326" s="568"/>
      <c r="H326" s="568"/>
      <c r="I326" s="568"/>
      <c r="J326" s="568"/>
      <c r="K326" s="568"/>
      <c r="L326" s="568"/>
      <c r="M326" s="568"/>
      <c r="N326" s="568"/>
      <c r="O326" s="568"/>
      <c r="P326" s="568"/>
      <c r="Q326" s="568"/>
      <c r="R326" s="568"/>
      <c r="S326" s="568"/>
      <c r="T326" s="568"/>
      <c r="U326" s="568"/>
      <c r="V326" s="568"/>
      <c r="W326" s="568"/>
      <c r="X326" s="568"/>
      <c r="Y326" s="568"/>
      <c r="Z326" s="568"/>
      <c r="AA326" s="568"/>
      <c r="AB326" s="568"/>
      <c r="AC326" s="568"/>
      <c r="AD326" s="568"/>
      <c r="AE326" s="568"/>
      <c r="AF326" s="568"/>
      <c r="AG326" s="568"/>
    </row>
    <row r="327" spans="1:33" ht="12.75">
      <c r="A327" s="568"/>
      <c r="B327" s="568"/>
      <c r="C327" s="568"/>
      <c r="D327" s="568"/>
      <c r="E327" s="568"/>
      <c r="F327" s="568"/>
      <c r="G327" s="568"/>
      <c r="H327" s="568"/>
      <c r="I327" s="568"/>
      <c r="J327" s="568"/>
      <c r="K327" s="568"/>
      <c r="L327" s="568"/>
      <c r="M327" s="568"/>
      <c r="N327" s="568"/>
      <c r="O327" s="568"/>
      <c r="P327" s="568"/>
      <c r="Q327" s="568"/>
      <c r="R327" s="568"/>
      <c r="S327" s="568"/>
      <c r="T327" s="568"/>
      <c r="U327" s="568"/>
      <c r="V327" s="568"/>
      <c r="W327" s="568"/>
      <c r="X327" s="568"/>
      <c r="Y327" s="568"/>
      <c r="Z327" s="568"/>
      <c r="AA327" s="568"/>
      <c r="AB327" s="568"/>
      <c r="AC327" s="568"/>
      <c r="AD327" s="568"/>
      <c r="AE327" s="568"/>
      <c r="AF327" s="568"/>
      <c r="AG327" s="568"/>
    </row>
    <row r="328" spans="1:33" ht="12.75">
      <c r="A328" s="568"/>
      <c r="B328" s="568"/>
      <c r="C328" s="568"/>
      <c r="D328" s="568"/>
      <c r="E328" s="568"/>
      <c r="F328" s="568"/>
      <c r="G328" s="568"/>
      <c r="H328" s="568"/>
      <c r="I328" s="568"/>
      <c r="J328" s="568"/>
      <c r="K328" s="568"/>
      <c r="L328" s="568"/>
      <c r="M328" s="568"/>
      <c r="N328" s="568"/>
      <c r="O328" s="568"/>
      <c r="P328" s="568"/>
      <c r="Q328" s="568"/>
      <c r="R328" s="568"/>
      <c r="S328" s="568"/>
      <c r="T328" s="568"/>
      <c r="U328" s="568"/>
      <c r="V328" s="568"/>
      <c r="W328" s="568"/>
      <c r="X328" s="568"/>
      <c r="Y328" s="568"/>
      <c r="Z328" s="568"/>
      <c r="AA328" s="568"/>
      <c r="AB328" s="568"/>
      <c r="AC328" s="568"/>
      <c r="AD328" s="568"/>
      <c r="AE328" s="568"/>
      <c r="AF328" s="568"/>
      <c r="AG328" s="568"/>
    </row>
    <row r="329" spans="1:33" ht="12.75">
      <c r="A329" s="568"/>
      <c r="B329" s="568"/>
      <c r="C329" s="568"/>
      <c r="D329" s="568"/>
      <c r="E329" s="568"/>
      <c r="F329" s="568"/>
      <c r="G329" s="568"/>
      <c r="H329" s="568"/>
      <c r="I329" s="568"/>
      <c r="J329" s="568"/>
      <c r="K329" s="568"/>
      <c r="L329" s="568"/>
      <c r="M329" s="568"/>
      <c r="N329" s="568"/>
      <c r="O329" s="568"/>
      <c r="P329" s="568"/>
      <c r="Q329" s="568"/>
      <c r="R329" s="568"/>
      <c r="S329" s="568"/>
      <c r="T329" s="568"/>
      <c r="U329" s="568"/>
      <c r="V329" s="568"/>
      <c r="W329" s="568"/>
      <c r="X329" s="568"/>
      <c r="Y329" s="568"/>
      <c r="Z329" s="568"/>
      <c r="AA329" s="568"/>
      <c r="AB329" s="568"/>
      <c r="AC329" s="568"/>
      <c r="AD329" s="568"/>
      <c r="AE329" s="568"/>
      <c r="AF329" s="568"/>
      <c r="AG329" s="568"/>
    </row>
    <row r="330" spans="1:33" ht="12.75">
      <c r="A330" s="568"/>
      <c r="B330" s="568"/>
      <c r="C330" s="568"/>
      <c r="D330" s="568"/>
      <c r="E330" s="568"/>
      <c r="F330" s="568"/>
      <c r="G330" s="568"/>
      <c r="H330" s="568"/>
      <c r="I330" s="568"/>
      <c r="J330" s="568"/>
      <c r="K330" s="568"/>
      <c r="L330" s="568"/>
      <c r="M330" s="568"/>
      <c r="N330" s="568"/>
      <c r="O330" s="568"/>
      <c r="P330" s="568"/>
      <c r="Q330" s="568"/>
      <c r="R330" s="568"/>
      <c r="S330" s="568"/>
      <c r="T330" s="568"/>
      <c r="U330" s="568"/>
      <c r="V330" s="568"/>
      <c r="W330" s="568"/>
      <c r="X330" s="568"/>
      <c r="Y330" s="568"/>
      <c r="Z330" s="568"/>
      <c r="AA330" s="568"/>
      <c r="AB330" s="568"/>
      <c r="AC330" s="568"/>
      <c r="AD330" s="568"/>
      <c r="AE330" s="568"/>
      <c r="AF330" s="568"/>
      <c r="AG330" s="568"/>
    </row>
    <row r="331" spans="1:33" ht="12.75">
      <c r="A331" s="568"/>
      <c r="B331" s="568"/>
      <c r="C331" s="568"/>
      <c r="D331" s="568"/>
      <c r="E331" s="568"/>
      <c r="F331" s="568"/>
      <c r="G331" s="568"/>
      <c r="H331" s="568"/>
      <c r="I331" s="568"/>
      <c r="J331" s="568"/>
      <c r="K331" s="568"/>
      <c r="L331" s="568"/>
      <c r="M331" s="568"/>
      <c r="N331" s="568"/>
      <c r="O331" s="568"/>
      <c r="P331" s="568"/>
      <c r="Q331" s="568"/>
      <c r="R331" s="568"/>
      <c r="S331" s="568"/>
      <c r="T331" s="568"/>
      <c r="U331" s="568"/>
      <c r="V331" s="568"/>
      <c r="W331" s="568"/>
      <c r="X331" s="568"/>
      <c r="Y331" s="568"/>
      <c r="Z331" s="568"/>
      <c r="AA331" s="568"/>
      <c r="AB331" s="568"/>
      <c r="AC331" s="568"/>
      <c r="AD331" s="568"/>
      <c r="AE331" s="568"/>
      <c r="AF331" s="568"/>
      <c r="AG331" s="568"/>
    </row>
    <row r="332" spans="1:33" ht="12.75">
      <c r="A332" s="568"/>
      <c r="B332" s="568"/>
      <c r="C332" s="568"/>
      <c r="D332" s="568"/>
      <c r="E332" s="568"/>
      <c r="F332" s="568"/>
      <c r="G332" s="568"/>
      <c r="H332" s="568"/>
      <c r="I332" s="568"/>
      <c r="J332" s="568"/>
      <c r="K332" s="568"/>
      <c r="L332" s="568"/>
      <c r="M332" s="568"/>
      <c r="N332" s="568"/>
      <c r="O332" s="568"/>
      <c r="P332" s="568"/>
      <c r="Q332" s="568"/>
      <c r="R332" s="568"/>
      <c r="S332" s="568"/>
      <c r="T332" s="568"/>
      <c r="U332" s="568"/>
      <c r="V332" s="568"/>
      <c r="W332" s="568"/>
      <c r="X332" s="568"/>
      <c r="Y332" s="568"/>
      <c r="Z332" s="568"/>
      <c r="AA332" s="568"/>
      <c r="AB332" s="568"/>
      <c r="AC332" s="568"/>
      <c r="AD332" s="568"/>
      <c r="AE332" s="568"/>
      <c r="AF332" s="568"/>
      <c r="AG332" s="568"/>
    </row>
    <row r="333" spans="1:33" ht="12.75">
      <c r="A333" s="568"/>
      <c r="B333" s="568"/>
      <c r="C333" s="568"/>
      <c r="D333" s="568"/>
      <c r="E333" s="568"/>
      <c r="F333" s="568"/>
      <c r="G333" s="568"/>
      <c r="H333" s="568"/>
      <c r="I333" s="568"/>
      <c r="J333" s="568"/>
      <c r="K333" s="568"/>
      <c r="L333" s="568"/>
      <c r="M333" s="568"/>
      <c r="N333" s="568"/>
      <c r="O333" s="568"/>
      <c r="P333" s="568"/>
      <c r="Q333" s="568"/>
      <c r="R333" s="568"/>
      <c r="S333" s="568"/>
      <c r="T333" s="568"/>
      <c r="U333" s="568"/>
      <c r="V333" s="568"/>
      <c r="W333" s="568"/>
      <c r="X333" s="568"/>
      <c r="Y333" s="568"/>
      <c r="Z333" s="568"/>
      <c r="AA333" s="568"/>
      <c r="AB333" s="568"/>
      <c r="AC333" s="568"/>
      <c r="AD333" s="568"/>
      <c r="AE333" s="568"/>
      <c r="AF333" s="568"/>
      <c r="AG333" s="568"/>
    </row>
    <row r="334" spans="1:33" ht="12.75">
      <c r="A334" s="568"/>
      <c r="B334" s="568"/>
      <c r="C334" s="568"/>
      <c r="D334" s="568"/>
      <c r="E334" s="568"/>
      <c r="F334" s="568"/>
      <c r="G334" s="568"/>
      <c r="H334" s="568"/>
      <c r="I334" s="568"/>
      <c r="J334" s="568"/>
      <c r="K334" s="568"/>
      <c r="L334" s="568"/>
      <c r="M334" s="568"/>
      <c r="N334" s="568"/>
      <c r="O334" s="568"/>
      <c r="P334" s="568"/>
      <c r="Q334" s="568"/>
      <c r="R334" s="568"/>
      <c r="S334" s="568"/>
      <c r="T334" s="568"/>
      <c r="U334" s="568"/>
      <c r="V334" s="568"/>
      <c r="W334" s="568"/>
      <c r="X334" s="568"/>
      <c r="Y334" s="568"/>
      <c r="Z334" s="568"/>
      <c r="AA334" s="568"/>
      <c r="AB334" s="568"/>
      <c r="AC334" s="568"/>
      <c r="AD334" s="568"/>
      <c r="AE334" s="568"/>
      <c r="AF334" s="568"/>
      <c r="AG334" s="568"/>
    </row>
    <row r="335" spans="1:33" ht="12.75">
      <c r="A335" s="568"/>
      <c r="B335" s="568"/>
      <c r="C335" s="568"/>
      <c r="D335" s="568"/>
      <c r="E335" s="568"/>
      <c r="F335" s="568"/>
      <c r="G335" s="568"/>
      <c r="H335" s="568"/>
      <c r="I335" s="568"/>
      <c r="J335" s="568"/>
      <c r="K335" s="568"/>
      <c r="L335" s="568"/>
      <c r="M335" s="568"/>
      <c r="N335" s="568"/>
      <c r="O335" s="568"/>
      <c r="P335" s="568"/>
      <c r="Q335" s="568"/>
      <c r="R335" s="568"/>
      <c r="S335" s="568"/>
      <c r="T335" s="568"/>
      <c r="U335" s="568"/>
      <c r="V335" s="568"/>
      <c r="W335" s="568"/>
      <c r="X335" s="568"/>
      <c r="Y335" s="568"/>
      <c r="Z335" s="568"/>
      <c r="AA335" s="568"/>
      <c r="AB335" s="568"/>
      <c r="AC335" s="568"/>
      <c r="AD335" s="568"/>
      <c r="AE335" s="568"/>
      <c r="AF335" s="568"/>
      <c r="AG335" s="568"/>
    </row>
    <row r="336" spans="1:33" ht="12.75">
      <c r="A336" s="568"/>
      <c r="B336" s="568"/>
      <c r="C336" s="568"/>
      <c r="D336" s="568"/>
      <c r="E336" s="568"/>
      <c r="F336" s="568"/>
      <c r="G336" s="568"/>
      <c r="H336" s="568"/>
      <c r="I336" s="568"/>
      <c r="J336" s="568"/>
      <c r="K336" s="568"/>
      <c r="L336" s="568"/>
      <c r="M336" s="568"/>
      <c r="N336" s="568"/>
      <c r="O336" s="568"/>
      <c r="P336" s="568"/>
      <c r="Q336" s="568"/>
      <c r="R336" s="568"/>
      <c r="S336" s="568"/>
      <c r="T336" s="568"/>
      <c r="U336" s="568"/>
      <c r="V336" s="568"/>
      <c r="W336" s="568"/>
      <c r="X336" s="568"/>
      <c r="Y336" s="568"/>
      <c r="Z336" s="568"/>
      <c r="AA336" s="568"/>
      <c r="AB336" s="568"/>
      <c r="AC336" s="568"/>
      <c r="AD336" s="568"/>
      <c r="AE336" s="568"/>
      <c r="AF336" s="568"/>
      <c r="AG336" s="568"/>
    </row>
    <row r="337" spans="1:33" ht="12.75">
      <c r="A337" s="568"/>
      <c r="B337" s="568"/>
      <c r="C337" s="568"/>
      <c r="D337" s="568"/>
      <c r="E337" s="568"/>
      <c r="F337" s="568"/>
      <c r="G337" s="568"/>
      <c r="H337" s="568"/>
      <c r="I337" s="568"/>
      <c r="J337" s="568"/>
      <c r="K337" s="568"/>
      <c r="L337" s="568"/>
      <c r="M337" s="568"/>
      <c r="N337" s="568"/>
      <c r="O337" s="568"/>
      <c r="P337" s="568"/>
      <c r="Q337" s="568"/>
      <c r="R337" s="568"/>
      <c r="S337" s="568"/>
      <c r="T337" s="568"/>
      <c r="U337" s="568"/>
      <c r="V337" s="568"/>
      <c r="W337" s="568"/>
      <c r="X337" s="568"/>
      <c r="Y337" s="568"/>
      <c r="Z337" s="568"/>
      <c r="AA337" s="568"/>
      <c r="AB337" s="568"/>
      <c r="AC337" s="568"/>
      <c r="AD337" s="568"/>
      <c r="AE337" s="568"/>
      <c r="AF337" s="568"/>
      <c r="AG337" s="568"/>
    </row>
    <row r="338" spans="1:33" ht="12.75">
      <c r="A338" s="568"/>
      <c r="B338" s="568"/>
      <c r="C338" s="568"/>
      <c r="D338" s="568"/>
      <c r="E338" s="568"/>
      <c r="F338" s="568"/>
      <c r="G338" s="568"/>
      <c r="H338" s="568"/>
      <c r="I338" s="568"/>
      <c r="J338" s="568"/>
      <c r="K338" s="568"/>
      <c r="L338" s="568"/>
      <c r="M338" s="568"/>
      <c r="N338" s="568"/>
      <c r="O338" s="568"/>
      <c r="P338" s="568"/>
      <c r="Q338" s="568"/>
      <c r="R338" s="568"/>
      <c r="S338" s="568"/>
      <c r="T338" s="568"/>
      <c r="U338" s="568"/>
      <c r="V338" s="568"/>
      <c r="W338" s="568"/>
      <c r="X338" s="568"/>
      <c r="Y338" s="568"/>
      <c r="Z338" s="568"/>
      <c r="AA338" s="568"/>
      <c r="AB338" s="568"/>
      <c r="AC338" s="568"/>
      <c r="AD338" s="568"/>
      <c r="AE338" s="568"/>
      <c r="AF338" s="568"/>
      <c r="AG338" s="568"/>
    </row>
    <row r="339" spans="1:33" ht="12.75">
      <c r="A339" s="568"/>
      <c r="B339" s="568"/>
      <c r="C339" s="568"/>
      <c r="D339" s="568"/>
      <c r="E339" s="568"/>
      <c r="F339" s="568"/>
      <c r="G339" s="568"/>
      <c r="H339" s="568"/>
      <c r="I339" s="568"/>
      <c r="J339" s="568"/>
      <c r="K339" s="568"/>
      <c r="L339" s="568"/>
      <c r="M339" s="568"/>
      <c r="N339" s="568"/>
      <c r="O339" s="568"/>
      <c r="P339" s="568"/>
      <c r="Q339" s="568"/>
      <c r="R339" s="568"/>
      <c r="S339" s="568"/>
      <c r="T339" s="568"/>
      <c r="U339" s="568"/>
      <c r="V339" s="568"/>
      <c r="W339" s="568"/>
      <c r="X339" s="568"/>
      <c r="Y339" s="568"/>
      <c r="Z339" s="568"/>
      <c r="AA339" s="568"/>
      <c r="AB339" s="568"/>
      <c r="AC339" s="568"/>
      <c r="AD339" s="568"/>
      <c r="AE339" s="568"/>
      <c r="AF339" s="568"/>
      <c r="AG339" s="568"/>
    </row>
    <row r="340" spans="1:33" ht="12.75">
      <c r="A340" s="568"/>
      <c r="B340" s="568"/>
      <c r="C340" s="568"/>
      <c r="D340" s="568"/>
      <c r="E340" s="568"/>
      <c r="F340" s="568"/>
      <c r="G340" s="568"/>
      <c r="H340" s="568"/>
      <c r="I340" s="568"/>
      <c r="J340" s="568"/>
      <c r="K340" s="568"/>
      <c r="L340" s="568"/>
      <c r="M340" s="568"/>
      <c r="N340" s="568"/>
      <c r="O340" s="568"/>
      <c r="P340" s="568"/>
      <c r="Q340" s="568"/>
      <c r="R340" s="568"/>
      <c r="S340" s="568"/>
      <c r="T340" s="568"/>
      <c r="U340" s="568"/>
      <c r="V340" s="568"/>
      <c r="W340" s="568"/>
      <c r="X340" s="568"/>
      <c r="Y340" s="568"/>
      <c r="Z340" s="568"/>
      <c r="AA340" s="568"/>
      <c r="AB340" s="568"/>
      <c r="AC340" s="568"/>
      <c r="AD340" s="568"/>
      <c r="AE340" s="568"/>
      <c r="AF340" s="568"/>
      <c r="AG340" s="568"/>
    </row>
    <row r="341" spans="1:33" ht="12.75">
      <c r="A341" s="568"/>
      <c r="B341" s="568"/>
      <c r="C341" s="568"/>
      <c r="D341" s="568"/>
      <c r="E341" s="568"/>
      <c r="F341" s="568"/>
      <c r="G341" s="568"/>
      <c r="H341" s="568"/>
      <c r="I341" s="568"/>
      <c r="J341" s="568"/>
      <c r="K341" s="568"/>
      <c r="L341" s="568"/>
      <c r="M341" s="568"/>
      <c r="N341" s="568"/>
      <c r="O341" s="568"/>
      <c r="P341" s="568"/>
      <c r="Q341" s="568"/>
      <c r="R341" s="568"/>
      <c r="S341" s="568"/>
      <c r="T341" s="568"/>
      <c r="U341" s="568"/>
      <c r="V341" s="568"/>
      <c r="W341" s="568"/>
      <c r="X341" s="568"/>
      <c r="Y341" s="568"/>
      <c r="Z341" s="568"/>
      <c r="AA341" s="568"/>
      <c r="AB341" s="568"/>
      <c r="AC341" s="568"/>
      <c r="AD341" s="568"/>
      <c r="AE341" s="568"/>
      <c r="AF341" s="568"/>
      <c r="AG341" s="568"/>
    </row>
    <row r="342" spans="1:33" ht="12.75">
      <c r="A342" s="568"/>
      <c r="B342" s="568"/>
      <c r="C342" s="568"/>
      <c r="D342" s="568"/>
      <c r="E342" s="568"/>
      <c r="F342" s="568"/>
      <c r="G342" s="568"/>
      <c r="H342" s="568"/>
      <c r="I342" s="568"/>
      <c r="J342" s="568"/>
      <c r="K342" s="568"/>
      <c r="L342" s="568"/>
      <c r="M342" s="568"/>
      <c r="N342" s="568"/>
      <c r="O342" s="568"/>
      <c r="P342" s="568"/>
      <c r="Q342" s="568"/>
      <c r="R342" s="568"/>
      <c r="S342" s="568"/>
      <c r="T342" s="568"/>
      <c r="U342" s="568"/>
      <c r="V342" s="568"/>
      <c r="W342" s="568"/>
      <c r="X342" s="568"/>
      <c r="Y342" s="568"/>
      <c r="Z342" s="568"/>
      <c r="AA342" s="568"/>
      <c r="AB342" s="568"/>
      <c r="AC342" s="568"/>
      <c r="AD342" s="568"/>
      <c r="AE342" s="568"/>
      <c r="AF342" s="568"/>
      <c r="AG342" s="568"/>
    </row>
    <row r="343" spans="1:33" ht="12.75">
      <c r="A343" s="568"/>
      <c r="B343" s="568"/>
      <c r="C343" s="568"/>
      <c r="D343" s="568"/>
      <c r="E343" s="568"/>
      <c r="F343" s="568"/>
      <c r="G343" s="568"/>
      <c r="H343" s="568"/>
      <c r="I343" s="568"/>
      <c r="J343" s="568"/>
      <c r="K343" s="568"/>
      <c r="L343" s="568"/>
      <c r="M343" s="568"/>
      <c r="N343" s="568"/>
      <c r="O343" s="568"/>
      <c r="P343" s="568"/>
      <c r="Q343" s="568"/>
      <c r="R343" s="568"/>
      <c r="S343" s="568"/>
      <c r="T343" s="568"/>
      <c r="U343" s="568"/>
      <c r="V343" s="568"/>
      <c r="W343" s="568"/>
      <c r="X343" s="568"/>
      <c r="Y343" s="568"/>
      <c r="Z343" s="568"/>
      <c r="AA343" s="568"/>
      <c r="AB343" s="568"/>
      <c r="AC343" s="568"/>
      <c r="AD343" s="568"/>
      <c r="AE343" s="568"/>
      <c r="AF343" s="568"/>
      <c r="AG343" s="568"/>
    </row>
    <row r="344" spans="1:33" ht="12.75">
      <c r="A344" s="568"/>
      <c r="B344" s="568"/>
      <c r="C344" s="568"/>
      <c r="D344" s="568"/>
      <c r="E344" s="568"/>
      <c r="F344" s="568"/>
      <c r="G344" s="568"/>
      <c r="H344" s="568"/>
      <c r="I344" s="568"/>
      <c r="J344" s="568"/>
      <c r="K344" s="568"/>
      <c r="L344" s="568"/>
      <c r="M344" s="568"/>
      <c r="N344" s="568"/>
      <c r="O344" s="568"/>
      <c r="P344" s="568"/>
      <c r="Q344" s="568"/>
      <c r="R344" s="568"/>
      <c r="S344" s="568"/>
      <c r="T344" s="568"/>
      <c r="U344" s="568"/>
      <c r="V344" s="568"/>
      <c r="W344" s="568"/>
      <c r="X344" s="568"/>
      <c r="Y344" s="568"/>
      <c r="Z344" s="568"/>
      <c r="AA344" s="568"/>
      <c r="AB344" s="568"/>
      <c r="AC344" s="568"/>
      <c r="AD344" s="568"/>
      <c r="AE344" s="568"/>
      <c r="AF344" s="568"/>
      <c r="AG344" s="568"/>
    </row>
    <row r="345" spans="1:33" ht="12.75">
      <c r="A345" s="568"/>
      <c r="B345" s="568"/>
      <c r="C345" s="568"/>
      <c r="D345" s="568"/>
      <c r="E345" s="568"/>
      <c r="F345" s="568"/>
      <c r="G345" s="568"/>
      <c r="H345" s="568"/>
      <c r="I345" s="568"/>
      <c r="J345" s="568"/>
      <c r="K345" s="568"/>
      <c r="L345" s="568"/>
      <c r="M345" s="568"/>
      <c r="N345" s="568"/>
      <c r="O345" s="568"/>
      <c r="P345" s="568"/>
      <c r="Q345" s="568"/>
      <c r="R345" s="568"/>
      <c r="S345" s="568"/>
      <c r="T345" s="568"/>
      <c r="U345" s="568"/>
      <c r="V345" s="568"/>
      <c r="W345" s="568"/>
      <c r="X345" s="568"/>
      <c r="Y345" s="568"/>
      <c r="Z345" s="568"/>
      <c r="AA345" s="568"/>
      <c r="AB345" s="568"/>
      <c r="AC345" s="568"/>
      <c r="AD345" s="568"/>
      <c r="AE345" s="568"/>
      <c r="AF345" s="568"/>
      <c r="AG345" s="568"/>
    </row>
    <row r="346" spans="1:33" ht="12.75">
      <c r="A346" s="568"/>
      <c r="B346" s="568"/>
      <c r="C346" s="568"/>
      <c r="D346" s="568"/>
      <c r="E346" s="568"/>
      <c r="F346" s="568"/>
      <c r="G346" s="568"/>
      <c r="H346" s="568"/>
      <c r="I346" s="568"/>
      <c r="J346" s="568"/>
      <c r="K346" s="568"/>
      <c r="L346" s="568"/>
      <c r="M346" s="568"/>
      <c r="N346" s="568"/>
      <c r="O346" s="568"/>
      <c r="P346" s="568"/>
      <c r="Q346" s="568"/>
      <c r="R346" s="568"/>
      <c r="S346" s="568"/>
      <c r="T346" s="568"/>
      <c r="U346" s="568"/>
      <c r="V346" s="568"/>
      <c r="W346" s="568"/>
      <c r="X346" s="568"/>
      <c r="Y346" s="568"/>
      <c r="Z346" s="568"/>
      <c r="AA346" s="568"/>
      <c r="AB346" s="568"/>
      <c r="AC346" s="568"/>
      <c r="AD346" s="568"/>
      <c r="AE346" s="568"/>
      <c r="AF346" s="568"/>
      <c r="AG346" s="568"/>
    </row>
    <row r="347" spans="1:33" ht="12.75">
      <c r="A347" s="568"/>
      <c r="B347" s="568"/>
      <c r="C347" s="568"/>
      <c r="D347" s="568"/>
      <c r="E347" s="568"/>
      <c r="F347" s="568"/>
      <c r="G347" s="568"/>
      <c r="H347" s="568"/>
      <c r="I347" s="568"/>
      <c r="J347" s="568"/>
      <c r="K347" s="568"/>
      <c r="L347" s="568"/>
      <c r="M347" s="568"/>
      <c r="N347" s="568"/>
      <c r="O347" s="568"/>
      <c r="P347" s="568"/>
      <c r="Q347" s="568"/>
      <c r="R347" s="568"/>
      <c r="S347" s="568"/>
      <c r="T347" s="568"/>
      <c r="U347" s="568"/>
      <c r="V347" s="568"/>
      <c r="W347" s="568"/>
      <c r="X347" s="568"/>
      <c r="Y347" s="568"/>
      <c r="Z347" s="568"/>
      <c r="AA347" s="568"/>
      <c r="AB347" s="568"/>
      <c r="AC347" s="568"/>
      <c r="AD347" s="568"/>
      <c r="AE347" s="568"/>
      <c r="AF347" s="568"/>
      <c r="AG347" s="568"/>
    </row>
    <row r="348" spans="1:33" ht="12.75">
      <c r="A348" s="568"/>
      <c r="B348" s="568"/>
      <c r="C348" s="568"/>
      <c r="D348" s="568"/>
      <c r="E348" s="568"/>
      <c r="F348" s="568"/>
      <c r="G348" s="568"/>
      <c r="H348" s="568"/>
      <c r="I348" s="568"/>
      <c r="J348" s="568"/>
      <c r="K348" s="568"/>
      <c r="L348" s="568"/>
      <c r="M348" s="568"/>
      <c r="N348" s="568"/>
      <c r="O348" s="568"/>
      <c r="P348" s="568"/>
      <c r="Q348" s="568"/>
      <c r="R348" s="568"/>
      <c r="S348" s="568"/>
      <c r="T348" s="568"/>
      <c r="U348" s="568"/>
      <c r="V348" s="568"/>
      <c r="W348" s="568"/>
      <c r="X348" s="568"/>
      <c r="Y348" s="568"/>
      <c r="Z348" s="568"/>
      <c r="AA348" s="568"/>
      <c r="AB348" s="568"/>
      <c r="AC348" s="568"/>
      <c r="AD348" s="568"/>
      <c r="AE348" s="568"/>
      <c r="AF348" s="568"/>
      <c r="AG348" s="568"/>
    </row>
    <row r="349" spans="1:33" ht="12.75">
      <c r="A349" s="568"/>
      <c r="B349" s="568"/>
      <c r="C349" s="568"/>
      <c r="D349" s="568"/>
      <c r="E349" s="568"/>
      <c r="F349" s="568"/>
      <c r="G349" s="568"/>
      <c r="H349" s="568"/>
      <c r="I349" s="568"/>
      <c r="J349" s="568"/>
      <c r="K349" s="568"/>
      <c r="L349" s="568"/>
      <c r="M349" s="568"/>
      <c r="N349" s="568"/>
      <c r="O349" s="568"/>
      <c r="P349" s="568"/>
      <c r="Q349" s="568"/>
      <c r="R349" s="568"/>
      <c r="S349" s="568"/>
      <c r="T349" s="568"/>
      <c r="U349" s="568"/>
      <c r="V349" s="568"/>
      <c r="W349" s="568"/>
      <c r="X349" s="568"/>
      <c r="Y349" s="568"/>
      <c r="Z349" s="568"/>
      <c r="AA349" s="568"/>
      <c r="AB349" s="568"/>
      <c r="AC349" s="568"/>
      <c r="AD349" s="568"/>
      <c r="AE349" s="568"/>
      <c r="AF349" s="568"/>
      <c r="AG349" s="568"/>
    </row>
    <row r="350" spans="1:33" ht="12.75">
      <c r="A350" s="568"/>
      <c r="B350" s="568"/>
      <c r="C350" s="568"/>
      <c r="D350" s="568"/>
      <c r="E350" s="568"/>
      <c r="F350" s="568"/>
      <c r="G350" s="568"/>
      <c r="H350" s="568"/>
      <c r="I350" s="568"/>
      <c r="J350" s="568"/>
      <c r="K350" s="568"/>
      <c r="L350" s="568"/>
      <c r="M350" s="568"/>
      <c r="N350" s="568"/>
      <c r="O350" s="568"/>
      <c r="P350" s="568"/>
      <c r="Q350" s="568"/>
      <c r="R350" s="568"/>
      <c r="S350" s="568"/>
      <c r="T350" s="568"/>
      <c r="U350" s="568"/>
      <c r="V350" s="568"/>
      <c r="W350" s="568"/>
      <c r="X350" s="568"/>
      <c r="Y350" s="568"/>
      <c r="Z350" s="568"/>
      <c r="AA350" s="568"/>
      <c r="AB350" s="568"/>
      <c r="AC350" s="568"/>
      <c r="AD350" s="568"/>
      <c r="AE350" s="568"/>
      <c r="AF350" s="568"/>
      <c r="AG350" s="568"/>
    </row>
    <row r="351" spans="1:33" ht="12.75">
      <c r="A351" s="568"/>
      <c r="B351" s="568"/>
      <c r="C351" s="568"/>
      <c r="D351" s="568"/>
      <c r="E351" s="568"/>
      <c r="F351" s="568"/>
      <c r="G351" s="568"/>
      <c r="H351" s="568"/>
      <c r="I351" s="568"/>
      <c r="J351" s="568"/>
      <c r="K351" s="568"/>
      <c r="L351" s="568"/>
      <c r="M351" s="568"/>
      <c r="N351" s="568"/>
      <c r="O351" s="568"/>
      <c r="P351" s="568"/>
      <c r="Q351" s="568"/>
      <c r="R351" s="568"/>
      <c r="S351" s="568"/>
      <c r="T351" s="568"/>
      <c r="U351" s="568"/>
      <c r="V351" s="568"/>
      <c r="W351" s="568"/>
      <c r="X351" s="568"/>
      <c r="Y351" s="568"/>
      <c r="Z351" s="568"/>
      <c r="AA351" s="568"/>
      <c r="AB351" s="568"/>
      <c r="AC351" s="568"/>
      <c r="AD351" s="568"/>
      <c r="AE351" s="568"/>
      <c r="AF351" s="568"/>
      <c r="AG351" s="568"/>
    </row>
    <row r="352" spans="1:33" ht="12.75">
      <c r="A352" s="568"/>
      <c r="B352" s="568"/>
      <c r="C352" s="568"/>
      <c r="D352" s="568"/>
      <c r="E352" s="568"/>
      <c r="F352" s="568"/>
      <c r="G352" s="568"/>
      <c r="H352" s="568"/>
      <c r="I352" s="568"/>
      <c r="J352" s="568"/>
      <c r="K352" s="568"/>
      <c r="L352" s="568"/>
      <c r="M352" s="568"/>
      <c r="N352" s="568"/>
      <c r="O352" s="568"/>
      <c r="P352" s="568"/>
      <c r="Q352" s="568"/>
      <c r="R352" s="568"/>
      <c r="S352" s="568"/>
      <c r="T352" s="568"/>
      <c r="U352" s="568"/>
      <c r="V352" s="568"/>
      <c r="W352" s="568"/>
      <c r="X352" s="568"/>
      <c r="Y352" s="568"/>
      <c r="Z352" s="568"/>
      <c r="AA352" s="568"/>
      <c r="AB352" s="568"/>
      <c r="AC352" s="568"/>
      <c r="AD352" s="568"/>
      <c r="AE352" s="568"/>
      <c r="AF352" s="568"/>
      <c r="AG352" s="568"/>
    </row>
    <row r="353" spans="1:33" ht="12.75">
      <c r="A353" s="568"/>
      <c r="B353" s="568"/>
      <c r="C353" s="568"/>
      <c r="D353" s="568"/>
      <c r="E353" s="568"/>
      <c r="F353" s="568"/>
      <c r="G353" s="568"/>
      <c r="H353" s="568"/>
      <c r="I353" s="568"/>
      <c r="J353" s="568"/>
      <c r="K353" s="568"/>
      <c r="L353" s="568"/>
      <c r="M353" s="568"/>
      <c r="N353" s="568"/>
      <c r="O353" s="568"/>
      <c r="P353" s="568"/>
      <c r="Q353" s="568"/>
      <c r="R353" s="568"/>
      <c r="S353" s="568"/>
      <c r="T353" s="568"/>
      <c r="U353" s="568"/>
      <c r="V353" s="568"/>
      <c r="W353" s="568"/>
      <c r="X353" s="568"/>
      <c r="Y353" s="568"/>
      <c r="Z353" s="568"/>
      <c r="AA353" s="568"/>
      <c r="AB353" s="568"/>
      <c r="AC353" s="568"/>
      <c r="AD353" s="568"/>
      <c r="AE353" s="568"/>
      <c r="AF353" s="568"/>
      <c r="AG353" s="568"/>
    </row>
    <row r="354" spans="1:33" ht="12.75">
      <c r="A354" s="568"/>
      <c r="B354" s="568"/>
      <c r="C354" s="568"/>
      <c r="D354" s="568"/>
      <c r="E354" s="568"/>
      <c r="F354" s="568"/>
      <c r="G354" s="568"/>
      <c r="H354" s="568"/>
      <c r="I354" s="568"/>
      <c r="J354" s="568"/>
      <c r="K354" s="568"/>
      <c r="L354" s="568"/>
      <c r="M354" s="568"/>
      <c r="N354" s="568"/>
      <c r="O354" s="568"/>
      <c r="P354" s="568"/>
      <c r="Q354" s="568"/>
      <c r="R354" s="568"/>
      <c r="S354" s="568"/>
      <c r="T354" s="568"/>
      <c r="U354" s="568"/>
      <c r="V354" s="568"/>
      <c r="W354" s="568"/>
      <c r="X354" s="568"/>
      <c r="Y354" s="568"/>
      <c r="Z354" s="568"/>
      <c r="AA354" s="568"/>
      <c r="AB354" s="568"/>
      <c r="AC354" s="568"/>
      <c r="AD354" s="568"/>
      <c r="AE354" s="568"/>
      <c r="AF354" s="568"/>
      <c r="AG354" s="568"/>
    </row>
    <row r="355" spans="1:33" ht="12.75">
      <c r="A355" s="568"/>
      <c r="B355" s="568"/>
      <c r="C355" s="568"/>
      <c r="D355" s="568"/>
      <c r="E355" s="568"/>
      <c r="F355" s="568"/>
      <c r="G355" s="568"/>
      <c r="H355" s="568"/>
      <c r="I355" s="568"/>
      <c r="J355" s="568"/>
      <c r="K355" s="568"/>
      <c r="L355" s="568"/>
      <c r="M355" s="568"/>
      <c r="N355" s="568"/>
      <c r="O355" s="568"/>
      <c r="P355" s="568"/>
      <c r="Q355" s="568"/>
      <c r="R355" s="568"/>
      <c r="S355" s="568"/>
      <c r="T355" s="568"/>
      <c r="U355" s="568"/>
      <c r="V355" s="568"/>
      <c r="W355" s="568"/>
      <c r="X355" s="568"/>
      <c r="Y355" s="568"/>
      <c r="Z355" s="568"/>
      <c r="AA355" s="568"/>
      <c r="AB355" s="568"/>
      <c r="AC355" s="568"/>
      <c r="AD355" s="568"/>
      <c r="AE355" s="568"/>
      <c r="AF355" s="568"/>
      <c r="AG355" s="568"/>
    </row>
    <row r="356" spans="1:33" ht="12.75">
      <c r="A356" s="568"/>
      <c r="B356" s="568"/>
      <c r="C356" s="568"/>
      <c r="D356" s="568"/>
      <c r="E356" s="568"/>
      <c r="F356" s="568"/>
      <c r="G356" s="568"/>
      <c r="H356" s="568"/>
      <c r="I356" s="568"/>
      <c r="J356" s="568"/>
      <c r="K356" s="568"/>
      <c r="L356" s="568"/>
      <c r="M356" s="568"/>
      <c r="N356" s="568"/>
      <c r="O356" s="568"/>
      <c r="P356" s="568"/>
      <c r="Q356" s="568"/>
      <c r="R356" s="568"/>
      <c r="S356" s="568"/>
      <c r="T356" s="568"/>
      <c r="U356" s="568"/>
      <c r="V356" s="568"/>
      <c r="W356" s="568"/>
      <c r="X356" s="568"/>
      <c r="Y356" s="568"/>
      <c r="Z356" s="568"/>
      <c r="AA356" s="568"/>
      <c r="AB356" s="568"/>
      <c r="AC356" s="568"/>
      <c r="AD356" s="568"/>
      <c r="AE356" s="568"/>
      <c r="AF356" s="568"/>
      <c r="AG356" s="568"/>
    </row>
    <row r="357" spans="1:33" ht="12.75">
      <c r="A357" s="568"/>
      <c r="B357" s="568"/>
      <c r="C357" s="568"/>
      <c r="D357" s="568"/>
      <c r="E357" s="568"/>
      <c r="F357" s="568"/>
      <c r="G357" s="568"/>
      <c r="H357" s="568"/>
      <c r="I357" s="568"/>
      <c r="J357" s="568"/>
      <c r="K357" s="568"/>
      <c r="L357" s="568"/>
      <c r="M357" s="568"/>
      <c r="N357" s="568"/>
      <c r="O357" s="568"/>
      <c r="P357" s="568"/>
      <c r="Q357" s="568"/>
      <c r="R357" s="568"/>
      <c r="S357" s="568"/>
      <c r="T357" s="568"/>
      <c r="U357" s="568"/>
      <c r="V357" s="568"/>
      <c r="W357" s="568"/>
      <c r="X357" s="568"/>
      <c r="Y357" s="568"/>
      <c r="Z357" s="568"/>
      <c r="AA357" s="568"/>
      <c r="AB357" s="568"/>
      <c r="AC357" s="568"/>
      <c r="AD357" s="568"/>
      <c r="AE357" s="568"/>
      <c r="AF357" s="568"/>
      <c r="AG357" s="568"/>
    </row>
    <row r="358" spans="1:33" ht="12.75">
      <c r="A358" s="568"/>
      <c r="B358" s="568"/>
      <c r="C358" s="568"/>
      <c r="D358" s="568"/>
      <c r="E358" s="568"/>
      <c r="F358" s="568"/>
      <c r="G358" s="568"/>
      <c r="H358" s="568"/>
      <c r="I358" s="568"/>
      <c r="J358" s="568"/>
      <c r="K358" s="568"/>
      <c r="L358" s="568"/>
      <c r="M358" s="568"/>
      <c r="N358" s="568"/>
      <c r="O358" s="568"/>
      <c r="P358" s="568"/>
      <c r="Q358" s="568"/>
      <c r="R358" s="568"/>
      <c r="S358" s="568"/>
      <c r="T358" s="568"/>
      <c r="U358" s="568"/>
      <c r="V358" s="568"/>
      <c r="W358" s="568"/>
      <c r="X358" s="568"/>
      <c r="Y358" s="568"/>
      <c r="Z358" s="568"/>
      <c r="AA358" s="568"/>
      <c r="AB358" s="568"/>
      <c r="AC358" s="568"/>
      <c r="AD358" s="568"/>
      <c r="AE358" s="568"/>
      <c r="AF358" s="568"/>
      <c r="AG358" s="568"/>
    </row>
    <row r="359" spans="1:33" ht="12.75">
      <c r="A359" s="568"/>
      <c r="B359" s="568"/>
      <c r="C359" s="568"/>
      <c r="D359" s="568"/>
      <c r="E359" s="568"/>
      <c r="F359" s="568"/>
      <c r="G359" s="568"/>
      <c r="H359" s="568"/>
      <c r="I359" s="568"/>
      <c r="J359" s="568"/>
      <c r="K359" s="568"/>
      <c r="L359" s="568"/>
      <c r="M359" s="568"/>
      <c r="N359" s="568"/>
      <c r="O359" s="568"/>
      <c r="P359" s="568"/>
      <c r="Q359" s="568"/>
      <c r="R359" s="568"/>
      <c r="S359" s="568"/>
      <c r="T359" s="568"/>
      <c r="U359" s="568"/>
      <c r="V359" s="568"/>
      <c r="W359" s="568"/>
      <c r="X359" s="568"/>
      <c r="Y359" s="568"/>
      <c r="Z359" s="568"/>
      <c r="AA359" s="568"/>
      <c r="AB359" s="568"/>
      <c r="AC359" s="568"/>
      <c r="AD359" s="568"/>
      <c r="AE359" s="568"/>
      <c r="AF359" s="568"/>
      <c r="AG359" s="568"/>
    </row>
    <row r="360" spans="1:33" ht="12.75">
      <c r="A360" s="568"/>
      <c r="B360" s="568"/>
      <c r="C360" s="568"/>
      <c r="D360" s="568"/>
      <c r="E360" s="568"/>
      <c r="F360" s="568"/>
      <c r="G360" s="568"/>
      <c r="H360" s="568"/>
      <c r="I360" s="568"/>
      <c r="J360" s="568"/>
      <c r="K360" s="568"/>
      <c r="L360" s="568"/>
      <c r="M360" s="568"/>
      <c r="N360" s="568"/>
      <c r="O360" s="568"/>
      <c r="P360" s="568"/>
      <c r="Q360" s="568"/>
      <c r="R360" s="568"/>
      <c r="S360" s="568"/>
      <c r="T360" s="568"/>
      <c r="U360" s="568"/>
      <c r="V360" s="568"/>
      <c r="W360" s="568"/>
      <c r="X360" s="568"/>
      <c r="Y360" s="568"/>
      <c r="Z360" s="568"/>
      <c r="AA360" s="568"/>
      <c r="AB360" s="568"/>
      <c r="AC360" s="568"/>
      <c r="AD360" s="568"/>
      <c r="AE360" s="568"/>
      <c r="AF360" s="568"/>
      <c r="AG360" s="568"/>
    </row>
    <row r="361" spans="1:33" ht="12.75">
      <c r="A361" s="568"/>
      <c r="B361" s="568"/>
      <c r="C361" s="568"/>
      <c r="D361" s="568"/>
      <c r="E361" s="568"/>
      <c r="F361" s="568"/>
      <c r="G361" s="568"/>
      <c r="H361" s="568"/>
      <c r="I361" s="568"/>
      <c r="J361" s="568"/>
      <c r="K361" s="568"/>
      <c r="L361" s="568"/>
      <c r="M361" s="568"/>
      <c r="N361" s="568"/>
      <c r="O361" s="568"/>
      <c r="P361" s="568"/>
      <c r="Q361" s="568"/>
      <c r="R361" s="568"/>
      <c r="S361" s="568"/>
      <c r="T361" s="568"/>
      <c r="U361" s="568"/>
      <c r="V361" s="568"/>
      <c r="W361" s="568"/>
      <c r="X361" s="568"/>
      <c r="Y361" s="568"/>
      <c r="Z361" s="568"/>
      <c r="AA361" s="568"/>
      <c r="AB361" s="568"/>
      <c r="AC361" s="568"/>
      <c r="AD361" s="568"/>
      <c r="AE361" s="568"/>
      <c r="AF361" s="568"/>
      <c r="AG361" s="568"/>
    </row>
    <row r="362" spans="1:33" ht="12.75">
      <c r="A362" s="568"/>
      <c r="B362" s="568"/>
      <c r="C362" s="568"/>
      <c r="D362" s="568"/>
      <c r="E362" s="568"/>
      <c r="F362" s="568"/>
      <c r="G362" s="568"/>
      <c r="H362" s="568"/>
      <c r="I362" s="568"/>
      <c r="J362" s="568"/>
      <c r="K362" s="568"/>
      <c r="L362" s="568"/>
      <c r="M362" s="568"/>
      <c r="N362" s="568"/>
      <c r="O362" s="568"/>
      <c r="P362" s="568"/>
      <c r="Q362" s="568"/>
      <c r="R362" s="568"/>
      <c r="S362" s="568"/>
      <c r="T362" s="568"/>
      <c r="U362" s="568"/>
      <c r="V362" s="568"/>
      <c r="W362" s="568"/>
      <c r="X362" s="568"/>
      <c r="Y362" s="568"/>
      <c r="Z362" s="568"/>
      <c r="AA362" s="568"/>
      <c r="AB362" s="568"/>
      <c r="AC362" s="568"/>
      <c r="AD362" s="568"/>
      <c r="AE362" s="568"/>
      <c r="AF362" s="568"/>
      <c r="AG362" s="568"/>
    </row>
    <row r="363" spans="1:33" ht="12.75">
      <c r="A363" s="568"/>
      <c r="B363" s="568"/>
      <c r="C363" s="568"/>
      <c r="D363" s="568"/>
      <c r="E363" s="568"/>
      <c r="F363" s="568"/>
      <c r="G363" s="568"/>
      <c r="H363" s="568"/>
      <c r="I363" s="568"/>
      <c r="J363" s="568"/>
      <c r="K363" s="568"/>
      <c r="L363" s="568"/>
      <c r="M363" s="568"/>
      <c r="N363" s="568"/>
      <c r="O363" s="568"/>
      <c r="P363" s="568"/>
      <c r="Q363" s="568"/>
      <c r="R363" s="568"/>
      <c r="S363" s="568"/>
      <c r="T363" s="568"/>
      <c r="U363" s="568"/>
      <c r="V363" s="568"/>
      <c r="W363" s="568"/>
      <c r="X363" s="568"/>
      <c r="Y363" s="568"/>
      <c r="Z363" s="568"/>
      <c r="AA363" s="568"/>
      <c r="AB363" s="568"/>
      <c r="AC363" s="568"/>
      <c r="AD363" s="568"/>
      <c r="AE363" s="568"/>
      <c r="AF363" s="568"/>
      <c r="AG363" s="568"/>
    </row>
    <row r="364" spans="1:33" ht="12.75">
      <c r="A364" s="568"/>
      <c r="B364" s="568"/>
      <c r="C364" s="568"/>
      <c r="D364" s="568"/>
      <c r="E364" s="568"/>
      <c r="F364" s="568"/>
      <c r="G364" s="568"/>
      <c r="H364" s="568"/>
      <c r="I364" s="568"/>
      <c r="J364" s="568"/>
      <c r="K364" s="568"/>
      <c r="L364" s="568"/>
      <c r="M364" s="568"/>
      <c r="N364" s="568"/>
      <c r="O364" s="568"/>
      <c r="P364" s="568"/>
      <c r="Q364" s="568"/>
      <c r="R364" s="568"/>
      <c r="S364" s="568"/>
      <c r="T364" s="568"/>
      <c r="U364" s="568"/>
      <c r="V364" s="568"/>
      <c r="W364" s="568"/>
      <c r="X364" s="568"/>
      <c r="Y364" s="568"/>
      <c r="Z364" s="568"/>
      <c r="AA364" s="568"/>
      <c r="AB364" s="568"/>
      <c r="AC364" s="568"/>
      <c r="AD364" s="568"/>
      <c r="AE364" s="568"/>
      <c r="AF364" s="568"/>
      <c r="AG364" s="568"/>
    </row>
    <row r="365" spans="1:33" ht="12.75">
      <c r="A365" s="568"/>
      <c r="B365" s="568"/>
      <c r="C365" s="568"/>
      <c r="D365" s="568"/>
      <c r="E365" s="568"/>
      <c r="F365" s="568"/>
      <c r="G365" s="568"/>
      <c r="H365" s="568"/>
      <c r="I365" s="568"/>
      <c r="J365" s="568"/>
      <c r="K365" s="568"/>
      <c r="L365" s="568"/>
      <c r="M365" s="568"/>
      <c r="N365" s="568"/>
      <c r="O365" s="568"/>
      <c r="P365" s="568"/>
      <c r="Q365" s="568"/>
      <c r="R365" s="568"/>
      <c r="S365" s="568"/>
      <c r="T365" s="568"/>
      <c r="U365" s="568"/>
      <c r="V365" s="568"/>
      <c r="W365" s="568"/>
      <c r="X365" s="568"/>
      <c r="Y365" s="568"/>
      <c r="Z365" s="568"/>
      <c r="AA365" s="568"/>
      <c r="AB365" s="568"/>
      <c r="AC365" s="568"/>
      <c r="AD365" s="568"/>
      <c r="AE365" s="568"/>
      <c r="AF365" s="568"/>
      <c r="AG365" s="568"/>
    </row>
    <row r="366" spans="1:33" ht="12.75">
      <c r="A366" s="568"/>
      <c r="B366" s="568"/>
      <c r="C366" s="568"/>
      <c r="D366" s="568"/>
      <c r="E366" s="568"/>
      <c r="F366" s="568"/>
      <c r="G366" s="568"/>
      <c r="H366" s="568"/>
      <c r="I366" s="568"/>
      <c r="J366" s="568"/>
      <c r="K366" s="568"/>
      <c r="L366" s="568"/>
      <c r="M366" s="568"/>
      <c r="N366" s="568"/>
      <c r="O366" s="568"/>
      <c r="P366" s="568"/>
      <c r="Q366" s="568"/>
      <c r="R366" s="568"/>
      <c r="S366" s="568"/>
      <c r="T366" s="568"/>
      <c r="U366" s="568"/>
      <c r="V366" s="568"/>
      <c r="W366" s="568"/>
      <c r="X366" s="568"/>
      <c r="Y366" s="568"/>
      <c r="Z366" s="568"/>
      <c r="AA366" s="568"/>
      <c r="AB366" s="568"/>
      <c r="AC366" s="568"/>
      <c r="AD366" s="568"/>
      <c r="AE366" s="568"/>
      <c r="AF366" s="568"/>
      <c r="AG366" s="568"/>
    </row>
    <row r="367" spans="1:33" ht="12.75">
      <c r="A367" s="568"/>
      <c r="B367" s="568"/>
      <c r="C367" s="568"/>
      <c r="D367" s="568"/>
      <c r="E367" s="568"/>
      <c r="F367" s="568"/>
      <c r="G367" s="568"/>
      <c r="H367" s="568"/>
      <c r="I367" s="568"/>
      <c r="J367" s="568"/>
      <c r="K367" s="568"/>
      <c r="L367" s="568"/>
      <c r="M367" s="568"/>
      <c r="N367" s="568"/>
      <c r="O367" s="568"/>
      <c r="P367" s="568"/>
      <c r="Q367" s="568"/>
      <c r="R367" s="568"/>
      <c r="S367" s="568"/>
      <c r="T367" s="568"/>
      <c r="U367" s="568"/>
      <c r="V367" s="568"/>
      <c r="W367" s="568"/>
      <c r="X367" s="568"/>
      <c r="Y367" s="568"/>
      <c r="Z367" s="568"/>
      <c r="AA367" s="568"/>
      <c r="AB367" s="568"/>
      <c r="AC367" s="568"/>
      <c r="AD367" s="568"/>
      <c r="AE367" s="568"/>
      <c r="AF367" s="568"/>
      <c r="AG367" s="568"/>
    </row>
    <row r="368" spans="1:33" ht="12.75">
      <c r="A368" s="568"/>
      <c r="B368" s="568"/>
      <c r="C368" s="568"/>
      <c r="D368" s="568"/>
      <c r="E368" s="568"/>
      <c r="F368" s="568"/>
      <c r="G368" s="568"/>
      <c r="H368" s="568"/>
      <c r="I368" s="568"/>
      <c r="J368" s="568"/>
      <c r="K368" s="568"/>
      <c r="L368" s="568"/>
      <c r="M368" s="568"/>
      <c r="N368" s="568"/>
      <c r="O368" s="568"/>
      <c r="P368" s="568"/>
      <c r="Q368" s="568"/>
      <c r="R368" s="568"/>
      <c r="S368" s="568"/>
      <c r="T368" s="568"/>
      <c r="U368" s="568"/>
      <c r="V368" s="568"/>
      <c r="W368" s="568"/>
      <c r="X368" s="568"/>
      <c r="Y368" s="568"/>
      <c r="Z368" s="568"/>
      <c r="AA368" s="568"/>
      <c r="AB368" s="568"/>
      <c r="AC368" s="568"/>
      <c r="AD368" s="568"/>
      <c r="AE368" s="568"/>
      <c r="AF368" s="568"/>
      <c r="AG368" s="568"/>
    </row>
    <row r="369" spans="1:33" ht="12.75">
      <c r="A369" s="568"/>
      <c r="B369" s="568"/>
      <c r="C369" s="568"/>
      <c r="D369" s="568"/>
      <c r="E369" s="568"/>
      <c r="F369" s="568"/>
      <c r="G369" s="568"/>
      <c r="H369" s="568"/>
      <c r="I369" s="568"/>
      <c r="J369" s="568"/>
      <c r="K369" s="568"/>
      <c r="L369" s="568"/>
      <c r="M369" s="568"/>
      <c r="N369" s="568"/>
      <c r="O369" s="568"/>
      <c r="P369" s="568"/>
      <c r="Q369" s="568"/>
      <c r="R369" s="568"/>
      <c r="S369" s="568"/>
      <c r="T369" s="568"/>
      <c r="U369" s="568"/>
      <c r="V369" s="568"/>
      <c r="W369" s="568"/>
      <c r="X369" s="568"/>
      <c r="Y369" s="568"/>
      <c r="Z369" s="568"/>
      <c r="AA369" s="568"/>
      <c r="AB369" s="568"/>
      <c r="AC369" s="568"/>
      <c r="AD369" s="568"/>
      <c r="AE369" s="568"/>
      <c r="AF369" s="568"/>
      <c r="AG369" s="568"/>
    </row>
    <row r="370" spans="1:33" ht="12.75">
      <c r="A370" s="568"/>
      <c r="B370" s="568"/>
      <c r="C370" s="568"/>
      <c r="D370" s="568"/>
      <c r="E370" s="568"/>
      <c r="F370" s="568"/>
      <c r="G370" s="568"/>
      <c r="H370" s="568"/>
      <c r="I370" s="568"/>
      <c r="J370" s="568"/>
      <c r="K370" s="568"/>
      <c r="L370" s="568"/>
      <c r="M370" s="568"/>
      <c r="N370" s="568"/>
      <c r="O370" s="568"/>
      <c r="P370" s="568"/>
      <c r="Q370" s="568"/>
      <c r="R370" s="568"/>
      <c r="S370" s="568"/>
      <c r="T370" s="568"/>
      <c r="U370" s="568"/>
      <c r="V370" s="568"/>
      <c r="W370" s="568"/>
      <c r="X370" s="568"/>
      <c r="Y370" s="568"/>
      <c r="Z370" s="568"/>
      <c r="AA370" s="568"/>
      <c r="AB370" s="568"/>
      <c r="AC370" s="568"/>
      <c r="AD370" s="568"/>
      <c r="AE370" s="568"/>
      <c r="AF370" s="568"/>
      <c r="AG370" s="568"/>
    </row>
    <row r="371" spans="1:33" ht="12.75">
      <c r="A371" s="568"/>
      <c r="B371" s="568"/>
      <c r="C371" s="568"/>
      <c r="D371" s="568"/>
      <c r="E371" s="568"/>
      <c r="F371" s="568"/>
      <c r="G371" s="568"/>
      <c r="H371" s="568"/>
      <c r="I371" s="568"/>
      <c r="J371" s="568"/>
      <c r="K371" s="568"/>
      <c r="L371" s="568"/>
      <c r="M371" s="568"/>
      <c r="N371" s="568"/>
      <c r="O371" s="568"/>
      <c r="P371" s="568"/>
      <c r="Q371" s="568"/>
      <c r="R371" s="568"/>
      <c r="S371" s="568"/>
      <c r="T371" s="568"/>
      <c r="U371" s="568"/>
      <c r="V371" s="568"/>
      <c r="W371" s="568"/>
      <c r="X371" s="568"/>
      <c r="Y371" s="568"/>
      <c r="Z371" s="568"/>
      <c r="AA371" s="568"/>
      <c r="AB371" s="568"/>
      <c r="AC371" s="568"/>
      <c r="AD371" s="568"/>
      <c r="AE371" s="568"/>
      <c r="AF371" s="568"/>
      <c r="AG371" s="568"/>
    </row>
    <row r="372" spans="1:33" ht="12.75">
      <c r="A372" s="568"/>
      <c r="B372" s="568"/>
      <c r="C372" s="568"/>
      <c r="D372" s="568"/>
      <c r="E372" s="568"/>
      <c r="F372" s="568"/>
      <c r="G372" s="568"/>
      <c r="H372" s="568"/>
      <c r="I372" s="568"/>
      <c r="J372" s="568"/>
      <c r="K372" s="568"/>
      <c r="L372" s="568"/>
      <c r="M372" s="568"/>
      <c r="N372" s="568"/>
      <c r="O372" s="568"/>
      <c r="P372" s="568"/>
      <c r="Q372" s="568"/>
      <c r="R372" s="568"/>
      <c r="S372" s="568"/>
      <c r="T372" s="568"/>
      <c r="U372" s="568"/>
      <c r="V372" s="568"/>
      <c r="W372" s="568"/>
      <c r="X372" s="568"/>
      <c r="Y372" s="568"/>
      <c r="Z372" s="568"/>
      <c r="AA372" s="568"/>
      <c r="AB372" s="568"/>
      <c r="AC372" s="568"/>
      <c r="AD372" s="568"/>
      <c r="AE372" s="568"/>
      <c r="AF372" s="568"/>
      <c r="AG372" s="568"/>
    </row>
    <row r="373" spans="1:33" ht="12.75">
      <c r="A373" s="568"/>
      <c r="B373" s="568"/>
      <c r="C373" s="568"/>
      <c r="D373" s="568"/>
      <c r="E373" s="568"/>
      <c r="F373" s="568"/>
      <c r="G373" s="568"/>
      <c r="H373" s="568"/>
      <c r="I373" s="568"/>
      <c r="J373" s="568"/>
      <c r="K373" s="568"/>
      <c r="L373" s="568"/>
      <c r="M373" s="568"/>
      <c r="N373" s="568"/>
      <c r="O373" s="568"/>
      <c r="P373" s="568"/>
      <c r="Q373" s="568"/>
      <c r="R373" s="568"/>
      <c r="S373" s="568"/>
      <c r="T373" s="568"/>
      <c r="U373" s="568"/>
      <c r="V373" s="568"/>
      <c r="W373" s="568"/>
      <c r="X373" s="568"/>
      <c r="Y373" s="568"/>
      <c r="Z373" s="568"/>
      <c r="AA373" s="568"/>
      <c r="AB373" s="568"/>
      <c r="AC373" s="568"/>
      <c r="AD373" s="568"/>
      <c r="AE373" s="568"/>
      <c r="AF373" s="568"/>
      <c r="AG373" s="568"/>
    </row>
    <row r="374" spans="1:33" ht="12.75">
      <c r="A374" s="568"/>
      <c r="B374" s="568"/>
      <c r="C374" s="568"/>
      <c r="D374" s="568"/>
      <c r="E374" s="568"/>
      <c r="F374" s="568"/>
      <c r="G374" s="568"/>
      <c r="H374" s="568"/>
      <c r="I374" s="568"/>
      <c r="J374" s="568"/>
      <c r="K374" s="568"/>
      <c r="L374" s="568"/>
      <c r="M374" s="568"/>
      <c r="N374" s="568"/>
      <c r="O374" s="568"/>
      <c r="P374" s="568"/>
      <c r="Q374" s="568"/>
      <c r="R374" s="568"/>
      <c r="S374" s="568"/>
      <c r="T374" s="568"/>
      <c r="U374" s="568"/>
      <c r="V374" s="568"/>
      <c r="W374" s="568"/>
      <c r="X374" s="568"/>
      <c r="Y374" s="568"/>
      <c r="Z374" s="568"/>
      <c r="AA374" s="568"/>
      <c r="AB374" s="568"/>
      <c r="AC374" s="568"/>
      <c r="AD374" s="568"/>
      <c r="AE374" s="568"/>
      <c r="AF374" s="568"/>
      <c r="AG374" s="568"/>
    </row>
    <row r="375" spans="1:33" ht="12.75">
      <c r="A375" s="568"/>
      <c r="B375" s="568"/>
      <c r="C375" s="568"/>
      <c r="D375" s="568"/>
      <c r="E375" s="568"/>
      <c r="F375" s="568"/>
      <c r="G375" s="568"/>
      <c r="H375" s="568"/>
      <c r="I375" s="568"/>
      <c r="J375" s="568"/>
      <c r="K375" s="568"/>
      <c r="L375" s="568"/>
      <c r="M375" s="568"/>
      <c r="N375" s="568"/>
      <c r="O375" s="568"/>
      <c r="P375" s="568"/>
      <c r="Q375" s="568"/>
      <c r="R375" s="568"/>
      <c r="S375" s="568"/>
      <c r="T375" s="568"/>
      <c r="U375" s="568"/>
      <c r="V375" s="568"/>
      <c r="W375" s="568"/>
      <c r="X375" s="568"/>
      <c r="Y375" s="568"/>
      <c r="Z375" s="568"/>
      <c r="AA375" s="568"/>
      <c r="AB375" s="568"/>
      <c r="AC375" s="568"/>
      <c r="AD375" s="568"/>
      <c r="AE375" s="568"/>
      <c r="AF375" s="568"/>
      <c r="AG375" s="568"/>
    </row>
    <row r="376" spans="1:33" ht="12.75">
      <c r="A376" s="568"/>
      <c r="B376" s="568"/>
      <c r="C376" s="568"/>
      <c r="D376" s="568"/>
      <c r="E376" s="568"/>
      <c r="F376" s="568"/>
      <c r="G376" s="568"/>
      <c r="H376" s="568"/>
      <c r="I376" s="568"/>
      <c r="J376" s="568"/>
      <c r="K376" s="568"/>
      <c r="L376" s="568"/>
      <c r="M376" s="568"/>
      <c r="N376" s="568"/>
      <c r="O376" s="568"/>
      <c r="P376" s="568"/>
      <c r="Q376" s="568"/>
      <c r="R376" s="568"/>
      <c r="S376" s="568"/>
      <c r="T376" s="568"/>
      <c r="U376" s="568"/>
      <c r="V376" s="568"/>
      <c r="W376" s="568"/>
      <c r="X376" s="568"/>
      <c r="Y376" s="568"/>
      <c r="Z376" s="568"/>
      <c r="AA376" s="568"/>
      <c r="AB376" s="568"/>
      <c r="AC376" s="568"/>
      <c r="AD376" s="568"/>
      <c r="AE376" s="568"/>
      <c r="AF376" s="568"/>
      <c r="AG376" s="568"/>
    </row>
    <row r="377" spans="1:33" ht="12.75">
      <c r="A377" s="568"/>
      <c r="B377" s="568"/>
      <c r="C377" s="568"/>
      <c r="D377" s="568"/>
      <c r="E377" s="568"/>
      <c r="F377" s="568"/>
      <c r="G377" s="568"/>
      <c r="H377" s="568"/>
      <c r="I377" s="568"/>
      <c r="J377" s="568"/>
      <c r="K377" s="568"/>
      <c r="L377" s="568"/>
      <c r="M377" s="568"/>
      <c r="N377" s="568"/>
      <c r="O377" s="568"/>
      <c r="P377" s="568"/>
      <c r="Q377" s="568"/>
      <c r="R377" s="568"/>
      <c r="S377" s="568"/>
      <c r="T377" s="568"/>
      <c r="U377" s="568"/>
      <c r="V377" s="568"/>
      <c r="W377" s="568"/>
      <c r="X377" s="568"/>
      <c r="Y377" s="568"/>
      <c r="Z377" s="568"/>
      <c r="AA377" s="568"/>
      <c r="AB377" s="568"/>
      <c r="AC377" s="568"/>
      <c r="AD377" s="568"/>
      <c r="AE377" s="568"/>
      <c r="AF377" s="568"/>
      <c r="AG377" s="568"/>
    </row>
    <row r="378" spans="1:33" ht="12.75">
      <c r="A378" s="568"/>
      <c r="B378" s="568"/>
      <c r="C378" s="568"/>
      <c r="D378" s="568"/>
      <c r="E378" s="568"/>
      <c r="F378" s="568"/>
      <c r="G378" s="568"/>
      <c r="H378" s="568"/>
      <c r="I378" s="568"/>
      <c r="J378" s="568"/>
      <c r="K378" s="568"/>
      <c r="L378" s="568"/>
      <c r="M378" s="568"/>
      <c r="N378" s="568"/>
      <c r="O378" s="568"/>
      <c r="P378" s="568"/>
      <c r="Q378" s="568"/>
      <c r="R378" s="568"/>
      <c r="S378" s="568"/>
      <c r="T378" s="568"/>
      <c r="U378" s="568"/>
      <c r="V378" s="568"/>
      <c r="W378" s="568"/>
      <c r="X378" s="568"/>
      <c r="Y378" s="568"/>
      <c r="Z378" s="568"/>
      <c r="AA378" s="568"/>
      <c r="AB378" s="568"/>
      <c r="AC378" s="568"/>
      <c r="AD378" s="568"/>
      <c r="AE378" s="568"/>
      <c r="AF378" s="568"/>
      <c r="AG378" s="568"/>
    </row>
    <row r="379" spans="1:33" ht="12.75">
      <c r="A379" s="568"/>
      <c r="B379" s="568"/>
      <c r="C379" s="568"/>
      <c r="D379" s="568"/>
      <c r="E379" s="568"/>
      <c r="F379" s="568"/>
      <c r="G379" s="568"/>
      <c r="H379" s="568"/>
      <c r="I379" s="568"/>
      <c r="J379" s="568"/>
      <c r="K379" s="568"/>
      <c r="L379" s="568"/>
      <c r="M379" s="568"/>
      <c r="N379" s="568"/>
      <c r="O379" s="568"/>
      <c r="P379" s="568"/>
      <c r="Q379" s="568"/>
      <c r="R379" s="568"/>
      <c r="S379" s="568"/>
      <c r="T379" s="568"/>
      <c r="U379" s="568"/>
      <c r="V379" s="568"/>
      <c r="W379" s="568"/>
      <c r="X379" s="568"/>
      <c r="Y379" s="568"/>
      <c r="Z379" s="568"/>
      <c r="AA379" s="568"/>
      <c r="AB379" s="568"/>
      <c r="AC379" s="568"/>
      <c r="AD379" s="568"/>
      <c r="AE379" s="568"/>
      <c r="AF379" s="568"/>
      <c r="AG379" s="568"/>
    </row>
    <row r="380" spans="1:33" ht="12.75">
      <c r="A380" s="568"/>
      <c r="B380" s="568"/>
      <c r="C380" s="568"/>
      <c r="D380" s="568"/>
      <c r="E380" s="568"/>
      <c r="F380" s="568"/>
      <c r="G380" s="568"/>
      <c r="H380" s="568"/>
      <c r="I380" s="568"/>
      <c r="J380" s="568"/>
      <c r="K380" s="568"/>
      <c r="L380" s="568"/>
      <c r="M380" s="568"/>
      <c r="N380" s="568"/>
      <c r="O380" s="568"/>
      <c r="P380" s="568"/>
      <c r="Q380" s="568"/>
      <c r="R380" s="568"/>
      <c r="S380" s="568"/>
      <c r="T380" s="568"/>
      <c r="U380" s="568"/>
      <c r="V380" s="568"/>
      <c r="W380" s="568"/>
      <c r="X380" s="568"/>
      <c r="Y380" s="568"/>
      <c r="Z380" s="568"/>
      <c r="AA380" s="568"/>
      <c r="AB380" s="568"/>
      <c r="AC380" s="568"/>
      <c r="AD380" s="568"/>
      <c r="AE380" s="568"/>
      <c r="AF380" s="568"/>
      <c r="AG380" s="568"/>
    </row>
    <row r="381" spans="1:33" ht="12.75">
      <c r="A381" s="568"/>
      <c r="B381" s="568"/>
      <c r="C381" s="568"/>
      <c r="D381" s="568"/>
      <c r="E381" s="568"/>
      <c r="F381" s="568"/>
      <c r="G381" s="568"/>
      <c r="H381" s="568"/>
      <c r="I381" s="568"/>
      <c r="J381" s="568"/>
      <c r="K381" s="568"/>
      <c r="L381" s="568"/>
      <c r="M381" s="568"/>
      <c r="N381" s="568"/>
      <c r="O381" s="568"/>
      <c r="P381" s="568"/>
      <c r="Q381" s="568"/>
      <c r="R381" s="568"/>
      <c r="S381" s="568"/>
      <c r="T381" s="568"/>
      <c r="U381" s="568"/>
      <c r="V381" s="568"/>
      <c r="W381" s="568"/>
      <c r="X381" s="568"/>
      <c r="Y381" s="568"/>
      <c r="Z381" s="568"/>
      <c r="AA381" s="568"/>
      <c r="AB381" s="568"/>
      <c r="AC381" s="568"/>
      <c r="AD381" s="568"/>
      <c r="AE381" s="568"/>
      <c r="AF381" s="568"/>
      <c r="AG381" s="568"/>
    </row>
    <row r="382" spans="1:33" ht="12.75">
      <c r="A382" s="568"/>
      <c r="B382" s="568"/>
      <c r="C382" s="568"/>
      <c r="D382" s="568"/>
      <c r="E382" s="568"/>
      <c r="F382" s="568"/>
      <c r="G382" s="568"/>
      <c r="H382" s="568"/>
      <c r="I382" s="568"/>
      <c r="J382" s="568"/>
      <c r="K382" s="568"/>
      <c r="L382" s="568"/>
      <c r="M382" s="568"/>
      <c r="N382" s="568"/>
      <c r="O382" s="568"/>
      <c r="P382" s="568"/>
      <c r="Q382" s="568"/>
      <c r="R382" s="568"/>
      <c r="S382" s="568"/>
      <c r="T382" s="568"/>
      <c r="U382" s="568"/>
      <c r="V382" s="568"/>
      <c r="W382" s="568"/>
      <c r="X382" s="568"/>
      <c r="Y382" s="568"/>
      <c r="Z382" s="568"/>
      <c r="AA382" s="568"/>
      <c r="AB382" s="568"/>
      <c r="AC382" s="568"/>
      <c r="AD382" s="568"/>
      <c r="AE382" s="568"/>
      <c r="AF382" s="568"/>
      <c r="AG382" s="568"/>
    </row>
    <row r="383" spans="1:33" ht="12.75">
      <c r="A383" s="568"/>
      <c r="B383" s="568"/>
      <c r="C383" s="568"/>
      <c r="D383" s="568"/>
      <c r="E383" s="568"/>
      <c r="F383" s="568"/>
      <c r="G383" s="568"/>
      <c r="H383" s="568"/>
      <c r="I383" s="568"/>
      <c r="J383" s="568"/>
      <c r="K383" s="568"/>
      <c r="L383" s="568"/>
      <c r="M383" s="568"/>
      <c r="N383" s="568"/>
      <c r="O383" s="568"/>
      <c r="P383" s="568"/>
      <c r="Q383" s="568"/>
      <c r="R383" s="568"/>
      <c r="S383" s="568"/>
      <c r="T383" s="568"/>
      <c r="U383" s="568"/>
      <c r="V383" s="568"/>
      <c r="W383" s="568"/>
      <c r="X383" s="568"/>
      <c r="Y383" s="568"/>
      <c r="Z383" s="568"/>
      <c r="AA383" s="568"/>
      <c r="AB383" s="568"/>
      <c r="AC383" s="568"/>
      <c r="AD383" s="568"/>
      <c r="AE383" s="568"/>
      <c r="AF383" s="568"/>
      <c r="AG383" s="568"/>
    </row>
    <row r="384" spans="1:33" ht="12.75">
      <c r="A384" s="568"/>
      <c r="B384" s="568"/>
      <c r="C384" s="568"/>
      <c r="D384" s="568"/>
      <c r="E384" s="568"/>
      <c r="F384" s="568"/>
      <c r="G384" s="568"/>
      <c r="H384" s="568"/>
      <c r="I384" s="568"/>
      <c r="J384" s="568"/>
      <c r="K384" s="568"/>
      <c r="L384" s="568"/>
      <c r="M384" s="568"/>
      <c r="N384" s="568"/>
      <c r="O384" s="568"/>
      <c r="P384" s="568"/>
      <c r="Q384" s="568"/>
      <c r="R384" s="568"/>
      <c r="S384" s="568"/>
      <c r="T384" s="568"/>
      <c r="U384" s="568"/>
      <c r="V384" s="568"/>
      <c r="W384" s="568"/>
      <c r="X384" s="568"/>
      <c r="Y384" s="568"/>
      <c r="Z384" s="568"/>
      <c r="AA384" s="568"/>
      <c r="AB384" s="568"/>
      <c r="AC384" s="568"/>
      <c r="AD384" s="568"/>
      <c r="AE384" s="568"/>
      <c r="AF384" s="568"/>
      <c r="AG384" s="568"/>
    </row>
    <row r="385" spans="1:33" ht="12.75">
      <c r="A385" s="568"/>
      <c r="B385" s="568"/>
      <c r="C385" s="568"/>
      <c r="D385" s="568"/>
      <c r="E385" s="568"/>
      <c r="F385" s="568"/>
      <c r="G385" s="568"/>
      <c r="H385" s="568"/>
      <c r="I385" s="568"/>
      <c r="J385" s="568"/>
      <c r="K385" s="568"/>
      <c r="L385" s="568"/>
      <c r="M385" s="568"/>
      <c r="N385" s="568"/>
      <c r="O385" s="568"/>
      <c r="P385" s="568"/>
      <c r="Q385" s="568"/>
      <c r="R385" s="568"/>
      <c r="S385" s="568"/>
      <c r="T385" s="568"/>
      <c r="U385" s="568"/>
      <c r="V385" s="568"/>
      <c r="W385" s="568"/>
      <c r="X385" s="568"/>
      <c r="Y385" s="568"/>
      <c r="Z385" s="568"/>
      <c r="AA385" s="568"/>
      <c r="AB385" s="568"/>
      <c r="AC385" s="568"/>
      <c r="AD385" s="568"/>
      <c r="AE385" s="568"/>
      <c r="AF385" s="568"/>
      <c r="AG385" s="568"/>
    </row>
    <row r="386" spans="1:33" ht="12.75">
      <c r="A386" s="568"/>
      <c r="B386" s="568"/>
      <c r="C386" s="568"/>
      <c r="D386" s="568"/>
      <c r="E386" s="568"/>
      <c r="F386" s="568"/>
      <c r="G386" s="568"/>
      <c r="H386" s="568"/>
      <c r="I386" s="568"/>
      <c r="J386" s="568"/>
      <c r="K386" s="568"/>
      <c r="L386" s="568"/>
      <c r="M386" s="568"/>
      <c r="N386" s="568"/>
      <c r="O386" s="568"/>
      <c r="P386" s="568"/>
      <c r="Q386" s="568"/>
      <c r="R386" s="568"/>
      <c r="S386" s="568"/>
      <c r="T386" s="568"/>
      <c r="U386" s="568"/>
      <c r="V386" s="568"/>
      <c r="W386" s="568"/>
      <c r="X386" s="568"/>
      <c r="Y386" s="568"/>
      <c r="Z386" s="568"/>
      <c r="AA386" s="568"/>
      <c r="AB386" s="568"/>
      <c r="AC386" s="568"/>
      <c r="AD386" s="568"/>
      <c r="AE386" s="568"/>
      <c r="AF386" s="568"/>
      <c r="AG386" s="568"/>
    </row>
    <row r="387" spans="1:33" ht="12.75">
      <c r="A387" s="568"/>
      <c r="B387" s="568"/>
      <c r="C387" s="568"/>
      <c r="D387" s="568"/>
      <c r="E387" s="568"/>
      <c r="F387" s="568"/>
      <c r="G387" s="568"/>
      <c r="H387" s="568"/>
      <c r="I387" s="568"/>
      <c r="J387" s="568"/>
      <c r="K387" s="568"/>
      <c r="L387" s="568"/>
      <c r="M387" s="568"/>
      <c r="N387" s="568"/>
      <c r="O387" s="568"/>
      <c r="P387" s="568"/>
      <c r="Q387" s="568"/>
      <c r="R387" s="568"/>
      <c r="S387" s="568"/>
      <c r="T387" s="568"/>
      <c r="U387" s="568"/>
      <c r="V387" s="568"/>
      <c r="W387" s="568"/>
      <c r="X387" s="568"/>
      <c r="Y387" s="568"/>
      <c r="Z387" s="568"/>
      <c r="AA387" s="568"/>
      <c r="AB387" s="568"/>
      <c r="AC387" s="568"/>
      <c r="AD387" s="568"/>
      <c r="AE387" s="568"/>
      <c r="AF387" s="568"/>
      <c r="AG387" s="568"/>
    </row>
    <row r="388" spans="1:33" ht="12.75">
      <c r="A388" s="568"/>
      <c r="B388" s="568"/>
      <c r="C388" s="568"/>
      <c r="D388" s="568"/>
      <c r="E388" s="568"/>
      <c r="F388" s="568"/>
      <c r="G388" s="568"/>
      <c r="H388" s="568"/>
      <c r="I388" s="568"/>
      <c r="J388" s="568"/>
      <c r="K388" s="568"/>
      <c r="L388" s="568"/>
      <c r="M388" s="568"/>
      <c r="N388" s="568"/>
      <c r="O388" s="568"/>
      <c r="P388" s="568"/>
      <c r="Q388" s="568"/>
      <c r="R388" s="568"/>
      <c r="S388" s="568"/>
      <c r="T388" s="568"/>
      <c r="U388" s="568"/>
      <c r="V388" s="568"/>
      <c r="W388" s="568"/>
      <c r="X388" s="568"/>
      <c r="Y388" s="568"/>
      <c r="Z388" s="568"/>
      <c r="AA388" s="568"/>
      <c r="AB388" s="568"/>
      <c r="AC388" s="568"/>
      <c r="AD388" s="568"/>
      <c r="AE388" s="568"/>
      <c r="AF388" s="568"/>
      <c r="AG388" s="568"/>
    </row>
    <row r="389" spans="1:33" ht="12.75">
      <c r="A389" s="568"/>
      <c r="B389" s="568"/>
      <c r="C389" s="568"/>
      <c r="D389" s="568"/>
      <c r="E389" s="568"/>
      <c r="F389" s="568"/>
      <c r="G389" s="568"/>
      <c r="H389" s="568"/>
      <c r="I389" s="568"/>
      <c r="J389" s="568"/>
      <c r="K389" s="568"/>
      <c r="L389" s="568"/>
      <c r="M389" s="568"/>
      <c r="N389" s="568"/>
      <c r="O389" s="568"/>
      <c r="P389" s="568"/>
      <c r="Q389" s="568"/>
      <c r="R389" s="568"/>
      <c r="S389" s="568"/>
      <c r="T389" s="568"/>
      <c r="U389" s="568"/>
      <c r="V389" s="568"/>
      <c r="W389" s="568"/>
      <c r="X389" s="568"/>
      <c r="Y389" s="568"/>
      <c r="Z389" s="568"/>
      <c r="AA389" s="568"/>
      <c r="AB389" s="568"/>
      <c r="AC389" s="568"/>
      <c r="AD389" s="568"/>
      <c r="AE389" s="568"/>
      <c r="AF389" s="568"/>
      <c r="AG389" s="568"/>
    </row>
    <row r="390" spans="1:33" ht="12.75">
      <c r="A390" s="568"/>
      <c r="B390" s="568"/>
      <c r="C390" s="568"/>
      <c r="D390" s="568"/>
      <c r="E390" s="568"/>
      <c r="F390" s="568"/>
      <c r="G390" s="568"/>
      <c r="H390" s="568"/>
      <c r="I390" s="568"/>
      <c r="J390" s="568"/>
      <c r="K390" s="568"/>
      <c r="L390" s="568"/>
      <c r="M390" s="568"/>
      <c r="N390" s="568"/>
      <c r="O390" s="568"/>
      <c r="P390" s="568"/>
      <c r="Q390" s="568"/>
      <c r="R390" s="568"/>
      <c r="S390" s="568"/>
      <c r="T390" s="568"/>
      <c r="U390" s="568"/>
      <c r="V390" s="568"/>
      <c r="W390" s="568"/>
      <c r="X390" s="568"/>
      <c r="Y390" s="568"/>
      <c r="Z390" s="568"/>
      <c r="AA390" s="568"/>
      <c r="AB390" s="568"/>
      <c r="AC390" s="568"/>
      <c r="AD390" s="568"/>
      <c r="AE390" s="568"/>
      <c r="AF390" s="568"/>
      <c r="AG390" s="568"/>
    </row>
    <row r="391" spans="1:33" ht="12.75">
      <c r="A391" s="568"/>
      <c r="B391" s="568"/>
      <c r="C391" s="568"/>
      <c r="D391" s="568"/>
      <c r="E391" s="568"/>
      <c r="F391" s="568"/>
      <c r="G391" s="568"/>
      <c r="H391" s="568"/>
      <c r="I391" s="568"/>
      <c r="J391" s="568"/>
      <c r="K391" s="568"/>
      <c r="L391" s="568"/>
      <c r="M391" s="568"/>
      <c r="N391" s="568"/>
      <c r="O391" s="568"/>
      <c r="P391" s="568"/>
      <c r="Q391" s="568"/>
      <c r="R391" s="568"/>
      <c r="S391" s="568"/>
      <c r="T391" s="568"/>
      <c r="U391" s="568"/>
      <c r="V391" s="568"/>
      <c r="W391" s="568"/>
      <c r="X391" s="568"/>
      <c r="Y391" s="568"/>
      <c r="Z391" s="568"/>
      <c r="AA391" s="568"/>
      <c r="AB391" s="568"/>
      <c r="AC391" s="568"/>
      <c r="AD391" s="568"/>
      <c r="AE391" s="568"/>
      <c r="AF391" s="568"/>
      <c r="AG391" s="568"/>
    </row>
    <row r="392" spans="1:33" ht="12.75">
      <c r="A392" s="568"/>
      <c r="B392" s="568"/>
      <c r="C392" s="568"/>
      <c r="D392" s="568"/>
      <c r="E392" s="568"/>
      <c r="F392" s="568"/>
      <c r="G392" s="568"/>
      <c r="H392" s="568"/>
      <c r="I392" s="568"/>
      <c r="J392" s="568"/>
      <c r="K392" s="568"/>
      <c r="L392" s="568"/>
      <c r="M392" s="568"/>
      <c r="N392" s="568"/>
      <c r="O392" s="568"/>
      <c r="P392" s="568"/>
      <c r="Q392" s="568"/>
      <c r="R392" s="568"/>
      <c r="S392" s="568"/>
      <c r="T392" s="568"/>
      <c r="U392" s="568"/>
      <c r="V392" s="568"/>
      <c r="W392" s="568"/>
      <c r="X392" s="568"/>
      <c r="Y392" s="568"/>
      <c r="Z392" s="568"/>
      <c r="AA392" s="568"/>
      <c r="AB392" s="568"/>
      <c r="AC392" s="568"/>
      <c r="AD392" s="568"/>
      <c r="AE392" s="568"/>
      <c r="AF392" s="568"/>
      <c r="AG392" s="568"/>
    </row>
    <row r="393" spans="1:33" ht="12.75">
      <c r="A393" s="568"/>
      <c r="B393" s="568"/>
      <c r="C393" s="568"/>
      <c r="D393" s="568"/>
      <c r="E393" s="568"/>
      <c r="F393" s="568"/>
      <c r="G393" s="568"/>
      <c r="H393" s="568"/>
      <c r="I393" s="568"/>
      <c r="J393" s="568"/>
      <c r="K393" s="568"/>
      <c r="L393" s="568"/>
      <c r="M393" s="568"/>
      <c r="N393" s="568"/>
      <c r="O393" s="568"/>
      <c r="P393" s="568"/>
      <c r="Q393" s="568"/>
      <c r="R393" s="568"/>
      <c r="S393" s="568"/>
      <c r="T393" s="568"/>
      <c r="U393" s="568"/>
      <c r="V393" s="568"/>
      <c r="W393" s="568"/>
      <c r="X393" s="568"/>
      <c r="Y393" s="568"/>
      <c r="Z393" s="568"/>
      <c r="AA393" s="568"/>
      <c r="AB393" s="568"/>
      <c r="AC393" s="568"/>
      <c r="AD393" s="568"/>
      <c r="AE393" s="568"/>
      <c r="AF393" s="568"/>
      <c r="AG393" s="568"/>
    </row>
    <row r="394" spans="1:33" ht="12.75">
      <c r="A394" s="568"/>
      <c r="B394" s="568"/>
      <c r="C394" s="568"/>
      <c r="D394" s="568"/>
      <c r="E394" s="568"/>
      <c r="F394" s="568"/>
      <c r="G394" s="568"/>
      <c r="H394" s="568"/>
      <c r="I394" s="568"/>
      <c r="J394" s="568"/>
      <c r="K394" s="568"/>
      <c r="L394" s="568"/>
      <c r="M394" s="568"/>
      <c r="N394" s="568"/>
      <c r="O394" s="568"/>
      <c r="P394" s="568"/>
      <c r="Q394" s="568"/>
      <c r="R394" s="568"/>
      <c r="S394" s="568"/>
      <c r="T394" s="568"/>
      <c r="U394" s="568"/>
      <c r="V394" s="568"/>
      <c r="W394" s="568"/>
      <c r="X394" s="568"/>
      <c r="Y394" s="568"/>
      <c r="Z394" s="568"/>
      <c r="AA394" s="568"/>
      <c r="AB394" s="568"/>
      <c r="AC394" s="568"/>
      <c r="AD394" s="568"/>
      <c r="AE394" s="568"/>
      <c r="AF394" s="568"/>
      <c r="AG394" s="568"/>
    </row>
    <row r="395" spans="1:33" ht="12.75">
      <c r="A395" s="568"/>
      <c r="B395" s="568"/>
      <c r="C395" s="568"/>
      <c r="D395" s="568"/>
      <c r="E395" s="568"/>
      <c r="F395" s="568"/>
      <c r="G395" s="568"/>
      <c r="H395" s="568"/>
      <c r="I395" s="568"/>
      <c r="J395" s="568"/>
      <c r="K395" s="568"/>
      <c r="L395" s="568"/>
      <c r="M395" s="568"/>
      <c r="N395" s="568"/>
      <c r="O395" s="568"/>
      <c r="P395" s="568"/>
      <c r="Q395" s="568"/>
      <c r="R395" s="568"/>
      <c r="S395" s="568"/>
      <c r="T395" s="568"/>
      <c r="U395" s="568"/>
      <c r="V395" s="568"/>
      <c r="W395" s="568"/>
      <c r="X395" s="568"/>
      <c r="Y395" s="568"/>
      <c r="Z395" s="568"/>
      <c r="AA395" s="568"/>
      <c r="AB395" s="568"/>
      <c r="AC395" s="568"/>
      <c r="AD395" s="568"/>
      <c r="AE395" s="568"/>
      <c r="AF395" s="568"/>
      <c r="AG395" s="568"/>
    </row>
    <row r="396" spans="1:33" ht="12.75">
      <c r="A396" s="568"/>
      <c r="B396" s="568"/>
      <c r="C396" s="568"/>
      <c r="D396" s="568"/>
      <c r="E396" s="568"/>
      <c r="F396" s="568"/>
      <c r="G396" s="568"/>
      <c r="H396" s="568"/>
      <c r="I396" s="568"/>
      <c r="J396" s="568"/>
      <c r="K396" s="568"/>
      <c r="L396" s="568"/>
      <c r="M396" s="568"/>
      <c r="N396" s="568"/>
      <c r="O396" s="568"/>
      <c r="P396" s="568"/>
      <c r="Q396" s="568"/>
      <c r="R396" s="568"/>
      <c r="S396" s="568"/>
      <c r="T396" s="568"/>
      <c r="U396" s="568"/>
      <c r="V396" s="568"/>
      <c r="W396" s="568"/>
      <c r="X396" s="568"/>
      <c r="Y396" s="568"/>
      <c r="Z396" s="568"/>
      <c r="AA396" s="568"/>
      <c r="AB396" s="568"/>
      <c r="AC396" s="568"/>
      <c r="AD396" s="568"/>
      <c r="AE396" s="568"/>
      <c r="AF396" s="568"/>
      <c r="AG396" s="568"/>
    </row>
    <row r="397" spans="1:33" ht="12.75">
      <c r="A397" s="568"/>
      <c r="B397" s="568"/>
      <c r="C397" s="568"/>
      <c r="D397" s="568"/>
      <c r="E397" s="568"/>
      <c r="F397" s="568"/>
      <c r="G397" s="568"/>
      <c r="H397" s="568"/>
      <c r="I397" s="568"/>
      <c r="J397" s="568"/>
      <c r="K397" s="568"/>
      <c r="L397" s="568"/>
      <c r="M397" s="568"/>
      <c r="N397" s="568"/>
      <c r="O397" s="568"/>
      <c r="P397" s="568"/>
      <c r="Q397" s="568"/>
      <c r="R397" s="568"/>
      <c r="S397" s="568"/>
      <c r="T397" s="568"/>
      <c r="U397" s="568"/>
      <c r="V397" s="568"/>
      <c r="W397" s="568"/>
      <c r="X397" s="568"/>
      <c r="Y397" s="568"/>
      <c r="Z397" s="568"/>
      <c r="AA397" s="568"/>
      <c r="AB397" s="568"/>
      <c r="AC397" s="568"/>
      <c r="AD397" s="568"/>
      <c r="AE397" s="568"/>
      <c r="AF397" s="568"/>
      <c r="AG397" s="568"/>
    </row>
    <row r="398" spans="1:33" ht="12.75">
      <c r="A398" s="568"/>
      <c r="B398" s="568"/>
      <c r="C398" s="568"/>
      <c r="D398" s="568"/>
      <c r="E398" s="568"/>
      <c r="F398" s="568"/>
      <c r="G398" s="568"/>
      <c r="H398" s="568"/>
      <c r="I398" s="568"/>
      <c r="J398" s="568"/>
      <c r="K398" s="568"/>
      <c r="L398" s="568"/>
      <c r="M398" s="568"/>
      <c r="N398" s="568"/>
      <c r="O398" s="568"/>
      <c r="P398" s="568"/>
      <c r="Q398" s="568"/>
      <c r="R398" s="568"/>
      <c r="S398" s="568"/>
      <c r="T398" s="568"/>
      <c r="U398" s="568"/>
      <c r="V398" s="568"/>
      <c r="W398" s="568"/>
      <c r="X398" s="568"/>
      <c r="Y398" s="568"/>
      <c r="Z398" s="568"/>
      <c r="AA398" s="568"/>
      <c r="AB398" s="568"/>
      <c r="AC398" s="568"/>
      <c r="AD398" s="568"/>
      <c r="AE398" s="568"/>
      <c r="AF398" s="568"/>
      <c r="AG398" s="568"/>
    </row>
    <row r="399" spans="1:33" ht="12.75">
      <c r="A399" s="568"/>
      <c r="B399" s="568"/>
      <c r="C399" s="568"/>
      <c r="D399" s="568"/>
      <c r="E399" s="568"/>
      <c r="F399" s="568"/>
      <c r="G399" s="568"/>
      <c r="H399" s="568"/>
      <c r="I399" s="568"/>
      <c r="J399" s="568"/>
      <c r="K399" s="568"/>
      <c r="L399" s="568"/>
      <c r="M399" s="568"/>
      <c r="N399" s="568"/>
      <c r="O399" s="568"/>
      <c r="P399" s="568"/>
      <c r="Q399" s="568"/>
      <c r="R399" s="568"/>
      <c r="S399" s="568"/>
      <c r="T399" s="568"/>
      <c r="U399" s="568"/>
      <c r="V399" s="568"/>
      <c r="W399" s="568"/>
      <c r="X399" s="568"/>
      <c r="Y399" s="568"/>
      <c r="Z399" s="568"/>
      <c r="AA399" s="568"/>
      <c r="AB399" s="568"/>
      <c r="AC399" s="568"/>
      <c r="AD399" s="568"/>
      <c r="AE399" s="568"/>
      <c r="AF399" s="568"/>
      <c r="AG399" s="568"/>
    </row>
    <row r="400" spans="1:33" ht="12.75">
      <c r="A400" s="568"/>
      <c r="B400" s="568"/>
      <c r="C400" s="568"/>
      <c r="D400" s="568"/>
      <c r="E400" s="568"/>
      <c r="F400" s="568"/>
      <c r="G400" s="568"/>
      <c r="H400" s="568"/>
      <c r="I400" s="568"/>
      <c r="J400" s="568"/>
      <c r="K400" s="568"/>
      <c r="L400" s="568"/>
      <c r="M400" s="568"/>
      <c r="N400" s="568"/>
      <c r="O400" s="568"/>
      <c r="P400" s="568"/>
      <c r="Q400" s="568"/>
      <c r="R400" s="568"/>
      <c r="S400" s="568"/>
      <c r="T400" s="568"/>
      <c r="U400" s="568"/>
      <c r="V400" s="568"/>
      <c r="W400" s="568"/>
      <c r="X400" s="568"/>
      <c r="Y400" s="568"/>
      <c r="Z400" s="568"/>
      <c r="AA400" s="568"/>
      <c r="AB400" s="568"/>
      <c r="AC400" s="568"/>
      <c r="AD400" s="568"/>
      <c r="AE400" s="568"/>
      <c r="AF400" s="568"/>
      <c r="AG400" s="568"/>
    </row>
    <row r="401" spans="1:33" ht="12.75">
      <c r="A401" s="568"/>
      <c r="B401" s="568"/>
      <c r="C401" s="568"/>
      <c r="D401" s="568"/>
      <c r="E401" s="568"/>
      <c r="F401" s="568"/>
      <c r="G401" s="568"/>
      <c r="H401" s="568"/>
      <c r="I401" s="568"/>
      <c r="J401" s="568"/>
      <c r="K401" s="568"/>
      <c r="L401" s="568"/>
      <c r="M401" s="568"/>
      <c r="N401" s="568"/>
      <c r="O401" s="568"/>
      <c r="P401" s="568"/>
      <c r="Q401" s="568"/>
      <c r="R401" s="568"/>
      <c r="S401" s="568"/>
      <c r="T401" s="568"/>
      <c r="U401" s="568"/>
      <c r="V401" s="568"/>
      <c r="W401" s="568"/>
      <c r="X401" s="568"/>
      <c r="Y401" s="568"/>
      <c r="Z401" s="568"/>
      <c r="AA401" s="568"/>
      <c r="AB401" s="568"/>
      <c r="AC401" s="568"/>
      <c r="AD401" s="568"/>
      <c r="AE401" s="568"/>
      <c r="AF401" s="568"/>
      <c r="AG401" s="568"/>
    </row>
    <row r="402" spans="1:33" ht="12.75">
      <c r="A402" s="568"/>
      <c r="B402" s="568"/>
      <c r="C402" s="568"/>
      <c r="D402" s="568"/>
      <c r="E402" s="568"/>
      <c r="F402" s="568"/>
      <c r="G402" s="568"/>
      <c r="H402" s="568"/>
      <c r="I402" s="568"/>
      <c r="J402" s="568"/>
      <c r="K402" s="568"/>
      <c r="L402" s="568"/>
      <c r="M402" s="568"/>
      <c r="N402" s="568"/>
      <c r="O402" s="568"/>
      <c r="P402" s="568"/>
      <c r="Q402" s="568"/>
      <c r="R402" s="568"/>
      <c r="S402" s="568"/>
      <c r="T402" s="568"/>
      <c r="U402" s="568"/>
      <c r="V402" s="568"/>
      <c r="W402" s="568"/>
      <c r="X402" s="568"/>
      <c r="Y402" s="568"/>
      <c r="Z402" s="568"/>
      <c r="AA402" s="568"/>
      <c r="AB402" s="568"/>
      <c r="AC402" s="568"/>
      <c r="AD402" s="568"/>
      <c r="AE402" s="568"/>
      <c r="AF402" s="568"/>
      <c r="AG402" s="568"/>
    </row>
    <row r="403" spans="1:33" ht="12.75">
      <c r="A403" s="568"/>
      <c r="B403" s="568"/>
      <c r="C403" s="568"/>
      <c r="D403" s="568"/>
      <c r="E403" s="568"/>
      <c r="F403" s="568"/>
      <c r="G403" s="568"/>
      <c r="H403" s="568"/>
      <c r="I403" s="568"/>
      <c r="J403" s="568"/>
      <c r="K403" s="568"/>
      <c r="L403" s="568"/>
      <c r="M403" s="568"/>
      <c r="N403" s="568"/>
      <c r="O403" s="568"/>
      <c r="P403" s="568"/>
      <c r="Q403" s="568"/>
      <c r="R403" s="568"/>
      <c r="S403" s="568"/>
      <c r="T403" s="568"/>
      <c r="U403" s="568"/>
      <c r="V403" s="568"/>
      <c r="W403" s="568"/>
      <c r="X403" s="568"/>
      <c r="Y403" s="568"/>
      <c r="Z403" s="568"/>
      <c r="AA403" s="568"/>
      <c r="AB403" s="568"/>
      <c r="AC403" s="568"/>
      <c r="AD403" s="568"/>
      <c r="AE403" s="568"/>
      <c r="AF403" s="568"/>
      <c r="AG403" s="568"/>
    </row>
    <row r="404" spans="1:33" ht="12.75">
      <c r="A404" s="568"/>
      <c r="B404" s="568"/>
      <c r="C404" s="568"/>
      <c r="D404" s="568"/>
      <c r="E404" s="568"/>
      <c r="F404" s="568"/>
      <c r="G404" s="568"/>
      <c r="H404" s="568"/>
      <c r="I404" s="568"/>
      <c r="J404" s="568"/>
      <c r="K404" s="568"/>
      <c r="L404" s="568"/>
      <c r="M404" s="568"/>
      <c r="N404" s="568"/>
      <c r="O404" s="568"/>
      <c r="P404" s="568"/>
      <c r="Q404" s="568"/>
      <c r="R404" s="568"/>
      <c r="S404" s="568"/>
      <c r="T404" s="568"/>
      <c r="U404" s="568"/>
      <c r="V404" s="568"/>
      <c r="W404" s="568"/>
      <c r="X404" s="568"/>
      <c r="Y404" s="568"/>
      <c r="Z404" s="568"/>
      <c r="AA404" s="568"/>
      <c r="AB404" s="568"/>
      <c r="AC404" s="568"/>
      <c r="AD404" s="568"/>
      <c r="AE404" s="568"/>
      <c r="AF404" s="568"/>
      <c r="AG404" s="568"/>
    </row>
    <row r="405" spans="1:33" ht="12.75">
      <c r="A405" s="568"/>
      <c r="B405" s="568"/>
      <c r="C405" s="568"/>
      <c r="D405" s="568"/>
      <c r="E405" s="568"/>
      <c r="F405" s="568"/>
      <c r="G405" s="568"/>
      <c r="H405" s="568"/>
      <c r="I405" s="568"/>
      <c r="J405" s="568"/>
      <c r="K405" s="568"/>
      <c r="L405" s="568"/>
      <c r="M405" s="568"/>
      <c r="N405" s="568"/>
      <c r="O405" s="568"/>
      <c r="P405" s="568"/>
      <c r="Q405" s="568"/>
      <c r="R405" s="568"/>
      <c r="S405" s="568"/>
      <c r="T405" s="568"/>
      <c r="U405" s="568"/>
      <c r="V405" s="568"/>
      <c r="W405" s="568"/>
      <c r="X405" s="568"/>
      <c r="Y405" s="568"/>
      <c r="Z405" s="568"/>
      <c r="AA405" s="568"/>
      <c r="AB405" s="568"/>
      <c r="AC405" s="568"/>
      <c r="AD405" s="568"/>
      <c r="AE405" s="568"/>
      <c r="AF405" s="568"/>
      <c r="AG405" s="568"/>
    </row>
    <row r="406" spans="1:33" ht="12.75">
      <c r="A406" s="568"/>
      <c r="B406" s="568"/>
      <c r="C406" s="568"/>
      <c r="D406" s="568"/>
      <c r="E406" s="568"/>
      <c r="F406" s="568"/>
      <c r="G406" s="568"/>
      <c r="H406" s="568"/>
      <c r="I406" s="568"/>
      <c r="J406" s="568"/>
      <c r="K406" s="568"/>
      <c r="L406" s="568"/>
      <c r="M406" s="568"/>
      <c r="N406" s="568"/>
      <c r="O406" s="568"/>
      <c r="P406" s="568"/>
      <c r="Q406" s="568"/>
      <c r="R406" s="568"/>
      <c r="S406" s="568"/>
      <c r="T406" s="568"/>
      <c r="U406" s="568"/>
      <c r="V406" s="568"/>
      <c r="W406" s="568"/>
      <c r="X406" s="568"/>
      <c r="Y406" s="568"/>
      <c r="Z406" s="568"/>
      <c r="AA406" s="568"/>
      <c r="AB406" s="568"/>
      <c r="AC406" s="568"/>
      <c r="AD406" s="568"/>
      <c r="AE406" s="568"/>
      <c r="AF406" s="568"/>
      <c r="AG406" s="568"/>
    </row>
    <row r="407" spans="1:33" ht="12.75">
      <c r="A407" s="568"/>
      <c r="B407" s="568"/>
      <c r="C407" s="568"/>
      <c r="D407" s="568"/>
      <c r="E407" s="568"/>
      <c r="F407" s="568"/>
      <c r="G407" s="568"/>
      <c r="H407" s="568"/>
      <c r="I407" s="568"/>
      <c r="J407" s="568"/>
      <c r="K407" s="568"/>
      <c r="L407" s="568"/>
      <c r="M407" s="568"/>
      <c r="N407" s="568"/>
      <c r="O407" s="568"/>
      <c r="P407" s="568"/>
      <c r="Q407" s="568"/>
      <c r="R407" s="568"/>
      <c r="S407" s="568"/>
      <c r="T407" s="568"/>
      <c r="U407" s="568"/>
      <c r="V407" s="568"/>
      <c r="W407" s="568"/>
      <c r="X407" s="568"/>
      <c r="Y407" s="568"/>
      <c r="Z407" s="568"/>
      <c r="AA407" s="568"/>
      <c r="AB407" s="568"/>
      <c r="AC407" s="568"/>
      <c r="AD407" s="568"/>
      <c r="AE407" s="568"/>
      <c r="AF407" s="568"/>
      <c r="AG407" s="568"/>
    </row>
    <row r="408" spans="1:33" ht="12.75">
      <c r="A408" s="568"/>
      <c r="B408" s="568"/>
      <c r="C408" s="568"/>
      <c r="D408" s="568"/>
      <c r="E408" s="568"/>
      <c r="F408" s="568"/>
      <c r="G408" s="568"/>
      <c r="H408" s="568"/>
      <c r="I408" s="568"/>
      <c r="J408" s="568"/>
      <c r="K408" s="568"/>
      <c r="L408" s="568"/>
      <c r="M408" s="568"/>
      <c r="N408" s="568"/>
      <c r="O408" s="568"/>
      <c r="P408" s="568"/>
      <c r="Q408" s="568"/>
      <c r="R408" s="568"/>
      <c r="S408" s="568"/>
      <c r="T408" s="568"/>
      <c r="U408" s="568"/>
      <c r="V408" s="568"/>
      <c r="W408" s="568"/>
      <c r="X408" s="568"/>
      <c r="Y408" s="568"/>
      <c r="Z408" s="568"/>
      <c r="AA408" s="568"/>
      <c r="AB408" s="568"/>
      <c r="AC408" s="568"/>
      <c r="AD408" s="568"/>
      <c r="AE408" s="568"/>
      <c r="AF408" s="568"/>
      <c r="AG408" s="568"/>
    </row>
    <row r="409" spans="1:33" ht="12.75">
      <c r="A409" s="568"/>
      <c r="B409" s="568"/>
      <c r="C409" s="568"/>
      <c r="D409" s="568"/>
      <c r="E409" s="568"/>
      <c r="F409" s="568"/>
      <c r="G409" s="568"/>
      <c r="H409" s="568"/>
      <c r="I409" s="568"/>
      <c r="J409" s="568"/>
      <c r="K409" s="568"/>
      <c r="L409" s="568"/>
      <c r="M409" s="568"/>
      <c r="N409" s="568"/>
      <c r="O409" s="568"/>
      <c r="P409" s="568"/>
      <c r="Q409" s="568"/>
      <c r="R409" s="568"/>
      <c r="S409" s="568"/>
      <c r="T409" s="568"/>
      <c r="U409" s="568"/>
      <c r="V409" s="568"/>
      <c r="W409" s="568"/>
      <c r="X409" s="568"/>
      <c r="Y409" s="568"/>
      <c r="Z409" s="568"/>
      <c r="AA409" s="568"/>
      <c r="AB409" s="568"/>
      <c r="AC409" s="568"/>
      <c r="AD409" s="568"/>
      <c r="AE409" s="568"/>
      <c r="AF409" s="568"/>
      <c r="AG409" s="568"/>
    </row>
    <row r="410" spans="1:33" ht="12.75">
      <c r="A410" s="568"/>
      <c r="B410" s="568"/>
      <c r="C410" s="568"/>
      <c r="D410" s="568"/>
      <c r="E410" s="568"/>
      <c r="F410" s="568"/>
      <c r="G410" s="568"/>
      <c r="H410" s="568"/>
      <c r="I410" s="568"/>
      <c r="J410" s="568"/>
      <c r="K410" s="568"/>
      <c r="L410" s="568"/>
      <c r="M410" s="568"/>
      <c r="N410" s="568"/>
      <c r="O410" s="568"/>
      <c r="P410" s="568"/>
      <c r="Q410" s="568"/>
      <c r="R410" s="568"/>
      <c r="S410" s="568"/>
      <c r="T410" s="568"/>
      <c r="U410" s="568"/>
      <c r="V410" s="568"/>
      <c r="W410" s="568"/>
      <c r="X410" s="568"/>
      <c r="Y410" s="568"/>
      <c r="Z410" s="568"/>
      <c r="AA410" s="568"/>
      <c r="AB410" s="568"/>
      <c r="AC410" s="568"/>
      <c r="AD410" s="568"/>
      <c r="AE410" s="568"/>
      <c r="AF410" s="568"/>
      <c r="AG410" s="568"/>
    </row>
    <row r="411" spans="1:33" ht="12.75">
      <c r="A411" s="568"/>
      <c r="B411" s="568"/>
      <c r="C411" s="568"/>
      <c r="D411" s="568"/>
      <c r="E411" s="568"/>
      <c r="F411" s="568"/>
      <c r="G411" s="568"/>
      <c r="H411" s="568"/>
      <c r="I411" s="568"/>
      <c r="J411" s="568"/>
      <c r="K411" s="568"/>
      <c r="L411" s="568"/>
      <c r="M411" s="568"/>
      <c r="N411" s="568"/>
      <c r="O411" s="568"/>
      <c r="P411" s="568"/>
      <c r="Q411" s="568"/>
      <c r="R411" s="568"/>
      <c r="S411" s="568"/>
      <c r="T411" s="568"/>
      <c r="U411" s="568"/>
      <c r="V411" s="568"/>
      <c r="W411" s="568"/>
      <c r="X411" s="568"/>
      <c r="Y411" s="568"/>
      <c r="Z411" s="568"/>
      <c r="AA411" s="568"/>
      <c r="AB411" s="568"/>
      <c r="AC411" s="568"/>
      <c r="AD411" s="568"/>
      <c r="AE411" s="568"/>
      <c r="AF411" s="568"/>
      <c r="AG411" s="568"/>
    </row>
    <row r="412" spans="1:33" ht="12.75">
      <c r="A412" s="568"/>
      <c r="B412" s="568"/>
      <c r="C412" s="568"/>
      <c r="D412" s="568"/>
      <c r="E412" s="568"/>
      <c r="F412" s="568"/>
      <c r="G412" s="568"/>
      <c r="H412" s="568"/>
      <c r="I412" s="568"/>
      <c r="J412" s="568"/>
      <c r="K412" s="568"/>
      <c r="L412" s="568"/>
      <c r="M412" s="568"/>
      <c r="N412" s="568"/>
      <c r="O412" s="568"/>
      <c r="P412" s="568"/>
      <c r="Q412" s="568"/>
      <c r="R412" s="568"/>
      <c r="S412" s="568"/>
      <c r="T412" s="568"/>
      <c r="U412" s="568"/>
      <c r="V412" s="568"/>
      <c r="W412" s="568"/>
      <c r="X412" s="568"/>
      <c r="Y412" s="568"/>
      <c r="Z412" s="568"/>
      <c r="AA412" s="568"/>
      <c r="AB412" s="568"/>
      <c r="AC412" s="568"/>
      <c r="AD412" s="568"/>
      <c r="AE412" s="568"/>
      <c r="AF412" s="568"/>
      <c r="AG412" s="568"/>
    </row>
    <row r="413" spans="1:33" ht="12.75">
      <c r="A413" s="568"/>
      <c r="B413" s="568"/>
      <c r="C413" s="568"/>
      <c r="D413" s="568"/>
      <c r="E413" s="568"/>
      <c r="F413" s="568"/>
      <c r="G413" s="568"/>
      <c r="H413" s="568"/>
      <c r="I413" s="568"/>
      <c r="J413" s="568"/>
      <c r="K413" s="568"/>
      <c r="L413" s="568"/>
      <c r="M413" s="568"/>
      <c r="N413" s="568"/>
      <c r="O413" s="568"/>
      <c r="P413" s="568"/>
      <c r="Q413" s="568"/>
      <c r="R413" s="568"/>
      <c r="S413" s="568"/>
      <c r="T413" s="568"/>
      <c r="U413" s="568"/>
      <c r="V413" s="568"/>
      <c r="W413" s="568"/>
      <c r="X413" s="568"/>
      <c r="Y413" s="568"/>
      <c r="Z413" s="568"/>
      <c r="AA413" s="568"/>
      <c r="AB413" s="568"/>
      <c r="AC413" s="568"/>
      <c r="AD413" s="568"/>
      <c r="AE413" s="568"/>
      <c r="AF413" s="568"/>
      <c r="AG413" s="568"/>
    </row>
    <row r="414" spans="1:33" ht="12.75">
      <c r="A414" s="568"/>
      <c r="B414" s="568"/>
      <c r="C414" s="568"/>
      <c r="D414" s="568"/>
      <c r="E414" s="568"/>
      <c r="F414" s="568"/>
      <c r="G414" s="568"/>
      <c r="H414" s="568"/>
      <c r="I414" s="568"/>
      <c r="J414" s="568"/>
      <c r="K414" s="568"/>
      <c r="L414" s="568"/>
      <c r="M414" s="568"/>
      <c r="N414" s="568"/>
      <c r="O414" s="568"/>
      <c r="P414" s="568"/>
      <c r="Q414" s="568"/>
      <c r="R414" s="568"/>
      <c r="S414" s="568"/>
      <c r="T414" s="568"/>
      <c r="U414" s="568"/>
      <c r="V414" s="568"/>
      <c r="W414" s="568"/>
      <c r="X414" s="568"/>
      <c r="Y414" s="568"/>
      <c r="Z414" s="568"/>
      <c r="AA414" s="568"/>
      <c r="AB414" s="568"/>
      <c r="AC414" s="568"/>
      <c r="AD414" s="568"/>
      <c r="AE414" s="568"/>
      <c r="AF414" s="568"/>
      <c r="AG414" s="568"/>
    </row>
    <row r="415" spans="1:33" ht="12.75">
      <c r="A415" s="568"/>
      <c r="B415" s="568"/>
      <c r="C415" s="568"/>
      <c r="D415" s="568"/>
      <c r="E415" s="568"/>
      <c r="F415" s="568"/>
      <c r="G415" s="568"/>
      <c r="H415" s="568"/>
      <c r="I415" s="568"/>
      <c r="J415" s="568"/>
      <c r="K415" s="568"/>
      <c r="L415" s="568"/>
      <c r="M415" s="568"/>
      <c r="N415" s="568"/>
      <c r="O415" s="568"/>
      <c r="P415" s="568"/>
      <c r="Q415" s="568"/>
      <c r="R415" s="568"/>
      <c r="S415" s="568"/>
      <c r="T415" s="568"/>
      <c r="U415" s="568"/>
      <c r="V415" s="568"/>
      <c r="W415" s="568"/>
      <c r="X415" s="568"/>
      <c r="Y415" s="568"/>
      <c r="Z415" s="568"/>
      <c r="AA415" s="568"/>
      <c r="AB415" s="568"/>
      <c r="AC415" s="568"/>
      <c r="AD415" s="568"/>
      <c r="AE415" s="568"/>
      <c r="AF415" s="568"/>
      <c r="AG415" s="568"/>
    </row>
    <row r="416" spans="1:33" ht="12.75">
      <c r="A416" s="568"/>
      <c r="B416" s="568"/>
      <c r="C416" s="568"/>
      <c r="D416" s="568"/>
      <c r="E416" s="568"/>
      <c r="F416" s="568"/>
      <c r="G416" s="568"/>
      <c r="H416" s="568"/>
      <c r="I416" s="568"/>
      <c r="J416" s="568"/>
      <c r="K416" s="568"/>
      <c r="L416" s="568"/>
      <c r="M416" s="568"/>
      <c r="N416" s="568"/>
      <c r="O416" s="568"/>
      <c r="P416" s="568"/>
      <c r="Q416" s="568"/>
      <c r="R416" s="568"/>
      <c r="S416" s="568"/>
      <c r="T416" s="568"/>
      <c r="U416" s="568"/>
      <c r="V416" s="568"/>
      <c r="W416" s="568"/>
      <c r="X416" s="568"/>
      <c r="Y416" s="568"/>
      <c r="Z416" s="568"/>
      <c r="AA416" s="568"/>
      <c r="AB416" s="568"/>
      <c r="AC416" s="568"/>
      <c r="AD416" s="568"/>
      <c r="AE416" s="568"/>
      <c r="AF416" s="568"/>
      <c r="AG416" s="568"/>
    </row>
    <row r="417" spans="1:33" ht="12.75">
      <c r="A417" s="568"/>
      <c r="B417" s="568"/>
      <c r="C417" s="568"/>
      <c r="D417" s="568"/>
      <c r="E417" s="568"/>
      <c r="F417" s="568"/>
      <c r="G417" s="568"/>
      <c r="H417" s="568"/>
      <c r="I417" s="568"/>
      <c r="J417" s="568"/>
      <c r="K417" s="568"/>
      <c r="L417" s="568"/>
      <c r="M417" s="568"/>
      <c r="N417" s="568"/>
      <c r="O417" s="568"/>
      <c r="P417" s="568"/>
      <c r="Q417" s="568"/>
      <c r="R417" s="568"/>
      <c r="S417" s="568"/>
      <c r="T417" s="568"/>
      <c r="U417" s="568"/>
      <c r="V417" s="568"/>
      <c r="W417" s="568"/>
      <c r="X417" s="568"/>
      <c r="Y417" s="568"/>
      <c r="Z417" s="568"/>
      <c r="AA417" s="568"/>
      <c r="AB417" s="568"/>
      <c r="AC417" s="568"/>
      <c r="AD417" s="568"/>
      <c r="AE417" s="568"/>
      <c r="AF417" s="568"/>
      <c r="AG417" s="568"/>
    </row>
    <row r="418" spans="1:33" ht="12.75">
      <c r="A418" s="568"/>
      <c r="B418" s="568"/>
      <c r="C418" s="568"/>
      <c r="D418" s="568"/>
      <c r="E418" s="568"/>
      <c r="F418" s="568"/>
      <c r="G418" s="568"/>
      <c r="H418" s="568"/>
      <c r="I418" s="568"/>
      <c r="J418" s="568"/>
      <c r="K418" s="568"/>
      <c r="L418" s="568"/>
      <c r="M418" s="568"/>
      <c r="N418" s="568"/>
      <c r="O418" s="568"/>
      <c r="P418" s="568"/>
      <c r="Q418" s="568"/>
      <c r="R418" s="568"/>
      <c r="S418" s="568"/>
      <c r="T418" s="568"/>
      <c r="U418" s="568"/>
      <c r="V418" s="568"/>
      <c r="W418" s="568"/>
      <c r="X418" s="568"/>
      <c r="Y418" s="568"/>
      <c r="Z418" s="568"/>
      <c r="AA418" s="568"/>
      <c r="AB418" s="568"/>
      <c r="AC418" s="568"/>
      <c r="AD418" s="568"/>
      <c r="AE418" s="568"/>
      <c r="AF418" s="568"/>
      <c r="AG418" s="568"/>
    </row>
    <row r="419" spans="1:33" ht="12.75">
      <c r="A419" s="568"/>
      <c r="B419" s="568"/>
      <c r="C419" s="568"/>
      <c r="D419" s="568"/>
      <c r="E419" s="568"/>
      <c r="F419" s="568"/>
      <c r="G419" s="568"/>
      <c r="H419" s="568"/>
      <c r="I419" s="568"/>
      <c r="J419" s="568"/>
      <c r="K419" s="568"/>
      <c r="L419" s="568"/>
      <c r="M419" s="568"/>
      <c r="N419" s="568"/>
      <c r="O419" s="568"/>
      <c r="P419" s="568"/>
      <c r="Q419" s="568"/>
      <c r="R419" s="568"/>
      <c r="S419" s="568"/>
      <c r="T419" s="568"/>
      <c r="U419" s="568"/>
      <c r="V419" s="568"/>
      <c r="W419" s="568"/>
      <c r="X419" s="568"/>
      <c r="Y419" s="568"/>
      <c r="Z419" s="568"/>
      <c r="AA419" s="568"/>
      <c r="AB419" s="568"/>
      <c r="AC419" s="568"/>
      <c r="AD419" s="568"/>
      <c r="AE419" s="568"/>
      <c r="AF419" s="568"/>
      <c r="AG419" s="568"/>
    </row>
    <row r="420" spans="1:33" ht="12.75">
      <c r="A420" s="568"/>
      <c r="B420" s="568"/>
      <c r="C420" s="568"/>
      <c r="D420" s="568"/>
      <c r="E420" s="568"/>
      <c r="F420" s="568"/>
      <c r="G420" s="568"/>
      <c r="H420" s="568"/>
      <c r="I420" s="568"/>
      <c r="J420" s="568"/>
      <c r="K420" s="568"/>
      <c r="L420" s="568"/>
      <c r="M420" s="568"/>
      <c r="N420" s="568"/>
      <c r="O420" s="568"/>
      <c r="P420" s="568"/>
      <c r="Q420" s="568"/>
      <c r="R420" s="568"/>
      <c r="S420" s="568"/>
      <c r="T420" s="568"/>
      <c r="U420" s="568"/>
      <c r="V420" s="568"/>
      <c r="W420" s="568"/>
      <c r="X420" s="568"/>
      <c r="Y420" s="568"/>
      <c r="Z420" s="568"/>
      <c r="AA420" s="568"/>
      <c r="AB420" s="568"/>
      <c r="AC420" s="568"/>
      <c r="AD420" s="568"/>
      <c r="AE420" s="568"/>
      <c r="AF420" s="568"/>
      <c r="AG420" s="568"/>
    </row>
    <row r="421" spans="1:33" ht="12.75">
      <c r="A421" s="568"/>
      <c r="B421" s="568"/>
      <c r="C421" s="568"/>
      <c r="D421" s="568"/>
      <c r="E421" s="568"/>
      <c r="F421" s="568"/>
      <c r="G421" s="568"/>
      <c r="H421" s="568"/>
      <c r="I421" s="568"/>
      <c r="J421" s="568"/>
      <c r="K421" s="568"/>
      <c r="L421" s="568"/>
      <c r="M421" s="568"/>
      <c r="N421" s="568"/>
      <c r="O421" s="568"/>
      <c r="P421" s="568"/>
      <c r="Q421" s="568"/>
      <c r="R421" s="568"/>
      <c r="S421" s="568"/>
      <c r="T421" s="568"/>
      <c r="U421" s="568"/>
      <c r="V421" s="568"/>
      <c r="W421" s="568"/>
      <c r="X421" s="568"/>
      <c r="Y421" s="568"/>
      <c r="Z421" s="568"/>
      <c r="AA421" s="568"/>
      <c r="AB421" s="568"/>
      <c r="AC421" s="568"/>
      <c r="AD421" s="568"/>
      <c r="AE421" s="568"/>
      <c r="AF421" s="568"/>
      <c r="AG421" s="568"/>
    </row>
    <row r="422" spans="1:33" ht="12.75">
      <c r="A422" s="568"/>
      <c r="B422" s="568"/>
      <c r="C422" s="568"/>
      <c r="D422" s="568"/>
      <c r="E422" s="568"/>
      <c r="F422" s="568"/>
      <c r="G422" s="568"/>
      <c r="H422" s="568"/>
      <c r="I422" s="568"/>
      <c r="J422" s="568"/>
      <c r="K422" s="568"/>
      <c r="L422" s="568"/>
      <c r="M422" s="568"/>
      <c r="N422" s="568"/>
      <c r="O422" s="568"/>
      <c r="P422" s="568"/>
      <c r="Q422" s="568"/>
      <c r="R422" s="568"/>
      <c r="S422" s="568"/>
      <c r="T422" s="568"/>
      <c r="U422" s="568"/>
      <c r="V422" s="568"/>
      <c r="W422" s="568"/>
      <c r="X422" s="568"/>
      <c r="Y422" s="568"/>
      <c r="Z422" s="568"/>
      <c r="AA422" s="568"/>
      <c r="AB422" s="568"/>
      <c r="AC422" s="568"/>
      <c r="AD422" s="568"/>
      <c r="AE422" s="568"/>
      <c r="AF422" s="568"/>
      <c r="AG422" s="568"/>
    </row>
    <row r="423" spans="1:33" ht="12.75">
      <c r="A423" s="568"/>
      <c r="B423" s="568"/>
      <c r="C423" s="568"/>
      <c r="D423" s="568"/>
      <c r="E423" s="568"/>
      <c r="F423" s="568"/>
      <c r="G423" s="568"/>
      <c r="H423" s="568"/>
      <c r="I423" s="568"/>
      <c r="J423" s="568"/>
      <c r="K423" s="568"/>
      <c r="L423" s="568"/>
      <c r="M423" s="568"/>
      <c r="N423" s="568"/>
      <c r="O423" s="568"/>
      <c r="P423" s="568"/>
      <c r="Q423" s="568"/>
      <c r="R423" s="568"/>
      <c r="S423" s="568"/>
      <c r="T423" s="568"/>
      <c r="U423" s="568"/>
      <c r="V423" s="568"/>
      <c r="W423" s="568"/>
      <c r="X423" s="568"/>
      <c r="Y423" s="568"/>
      <c r="Z423" s="568"/>
      <c r="AA423" s="568"/>
      <c r="AB423" s="568"/>
      <c r="AC423" s="568"/>
      <c r="AD423" s="568"/>
      <c r="AE423" s="568"/>
      <c r="AF423" s="568"/>
      <c r="AG423" s="568"/>
    </row>
    <row r="424" spans="1:33" ht="12.75">
      <c r="A424" s="568"/>
      <c r="B424" s="568"/>
      <c r="C424" s="568"/>
      <c r="D424" s="568"/>
      <c r="E424" s="568"/>
      <c r="F424" s="568"/>
      <c r="G424" s="568"/>
      <c r="H424" s="568"/>
      <c r="I424" s="568"/>
      <c r="J424" s="568"/>
      <c r="K424" s="568"/>
      <c r="L424" s="568"/>
      <c r="M424" s="568"/>
      <c r="N424" s="568"/>
      <c r="O424" s="568"/>
      <c r="P424" s="568"/>
      <c r="Q424" s="568"/>
      <c r="R424" s="568"/>
      <c r="S424" s="568"/>
      <c r="T424" s="568"/>
      <c r="U424" s="568"/>
      <c r="V424" s="568"/>
      <c r="W424" s="568"/>
      <c r="X424" s="568"/>
      <c r="Y424" s="568"/>
      <c r="Z424" s="568"/>
      <c r="AA424" s="568"/>
      <c r="AB424" s="568"/>
      <c r="AC424" s="568"/>
      <c r="AD424" s="568"/>
      <c r="AE424" s="568"/>
      <c r="AF424" s="568"/>
      <c r="AG424" s="568"/>
    </row>
    <row r="425" spans="1:33" ht="12.75">
      <c r="A425" s="568"/>
      <c r="B425" s="568"/>
      <c r="C425" s="568"/>
      <c r="D425" s="568"/>
      <c r="E425" s="568"/>
      <c r="F425" s="568"/>
      <c r="G425" s="568"/>
      <c r="H425" s="568"/>
      <c r="I425" s="568"/>
      <c r="J425" s="568"/>
      <c r="K425" s="568"/>
      <c r="L425" s="568"/>
      <c r="M425" s="568"/>
      <c r="N425" s="568"/>
      <c r="O425" s="568"/>
      <c r="P425" s="568"/>
      <c r="Q425" s="568"/>
      <c r="R425" s="568"/>
      <c r="S425" s="568"/>
      <c r="T425" s="568"/>
      <c r="U425" s="568"/>
      <c r="V425" s="568"/>
      <c r="W425" s="568"/>
      <c r="X425" s="568"/>
      <c r="Y425" s="568"/>
      <c r="Z425" s="568"/>
      <c r="AA425" s="568"/>
      <c r="AB425" s="568"/>
      <c r="AC425" s="568"/>
      <c r="AD425" s="568"/>
      <c r="AE425" s="568"/>
      <c r="AF425" s="568"/>
      <c r="AG425" s="568"/>
    </row>
    <row r="426" spans="1:33" ht="12.75">
      <c r="A426" s="568"/>
      <c r="B426" s="568"/>
      <c r="C426" s="568"/>
      <c r="D426" s="568"/>
      <c r="E426" s="568"/>
      <c r="F426" s="568"/>
      <c r="G426" s="568"/>
      <c r="H426" s="568"/>
      <c r="I426" s="568"/>
      <c r="J426" s="568"/>
      <c r="K426" s="568"/>
      <c r="L426" s="568"/>
      <c r="M426" s="568"/>
      <c r="N426" s="568"/>
      <c r="O426" s="568"/>
      <c r="P426" s="568"/>
      <c r="Q426" s="568"/>
      <c r="R426" s="568"/>
      <c r="S426" s="568"/>
      <c r="T426" s="568"/>
      <c r="U426" s="568"/>
      <c r="V426" s="568"/>
      <c r="W426" s="568"/>
      <c r="X426" s="568"/>
      <c r="Y426" s="568"/>
      <c r="Z426" s="568"/>
      <c r="AA426" s="568"/>
      <c r="AB426" s="568"/>
      <c r="AC426" s="568"/>
      <c r="AD426" s="568"/>
      <c r="AE426" s="568"/>
      <c r="AF426" s="568"/>
      <c r="AG426" s="568"/>
    </row>
    <row r="427" spans="1:33" ht="12.75">
      <c r="A427" s="568"/>
      <c r="B427" s="568"/>
      <c r="C427" s="568"/>
      <c r="D427" s="568"/>
      <c r="E427" s="568"/>
      <c r="F427" s="568"/>
      <c r="G427" s="568"/>
      <c r="H427" s="568"/>
      <c r="I427" s="568"/>
      <c r="J427" s="568"/>
      <c r="K427" s="568"/>
      <c r="L427" s="568"/>
      <c r="M427" s="568"/>
      <c r="N427" s="568"/>
      <c r="O427" s="568"/>
      <c r="P427" s="568"/>
      <c r="Q427" s="568"/>
      <c r="R427" s="568"/>
      <c r="S427" s="568"/>
      <c r="T427" s="568"/>
      <c r="U427" s="568"/>
      <c r="V427" s="568"/>
      <c r="W427" s="568"/>
      <c r="X427" s="568"/>
      <c r="Y427" s="568"/>
      <c r="Z427" s="568"/>
      <c r="AA427" s="568"/>
      <c r="AB427" s="568"/>
      <c r="AC427" s="568"/>
      <c r="AD427" s="568"/>
      <c r="AE427" s="568"/>
      <c r="AF427" s="568"/>
      <c r="AG427" s="568"/>
    </row>
    <row r="428" spans="1:33" ht="12.75">
      <c r="A428" s="568"/>
      <c r="B428" s="568"/>
      <c r="C428" s="568"/>
      <c r="D428" s="568"/>
      <c r="E428" s="568"/>
      <c r="F428" s="568"/>
      <c r="G428" s="568"/>
      <c r="H428" s="568"/>
      <c r="I428" s="568"/>
      <c r="J428" s="568"/>
      <c r="K428" s="568"/>
      <c r="L428" s="568"/>
      <c r="M428" s="568"/>
      <c r="N428" s="568"/>
      <c r="O428" s="568"/>
      <c r="P428" s="568"/>
      <c r="Q428" s="568"/>
      <c r="R428" s="568"/>
      <c r="S428" s="568"/>
      <c r="T428" s="568"/>
      <c r="U428" s="568"/>
      <c r="V428" s="568"/>
      <c r="W428" s="568"/>
      <c r="X428" s="568"/>
      <c r="Y428" s="568"/>
      <c r="Z428" s="568"/>
      <c r="AA428" s="568"/>
      <c r="AB428" s="568"/>
      <c r="AC428" s="568"/>
      <c r="AD428" s="568"/>
      <c r="AE428" s="568"/>
      <c r="AF428" s="568"/>
      <c r="AG428" s="568"/>
    </row>
    <row r="429" spans="1:33" ht="12.75">
      <c r="A429" s="568"/>
      <c r="B429" s="568"/>
      <c r="C429" s="568"/>
      <c r="D429" s="568"/>
      <c r="E429" s="568"/>
      <c r="F429" s="568"/>
      <c r="G429" s="568"/>
      <c r="H429" s="568"/>
      <c r="I429" s="568"/>
      <c r="J429" s="568"/>
      <c r="K429" s="568"/>
      <c r="L429" s="568"/>
      <c r="M429" s="568"/>
      <c r="N429" s="568"/>
      <c r="O429" s="568"/>
      <c r="P429" s="568"/>
      <c r="Q429" s="568"/>
      <c r="R429" s="568"/>
      <c r="S429" s="568"/>
      <c r="T429" s="568"/>
      <c r="U429" s="568"/>
      <c r="V429" s="568"/>
      <c r="W429" s="568"/>
      <c r="X429" s="568"/>
      <c r="Y429" s="568"/>
      <c r="Z429" s="568"/>
      <c r="AA429" s="568"/>
      <c r="AB429" s="568"/>
      <c r="AC429" s="568"/>
      <c r="AD429" s="568"/>
      <c r="AE429" s="568"/>
      <c r="AF429" s="568"/>
      <c r="AG429" s="568"/>
    </row>
    <row r="430" spans="1:33" ht="12.75">
      <c r="A430" s="568"/>
      <c r="B430" s="568"/>
      <c r="C430" s="568"/>
      <c r="D430" s="568"/>
      <c r="E430" s="568"/>
      <c r="F430" s="568"/>
      <c r="G430" s="568"/>
      <c r="H430" s="568"/>
      <c r="I430" s="568"/>
      <c r="J430" s="568"/>
      <c r="K430" s="568"/>
      <c r="L430" s="568"/>
      <c r="M430" s="568"/>
      <c r="N430" s="568"/>
      <c r="O430" s="568"/>
      <c r="P430" s="568"/>
      <c r="Q430" s="568"/>
      <c r="R430" s="568"/>
      <c r="S430" s="568"/>
      <c r="T430" s="568"/>
      <c r="U430" s="568"/>
      <c r="V430" s="568"/>
      <c r="W430" s="568"/>
      <c r="X430" s="568"/>
      <c r="Y430" s="568"/>
      <c r="Z430" s="568"/>
      <c r="AA430" s="568"/>
      <c r="AB430" s="568"/>
      <c r="AC430" s="568"/>
      <c r="AD430" s="568"/>
      <c r="AE430" s="568"/>
      <c r="AF430" s="568"/>
      <c r="AG430" s="568"/>
    </row>
    <row r="431" spans="1:33" ht="12.75">
      <c r="A431" s="568"/>
      <c r="B431" s="568"/>
      <c r="C431" s="568"/>
      <c r="D431" s="568"/>
      <c r="E431" s="568"/>
      <c r="F431" s="568"/>
      <c r="G431" s="568"/>
      <c r="H431" s="568"/>
      <c r="I431" s="568"/>
      <c r="J431" s="568"/>
      <c r="K431" s="568"/>
      <c r="L431" s="568"/>
      <c r="M431" s="568"/>
      <c r="N431" s="568"/>
      <c r="O431" s="568"/>
      <c r="P431" s="568"/>
      <c r="Q431" s="568"/>
      <c r="R431" s="568"/>
      <c r="S431" s="568"/>
      <c r="T431" s="568"/>
      <c r="U431" s="568"/>
      <c r="V431" s="568"/>
      <c r="W431" s="568"/>
      <c r="X431" s="568"/>
      <c r="Y431" s="568"/>
      <c r="Z431" s="568"/>
      <c r="AA431" s="568"/>
      <c r="AB431" s="568"/>
      <c r="AC431" s="568"/>
      <c r="AD431" s="568"/>
      <c r="AE431" s="568"/>
      <c r="AF431" s="568"/>
      <c r="AG431" s="568"/>
    </row>
    <row r="432" spans="1:33" ht="12.75">
      <c r="A432" s="568"/>
      <c r="B432" s="568"/>
      <c r="C432" s="568"/>
      <c r="D432" s="568"/>
      <c r="E432" s="568"/>
      <c r="F432" s="568"/>
      <c r="G432" s="568"/>
      <c r="H432" s="568"/>
      <c r="I432" s="568"/>
      <c r="J432" s="568"/>
      <c r="K432" s="568"/>
      <c r="L432" s="568"/>
      <c r="M432" s="568"/>
      <c r="N432" s="568"/>
      <c r="O432" s="568"/>
      <c r="P432" s="568"/>
      <c r="Q432" s="568"/>
      <c r="R432" s="568"/>
      <c r="S432" s="568"/>
      <c r="T432" s="568"/>
      <c r="U432" s="568"/>
      <c r="V432" s="568"/>
      <c r="W432" s="568"/>
      <c r="X432" s="568"/>
      <c r="Y432" s="568"/>
      <c r="Z432" s="568"/>
      <c r="AA432" s="568"/>
      <c r="AB432" s="568"/>
      <c r="AC432" s="568"/>
      <c r="AD432" s="568"/>
      <c r="AE432" s="568"/>
      <c r="AF432" s="568"/>
      <c r="AG432" s="568"/>
    </row>
    <row r="433" spans="1:33" ht="12.75">
      <c r="A433" s="568"/>
      <c r="B433" s="568"/>
      <c r="C433" s="568"/>
      <c r="D433" s="568"/>
      <c r="E433" s="568"/>
      <c r="F433" s="568"/>
      <c r="G433" s="568"/>
      <c r="H433" s="568"/>
      <c r="I433" s="568"/>
      <c r="J433" s="568"/>
      <c r="K433" s="568"/>
      <c r="L433" s="568"/>
      <c r="M433" s="568"/>
      <c r="N433" s="568"/>
      <c r="O433" s="568"/>
      <c r="P433" s="568"/>
      <c r="Q433" s="568"/>
      <c r="R433" s="568"/>
      <c r="S433" s="568"/>
      <c r="T433" s="568"/>
      <c r="U433" s="568"/>
      <c r="V433" s="568"/>
      <c r="W433" s="568"/>
      <c r="X433" s="568"/>
      <c r="Y433" s="568"/>
      <c r="Z433" s="568"/>
      <c r="AA433" s="568"/>
      <c r="AB433" s="568"/>
      <c r="AC433" s="568"/>
      <c r="AD433" s="568"/>
      <c r="AE433" s="568"/>
      <c r="AF433" s="568"/>
      <c r="AG433" s="568"/>
    </row>
    <row r="434" spans="1:33" ht="12.75">
      <c r="A434" s="568"/>
      <c r="B434" s="568"/>
      <c r="C434" s="568"/>
      <c r="D434" s="568"/>
      <c r="E434" s="568"/>
      <c r="F434" s="568"/>
      <c r="G434" s="568"/>
      <c r="H434" s="568"/>
      <c r="I434" s="568"/>
      <c r="J434" s="568"/>
      <c r="K434" s="568"/>
      <c r="L434" s="568"/>
      <c r="M434" s="568"/>
      <c r="N434" s="568"/>
      <c r="O434" s="568"/>
      <c r="P434" s="568"/>
      <c r="Q434" s="568"/>
      <c r="R434" s="568"/>
      <c r="S434" s="568"/>
      <c r="T434" s="568"/>
      <c r="U434" s="568"/>
      <c r="V434" s="568"/>
      <c r="W434" s="568"/>
      <c r="X434" s="568"/>
      <c r="Y434" s="568"/>
      <c r="Z434" s="568"/>
      <c r="AA434" s="568"/>
      <c r="AB434" s="568"/>
      <c r="AC434" s="568"/>
      <c r="AD434" s="568"/>
      <c r="AE434" s="568"/>
      <c r="AF434" s="568"/>
      <c r="AG434" s="568"/>
    </row>
    <row r="435" spans="1:33" ht="12.75">
      <c r="A435" s="568"/>
      <c r="B435" s="568"/>
      <c r="C435" s="568"/>
      <c r="D435" s="568"/>
      <c r="E435" s="568"/>
      <c r="F435" s="568"/>
      <c r="G435" s="568"/>
      <c r="H435" s="568"/>
      <c r="I435" s="568"/>
      <c r="J435" s="568"/>
      <c r="K435" s="568"/>
      <c r="L435" s="568"/>
      <c r="M435" s="568"/>
      <c r="N435" s="568"/>
      <c r="O435" s="568"/>
      <c r="P435" s="568"/>
      <c r="Q435" s="568"/>
      <c r="R435" s="568"/>
      <c r="S435" s="568"/>
      <c r="T435" s="568"/>
      <c r="U435" s="568"/>
      <c r="V435" s="568"/>
      <c r="W435" s="568"/>
      <c r="X435" s="568"/>
      <c r="Y435" s="568"/>
      <c r="Z435" s="568"/>
      <c r="AA435" s="568"/>
      <c r="AB435" s="568"/>
      <c r="AC435" s="568"/>
      <c r="AD435" s="568"/>
      <c r="AE435" s="568"/>
      <c r="AF435" s="568"/>
      <c r="AG435" s="568"/>
    </row>
    <row r="436" spans="1:33" ht="12.75">
      <c r="A436" s="568"/>
      <c r="B436" s="568"/>
      <c r="C436" s="568"/>
      <c r="D436" s="568"/>
      <c r="E436" s="568"/>
      <c r="F436" s="568"/>
      <c r="G436" s="568"/>
      <c r="H436" s="568"/>
      <c r="I436" s="568"/>
      <c r="J436" s="568"/>
      <c r="K436" s="568"/>
      <c r="L436" s="568"/>
      <c r="M436" s="568"/>
      <c r="N436" s="568"/>
      <c r="O436" s="568"/>
      <c r="P436" s="568"/>
      <c r="Q436" s="568"/>
      <c r="R436" s="568"/>
      <c r="S436" s="568"/>
      <c r="T436" s="568"/>
      <c r="U436" s="568"/>
      <c r="V436" s="568"/>
      <c r="W436" s="568"/>
      <c r="X436" s="568"/>
      <c r="Y436" s="568"/>
      <c r="Z436" s="568"/>
      <c r="AA436" s="568"/>
      <c r="AB436" s="568"/>
      <c r="AC436" s="568"/>
      <c r="AD436" s="568"/>
      <c r="AE436" s="568"/>
      <c r="AF436" s="568"/>
      <c r="AG436" s="568"/>
    </row>
    <row r="437" spans="1:33" ht="12.75">
      <c r="A437" s="568"/>
      <c r="B437" s="568"/>
      <c r="C437" s="568"/>
      <c r="D437" s="568"/>
      <c r="E437" s="568"/>
      <c r="F437" s="568"/>
      <c r="G437" s="568"/>
      <c r="H437" s="568"/>
      <c r="I437" s="568"/>
      <c r="J437" s="568"/>
      <c r="K437" s="568"/>
      <c r="L437" s="568"/>
      <c r="M437" s="568"/>
      <c r="N437" s="568"/>
      <c r="O437" s="568"/>
      <c r="P437" s="568"/>
      <c r="Q437" s="568"/>
      <c r="R437" s="568"/>
      <c r="S437" s="568"/>
      <c r="T437" s="568"/>
      <c r="U437" s="568"/>
      <c r="V437" s="568"/>
      <c r="W437" s="568"/>
      <c r="X437" s="568"/>
      <c r="Y437" s="568"/>
      <c r="Z437" s="568"/>
      <c r="AA437" s="568"/>
      <c r="AB437" s="568"/>
      <c r="AC437" s="568"/>
      <c r="AD437" s="568"/>
      <c r="AE437" s="568"/>
      <c r="AF437" s="568"/>
      <c r="AG437" s="568"/>
    </row>
    <row r="438" spans="1:33" ht="12.75">
      <c r="A438" s="568"/>
      <c r="B438" s="568"/>
      <c r="C438" s="568"/>
      <c r="D438" s="568"/>
      <c r="E438" s="568"/>
      <c r="F438" s="568"/>
      <c r="G438" s="568"/>
      <c r="H438" s="568"/>
      <c r="I438" s="568"/>
      <c r="J438" s="568"/>
      <c r="K438" s="568"/>
      <c r="L438" s="568"/>
      <c r="M438" s="568"/>
      <c r="N438" s="568"/>
      <c r="O438" s="568"/>
      <c r="P438" s="568"/>
      <c r="Q438" s="568"/>
      <c r="R438" s="568"/>
      <c r="S438" s="568"/>
      <c r="T438" s="568"/>
      <c r="U438" s="568"/>
      <c r="V438" s="568"/>
      <c r="W438" s="568"/>
      <c r="X438" s="568"/>
      <c r="Y438" s="568"/>
      <c r="Z438" s="568"/>
      <c r="AA438" s="568"/>
      <c r="AB438" s="568"/>
      <c r="AC438" s="568"/>
      <c r="AD438" s="568"/>
      <c r="AE438" s="568"/>
      <c r="AF438" s="568"/>
      <c r="AG438" s="568"/>
    </row>
    <row r="439" spans="1:33" ht="12.75">
      <c r="A439" s="568"/>
      <c r="B439" s="568"/>
      <c r="C439" s="568"/>
      <c r="D439" s="568"/>
      <c r="E439" s="568"/>
      <c r="F439" s="568"/>
      <c r="G439" s="568"/>
      <c r="H439" s="568"/>
      <c r="I439" s="568"/>
      <c r="J439" s="568"/>
      <c r="K439" s="568"/>
      <c r="L439" s="568"/>
      <c r="M439" s="568"/>
      <c r="N439" s="568"/>
      <c r="O439" s="568"/>
      <c r="P439" s="568"/>
      <c r="Q439" s="568"/>
      <c r="R439" s="568"/>
      <c r="S439" s="568"/>
      <c r="T439" s="568"/>
      <c r="U439" s="568"/>
      <c r="V439" s="568"/>
      <c r="W439" s="568"/>
      <c r="X439" s="568"/>
      <c r="Y439" s="568"/>
      <c r="Z439" s="568"/>
      <c r="AA439" s="568"/>
      <c r="AB439" s="568"/>
      <c r="AC439" s="568"/>
      <c r="AD439" s="568"/>
      <c r="AE439" s="568"/>
      <c r="AF439" s="568"/>
      <c r="AG439" s="568"/>
    </row>
    <row r="440" spans="1:33" ht="12.75">
      <c r="A440" s="568"/>
      <c r="B440" s="568"/>
      <c r="C440" s="568"/>
      <c r="D440" s="568"/>
      <c r="E440" s="568"/>
      <c r="F440" s="568"/>
      <c r="G440" s="568"/>
      <c r="H440" s="568"/>
      <c r="I440" s="568"/>
      <c r="J440" s="568"/>
      <c r="K440" s="568"/>
      <c r="L440" s="568"/>
      <c r="M440" s="568"/>
      <c r="N440" s="568"/>
      <c r="O440" s="568"/>
      <c r="P440" s="568"/>
      <c r="Q440" s="568"/>
      <c r="R440" s="568"/>
      <c r="S440" s="568"/>
      <c r="T440" s="568"/>
      <c r="U440" s="568"/>
      <c r="V440" s="568"/>
      <c r="W440" s="568"/>
      <c r="X440" s="568"/>
      <c r="Y440" s="568"/>
      <c r="Z440" s="568"/>
      <c r="AA440" s="568"/>
      <c r="AB440" s="568"/>
      <c r="AC440" s="568"/>
      <c r="AD440" s="568"/>
      <c r="AE440" s="568"/>
      <c r="AF440" s="568"/>
      <c r="AG440" s="568"/>
    </row>
    <row r="441" spans="1:33" ht="12.75">
      <c r="A441" s="568"/>
      <c r="B441" s="568"/>
      <c r="C441" s="568"/>
      <c r="D441" s="568"/>
      <c r="E441" s="568"/>
      <c r="F441" s="568"/>
      <c r="G441" s="568"/>
      <c r="H441" s="568"/>
      <c r="I441" s="568"/>
      <c r="J441" s="568"/>
      <c r="K441" s="568"/>
      <c r="L441" s="568"/>
      <c r="M441" s="568"/>
      <c r="N441" s="568"/>
      <c r="O441" s="568"/>
      <c r="P441" s="568"/>
      <c r="Q441" s="568"/>
      <c r="R441" s="568"/>
      <c r="S441" s="568"/>
      <c r="T441" s="568"/>
      <c r="U441" s="568"/>
      <c r="V441" s="568"/>
      <c r="W441" s="568"/>
      <c r="X441" s="568"/>
      <c r="Y441" s="568"/>
      <c r="Z441" s="568"/>
      <c r="AA441" s="568"/>
      <c r="AB441" s="568"/>
      <c r="AC441" s="568"/>
      <c r="AD441" s="568"/>
      <c r="AE441" s="568"/>
      <c r="AF441" s="568"/>
      <c r="AG441" s="568"/>
    </row>
    <row r="442" spans="1:33" ht="12.75">
      <c r="A442" s="568"/>
      <c r="B442" s="568"/>
      <c r="C442" s="568"/>
      <c r="D442" s="568"/>
      <c r="E442" s="568"/>
      <c r="F442" s="568"/>
      <c r="G442" s="568"/>
      <c r="H442" s="568"/>
      <c r="I442" s="568"/>
      <c r="J442" s="568"/>
      <c r="K442" s="568"/>
      <c r="L442" s="568"/>
      <c r="M442" s="568"/>
      <c r="N442" s="568"/>
      <c r="O442" s="568"/>
      <c r="P442" s="568"/>
      <c r="Q442" s="568"/>
      <c r="R442" s="568"/>
      <c r="S442" s="568"/>
      <c r="T442" s="568"/>
      <c r="U442" s="568"/>
      <c r="V442" s="568"/>
      <c r="W442" s="568"/>
      <c r="X442" s="568"/>
      <c r="Y442" s="568"/>
      <c r="Z442" s="568"/>
      <c r="AA442" s="568"/>
      <c r="AB442" s="568"/>
      <c r="AC442" s="568"/>
      <c r="AD442" s="568"/>
      <c r="AE442" s="568"/>
      <c r="AF442" s="568"/>
      <c r="AG442" s="568"/>
    </row>
    <row r="443" spans="1:33" ht="12.75">
      <c r="A443" s="568"/>
      <c r="B443" s="568"/>
      <c r="C443" s="568"/>
      <c r="D443" s="568"/>
      <c r="E443" s="568"/>
      <c r="F443" s="568"/>
      <c r="G443" s="568"/>
      <c r="H443" s="568"/>
      <c r="I443" s="568"/>
      <c r="J443" s="568"/>
      <c r="K443" s="568"/>
      <c r="L443" s="568"/>
      <c r="M443" s="568"/>
      <c r="N443" s="568"/>
      <c r="O443" s="568"/>
      <c r="P443" s="568"/>
      <c r="Q443" s="568"/>
      <c r="R443" s="568"/>
      <c r="S443" s="568"/>
      <c r="T443" s="568"/>
      <c r="U443" s="568"/>
      <c r="V443" s="568"/>
      <c r="W443" s="568"/>
      <c r="X443" s="568"/>
      <c r="Y443" s="568"/>
      <c r="Z443" s="568"/>
      <c r="AA443" s="568"/>
      <c r="AB443" s="568"/>
      <c r="AC443" s="568"/>
      <c r="AD443" s="568"/>
      <c r="AE443" s="568"/>
      <c r="AF443" s="568"/>
      <c r="AG443" s="568"/>
    </row>
    <row r="444" spans="1:33" ht="12.75">
      <c r="A444" s="568"/>
      <c r="B444" s="568"/>
      <c r="C444" s="568"/>
      <c r="D444" s="568"/>
      <c r="E444" s="568"/>
      <c r="F444" s="568"/>
      <c r="G444" s="568"/>
      <c r="H444" s="568"/>
      <c r="I444" s="568"/>
      <c r="J444" s="568"/>
      <c r="K444" s="568"/>
      <c r="L444" s="568"/>
      <c r="M444" s="568"/>
      <c r="N444" s="568"/>
      <c r="O444" s="568"/>
      <c r="P444" s="568"/>
      <c r="Q444" s="568"/>
      <c r="R444" s="568"/>
      <c r="S444" s="568"/>
      <c r="T444" s="568"/>
      <c r="U444" s="568"/>
      <c r="V444" s="568"/>
      <c r="W444" s="568"/>
      <c r="X444" s="568"/>
      <c r="Y444" s="568"/>
      <c r="Z444" s="568"/>
      <c r="AA444" s="568"/>
      <c r="AB444" s="568"/>
      <c r="AC444" s="568"/>
      <c r="AD444" s="568"/>
      <c r="AE444" s="568"/>
      <c r="AF444" s="568"/>
      <c r="AG444" s="568"/>
    </row>
    <row r="445" spans="1:33" ht="12.75">
      <c r="A445" s="568"/>
      <c r="B445" s="568"/>
      <c r="C445" s="568"/>
      <c r="D445" s="568"/>
      <c r="E445" s="568"/>
      <c r="F445" s="568"/>
      <c r="G445" s="568"/>
      <c r="H445" s="568"/>
      <c r="I445" s="568"/>
      <c r="J445" s="568"/>
      <c r="K445" s="568"/>
      <c r="L445" s="568"/>
      <c r="M445" s="568"/>
      <c r="N445" s="568"/>
      <c r="O445" s="568"/>
      <c r="P445" s="568"/>
      <c r="Q445" s="568"/>
      <c r="R445" s="568"/>
      <c r="S445" s="568"/>
      <c r="T445" s="568"/>
      <c r="U445" s="568"/>
      <c r="V445" s="568"/>
      <c r="W445" s="568"/>
      <c r="X445" s="568"/>
      <c r="Y445" s="568"/>
      <c r="Z445" s="568"/>
      <c r="AA445" s="568"/>
      <c r="AB445" s="568"/>
      <c r="AC445" s="568"/>
      <c r="AD445" s="568"/>
      <c r="AE445" s="568"/>
      <c r="AF445" s="568"/>
      <c r="AG445" s="568"/>
    </row>
    <row r="446" spans="1:33" ht="12.75">
      <c r="A446" s="568"/>
      <c r="B446" s="568"/>
      <c r="C446" s="568"/>
      <c r="D446" s="568"/>
      <c r="E446" s="568"/>
      <c r="F446" s="568"/>
      <c r="G446" s="568"/>
      <c r="H446" s="568"/>
      <c r="I446" s="568"/>
      <c r="J446" s="568"/>
      <c r="K446" s="568"/>
      <c r="L446" s="568"/>
      <c r="M446" s="568"/>
      <c r="N446" s="568"/>
      <c r="O446" s="568"/>
      <c r="P446" s="568"/>
      <c r="Q446" s="568"/>
      <c r="R446" s="568"/>
      <c r="S446" s="568"/>
      <c r="T446" s="568"/>
      <c r="U446" s="568"/>
      <c r="V446" s="568"/>
      <c r="W446" s="568"/>
      <c r="X446" s="568"/>
      <c r="Y446" s="568"/>
      <c r="Z446" s="568"/>
      <c r="AA446" s="568"/>
      <c r="AB446" s="568"/>
      <c r="AC446" s="568"/>
      <c r="AD446" s="568"/>
      <c r="AE446" s="568"/>
      <c r="AF446" s="568"/>
      <c r="AG446" s="568"/>
    </row>
    <row r="447" spans="1:33" ht="12.75">
      <c r="A447" s="568"/>
      <c r="B447" s="568"/>
      <c r="C447" s="568"/>
      <c r="D447" s="568"/>
      <c r="E447" s="568"/>
      <c r="F447" s="568"/>
      <c r="G447" s="568"/>
      <c r="H447" s="568"/>
      <c r="I447" s="568"/>
      <c r="J447" s="568"/>
      <c r="K447" s="568"/>
      <c r="L447" s="568"/>
      <c r="M447" s="568"/>
      <c r="N447" s="568"/>
      <c r="O447" s="568"/>
      <c r="P447" s="568"/>
      <c r="Q447" s="568"/>
      <c r="R447" s="568"/>
      <c r="S447" s="568"/>
      <c r="T447" s="568"/>
      <c r="U447" s="568"/>
      <c r="V447" s="568"/>
      <c r="W447" s="568"/>
      <c r="X447" s="568"/>
      <c r="Y447" s="568"/>
      <c r="Z447" s="568"/>
      <c r="AA447" s="568"/>
      <c r="AB447" s="568"/>
      <c r="AC447" s="568"/>
      <c r="AD447" s="568"/>
      <c r="AE447" s="568"/>
      <c r="AF447" s="568"/>
      <c r="AG447" s="568"/>
    </row>
    <row r="448" spans="1:33" ht="12.75">
      <c r="A448" s="568"/>
      <c r="B448" s="568"/>
      <c r="C448" s="568"/>
      <c r="D448" s="568"/>
      <c r="E448" s="568"/>
      <c r="F448" s="568"/>
      <c r="G448" s="568"/>
      <c r="H448" s="568"/>
      <c r="I448" s="568"/>
      <c r="J448" s="568"/>
      <c r="K448" s="568"/>
      <c r="L448" s="568"/>
      <c r="M448" s="568"/>
      <c r="N448" s="568"/>
      <c r="O448" s="568"/>
      <c r="P448" s="568"/>
      <c r="Q448" s="568"/>
      <c r="R448" s="568"/>
      <c r="S448" s="568"/>
      <c r="T448" s="568"/>
      <c r="U448" s="568"/>
      <c r="V448" s="568"/>
      <c r="W448" s="568"/>
      <c r="X448" s="568"/>
      <c r="Y448" s="568"/>
      <c r="Z448" s="568"/>
      <c r="AA448" s="568"/>
      <c r="AB448" s="568"/>
      <c r="AC448" s="568"/>
      <c r="AD448" s="568"/>
      <c r="AE448" s="568"/>
      <c r="AF448" s="568"/>
      <c r="AG448" s="568"/>
    </row>
    <row r="449" spans="1:33" ht="12.75">
      <c r="A449" s="568"/>
      <c r="B449" s="568"/>
      <c r="C449" s="568"/>
      <c r="D449" s="568"/>
      <c r="E449" s="568"/>
      <c r="F449" s="568"/>
      <c r="G449" s="568"/>
      <c r="H449" s="568"/>
      <c r="I449" s="568"/>
      <c r="J449" s="568"/>
      <c r="K449" s="568"/>
      <c r="L449" s="568"/>
      <c r="M449" s="568"/>
      <c r="N449" s="568"/>
      <c r="O449" s="568"/>
      <c r="P449" s="568"/>
      <c r="Q449" s="568"/>
      <c r="R449" s="568"/>
      <c r="S449" s="568"/>
      <c r="T449" s="568"/>
      <c r="U449" s="568"/>
      <c r="V449" s="568"/>
      <c r="W449" s="568"/>
      <c r="X449" s="568"/>
      <c r="Y449" s="568"/>
      <c r="Z449" s="568"/>
      <c r="AA449" s="568"/>
      <c r="AB449" s="568"/>
      <c r="AC449" s="568"/>
      <c r="AD449" s="568"/>
      <c r="AE449" s="568"/>
      <c r="AF449" s="568"/>
      <c r="AG449" s="568"/>
    </row>
    <row r="450" spans="1:33" ht="12.75">
      <c r="A450" s="568"/>
      <c r="B450" s="568"/>
      <c r="C450" s="568"/>
      <c r="D450" s="568"/>
      <c r="E450" s="568"/>
      <c r="F450" s="568"/>
      <c r="G450" s="568"/>
      <c r="H450" s="568"/>
      <c r="I450" s="568"/>
      <c r="J450" s="568"/>
      <c r="K450" s="568"/>
      <c r="L450" s="568"/>
      <c r="M450" s="568"/>
      <c r="N450" s="568"/>
      <c r="O450" s="568"/>
      <c r="P450" s="568"/>
      <c r="Q450" s="568"/>
      <c r="R450" s="568"/>
      <c r="S450" s="568"/>
      <c r="T450" s="568"/>
      <c r="U450" s="568"/>
      <c r="V450" s="568"/>
      <c r="W450" s="568"/>
      <c r="X450" s="568"/>
      <c r="Y450" s="568"/>
      <c r="Z450" s="568"/>
      <c r="AA450" s="568"/>
      <c r="AB450" s="568"/>
      <c r="AC450" s="568"/>
      <c r="AD450" s="568"/>
      <c r="AE450" s="568"/>
      <c r="AF450" s="568"/>
      <c r="AG450" s="568"/>
    </row>
    <row r="451" spans="1:33" ht="12.75">
      <c r="A451" s="568"/>
      <c r="B451" s="568"/>
      <c r="C451" s="568"/>
      <c r="D451" s="568"/>
      <c r="E451" s="568"/>
      <c r="F451" s="568"/>
      <c r="G451" s="568"/>
      <c r="H451" s="568"/>
      <c r="I451" s="568"/>
      <c r="J451" s="568"/>
      <c r="K451" s="568"/>
      <c r="L451" s="568"/>
      <c r="M451" s="568"/>
      <c r="N451" s="568"/>
      <c r="O451" s="568"/>
      <c r="P451" s="568"/>
      <c r="Q451" s="568"/>
      <c r="R451" s="568"/>
      <c r="S451" s="568"/>
      <c r="T451" s="568"/>
      <c r="U451" s="568"/>
      <c r="V451" s="568"/>
      <c r="W451" s="568"/>
      <c r="X451" s="568"/>
      <c r="Y451" s="568"/>
      <c r="Z451" s="568"/>
      <c r="AA451" s="568"/>
      <c r="AB451" s="568"/>
      <c r="AC451" s="568"/>
      <c r="AD451" s="568"/>
      <c r="AE451" s="568"/>
      <c r="AF451" s="568"/>
      <c r="AG451" s="568"/>
    </row>
    <row r="452" spans="1:33" ht="12.75">
      <c r="A452" s="568"/>
      <c r="B452" s="568"/>
      <c r="C452" s="568"/>
      <c r="D452" s="568"/>
      <c r="E452" s="568"/>
      <c r="F452" s="568"/>
      <c r="G452" s="568"/>
      <c r="H452" s="568"/>
      <c r="I452" s="568"/>
      <c r="J452" s="568"/>
      <c r="K452" s="568"/>
      <c r="L452" s="568"/>
      <c r="M452" s="568"/>
      <c r="N452" s="568"/>
      <c r="O452" s="568"/>
      <c r="P452" s="568"/>
      <c r="Q452" s="568"/>
      <c r="R452" s="568"/>
      <c r="S452" s="568"/>
      <c r="T452" s="568"/>
      <c r="U452" s="568"/>
      <c r="V452" s="568"/>
      <c r="W452" s="568"/>
      <c r="X452" s="568"/>
      <c r="Y452" s="568"/>
      <c r="Z452" s="568"/>
      <c r="AA452" s="568"/>
      <c r="AB452" s="568"/>
      <c r="AC452" s="568"/>
      <c r="AD452" s="568"/>
      <c r="AE452" s="568"/>
      <c r="AF452" s="568"/>
      <c r="AG452" s="568"/>
    </row>
    <row r="453" spans="1:33" ht="12.75">
      <c r="A453" s="568"/>
      <c r="B453" s="568"/>
      <c r="C453" s="568"/>
      <c r="D453" s="568"/>
      <c r="E453" s="568"/>
      <c r="F453" s="568"/>
      <c r="G453" s="568"/>
      <c r="H453" s="568"/>
      <c r="I453" s="568"/>
      <c r="J453" s="568"/>
      <c r="K453" s="568"/>
      <c r="L453" s="568"/>
      <c r="M453" s="568"/>
      <c r="N453" s="568"/>
      <c r="O453" s="568"/>
      <c r="P453" s="568"/>
      <c r="Q453" s="568"/>
      <c r="R453" s="568"/>
      <c r="S453" s="568"/>
      <c r="T453" s="568"/>
      <c r="U453" s="568"/>
      <c r="V453" s="568"/>
      <c r="W453" s="568"/>
      <c r="X453" s="568"/>
      <c r="Y453" s="568"/>
      <c r="Z453" s="568"/>
      <c r="AA453" s="568"/>
      <c r="AB453" s="568"/>
      <c r="AC453" s="568"/>
      <c r="AD453" s="568"/>
      <c r="AE453" s="568"/>
      <c r="AF453" s="568"/>
      <c r="AG453" s="568"/>
    </row>
    <row r="454" spans="1:33" ht="12.75">
      <c r="A454" s="568"/>
      <c r="B454" s="568"/>
      <c r="C454" s="568"/>
      <c r="D454" s="568"/>
      <c r="E454" s="568"/>
      <c r="F454" s="568"/>
      <c r="G454" s="568"/>
      <c r="H454" s="568"/>
      <c r="I454" s="568"/>
      <c r="J454" s="568"/>
      <c r="K454" s="568"/>
      <c r="L454" s="568"/>
      <c r="M454" s="568"/>
      <c r="N454" s="568"/>
      <c r="O454" s="568"/>
      <c r="P454" s="568"/>
      <c r="Q454" s="568"/>
      <c r="R454" s="568"/>
      <c r="S454" s="568"/>
      <c r="T454" s="568"/>
      <c r="U454" s="568"/>
      <c r="V454" s="568"/>
      <c r="W454" s="568"/>
      <c r="X454" s="568"/>
      <c r="Y454" s="568"/>
      <c r="Z454" s="568"/>
      <c r="AA454" s="568"/>
      <c r="AB454" s="568"/>
      <c r="AC454" s="568"/>
      <c r="AD454" s="568"/>
      <c r="AE454" s="568"/>
      <c r="AF454" s="568"/>
      <c r="AG454" s="568"/>
    </row>
    <row r="455" spans="1:33" ht="12.75">
      <c r="A455" s="568"/>
      <c r="B455" s="568"/>
      <c r="C455" s="568"/>
      <c r="D455" s="568"/>
      <c r="E455" s="568"/>
      <c r="F455" s="568"/>
      <c r="G455" s="568"/>
      <c r="H455" s="568"/>
      <c r="I455" s="568"/>
      <c r="J455" s="568"/>
      <c r="K455" s="568"/>
      <c r="L455" s="568"/>
      <c r="M455" s="568"/>
      <c r="N455" s="568"/>
      <c r="O455" s="568"/>
      <c r="P455" s="568"/>
      <c r="Q455" s="568"/>
      <c r="R455" s="568"/>
      <c r="S455" s="568"/>
      <c r="T455" s="568"/>
      <c r="U455" s="568"/>
      <c r="V455" s="568"/>
      <c r="W455" s="568"/>
      <c r="X455" s="568"/>
      <c r="Y455" s="568"/>
      <c r="Z455" s="568"/>
      <c r="AA455" s="568"/>
      <c r="AB455" s="568"/>
      <c r="AC455" s="568"/>
      <c r="AD455" s="568"/>
      <c r="AE455" s="568"/>
      <c r="AF455" s="568"/>
      <c r="AG455" s="568"/>
    </row>
    <row r="456" spans="1:33" ht="12.75">
      <c r="A456" s="568"/>
      <c r="B456" s="568"/>
      <c r="C456" s="568"/>
      <c r="D456" s="568"/>
      <c r="E456" s="568"/>
      <c r="F456" s="568"/>
      <c r="G456" s="568"/>
      <c r="H456" s="568"/>
      <c r="I456" s="568"/>
      <c r="J456" s="568"/>
      <c r="K456" s="568"/>
      <c r="L456" s="568"/>
      <c r="M456" s="568"/>
      <c r="N456" s="568"/>
      <c r="O456" s="568"/>
      <c r="P456" s="568"/>
      <c r="Q456" s="568"/>
      <c r="R456" s="568"/>
      <c r="S456" s="568"/>
      <c r="T456" s="568"/>
      <c r="U456" s="568"/>
      <c r="V456" s="568"/>
      <c r="W456" s="568"/>
      <c r="X456" s="568"/>
      <c r="Y456" s="568"/>
      <c r="Z456" s="568"/>
      <c r="AA456" s="568"/>
      <c r="AB456" s="568"/>
      <c r="AC456" s="568"/>
      <c r="AD456" s="568"/>
      <c r="AE456" s="568"/>
      <c r="AF456" s="568"/>
      <c r="AG456" s="568"/>
    </row>
    <row r="457" spans="1:33" ht="12.75">
      <c r="A457" s="568"/>
      <c r="B457" s="568"/>
      <c r="C457" s="568"/>
      <c r="D457" s="568"/>
      <c r="E457" s="568"/>
      <c r="F457" s="568"/>
      <c r="G457" s="568"/>
      <c r="H457" s="568"/>
      <c r="I457" s="568"/>
      <c r="J457" s="568"/>
      <c r="K457" s="568"/>
      <c r="L457" s="568"/>
      <c r="M457" s="568"/>
      <c r="N457" s="568"/>
      <c r="O457" s="568"/>
      <c r="P457" s="568"/>
      <c r="Q457" s="568"/>
      <c r="R457" s="568"/>
      <c r="S457" s="568"/>
      <c r="T457" s="568"/>
      <c r="U457" s="568"/>
      <c r="V457" s="568"/>
      <c r="W457" s="568"/>
      <c r="X457" s="568"/>
      <c r="Y457" s="568"/>
      <c r="Z457" s="568"/>
      <c r="AA457" s="568"/>
      <c r="AB457" s="568"/>
      <c r="AC457" s="568"/>
      <c r="AD457" s="568"/>
      <c r="AE457" s="568"/>
      <c r="AF457" s="568"/>
      <c r="AG457" s="568"/>
    </row>
    <row r="458" spans="1:33" ht="12.75">
      <c r="A458" s="568"/>
      <c r="B458" s="568"/>
      <c r="C458" s="568"/>
      <c r="D458" s="568"/>
      <c r="E458" s="568"/>
      <c r="F458" s="568"/>
      <c r="G458" s="568"/>
      <c r="H458" s="568"/>
      <c r="I458" s="568"/>
      <c r="J458" s="568"/>
      <c r="K458" s="568"/>
      <c r="L458" s="568"/>
      <c r="M458" s="568"/>
      <c r="N458" s="568"/>
      <c r="O458" s="568"/>
      <c r="P458" s="568"/>
      <c r="Q458" s="568"/>
      <c r="R458" s="568"/>
      <c r="S458" s="568"/>
      <c r="T458" s="568"/>
      <c r="U458" s="568"/>
      <c r="V458" s="568"/>
      <c r="W458" s="568"/>
      <c r="X458" s="568"/>
      <c r="Y458" s="568"/>
      <c r="Z458" s="568"/>
      <c r="AA458" s="568"/>
      <c r="AB458" s="568"/>
      <c r="AC458" s="568"/>
      <c r="AD458" s="568"/>
      <c r="AE458" s="568"/>
      <c r="AF458" s="568"/>
      <c r="AG458" s="568"/>
    </row>
    <row r="459" spans="1:33" ht="12.75">
      <c r="A459" s="568"/>
      <c r="B459" s="568"/>
      <c r="C459" s="568"/>
      <c r="D459" s="568"/>
      <c r="E459" s="568"/>
      <c r="F459" s="568"/>
      <c r="G459" s="568"/>
      <c r="H459" s="568"/>
      <c r="I459" s="568"/>
      <c r="J459" s="568"/>
      <c r="K459" s="568"/>
      <c r="L459" s="568"/>
      <c r="M459" s="568"/>
      <c r="N459" s="568"/>
      <c r="O459" s="568"/>
      <c r="P459" s="568"/>
      <c r="Q459" s="568"/>
      <c r="R459" s="568"/>
      <c r="S459" s="568"/>
      <c r="T459" s="568"/>
      <c r="U459" s="568"/>
      <c r="V459" s="568"/>
      <c r="W459" s="568"/>
      <c r="X459" s="568"/>
      <c r="Y459" s="568"/>
      <c r="Z459" s="568"/>
      <c r="AA459" s="568"/>
      <c r="AB459" s="568"/>
      <c r="AC459" s="568"/>
      <c r="AD459" s="568"/>
      <c r="AE459" s="568"/>
      <c r="AF459" s="568"/>
      <c r="AG459" s="568"/>
    </row>
    <row r="460" spans="1:33" ht="12.75">
      <c r="A460" s="568"/>
      <c r="B460" s="568"/>
      <c r="C460" s="568"/>
      <c r="D460" s="568"/>
      <c r="E460" s="568"/>
      <c r="F460" s="568"/>
      <c r="G460" s="568"/>
      <c r="H460" s="568"/>
      <c r="I460" s="568"/>
      <c r="J460" s="568"/>
      <c r="K460" s="568"/>
      <c r="L460" s="568"/>
      <c r="M460" s="568"/>
      <c r="N460" s="568"/>
      <c r="O460" s="568"/>
      <c r="P460" s="568"/>
      <c r="Q460" s="568"/>
      <c r="R460" s="568"/>
      <c r="S460" s="568"/>
      <c r="T460" s="568"/>
      <c r="U460" s="568"/>
      <c r="V460" s="568"/>
      <c r="W460" s="568"/>
      <c r="X460" s="568"/>
      <c r="Y460" s="568"/>
      <c r="Z460" s="568"/>
      <c r="AA460" s="568"/>
      <c r="AB460" s="568"/>
      <c r="AC460" s="568"/>
      <c r="AD460" s="568"/>
      <c r="AE460" s="568"/>
      <c r="AF460" s="568"/>
      <c r="AG460" s="568"/>
    </row>
    <row r="461" spans="1:33" ht="12.75">
      <c r="A461" s="568"/>
      <c r="B461" s="568"/>
      <c r="C461" s="568"/>
      <c r="D461" s="568"/>
      <c r="E461" s="568"/>
      <c r="F461" s="568"/>
      <c r="G461" s="568"/>
      <c r="H461" s="568"/>
      <c r="I461" s="568"/>
      <c r="J461" s="568"/>
      <c r="K461" s="568"/>
      <c r="L461" s="568"/>
      <c r="M461" s="568"/>
      <c r="N461" s="568"/>
      <c r="O461" s="568"/>
      <c r="P461" s="568"/>
      <c r="Q461" s="568"/>
      <c r="R461" s="568"/>
      <c r="S461" s="568"/>
      <c r="T461" s="568"/>
      <c r="U461" s="568"/>
      <c r="V461" s="568"/>
      <c r="W461" s="568"/>
      <c r="X461" s="568"/>
      <c r="Y461" s="568"/>
      <c r="Z461" s="568"/>
      <c r="AA461" s="568"/>
      <c r="AB461" s="568"/>
      <c r="AC461" s="568"/>
      <c r="AD461" s="568"/>
      <c r="AE461" s="568"/>
      <c r="AF461" s="568"/>
      <c r="AG461" s="568"/>
    </row>
    <row r="462" spans="1:33" ht="12.75">
      <c r="A462" s="568"/>
      <c r="B462" s="568"/>
      <c r="C462" s="568"/>
      <c r="D462" s="568"/>
      <c r="E462" s="568"/>
      <c r="F462" s="568"/>
      <c r="G462" s="568"/>
      <c r="H462" s="568"/>
      <c r="I462" s="568"/>
      <c r="J462" s="568"/>
      <c r="K462" s="568"/>
      <c r="L462" s="568"/>
      <c r="M462" s="568"/>
      <c r="N462" s="568"/>
      <c r="O462" s="568"/>
      <c r="P462" s="568"/>
      <c r="Q462" s="568"/>
      <c r="R462" s="568"/>
      <c r="S462" s="568"/>
      <c r="T462" s="568"/>
      <c r="U462" s="568"/>
      <c r="V462" s="568"/>
      <c r="W462" s="568"/>
      <c r="X462" s="568"/>
      <c r="Y462" s="568"/>
      <c r="Z462" s="568"/>
      <c r="AA462" s="568"/>
      <c r="AB462" s="568"/>
      <c r="AC462" s="568"/>
      <c r="AD462" s="568"/>
      <c r="AE462" s="568"/>
      <c r="AF462" s="568"/>
      <c r="AG462" s="568"/>
    </row>
    <row r="463" spans="1:33" ht="12.75">
      <c r="A463" s="568"/>
      <c r="B463" s="568"/>
      <c r="C463" s="568"/>
      <c r="D463" s="568"/>
      <c r="E463" s="568"/>
      <c r="F463" s="568"/>
      <c r="G463" s="568"/>
      <c r="H463" s="568"/>
      <c r="I463" s="568"/>
      <c r="J463" s="568"/>
      <c r="K463" s="568"/>
      <c r="L463" s="568"/>
      <c r="M463" s="568"/>
      <c r="N463" s="568"/>
      <c r="O463" s="568"/>
      <c r="P463" s="568"/>
      <c r="Q463" s="568"/>
      <c r="R463" s="568"/>
      <c r="S463" s="568"/>
      <c r="T463" s="568"/>
      <c r="U463" s="568"/>
      <c r="V463" s="568"/>
      <c r="W463" s="568"/>
      <c r="X463" s="568"/>
      <c r="Y463" s="568"/>
      <c r="Z463" s="568"/>
      <c r="AA463" s="568"/>
      <c r="AB463" s="568"/>
      <c r="AC463" s="568"/>
      <c r="AD463" s="568"/>
      <c r="AE463" s="568"/>
      <c r="AF463" s="568"/>
      <c r="AG463" s="568"/>
    </row>
    <row r="464" spans="1:33" ht="12.75">
      <c r="A464" s="568"/>
      <c r="B464" s="568"/>
      <c r="C464" s="568"/>
      <c r="D464" s="568"/>
      <c r="E464" s="568"/>
      <c r="F464" s="568"/>
      <c r="G464" s="568"/>
      <c r="H464" s="568"/>
      <c r="I464" s="568"/>
      <c r="J464" s="568"/>
      <c r="K464" s="568"/>
      <c r="L464" s="568"/>
      <c r="M464" s="568"/>
      <c r="N464" s="568"/>
      <c r="O464" s="568"/>
      <c r="P464" s="568"/>
      <c r="Q464" s="568"/>
      <c r="R464" s="568"/>
      <c r="S464" s="568"/>
      <c r="T464" s="568"/>
      <c r="U464" s="568"/>
      <c r="V464" s="568"/>
      <c r="W464" s="568"/>
      <c r="X464" s="568"/>
      <c r="Y464" s="568"/>
      <c r="Z464" s="568"/>
      <c r="AA464" s="568"/>
      <c r="AB464" s="568"/>
      <c r="AC464" s="568"/>
      <c r="AD464" s="568"/>
      <c r="AE464" s="568"/>
      <c r="AF464" s="568"/>
      <c r="AG464" s="568"/>
    </row>
    <row r="465" spans="1:33" ht="12.75">
      <c r="A465" s="568"/>
      <c r="B465" s="568"/>
      <c r="C465" s="568"/>
      <c r="D465" s="568"/>
      <c r="E465" s="568"/>
      <c r="F465" s="568"/>
      <c r="G465" s="568"/>
      <c r="H465" s="568"/>
      <c r="I465" s="568"/>
      <c r="J465" s="568"/>
      <c r="K465" s="568"/>
      <c r="L465" s="568"/>
      <c r="M465" s="568"/>
      <c r="N465" s="568"/>
      <c r="O465" s="568"/>
      <c r="P465" s="568"/>
      <c r="Q465" s="568"/>
      <c r="R465" s="568"/>
      <c r="S465" s="568"/>
      <c r="T465" s="568"/>
      <c r="U465" s="568"/>
      <c r="V465" s="568"/>
      <c r="W465" s="568"/>
      <c r="X465" s="568"/>
      <c r="Y465" s="568"/>
      <c r="Z465" s="568"/>
      <c r="AA465" s="568"/>
      <c r="AB465" s="568"/>
      <c r="AC465" s="568"/>
      <c r="AD465" s="568"/>
      <c r="AE465" s="568"/>
      <c r="AF465" s="568"/>
      <c r="AG465" s="568"/>
    </row>
    <row r="466" spans="1:33" ht="12.75">
      <c r="A466" s="568"/>
      <c r="B466" s="568"/>
      <c r="C466" s="568"/>
      <c r="D466" s="568"/>
      <c r="E466" s="568"/>
      <c r="F466" s="568"/>
      <c r="G466" s="568"/>
      <c r="H466" s="568"/>
      <c r="I466" s="568"/>
      <c r="J466" s="568"/>
      <c r="K466" s="568"/>
      <c r="L466" s="568"/>
      <c r="M466" s="568"/>
      <c r="N466" s="568"/>
      <c r="O466" s="568"/>
      <c r="P466" s="568"/>
      <c r="Q466" s="568"/>
      <c r="R466" s="568"/>
      <c r="S466" s="568"/>
      <c r="T466" s="568"/>
      <c r="U466" s="568"/>
      <c r="V466" s="568"/>
      <c r="W466" s="568"/>
      <c r="X466" s="568"/>
      <c r="Y466" s="568"/>
      <c r="Z466" s="568"/>
      <c r="AA466" s="568"/>
      <c r="AB466" s="568"/>
      <c r="AC466" s="568"/>
      <c r="AD466" s="568"/>
      <c r="AE466" s="568"/>
      <c r="AF466" s="568"/>
      <c r="AG466" s="568"/>
    </row>
    <row r="467" spans="1:33" ht="12.75">
      <c r="A467" s="568"/>
      <c r="B467" s="568"/>
      <c r="C467" s="568"/>
      <c r="D467" s="568"/>
      <c r="E467" s="568"/>
      <c r="F467" s="568"/>
      <c r="G467" s="568"/>
      <c r="H467" s="568"/>
      <c r="I467" s="568"/>
      <c r="J467" s="568"/>
      <c r="K467" s="568"/>
      <c r="L467" s="568"/>
      <c r="M467" s="568"/>
      <c r="N467" s="568"/>
      <c r="O467" s="568"/>
      <c r="P467" s="568"/>
      <c r="Q467" s="568"/>
      <c r="R467" s="568"/>
      <c r="S467" s="568"/>
      <c r="T467" s="568"/>
      <c r="U467" s="568"/>
      <c r="V467" s="568"/>
      <c r="W467" s="568"/>
      <c r="X467" s="568"/>
      <c r="Y467" s="568"/>
      <c r="Z467" s="568"/>
      <c r="AA467" s="568"/>
      <c r="AB467" s="568"/>
      <c r="AC467" s="568"/>
      <c r="AD467" s="568"/>
      <c r="AE467" s="568"/>
      <c r="AF467" s="568"/>
      <c r="AG467" s="568"/>
    </row>
    <row r="468" spans="1:33" ht="12.75">
      <c r="A468" s="568"/>
      <c r="B468" s="568"/>
      <c r="C468" s="568"/>
      <c r="D468" s="568"/>
      <c r="E468" s="568"/>
      <c r="F468" s="568"/>
      <c r="G468" s="568"/>
      <c r="H468" s="568"/>
      <c r="I468" s="568"/>
      <c r="J468" s="568"/>
      <c r="K468" s="568"/>
      <c r="L468" s="568"/>
      <c r="M468" s="568"/>
      <c r="N468" s="568"/>
      <c r="O468" s="568"/>
      <c r="P468" s="568"/>
      <c r="Q468" s="568"/>
      <c r="R468" s="568"/>
      <c r="S468" s="568"/>
      <c r="T468" s="568"/>
      <c r="U468" s="568"/>
      <c r="V468" s="568"/>
      <c r="W468" s="568"/>
      <c r="X468" s="568"/>
      <c r="Y468" s="568"/>
      <c r="Z468" s="568"/>
      <c r="AA468" s="568"/>
      <c r="AB468" s="568"/>
      <c r="AC468" s="568"/>
      <c r="AD468" s="568"/>
      <c r="AE468" s="568"/>
      <c r="AF468" s="568"/>
      <c r="AG468" s="568"/>
    </row>
    <row r="469" spans="1:33" ht="12.75">
      <c r="A469" s="568"/>
      <c r="B469" s="568"/>
      <c r="C469" s="568"/>
      <c r="D469" s="568"/>
      <c r="E469" s="568"/>
      <c r="F469" s="568"/>
      <c r="G469" s="568"/>
      <c r="H469" s="568"/>
      <c r="I469" s="568"/>
      <c r="J469" s="568"/>
      <c r="K469" s="568"/>
      <c r="L469" s="568"/>
      <c r="M469" s="568"/>
      <c r="N469" s="568"/>
      <c r="O469" s="568"/>
      <c r="P469" s="568"/>
      <c r="Q469" s="568"/>
      <c r="R469" s="568"/>
      <c r="S469" s="568"/>
      <c r="T469" s="568"/>
      <c r="U469" s="568"/>
      <c r="V469" s="568"/>
      <c r="W469" s="568"/>
      <c r="X469" s="568"/>
      <c r="Y469" s="568"/>
      <c r="Z469" s="568"/>
      <c r="AA469" s="568"/>
      <c r="AB469" s="568"/>
      <c r="AC469" s="568"/>
      <c r="AD469" s="568"/>
      <c r="AE469" s="568"/>
      <c r="AF469" s="568"/>
      <c r="AG469" s="568"/>
    </row>
    <row r="470" spans="1:33" ht="12.75">
      <c r="A470" s="568"/>
      <c r="B470" s="568"/>
      <c r="C470" s="568"/>
      <c r="D470" s="568"/>
      <c r="E470" s="568"/>
      <c r="F470" s="568"/>
      <c r="G470" s="568"/>
      <c r="H470" s="568"/>
      <c r="I470" s="568"/>
      <c r="J470" s="568"/>
      <c r="K470" s="568"/>
      <c r="L470" s="568"/>
      <c r="M470" s="568"/>
      <c r="N470" s="568"/>
      <c r="O470" s="568"/>
      <c r="P470" s="568"/>
      <c r="Q470" s="568"/>
      <c r="R470" s="568"/>
      <c r="S470" s="568"/>
      <c r="T470" s="568"/>
      <c r="U470" s="568"/>
      <c r="V470" s="568"/>
      <c r="W470" s="568"/>
      <c r="X470" s="568"/>
      <c r="Y470" s="568"/>
      <c r="Z470" s="568"/>
      <c r="AA470" s="568"/>
      <c r="AB470" s="568"/>
      <c r="AC470" s="568"/>
      <c r="AD470" s="568"/>
      <c r="AE470" s="568"/>
      <c r="AF470" s="568"/>
      <c r="AG470" s="568"/>
    </row>
    <row r="471" spans="1:33" ht="12.75">
      <c r="A471" s="568"/>
      <c r="B471" s="568"/>
      <c r="C471" s="568"/>
      <c r="D471" s="568"/>
      <c r="E471" s="568"/>
      <c r="F471" s="568"/>
      <c r="G471" s="568"/>
      <c r="H471" s="568"/>
      <c r="I471" s="568"/>
      <c r="J471" s="568"/>
      <c r="K471" s="568"/>
      <c r="L471" s="568"/>
      <c r="M471" s="568"/>
      <c r="N471" s="568"/>
      <c r="O471" s="568"/>
      <c r="P471" s="568"/>
      <c r="Q471" s="568"/>
      <c r="R471" s="568"/>
      <c r="S471" s="568"/>
      <c r="T471" s="568"/>
      <c r="U471" s="568"/>
      <c r="V471" s="568"/>
      <c r="W471" s="568"/>
      <c r="X471" s="568"/>
      <c r="Y471" s="568"/>
      <c r="Z471" s="568"/>
      <c r="AA471" s="568"/>
      <c r="AB471" s="568"/>
      <c r="AC471" s="568"/>
      <c r="AD471" s="568"/>
      <c r="AE471" s="568"/>
      <c r="AF471" s="568"/>
      <c r="AG471" s="568"/>
    </row>
    <row r="472" spans="1:33" ht="12.75">
      <c r="A472" s="568"/>
      <c r="B472" s="568"/>
      <c r="C472" s="568"/>
      <c r="D472" s="568"/>
      <c r="E472" s="568"/>
      <c r="F472" s="568"/>
      <c r="G472" s="568"/>
      <c r="H472" s="568"/>
      <c r="I472" s="568"/>
      <c r="J472" s="568"/>
      <c r="K472" s="568"/>
      <c r="L472" s="568"/>
      <c r="M472" s="568"/>
      <c r="N472" s="568"/>
      <c r="O472" s="568"/>
      <c r="P472" s="568"/>
      <c r="Q472" s="568"/>
      <c r="R472" s="568"/>
      <c r="S472" s="568"/>
      <c r="T472" s="568"/>
      <c r="U472" s="568"/>
      <c r="V472" s="568"/>
      <c r="W472" s="568"/>
      <c r="X472" s="568"/>
      <c r="Y472" s="568"/>
      <c r="Z472" s="568"/>
      <c r="AA472" s="568"/>
      <c r="AB472" s="568"/>
      <c r="AC472" s="568"/>
      <c r="AD472" s="568"/>
      <c r="AE472" s="568"/>
      <c r="AF472" s="568"/>
      <c r="AG472" s="568"/>
    </row>
    <row r="473" spans="1:33" ht="12.75">
      <c r="A473" s="568"/>
      <c r="B473" s="568"/>
      <c r="C473" s="568"/>
      <c r="D473" s="568"/>
      <c r="E473" s="568"/>
      <c r="F473" s="568"/>
      <c r="G473" s="568"/>
      <c r="H473" s="568"/>
      <c r="I473" s="568"/>
      <c r="J473" s="568"/>
      <c r="K473" s="568"/>
      <c r="L473" s="568"/>
      <c r="M473" s="568"/>
      <c r="N473" s="568"/>
      <c r="O473" s="568"/>
      <c r="P473" s="568"/>
      <c r="Q473" s="568"/>
      <c r="R473" s="568"/>
      <c r="S473" s="568"/>
      <c r="T473" s="568"/>
      <c r="U473" s="568"/>
      <c r="V473" s="568"/>
      <c r="W473" s="568"/>
      <c r="X473" s="568"/>
      <c r="Y473" s="568"/>
      <c r="Z473" s="568"/>
      <c r="AA473" s="568"/>
      <c r="AB473" s="568"/>
      <c r="AC473" s="568"/>
      <c r="AD473" s="568"/>
      <c r="AE473" s="568"/>
      <c r="AF473" s="568"/>
      <c r="AG473" s="568"/>
    </row>
    <row r="474" spans="1:33" ht="12.75">
      <c r="A474" s="568"/>
      <c r="B474" s="568"/>
      <c r="C474" s="568"/>
      <c r="D474" s="568"/>
      <c r="E474" s="568"/>
      <c r="F474" s="568"/>
      <c r="G474" s="568"/>
      <c r="H474" s="568"/>
      <c r="I474" s="568"/>
      <c r="J474" s="568"/>
      <c r="K474" s="568"/>
      <c r="L474" s="568"/>
      <c r="M474" s="568"/>
      <c r="N474" s="568"/>
      <c r="O474" s="568"/>
      <c r="P474" s="568"/>
      <c r="Q474" s="568"/>
      <c r="R474" s="568"/>
      <c r="S474" s="568"/>
      <c r="T474" s="568"/>
      <c r="U474" s="568"/>
      <c r="V474" s="568"/>
      <c r="W474" s="568"/>
      <c r="X474" s="568"/>
      <c r="Y474" s="568"/>
      <c r="Z474" s="568"/>
      <c r="AA474" s="568"/>
      <c r="AB474" s="568"/>
      <c r="AC474" s="568"/>
      <c r="AD474" s="568"/>
      <c r="AE474" s="568"/>
      <c r="AF474" s="568"/>
      <c r="AG474" s="568"/>
    </row>
    <row r="475" spans="1:33" ht="12.75">
      <c r="A475" s="568"/>
      <c r="B475" s="568"/>
      <c r="C475" s="568"/>
      <c r="D475" s="568"/>
      <c r="E475" s="568"/>
      <c r="F475" s="568"/>
      <c r="G475" s="568"/>
      <c r="H475" s="568"/>
      <c r="I475" s="568"/>
      <c r="J475" s="568"/>
      <c r="K475" s="568"/>
      <c r="L475" s="568"/>
      <c r="M475" s="568"/>
      <c r="N475" s="568"/>
      <c r="O475" s="568"/>
      <c r="P475" s="568"/>
      <c r="Q475" s="568"/>
      <c r="R475" s="568"/>
      <c r="S475" s="568"/>
      <c r="T475" s="568"/>
      <c r="U475" s="568"/>
      <c r="V475" s="568"/>
      <c r="W475" s="568"/>
      <c r="X475" s="568"/>
      <c r="Y475" s="568"/>
      <c r="Z475" s="568"/>
      <c r="AA475" s="568"/>
      <c r="AB475" s="568"/>
      <c r="AC475" s="568"/>
      <c r="AD475" s="568"/>
      <c r="AE475" s="568"/>
      <c r="AF475" s="568"/>
      <c r="AG475" s="568"/>
    </row>
    <row r="476" spans="1:33" ht="12.75">
      <c r="A476" s="568"/>
      <c r="B476" s="568"/>
      <c r="C476" s="568"/>
      <c r="D476" s="568"/>
      <c r="E476" s="568"/>
      <c r="F476" s="568"/>
      <c r="G476" s="568"/>
      <c r="H476" s="568"/>
      <c r="I476" s="568"/>
      <c r="J476" s="568"/>
      <c r="K476" s="568"/>
      <c r="L476" s="568"/>
      <c r="M476" s="568"/>
      <c r="N476" s="568"/>
      <c r="O476" s="568"/>
      <c r="P476" s="568"/>
      <c r="Q476" s="568"/>
      <c r="R476" s="568"/>
      <c r="S476" s="568"/>
      <c r="T476" s="568"/>
      <c r="U476" s="568"/>
      <c r="V476" s="568"/>
      <c r="W476" s="568"/>
      <c r="X476" s="568"/>
      <c r="Y476" s="568"/>
      <c r="Z476" s="568"/>
      <c r="AA476" s="568"/>
      <c r="AB476" s="568"/>
      <c r="AC476" s="568"/>
      <c r="AD476" s="568"/>
      <c r="AE476" s="568"/>
      <c r="AF476" s="568"/>
      <c r="AG476" s="568"/>
    </row>
    <row r="477" spans="1:33" ht="12.75">
      <c r="A477" s="568"/>
      <c r="B477" s="568"/>
      <c r="C477" s="568"/>
      <c r="D477" s="568"/>
      <c r="E477" s="568"/>
      <c r="F477" s="568"/>
      <c r="G477" s="568"/>
      <c r="H477" s="568"/>
      <c r="I477" s="568"/>
      <c r="J477" s="568"/>
      <c r="K477" s="568"/>
      <c r="L477" s="568"/>
      <c r="M477" s="568"/>
      <c r="N477" s="568"/>
      <c r="O477" s="568"/>
      <c r="P477" s="568"/>
      <c r="Q477" s="568"/>
      <c r="R477" s="568"/>
      <c r="S477" s="568"/>
      <c r="T477" s="568"/>
      <c r="U477" s="568"/>
      <c r="V477" s="568"/>
      <c r="W477" s="568"/>
      <c r="X477" s="568"/>
      <c r="Y477" s="568"/>
      <c r="Z477" s="568"/>
      <c r="AA477" s="568"/>
      <c r="AB477" s="568"/>
      <c r="AC477" s="568"/>
      <c r="AD477" s="568"/>
      <c r="AE477" s="568"/>
      <c r="AF477" s="568"/>
      <c r="AG477" s="568"/>
    </row>
    <row r="478" spans="1:33" ht="12.75">
      <c r="A478" s="568"/>
      <c r="B478" s="568"/>
      <c r="C478" s="568"/>
      <c r="D478" s="568"/>
      <c r="E478" s="568"/>
      <c r="F478" s="568"/>
      <c r="G478" s="568"/>
      <c r="H478" s="568"/>
      <c r="I478" s="568"/>
      <c r="J478" s="568"/>
      <c r="K478" s="568"/>
      <c r="L478" s="568"/>
      <c r="M478" s="568"/>
      <c r="N478" s="568"/>
      <c r="O478" s="568"/>
      <c r="P478" s="568"/>
      <c r="Q478" s="568"/>
      <c r="R478" s="568"/>
      <c r="S478" s="568"/>
      <c r="T478" s="568"/>
      <c r="U478" s="568"/>
      <c r="V478" s="568"/>
      <c r="W478" s="568"/>
      <c r="X478" s="568"/>
      <c r="Y478" s="568"/>
      <c r="Z478" s="568"/>
      <c r="AA478" s="568"/>
      <c r="AB478" s="568"/>
      <c r="AC478" s="568"/>
      <c r="AD478" s="568"/>
      <c r="AE478" s="568"/>
      <c r="AF478" s="568"/>
      <c r="AG478" s="568"/>
    </row>
    <row r="479" spans="1:33" ht="12.75">
      <c r="A479" s="568"/>
      <c r="B479" s="568"/>
      <c r="C479" s="568"/>
      <c r="D479" s="568"/>
      <c r="E479" s="568"/>
      <c r="F479" s="568"/>
      <c r="G479" s="568"/>
      <c r="H479" s="568"/>
      <c r="I479" s="568"/>
      <c r="J479" s="568"/>
      <c r="K479" s="568"/>
      <c r="L479" s="568"/>
      <c r="M479" s="568"/>
      <c r="N479" s="568"/>
      <c r="O479" s="568"/>
      <c r="P479" s="568"/>
      <c r="Q479" s="568"/>
      <c r="R479" s="568"/>
      <c r="S479" s="568"/>
      <c r="T479" s="568"/>
      <c r="U479" s="568"/>
      <c r="V479" s="568"/>
      <c r="W479" s="568"/>
      <c r="X479" s="568"/>
      <c r="Y479" s="568"/>
      <c r="Z479" s="568"/>
      <c r="AA479" s="568"/>
      <c r="AB479" s="568"/>
      <c r="AC479" s="568"/>
      <c r="AD479" s="568"/>
      <c r="AE479" s="568"/>
      <c r="AF479" s="568"/>
      <c r="AG479" s="568"/>
    </row>
    <row r="480" spans="1:33" ht="12.75">
      <c r="A480" s="568"/>
      <c r="B480" s="568"/>
      <c r="C480" s="568"/>
      <c r="D480" s="568"/>
      <c r="E480" s="568"/>
      <c r="F480" s="568"/>
      <c r="G480" s="568"/>
      <c r="H480" s="568"/>
      <c r="I480" s="568"/>
      <c r="J480" s="568"/>
      <c r="K480" s="568"/>
      <c r="L480" s="568"/>
      <c r="M480" s="568"/>
      <c r="N480" s="568"/>
      <c r="O480" s="568"/>
      <c r="P480" s="568"/>
      <c r="Q480" s="568"/>
      <c r="R480" s="568"/>
      <c r="S480" s="568"/>
      <c r="T480" s="568"/>
      <c r="U480" s="568"/>
      <c r="V480" s="568"/>
      <c r="W480" s="568"/>
      <c r="X480" s="568"/>
      <c r="Y480" s="568"/>
      <c r="Z480" s="568"/>
      <c r="AA480" s="568"/>
      <c r="AB480" s="568"/>
      <c r="AC480" s="568"/>
      <c r="AD480" s="568"/>
      <c r="AE480" s="568"/>
      <c r="AF480" s="568"/>
      <c r="AG480" s="568"/>
    </row>
    <row r="481" spans="1:33" ht="12.75">
      <c r="A481" s="568"/>
      <c r="B481" s="568"/>
      <c r="C481" s="568"/>
      <c r="D481" s="568"/>
      <c r="E481" s="568"/>
      <c r="F481" s="568"/>
      <c r="G481" s="568"/>
      <c r="H481" s="568"/>
      <c r="I481" s="568"/>
      <c r="J481" s="568"/>
      <c r="K481" s="568"/>
      <c r="L481" s="568"/>
      <c r="M481" s="568"/>
      <c r="N481" s="568"/>
      <c r="O481" s="568"/>
      <c r="P481" s="568"/>
      <c r="Q481" s="568"/>
      <c r="R481" s="568"/>
      <c r="S481" s="568"/>
      <c r="T481" s="568"/>
      <c r="U481" s="568"/>
      <c r="V481" s="568"/>
      <c r="W481" s="568"/>
      <c r="X481" s="568"/>
      <c r="Y481" s="568"/>
      <c r="Z481" s="568"/>
      <c r="AA481" s="568"/>
      <c r="AB481" s="568"/>
      <c r="AC481" s="568"/>
      <c r="AD481" s="568"/>
      <c r="AE481" s="568"/>
      <c r="AF481" s="568"/>
      <c r="AG481" s="568"/>
    </row>
    <row r="482" spans="1:33" ht="12.75">
      <c r="A482" s="568"/>
      <c r="B482" s="568"/>
      <c r="C482" s="568"/>
      <c r="D482" s="568"/>
      <c r="E482" s="568"/>
      <c r="F482" s="568"/>
      <c r="G482" s="568"/>
      <c r="H482" s="568"/>
      <c r="I482" s="568"/>
      <c r="J482" s="568"/>
      <c r="K482" s="568"/>
      <c r="L482" s="568"/>
      <c r="M482" s="568"/>
      <c r="N482" s="568"/>
      <c r="O482" s="568"/>
      <c r="P482" s="568"/>
      <c r="Q482" s="568"/>
      <c r="R482" s="568"/>
      <c r="S482" s="568"/>
      <c r="T482" s="568"/>
      <c r="U482" s="568"/>
      <c r="V482" s="568"/>
      <c r="W482" s="568"/>
      <c r="X482" s="568"/>
      <c r="Y482" s="568"/>
      <c r="Z482" s="568"/>
      <c r="AA482" s="568"/>
      <c r="AB482" s="568"/>
      <c r="AC482" s="568"/>
      <c r="AD482" s="568"/>
      <c r="AE482" s="568"/>
      <c r="AF482" s="568"/>
      <c r="AG482" s="568"/>
    </row>
    <row r="483" spans="1:33" ht="12.75">
      <c r="A483" s="568"/>
      <c r="B483" s="568"/>
      <c r="C483" s="568"/>
      <c r="D483" s="568"/>
      <c r="E483" s="568"/>
      <c r="F483" s="568"/>
      <c r="G483" s="568"/>
      <c r="H483" s="568"/>
      <c r="I483" s="568"/>
      <c r="J483" s="568"/>
      <c r="K483" s="568"/>
      <c r="L483" s="568"/>
      <c r="M483" s="568"/>
      <c r="N483" s="568"/>
      <c r="O483" s="568"/>
      <c r="P483" s="568"/>
      <c r="Q483" s="568"/>
      <c r="R483" s="568"/>
      <c r="S483" s="568"/>
      <c r="T483" s="568"/>
      <c r="U483" s="568"/>
      <c r="V483" s="568"/>
      <c r="W483" s="568"/>
      <c r="X483" s="568"/>
      <c r="Y483" s="568"/>
      <c r="Z483" s="568"/>
      <c r="AA483" s="568"/>
      <c r="AB483" s="568"/>
      <c r="AC483" s="568"/>
      <c r="AD483" s="568"/>
      <c r="AE483" s="568"/>
      <c r="AF483" s="568"/>
      <c r="AG483" s="568"/>
    </row>
    <row r="484" spans="1:33" ht="12.75">
      <c r="A484" s="568"/>
      <c r="B484" s="568"/>
      <c r="C484" s="568"/>
      <c r="D484" s="568"/>
      <c r="E484" s="568"/>
      <c r="F484" s="568"/>
      <c r="G484" s="568"/>
      <c r="H484" s="568"/>
      <c r="I484" s="568"/>
      <c r="J484" s="568"/>
      <c r="K484" s="568"/>
      <c r="L484" s="568"/>
      <c r="M484" s="568"/>
      <c r="N484" s="568"/>
      <c r="O484" s="568"/>
      <c r="P484" s="568"/>
      <c r="Q484" s="568"/>
      <c r="R484" s="568"/>
      <c r="S484" s="568"/>
      <c r="T484" s="568"/>
      <c r="U484" s="568"/>
      <c r="V484" s="568"/>
      <c r="W484" s="568"/>
      <c r="X484" s="568"/>
      <c r="Y484" s="568"/>
      <c r="Z484" s="568"/>
      <c r="AA484" s="568"/>
      <c r="AB484" s="568"/>
      <c r="AC484" s="568"/>
      <c r="AD484" s="568"/>
      <c r="AE484" s="568"/>
      <c r="AF484" s="568"/>
      <c r="AG484" s="568"/>
    </row>
    <row r="485" spans="1:33" ht="12.75">
      <c r="A485" s="568"/>
      <c r="B485" s="568"/>
      <c r="C485" s="568"/>
      <c r="D485" s="568"/>
      <c r="E485" s="568"/>
      <c r="F485" s="568"/>
      <c r="G485" s="568"/>
      <c r="H485" s="568"/>
      <c r="I485" s="568"/>
      <c r="J485" s="568"/>
      <c r="K485" s="568"/>
      <c r="L485" s="568"/>
      <c r="M485" s="568"/>
      <c r="N485" s="568"/>
      <c r="O485" s="568"/>
      <c r="P485" s="568"/>
      <c r="Q485" s="568"/>
      <c r="R485" s="568"/>
      <c r="S485" s="568"/>
      <c r="T485" s="568"/>
      <c r="U485" s="568"/>
      <c r="V485" s="568"/>
      <c r="W485" s="568"/>
      <c r="X485" s="568"/>
      <c r="Y485" s="568"/>
      <c r="Z485" s="568"/>
      <c r="AA485" s="568"/>
      <c r="AB485" s="568"/>
      <c r="AC485" s="568"/>
      <c r="AD485" s="568"/>
      <c r="AE485" s="568"/>
      <c r="AF485" s="568"/>
      <c r="AG485" s="568"/>
    </row>
    <row r="486" spans="1:33" ht="12.75">
      <c r="A486" s="568"/>
      <c r="B486" s="568"/>
      <c r="C486" s="568"/>
      <c r="D486" s="568"/>
      <c r="E486" s="568"/>
      <c r="F486" s="568"/>
      <c r="G486" s="568"/>
      <c r="H486" s="568"/>
      <c r="I486" s="568"/>
      <c r="J486" s="568"/>
      <c r="K486" s="568"/>
      <c r="L486" s="568"/>
      <c r="M486" s="568"/>
      <c r="N486" s="568"/>
      <c r="O486" s="568"/>
      <c r="P486" s="568"/>
      <c r="Q486" s="568"/>
      <c r="R486" s="568"/>
      <c r="S486" s="568"/>
      <c r="T486" s="568"/>
      <c r="U486" s="568"/>
      <c r="V486" s="568"/>
      <c r="W486" s="568"/>
      <c r="X486" s="568"/>
      <c r="Y486" s="568"/>
      <c r="Z486" s="568"/>
      <c r="AA486" s="568"/>
      <c r="AB486" s="568"/>
      <c r="AC486" s="568"/>
      <c r="AD486" s="568"/>
      <c r="AE486" s="568"/>
      <c r="AF486" s="568"/>
      <c r="AG486" s="568"/>
    </row>
    <row r="487" spans="1:33" ht="12.75">
      <c r="A487" s="568"/>
      <c r="B487" s="568"/>
      <c r="C487" s="568"/>
      <c r="D487" s="568"/>
      <c r="E487" s="568"/>
      <c r="F487" s="568"/>
      <c r="G487" s="568"/>
      <c r="H487" s="568"/>
      <c r="I487" s="568"/>
      <c r="J487" s="568"/>
      <c r="K487" s="568"/>
      <c r="L487" s="568"/>
      <c r="M487" s="568"/>
      <c r="N487" s="568"/>
      <c r="O487" s="568"/>
      <c r="P487" s="568"/>
      <c r="Q487" s="568"/>
      <c r="R487" s="568"/>
      <c r="S487" s="568"/>
      <c r="T487" s="568"/>
      <c r="U487" s="568"/>
      <c r="V487" s="568"/>
      <c r="W487" s="568"/>
      <c r="X487" s="568"/>
      <c r="Y487" s="568"/>
      <c r="Z487" s="568"/>
      <c r="AA487" s="568"/>
      <c r="AB487" s="568"/>
      <c r="AC487" s="568"/>
      <c r="AD487" s="568"/>
      <c r="AE487" s="568"/>
      <c r="AF487" s="568"/>
      <c r="AG487" s="568"/>
    </row>
    <row r="488" spans="1:33" ht="12.75">
      <c r="A488" s="568"/>
      <c r="B488" s="568"/>
      <c r="C488" s="568"/>
      <c r="D488" s="568"/>
      <c r="E488" s="568"/>
      <c r="F488" s="568"/>
      <c r="G488" s="568"/>
      <c r="H488" s="568"/>
      <c r="I488" s="568"/>
      <c r="J488" s="568"/>
      <c r="K488" s="568"/>
      <c r="L488" s="568"/>
      <c r="M488" s="568"/>
      <c r="N488" s="568"/>
      <c r="O488" s="568"/>
      <c r="P488" s="568"/>
      <c r="Q488" s="568"/>
      <c r="R488" s="568"/>
      <c r="S488" s="568"/>
      <c r="T488" s="568"/>
      <c r="U488" s="568"/>
      <c r="V488" s="568"/>
      <c r="W488" s="568"/>
      <c r="X488" s="568"/>
      <c r="Y488" s="568"/>
      <c r="Z488" s="568"/>
      <c r="AA488" s="568"/>
      <c r="AB488" s="568"/>
      <c r="AC488" s="568"/>
      <c r="AD488" s="568"/>
      <c r="AE488" s="568"/>
      <c r="AF488" s="568"/>
      <c r="AG488" s="568"/>
    </row>
    <row r="489" spans="1:33" ht="12.75">
      <c r="A489" s="568"/>
      <c r="B489" s="568"/>
      <c r="C489" s="568"/>
      <c r="D489" s="568"/>
      <c r="E489" s="568"/>
      <c r="F489" s="568"/>
      <c r="G489" s="568"/>
      <c r="H489" s="568"/>
      <c r="I489" s="568"/>
      <c r="J489" s="568"/>
      <c r="K489" s="568"/>
      <c r="L489" s="568"/>
      <c r="M489" s="568"/>
      <c r="N489" s="568"/>
      <c r="O489" s="568"/>
      <c r="P489" s="568"/>
      <c r="Q489" s="568"/>
      <c r="R489" s="568"/>
      <c r="S489" s="568"/>
      <c r="T489" s="568"/>
      <c r="U489" s="568"/>
      <c r="V489" s="568"/>
      <c r="W489" s="568"/>
      <c r="X489" s="568"/>
      <c r="Y489" s="568"/>
      <c r="Z489" s="568"/>
      <c r="AA489" s="568"/>
      <c r="AB489" s="568"/>
      <c r="AC489" s="568"/>
      <c r="AD489" s="568"/>
      <c r="AE489" s="568"/>
      <c r="AF489" s="568"/>
      <c r="AG489" s="568"/>
    </row>
    <row r="490" spans="1:33" ht="12.75">
      <c r="A490" s="568"/>
      <c r="B490" s="568"/>
      <c r="C490" s="568"/>
      <c r="D490" s="568"/>
      <c r="E490" s="568"/>
      <c r="F490" s="568"/>
      <c r="G490" s="568"/>
      <c r="H490" s="568"/>
      <c r="I490" s="568"/>
      <c r="J490" s="568"/>
      <c r="K490" s="568"/>
      <c r="L490" s="568"/>
      <c r="M490" s="568"/>
      <c r="N490" s="568"/>
      <c r="O490" s="568"/>
      <c r="P490" s="568"/>
      <c r="Q490" s="568"/>
      <c r="R490" s="568"/>
      <c r="S490" s="568"/>
      <c r="T490" s="568"/>
      <c r="U490" s="568"/>
      <c r="V490" s="568"/>
      <c r="W490" s="568"/>
      <c r="X490" s="568"/>
      <c r="Y490" s="568"/>
      <c r="Z490" s="568"/>
      <c r="AA490" s="568"/>
      <c r="AB490" s="568"/>
      <c r="AC490" s="568"/>
      <c r="AD490" s="568"/>
      <c r="AE490" s="568"/>
      <c r="AF490" s="568"/>
      <c r="AG490" s="568"/>
    </row>
    <row r="491" spans="1:33" ht="12.75">
      <c r="A491" s="568"/>
      <c r="B491" s="568"/>
      <c r="C491" s="568"/>
      <c r="D491" s="568"/>
      <c r="E491" s="568"/>
      <c r="F491" s="568"/>
      <c r="G491" s="568"/>
      <c r="H491" s="568"/>
      <c r="I491" s="568"/>
      <c r="J491" s="568"/>
      <c r="K491" s="568"/>
      <c r="L491" s="568"/>
      <c r="M491" s="568"/>
      <c r="N491" s="568"/>
      <c r="O491" s="568"/>
      <c r="P491" s="568"/>
      <c r="Q491" s="568"/>
      <c r="R491" s="568"/>
      <c r="S491" s="568"/>
      <c r="T491" s="568"/>
      <c r="U491" s="568"/>
      <c r="V491" s="568"/>
      <c r="W491" s="568"/>
      <c r="X491" s="568"/>
      <c r="Y491" s="568"/>
      <c r="Z491" s="568"/>
      <c r="AA491" s="568"/>
      <c r="AB491" s="568"/>
      <c r="AC491" s="568"/>
      <c r="AD491" s="568"/>
      <c r="AE491" s="568"/>
      <c r="AF491" s="568"/>
      <c r="AG491" s="568"/>
    </row>
    <row r="492" spans="1:33" ht="12.75">
      <c r="A492" s="568"/>
      <c r="B492" s="568"/>
      <c r="C492" s="568"/>
      <c r="D492" s="568"/>
      <c r="E492" s="568"/>
      <c r="F492" s="568"/>
      <c r="G492" s="568"/>
      <c r="H492" s="568"/>
      <c r="I492" s="568"/>
      <c r="J492" s="568"/>
      <c r="K492" s="568"/>
      <c r="L492" s="568"/>
      <c r="M492" s="568"/>
      <c r="N492" s="568"/>
      <c r="O492" s="568"/>
      <c r="P492" s="568"/>
      <c r="Q492" s="568"/>
      <c r="R492" s="568"/>
      <c r="S492" s="568"/>
      <c r="T492" s="568"/>
      <c r="U492" s="568"/>
      <c r="V492" s="568"/>
      <c r="W492" s="568"/>
      <c r="X492" s="568"/>
      <c r="Y492" s="568"/>
      <c r="Z492" s="568"/>
      <c r="AA492" s="568"/>
      <c r="AB492" s="568"/>
      <c r="AC492" s="568"/>
      <c r="AD492" s="568"/>
      <c r="AE492" s="568"/>
      <c r="AF492" s="568"/>
      <c r="AG492" s="568"/>
    </row>
    <row r="493" spans="1:33" ht="12.75">
      <c r="A493" s="568"/>
      <c r="B493" s="568"/>
      <c r="C493" s="568"/>
      <c r="D493" s="568"/>
      <c r="E493" s="568"/>
      <c r="F493" s="568"/>
      <c r="G493" s="568"/>
      <c r="H493" s="568"/>
      <c r="I493" s="568"/>
      <c r="J493" s="568"/>
      <c r="K493" s="568"/>
      <c r="L493" s="568"/>
      <c r="M493" s="568"/>
      <c r="N493" s="568"/>
      <c r="O493" s="568"/>
      <c r="P493" s="568"/>
      <c r="Q493" s="568"/>
      <c r="R493" s="568"/>
      <c r="S493" s="568"/>
      <c r="T493" s="568"/>
      <c r="U493" s="568"/>
      <c r="V493" s="568"/>
      <c r="W493" s="568"/>
      <c r="X493" s="568"/>
      <c r="Y493" s="568"/>
      <c r="Z493" s="568"/>
      <c r="AA493" s="568"/>
      <c r="AB493" s="568"/>
      <c r="AC493" s="568"/>
      <c r="AD493" s="568"/>
      <c r="AE493" s="568"/>
      <c r="AF493" s="568"/>
      <c r="AG493" s="568"/>
    </row>
    <row r="494" spans="1:33" ht="12.75">
      <c r="A494" s="568"/>
      <c r="B494" s="568"/>
      <c r="C494" s="568"/>
      <c r="D494" s="568"/>
      <c r="E494" s="568"/>
      <c r="F494" s="568"/>
      <c r="G494" s="568"/>
      <c r="H494" s="568"/>
      <c r="I494" s="568"/>
      <c r="J494" s="568"/>
      <c r="K494" s="568"/>
      <c r="L494" s="568"/>
      <c r="M494" s="568"/>
      <c r="N494" s="568"/>
      <c r="O494" s="568"/>
      <c r="P494" s="568"/>
      <c r="Q494" s="568"/>
      <c r="R494" s="568"/>
      <c r="S494" s="568"/>
      <c r="T494" s="568"/>
      <c r="U494" s="568"/>
      <c r="V494" s="568"/>
      <c r="W494" s="568"/>
      <c r="X494" s="568"/>
      <c r="Y494" s="568"/>
      <c r="Z494" s="568"/>
      <c r="AA494" s="568"/>
      <c r="AB494" s="568"/>
      <c r="AC494" s="568"/>
      <c r="AD494" s="568"/>
      <c r="AE494" s="568"/>
      <c r="AF494" s="568"/>
      <c r="AG494" s="568"/>
    </row>
    <row r="495" spans="1:33" ht="12.75">
      <c r="A495" s="568"/>
      <c r="B495" s="568"/>
      <c r="C495" s="568"/>
      <c r="D495" s="568"/>
      <c r="E495" s="568"/>
      <c r="F495" s="568"/>
      <c r="G495" s="568"/>
      <c r="H495" s="568"/>
      <c r="I495" s="568"/>
      <c r="J495" s="568"/>
      <c r="K495" s="568"/>
      <c r="L495" s="568"/>
      <c r="M495" s="568"/>
      <c r="N495" s="568"/>
      <c r="O495" s="568"/>
      <c r="P495" s="568"/>
      <c r="Q495" s="568"/>
      <c r="R495" s="568"/>
      <c r="S495" s="568"/>
      <c r="T495" s="568"/>
      <c r="U495" s="568"/>
      <c r="V495" s="568"/>
      <c r="W495" s="568"/>
      <c r="X495" s="568"/>
      <c r="Y495" s="568"/>
      <c r="Z495" s="568"/>
      <c r="AA495" s="568"/>
      <c r="AB495" s="568"/>
      <c r="AC495" s="568"/>
      <c r="AD495" s="568"/>
      <c r="AE495" s="568"/>
      <c r="AF495" s="568"/>
      <c r="AG495" s="568"/>
    </row>
    <row r="496" spans="1:33" ht="12.75">
      <c r="A496" s="568"/>
      <c r="B496" s="568"/>
      <c r="C496" s="568"/>
      <c r="D496" s="568"/>
      <c r="E496" s="568"/>
      <c r="F496" s="568"/>
      <c r="G496" s="568"/>
      <c r="H496" s="568"/>
      <c r="I496" s="568"/>
      <c r="J496" s="568"/>
      <c r="K496" s="568"/>
      <c r="L496" s="568"/>
      <c r="M496" s="568"/>
      <c r="N496" s="568"/>
      <c r="O496" s="568"/>
      <c r="P496" s="568"/>
      <c r="Q496" s="568"/>
      <c r="R496" s="568"/>
      <c r="S496" s="568"/>
      <c r="T496" s="568"/>
      <c r="U496" s="568"/>
      <c r="V496" s="568"/>
      <c r="W496" s="568"/>
      <c r="X496" s="568"/>
      <c r="Y496" s="568"/>
      <c r="Z496" s="568"/>
      <c r="AA496" s="568"/>
      <c r="AB496" s="568"/>
      <c r="AC496" s="568"/>
      <c r="AD496" s="568"/>
      <c r="AE496" s="568"/>
      <c r="AF496" s="568"/>
      <c r="AG496" s="568"/>
    </row>
    <row r="497" spans="1:33" ht="12.75">
      <c r="A497" s="568"/>
      <c r="B497" s="568"/>
      <c r="C497" s="568"/>
      <c r="D497" s="568"/>
      <c r="E497" s="568"/>
      <c r="F497" s="568"/>
      <c r="G497" s="568"/>
      <c r="H497" s="568"/>
      <c r="I497" s="568"/>
      <c r="J497" s="568"/>
      <c r="K497" s="568"/>
      <c r="L497" s="568"/>
      <c r="M497" s="568"/>
      <c r="N497" s="568"/>
      <c r="O497" s="568"/>
      <c r="P497" s="568"/>
      <c r="Q497" s="568"/>
      <c r="R497" s="568"/>
      <c r="S497" s="568"/>
      <c r="T497" s="568"/>
      <c r="U497" s="568"/>
      <c r="V497" s="568"/>
      <c r="W497" s="568"/>
      <c r="X497" s="568"/>
      <c r="Y497" s="568"/>
      <c r="Z497" s="568"/>
      <c r="AA497" s="568"/>
      <c r="AB497" s="568"/>
      <c r="AC497" s="568"/>
      <c r="AD497" s="568"/>
      <c r="AE497" s="568"/>
      <c r="AF497" s="568"/>
      <c r="AG497" s="568"/>
    </row>
    <row r="498" spans="1:33" ht="12.75">
      <c r="A498" s="568"/>
      <c r="B498" s="568"/>
      <c r="C498" s="568"/>
      <c r="D498" s="568"/>
      <c r="E498" s="568"/>
      <c r="F498" s="568"/>
      <c r="G498" s="568"/>
      <c r="H498" s="568"/>
      <c r="I498" s="568"/>
      <c r="J498" s="568"/>
      <c r="K498" s="568"/>
      <c r="L498" s="568"/>
      <c r="M498" s="568"/>
      <c r="N498" s="568"/>
      <c r="O498" s="568"/>
      <c r="P498" s="568"/>
      <c r="Q498" s="568"/>
      <c r="R498" s="568"/>
      <c r="S498" s="568"/>
      <c r="T498" s="568"/>
      <c r="U498" s="568"/>
      <c r="V498" s="568"/>
      <c r="W498" s="568"/>
      <c r="X498" s="568"/>
      <c r="Y498" s="568"/>
      <c r="Z498" s="568"/>
      <c r="AA498" s="568"/>
      <c r="AB498" s="568"/>
      <c r="AC498" s="568"/>
      <c r="AD498" s="568"/>
      <c r="AE498" s="568"/>
      <c r="AF498" s="568"/>
      <c r="AG498" s="568"/>
    </row>
    <row r="499" spans="1:33" ht="12.75">
      <c r="A499" s="568"/>
      <c r="B499" s="568"/>
      <c r="C499" s="568"/>
      <c r="D499" s="568"/>
      <c r="E499" s="568"/>
      <c r="F499" s="568"/>
      <c r="G499" s="568"/>
      <c r="H499" s="568"/>
      <c r="I499" s="568"/>
      <c r="J499" s="568"/>
      <c r="K499" s="568"/>
      <c r="L499" s="568"/>
      <c r="M499" s="568"/>
      <c r="N499" s="568"/>
      <c r="O499" s="568"/>
      <c r="P499" s="568"/>
      <c r="Q499" s="568"/>
      <c r="R499" s="568"/>
      <c r="S499" s="568"/>
      <c r="T499" s="568"/>
      <c r="U499" s="568"/>
      <c r="V499" s="568"/>
      <c r="W499" s="568"/>
      <c r="X499" s="568"/>
      <c r="Y499" s="568"/>
      <c r="Z499" s="568"/>
      <c r="AA499" s="568"/>
      <c r="AB499" s="568"/>
      <c r="AC499" s="568"/>
      <c r="AD499" s="568"/>
      <c r="AE499" s="568"/>
      <c r="AF499" s="568"/>
      <c r="AG499" s="568"/>
    </row>
    <row r="500" spans="1:33" ht="12.75">
      <c r="A500" s="568"/>
      <c r="B500" s="568"/>
      <c r="C500" s="568"/>
      <c r="D500" s="568"/>
      <c r="E500" s="568"/>
      <c r="F500" s="568"/>
      <c r="G500" s="568"/>
      <c r="H500" s="568"/>
      <c r="I500" s="568"/>
      <c r="J500" s="568"/>
      <c r="K500" s="568"/>
      <c r="L500" s="568"/>
      <c r="M500" s="568"/>
      <c r="N500" s="568"/>
      <c r="O500" s="568"/>
      <c r="P500" s="568"/>
      <c r="Q500" s="568"/>
      <c r="R500" s="568"/>
      <c r="S500" s="568"/>
      <c r="T500" s="568"/>
      <c r="U500" s="568"/>
      <c r="V500" s="568"/>
      <c r="W500" s="568"/>
      <c r="X500" s="568"/>
      <c r="Y500" s="568"/>
      <c r="Z500" s="568"/>
      <c r="AA500" s="568"/>
      <c r="AB500" s="568"/>
      <c r="AC500" s="568"/>
      <c r="AD500" s="568"/>
      <c r="AE500" s="568"/>
      <c r="AF500" s="568"/>
      <c r="AG500" s="568"/>
    </row>
    <row r="501" spans="1:33" ht="12.75">
      <c r="A501" s="568"/>
      <c r="B501" s="568"/>
      <c r="C501" s="568"/>
      <c r="D501" s="568"/>
      <c r="E501" s="568"/>
      <c r="F501" s="568"/>
      <c r="G501" s="568"/>
      <c r="H501" s="568"/>
      <c r="I501" s="568"/>
      <c r="J501" s="568"/>
      <c r="K501" s="568"/>
      <c r="L501" s="568"/>
      <c r="M501" s="568"/>
      <c r="N501" s="568"/>
      <c r="O501" s="568"/>
      <c r="P501" s="568"/>
      <c r="Q501" s="568"/>
      <c r="R501" s="568"/>
      <c r="S501" s="568"/>
      <c r="T501" s="568"/>
      <c r="U501" s="568"/>
      <c r="V501" s="568"/>
      <c r="W501" s="568"/>
      <c r="X501" s="568"/>
      <c r="Y501" s="568"/>
      <c r="Z501" s="568"/>
      <c r="AA501" s="568"/>
      <c r="AB501" s="568"/>
      <c r="AC501" s="568"/>
      <c r="AD501" s="568"/>
      <c r="AE501" s="568"/>
      <c r="AF501" s="568"/>
      <c r="AG501" s="568"/>
    </row>
    <row r="502" spans="1:33" ht="12.75">
      <c r="A502" s="568"/>
      <c r="B502" s="568"/>
      <c r="C502" s="568"/>
      <c r="D502" s="568"/>
      <c r="E502" s="568"/>
      <c r="F502" s="568"/>
      <c r="G502" s="568"/>
      <c r="H502" s="568"/>
      <c r="I502" s="568"/>
      <c r="J502" s="568"/>
      <c r="K502" s="568"/>
      <c r="L502" s="568"/>
      <c r="M502" s="568"/>
      <c r="N502" s="568"/>
      <c r="O502" s="568"/>
      <c r="P502" s="568"/>
      <c r="Q502" s="568"/>
      <c r="R502" s="568"/>
      <c r="S502" s="568"/>
      <c r="T502" s="568"/>
      <c r="U502" s="568"/>
      <c r="V502" s="568"/>
      <c r="W502" s="568"/>
      <c r="X502" s="568"/>
      <c r="Y502" s="568"/>
      <c r="Z502" s="568"/>
      <c r="AA502" s="568"/>
      <c r="AB502" s="568"/>
      <c r="AC502" s="568"/>
      <c r="AD502" s="568"/>
      <c r="AE502" s="568"/>
      <c r="AF502" s="568"/>
      <c r="AG502" s="568"/>
    </row>
    <row r="503" spans="1:33" ht="12.75">
      <c r="A503" s="568"/>
      <c r="B503" s="568"/>
      <c r="C503" s="568"/>
      <c r="D503" s="568"/>
      <c r="E503" s="568"/>
      <c r="F503" s="568"/>
      <c r="G503" s="568"/>
      <c r="H503" s="568"/>
      <c r="I503" s="568"/>
      <c r="J503" s="568"/>
      <c r="K503" s="568"/>
      <c r="L503" s="568"/>
      <c r="M503" s="568"/>
      <c r="N503" s="568"/>
      <c r="O503" s="568"/>
      <c r="P503" s="568"/>
      <c r="Q503" s="568"/>
      <c r="R503" s="568"/>
      <c r="S503" s="568"/>
      <c r="T503" s="568"/>
      <c r="U503" s="568"/>
      <c r="V503" s="568"/>
      <c r="W503" s="568"/>
      <c r="X503" s="568"/>
      <c r="Y503" s="568"/>
      <c r="Z503" s="568"/>
      <c r="AA503" s="568"/>
      <c r="AB503" s="568"/>
      <c r="AC503" s="568"/>
      <c r="AD503" s="568"/>
      <c r="AE503" s="568"/>
      <c r="AF503" s="568"/>
      <c r="AG503" s="568"/>
    </row>
    <row r="504" spans="1:33" ht="12.75">
      <c r="A504" s="568"/>
      <c r="B504" s="568"/>
      <c r="C504" s="568"/>
      <c r="D504" s="568"/>
      <c r="E504" s="568"/>
      <c r="F504" s="568"/>
      <c r="G504" s="568"/>
      <c r="H504" s="568"/>
      <c r="I504" s="568"/>
      <c r="J504" s="568"/>
      <c r="K504" s="568"/>
      <c r="L504" s="568"/>
      <c r="M504" s="568"/>
      <c r="N504" s="568"/>
      <c r="O504" s="568"/>
      <c r="P504" s="568"/>
      <c r="Q504" s="568"/>
      <c r="R504" s="568"/>
      <c r="S504" s="568"/>
      <c r="T504" s="568"/>
      <c r="U504" s="568"/>
      <c r="V504" s="568"/>
      <c r="W504" s="568"/>
      <c r="X504" s="568"/>
      <c r="Y504" s="568"/>
      <c r="Z504" s="568"/>
      <c r="AA504" s="568"/>
      <c r="AB504" s="568"/>
      <c r="AC504" s="568"/>
      <c r="AD504" s="568"/>
      <c r="AE504" s="568"/>
      <c r="AF504" s="568"/>
      <c r="AG504" s="568"/>
    </row>
    <row r="505" spans="1:33" ht="12.75">
      <c r="A505" s="568"/>
      <c r="B505" s="568"/>
      <c r="C505" s="568"/>
      <c r="D505" s="568"/>
      <c r="E505" s="568"/>
      <c r="F505" s="568"/>
      <c r="G505" s="568"/>
      <c r="H505" s="568"/>
      <c r="I505" s="568"/>
      <c r="J505" s="568"/>
      <c r="K505" s="568"/>
      <c r="L505" s="568"/>
      <c r="M505" s="568"/>
      <c r="N505" s="568"/>
      <c r="O505" s="568"/>
      <c r="P505" s="568"/>
      <c r="Q505" s="568"/>
      <c r="R505" s="568"/>
      <c r="S505" s="568"/>
      <c r="T505" s="568"/>
      <c r="U505" s="568"/>
      <c r="V505" s="568"/>
      <c r="W505" s="568"/>
      <c r="X505" s="568"/>
      <c r="Y505" s="568"/>
      <c r="Z505" s="568"/>
      <c r="AA505" s="568"/>
      <c r="AB505" s="568"/>
      <c r="AC505" s="568"/>
      <c r="AD505" s="568"/>
      <c r="AE505" s="568"/>
      <c r="AF505" s="568"/>
      <c r="AG505" s="568"/>
    </row>
    <row r="506" spans="1:33" ht="12.75">
      <c r="A506" s="568"/>
      <c r="B506" s="568"/>
      <c r="C506" s="568"/>
      <c r="D506" s="568"/>
      <c r="E506" s="568"/>
      <c r="F506" s="568"/>
      <c r="G506" s="568"/>
      <c r="H506" s="568"/>
      <c r="I506" s="568"/>
      <c r="J506" s="568"/>
      <c r="K506" s="568"/>
      <c r="L506" s="568"/>
      <c r="M506" s="568"/>
      <c r="N506" s="568"/>
      <c r="O506" s="568"/>
      <c r="P506" s="568"/>
      <c r="Q506" s="568"/>
      <c r="R506" s="568"/>
      <c r="S506" s="568"/>
      <c r="T506" s="568"/>
      <c r="U506" s="568"/>
      <c r="V506" s="568"/>
      <c r="W506" s="568"/>
      <c r="X506" s="568"/>
      <c r="Y506" s="568"/>
      <c r="Z506" s="568"/>
      <c r="AA506" s="568"/>
      <c r="AB506" s="568"/>
      <c r="AC506" s="568"/>
      <c r="AD506" s="568"/>
      <c r="AE506" s="568"/>
      <c r="AF506" s="568"/>
      <c r="AG506" s="568"/>
    </row>
    <row r="507" spans="1:33" ht="12.75">
      <c r="A507" s="568"/>
      <c r="B507" s="568"/>
      <c r="C507" s="568"/>
      <c r="D507" s="568"/>
      <c r="E507" s="568"/>
      <c r="F507" s="568"/>
      <c r="G507" s="568"/>
      <c r="H507" s="568"/>
      <c r="I507" s="568"/>
      <c r="J507" s="568"/>
      <c r="K507" s="568"/>
      <c r="L507" s="568"/>
      <c r="M507" s="568"/>
      <c r="N507" s="568"/>
      <c r="O507" s="568"/>
      <c r="P507" s="568"/>
      <c r="Q507" s="568"/>
      <c r="R507" s="568"/>
      <c r="S507" s="568"/>
      <c r="T507" s="568"/>
      <c r="U507" s="568"/>
      <c r="V507" s="568"/>
      <c r="W507" s="568"/>
      <c r="X507" s="568"/>
      <c r="Y507" s="568"/>
      <c r="Z507" s="568"/>
      <c r="AA507" s="568"/>
      <c r="AB507" s="568"/>
      <c r="AC507" s="568"/>
      <c r="AD507" s="568"/>
      <c r="AE507" s="568"/>
      <c r="AF507" s="568"/>
      <c r="AG507" s="568"/>
    </row>
    <row r="508" spans="1:33" ht="12.75">
      <c r="A508" s="568"/>
      <c r="B508" s="568"/>
      <c r="C508" s="568"/>
      <c r="D508" s="568"/>
      <c r="E508" s="568"/>
      <c r="F508" s="568"/>
      <c r="G508" s="568"/>
      <c r="H508" s="568"/>
      <c r="I508" s="568"/>
      <c r="J508" s="568"/>
      <c r="K508" s="568"/>
      <c r="L508" s="568"/>
      <c r="M508" s="568"/>
      <c r="N508" s="568"/>
      <c r="O508" s="568"/>
      <c r="P508" s="568"/>
      <c r="Q508" s="568"/>
      <c r="R508" s="568"/>
      <c r="S508" s="568"/>
      <c r="T508" s="568"/>
      <c r="U508" s="568"/>
      <c r="V508" s="568"/>
      <c r="W508" s="568"/>
      <c r="X508" s="568"/>
      <c r="Y508" s="568"/>
      <c r="Z508" s="568"/>
      <c r="AA508" s="568"/>
      <c r="AB508" s="568"/>
      <c r="AC508" s="568"/>
      <c r="AD508" s="568"/>
      <c r="AE508" s="568"/>
      <c r="AF508" s="568"/>
      <c r="AG508" s="568"/>
    </row>
    <row r="509" spans="1:33" ht="12.75">
      <c r="A509" s="568"/>
      <c r="B509" s="568"/>
      <c r="C509" s="568"/>
      <c r="D509" s="568"/>
      <c r="E509" s="568"/>
      <c r="F509" s="568"/>
      <c r="G509" s="568"/>
      <c r="H509" s="568"/>
      <c r="I509" s="568"/>
      <c r="J509" s="568"/>
      <c r="K509" s="568"/>
      <c r="L509" s="568"/>
      <c r="M509" s="568"/>
      <c r="N509" s="568"/>
      <c r="O509" s="568"/>
      <c r="P509" s="568"/>
      <c r="Q509" s="568"/>
      <c r="R509" s="568"/>
      <c r="S509" s="568"/>
      <c r="T509" s="568"/>
      <c r="U509" s="568"/>
      <c r="V509" s="568"/>
      <c r="W509" s="568"/>
      <c r="X509" s="568"/>
      <c r="Y509" s="568"/>
      <c r="Z509" s="568"/>
      <c r="AA509" s="568"/>
      <c r="AB509" s="568"/>
      <c r="AC509" s="568"/>
      <c r="AD509" s="568"/>
      <c r="AE509" s="568"/>
      <c r="AF509" s="568"/>
      <c r="AG509" s="568"/>
    </row>
    <row r="510" spans="1:33" ht="12.75">
      <c r="A510" s="568"/>
      <c r="B510" s="568"/>
      <c r="C510" s="568"/>
      <c r="D510" s="568"/>
      <c r="E510" s="568"/>
      <c r="F510" s="568"/>
      <c r="G510" s="568"/>
      <c r="H510" s="568"/>
      <c r="I510" s="568"/>
      <c r="J510" s="568"/>
      <c r="K510" s="568"/>
      <c r="L510" s="568"/>
      <c r="M510" s="568"/>
      <c r="N510" s="568"/>
      <c r="O510" s="568"/>
      <c r="P510" s="568"/>
      <c r="Q510" s="568"/>
      <c r="R510" s="568"/>
      <c r="S510" s="568"/>
      <c r="T510" s="568"/>
      <c r="U510" s="568"/>
      <c r="V510" s="568"/>
      <c r="W510" s="568"/>
      <c r="X510" s="568"/>
      <c r="Y510" s="568"/>
      <c r="Z510" s="568"/>
      <c r="AA510" s="568"/>
      <c r="AB510" s="568"/>
      <c r="AC510" s="568"/>
      <c r="AD510" s="568"/>
      <c r="AE510" s="568"/>
      <c r="AF510" s="568"/>
      <c r="AG510" s="568"/>
    </row>
    <row r="511" spans="1:33" ht="12.75">
      <c r="A511" s="568"/>
      <c r="B511" s="568"/>
      <c r="C511" s="568"/>
      <c r="D511" s="568"/>
      <c r="E511" s="568"/>
      <c r="F511" s="568"/>
      <c r="G511" s="568"/>
      <c r="H511" s="568"/>
      <c r="I511" s="568"/>
      <c r="J511" s="568"/>
      <c r="K511" s="568"/>
      <c r="L511" s="568"/>
      <c r="M511" s="568"/>
      <c r="N511" s="568"/>
      <c r="O511" s="568"/>
      <c r="P511" s="568"/>
      <c r="Q511" s="568"/>
      <c r="R511" s="568"/>
      <c r="S511" s="568"/>
      <c r="T511" s="568"/>
      <c r="U511" s="568"/>
      <c r="V511" s="568"/>
      <c r="W511" s="568"/>
      <c r="X511" s="568"/>
      <c r="Y511" s="568"/>
      <c r="Z511" s="568"/>
      <c r="AA511" s="568"/>
      <c r="AB511" s="568"/>
      <c r="AC511" s="568"/>
      <c r="AD511" s="568"/>
      <c r="AE511" s="568"/>
      <c r="AF511" s="568"/>
      <c r="AG511" s="568"/>
    </row>
    <row r="512" spans="1:33" ht="12.75">
      <c r="A512" s="568"/>
      <c r="B512" s="568"/>
      <c r="C512" s="568"/>
      <c r="D512" s="568"/>
      <c r="E512" s="568"/>
      <c r="F512" s="568"/>
      <c r="G512" s="568"/>
      <c r="H512" s="568"/>
      <c r="I512" s="568"/>
      <c r="J512" s="568"/>
      <c r="K512" s="568"/>
      <c r="L512" s="568"/>
      <c r="M512" s="568"/>
      <c r="N512" s="568"/>
      <c r="O512" s="568"/>
      <c r="P512" s="568"/>
      <c r="Q512" s="568"/>
      <c r="R512" s="568"/>
      <c r="S512" s="568"/>
      <c r="T512" s="568"/>
      <c r="U512" s="568"/>
      <c r="V512" s="568"/>
      <c r="W512" s="568"/>
      <c r="X512" s="568"/>
      <c r="Y512" s="568"/>
      <c r="Z512" s="568"/>
      <c r="AA512" s="568"/>
      <c r="AB512" s="568"/>
      <c r="AC512" s="568"/>
      <c r="AD512" s="568"/>
      <c r="AE512" s="568"/>
      <c r="AF512" s="568"/>
      <c r="AG512" s="568"/>
    </row>
    <row r="513" spans="1:33" ht="12.75">
      <c r="A513" s="568"/>
      <c r="B513" s="568"/>
      <c r="C513" s="568"/>
      <c r="D513" s="568"/>
      <c r="E513" s="568"/>
      <c r="F513" s="568"/>
      <c r="G513" s="568"/>
      <c r="H513" s="568"/>
      <c r="I513" s="568"/>
      <c r="J513" s="568"/>
      <c r="K513" s="568"/>
      <c r="L513" s="568"/>
      <c r="M513" s="568"/>
      <c r="N513" s="568"/>
      <c r="O513" s="568"/>
      <c r="P513" s="568"/>
      <c r="Q513" s="568"/>
      <c r="R513" s="568"/>
      <c r="S513" s="568"/>
      <c r="T513" s="568"/>
      <c r="U513" s="568"/>
      <c r="V513" s="568"/>
      <c r="W513" s="568"/>
      <c r="X513" s="568"/>
      <c r="Y513" s="568"/>
      <c r="Z513" s="568"/>
      <c r="AA513" s="568"/>
      <c r="AB513" s="568"/>
      <c r="AC513" s="568"/>
      <c r="AD513" s="568"/>
      <c r="AE513" s="568"/>
      <c r="AF513" s="568"/>
      <c r="AG513" s="568"/>
    </row>
    <row r="514" spans="1:33" ht="12.75">
      <c r="A514" s="568"/>
      <c r="B514" s="568"/>
      <c r="C514" s="568"/>
      <c r="D514" s="568"/>
      <c r="E514" s="568"/>
      <c r="F514" s="568"/>
      <c r="G514" s="568"/>
      <c r="H514" s="568"/>
      <c r="I514" s="568"/>
      <c r="J514" s="568"/>
      <c r="K514" s="568"/>
      <c r="L514" s="568"/>
      <c r="M514" s="568"/>
      <c r="N514" s="568"/>
      <c r="O514" s="568"/>
      <c r="P514" s="568"/>
      <c r="Q514" s="568"/>
      <c r="R514" s="568"/>
      <c r="S514" s="568"/>
      <c r="T514" s="568"/>
      <c r="U514" s="568"/>
      <c r="V514" s="568"/>
      <c r="W514" s="568"/>
      <c r="X514" s="568"/>
      <c r="Y514" s="568"/>
      <c r="Z514" s="568"/>
      <c r="AA514" s="568"/>
      <c r="AB514" s="568"/>
      <c r="AC514" s="568"/>
      <c r="AD514" s="568"/>
      <c r="AE514" s="568"/>
      <c r="AF514" s="568"/>
      <c r="AG514" s="568"/>
    </row>
    <row r="515" spans="1:33" ht="12.75">
      <c r="A515" s="568"/>
      <c r="B515" s="568"/>
      <c r="C515" s="568"/>
      <c r="D515" s="568"/>
      <c r="E515" s="568"/>
      <c r="F515" s="568"/>
      <c r="G515" s="568"/>
      <c r="H515" s="568"/>
      <c r="I515" s="568"/>
      <c r="J515" s="568"/>
      <c r="K515" s="568"/>
      <c r="L515" s="568"/>
      <c r="M515" s="568"/>
      <c r="N515" s="568"/>
      <c r="O515" s="568"/>
      <c r="P515" s="568"/>
      <c r="Q515" s="568"/>
      <c r="R515" s="568"/>
      <c r="S515" s="568"/>
      <c r="T515" s="568"/>
      <c r="U515" s="568"/>
      <c r="V515" s="568"/>
      <c r="W515" s="568"/>
      <c r="X515" s="568"/>
      <c r="Y515" s="568"/>
      <c r="Z515" s="568"/>
      <c r="AA515" s="568"/>
      <c r="AB515" s="568"/>
      <c r="AC515" s="568"/>
      <c r="AD515" s="568"/>
      <c r="AE515" s="568"/>
      <c r="AF515" s="568"/>
      <c r="AG515" s="568"/>
    </row>
    <row r="516" spans="1:33" ht="12.75">
      <c r="A516" s="568"/>
      <c r="B516" s="568"/>
      <c r="C516" s="568"/>
      <c r="D516" s="568"/>
      <c r="E516" s="568"/>
      <c r="F516" s="568"/>
      <c r="G516" s="568"/>
      <c r="H516" s="568"/>
      <c r="I516" s="568"/>
      <c r="J516" s="568"/>
      <c r="K516" s="568"/>
      <c r="L516" s="568"/>
      <c r="M516" s="568"/>
      <c r="N516" s="568"/>
      <c r="O516" s="568"/>
      <c r="P516" s="568"/>
      <c r="Q516" s="568"/>
      <c r="R516" s="568"/>
      <c r="S516" s="568"/>
      <c r="T516" s="568"/>
      <c r="U516" s="568"/>
      <c r="V516" s="568"/>
      <c r="W516" s="568"/>
      <c r="X516" s="568"/>
      <c r="Y516" s="568"/>
      <c r="Z516" s="568"/>
      <c r="AA516" s="568"/>
      <c r="AB516" s="568"/>
      <c r="AC516" s="568"/>
      <c r="AD516" s="568"/>
      <c r="AE516" s="568"/>
      <c r="AF516" s="568"/>
      <c r="AG516" s="568"/>
    </row>
    <row r="517" spans="1:33" ht="12.75">
      <c r="A517" s="568"/>
      <c r="B517" s="568"/>
      <c r="C517" s="568"/>
      <c r="D517" s="568"/>
      <c r="E517" s="568"/>
      <c r="F517" s="568"/>
      <c r="G517" s="568"/>
      <c r="H517" s="568"/>
      <c r="I517" s="568"/>
      <c r="J517" s="568"/>
      <c r="K517" s="568"/>
      <c r="L517" s="568"/>
      <c r="M517" s="568"/>
      <c r="N517" s="568"/>
      <c r="O517" s="568"/>
      <c r="P517" s="568"/>
      <c r="Q517" s="568"/>
      <c r="R517" s="568"/>
      <c r="S517" s="568"/>
      <c r="T517" s="568"/>
      <c r="U517" s="568"/>
      <c r="V517" s="568"/>
      <c r="W517" s="568"/>
      <c r="X517" s="568"/>
      <c r="Y517" s="568"/>
      <c r="Z517" s="568"/>
      <c r="AA517" s="568"/>
      <c r="AB517" s="568"/>
      <c r="AC517" s="568"/>
      <c r="AD517" s="568"/>
      <c r="AE517" s="568"/>
      <c r="AF517" s="568"/>
      <c r="AG517" s="568"/>
    </row>
    <row r="518" spans="1:33" ht="12.75">
      <c r="A518" s="568"/>
      <c r="B518" s="568"/>
      <c r="C518" s="568"/>
      <c r="D518" s="568"/>
      <c r="E518" s="568"/>
      <c r="F518" s="568"/>
      <c r="G518" s="568"/>
      <c r="H518" s="568"/>
      <c r="I518" s="568"/>
      <c r="J518" s="568"/>
      <c r="K518" s="568"/>
      <c r="L518" s="568"/>
      <c r="M518" s="568"/>
      <c r="N518" s="568"/>
      <c r="O518" s="568"/>
      <c r="P518" s="568"/>
      <c r="Q518" s="568"/>
      <c r="R518" s="568"/>
      <c r="S518" s="568"/>
      <c r="T518" s="568"/>
      <c r="U518" s="568"/>
      <c r="V518" s="568"/>
      <c r="W518" s="568"/>
      <c r="X518" s="568"/>
      <c r="Y518" s="568"/>
      <c r="Z518" s="568"/>
      <c r="AA518" s="568"/>
      <c r="AB518" s="568"/>
      <c r="AC518" s="568"/>
      <c r="AD518" s="568"/>
      <c r="AE518" s="568"/>
      <c r="AF518" s="568"/>
      <c r="AG518" s="568"/>
    </row>
    <row r="519" spans="1:33" ht="12.75">
      <c r="A519" s="568"/>
      <c r="B519" s="568"/>
      <c r="C519" s="568"/>
      <c r="D519" s="568"/>
      <c r="E519" s="568"/>
      <c r="F519" s="568"/>
      <c r="G519" s="568"/>
      <c r="H519" s="568"/>
      <c r="I519" s="568"/>
      <c r="J519" s="568"/>
      <c r="K519" s="568"/>
      <c r="L519" s="568"/>
      <c r="M519" s="568"/>
      <c r="N519" s="568"/>
      <c r="O519" s="568"/>
      <c r="P519" s="568"/>
      <c r="Q519" s="568"/>
      <c r="R519" s="568"/>
      <c r="S519" s="568"/>
      <c r="T519" s="568"/>
      <c r="U519" s="568"/>
      <c r="V519" s="568"/>
      <c r="W519" s="568"/>
      <c r="X519" s="568"/>
      <c r="Y519" s="568"/>
      <c r="Z519" s="568"/>
      <c r="AA519" s="568"/>
      <c r="AB519" s="568"/>
      <c r="AC519" s="568"/>
      <c r="AD519" s="568"/>
      <c r="AE519" s="568"/>
      <c r="AF519" s="568"/>
      <c r="AG519" s="568"/>
    </row>
    <row r="520" spans="1:33" ht="12.75">
      <c r="A520" s="568"/>
      <c r="B520" s="568"/>
      <c r="C520" s="568"/>
      <c r="D520" s="568"/>
      <c r="E520" s="568"/>
      <c r="F520" s="568"/>
      <c r="G520" s="568"/>
      <c r="H520" s="568"/>
      <c r="I520" s="568"/>
      <c r="J520" s="568"/>
      <c r="K520" s="568"/>
      <c r="L520" s="568"/>
      <c r="M520" s="568"/>
      <c r="N520" s="568"/>
      <c r="O520" s="568"/>
      <c r="P520" s="568"/>
      <c r="Q520" s="568"/>
      <c r="R520" s="568"/>
      <c r="S520" s="568"/>
      <c r="T520" s="568"/>
      <c r="U520" s="568"/>
      <c r="V520" s="568"/>
      <c r="W520" s="568"/>
      <c r="X520" s="568"/>
      <c r="Y520" s="568"/>
      <c r="Z520" s="568"/>
      <c r="AA520" s="568"/>
      <c r="AB520" s="568"/>
      <c r="AC520" s="568"/>
      <c r="AD520" s="568"/>
      <c r="AE520" s="568"/>
      <c r="AF520" s="568"/>
      <c r="AG520" s="568"/>
    </row>
    <row r="521" spans="1:33" ht="12.75">
      <c r="A521" s="568"/>
      <c r="B521" s="568"/>
      <c r="C521" s="568"/>
      <c r="D521" s="568"/>
      <c r="E521" s="568"/>
      <c r="F521" s="568"/>
      <c r="G521" s="568"/>
      <c r="H521" s="568"/>
      <c r="I521" s="568"/>
      <c r="J521" s="568"/>
      <c r="K521" s="568"/>
      <c r="L521" s="568"/>
      <c r="M521" s="568"/>
      <c r="N521" s="568"/>
      <c r="O521" s="568"/>
      <c r="P521" s="568"/>
      <c r="Q521" s="568"/>
      <c r="R521" s="568"/>
      <c r="S521" s="568"/>
      <c r="T521" s="568"/>
      <c r="U521" s="568"/>
      <c r="V521" s="568"/>
      <c r="W521" s="568"/>
      <c r="X521" s="568"/>
      <c r="Y521" s="568"/>
      <c r="Z521" s="568"/>
      <c r="AA521" s="568"/>
      <c r="AB521" s="568"/>
      <c r="AC521" s="568"/>
      <c r="AD521" s="568"/>
      <c r="AE521" s="568"/>
      <c r="AF521" s="568"/>
      <c r="AG521" s="568"/>
    </row>
    <row r="522" spans="1:33" ht="12.75">
      <c r="A522" s="568"/>
      <c r="B522" s="568"/>
      <c r="C522" s="568"/>
      <c r="D522" s="568"/>
      <c r="E522" s="568"/>
      <c r="F522" s="568"/>
      <c r="G522" s="568"/>
      <c r="H522" s="568"/>
      <c r="I522" s="568"/>
      <c r="J522" s="568"/>
      <c r="K522" s="568"/>
      <c r="L522" s="568"/>
      <c r="M522" s="568"/>
      <c r="N522" s="568"/>
      <c r="O522" s="568"/>
      <c r="P522" s="568"/>
      <c r="Q522" s="568"/>
      <c r="R522" s="568"/>
      <c r="S522" s="568"/>
      <c r="T522" s="568"/>
      <c r="U522" s="568"/>
      <c r="V522" s="568"/>
      <c r="W522" s="568"/>
      <c r="X522" s="568"/>
      <c r="Y522" s="568"/>
      <c r="Z522" s="568"/>
      <c r="AA522" s="568"/>
      <c r="AB522" s="568"/>
      <c r="AC522" s="568"/>
      <c r="AD522" s="568"/>
      <c r="AE522" s="568"/>
      <c r="AF522" s="568"/>
      <c r="AG522" s="568"/>
    </row>
    <row r="523" spans="1:33" ht="12.75">
      <c r="A523" s="568"/>
      <c r="B523" s="568"/>
      <c r="C523" s="568"/>
      <c r="D523" s="568"/>
      <c r="E523" s="568"/>
      <c r="F523" s="568"/>
      <c r="G523" s="568"/>
      <c r="H523" s="568"/>
      <c r="I523" s="568"/>
      <c r="J523" s="568"/>
      <c r="K523" s="568"/>
      <c r="L523" s="568"/>
      <c r="M523" s="568"/>
      <c r="N523" s="568"/>
      <c r="O523" s="568"/>
      <c r="P523" s="568"/>
      <c r="Q523" s="568"/>
      <c r="R523" s="568"/>
      <c r="S523" s="568"/>
      <c r="T523" s="568"/>
      <c r="U523" s="568"/>
      <c r="V523" s="568"/>
      <c r="W523" s="568"/>
      <c r="X523" s="568"/>
      <c r="Y523" s="568"/>
      <c r="Z523" s="568"/>
      <c r="AA523" s="568"/>
      <c r="AB523" s="568"/>
      <c r="AC523" s="568"/>
      <c r="AD523" s="568"/>
      <c r="AE523" s="568"/>
      <c r="AF523" s="568"/>
      <c r="AG523" s="568"/>
    </row>
    <row r="524" spans="1:33" ht="12.75">
      <c r="A524" s="568"/>
      <c r="B524" s="568"/>
      <c r="C524" s="568"/>
      <c r="D524" s="568"/>
      <c r="E524" s="568"/>
      <c r="F524" s="568"/>
      <c r="G524" s="568"/>
      <c r="H524" s="568"/>
      <c r="I524" s="568"/>
      <c r="J524" s="568"/>
      <c r="K524" s="568"/>
      <c r="L524" s="568"/>
      <c r="M524" s="568"/>
      <c r="N524" s="568"/>
      <c r="O524" s="568"/>
      <c r="P524" s="568"/>
      <c r="Q524" s="568"/>
      <c r="R524" s="568"/>
      <c r="S524" s="568"/>
      <c r="T524" s="568"/>
      <c r="U524" s="568"/>
      <c r="V524" s="568"/>
      <c r="W524" s="568"/>
      <c r="X524" s="568"/>
      <c r="Y524" s="568"/>
      <c r="Z524" s="568"/>
      <c r="AA524" s="568"/>
      <c r="AB524" s="568"/>
      <c r="AC524" s="568"/>
      <c r="AD524" s="568"/>
      <c r="AE524" s="568"/>
      <c r="AF524" s="568"/>
      <c r="AG524" s="568"/>
    </row>
    <row r="525" spans="1:33" ht="12.75">
      <c r="A525" s="568"/>
      <c r="B525" s="568"/>
      <c r="C525" s="568"/>
      <c r="D525" s="568"/>
      <c r="E525" s="568"/>
      <c r="F525" s="568"/>
      <c r="G525" s="568"/>
      <c r="H525" s="568"/>
      <c r="I525" s="568"/>
      <c r="J525" s="568"/>
      <c r="K525" s="568"/>
      <c r="L525" s="568"/>
      <c r="M525" s="568"/>
      <c r="N525" s="568"/>
      <c r="O525" s="568"/>
      <c r="P525" s="568"/>
      <c r="Q525" s="568"/>
      <c r="R525" s="568"/>
      <c r="S525" s="568"/>
      <c r="T525" s="568"/>
      <c r="U525" s="568"/>
      <c r="V525" s="568"/>
      <c r="W525" s="568"/>
      <c r="X525" s="568"/>
      <c r="Y525" s="568"/>
      <c r="Z525" s="568"/>
      <c r="AA525" s="568"/>
      <c r="AB525" s="568"/>
      <c r="AC525" s="568"/>
      <c r="AD525" s="568"/>
      <c r="AE525" s="568"/>
      <c r="AF525" s="568"/>
      <c r="AG525" s="568"/>
    </row>
    <row r="526" spans="1:33" ht="12.75">
      <c r="A526" s="568"/>
      <c r="B526" s="568"/>
      <c r="C526" s="568"/>
      <c r="D526" s="568"/>
      <c r="E526" s="568"/>
      <c r="F526" s="568"/>
      <c r="G526" s="568"/>
      <c r="H526" s="568"/>
      <c r="I526" s="568"/>
      <c r="J526" s="568"/>
      <c r="K526" s="568"/>
      <c r="L526" s="568"/>
      <c r="M526" s="568"/>
      <c r="N526" s="568"/>
      <c r="O526" s="568"/>
      <c r="P526" s="568"/>
      <c r="Q526" s="568"/>
      <c r="R526" s="568"/>
      <c r="S526" s="568"/>
      <c r="T526" s="568"/>
      <c r="U526" s="568"/>
      <c r="V526" s="568"/>
      <c r="W526" s="568"/>
      <c r="X526" s="568"/>
      <c r="Y526" s="568"/>
      <c r="Z526" s="568"/>
      <c r="AA526" s="568"/>
      <c r="AB526" s="568"/>
      <c r="AC526" s="568"/>
      <c r="AD526" s="568"/>
      <c r="AE526" s="568"/>
      <c r="AF526" s="568"/>
      <c r="AG526" s="568"/>
    </row>
    <row r="527" spans="1:33" ht="12.75">
      <c r="A527" s="568"/>
      <c r="B527" s="568"/>
      <c r="C527" s="568"/>
      <c r="D527" s="568"/>
      <c r="E527" s="568"/>
      <c r="F527" s="568"/>
      <c r="G527" s="568"/>
      <c r="H527" s="568"/>
      <c r="I527" s="568"/>
      <c r="J527" s="568"/>
      <c r="K527" s="568"/>
      <c r="L527" s="568"/>
      <c r="M527" s="568"/>
      <c r="N527" s="568"/>
      <c r="O527" s="568"/>
      <c r="P527" s="568"/>
      <c r="Q527" s="568"/>
      <c r="R527" s="568"/>
      <c r="S527" s="568"/>
      <c r="T527" s="568"/>
      <c r="U527" s="568"/>
      <c r="V527" s="568"/>
      <c r="W527" s="568"/>
      <c r="X527" s="568"/>
      <c r="Y527" s="568"/>
      <c r="Z527" s="568"/>
      <c r="AA527" s="568"/>
      <c r="AB527" s="568"/>
      <c r="AC527" s="568"/>
      <c r="AD527" s="568"/>
      <c r="AE527" s="568"/>
      <c r="AF527" s="568"/>
      <c r="AG527" s="568"/>
    </row>
    <row r="528" spans="1:33" ht="12.75">
      <c r="A528" s="568"/>
      <c r="B528" s="568"/>
      <c r="C528" s="568"/>
      <c r="D528" s="568"/>
      <c r="E528" s="568"/>
      <c r="F528" s="568"/>
      <c r="G528" s="568"/>
      <c r="H528" s="568"/>
      <c r="I528" s="568"/>
      <c r="J528" s="568"/>
      <c r="K528" s="568"/>
      <c r="L528" s="568"/>
      <c r="M528" s="568"/>
      <c r="N528" s="568"/>
      <c r="O528" s="568"/>
      <c r="P528" s="568"/>
      <c r="Q528" s="568"/>
      <c r="R528" s="568"/>
      <c r="S528" s="568"/>
      <c r="T528" s="568"/>
      <c r="U528" s="568"/>
      <c r="V528" s="568"/>
      <c r="W528" s="568"/>
      <c r="X528" s="568"/>
      <c r="Y528" s="568"/>
      <c r="Z528" s="568"/>
      <c r="AA528" s="568"/>
      <c r="AB528" s="568"/>
      <c r="AC528" s="568"/>
      <c r="AD528" s="568"/>
      <c r="AE528" s="568"/>
      <c r="AF528" s="568"/>
      <c r="AG528" s="568"/>
    </row>
    <row r="529" spans="1:33" ht="12.75">
      <c r="A529" s="568"/>
      <c r="B529" s="568"/>
      <c r="C529" s="568"/>
      <c r="D529" s="568"/>
      <c r="E529" s="568"/>
      <c r="F529" s="568"/>
      <c r="G529" s="568"/>
      <c r="H529" s="568"/>
      <c r="I529" s="568"/>
      <c r="J529" s="568"/>
      <c r="K529" s="568"/>
      <c r="L529" s="568"/>
      <c r="M529" s="568"/>
      <c r="N529" s="568"/>
      <c r="O529" s="568"/>
      <c r="P529" s="568"/>
      <c r="Q529" s="568"/>
      <c r="R529" s="568"/>
      <c r="S529" s="568"/>
      <c r="T529" s="568"/>
      <c r="U529" s="568"/>
      <c r="V529" s="568"/>
      <c r="W529" s="568"/>
      <c r="X529" s="568"/>
      <c r="Y529" s="568"/>
      <c r="Z529" s="568"/>
      <c r="AA529" s="568"/>
      <c r="AB529" s="568"/>
      <c r="AC529" s="568"/>
      <c r="AD529" s="568"/>
      <c r="AE529" s="568"/>
      <c r="AF529" s="568"/>
      <c r="AG529" s="568"/>
    </row>
    <row r="530" spans="1:33" ht="12.75">
      <c r="A530" s="568"/>
      <c r="B530" s="568"/>
      <c r="C530" s="568"/>
      <c r="D530" s="568"/>
      <c r="E530" s="568"/>
      <c r="F530" s="568"/>
      <c r="G530" s="568"/>
      <c r="H530" s="568"/>
      <c r="I530" s="568"/>
      <c r="J530" s="568"/>
      <c r="K530" s="568"/>
      <c r="L530" s="568"/>
      <c r="M530" s="568"/>
      <c r="N530" s="568"/>
      <c r="O530" s="568"/>
      <c r="P530" s="568"/>
      <c r="Q530" s="568"/>
      <c r="R530" s="568"/>
      <c r="S530" s="568"/>
      <c r="T530" s="568"/>
      <c r="U530" s="568"/>
      <c r="V530" s="568"/>
      <c r="W530" s="568"/>
      <c r="X530" s="568"/>
      <c r="Y530" s="568"/>
      <c r="Z530" s="568"/>
      <c r="AA530" s="568"/>
      <c r="AB530" s="568"/>
      <c r="AC530" s="568"/>
      <c r="AD530" s="568"/>
      <c r="AE530" s="568"/>
      <c r="AF530" s="568"/>
      <c r="AG530" s="568"/>
    </row>
    <row r="531" spans="1:33" ht="12.75">
      <c r="A531" s="568"/>
      <c r="B531" s="568"/>
      <c r="C531" s="568"/>
      <c r="D531" s="568"/>
      <c r="E531" s="568"/>
      <c r="F531" s="568"/>
      <c r="G531" s="568"/>
      <c r="H531" s="568"/>
      <c r="I531" s="568"/>
      <c r="J531" s="568"/>
      <c r="K531" s="568"/>
      <c r="L531" s="568"/>
      <c r="M531" s="568"/>
      <c r="N531" s="568"/>
      <c r="O531" s="568"/>
      <c r="P531" s="568"/>
      <c r="Q531" s="568"/>
      <c r="R531" s="568"/>
      <c r="S531" s="568"/>
      <c r="T531" s="568"/>
      <c r="U531" s="568"/>
      <c r="V531" s="568"/>
      <c r="W531" s="568"/>
      <c r="X531" s="568"/>
      <c r="Y531" s="568"/>
      <c r="Z531" s="568"/>
      <c r="AA531" s="568"/>
      <c r="AB531" s="568"/>
      <c r="AC531" s="568"/>
      <c r="AD531" s="568"/>
      <c r="AE531" s="568"/>
      <c r="AF531" s="568"/>
      <c r="AG531" s="568"/>
    </row>
    <row r="532" spans="1:33" ht="12.75">
      <c r="A532" s="568"/>
      <c r="B532" s="568"/>
      <c r="C532" s="568"/>
      <c r="D532" s="568"/>
      <c r="E532" s="568"/>
      <c r="F532" s="568"/>
      <c r="G532" s="568"/>
      <c r="H532" s="568"/>
      <c r="I532" s="568"/>
      <c r="J532" s="568"/>
      <c r="K532" s="568"/>
      <c r="L532" s="568"/>
      <c r="M532" s="568"/>
      <c r="N532" s="568"/>
      <c r="O532" s="568"/>
      <c r="P532" s="568"/>
      <c r="Q532" s="568"/>
      <c r="R532" s="568"/>
      <c r="S532" s="568"/>
      <c r="T532" s="568"/>
      <c r="U532" s="568"/>
      <c r="V532" s="568"/>
      <c r="W532" s="568"/>
      <c r="X532" s="568"/>
      <c r="Y532" s="568"/>
      <c r="Z532" s="568"/>
      <c r="AA532" s="568"/>
      <c r="AB532" s="568"/>
      <c r="AC532" s="568"/>
      <c r="AD532" s="568"/>
      <c r="AE532" s="568"/>
      <c r="AF532" s="568"/>
      <c r="AG532" s="568"/>
    </row>
    <row r="533" spans="1:33" ht="12.75">
      <c r="A533" s="568"/>
      <c r="B533" s="568"/>
      <c r="C533" s="568"/>
      <c r="D533" s="568"/>
      <c r="E533" s="568"/>
      <c r="F533" s="568"/>
      <c r="G533" s="568"/>
      <c r="H533" s="568"/>
      <c r="I533" s="568"/>
      <c r="J533" s="568"/>
      <c r="K533" s="568"/>
      <c r="L533" s="568"/>
      <c r="M533" s="568"/>
      <c r="N533" s="568"/>
      <c r="O533" s="568"/>
      <c r="P533" s="568"/>
      <c r="Q533" s="568"/>
      <c r="R533" s="568"/>
      <c r="S533" s="568"/>
      <c r="T533" s="568"/>
      <c r="U533" s="568"/>
      <c r="V533" s="568"/>
      <c r="W533" s="568"/>
      <c r="X533" s="568"/>
      <c r="Y533" s="568"/>
      <c r="Z533" s="568"/>
      <c r="AA533" s="568"/>
      <c r="AB533" s="568"/>
      <c r="AC533" s="568"/>
      <c r="AD533" s="568"/>
      <c r="AE533" s="568"/>
      <c r="AF533" s="568"/>
      <c r="AG533" s="568"/>
    </row>
    <row r="534" spans="1:33" ht="12.75">
      <c r="A534" s="568"/>
      <c r="B534" s="568"/>
      <c r="C534" s="568"/>
      <c r="D534" s="568"/>
      <c r="E534" s="568"/>
      <c r="F534" s="568"/>
      <c r="G534" s="568"/>
      <c r="H534" s="568"/>
      <c r="I534" s="568"/>
      <c r="J534" s="568"/>
      <c r="K534" s="568"/>
      <c r="L534" s="568"/>
      <c r="M534" s="568"/>
      <c r="N534" s="568"/>
      <c r="O534" s="568"/>
      <c r="P534" s="568"/>
      <c r="Q534" s="568"/>
      <c r="R534" s="568"/>
      <c r="S534" s="568"/>
      <c r="T534" s="568"/>
      <c r="U534" s="568"/>
      <c r="V534" s="568"/>
      <c r="W534" s="568"/>
      <c r="X534" s="568"/>
      <c r="Y534" s="568"/>
      <c r="Z534" s="568"/>
      <c r="AA534" s="568"/>
      <c r="AB534" s="568"/>
      <c r="AC534" s="568"/>
      <c r="AD534" s="568"/>
      <c r="AE534" s="568"/>
      <c r="AF534" s="568"/>
      <c r="AG534" s="568"/>
    </row>
    <row r="535" spans="1:33" ht="12.75">
      <c r="A535" s="568"/>
      <c r="B535" s="568"/>
      <c r="C535" s="568"/>
      <c r="D535" s="568"/>
      <c r="E535" s="568"/>
      <c r="F535" s="568"/>
      <c r="G535" s="568"/>
      <c r="H535" s="568"/>
      <c r="I535" s="568"/>
      <c r="J535" s="568"/>
      <c r="K535" s="568"/>
      <c r="L535" s="568"/>
      <c r="M535" s="568"/>
      <c r="N535" s="568"/>
      <c r="O535" s="568"/>
      <c r="P535" s="568"/>
      <c r="Q535" s="568"/>
      <c r="R535" s="568"/>
      <c r="S535" s="568"/>
      <c r="T535" s="568"/>
      <c r="U535" s="568"/>
      <c r="V535" s="568"/>
      <c r="W535" s="568"/>
      <c r="X535" s="568"/>
      <c r="Y535" s="568"/>
      <c r="Z535" s="568"/>
      <c r="AA535" s="568"/>
      <c r="AB535" s="568"/>
      <c r="AC535" s="568"/>
      <c r="AD535" s="568"/>
      <c r="AE535" s="568"/>
      <c r="AF535" s="568"/>
      <c r="AG535" s="568"/>
    </row>
    <row r="536" spans="1:33" ht="12.75">
      <c r="A536" s="568"/>
      <c r="B536" s="568"/>
      <c r="C536" s="568"/>
      <c r="D536" s="568"/>
      <c r="E536" s="568"/>
      <c r="F536" s="568"/>
      <c r="G536" s="568"/>
      <c r="H536" s="568"/>
      <c r="I536" s="568"/>
      <c r="J536" s="568"/>
      <c r="K536" s="568"/>
      <c r="L536" s="568"/>
      <c r="M536" s="568"/>
      <c r="N536" s="568"/>
      <c r="O536" s="568"/>
      <c r="P536" s="568"/>
      <c r="Q536" s="568"/>
      <c r="R536" s="568"/>
      <c r="S536" s="568"/>
      <c r="T536" s="568"/>
      <c r="U536" s="568"/>
      <c r="V536" s="568"/>
      <c r="W536" s="568"/>
      <c r="X536" s="568"/>
      <c r="Y536" s="568"/>
      <c r="Z536" s="568"/>
      <c r="AA536" s="568"/>
      <c r="AB536" s="568"/>
      <c r="AC536" s="568"/>
      <c r="AD536" s="568"/>
      <c r="AE536" s="568"/>
      <c r="AF536" s="568"/>
      <c r="AG536" s="568"/>
    </row>
    <row r="537" spans="1:33" ht="12.75">
      <c r="A537" s="568"/>
      <c r="B537" s="568"/>
      <c r="C537" s="568"/>
      <c r="D537" s="568"/>
      <c r="E537" s="568"/>
      <c r="F537" s="568"/>
      <c r="G537" s="568"/>
      <c r="H537" s="568"/>
      <c r="I537" s="568"/>
      <c r="J537" s="568"/>
      <c r="K537" s="568"/>
      <c r="L537" s="568"/>
      <c r="M537" s="568"/>
      <c r="N537" s="568"/>
      <c r="O537" s="568"/>
      <c r="P537" s="568"/>
      <c r="Q537" s="568"/>
      <c r="R537" s="568"/>
      <c r="S537" s="568"/>
      <c r="T537" s="568"/>
      <c r="U537" s="568"/>
      <c r="V537" s="568"/>
      <c r="W537" s="568"/>
      <c r="X537" s="568"/>
      <c r="Y537" s="568"/>
      <c r="Z537" s="568"/>
      <c r="AA537" s="568"/>
      <c r="AB537" s="568"/>
      <c r="AC537" s="568"/>
      <c r="AD537" s="568"/>
      <c r="AE537" s="568"/>
      <c r="AF537" s="568"/>
      <c r="AG537" s="568"/>
    </row>
    <row r="538" spans="1:33" ht="12.75">
      <c r="A538" s="568"/>
      <c r="B538" s="568"/>
      <c r="C538" s="568"/>
      <c r="D538" s="568"/>
      <c r="E538" s="568"/>
      <c r="F538" s="568"/>
      <c r="G538" s="568"/>
      <c r="H538" s="568"/>
      <c r="I538" s="568"/>
      <c r="J538" s="568"/>
      <c r="K538" s="568"/>
      <c r="L538" s="568"/>
      <c r="M538" s="568"/>
      <c r="N538" s="568"/>
      <c r="O538" s="568"/>
      <c r="P538" s="568"/>
      <c r="Q538" s="568"/>
      <c r="R538" s="568"/>
      <c r="S538" s="568"/>
      <c r="T538" s="568"/>
      <c r="U538" s="568"/>
      <c r="V538" s="568"/>
      <c r="W538" s="568"/>
      <c r="X538" s="568"/>
      <c r="Y538" s="568"/>
      <c r="Z538" s="568"/>
      <c r="AA538" s="568"/>
      <c r="AB538" s="568"/>
      <c r="AC538" s="568"/>
      <c r="AD538" s="568"/>
      <c r="AE538" s="568"/>
      <c r="AF538" s="568"/>
      <c r="AG538" s="568"/>
    </row>
    <row r="539" spans="1:33" ht="12.75">
      <c r="A539" s="568"/>
      <c r="B539" s="568"/>
      <c r="C539" s="568"/>
      <c r="D539" s="568"/>
      <c r="E539" s="568"/>
      <c r="F539" s="568"/>
      <c r="G539" s="568"/>
      <c r="H539" s="568"/>
      <c r="I539" s="568"/>
      <c r="J539" s="568"/>
      <c r="K539" s="568"/>
      <c r="L539" s="568"/>
      <c r="M539" s="568"/>
      <c r="N539" s="568"/>
      <c r="O539" s="568"/>
      <c r="P539" s="568"/>
      <c r="Q539" s="568"/>
      <c r="R539" s="568"/>
      <c r="S539" s="568"/>
      <c r="T539" s="568"/>
      <c r="U539" s="568"/>
      <c r="V539" s="568"/>
      <c r="W539" s="568"/>
      <c r="X539" s="568"/>
      <c r="Y539" s="568"/>
      <c r="Z539" s="568"/>
      <c r="AA539" s="568"/>
      <c r="AB539" s="568"/>
      <c r="AC539" s="568"/>
      <c r="AD539" s="568"/>
      <c r="AE539" s="568"/>
      <c r="AF539" s="568"/>
      <c r="AG539" s="568"/>
    </row>
    <row r="540" spans="1:33" ht="12.75">
      <c r="A540" s="568"/>
      <c r="B540" s="568"/>
      <c r="C540" s="568"/>
      <c r="D540" s="568"/>
      <c r="E540" s="568"/>
      <c r="F540" s="568"/>
      <c r="G540" s="568"/>
      <c r="H540" s="568"/>
      <c r="I540" s="568"/>
      <c r="J540" s="568"/>
      <c r="K540" s="568"/>
      <c r="L540" s="568"/>
      <c r="M540" s="568"/>
      <c r="N540" s="568"/>
      <c r="O540" s="568"/>
      <c r="P540" s="568"/>
      <c r="Q540" s="568"/>
      <c r="R540" s="568"/>
      <c r="S540" s="568"/>
      <c r="T540" s="568"/>
      <c r="U540" s="568"/>
      <c r="V540" s="568"/>
      <c r="W540" s="568"/>
      <c r="X540" s="568"/>
      <c r="Y540" s="568"/>
      <c r="Z540" s="568"/>
      <c r="AA540" s="568"/>
      <c r="AB540" s="568"/>
      <c r="AC540" s="568"/>
      <c r="AD540" s="568"/>
      <c r="AE540" s="568"/>
      <c r="AF540" s="568"/>
      <c r="AG540" s="568"/>
    </row>
    <row r="541" spans="1:33" ht="12.75">
      <c r="A541" s="568"/>
      <c r="B541" s="568"/>
      <c r="C541" s="568"/>
      <c r="D541" s="568"/>
      <c r="E541" s="568"/>
      <c r="F541" s="568"/>
      <c r="G541" s="568"/>
      <c r="H541" s="568"/>
      <c r="I541" s="568"/>
      <c r="J541" s="568"/>
      <c r="K541" s="568"/>
      <c r="L541" s="568"/>
      <c r="M541" s="568"/>
      <c r="N541" s="568"/>
      <c r="O541" s="568"/>
      <c r="P541" s="568"/>
      <c r="Q541" s="568"/>
      <c r="R541" s="568"/>
      <c r="S541" s="568"/>
      <c r="T541" s="568"/>
      <c r="U541" s="568"/>
      <c r="V541" s="568"/>
      <c r="W541" s="568"/>
      <c r="X541" s="568"/>
      <c r="Y541" s="568"/>
      <c r="Z541" s="568"/>
      <c r="AA541" s="568"/>
      <c r="AB541" s="568"/>
      <c r="AC541" s="568"/>
      <c r="AD541" s="568"/>
      <c r="AE541" s="568"/>
      <c r="AF541" s="568"/>
      <c r="AG541" s="568"/>
    </row>
    <row r="542" spans="1:33" ht="12.75">
      <c r="A542" s="568"/>
      <c r="B542" s="568"/>
      <c r="C542" s="568"/>
      <c r="D542" s="568"/>
      <c r="E542" s="568"/>
      <c r="F542" s="568"/>
      <c r="G542" s="568"/>
      <c r="H542" s="568"/>
      <c r="I542" s="568"/>
      <c r="J542" s="568"/>
      <c r="K542" s="568"/>
      <c r="L542" s="568"/>
      <c r="M542" s="568"/>
      <c r="N542" s="568"/>
      <c r="O542" s="568"/>
      <c r="P542" s="568"/>
      <c r="Q542" s="568"/>
      <c r="R542" s="568"/>
      <c r="S542" s="568"/>
      <c r="T542" s="568"/>
      <c r="U542" s="568"/>
      <c r="V542" s="568"/>
      <c r="W542" s="568"/>
      <c r="X542" s="568"/>
      <c r="Y542" s="568"/>
      <c r="Z542" s="568"/>
      <c r="AA542" s="568"/>
      <c r="AB542" s="568"/>
      <c r="AC542" s="568"/>
      <c r="AD542" s="568"/>
      <c r="AE542" s="568"/>
      <c r="AF542" s="568"/>
      <c r="AG542" s="568"/>
    </row>
    <row r="543" spans="1:33" ht="12.75">
      <c r="A543" s="568"/>
      <c r="B543" s="568"/>
      <c r="C543" s="568"/>
      <c r="D543" s="568"/>
      <c r="E543" s="568"/>
      <c r="F543" s="568"/>
      <c r="G543" s="568"/>
      <c r="H543" s="568"/>
      <c r="I543" s="568"/>
      <c r="J543" s="568"/>
      <c r="K543" s="568"/>
      <c r="L543" s="568"/>
      <c r="M543" s="568"/>
      <c r="N543" s="568"/>
      <c r="O543" s="568"/>
      <c r="P543" s="568"/>
      <c r="Q543" s="568"/>
      <c r="R543" s="568"/>
      <c r="S543" s="568"/>
      <c r="T543" s="568"/>
      <c r="U543" s="568"/>
      <c r="V543" s="568"/>
      <c r="W543" s="568"/>
      <c r="X543" s="568"/>
      <c r="Y543" s="568"/>
      <c r="Z543" s="568"/>
      <c r="AA543" s="568"/>
      <c r="AB543" s="568"/>
      <c r="AC543" s="568"/>
      <c r="AD543" s="568"/>
      <c r="AE543" s="568"/>
      <c r="AF543" s="568"/>
      <c r="AG543" s="568"/>
    </row>
    <row r="544" spans="1:33" ht="12.75">
      <c r="A544" s="568"/>
      <c r="B544" s="568"/>
      <c r="C544" s="568"/>
      <c r="D544" s="568"/>
      <c r="E544" s="568"/>
      <c r="F544" s="568"/>
      <c r="G544" s="568"/>
      <c r="H544" s="568"/>
      <c r="I544" s="568"/>
      <c r="J544" s="568"/>
      <c r="K544" s="568"/>
      <c r="L544" s="568"/>
      <c r="M544" s="568"/>
      <c r="N544" s="568"/>
      <c r="O544" s="568"/>
      <c r="P544" s="568"/>
      <c r="Q544" s="568"/>
      <c r="R544" s="568"/>
      <c r="S544" s="568"/>
      <c r="T544" s="568"/>
      <c r="U544" s="568"/>
      <c r="V544" s="568"/>
      <c r="W544" s="568"/>
      <c r="X544" s="568"/>
      <c r="Y544" s="568"/>
      <c r="Z544" s="568"/>
      <c r="AA544" s="568"/>
      <c r="AB544" s="568"/>
      <c r="AC544" s="568"/>
      <c r="AD544" s="568"/>
      <c r="AE544" s="568"/>
      <c r="AF544" s="568"/>
      <c r="AG544" s="568"/>
    </row>
    <row r="545" spans="1:33" ht="12.75">
      <c r="A545" s="568"/>
      <c r="B545" s="568"/>
      <c r="C545" s="568"/>
      <c r="D545" s="568"/>
      <c r="E545" s="568"/>
      <c r="F545" s="568"/>
      <c r="G545" s="568"/>
      <c r="H545" s="568"/>
      <c r="I545" s="568"/>
      <c r="J545" s="568"/>
      <c r="K545" s="568"/>
      <c r="L545" s="568"/>
      <c r="M545" s="568"/>
      <c r="N545" s="568"/>
      <c r="O545" s="568"/>
      <c r="P545" s="568"/>
      <c r="Q545" s="568"/>
      <c r="R545" s="568"/>
      <c r="S545" s="568"/>
      <c r="T545" s="568"/>
      <c r="U545" s="568"/>
      <c r="V545" s="568"/>
      <c r="W545" s="568"/>
      <c r="X545" s="568"/>
      <c r="Y545" s="568"/>
      <c r="Z545" s="568"/>
      <c r="AA545" s="568"/>
      <c r="AB545" s="568"/>
      <c r="AC545" s="568"/>
      <c r="AD545" s="568"/>
      <c r="AE545" s="568"/>
      <c r="AF545" s="568"/>
      <c r="AG545" s="568"/>
    </row>
    <row r="546" spans="1:33" ht="12.75">
      <c r="A546" s="568"/>
      <c r="B546" s="568"/>
      <c r="C546" s="568"/>
      <c r="D546" s="568"/>
      <c r="E546" s="568"/>
      <c r="F546" s="568"/>
      <c r="G546" s="568"/>
      <c r="H546" s="568"/>
      <c r="I546" s="568"/>
      <c r="J546" s="568"/>
      <c r="K546" s="568"/>
      <c r="L546" s="568"/>
      <c r="M546" s="568"/>
      <c r="N546" s="568"/>
      <c r="O546" s="568"/>
      <c r="P546" s="568"/>
      <c r="Q546" s="568"/>
      <c r="R546" s="568"/>
      <c r="S546" s="568"/>
      <c r="T546" s="568"/>
      <c r="U546" s="568"/>
      <c r="V546" s="568"/>
      <c r="W546" s="568"/>
      <c r="X546" s="568"/>
      <c r="Y546" s="568"/>
      <c r="Z546" s="568"/>
      <c r="AA546" s="568"/>
      <c r="AB546" s="568"/>
      <c r="AC546" s="568"/>
      <c r="AD546" s="568"/>
      <c r="AE546" s="568"/>
      <c r="AF546" s="568"/>
      <c r="AG546" s="568"/>
    </row>
    <row r="547" spans="1:33" ht="12.75">
      <c r="A547" s="568"/>
      <c r="B547" s="568"/>
      <c r="C547" s="568"/>
      <c r="D547" s="568"/>
      <c r="E547" s="568"/>
      <c r="F547" s="568"/>
      <c r="G547" s="568"/>
      <c r="H547" s="568"/>
      <c r="I547" s="568"/>
      <c r="J547" s="568"/>
      <c r="K547" s="568"/>
      <c r="L547" s="568"/>
      <c r="M547" s="568"/>
      <c r="N547" s="568"/>
      <c r="O547" s="568"/>
      <c r="P547" s="568"/>
      <c r="Q547" s="568"/>
      <c r="R547" s="568"/>
      <c r="S547" s="568"/>
      <c r="T547" s="568"/>
      <c r="U547" s="568"/>
      <c r="V547" s="568"/>
      <c r="W547" s="568"/>
      <c r="X547" s="568"/>
      <c r="Y547" s="568"/>
      <c r="Z547" s="568"/>
      <c r="AA547" s="568"/>
      <c r="AB547" s="568"/>
      <c r="AC547" s="568"/>
      <c r="AD547" s="568"/>
      <c r="AE547" s="568"/>
      <c r="AF547" s="568"/>
      <c r="AG547" s="568"/>
    </row>
    <row r="548" spans="1:33" ht="12.75">
      <c r="A548" s="568"/>
      <c r="B548" s="568"/>
      <c r="C548" s="568"/>
      <c r="D548" s="568"/>
      <c r="E548" s="568"/>
      <c r="F548" s="568"/>
      <c r="G548" s="568"/>
      <c r="H548" s="568"/>
      <c r="I548" s="568"/>
      <c r="J548" s="568"/>
      <c r="K548" s="568"/>
      <c r="L548" s="568"/>
      <c r="M548" s="568"/>
      <c r="N548" s="568"/>
      <c r="O548" s="568"/>
      <c r="P548" s="568"/>
      <c r="Q548" s="568"/>
      <c r="R548" s="568"/>
      <c r="S548" s="568"/>
      <c r="T548" s="568"/>
      <c r="U548" s="568"/>
      <c r="V548" s="568"/>
      <c r="W548" s="568"/>
      <c r="X548" s="568"/>
      <c r="Y548" s="568"/>
      <c r="Z548" s="568"/>
      <c r="AA548" s="568"/>
      <c r="AB548" s="568"/>
      <c r="AC548" s="568"/>
      <c r="AD548" s="568"/>
      <c r="AE548" s="568"/>
      <c r="AF548" s="568"/>
      <c r="AG548" s="568"/>
    </row>
    <row r="549" spans="1:33" ht="12.75">
      <c r="A549" s="568"/>
      <c r="B549" s="568"/>
      <c r="C549" s="568"/>
      <c r="D549" s="568"/>
      <c r="E549" s="568"/>
      <c r="F549" s="568"/>
      <c r="G549" s="568"/>
      <c r="H549" s="568"/>
      <c r="I549" s="568"/>
      <c r="J549" s="568"/>
      <c r="K549" s="568"/>
      <c r="L549" s="568"/>
      <c r="M549" s="568"/>
      <c r="N549" s="568"/>
      <c r="O549" s="568"/>
      <c r="P549" s="568"/>
      <c r="Q549" s="568"/>
      <c r="R549" s="568"/>
      <c r="S549" s="568"/>
      <c r="T549" s="568"/>
      <c r="U549" s="568"/>
      <c r="V549" s="568"/>
      <c r="W549" s="568"/>
      <c r="X549" s="568"/>
      <c r="Y549" s="568"/>
      <c r="Z549" s="568"/>
      <c r="AA549" s="568"/>
      <c r="AB549" s="568"/>
      <c r="AC549" s="568"/>
      <c r="AD549" s="568"/>
      <c r="AE549" s="568"/>
      <c r="AF549" s="568"/>
      <c r="AG549" s="568"/>
    </row>
    <row r="550" spans="1:33" ht="12.75">
      <c r="A550" s="568"/>
      <c r="B550" s="568"/>
      <c r="C550" s="568"/>
      <c r="D550" s="568"/>
      <c r="E550" s="568"/>
      <c r="F550" s="568"/>
      <c r="G550" s="568"/>
      <c r="H550" s="568"/>
      <c r="I550" s="568"/>
      <c r="J550" s="568"/>
      <c r="K550" s="568"/>
      <c r="L550" s="568"/>
      <c r="M550" s="568"/>
      <c r="N550" s="568"/>
      <c r="O550" s="568"/>
      <c r="P550" s="568"/>
      <c r="Q550" s="568"/>
      <c r="R550" s="568"/>
      <c r="S550" s="568"/>
      <c r="T550" s="568"/>
      <c r="U550" s="568"/>
      <c r="V550" s="568"/>
      <c r="W550" s="568"/>
      <c r="X550" s="568"/>
      <c r="Y550" s="568"/>
      <c r="Z550" s="568"/>
      <c r="AA550" s="568"/>
      <c r="AB550" s="568"/>
      <c r="AC550" s="568"/>
      <c r="AD550" s="568"/>
      <c r="AE550" s="568"/>
      <c r="AF550" s="568"/>
      <c r="AG550" s="568"/>
    </row>
    <row r="551" spans="1:33" ht="12.75">
      <c r="A551" s="568"/>
      <c r="B551" s="568"/>
      <c r="C551" s="568"/>
      <c r="D551" s="568"/>
      <c r="E551" s="568"/>
      <c r="F551" s="568"/>
      <c r="G551" s="568"/>
      <c r="H551" s="568"/>
      <c r="I551" s="568"/>
      <c r="J551" s="568"/>
      <c r="K551" s="568"/>
      <c r="L551" s="568"/>
      <c r="M551" s="568"/>
      <c r="N551" s="568"/>
      <c r="O551" s="568"/>
      <c r="P551" s="568"/>
      <c r="Q551" s="568"/>
      <c r="R551" s="568"/>
      <c r="S551" s="568"/>
      <c r="T551" s="568"/>
      <c r="U551" s="568"/>
      <c r="V551" s="568"/>
      <c r="W551" s="568"/>
      <c r="X551" s="568"/>
      <c r="Y551" s="568"/>
      <c r="Z551" s="568"/>
      <c r="AA551" s="568"/>
      <c r="AB551" s="568"/>
      <c r="AC551" s="568"/>
      <c r="AD551" s="568"/>
      <c r="AE551" s="568"/>
      <c r="AF551" s="568"/>
      <c r="AG551" s="568"/>
    </row>
    <row r="552" spans="1:33" ht="12.75">
      <c r="A552" s="568"/>
      <c r="B552" s="568"/>
      <c r="C552" s="568"/>
      <c r="D552" s="568"/>
      <c r="E552" s="568"/>
      <c r="F552" s="568"/>
      <c r="G552" s="568"/>
      <c r="H552" s="568"/>
      <c r="I552" s="568"/>
      <c r="J552" s="568"/>
      <c r="K552" s="568"/>
      <c r="L552" s="568"/>
      <c r="M552" s="568"/>
      <c r="N552" s="568"/>
      <c r="O552" s="568"/>
      <c r="P552" s="568"/>
      <c r="Q552" s="568"/>
      <c r="R552" s="568"/>
      <c r="S552" s="568"/>
      <c r="T552" s="568"/>
      <c r="U552" s="568"/>
      <c r="V552" s="568"/>
      <c r="W552" s="568"/>
      <c r="X552" s="568"/>
      <c r="Y552" s="568"/>
      <c r="Z552" s="568"/>
      <c r="AA552" s="568"/>
      <c r="AB552" s="568"/>
      <c r="AC552" s="568"/>
      <c r="AD552" s="568"/>
      <c r="AE552" s="568"/>
      <c r="AF552" s="568"/>
      <c r="AG552" s="568"/>
    </row>
    <row r="553" spans="1:33" ht="12.75">
      <c r="A553" s="568"/>
      <c r="B553" s="568"/>
      <c r="C553" s="568"/>
      <c r="D553" s="568"/>
      <c r="E553" s="568"/>
      <c r="F553" s="568"/>
      <c r="G553" s="568"/>
      <c r="H553" s="568"/>
      <c r="I553" s="568"/>
      <c r="J553" s="568"/>
      <c r="K553" s="568"/>
      <c r="L553" s="568"/>
      <c r="M553" s="568"/>
      <c r="N553" s="568"/>
      <c r="O553" s="568"/>
      <c r="P553" s="568"/>
      <c r="Q553" s="568"/>
      <c r="R553" s="568"/>
      <c r="S553" s="568"/>
      <c r="T553" s="568"/>
      <c r="U553" s="568"/>
      <c r="V553" s="568"/>
      <c r="W553" s="568"/>
      <c r="X553" s="568"/>
      <c r="Y553" s="568"/>
      <c r="Z553" s="568"/>
      <c r="AA553" s="568"/>
      <c r="AB553" s="568"/>
      <c r="AC553" s="568"/>
      <c r="AD553" s="568"/>
      <c r="AE553" s="568"/>
      <c r="AF553" s="568"/>
      <c r="AG553" s="568"/>
    </row>
    <row r="554" spans="1:33" ht="12.75">
      <c r="A554" s="568"/>
      <c r="B554" s="568"/>
      <c r="C554" s="568"/>
      <c r="D554" s="568"/>
      <c r="E554" s="568"/>
      <c r="F554" s="568"/>
      <c r="G554" s="568"/>
      <c r="H554" s="568"/>
      <c r="I554" s="568"/>
      <c r="J554" s="568"/>
      <c r="K554" s="568"/>
      <c r="L554" s="568"/>
      <c r="M554" s="568"/>
      <c r="N554" s="568"/>
      <c r="O554" s="568"/>
      <c r="P554" s="568"/>
      <c r="Q554" s="568"/>
      <c r="R554" s="568"/>
      <c r="S554" s="568"/>
      <c r="T554" s="568"/>
      <c r="U554" s="568"/>
      <c r="V554" s="568"/>
      <c r="W554" s="568"/>
      <c r="X554" s="568"/>
      <c r="Y554" s="568"/>
      <c r="Z554" s="568"/>
      <c r="AA554" s="568"/>
      <c r="AB554" s="568"/>
      <c r="AC554" s="568"/>
      <c r="AD554" s="568"/>
      <c r="AE554" s="568"/>
      <c r="AF554" s="568"/>
      <c r="AG554" s="568"/>
    </row>
    <row r="555" spans="1:33" ht="12.75">
      <c r="A555" s="568"/>
      <c r="B555" s="568"/>
      <c r="C555" s="568"/>
      <c r="D555" s="568"/>
      <c r="E555" s="568"/>
      <c r="F555" s="568"/>
      <c r="G555" s="568"/>
      <c r="H555" s="568"/>
      <c r="I555" s="568"/>
      <c r="J555" s="568"/>
      <c r="K555" s="568"/>
      <c r="L555" s="568"/>
      <c r="M555" s="568"/>
      <c r="N555" s="568"/>
      <c r="O555" s="568"/>
      <c r="P555" s="568"/>
      <c r="Q555" s="568"/>
      <c r="R555" s="568"/>
      <c r="S555" s="568"/>
      <c r="T555" s="568"/>
      <c r="U555" s="568"/>
      <c r="V555" s="568"/>
      <c r="W555" s="568"/>
      <c r="X555" s="568"/>
      <c r="Y555" s="568"/>
      <c r="Z555" s="568"/>
      <c r="AA555" s="568"/>
      <c r="AB555" s="568"/>
      <c r="AC555" s="568"/>
      <c r="AD555" s="568"/>
      <c r="AE555" s="568"/>
      <c r="AF555" s="568"/>
      <c r="AG555" s="568"/>
    </row>
    <row r="556" spans="1:33" ht="12.75">
      <c r="A556" s="568"/>
      <c r="B556" s="568"/>
      <c r="C556" s="568"/>
      <c r="D556" s="568"/>
      <c r="E556" s="568"/>
      <c r="F556" s="568"/>
      <c r="G556" s="568"/>
      <c r="H556" s="568"/>
      <c r="I556" s="568"/>
      <c r="J556" s="568"/>
      <c r="K556" s="568"/>
      <c r="L556" s="568"/>
      <c r="M556" s="568"/>
      <c r="N556" s="568"/>
      <c r="O556" s="568"/>
      <c r="P556" s="568"/>
      <c r="Q556" s="568"/>
      <c r="R556" s="568"/>
      <c r="S556" s="568"/>
      <c r="T556" s="568"/>
      <c r="U556" s="568"/>
      <c r="V556" s="568"/>
      <c r="W556" s="568"/>
      <c r="X556" s="568"/>
      <c r="Y556" s="568"/>
      <c r="Z556" s="568"/>
      <c r="AA556" s="568"/>
      <c r="AB556" s="568"/>
      <c r="AC556" s="568"/>
      <c r="AD556" s="568"/>
      <c r="AE556" s="568"/>
      <c r="AF556" s="568"/>
      <c r="AG556" s="568"/>
    </row>
    <row r="557" spans="1:33" ht="12.75">
      <c r="A557" s="568"/>
      <c r="B557" s="568"/>
      <c r="C557" s="568"/>
      <c r="D557" s="568"/>
      <c r="E557" s="568"/>
      <c r="F557" s="568"/>
      <c r="G557" s="568"/>
      <c r="H557" s="568"/>
      <c r="I557" s="568"/>
      <c r="J557" s="568"/>
      <c r="K557" s="568"/>
      <c r="L557" s="568"/>
      <c r="M557" s="568"/>
      <c r="N557" s="568"/>
      <c r="O557" s="568"/>
      <c r="P557" s="568"/>
      <c r="Q557" s="568"/>
      <c r="R557" s="568"/>
      <c r="S557" s="568"/>
      <c r="T557" s="568"/>
      <c r="U557" s="568"/>
      <c r="V557" s="568"/>
      <c r="W557" s="568"/>
      <c r="X557" s="568"/>
      <c r="Y557" s="568"/>
      <c r="Z557" s="568"/>
      <c r="AA557" s="568"/>
      <c r="AB557" s="568"/>
      <c r="AC557" s="568"/>
      <c r="AD557" s="568"/>
      <c r="AE557" s="568"/>
      <c r="AF557" s="568"/>
      <c r="AG557" s="568"/>
    </row>
    <row r="558" spans="1:33" ht="12.75">
      <c r="A558" s="568"/>
      <c r="B558" s="568"/>
      <c r="C558" s="568"/>
      <c r="D558" s="568"/>
      <c r="E558" s="568"/>
      <c r="F558" s="568"/>
      <c r="G558" s="568"/>
      <c r="H558" s="568"/>
      <c r="I558" s="568"/>
      <c r="J558" s="568"/>
      <c r="K558" s="568"/>
      <c r="L558" s="568"/>
      <c r="M558" s="568"/>
      <c r="N558" s="568"/>
      <c r="O558" s="568"/>
      <c r="P558" s="568"/>
      <c r="Q558" s="568"/>
      <c r="R558" s="568"/>
      <c r="S558" s="568"/>
      <c r="T558" s="568"/>
      <c r="U558" s="568"/>
      <c r="V558" s="568"/>
      <c r="W558" s="568"/>
      <c r="X558" s="568"/>
      <c r="Y558" s="568"/>
      <c r="Z558" s="568"/>
      <c r="AA558" s="568"/>
      <c r="AB558" s="568"/>
      <c r="AC558" s="568"/>
      <c r="AD558" s="568"/>
      <c r="AE558" s="568"/>
      <c r="AF558" s="568"/>
      <c r="AG558" s="568"/>
    </row>
    <row r="559" spans="1:33" ht="12.75">
      <c r="A559" s="568"/>
      <c r="B559" s="568"/>
      <c r="C559" s="568"/>
      <c r="D559" s="568"/>
      <c r="E559" s="568"/>
      <c r="F559" s="568"/>
      <c r="G559" s="568"/>
      <c r="H559" s="568"/>
      <c r="I559" s="568"/>
      <c r="J559" s="568"/>
      <c r="K559" s="568"/>
      <c r="L559" s="568"/>
      <c r="M559" s="568"/>
      <c r="N559" s="568"/>
      <c r="O559" s="568"/>
      <c r="P559" s="568"/>
      <c r="Q559" s="568"/>
      <c r="R559" s="568"/>
      <c r="S559" s="568"/>
      <c r="T559" s="568"/>
      <c r="U559" s="568"/>
      <c r="V559" s="568"/>
      <c r="W559" s="568"/>
      <c r="X559" s="568"/>
      <c r="Y559" s="568"/>
      <c r="Z559" s="568"/>
      <c r="AA559" s="568"/>
      <c r="AB559" s="568"/>
      <c r="AC559" s="568"/>
      <c r="AD559" s="568"/>
      <c r="AE559" s="568"/>
      <c r="AF559" s="568"/>
      <c r="AG559" s="568"/>
    </row>
    <row r="560" spans="1:33" ht="12.75">
      <c r="A560" s="568"/>
      <c r="B560" s="568"/>
      <c r="C560" s="568"/>
      <c r="D560" s="568"/>
      <c r="E560" s="568"/>
      <c r="F560" s="568"/>
      <c r="G560" s="568"/>
      <c r="H560" s="568"/>
      <c r="I560" s="568"/>
      <c r="J560" s="568"/>
      <c r="K560" s="568"/>
      <c r="L560" s="568"/>
      <c r="M560" s="568"/>
      <c r="N560" s="568"/>
      <c r="O560" s="568"/>
      <c r="P560" s="568"/>
      <c r="Q560" s="568"/>
      <c r="R560" s="568"/>
      <c r="S560" s="568"/>
      <c r="T560" s="568"/>
      <c r="U560" s="568"/>
      <c r="V560" s="568"/>
      <c r="W560" s="568"/>
      <c r="X560" s="568"/>
      <c r="Y560" s="568"/>
      <c r="Z560" s="568"/>
      <c r="AA560" s="568"/>
      <c r="AB560" s="568"/>
      <c r="AC560" s="568"/>
      <c r="AD560" s="568"/>
      <c r="AE560" s="568"/>
      <c r="AF560" s="568"/>
      <c r="AG560" s="568"/>
    </row>
    <row r="561" spans="1:33" ht="12.75">
      <c r="A561" s="568"/>
      <c r="B561" s="568"/>
      <c r="C561" s="568"/>
      <c r="D561" s="568"/>
      <c r="E561" s="568"/>
      <c r="F561" s="568"/>
      <c r="G561" s="568"/>
      <c r="H561" s="568"/>
      <c r="I561" s="568"/>
      <c r="J561" s="568"/>
      <c r="K561" s="568"/>
      <c r="L561" s="568"/>
      <c r="M561" s="568"/>
      <c r="N561" s="568"/>
      <c r="O561" s="568"/>
      <c r="P561" s="568"/>
      <c r="Q561" s="568"/>
      <c r="R561" s="568"/>
      <c r="S561" s="568"/>
      <c r="T561" s="568"/>
      <c r="U561" s="568"/>
      <c r="V561" s="568"/>
      <c r="W561" s="568"/>
      <c r="X561" s="568"/>
      <c r="Y561" s="568"/>
      <c r="Z561" s="568"/>
      <c r="AA561" s="568"/>
      <c r="AB561" s="568"/>
      <c r="AC561" s="568"/>
      <c r="AD561" s="568"/>
      <c r="AE561" s="568"/>
      <c r="AF561" s="568"/>
      <c r="AG561" s="568"/>
    </row>
    <row r="562" spans="1:33" ht="12.75">
      <c r="A562" s="568"/>
      <c r="B562" s="568"/>
      <c r="C562" s="568"/>
      <c r="D562" s="568"/>
      <c r="E562" s="568"/>
      <c r="F562" s="568"/>
      <c r="G562" s="568"/>
      <c r="H562" s="568"/>
      <c r="I562" s="568"/>
      <c r="J562" s="568"/>
      <c r="K562" s="568"/>
      <c r="L562" s="568"/>
      <c r="M562" s="568"/>
      <c r="N562" s="568"/>
      <c r="O562" s="568"/>
      <c r="P562" s="568"/>
      <c r="Q562" s="568"/>
      <c r="R562" s="568"/>
      <c r="S562" s="568"/>
      <c r="T562" s="568"/>
      <c r="U562" s="568"/>
      <c r="V562" s="568"/>
      <c r="W562" s="568"/>
      <c r="X562" s="568"/>
      <c r="Y562" s="568"/>
      <c r="Z562" s="568"/>
      <c r="AA562" s="568"/>
      <c r="AB562" s="568"/>
      <c r="AC562" s="568"/>
      <c r="AD562" s="568"/>
      <c r="AE562" s="568"/>
      <c r="AF562" s="568"/>
      <c r="AG562" s="568"/>
    </row>
    <row r="563" spans="1:33" ht="12.75">
      <c r="A563" s="568"/>
      <c r="B563" s="568"/>
      <c r="C563" s="568"/>
      <c r="D563" s="568"/>
      <c r="E563" s="568"/>
      <c r="F563" s="568"/>
      <c r="G563" s="568"/>
      <c r="H563" s="568"/>
      <c r="I563" s="568"/>
      <c r="J563" s="568"/>
      <c r="K563" s="568"/>
      <c r="L563" s="568"/>
      <c r="M563" s="568"/>
      <c r="N563" s="568"/>
      <c r="O563" s="568"/>
      <c r="P563" s="568"/>
      <c r="Q563" s="568"/>
      <c r="R563" s="568"/>
      <c r="S563" s="568"/>
      <c r="T563" s="568"/>
      <c r="U563" s="568"/>
      <c r="V563" s="568"/>
      <c r="W563" s="568"/>
      <c r="X563" s="568"/>
      <c r="Y563" s="568"/>
      <c r="Z563" s="568"/>
      <c r="AA563" s="568"/>
      <c r="AB563" s="568"/>
      <c r="AC563" s="568"/>
      <c r="AD563" s="568"/>
      <c r="AE563" s="568"/>
      <c r="AF563" s="568"/>
      <c r="AG563" s="568"/>
    </row>
    <row r="564" spans="1:33" ht="12.75">
      <c r="A564" s="568"/>
      <c r="B564" s="568"/>
      <c r="C564" s="568"/>
      <c r="D564" s="568"/>
      <c r="E564" s="568"/>
      <c r="F564" s="568"/>
      <c r="G564" s="568"/>
      <c r="H564" s="568"/>
      <c r="I564" s="568"/>
      <c r="J564" s="568"/>
      <c r="K564" s="568"/>
      <c r="L564" s="568"/>
      <c r="M564" s="568"/>
      <c r="N564" s="568"/>
      <c r="O564" s="568"/>
      <c r="P564" s="568"/>
      <c r="Q564" s="568"/>
      <c r="R564" s="568"/>
      <c r="S564" s="568"/>
      <c r="T564" s="568"/>
      <c r="U564" s="568"/>
      <c r="V564" s="568"/>
      <c r="W564" s="568"/>
      <c r="X564" s="568"/>
      <c r="Y564" s="568"/>
      <c r="Z564" s="568"/>
      <c r="AA564" s="568"/>
      <c r="AB564" s="568"/>
      <c r="AC564" s="568"/>
      <c r="AD564" s="568"/>
      <c r="AE564" s="568"/>
      <c r="AF564" s="568"/>
      <c r="AG564" s="568"/>
    </row>
    <row r="565" spans="1:33" ht="12.75">
      <c r="A565" s="568"/>
      <c r="B565" s="568"/>
      <c r="C565" s="568"/>
      <c r="D565" s="568"/>
      <c r="E565" s="568"/>
      <c r="F565" s="568"/>
      <c r="G565" s="568"/>
      <c r="H565" s="568"/>
      <c r="I565" s="568"/>
      <c r="J565" s="568"/>
      <c r="K565" s="568"/>
      <c r="L565" s="568"/>
      <c r="M565" s="568"/>
      <c r="N565" s="568"/>
      <c r="O565" s="568"/>
      <c r="P565" s="568"/>
      <c r="Q565" s="568"/>
      <c r="R565" s="568"/>
      <c r="S565" s="568"/>
      <c r="T565" s="568"/>
      <c r="U565" s="568"/>
      <c r="V565" s="568"/>
      <c r="W565" s="568"/>
      <c r="X565" s="568"/>
      <c r="Y565" s="568"/>
      <c r="Z565" s="568"/>
      <c r="AA565" s="568"/>
      <c r="AB565" s="568"/>
      <c r="AC565" s="568"/>
      <c r="AD565" s="568"/>
      <c r="AE565" s="568"/>
      <c r="AF565" s="568"/>
      <c r="AG565" s="568"/>
    </row>
    <row r="566" spans="1:33" ht="12.75">
      <c r="A566" s="568"/>
      <c r="B566" s="568"/>
      <c r="C566" s="568"/>
      <c r="D566" s="568"/>
      <c r="E566" s="568"/>
      <c r="F566" s="568"/>
      <c r="G566" s="568"/>
      <c r="H566" s="568"/>
      <c r="I566" s="568"/>
      <c r="J566" s="568"/>
      <c r="K566" s="568"/>
      <c r="L566" s="568"/>
      <c r="M566" s="568"/>
      <c r="N566" s="568"/>
      <c r="O566" s="568"/>
      <c r="P566" s="568"/>
      <c r="Q566" s="568"/>
      <c r="R566" s="568"/>
      <c r="S566" s="568"/>
      <c r="T566" s="568"/>
      <c r="U566" s="568"/>
      <c r="V566" s="568"/>
      <c r="W566" s="568"/>
      <c r="X566" s="568"/>
      <c r="Y566" s="568"/>
      <c r="Z566" s="568"/>
      <c r="AA566" s="568"/>
      <c r="AB566" s="568"/>
      <c r="AC566" s="568"/>
      <c r="AD566" s="568"/>
      <c r="AE566" s="568"/>
      <c r="AF566" s="568"/>
      <c r="AG566" s="568"/>
    </row>
    <row r="567" spans="1:33" ht="12.75">
      <c r="A567" s="568"/>
      <c r="B567" s="568"/>
      <c r="C567" s="568"/>
      <c r="D567" s="568"/>
      <c r="E567" s="568"/>
      <c r="F567" s="568"/>
      <c r="G567" s="568"/>
      <c r="H567" s="568"/>
      <c r="I567" s="568"/>
      <c r="J567" s="568"/>
      <c r="K567" s="568"/>
      <c r="L567" s="568"/>
      <c r="M567" s="568"/>
      <c r="N567" s="568"/>
      <c r="O567" s="568"/>
      <c r="P567" s="568"/>
      <c r="Q567" s="568"/>
      <c r="R567" s="568"/>
      <c r="S567" s="568"/>
      <c r="T567" s="568"/>
      <c r="U567" s="568"/>
      <c r="V567" s="568"/>
      <c r="W567" s="568"/>
      <c r="X567" s="568"/>
      <c r="Y567" s="568"/>
      <c r="Z567" s="568"/>
      <c r="AA567" s="568"/>
      <c r="AB567" s="568"/>
      <c r="AC567" s="568"/>
      <c r="AD567" s="568"/>
      <c r="AE567" s="568"/>
      <c r="AF567" s="568"/>
      <c r="AG567" s="568"/>
    </row>
    <row r="568" spans="1:33" ht="12.75">
      <c r="A568" s="568"/>
      <c r="B568" s="568"/>
      <c r="C568" s="568"/>
      <c r="D568" s="568"/>
      <c r="E568" s="568"/>
      <c r="F568" s="568"/>
      <c r="G568" s="568"/>
      <c r="H568" s="568"/>
      <c r="I568" s="568"/>
      <c r="J568" s="568"/>
      <c r="K568" s="568"/>
      <c r="L568" s="568"/>
      <c r="M568" s="568"/>
      <c r="N568" s="568"/>
      <c r="O568" s="568"/>
      <c r="P568" s="568"/>
      <c r="Q568" s="568"/>
      <c r="R568" s="568"/>
      <c r="S568" s="568"/>
      <c r="T568" s="568"/>
      <c r="U568" s="568"/>
      <c r="V568" s="568"/>
      <c r="W568" s="568"/>
      <c r="X568" s="568"/>
      <c r="Y568" s="568"/>
      <c r="Z568" s="568"/>
      <c r="AA568" s="568"/>
      <c r="AB568" s="568"/>
      <c r="AC568" s="568"/>
      <c r="AD568" s="568"/>
      <c r="AE568" s="568"/>
      <c r="AF568" s="568"/>
      <c r="AG568" s="568"/>
    </row>
    <row r="569" spans="1:33" ht="12.75">
      <c r="A569" s="568"/>
      <c r="B569" s="568"/>
      <c r="C569" s="568"/>
      <c r="D569" s="568"/>
      <c r="E569" s="568"/>
      <c r="F569" s="568"/>
      <c r="G569" s="568"/>
      <c r="H569" s="568"/>
      <c r="I569" s="568"/>
      <c r="J569" s="568"/>
      <c r="K569" s="568"/>
      <c r="L569" s="568"/>
      <c r="M569" s="568"/>
      <c r="N569" s="568"/>
      <c r="O569" s="568"/>
      <c r="P569" s="568"/>
      <c r="Q569" s="568"/>
      <c r="R569" s="568"/>
      <c r="S569" s="568"/>
      <c r="T569" s="568"/>
      <c r="U569" s="568"/>
      <c r="V569" s="568"/>
      <c r="W569" s="568"/>
      <c r="X569" s="568"/>
      <c r="Y569" s="568"/>
      <c r="Z569" s="568"/>
      <c r="AA569" s="568"/>
      <c r="AB569" s="568"/>
      <c r="AC569" s="568"/>
      <c r="AD569" s="568"/>
      <c r="AE569" s="568"/>
      <c r="AF569" s="568"/>
      <c r="AG569" s="568"/>
    </row>
    <row r="570" spans="1:33" ht="12.75">
      <c r="A570" s="568"/>
      <c r="B570" s="568"/>
      <c r="C570" s="568"/>
      <c r="D570" s="568"/>
      <c r="E570" s="568"/>
      <c r="F570" s="568"/>
      <c r="G570" s="568"/>
      <c r="H570" s="568"/>
      <c r="I570" s="568"/>
      <c r="J570" s="568"/>
      <c r="K570" s="568"/>
      <c r="L570" s="568"/>
      <c r="M570" s="568"/>
      <c r="N570" s="568"/>
      <c r="O570" s="568"/>
      <c r="P570" s="568"/>
      <c r="Q570" s="568"/>
      <c r="R570" s="568"/>
      <c r="S570" s="568"/>
      <c r="T570" s="568"/>
      <c r="U570" s="568"/>
      <c r="V570" s="568"/>
      <c r="W570" s="568"/>
      <c r="X570" s="568"/>
      <c r="Y570" s="568"/>
      <c r="Z570" s="568"/>
      <c r="AA570" s="568"/>
      <c r="AB570" s="568"/>
      <c r="AC570" s="568"/>
      <c r="AD570" s="568"/>
      <c r="AE570" s="568"/>
      <c r="AF570" s="568"/>
      <c r="AG570" s="568"/>
    </row>
    <row r="571" spans="1:33" ht="12.75">
      <c r="A571" s="568"/>
      <c r="B571" s="568"/>
      <c r="C571" s="568"/>
      <c r="D571" s="568"/>
      <c r="E571" s="568"/>
      <c r="F571" s="568"/>
      <c r="G571" s="568"/>
      <c r="H571" s="568"/>
      <c r="I571" s="568"/>
      <c r="J571" s="568"/>
      <c r="K571" s="568"/>
      <c r="L571" s="568"/>
      <c r="M571" s="568"/>
      <c r="N571" s="568"/>
      <c r="O571" s="568"/>
      <c r="P571" s="568"/>
      <c r="Q571" s="568"/>
      <c r="R571" s="568"/>
      <c r="S571" s="568"/>
      <c r="T571" s="568"/>
      <c r="U571" s="568"/>
      <c r="V571" s="568"/>
      <c r="W571" s="568"/>
      <c r="X571" s="568"/>
      <c r="Y571" s="568"/>
      <c r="Z571" s="568"/>
      <c r="AA571" s="568"/>
      <c r="AB571" s="568"/>
      <c r="AC571" s="568"/>
      <c r="AD571" s="568"/>
      <c r="AE571" s="568"/>
      <c r="AF571" s="568"/>
      <c r="AG571" s="568"/>
    </row>
    <row r="572" spans="1:33" ht="12.75">
      <c r="A572" s="568"/>
      <c r="B572" s="568"/>
      <c r="C572" s="568"/>
      <c r="D572" s="568"/>
      <c r="E572" s="568"/>
      <c r="F572" s="568"/>
      <c r="G572" s="568"/>
      <c r="H572" s="568"/>
      <c r="I572" s="568"/>
      <c r="J572" s="568"/>
      <c r="K572" s="568"/>
      <c r="L572" s="568"/>
      <c r="M572" s="568"/>
      <c r="N572" s="568"/>
      <c r="O572" s="568"/>
      <c r="P572" s="568"/>
      <c r="Q572" s="568"/>
      <c r="R572" s="568"/>
      <c r="S572" s="568"/>
      <c r="T572" s="568"/>
      <c r="U572" s="568"/>
      <c r="V572" s="568"/>
      <c r="W572" s="568"/>
      <c r="X572" s="568"/>
      <c r="Y572" s="568"/>
      <c r="Z572" s="568"/>
      <c r="AA572" s="568"/>
      <c r="AB572" s="568"/>
      <c r="AC572" s="568"/>
      <c r="AD572" s="568"/>
      <c r="AE572" s="568"/>
      <c r="AF572" s="568"/>
      <c r="AG572" s="568"/>
    </row>
    <row r="573" spans="1:33" ht="12.75">
      <c r="A573" s="568"/>
      <c r="B573" s="568"/>
      <c r="C573" s="568"/>
      <c r="D573" s="568"/>
      <c r="E573" s="568"/>
      <c r="F573" s="568"/>
      <c r="G573" s="568"/>
      <c r="H573" s="568"/>
      <c r="I573" s="568"/>
      <c r="J573" s="568"/>
      <c r="K573" s="568"/>
      <c r="L573" s="568"/>
      <c r="M573" s="568"/>
      <c r="N573" s="568"/>
      <c r="O573" s="568"/>
      <c r="P573" s="568"/>
      <c r="Q573" s="568"/>
      <c r="R573" s="568"/>
      <c r="S573" s="568"/>
      <c r="T573" s="568"/>
      <c r="U573" s="568"/>
      <c r="V573" s="568"/>
      <c r="W573" s="568"/>
      <c r="X573" s="568"/>
      <c r="Y573" s="568"/>
      <c r="Z573" s="568"/>
      <c r="AA573" s="568"/>
      <c r="AB573" s="568"/>
      <c r="AC573" s="568"/>
      <c r="AD573" s="568"/>
      <c r="AE573" s="568"/>
      <c r="AF573" s="568"/>
      <c r="AG573" s="568"/>
    </row>
    <row r="574" spans="1:33" ht="12.75">
      <c r="A574" s="568"/>
      <c r="B574" s="568"/>
      <c r="C574" s="568"/>
      <c r="D574" s="568"/>
      <c r="E574" s="568"/>
      <c r="F574" s="568"/>
      <c r="G574" s="568"/>
      <c r="H574" s="568"/>
      <c r="I574" s="568"/>
      <c r="J574" s="568"/>
      <c r="K574" s="568"/>
      <c r="L574" s="568"/>
      <c r="M574" s="568"/>
      <c r="N574" s="568"/>
      <c r="O574" s="568"/>
      <c r="P574" s="568"/>
      <c r="Q574" s="568"/>
      <c r="R574" s="568"/>
      <c r="S574" s="568"/>
      <c r="T574" s="568"/>
      <c r="U574" s="568"/>
      <c r="V574" s="568"/>
      <c r="W574" s="568"/>
      <c r="X574" s="568"/>
      <c r="Y574" s="568"/>
      <c r="Z574" s="568"/>
      <c r="AA574" s="568"/>
      <c r="AB574" s="568"/>
      <c r="AC574" s="568"/>
      <c r="AD574" s="568"/>
      <c r="AE574" s="568"/>
      <c r="AF574" s="568"/>
      <c r="AG574" s="568"/>
    </row>
    <row r="575" spans="1:33" ht="12.75">
      <c r="A575" s="568"/>
      <c r="B575" s="568"/>
      <c r="C575" s="568"/>
      <c r="D575" s="568"/>
      <c r="E575" s="568"/>
      <c r="F575" s="568"/>
      <c r="G575" s="568"/>
      <c r="H575" s="568"/>
      <c r="I575" s="568"/>
      <c r="J575" s="568"/>
      <c r="K575" s="568"/>
      <c r="L575" s="568"/>
      <c r="M575" s="568"/>
      <c r="N575" s="568"/>
      <c r="O575" s="568"/>
      <c r="P575" s="568"/>
      <c r="Q575" s="568"/>
      <c r="R575" s="568"/>
      <c r="S575" s="568"/>
      <c r="T575" s="568"/>
      <c r="U575" s="568"/>
      <c r="V575" s="568"/>
      <c r="W575" s="568"/>
      <c r="X575" s="568"/>
      <c r="Y575" s="568"/>
      <c r="Z575" s="568"/>
      <c r="AA575" s="568"/>
      <c r="AB575" s="568"/>
      <c r="AC575" s="568"/>
      <c r="AD575" s="568"/>
      <c r="AE575" s="568"/>
      <c r="AF575" s="568"/>
      <c r="AG575" s="568"/>
    </row>
    <row r="576" spans="1:33" ht="12.75">
      <c r="A576" s="568"/>
      <c r="B576" s="568"/>
      <c r="C576" s="568"/>
      <c r="D576" s="568"/>
      <c r="E576" s="568"/>
      <c r="F576" s="568"/>
      <c r="G576" s="568"/>
      <c r="H576" s="568"/>
      <c r="I576" s="568"/>
      <c r="J576" s="568"/>
      <c r="K576" s="568"/>
      <c r="L576" s="568"/>
      <c r="M576" s="568"/>
      <c r="N576" s="568"/>
      <c r="O576" s="568"/>
      <c r="P576" s="568"/>
      <c r="Q576" s="568"/>
      <c r="R576" s="568"/>
      <c r="S576" s="568"/>
      <c r="T576" s="568"/>
      <c r="U576" s="568"/>
      <c r="V576" s="568"/>
      <c r="W576" s="568"/>
      <c r="X576" s="568"/>
      <c r="Y576" s="568"/>
      <c r="Z576" s="568"/>
      <c r="AA576" s="568"/>
      <c r="AB576" s="568"/>
      <c r="AC576" s="568"/>
      <c r="AD576" s="568"/>
      <c r="AE576" s="568"/>
      <c r="AF576" s="568"/>
      <c r="AG576" s="568"/>
    </row>
    <row r="577" spans="1:33" ht="12.75">
      <c r="A577" s="568"/>
      <c r="B577" s="568"/>
      <c r="C577" s="568"/>
      <c r="D577" s="568"/>
      <c r="E577" s="568"/>
      <c r="F577" s="568"/>
      <c r="G577" s="568"/>
      <c r="H577" s="568"/>
      <c r="I577" s="568"/>
      <c r="J577" s="568"/>
      <c r="K577" s="568"/>
      <c r="L577" s="568"/>
      <c r="M577" s="568"/>
      <c r="N577" s="568"/>
      <c r="O577" s="568"/>
      <c r="P577" s="568"/>
      <c r="Q577" s="568"/>
      <c r="R577" s="568"/>
      <c r="S577" s="568"/>
      <c r="T577" s="568"/>
      <c r="U577" s="568"/>
      <c r="V577" s="568"/>
      <c r="W577" s="568"/>
      <c r="X577" s="568"/>
      <c r="Y577" s="568"/>
      <c r="Z577" s="568"/>
      <c r="AA577" s="568"/>
      <c r="AB577" s="568"/>
      <c r="AC577" s="568"/>
      <c r="AD577" s="568"/>
      <c r="AE577" s="568"/>
      <c r="AF577" s="568"/>
      <c r="AG577" s="568"/>
    </row>
    <row r="578" spans="1:33" ht="12.75">
      <c r="A578" s="568"/>
      <c r="B578" s="568"/>
      <c r="C578" s="568"/>
      <c r="D578" s="568"/>
      <c r="E578" s="568"/>
      <c r="F578" s="568"/>
      <c r="G578" s="568"/>
      <c r="H578" s="568"/>
      <c r="I578" s="568"/>
      <c r="J578" s="568"/>
      <c r="K578" s="568"/>
      <c r="L578" s="568"/>
      <c r="M578" s="568"/>
      <c r="N578" s="568"/>
      <c r="O578" s="568"/>
      <c r="P578" s="568"/>
      <c r="Q578" s="568"/>
      <c r="R578" s="568"/>
      <c r="S578" s="568"/>
      <c r="T578" s="568"/>
      <c r="U578" s="568"/>
      <c r="V578" s="568"/>
      <c r="W578" s="568"/>
      <c r="X578" s="568"/>
      <c r="Y578" s="568"/>
      <c r="Z578" s="568"/>
      <c r="AA578" s="568"/>
      <c r="AB578" s="568"/>
      <c r="AC578" s="568"/>
      <c r="AD578" s="568"/>
      <c r="AE578" s="568"/>
      <c r="AF578" s="568"/>
      <c r="AG578" s="568"/>
    </row>
    <row r="579" spans="1:33" ht="12.75">
      <c r="A579" s="568"/>
      <c r="B579" s="568"/>
      <c r="C579" s="568"/>
      <c r="D579" s="568"/>
      <c r="E579" s="568"/>
      <c r="F579" s="568"/>
      <c r="G579" s="568"/>
      <c r="H579" s="568"/>
      <c r="I579" s="568"/>
      <c r="J579" s="568"/>
      <c r="K579" s="568"/>
      <c r="L579" s="568"/>
      <c r="M579" s="568"/>
      <c r="N579" s="568"/>
      <c r="O579" s="568"/>
      <c r="P579" s="568"/>
      <c r="Q579" s="568"/>
      <c r="R579" s="568"/>
      <c r="S579" s="568"/>
      <c r="T579" s="568"/>
      <c r="U579" s="568"/>
      <c r="V579" s="568"/>
      <c r="W579" s="568"/>
      <c r="X579" s="568"/>
      <c r="Y579" s="568"/>
      <c r="Z579" s="568"/>
      <c r="AA579" s="568"/>
      <c r="AB579" s="568"/>
      <c r="AC579" s="568"/>
      <c r="AD579" s="568"/>
      <c r="AE579" s="568"/>
      <c r="AF579" s="568"/>
      <c r="AG579" s="568"/>
    </row>
    <row r="580" spans="1:33" ht="12.75">
      <c r="A580" s="568"/>
      <c r="B580" s="568"/>
      <c r="C580" s="568"/>
      <c r="D580" s="568"/>
      <c r="E580" s="568"/>
      <c r="F580" s="568"/>
      <c r="G580" s="568"/>
      <c r="H580" s="568"/>
      <c r="I580" s="568"/>
      <c r="J580" s="568"/>
      <c r="K580" s="568"/>
      <c r="L580" s="568"/>
      <c r="M580" s="568"/>
      <c r="N580" s="568"/>
      <c r="O580" s="568"/>
      <c r="P580" s="568"/>
      <c r="Q580" s="568"/>
      <c r="R580" s="568"/>
      <c r="S580" s="568"/>
      <c r="T580" s="568"/>
      <c r="U580" s="568"/>
      <c r="V580" s="568"/>
      <c r="W580" s="568"/>
      <c r="X580" s="568"/>
      <c r="Y580" s="568"/>
      <c r="Z580" s="568"/>
      <c r="AA580" s="568"/>
      <c r="AB580" s="568"/>
      <c r="AC580" s="568"/>
      <c r="AD580" s="568"/>
      <c r="AE580" s="568"/>
      <c r="AF580" s="568"/>
      <c r="AG580" s="568"/>
    </row>
    <row r="581" spans="1:33" ht="12.75">
      <c r="A581" s="568"/>
      <c r="B581" s="568"/>
      <c r="C581" s="568"/>
      <c r="D581" s="568"/>
      <c r="E581" s="568"/>
      <c r="F581" s="568"/>
      <c r="G581" s="568"/>
      <c r="H581" s="568"/>
      <c r="I581" s="568"/>
      <c r="J581" s="568"/>
      <c r="K581" s="568"/>
      <c r="L581" s="568"/>
      <c r="M581" s="568"/>
      <c r="N581" s="568"/>
      <c r="O581" s="568"/>
      <c r="P581" s="568"/>
      <c r="Q581" s="568"/>
      <c r="R581" s="568"/>
      <c r="S581" s="568"/>
      <c r="T581" s="568"/>
      <c r="U581" s="568"/>
      <c r="V581" s="568"/>
      <c r="W581" s="568"/>
      <c r="X581" s="568"/>
      <c r="Y581" s="568"/>
      <c r="Z581" s="568"/>
      <c r="AA581" s="568"/>
      <c r="AB581" s="568"/>
      <c r="AC581" s="568"/>
      <c r="AD581" s="568"/>
      <c r="AE581" s="568"/>
      <c r="AF581" s="568"/>
      <c r="AG581" s="568"/>
    </row>
    <row r="582" spans="1:33" ht="12.75">
      <c r="A582" s="568"/>
      <c r="B582" s="568"/>
      <c r="C582" s="568"/>
      <c r="D582" s="568"/>
      <c r="E582" s="568"/>
      <c r="F582" s="568"/>
      <c r="G582" s="568"/>
      <c r="H582" s="568"/>
      <c r="I582" s="568"/>
      <c r="J582" s="568"/>
      <c r="K582" s="568"/>
      <c r="L582" s="568"/>
      <c r="M582" s="568"/>
      <c r="N582" s="568"/>
      <c r="O582" s="568"/>
      <c r="P582" s="568"/>
      <c r="Q582" s="568"/>
      <c r="R582" s="568"/>
      <c r="S582" s="568"/>
      <c r="T582" s="568"/>
      <c r="U582" s="568"/>
      <c r="V582" s="568"/>
      <c r="W582" s="568"/>
      <c r="X582" s="568"/>
      <c r="Y582" s="568"/>
      <c r="Z582" s="568"/>
      <c r="AA582" s="568"/>
      <c r="AB582" s="568"/>
      <c r="AC582" s="568"/>
      <c r="AD582" s="568"/>
      <c r="AE582" s="568"/>
      <c r="AF582" s="568"/>
      <c r="AG582" s="568"/>
    </row>
    <row r="583" spans="1:33" ht="12.75">
      <c r="A583" s="568"/>
      <c r="B583" s="568"/>
      <c r="C583" s="568"/>
      <c r="D583" s="568"/>
      <c r="E583" s="568"/>
      <c r="F583" s="568"/>
      <c r="G583" s="568"/>
      <c r="H583" s="568"/>
      <c r="I583" s="568"/>
      <c r="J583" s="568"/>
      <c r="K583" s="568"/>
      <c r="L583" s="568"/>
      <c r="M583" s="568"/>
      <c r="N583" s="568"/>
      <c r="O583" s="568"/>
      <c r="P583" s="568"/>
      <c r="Q583" s="568"/>
      <c r="R583" s="568"/>
      <c r="S583" s="568"/>
      <c r="T583" s="568"/>
      <c r="U583" s="568"/>
      <c r="V583" s="568"/>
      <c r="W583" s="568"/>
      <c r="X583" s="568"/>
      <c r="Y583" s="568"/>
      <c r="Z583" s="568"/>
      <c r="AA583" s="568"/>
      <c r="AB583" s="568"/>
      <c r="AC583" s="568"/>
      <c r="AD583" s="568"/>
      <c r="AE583" s="568"/>
      <c r="AF583" s="568"/>
      <c r="AG583" s="568"/>
    </row>
    <row r="584" spans="1:33" ht="12.75">
      <c r="A584" s="568"/>
      <c r="B584" s="568"/>
      <c r="C584" s="568"/>
      <c r="D584" s="568"/>
      <c r="E584" s="568"/>
      <c r="F584" s="568"/>
      <c r="G584" s="568"/>
      <c r="H584" s="568"/>
      <c r="I584" s="568"/>
      <c r="J584" s="568"/>
      <c r="K584" s="568"/>
      <c r="L584" s="568"/>
      <c r="M584" s="568"/>
      <c r="N584" s="568"/>
      <c r="O584" s="568"/>
      <c r="P584" s="568"/>
      <c r="Q584" s="568"/>
      <c r="R584" s="568"/>
      <c r="S584" s="568"/>
      <c r="T584" s="568"/>
      <c r="U584" s="568"/>
      <c r="V584" s="568"/>
      <c r="W584" s="568"/>
      <c r="X584" s="568"/>
      <c r="Y584" s="568"/>
      <c r="Z584" s="568"/>
      <c r="AA584" s="568"/>
      <c r="AB584" s="568"/>
      <c r="AC584" s="568"/>
      <c r="AD584" s="568"/>
      <c r="AE584" s="568"/>
      <c r="AF584" s="568"/>
      <c r="AG584" s="568"/>
    </row>
    <row r="585" spans="1:33" ht="12.75">
      <c r="A585" s="568"/>
      <c r="B585" s="568"/>
      <c r="C585" s="568"/>
      <c r="D585" s="568"/>
      <c r="E585" s="568"/>
      <c r="F585" s="568"/>
      <c r="G585" s="568"/>
      <c r="H585" s="568"/>
      <c r="I585" s="568"/>
      <c r="J585" s="568"/>
      <c r="K585" s="568"/>
      <c r="L585" s="568"/>
      <c r="M585" s="568"/>
      <c r="N585" s="568"/>
      <c r="O585" s="568"/>
      <c r="P585" s="568"/>
      <c r="Q585" s="568"/>
      <c r="R585" s="568"/>
      <c r="S585" s="568"/>
      <c r="T585" s="568"/>
      <c r="U585" s="568"/>
      <c r="V585" s="568"/>
      <c r="W585" s="568"/>
      <c r="X585" s="568"/>
      <c r="Y585" s="568"/>
      <c r="Z585" s="568"/>
      <c r="AA585" s="568"/>
      <c r="AB585" s="568"/>
      <c r="AC585" s="568"/>
      <c r="AD585" s="568"/>
      <c r="AE585" s="568"/>
      <c r="AF585" s="568"/>
      <c r="AG585" s="568"/>
    </row>
    <row r="586" spans="1:33" ht="12.75">
      <c r="A586" s="568"/>
      <c r="B586" s="568"/>
      <c r="C586" s="568"/>
      <c r="D586" s="568"/>
      <c r="E586" s="568"/>
      <c r="F586" s="568"/>
      <c r="G586" s="568"/>
      <c r="H586" s="568"/>
      <c r="I586" s="568"/>
      <c r="J586" s="568"/>
      <c r="K586" s="568"/>
      <c r="L586" s="568"/>
      <c r="M586" s="568"/>
      <c r="N586" s="568"/>
      <c r="O586" s="568"/>
      <c r="P586" s="568"/>
      <c r="Q586" s="568"/>
      <c r="R586" s="568"/>
      <c r="S586" s="568"/>
      <c r="T586" s="568"/>
      <c r="U586" s="568"/>
      <c r="V586" s="568"/>
      <c r="W586" s="568"/>
      <c r="X586" s="568"/>
      <c r="Y586" s="568"/>
      <c r="Z586" s="568"/>
      <c r="AA586" s="568"/>
      <c r="AB586" s="568"/>
      <c r="AC586" s="568"/>
      <c r="AD586" s="568"/>
      <c r="AE586" s="568"/>
      <c r="AF586" s="568"/>
      <c r="AG586" s="568"/>
    </row>
    <row r="587" spans="1:33" ht="12.75">
      <c r="A587" s="568"/>
      <c r="B587" s="568"/>
      <c r="C587" s="568"/>
      <c r="D587" s="568"/>
      <c r="E587" s="568"/>
      <c r="F587" s="568"/>
      <c r="G587" s="568"/>
      <c r="H587" s="568"/>
      <c r="I587" s="568"/>
      <c r="J587" s="568"/>
      <c r="K587" s="568"/>
      <c r="L587" s="568"/>
      <c r="M587" s="568"/>
      <c r="N587" s="568"/>
      <c r="O587" s="568"/>
      <c r="P587" s="568"/>
      <c r="Q587" s="568"/>
      <c r="R587" s="568"/>
      <c r="S587" s="568"/>
      <c r="T587" s="568"/>
      <c r="U587" s="568"/>
      <c r="V587" s="568"/>
      <c r="W587" s="568"/>
      <c r="X587" s="568"/>
      <c r="Y587" s="568"/>
      <c r="Z587" s="568"/>
      <c r="AA587" s="568"/>
      <c r="AB587" s="568"/>
      <c r="AC587" s="568"/>
      <c r="AD587" s="568"/>
      <c r="AE587" s="568"/>
      <c r="AF587" s="568"/>
      <c r="AG587" s="568"/>
    </row>
    <row r="588" spans="1:33" ht="12.75">
      <c r="A588" s="568"/>
      <c r="B588" s="568"/>
      <c r="C588" s="568"/>
      <c r="D588" s="568"/>
      <c r="E588" s="568"/>
      <c r="F588" s="568"/>
      <c r="G588" s="568"/>
      <c r="H588" s="568"/>
      <c r="I588" s="568"/>
      <c r="J588" s="568"/>
      <c r="K588" s="568"/>
      <c r="L588" s="568"/>
      <c r="M588" s="568"/>
      <c r="N588" s="568"/>
      <c r="O588" s="568"/>
      <c r="P588" s="568"/>
      <c r="Q588" s="568"/>
      <c r="R588" s="568"/>
      <c r="S588" s="568"/>
      <c r="T588" s="568"/>
      <c r="U588" s="568"/>
      <c r="V588" s="568"/>
      <c r="W588" s="568"/>
      <c r="X588" s="568"/>
      <c r="Y588" s="568"/>
      <c r="Z588" s="568"/>
      <c r="AA588" s="568"/>
      <c r="AB588" s="568"/>
      <c r="AC588" s="568"/>
      <c r="AD588" s="568"/>
      <c r="AE588" s="568"/>
      <c r="AF588" s="568"/>
      <c r="AG588" s="568"/>
    </row>
    <row r="589" spans="1:33" ht="12.75">
      <c r="A589" s="568"/>
      <c r="B589" s="568"/>
      <c r="C589" s="568"/>
      <c r="D589" s="568"/>
      <c r="E589" s="568"/>
      <c r="F589" s="568"/>
      <c r="G589" s="568"/>
      <c r="H589" s="568"/>
      <c r="I589" s="568"/>
      <c r="J589" s="568"/>
      <c r="K589" s="568"/>
      <c r="L589" s="568"/>
      <c r="M589" s="568"/>
      <c r="N589" s="568"/>
      <c r="O589" s="568"/>
      <c r="P589" s="568"/>
      <c r="Q589" s="568"/>
      <c r="R589" s="568"/>
      <c r="S589" s="568"/>
      <c r="T589" s="568"/>
      <c r="U589" s="568"/>
      <c r="V589" s="568"/>
      <c r="W589" s="568"/>
      <c r="X589" s="568"/>
      <c r="Y589" s="568"/>
      <c r="Z589" s="568"/>
      <c r="AA589" s="568"/>
      <c r="AB589" s="568"/>
      <c r="AC589" s="568"/>
      <c r="AD589" s="568"/>
      <c r="AE589" s="568"/>
      <c r="AF589" s="568"/>
      <c r="AG589" s="568"/>
    </row>
    <row r="590" spans="1:33" ht="12.75">
      <c r="A590" s="568"/>
      <c r="B590" s="568"/>
      <c r="C590" s="568"/>
      <c r="D590" s="568"/>
      <c r="E590" s="568"/>
      <c r="F590" s="568"/>
      <c r="G590" s="568"/>
      <c r="H590" s="568"/>
      <c r="I590" s="568"/>
      <c r="J590" s="568"/>
      <c r="K590" s="568"/>
      <c r="L590" s="568"/>
      <c r="M590" s="568"/>
      <c r="N590" s="568"/>
      <c r="O590" s="568"/>
      <c r="P590" s="568"/>
      <c r="Q590" s="568"/>
      <c r="R590" s="568"/>
      <c r="S590" s="568"/>
      <c r="T590" s="568"/>
      <c r="U590" s="568"/>
      <c r="V590" s="568"/>
      <c r="W590" s="568"/>
      <c r="X590" s="568"/>
      <c r="Y590" s="568"/>
      <c r="Z590" s="568"/>
      <c r="AA590" s="568"/>
      <c r="AB590" s="568"/>
      <c r="AC590" s="568"/>
      <c r="AD590" s="568"/>
      <c r="AE590" s="568"/>
      <c r="AF590" s="568"/>
      <c r="AG590" s="568"/>
    </row>
    <row r="591" spans="1:33" ht="12.75">
      <c r="A591" s="568"/>
      <c r="B591" s="568"/>
      <c r="C591" s="568"/>
      <c r="D591" s="568"/>
      <c r="E591" s="568"/>
      <c r="F591" s="568"/>
      <c r="G591" s="568"/>
      <c r="H591" s="568"/>
      <c r="I591" s="568"/>
      <c r="J591" s="568"/>
      <c r="K591" s="568"/>
      <c r="L591" s="568"/>
      <c r="M591" s="568"/>
      <c r="N591" s="568"/>
      <c r="O591" s="568"/>
      <c r="P591" s="568"/>
      <c r="Q591" s="568"/>
      <c r="R591" s="568"/>
      <c r="S591" s="568"/>
      <c r="T591" s="568"/>
      <c r="U591" s="568"/>
      <c r="V591" s="568"/>
      <c r="W591" s="568"/>
      <c r="X591" s="568"/>
      <c r="Y591" s="568"/>
      <c r="Z591" s="568"/>
      <c r="AA591" s="568"/>
      <c r="AB591" s="568"/>
      <c r="AC591" s="568"/>
      <c r="AD591" s="568"/>
      <c r="AE591" s="568"/>
      <c r="AF591" s="568"/>
      <c r="AG591" s="568"/>
    </row>
    <row r="592" spans="1:33" ht="12.75">
      <c r="A592" s="568"/>
      <c r="B592" s="568"/>
      <c r="C592" s="568"/>
      <c r="D592" s="568"/>
      <c r="E592" s="568"/>
      <c r="F592" s="568"/>
      <c r="G592" s="568"/>
      <c r="H592" s="568"/>
      <c r="I592" s="568"/>
      <c r="J592" s="568"/>
      <c r="K592" s="568"/>
      <c r="L592" s="568"/>
      <c r="M592" s="568"/>
      <c r="N592" s="568"/>
      <c r="O592" s="568"/>
      <c r="P592" s="568"/>
      <c r="Q592" s="568"/>
      <c r="R592" s="568"/>
      <c r="S592" s="568"/>
      <c r="T592" s="568"/>
      <c r="U592" s="568"/>
      <c r="V592" s="568"/>
      <c r="W592" s="568"/>
      <c r="X592" s="568"/>
      <c r="Y592" s="568"/>
      <c r="Z592" s="568"/>
      <c r="AA592" s="568"/>
      <c r="AB592" s="568"/>
      <c r="AC592" s="568"/>
      <c r="AD592" s="568"/>
      <c r="AE592" s="568"/>
      <c r="AF592" s="568"/>
      <c r="AG592" s="568"/>
    </row>
    <row r="593" spans="1:33" ht="12.75">
      <c r="A593" s="568"/>
      <c r="B593" s="568"/>
      <c r="C593" s="568"/>
      <c r="D593" s="568"/>
      <c r="E593" s="568"/>
      <c r="F593" s="568"/>
      <c r="G593" s="568"/>
      <c r="H593" s="568"/>
      <c r="I593" s="568"/>
      <c r="J593" s="568"/>
      <c r="K593" s="568"/>
      <c r="L593" s="568"/>
      <c r="M593" s="568"/>
      <c r="N593" s="568"/>
      <c r="O593" s="568"/>
      <c r="P593" s="568"/>
      <c r="Q593" s="568"/>
      <c r="R593" s="568"/>
      <c r="S593" s="568"/>
      <c r="T593" s="568"/>
      <c r="U593" s="568"/>
      <c r="V593" s="568"/>
      <c r="W593" s="568"/>
      <c r="X593" s="568"/>
      <c r="Y593" s="568"/>
      <c r="Z593" s="568"/>
      <c r="AA593" s="568"/>
      <c r="AB593" s="568"/>
      <c r="AC593" s="568"/>
      <c r="AD593" s="568"/>
      <c r="AE593" s="568"/>
      <c r="AF593" s="568"/>
      <c r="AG593" s="568"/>
    </row>
    <row r="594" spans="1:33" ht="12.75">
      <c r="A594" s="568"/>
      <c r="B594" s="568"/>
      <c r="C594" s="568"/>
      <c r="D594" s="568"/>
      <c r="E594" s="568"/>
      <c r="F594" s="568"/>
      <c r="G594" s="568"/>
      <c r="H594" s="568"/>
      <c r="I594" s="568"/>
      <c r="J594" s="568"/>
      <c r="K594" s="568"/>
      <c r="L594" s="568"/>
      <c r="M594" s="568"/>
      <c r="N594" s="568"/>
      <c r="O594" s="568"/>
      <c r="P594" s="568"/>
      <c r="Q594" s="568"/>
      <c r="R594" s="568"/>
      <c r="S594" s="568"/>
      <c r="T594" s="568"/>
      <c r="U594" s="568"/>
      <c r="V594" s="568"/>
      <c r="W594" s="568"/>
      <c r="X594" s="568"/>
      <c r="Y594" s="568"/>
      <c r="Z594" s="568"/>
      <c r="AA594" s="568"/>
      <c r="AB594" s="568"/>
      <c r="AC594" s="568"/>
      <c r="AD594" s="568"/>
      <c r="AE594" s="568"/>
      <c r="AF594" s="568"/>
      <c r="AG594" s="568"/>
    </row>
    <row r="595" spans="1:33" ht="12.75">
      <c r="A595" s="568"/>
      <c r="B595" s="568"/>
      <c r="C595" s="568"/>
      <c r="D595" s="568"/>
      <c r="E595" s="568"/>
      <c r="F595" s="568"/>
      <c r="G595" s="568"/>
      <c r="H595" s="568"/>
      <c r="I595" s="568"/>
      <c r="J595" s="568"/>
      <c r="K595" s="568"/>
      <c r="L595" s="568"/>
      <c r="M595" s="568"/>
      <c r="N595" s="568"/>
      <c r="O595" s="568"/>
      <c r="P595" s="568"/>
      <c r="Q595" s="568"/>
      <c r="R595" s="568"/>
      <c r="S595" s="568"/>
      <c r="T595" s="568"/>
      <c r="U595" s="568"/>
      <c r="V595" s="568"/>
      <c r="W595" s="568"/>
      <c r="X595" s="568"/>
      <c r="Y595" s="568"/>
      <c r="Z595" s="568"/>
      <c r="AA595" s="568"/>
      <c r="AB595" s="568"/>
      <c r="AC595" s="568"/>
      <c r="AD595" s="568"/>
      <c r="AE595" s="568"/>
      <c r="AF595" s="568"/>
      <c r="AG595" s="568"/>
    </row>
    <row r="596" spans="1:33" ht="12.75">
      <c r="A596" s="568"/>
      <c r="B596" s="568"/>
      <c r="C596" s="568"/>
      <c r="D596" s="568"/>
      <c r="E596" s="568"/>
      <c r="F596" s="568"/>
      <c r="G596" s="568"/>
      <c r="H596" s="568"/>
      <c r="I596" s="568"/>
      <c r="J596" s="568"/>
      <c r="K596" s="568"/>
      <c r="L596" s="568"/>
      <c r="M596" s="568"/>
      <c r="N596" s="568"/>
      <c r="O596" s="568"/>
      <c r="P596" s="568"/>
      <c r="Q596" s="568"/>
      <c r="R596" s="568"/>
      <c r="S596" s="568"/>
      <c r="T596" s="568"/>
      <c r="U596" s="568"/>
      <c r="V596" s="568"/>
      <c r="W596" s="568"/>
      <c r="X596" s="568"/>
      <c r="Y596" s="568"/>
      <c r="Z596" s="568"/>
      <c r="AA596" s="568"/>
      <c r="AB596" s="568"/>
      <c r="AC596" s="568"/>
      <c r="AD596" s="568"/>
      <c r="AE596" s="568"/>
      <c r="AF596" s="568"/>
      <c r="AG596" s="568"/>
    </row>
    <row r="597" spans="1:33" ht="12.75">
      <c r="A597" s="568"/>
      <c r="B597" s="568"/>
      <c r="C597" s="568"/>
      <c r="D597" s="568"/>
      <c r="E597" s="568"/>
      <c r="F597" s="568"/>
      <c r="G597" s="568"/>
      <c r="H597" s="568"/>
      <c r="I597" s="568"/>
      <c r="J597" s="568"/>
      <c r="K597" s="568"/>
      <c r="L597" s="568"/>
      <c r="M597" s="568"/>
      <c r="N597" s="568"/>
      <c r="O597" s="568"/>
      <c r="P597" s="568"/>
      <c r="Q597" s="568"/>
      <c r="R597" s="568"/>
      <c r="S597" s="568"/>
      <c r="T597" s="568"/>
      <c r="U597" s="568"/>
      <c r="V597" s="568"/>
      <c r="W597" s="568"/>
      <c r="X597" s="568"/>
      <c r="Y597" s="568"/>
      <c r="Z597" s="568"/>
      <c r="AA597" s="568"/>
      <c r="AB597" s="568"/>
      <c r="AC597" s="568"/>
      <c r="AD597" s="568"/>
      <c r="AE597" s="568"/>
      <c r="AF597" s="568"/>
      <c r="AG597" s="568"/>
    </row>
    <row r="598" spans="1:33" ht="12.75">
      <c r="A598" s="568"/>
      <c r="B598" s="568"/>
      <c r="C598" s="568"/>
      <c r="D598" s="568"/>
      <c r="E598" s="568"/>
      <c r="F598" s="568"/>
      <c r="G598" s="568"/>
      <c r="H598" s="568"/>
      <c r="I598" s="568"/>
      <c r="J598" s="568"/>
      <c r="K598" s="568"/>
      <c r="L598" s="568"/>
      <c r="M598" s="568"/>
      <c r="N598" s="568"/>
      <c r="O598" s="568"/>
      <c r="P598" s="568"/>
      <c r="Q598" s="568"/>
      <c r="R598" s="568"/>
      <c r="S598" s="568"/>
      <c r="T598" s="568"/>
      <c r="U598" s="568"/>
      <c r="V598" s="568"/>
      <c r="W598" s="568"/>
      <c r="X598" s="568"/>
      <c r="Y598" s="568"/>
      <c r="Z598" s="568"/>
      <c r="AA598" s="568"/>
      <c r="AB598" s="568"/>
      <c r="AC598" s="568"/>
      <c r="AD598" s="568"/>
      <c r="AE598" s="568"/>
      <c r="AF598" s="568"/>
      <c r="AG598" s="568"/>
    </row>
    <row r="599" spans="1:33" ht="12.75">
      <c r="A599" s="568"/>
      <c r="B599" s="568"/>
      <c r="C599" s="568"/>
      <c r="D599" s="568"/>
      <c r="E599" s="568"/>
      <c r="F599" s="568"/>
      <c r="G599" s="568"/>
      <c r="H599" s="568"/>
      <c r="I599" s="568"/>
      <c r="J599" s="568"/>
      <c r="K599" s="568"/>
      <c r="L599" s="568"/>
      <c r="M599" s="568"/>
      <c r="N599" s="568"/>
      <c r="O599" s="568"/>
      <c r="P599" s="568"/>
      <c r="Q599" s="568"/>
      <c r="R599" s="568"/>
      <c r="S599" s="568"/>
      <c r="T599" s="568"/>
      <c r="U599" s="568"/>
      <c r="V599" s="568"/>
      <c r="W599" s="568"/>
      <c r="X599" s="568"/>
      <c r="Y599" s="568"/>
      <c r="Z599" s="568"/>
      <c r="AA599" s="568"/>
      <c r="AB599" s="568"/>
      <c r="AC599" s="568"/>
      <c r="AD599" s="568"/>
      <c r="AE599" s="568"/>
      <c r="AF599" s="568"/>
      <c r="AG599" s="568"/>
    </row>
    <row r="600" spans="1:33" ht="12.75">
      <c r="A600" s="568"/>
      <c r="B600" s="568"/>
      <c r="C600" s="568"/>
      <c r="D600" s="568"/>
      <c r="E600" s="568"/>
      <c r="F600" s="568"/>
      <c r="G600" s="568"/>
      <c r="H600" s="568"/>
      <c r="I600" s="568"/>
      <c r="J600" s="568"/>
      <c r="K600" s="568"/>
      <c r="L600" s="568"/>
      <c r="M600" s="568"/>
      <c r="N600" s="568"/>
      <c r="O600" s="568"/>
      <c r="P600" s="568"/>
      <c r="Q600" s="568"/>
      <c r="R600" s="568"/>
      <c r="S600" s="568"/>
      <c r="T600" s="568"/>
      <c r="U600" s="568"/>
      <c r="V600" s="568"/>
      <c r="W600" s="568"/>
      <c r="X600" s="568"/>
      <c r="Y600" s="568"/>
      <c r="Z600" s="568"/>
      <c r="AA600" s="568"/>
      <c r="AB600" s="568"/>
      <c r="AC600" s="568"/>
      <c r="AD600" s="568"/>
      <c r="AE600" s="568"/>
      <c r="AF600" s="568"/>
      <c r="AG600" s="568"/>
    </row>
    <row r="601" spans="1:33" ht="12.75">
      <c r="A601" s="568"/>
      <c r="B601" s="568"/>
      <c r="C601" s="568"/>
      <c r="D601" s="568"/>
      <c r="E601" s="568"/>
      <c r="F601" s="568"/>
      <c r="G601" s="568"/>
      <c r="H601" s="568"/>
      <c r="I601" s="568"/>
      <c r="J601" s="568"/>
      <c r="K601" s="568"/>
      <c r="L601" s="568"/>
      <c r="M601" s="568"/>
      <c r="N601" s="568"/>
      <c r="O601" s="568"/>
      <c r="P601" s="568"/>
      <c r="Q601" s="568"/>
      <c r="R601" s="568"/>
      <c r="S601" s="568"/>
      <c r="T601" s="568"/>
      <c r="U601" s="568"/>
      <c r="V601" s="568"/>
      <c r="W601" s="568"/>
      <c r="X601" s="568"/>
      <c r="Y601" s="568"/>
      <c r="Z601" s="568"/>
      <c r="AA601" s="568"/>
      <c r="AB601" s="568"/>
      <c r="AC601" s="568"/>
      <c r="AD601" s="568"/>
      <c r="AE601" s="568"/>
      <c r="AF601" s="568"/>
      <c r="AG601" s="568"/>
    </row>
    <row r="602" spans="1:33" ht="12.75">
      <c r="A602" s="568"/>
      <c r="B602" s="568"/>
      <c r="C602" s="568"/>
      <c r="D602" s="568"/>
      <c r="E602" s="568"/>
      <c r="F602" s="568"/>
      <c r="G602" s="568"/>
      <c r="H602" s="568"/>
      <c r="I602" s="568"/>
      <c r="J602" s="568"/>
      <c r="K602" s="568"/>
      <c r="L602" s="568"/>
      <c r="M602" s="568"/>
      <c r="N602" s="568"/>
      <c r="O602" s="568"/>
      <c r="P602" s="568"/>
      <c r="Q602" s="568"/>
      <c r="R602" s="568"/>
      <c r="S602" s="568"/>
      <c r="T602" s="568"/>
      <c r="U602" s="568"/>
      <c r="V602" s="568"/>
      <c r="W602" s="568"/>
      <c r="X602" s="568"/>
      <c r="Y602" s="568"/>
      <c r="Z602" s="568"/>
      <c r="AA602" s="568"/>
      <c r="AB602" s="568"/>
      <c r="AC602" s="568"/>
      <c r="AD602" s="568"/>
      <c r="AE602" s="568"/>
      <c r="AF602" s="568"/>
      <c r="AG602" s="568"/>
    </row>
    <row r="603" spans="1:33" ht="12.75">
      <c r="A603" s="568"/>
      <c r="B603" s="568"/>
      <c r="C603" s="568"/>
      <c r="D603" s="568"/>
      <c r="E603" s="568"/>
      <c r="F603" s="568"/>
      <c r="G603" s="568"/>
      <c r="H603" s="568"/>
      <c r="I603" s="568"/>
      <c r="J603" s="568"/>
      <c r="K603" s="568"/>
      <c r="L603" s="568"/>
      <c r="M603" s="568"/>
      <c r="N603" s="568"/>
      <c r="O603" s="568"/>
      <c r="P603" s="568"/>
      <c r="Q603" s="568"/>
      <c r="R603" s="568"/>
      <c r="S603" s="568"/>
      <c r="T603" s="568"/>
      <c r="U603" s="568"/>
      <c r="V603" s="568"/>
      <c r="W603" s="568"/>
      <c r="X603" s="568"/>
      <c r="Y603" s="568"/>
      <c r="Z603" s="568"/>
      <c r="AA603" s="568"/>
      <c r="AB603" s="568"/>
      <c r="AC603" s="568"/>
      <c r="AD603" s="568"/>
      <c r="AE603" s="568"/>
      <c r="AF603" s="568"/>
      <c r="AG603" s="568"/>
    </row>
    <row r="604" spans="1:33" ht="12.75">
      <c r="A604" s="568"/>
      <c r="B604" s="568"/>
      <c r="C604" s="568"/>
      <c r="D604" s="568"/>
      <c r="E604" s="568"/>
      <c r="F604" s="568"/>
      <c r="G604" s="568"/>
      <c r="H604" s="568"/>
      <c r="I604" s="568"/>
      <c r="J604" s="568"/>
      <c r="K604" s="568"/>
      <c r="L604" s="568"/>
      <c r="M604" s="568"/>
      <c r="N604" s="568"/>
      <c r="O604" s="568"/>
      <c r="P604" s="568"/>
      <c r="Q604" s="568"/>
      <c r="R604" s="568"/>
      <c r="S604" s="568"/>
      <c r="T604" s="568"/>
      <c r="U604" s="568"/>
      <c r="V604" s="568"/>
      <c r="W604" s="568"/>
      <c r="X604" s="568"/>
      <c r="Y604" s="568"/>
      <c r="Z604" s="568"/>
      <c r="AA604" s="568"/>
      <c r="AB604" s="568"/>
      <c r="AC604" s="568"/>
      <c r="AD604" s="568"/>
      <c r="AE604" s="568"/>
      <c r="AF604" s="568"/>
      <c r="AG604" s="568"/>
    </row>
    <row r="605" spans="1:33" ht="12.75">
      <c r="A605" s="568"/>
      <c r="B605" s="568"/>
      <c r="C605" s="568"/>
      <c r="D605" s="568"/>
      <c r="E605" s="568"/>
      <c r="F605" s="568"/>
      <c r="G605" s="568"/>
      <c r="H605" s="568"/>
      <c r="I605" s="568"/>
      <c r="J605" s="568"/>
      <c r="K605" s="568"/>
      <c r="L605" s="568"/>
      <c r="M605" s="568"/>
      <c r="N605" s="568"/>
      <c r="O605" s="568"/>
      <c r="P605" s="568"/>
      <c r="Q605" s="568"/>
      <c r="R605" s="568"/>
      <c r="S605" s="568"/>
      <c r="T605" s="568"/>
      <c r="U605" s="568"/>
      <c r="V605" s="568"/>
      <c r="W605" s="568"/>
      <c r="X605" s="568"/>
      <c r="Y605" s="568"/>
      <c r="Z605" s="568"/>
      <c r="AA605" s="568"/>
      <c r="AB605" s="568"/>
      <c r="AC605" s="568"/>
      <c r="AD605" s="568"/>
      <c r="AE605" s="568"/>
      <c r="AF605" s="568"/>
      <c r="AG605" s="568"/>
    </row>
    <row r="606" spans="1:33" ht="12.75">
      <c r="A606" s="568"/>
      <c r="B606" s="568"/>
      <c r="C606" s="568"/>
      <c r="D606" s="568"/>
      <c r="E606" s="568"/>
      <c r="F606" s="568"/>
      <c r="G606" s="568"/>
      <c r="H606" s="568"/>
      <c r="I606" s="568"/>
      <c r="J606" s="568"/>
      <c r="K606" s="568"/>
      <c r="L606" s="568"/>
      <c r="M606" s="568"/>
      <c r="N606" s="568"/>
      <c r="O606" s="568"/>
      <c r="P606" s="568"/>
      <c r="Q606" s="568"/>
      <c r="R606" s="568"/>
      <c r="S606" s="568"/>
      <c r="T606" s="568"/>
      <c r="U606" s="568"/>
      <c r="V606" s="568"/>
      <c r="W606" s="568"/>
      <c r="X606" s="568"/>
      <c r="Y606" s="568"/>
      <c r="Z606" s="568"/>
      <c r="AA606" s="568"/>
      <c r="AB606" s="568"/>
      <c r="AC606" s="568"/>
      <c r="AD606" s="568"/>
      <c r="AE606" s="568"/>
      <c r="AF606" s="568"/>
      <c r="AG606" s="568"/>
    </row>
    <row r="607" spans="1:33" ht="12.75">
      <c r="A607" s="568"/>
      <c r="B607" s="568"/>
      <c r="C607" s="568"/>
      <c r="D607" s="568"/>
      <c r="E607" s="568"/>
      <c r="F607" s="568"/>
      <c r="G607" s="568"/>
      <c r="H607" s="568"/>
      <c r="I607" s="568"/>
      <c r="J607" s="568"/>
      <c r="K607" s="568"/>
      <c r="L607" s="568"/>
      <c r="M607" s="568"/>
      <c r="N607" s="568"/>
      <c r="O607" s="568"/>
      <c r="P607" s="568"/>
      <c r="Q607" s="568"/>
      <c r="R607" s="568"/>
      <c r="S607" s="568"/>
      <c r="T607" s="568"/>
      <c r="U607" s="568"/>
      <c r="V607" s="568"/>
      <c r="W607" s="568"/>
      <c r="X607" s="568"/>
      <c r="Y607" s="568"/>
      <c r="Z607" s="568"/>
      <c r="AA607" s="568"/>
      <c r="AB607" s="568"/>
      <c r="AC607" s="568"/>
      <c r="AD607" s="568"/>
      <c r="AE607" s="568"/>
      <c r="AF607" s="568"/>
      <c r="AG607" s="568"/>
    </row>
    <row r="608" spans="1:33" ht="12.75">
      <c r="A608" s="568"/>
      <c r="B608" s="568"/>
      <c r="C608" s="568"/>
      <c r="D608" s="568"/>
      <c r="E608" s="568"/>
      <c r="F608" s="568"/>
      <c r="G608" s="568"/>
      <c r="H608" s="568"/>
      <c r="I608" s="568"/>
      <c r="J608" s="568"/>
      <c r="K608" s="568"/>
      <c r="L608" s="568"/>
      <c r="M608" s="568"/>
      <c r="N608" s="568"/>
      <c r="O608" s="568"/>
      <c r="P608" s="568"/>
      <c r="Q608" s="568"/>
      <c r="R608" s="568"/>
      <c r="S608" s="568"/>
      <c r="T608" s="568"/>
      <c r="U608" s="568"/>
      <c r="V608" s="568"/>
      <c r="W608" s="568"/>
      <c r="X608" s="568"/>
      <c r="Y608" s="568"/>
      <c r="Z608" s="568"/>
      <c r="AA608" s="568"/>
      <c r="AB608" s="568"/>
      <c r="AC608" s="568"/>
      <c r="AD608" s="568"/>
      <c r="AE608" s="568"/>
      <c r="AF608" s="568"/>
      <c r="AG608" s="568"/>
    </row>
    <row r="609" spans="1:33" ht="12.75">
      <c r="A609" s="568"/>
      <c r="B609" s="568"/>
      <c r="C609" s="568"/>
      <c r="D609" s="568"/>
      <c r="E609" s="568"/>
      <c r="F609" s="568"/>
      <c r="G609" s="568"/>
      <c r="H609" s="568"/>
      <c r="I609" s="568"/>
      <c r="J609" s="568"/>
      <c r="K609" s="568"/>
      <c r="L609" s="568"/>
      <c r="M609" s="568"/>
      <c r="N609" s="568"/>
      <c r="O609" s="568"/>
      <c r="P609" s="568"/>
      <c r="Q609" s="568"/>
      <c r="R609" s="568"/>
      <c r="S609" s="568"/>
      <c r="T609" s="568"/>
      <c r="U609" s="568"/>
      <c r="V609" s="568"/>
      <c r="W609" s="568"/>
      <c r="X609" s="568"/>
      <c r="Y609" s="568"/>
      <c r="Z609" s="568"/>
      <c r="AA609" s="568"/>
      <c r="AB609" s="568"/>
      <c r="AC609" s="568"/>
      <c r="AD609" s="568"/>
      <c r="AE609" s="568"/>
      <c r="AF609" s="568"/>
      <c r="AG609" s="568"/>
    </row>
    <row r="610" spans="1:33" ht="12.75">
      <c r="A610" s="568"/>
      <c r="B610" s="568"/>
      <c r="C610" s="568"/>
      <c r="D610" s="568"/>
      <c r="E610" s="568"/>
      <c r="F610" s="568"/>
      <c r="G610" s="568"/>
      <c r="H610" s="568"/>
      <c r="I610" s="568"/>
      <c r="J610" s="568"/>
      <c r="K610" s="568"/>
      <c r="L610" s="568"/>
      <c r="M610" s="568"/>
      <c r="N610" s="568"/>
      <c r="O610" s="568"/>
      <c r="P610" s="568"/>
      <c r="Q610" s="568"/>
      <c r="R610" s="568"/>
      <c r="S610" s="568"/>
      <c r="T610" s="568"/>
      <c r="U610" s="568"/>
      <c r="V610" s="568"/>
      <c r="W610" s="568"/>
      <c r="X610" s="568"/>
      <c r="Y610" s="568"/>
      <c r="Z610" s="568"/>
      <c r="AA610" s="568"/>
      <c r="AB610" s="568"/>
      <c r="AC610" s="568"/>
      <c r="AD610" s="568"/>
      <c r="AE610" s="568"/>
      <c r="AF610" s="568"/>
      <c r="AG610" s="568"/>
    </row>
    <row r="611" spans="1:33" ht="12.75">
      <c r="A611" s="568"/>
      <c r="B611" s="568"/>
      <c r="C611" s="568"/>
      <c r="D611" s="568"/>
      <c r="E611" s="568"/>
      <c r="F611" s="568"/>
      <c r="G611" s="568"/>
      <c r="H611" s="568"/>
      <c r="I611" s="568"/>
      <c r="J611" s="568"/>
      <c r="K611" s="568"/>
      <c r="L611" s="568"/>
      <c r="M611" s="568"/>
      <c r="N611" s="568"/>
      <c r="O611" s="568"/>
      <c r="P611" s="568"/>
      <c r="Q611" s="568"/>
      <c r="R611" s="568"/>
      <c r="S611" s="568"/>
      <c r="T611" s="568"/>
      <c r="U611" s="568"/>
      <c r="V611" s="568"/>
      <c r="W611" s="568"/>
      <c r="X611" s="568"/>
      <c r="Y611" s="568"/>
      <c r="Z611" s="568"/>
      <c r="AA611" s="568"/>
      <c r="AB611" s="568"/>
      <c r="AC611" s="568"/>
      <c r="AD611" s="568"/>
      <c r="AE611" s="568"/>
      <c r="AF611" s="568"/>
      <c r="AG611" s="568"/>
    </row>
    <row r="612" spans="1:33" ht="12.75">
      <c r="A612" s="568"/>
      <c r="B612" s="568"/>
      <c r="C612" s="568"/>
      <c r="D612" s="568"/>
      <c r="E612" s="568"/>
      <c r="F612" s="568"/>
      <c r="G612" s="568"/>
      <c r="H612" s="568"/>
      <c r="I612" s="568"/>
      <c r="J612" s="568"/>
      <c r="K612" s="568"/>
      <c r="L612" s="568"/>
      <c r="M612" s="568"/>
      <c r="N612" s="568"/>
      <c r="O612" s="568"/>
      <c r="P612" s="568"/>
      <c r="Q612" s="568"/>
      <c r="R612" s="568"/>
      <c r="S612" s="568"/>
      <c r="T612" s="568"/>
      <c r="U612" s="568"/>
      <c r="V612" s="568"/>
      <c r="W612" s="568"/>
      <c r="X612" s="568"/>
      <c r="Y612" s="568"/>
      <c r="Z612" s="568"/>
      <c r="AA612" s="568"/>
      <c r="AB612" s="568"/>
      <c r="AC612" s="568"/>
      <c r="AD612" s="568"/>
      <c r="AE612" s="568"/>
      <c r="AF612" s="568"/>
      <c r="AG612" s="568"/>
    </row>
    <row r="613" spans="1:33" ht="12.75">
      <c r="A613" s="568"/>
      <c r="B613" s="568"/>
      <c r="C613" s="568"/>
      <c r="D613" s="568"/>
      <c r="E613" s="568"/>
      <c r="F613" s="568"/>
      <c r="G613" s="568"/>
      <c r="H613" s="568"/>
      <c r="I613" s="568"/>
      <c r="J613" s="568"/>
      <c r="K613" s="568"/>
      <c r="L613" s="568"/>
      <c r="M613" s="568"/>
      <c r="N613" s="568"/>
      <c r="O613" s="568"/>
      <c r="P613" s="568"/>
      <c r="Q613" s="568"/>
      <c r="R613" s="568"/>
      <c r="S613" s="568"/>
      <c r="T613" s="568"/>
      <c r="U613" s="568"/>
      <c r="V613" s="568"/>
      <c r="W613" s="568"/>
      <c r="X613" s="568"/>
      <c r="Y613" s="568"/>
      <c r="Z613" s="568"/>
      <c r="AA613" s="568"/>
      <c r="AB613" s="568"/>
      <c r="AC613" s="568"/>
      <c r="AD613" s="568"/>
      <c r="AE613" s="568"/>
      <c r="AF613" s="568"/>
      <c r="AG613" s="568"/>
    </row>
    <row r="614" spans="1:33" ht="12.75">
      <c r="A614" s="568"/>
      <c r="B614" s="568"/>
      <c r="C614" s="568"/>
      <c r="D614" s="568"/>
      <c r="E614" s="568"/>
      <c r="F614" s="568"/>
      <c r="G614" s="568"/>
      <c r="H614" s="568"/>
      <c r="I614" s="568"/>
      <c r="J614" s="568"/>
      <c r="K614" s="568"/>
      <c r="L614" s="568"/>
      <c r="M614" s="568"/>
      <c r="N614" s="568"/>
      <c r="O614" s="568"/>
      <c r="P614" s="568"/>
      <c r="Q614" s="568"/>
      <c r="R614" s="568"/>
      <c r="S614" s="568"/>
      <c r="T614" s="568"/>
      <c r="U614" s="568"/>
      <c r="V614" s="568"/>
      <c r="W614" s="568"/>
      <c r="X614" s="568"/>
      <c r="Y614" s="568"/>
      <c r="Z614" s="568"/>
      <c r="AA614" s="568"/>
      <c r="AB614" s="568"/>
      <c r="AC614" s="568"/>
      <c r="AD614" s="568"/>
      <c r="AE614" s="568"/>
      <c r="AF614" s="568"/>
      <c r="AG614" s="568"/>
    </row>
    <row r="615" spans="1:33" ht="12.75">
      <c r="A615" s="568"/>
      <c r="B615" s="568"/>
      <c r="C615" s="568"/>
      <c r="D615" s="568"/>
      <c r="E615" s="568"/>
      <c r="F615" s="568"/>
      <c r="G615" s="568"/>
      <c r="H615" s="568"/>
      <c r="I615" s="568"/>
      <c r="J615" s="568"/>
      <c r="K615" s="568"/>
      <c r="L615" s="568"/>
      <c r="M615" s="568"/>
      <c r="N615" s="568"/>
      <c r="O615" s="568"/>
      <c r="P615" s="568"/>
      <c r="Q615" s="568"/>
      <c r="R615" s="568"/>
      <c r="S615" s="568"/>
      <c r="T615" s="568"/>
      <c r="U615" s="568"/>
      <c r="V615" s="568"/>
      <c r="W615" s="568"/>
      <c r="X615" s="568"/>
      <c r="Y615" s="568"/>
      <c r="Z615" s="568"/>
      <c r="AA615" s="568"/>
      <c r="AB615" s="568"/>
      <c r="AC615" s="568"/>
      <c r="AD615" s="568"/>
      <c r="AE615" s="568"/>
      <c r="AF615" s="568"/>
      <c r="AG615" s="568"/>
    </row>
    <row r="616" spans="1:33" ht="12.75">
      <c r="A616" s="568"/>
      <c r="B616" s="568"/>
      <c r="C616" s="568"/>
      <c r="D616" s="568"/>
      <c r="E616" s="568"/>
      <c r="F616" s="568"/>
      <c r="G616" s="568"/>
      <c r="H616" s="568"/>
      <c r="I616" s="568"/>
      <c r="J616" s="568"/>
      <c r="K616" s="568"/>
      <c r="L616" s="568"/>
      <c r="M616" s="568"/>
      <c r="N616" s="568"/>
      <c r="O616" s="568"/>
      <c r="P616" s="568"/>
      <c r="Q616" s="568"/>
      <c r="R616" s="568"/>
      <c r="S616" s="568"/>
      <c r="T616" s="568"/>
      <c r="U616" s="568"/>
      <c r="V616" s="568"/>
      <c r="W616" s="568"/>
      <c r="X616" s="568"/>
      <c r="Y616" s="568"/>
      <c r="Z616" s="568"/>
      <c r="AA616" s="568"/>
      <c r="AB616" s="568"/>
      <c r="AC616" s="568"/>
      <c r="AD616" s="568"/>
      <c r="AE616" s="568"/>
      <c r="AF616" s="568"/>
      <c r="AG616" s="568"/>
    </row>
    <row r="617" spans="1:33" ht="12.75">
      <c r="A617" s="568"/>
      <c r="B617" s="568"/>
      <c r="C617" s="568"/>
      <c r="D617" s="568"/>
      <c r="E617" s="568"/>
      <c r="F617" s="568"/>
      <c r="G617" s="568"/>
      <c r="H617" s="568"/>
      <c r="I617" s="568"/>
      <c r="J617" s="568"/>
      <c r="K617" s="568"/>
      <c r="L617" s="568"/>
      <c r="M617" s="568"/>
      <c r="N617" s="568"/>
      <c r="O617" s="568"/>
      <c r="P617" s="568"/>
      <c r="Q617" s="568"/>
      <c r="R617" s="568"/>
      <c r="S617" s="568"/>
      <c r="T617" s="568"/>
      <c r="U617" s="568"/>
      <c r="V617" s="568"/>
      <c r="W617" s="568"/>
      <c r="X617" s="568"/>
      <c r="Y617" s="568"/>
      <c r="Z617" s="568"/>
      <c r="AA617" s="568"/>
      <c r="AB617" s="568"/>
      <c r="AC617" s="568"/>
      <c r="AD617" s="568"/>
      <c r="AE617" s="568"/>
      <c r="AF617" s="568"/>
      <c r="AG617" s="568"/>
    </row>
    <row r="618" spans="1:33" ht="12.75">
      <c r="A618" s="568"/>
      <c r="B618" s="568"/>
      <c r="C618" s="568"/>
      <c r="D618" s="568"/>
      <c r="E618" s="568"/>
      <c r="F618" s="568"/>
      <c r="G618" s="568"/>
      <c r="H618" s="568"/>
      <c r="I618" s="568"/>
      <c r="J618" s="568"/>
      <c r="K618" s="568"/>
      <c r="L618" s="568"/>
      <c r="M618" s="568"/>
      <c r="N618" s="568"/>
      <c r="O618" s="568"/>
      <c r="P618" s="568"/>
      <c r="Q618" s="568"/>
      <c r="R618" s="568"/>
      <c r="S618" s="568"/>
      <c r="T618" s="568"/>
      <c r="U618" s="568"/>
      <c r="V618" s="568"/>
      <c r="W618" s="568"/>
      <c r="X618" s="568"/>
      <c r="Y618" s="568"/>
      <c r="Z618" s="568"/>
      <c r="AA618" s="568"/>
      <c r="AB618" s="568"/>
      <c r="AC618" s="568"/>
      <c r="AD618" s="568"/>
      <c r="AE618" s="568"/>
      <c r="AF618" s="568"/>
      <c r="AG618" s="568"/>
    </row>
    <row r="619" spans="1:33" ht="12.75">
      <c r="A619" s="568"/>
      <c r="B619" s="568"/>
      <c r="C619" s="568"/>
      <c r="D619" s="568"/>
      <c r="E619" s="568"/>
      <c r="F619" s="568"/>
      <c r="G619" s="568"/>
      <c r="H619" s="568"/>
      <c r="I619" s="568"/>
      <c r="J619" s="568"/>
      <c r="K619" s="568"/>
      <c r="L619" s="568"/>
      <c r="M619" s="568"/>
      <c r="N619" s="568"/>
      <c r="O619" s="568"/>
      <c r="P619" s="568"/>
      <c r="Q619" s="568"/>
      <c r="R619" s="568"/>
      <c r="S619" s="568"/>
      <c r="T619" s="568"/>
      <c r="U619" s="568"/>
      <c r="V619" s="568"/>
      <c r="W619" s="568"/>
      <c r="X619" s="568"/>
      <c r="Y619" s="568"/>
      <c r="Z619" s="568"/>
      <c r="AA619" s="568"/>
      <c r="AB619" s="568"/>
      <c r="AC619" s="568"/>
      <c r="AD619" s="568"/>
      <c r="AE619" s="568"/>
      <c r="AF619" s="568"/>
      <c r="AG619" s="568"/>
    </row>
    <row r="620" spans="1:33" ht="12.75">
      <c r="A620" s="568"/>
      <c r="B620" s="568"/>
      <c r="C620" s="568"/>
      <c r="D620" s="568"/>
      <c r="E620" s="568"/>
      <c r="F620" s="568"/>
      <c r="G620" s="568"/>
      <c r="H620" s="568"/>
      <c r="I620" s="568"/>
      <c r="J620" s="568"/>
      <c r="K620" s="568"/>
      <c r="L620" s="568"/>
      <c r="M620" s="568"/>
      <c r="N620" s="568"/>
      <c r="O620" s="568"/>
      <c r="P620" s="568"/>
      <c r="Q620" s="568"/>
      <c r="R620" s="568"/>
      <c r="S620" s="568"/>
      <c r="T620" s="568"/>
      <c r="U620" s="568"/>
      <c r="V620" s="568"/>
      <c r="W620" s="568"/>
      <c r="X620" s="568"/>
      <c r="Y620" s="568"/>
      <c r="Z620" s="568"/>
      <c r="AA620" s="568"/>
      <c r="AB620" s="568"/>
      <c r="AC620" s="568"/>
      <c r="AD620" s="568"/>
      <c r="AE620" s="568"/>
      <c r="AF620" s="568"/>
      <c r="AG620" s="568"/>
    </row>
    <row r="621" spans="1:33" ht="12.75">
      <c r="A621" s="568"/>
      <c r="B621" s="568"/>
      <c r="C621" s="568"/>
      <c r="D621" s="568"/>
      <c r="E621" s="568"/>
      <c r="F621" s="568"/>
      <c r="G621" s="568"/>
      <c r="H621" s="568"/>
      <c r="I621" s="568"/>
      <c r="J621" s="568"/>
      <c r="K621" s="568"/>
      <c r="L621" s="568"/>
      <c r="M621" s="568"/>
      <c r="N621" s="568"/>
      <c r="O621" s="568"/>
      <c r="P621" s="568"/>
      <c r="Q621" s="568"/>
      <c r="R621" s="568"/>
      <c r="S621" s="568"/>
      <c r="T621" s="568"/>
      <c r="U621" s="568"/>
      <c r="V621" s="568"/>
      <c r="W621" s="568"/>
      <c r="X621" s="568"/>
      <c r="Y621" s="568"/>
      <c r="Z621" s="568"/>
      <c r="AA621" s="568"/>
      <c r="AB621" s="568"/>
      <c r="AC621" s="568"/>
      <c r="AD621" s="568"/>
      <c r="AE621" s="568"/>
      <c r="AF621" s="568"/>
      <c r="AG621" s="568"/>
    </row>
    <row r="622" spans="1:33" ht="12.75">
      <c r="A622" s="568"/>
      <c r="B622" s="568"/>
      <c r="C622" s="568"/>
      <c r="D622" s="568"/>
      <c r="E622" s="568"/>
      <c r="F622" s="568"/>
      <c r="G622" s="568"/>
      <c r="H622" s="568"/>
      <c r="I622" s="568"/>
      <c r="J622" s="568"/>
      <c r="K622" s="568"/>
      <c r="L622" s="568"/>
      <c r="M622" s="568"/>
      <c r="N622" s="568"/>
      <c r="O622" s="568"/>
      <c r="P622" s="568"/>
      <c r="Q622" s="568"/>
      <c r="R622" s="568"/>
      <c r="S622" s="568"/>
      <c r="T622" s="568"/>
      <c r="U622" s="568"/>
      <c r="V622" s="568"/>
      <c r="W622" s="568"/>
      <c r="X622" s="568"/>
      <c r="Y622" s="568"/>
      <c r="Z622" s="568"/>
      <c r="AA622" s="568"/>
      <c r="AB622" s="568"/>
      <c r="AC622" s="568"/>
      <c r="AD622" s="568"/>
      <c r="AE622" s="568"/>
      <c r="AF622" s="568"/>
      <c r="AG622" s="568"/>
    </row>
    <row r="623" spans="1:33" ht="12.75">
      <c r="A623" s="568"/>
      <c r="B623" s="568"/>
      <c r="C623" s="568"/>
      <c r="D623" s="568"/>
      <c r="E623" s="568"/>
      <c r="F623" s="568"/>
      <c r="G623" s="568"/>
      <c r="H623" s="568"/>
      <c r="I623" s="568"/>
      <c r="J623" s="568"/>
      <c r="K623" s="568"/>
      <c r="L623" s="568"/>
      <c r="M623" s="568"/>
      <c r="N623" s="568"/>
      <c r="O623" s="568"/>
      <c r="P623" s="568"/>
      <c r="Q623" s="568"/>
      <c r="R623" s="568"/>
      <c r="S623" s="568"/>
      <c r="T623" s="568"/>
      <c r="U623" s="568"/>
      <c r="V623" s="568"/>
      <c r="W623" s="568"/>
      <c r="X623" s="568"/>
      <c r="Y623" s="568"/>
      <c r="Z623" s="568"/>
      <c r="AA623" s="568"/>
      <c r="AB623" s="568"/>
      <c r="AC623" s="568"/>
      <c r="AD623" s="568"/>
      <c r="AE623" s="568"/>
      <c r="AF623" s="568"/>
      <c r="AG623" s="568"/>
    </row>
    <row r="624" spans="1:33" ht="12.75">
      <c r="A624" s="568"/>
      <c r="B624" s="568"/>
      <c r="C624" s="568"/>
      <c r="D624" s="568"/>
      <c r="E624" s="568"/>
      <c r="F624" s="568"/>
      <c r="G624" s="568"/>
      <c r="H624" s="568"/>
      <c r="I624" s="568"/>
      <c r="J624" s="568"/>
      <c r="K624" s="568"/>
      <c r="L624" s="568"/>
      <c r="M624" s="568"/>
      <c r="N624" s="568"/>
      <c r="O624" s="568"/>
      <c r="P624" s="568"/>
      <c r="Q624" s="568"/>
      <c r="R624" s="568"/>
      <c r="S624" s="568"/>
      <c r="T624" s="568"/>
      <c r="U624" s="568"/>
      <c r="V624" s="568"/>
      <c r="W624" s="568"/>
      <c r="X624" s="568"/>
      <c r="Y624" s="568"/>
      <c r="Z624" s="568"/>
      <c r="AA624" s="568"/>
      <c r="AB624" s="568"/>
      <c r="AC624" s="568"/>
      <c r="AD624" s="568"/>
      <c r="AE624" s="568"/>
      <c r="AF624" s="568"/>
      <c r="AG624" s="568"/>
    </row>
    <row r="625" spans="1:33" ht="12.75">
      <c r="A625" s="568"/>
      <c r="B625" s="568"/>
      <c r="C625" s="568"/>
      <c r="D625" s="568"/>
      <c r="E625" s="568"/>
      <c r="F625" s="568"/>
      <c r="G625" s="568"/>
      <c r="H625" s="568"/>
      <c r="I625" s="568"/>
      <c r="J625" s="568"/>
      <c r="K625" s="568"/>
      <c r="L625" s="568"/>
      <c r="M625" s="568"/>
      <c r="N625" s="568"/>
      <c r="O625" s="568"/>
      <c r="P625" s="568"/>
      <c r="Q625" s="568"/>
      <c r="R625" s="568"/>
      <c r="S625" s="568"/>
      <c r="T625" s="568"/>
      <c r="U625" s="568"/>
      <c r="V625" s="568"/>
      <c r="W625" s="568"/>
      <c r="X625" s="568"/>
      <c r="Y625" s="568"/>
      <c r="Z625" s="568"/>
      <c r="AA625" s="568"/>
      <c r="AB625" s="568"/>
      <c r="AC625" s="568"/>
      <c r="AD625" s="568"/>
      <c r="AE625" s="568"/>
      <c r="AF625" s="568"/>
      <c r="AG625" s="568"/>
    </row>
    <row r="626" spans="1:33" ht="12.75">
      <c r="A626" s="568"/>
      <c r="B626" s="568"/>
      <c r="C626" s="568"/>
      <c r="D626" s="568"/>
      <c r="E626" s="568"/>
      <c r="F626" s="568"/>
      <c r="G626" s="568"/>
      <c r="H626" s="568"/>
      <c r="I626" s="568"/>
      <c r="J626" s="568"/>
      <c r="K626" s="568"/>
      <c r="L626" s="568"/>
      <c r="M626" s="568"/>
      <c r="N626" s="568"/>
      <c r="O626" s="568"/>
      <c r="P626" s="568"/>
      <c r="Q626" s="568"/>
      <c r="R626" s="568"/>
      <c r="S626" s="568"/>
      <c r="T626" s="568"/>
      <c r="U626" s="568"/>
      <c r="V626" s="568"/>
      <c r="W626" s="568"/>
      <c r="X626" s="568"/>
      <c r="Y626" s="568"/>
      <c r="Z626" s="568"/>
      <c r="AA626" s="568"/>
      <c r="AB626" s="568"/>
      <c r="AC626" s="568"/>
      <c r="AD626" s="568"/>
      <c r="AE626" s="568"/>
      <c r="AF626" s="568"/>
      <c r="AG626" s="568"/>
    </row>
    <row r="627" spans="1:33" ht="12.75">
      <c r="A627" s="568"/>
      <c r="B627" s="568"/>
      <c r="C627" s="568"/>
      <c r="D627" s="568"/>
      <c r="E627" s="568"/>
      <c r="F627" s="568"/>
      <c r="G627" s="568"/>
      <c r="H627" s="568"/>
      <c r="I627" s="568"/>
      <c r="J627" s="568"/>
      <c r="K627" s="568"/>
      <c r="L627" s="568"/>
      <c r="M627" s="568"/>
      <c r="N627" s="568"/>
      <c r="O627" s="568"/>
      <c r="P627" s="568"/>
      <c r="Q627" s="568"/>
      <c r="R627" s="568"/>
      <c r="S627" s="568"/>
      <c r="T627" s="568"/>
      <c r="U627" s="568"/>
      <c r="V627" s="568"/>
      <c r="W627" s="568"/>
      <c r="X627" s="568"/>
      <c r="Y627" s="568"/>
      <c r="Z627" s="568"/>
      <c r="AA627" s="568"/>
      <c r="AB627" s="568"/>
      <c r="AC627" s="568"/>
      <c r="AD627" s="568"/>
      <c r="AE627" s="568"/>
      <c r="AF627" s="568"/>
      <c r="AG627" s="568"/>
    </row>
    <row r="628" spans="1:33" ht="12.75">
      <c r="A628" s="568"/>
      <c r="B628" s="568"/>
      <c r="C628" s="568"/>
      <c r="D628" s="568"/>
      <c r="E628" s="568"/>
      <c r="F628" s="568"/>
      <c r="G628" s="568"/>
      <c r="H628" s="568"/>
      <c r="I628" s="568"/>
      <c r="J628" s="568"/>
      <c r="K628" s="568"/>
      <c r="L628" s="568"/>
      <c r="M628" s="568"/>
      <c r="N628" s="568"/>
      <c r="O628" s="568"/>
      <c r="P628" s="568"/>
      <c r="Q628" s="568"/>
      <c r="R628" s="568"/>
      <c r="S628" s="568"/>
      <c r="T628" s="568"/>
      <c r="U628" s="568"/>
      <c r="V628" s="568"/>
      <c r="W628" s="568"/>
      <c r="X628" s="568"/>
      <c r="Y628" s="568"/>
      <c r="Z628" s="568"/>
      <c r="AA628" s="568"/>
      <c r="AB628" s="568"/>
      <c r="AC628" s="568"/>
      <c r="AD628" s="568"/>
      <c r="AE628" s="568"/>
      <c r="AF628" s="568"/>
      <c r="AG628" s="568"/>
    </row>
    <row r="629" spans="1:33" ht="12.75">
      <c r="A629" s="568"/>
      <c r="B629" s="568"/>
      <c r="C629" s="568"/>
      <c r="D629" s="568"/>
      <c r="E629" s="568"/>
      <c r="F629" s="568"/>
      <c r="G629" s="568"/>
      <c r="H629" s="568"/>
      <c r="I629" s="568"/>
      <c r="J629" s="568"/>
      <c r="K629" s="568"/>
      <c r="L629" s="568"/>
      <c r="M629" s="568"/>
      <c r="N629" s="568"/>
      <c r="O629" s="568"/>
      <c r="P629" s="568"/>
      <c r="Q629" s="568"/>
      <c r="R629" s="568"/>
      <c r="S629" s="568"/>
      <c r="T629" s="568"/>
      <c r="U629" s="568"/>
      <c r="V629" s="568"/>
      <c r="W629" s="568"/>
      <c r="X629" s="568"/>
      <c r="Y629" s="568"/>
      <c r="Z629" s="568"/>
      <c r="AA629" s="568"/>
      <c r="AB629" s="568"/>
      <c r="AC629" s="568"/>
      <c r="AD629" s="568"/>
      <c r="AE629" s="568"/>
      <c r="AF629" s="568"/>
      <c r="AG629" s="568"/>
    </row>
    <row r="630" spans="1:33" ht="12.75">
      <c r="A630" s="568"/>
      <c r="B630" s="568"/>
      <c r="C630" s="568"/>
      <c r="D630" s="568"/>
      <c r="E630" s="568"/>
      <c r="F630" s="568"/>
      <c r="G630" s="568"/>
      <c r="H630" s="568"/>
      <c r="I630" s="568"/>
      <c r="J630" s="568"/>
      <c r="K630" s="568"/>
      <c r="L630" s="568"/>
      <c r="M630" s="568"/>
      <c r="N630" s="568"/>
      <c r="O630" s="568"/>
      <c r="P630" s="568"/>
      <c r="Q630" s="568"/>
      <c r="R630" s="568"/>
      <c r="S630" s="568"/>
      <c r="T630" s="568"/>
      <c r="U630" s="568"/>
      <c r="V630" s="568"/>
      <c r="W630" s="568"/>
      <c r="X630" s="568"/>
      <c r="Y630" s="568"/>
      <c r="Z630" s="568"/>
      <c r="AA630" s="568"/>
      <c r="AB630" s="568"/>
      <c r="AC630" s="568"/>
      <c r="AD630" s="568"/>
      <c r="AE630" s="568"/>
      <c r="AF630" s="568"/>
      <c r="AG630" s="568"/>
    </row>
    <row r="631" spans="1:33" ht="12.75">
      <c r="A631" s="568"/>
      <c r="B631" s="568"/>
      <c r="C631" s="568"/>
      <c r="D631" s="568"/>
      <c r="E631" s="568"/>
      <c r="F631" s="568"/>
      <c r="G631" s="568"/>
      <c r="H631" s="568"/>
      <c r="I631" s="568"/>
      <c r="J631" s="568"/>
      <c r="K631" s="568"/>
      <c r="L631" s="568"/>
      <c r="M631" s="568"/>
      <c r="N631" s="568"/>
      <c r="O631" s="568"/>
      <c r="P631" s="568"/>
      <c r="Q631" s="568"/>
      <c r="R631" s="568"/>
      <c r="S631" s="568"/>
      <c r="T631" s="568"/>
      <c r="U631" s="568"/>
      <c r="V631" s="568"/>
      <c r="W631" s="568"/>
      <c r="X631" s="568"/>
      <c r="Y631" s="568"/>
      <c r="Z631" s="568"/>
      <c r="AA631" s="568"/>
      <c r="AB631" s="568"/>
      <c r="AC631" s="568"/>
      <c r="AD631" s="568"/>
      <c r="AE631" s="568"/>
      <c r="AF631" s="568"/>
      <c r="AG631" s="568"/>
    </row>
    <row r="632" spans="1:33" ht="12.75">
      <c r="A632" s="568"/>
      <c r="B632" s="568"/>
      <c r="C632" s="568"/>
      <c r="D632" s="568"/>
      <c r="E632" s="568"/>
      <c r="F632" s="568"/>
      <c r="G632" s="568"/>
      <c r="H632" s="568"/>
      <c r="I632" s="568"/>
      <c r="J632" s="568"/>
      <c r="K632" s="568"/>
      <c r="L632" s="568"/>
      <c r="M632" s="568"/>
      <c r="N632" s="568"/>
      <c r="O632" s="568"/>
      <c r="P632" s="568"/>
      <c r="Q632" s="568"/>
      <c r="R632" s="568"/>
      <c r="S632" s="568"/>
      <c r="T632" s="568"/>
      <c r="U632" s="568"/>
      <c r="V632" s="568"/>
      <c r="W632" s="568"/>
      <c r="X632" s="568"/>
      <c r="Y632" s="568"/>
      <c r="Z632" s="568"/>
      <c r="AA632" s="568"/>
      <c r="AB632" s="568"/>
      <c r="AC632" s="568"/>
      <c r="AD632" s="568"/>
      <c r="AE632" s="568"/>
      <c r="AF632" s="568"/>
      <c r="AG632" s="568"/>
    </row>
    <row r="633" spans="1:33" ht="12.75">
      <c r="A633" s="568"/>
      <c r="B633" s="568"/>
      <c r="C633" s="568"/>
      <c r="D633" s="568"/>
      <c r="E633" s="568"/>
      <c r="F633" s="568"/>
      <c r="G633" s="568"/>
      <c r="H633" s="568"/>
      <c r="I633" s="568"/>
      <c r="J633" s="568"/>
      <c r="K633" s="568"/>
      <c r="L633" s="568"/>
      <c r="M633" s="568"/>
      <c r="N633" s="568"/>
      <c r="O633" s="568"/>
      <c r="P633" s="568"/>
      <c r="Q633" s="568"/>
      <c r="R633" s="568"/>
      <c r="S633" s="568"/>
      <c r="T633" s="568"/>
      <c r="U633" s="568"/>
      <c r="V633" s="568"/>
      <c r="W633" s="568"/>
      <c r="X633" s="568"/>
      <c r="Y633" s="568"/>
      <c r="Z633" s="568"/>
      <c r="AA633" s="568"/>
      <c r="AB633" s="568"/>
      <c r="AC633" s="568"/>
      <c r="AD633" s="568"/>
      <c r="AE633" s="568"/>
      <c r="AF633" s="568"/>
      <c r="AG633" s="568"/>
    </row>
    <row r="634" spans="1:33" ht="12.75">
      <c r="A634" s="568"/>
      <c r="B634" s="568"/>
      <c r="C634" s="568"/>
      <c r="D634" s="568"/>
      <c r="E634" s="568"/>
      <c r="F634" s="568"/>
      <c r="G634" s="568"/>
      <c r="H634" s="568"/>
      <c r="I634" s="568"/>
      <c r="J634" s="568"/>
      <c r="K634" s="568"/>
      <c r="L634" s="568"/>
      <c r="M634" s="568"/>
      <c r="N634" s="568"/>
      <c r="O634" s="568"/>
      <c r="P634" s="568"/>
      <c r="Q634" s="568"/>
      <c r="R634" s="568"/>
      <c r="S634" s="568"/>
      <c r="T634" s="568"/>
      <c r="U634" s="568"/>
      <c r="V634" s="568"/>
      <c r="W634" s="568"/>
      <c r="X634" s="568"/>
      <c r="Y634" s="568"/>
      <c r="Z634" s="568"/>
      <c r="AA634" s="568"/>
      <c r="AB634" s="568"/>
      <c r="AC634" s="568"/>
      <c r="AD634" s="568"/>
      <c r="AE634" s="568"/>
      <c r="AF634" s="568"/>
      <c r="AG634" s="568"/>
    </row>
    <row r="635" spans="1:33" ht="12.75">
      <c r="A635" s="568"/>
      <c r="B635" s="568"/>
      <c r="C635" s="568"/>
      <c r="D635" s="568"/>
      <c r="E635" s="568"/>
      <c r="F635" s="568"/>
      <c r="G635" s="568"/>
      <c r="H635" s="568"/>
      <c r="I635" s="568"/>
      <c r="J635" s="568"/>
      <c r="K635" s="568"/>
      <c r="L635" s="568"/>
      <c r="M635" s="568"/>
      <c r="N635" s="568"/>
      <c r="O635" s="568"/>
      <c r="P635" s="568"/>
      <c r="Q635" s="568"/>
      <c r="R635" s="568"/>
      <c r="S635" s="568"/>
      <c r="T635" s="568"/>
      <c r="U635" s="568"/>
      <c r="V635" s="568"/>
      <c r="W635" s="568"/>
      <c r="X635" s="568"/>
      <c r="Y635" s="568"/>
      <c r="Z635" s="568"/>
      <c r="AA635" s="568"/>
      <c r="AB635" s="568"/>
      <c r="AC635" s="568"/>
      <c r="AD635" s="568"/>
      <c r="AE635" s="568"/>
      <c r="AF635" s="568"/>
      <c r="AG635" s="568"/>
    </row>
    <row r="636" spans="1:33" ht="12.75">
      <c r="A636" s="568"/>
      <c r="B636" s="568"/>
      <c r="C636" s="568"/>
      <c r="D636" s="568"/>
      <c r="E636" s="568"/>
      <c r="F636" s="568"/>
      <c r="G636" s="568"/>
      <c r="H636" s="568"/>
      <c r="I636" s="568"/>
      <c r="J636" s="568"/>
      <c r="K636" s="568"/>
      <c r="L636" s="568"/>
      <c r="M636" s="568"/>
      <c r="N636" s="568"/>
      <c r="O636" s="568"/>
      <c r="P636" s="568"/>
      <c r="Q636" s="568"/>
      <c r="R636" s="568"/>
      <c r="S636" s="568"/>
      <c r="T636" s="568"/>
      <c r="U636" s="568"/>
      <c r="V636" s="568"/>
      <c r="W636" s="568"/>
      <c r="X636" s="568"/>
      <c r="Y636" s="568"/>
      <c r="Z636" s="568"/>
      <c r="AA636" s="568"/>
      <c r="AB636" s="568"/>
      <c r="AC636" s="568"/>
      <c r="AD636" s="568"/>
      <c r="AE636" s="568"/>
      <c r="AF636" s="568"/>
      <c r="AG636" s="568"/>
    </row>
    <row r="637" spans="1:33" ht="12.75">
      <c r="A637" s="568"/>
      <c r="B637" s="568"/>
      <c r="C637" s="568"/>
      <c r="D637" s="568"/>
      <c r="E637" s="568"/>
      <c r="F637" s="568"/>
      <c r="G637" s="568"/>
      <c r="H637" s="568"/>
      <c r="I637" s="568"/>
      <c r="J637" s="568"/>
      <c r="K637" s="568"/>
      <c r="L637" s="568"/>
      <c r="M637" s="568"/>
      <c r="N637" s="568"/>
      <c r="O637" s="568"/>
      <c r="P637" s="568"/>
      <c r="Q637" s="568"/>
      <c r="R637" s="568"/>
      <c r="S637" s="568"/>
      <c r="T637" s="568"/>
      <c r="U637" s="568"/>
      <c r="V637" s="568"/>
      <c r="W637" s="568"/>
      <c r="X637" s="568"/>
      <c r="Y637" s="568"/>
      <c r="Z637" s="568"/>
      <c r="AA637" s="568"/>
      <c r="AB637" s="568"/>
      <c r="AC637" s="568"/>
      <c r="AD637" s="568"/>
      <c r="AE637" s="568"/>
      <c r="AF637" s="568"/>
      <c r="AG637" s="568"/>
    </row>
    <row r="638" spans="1:33" ht="12.75">
      <c r="A638" s="568"/>
      <c r="B638" s="568"/>
      <c r="C638" s="568"/>
      <c r="D638" s="568"/>
      <c r="E638" s="568"/>
      <c r="F638" s="568"/>
      <c r="G638" s="568"/>
      <c r="H638" s="568"/>
      <c r="I638" s="568"/>
      <c r="J638" s="568"/>
      <c r="K638" s="568"/>
      <c r="L638" s="568"/>
      <c r="M638" s="568"/>
      <c r="N638" s="568"/>
      <c r="O638" s="568"/>
      <c r="P638" s="568"/>
      <c r="Q638" s="568"/>
      <c r="R638" s="568"/>
      <c r="S638" s="568"/>
      <c r="T638" s="568"/>
      <c r="U638" s="568"/>
      <c r="V638" s="568"/>
      <c r="W638" s="568"/>
      <c r="X638" s="568"/>
      <c r="Y638" s="568"/>
      <c r="Z638" s="568"/>
      <c r="AA638" s="568"/>
      <c r="AB638" s="568"/>
      <c r="AC638" s="568"/>
      <c r="AD638" s="568"/>
      <c r="AE638" s="568"/>
      <c r="AF638" s="568"/>
      <c r="AG638" s="568"/>
    </row>
    <row r="639" spans="1:33" ht="12.75">
      <c r="A639" s="568"/>
      <c r="B639" s="568"/>
      <c r="C639" s="568"/>
      <c r="D639" s="568"/>
      <c r="E639" s="568"/>
      <c r="F639" s="568"/>
      <c r="G639" s="568"/>
      <c r="H639" s="568"/>
      <c r="I639" s="568"/>
      <c r="J639" s="568"/>
      <c r="K639" s="568"/>
      <c r="L639" s="568"/>
      <c r="M639" s="568"/>
      <c r="N639" s="568"/>
      <c r="O639" s="568"/>
      <c r="P639" s="568"/>
      <c r="Q639" s="568"/>
      <c r="R639" s="568"/>
      <c r="S639" s="568"/>
      <c r="T639" s="568"/>
      <c r="U639" s="568"/>
      <c r="V639" s="568"/>
      <c r="W639" s="568"/>
      <c r="X639" s="568"/>
      <c r="Y639" s="568"/>
      <c r="Z639" s="568"/>
      <c r="AA639" s="568"/>
      <c r="AB639" s="568"/>
      <c r="AC639" s="568"/>
      <c r="AD639" s="568"/>
      <c r="AE639" s="568"/>
      <c r="AF639" s="568"/>
      <c r="AG639" s="568"/>
    </row>
    <row r="640" spans="1:33" ht="12.75">
      <c r="A640" s="568"/>
      <c r="B640" s="568"/>
      <c r="C640" s="568"/>
      <c r="D640" s="568"/>
      <c r="E640" s="568"/>
      <c r="F640" s="568"/>
      <c r="G640" s="568"/>
      <c r="H640" s="568"/>
      <c r="I640" s="568"/>
      <c r="J640" s="568"/>
      <c r="K640" s="568"/>
      <c r="L640" s="568"/>
      <c r="M640" s="568"/>
      <c r="N640" s="568"/>
      <c r="O640" s="568"/>
      <c r="P640" s="568"/>
      <c r="Q640" s="568"/>
      <c r="R640" s="568"/>
      <c r="S640" s="568"/>
      <c r="T640" s="568"/>
      <c r="U640" s="568"/>
      <c r="V640" s="568"/>
      <c r="W640" s="568"/>
      <c r="X640" s="568"/>
      <c r="Y640" s="568"/>
      <c r="Z640" s="568"/>
      <c r="AA640" s="568"/>
      <c r="AB640" s="568"/>
      <c r="AC640" s="568"/>
      <c r="AD640" s="568"/>
      <c r="AE640" s="568"/>
      <c r="AF640" s="568"/>
      <c r="AG640" s="568"/>
    </row>
    <row r="641" spans="1:33" ht="12.75">
      <c r="A641" s="568"/>
      <c r="B641" s="568"/>
      <c r="C641" s="568"/>
      <c r="D641" s="568"/>
      <c r="E641" s="568"/>
      <c r="F641" s="568"/>
      <c r="G641" s="568"/>
      <c r="H641" s="568"/>
      <c r="I641" s="568"/>
      <c r="J641" s="568"/>
      <c r="K641" s="568"/>
      <c r="L641" s="568"/>
      <c r="M641" s="568"/>
      <c r="N641" s="568"/>
      <c r="O641" s="568"/>
      <c r="P641" s="568"/>
      <c r="Q641" s="568"/>
      <c r="R641" s="568"/>
      <c r="S641" s="568"/>
      <c r="T641" s="568"/>
      <c r="U641" s="568"/>
      <c r="V641" s="568"/>
      <c r="W641" s="568"/>
      <c r="X641" s="568"/>
      <c r="Y641" s="568"/>
      <c r="Z641" s="568"/>
      <c r="AA641" s="568"/>
      <c r="AB641" s="568"/>
      <c r="AC641" s="568"/>
      <c r="AD641" s="568"/>
      <c r="AE641" s="568"/>
      <c r="AF641" s="568"/>
      <c r="AG641" s="568"/>
    </row>
    <row r="642" spans="1:33" ht="12.75">
      <c r="A642" s="568"/>
      <c r="B642" s="568"/>
      <c r="C642" s="568"/>
      <c r="D642" s="568"/>
      <c r="E642" s="568"/>
      <c r="F642" s="568"/>
      <c r="G642" s="568"/>
      <c r="H642" s="568"/>
      <c r="I642" s="568"/>
      <c r="J642" s="568"/>
      <c r="K642" s="568"/>
      <c r="L642" s="568"/>
      <c r="M642" s="568"/>
      <c r="N642" s="568"/>
      <c r="O642" s="568"/>
      <c r="P642" s="568"/>
      <c r="Q642" s="568"/>
      <c r="R642" s="568"/>
      <c r="S642" s="568"/>
      <c r="T642" s="568"/>
      <c r="U642" s="568"/>
      <c r="V642" s="568"/>
      <c r="W642" s="568"/>
      <c r="X642" s="568"/>
      <c r="Y642" s="568"/>
      <c r="Z642" s="568"/>
      <c r="AA642" s="568"/>
      <c r="AB642" s="568"/>
      <c r="AC642" s="568"/>
      <c r="AD642" s="568"/>
      <c r="AE642" s="568"/>
      <c r="AF642" s="568"/>
      <c r="AG642" s="568"/>
    </row>
    <row r="643" spans="1:33" ht="12.75">
      <c r="A643" s="568"/>
      <c r="B643" s="568"/>
      <c r="C643" s="568"/>
      <c r="D643" s="568"/>
      <c r="E643" s="568"/>
      <c r="F643" s="568"/>
      <c r="G643" s="568"/>
      <c r="H643" s="568"/>
      <c r="I643" s="568"/>
      <c r="J643" s="568"/>
      <c r="K643" s="568"/>
      <c r="L643" s="568"/>
      <c r="M643" s="568"/>
      <c r="N643" s="568"/>
      <c r="O643" s="568"/>
      <c r="P643" s="568"/>
      <c r="Q643" s="568"/>
      <c r="R643" s="568"/>
      <c r="S643" s="568"/>
      <c r="T643" s="568"/>
      <c r="U643" s="568"/>
      <c r="V643" s="568"/>
      <c r="W643" s="568"/>
      <c r="X643" s="568"/>
      <c r="Y643" s="568"/>
      <c r="Z643" s="568"/>
      <c r="AA643" s="568"/>
      <c r="AB643" s="568"/>
      <c r="AC643" s="568"/>
      <c r="AD643" s="568"/>
      <c r="AE643" s="568"/>
      <c r="AF643" s="568"/>
      <c r="AG643" s="568"/>
    </row>
    <row r="644" spans="1:33" ht="12.75">
      <c r="A644" s="568"/>
      <c r="B644" s="568"/>
      <c r="C644" s="568"/>
      <c r="D644" s="568"/>
      <c r="E644" s="568"/>
      <c r="F644" s="568"/>
      <c r="G644" s="568"/>
      <c r="H644" s="568"/>
      <c r="I644" s="568"/>
      <c r="J644" s="568"/>
      <c r="K644" s="568"/>
      <c r="L644" s="568"/>
      <c r="M644" s="568"/>
      <c r="N644" s="568"/>
      <c r="O644" s="568"/>
      <c r="P644" s="568"/>
      <c r="Q644" s="568"/>
      <c r="R644" s="568"/>
      <c r="S644" s="568"/>
      <c r="T644" s="568"/>
      <c r="U644" s="568"/>
      <c r="V644" s="568"/>
      <c r="W644" s="568"/>
      <c r="X644" s="568"/>
      <c r="Y644" s="568"/>
      <c r="Z644" s="568"/>
      <c r="AA644" s="568"/>
      <c r="AB644" s="568"/>
      <c r="AC644" s="568"/>
      <c r="AD644" s="568"/>
      <c r="AE644" s="568"/>
      <c r="AF644" s="568"/>
      <c r="AG644" s="568"/>
    </row>
    <row r="645" spans="1:33" ht="12.75">
      <c r="A645" s="568"/>
      <c r="B645" s="568"/>
      <c r="C645" s="568"/>
      <c r="D645" s="568"/>
      <c r="E645" s="568"/>
      <c r="F645" s="568"/>
      <c r="G645" s="568"/>
      <c r="H645" s="568"/>
      <c r="I645" s="568"/>
      <c r="J645" s="568"/>
      <c r="K645" s="568"/>
      <c r="L645" s="568"/>
      <c r="M645" s="568"/>
      <c r="N645" s="568"/>
      <c r="O645" s="568"/>
      <c r="P645" s="568"/>
      <c r="Q645" s="568"/>
      <c r="R645" s="568"/>
      <c r="S645" s="568"/>
      <c r="T645" s="568"/>
      <c r="U645" s="568"/>
      <c r="V645" s="568"/>
      <c r="W645" s="568"/>
      <c r="X645" s="568"/>
      <c r="Y645" s="568"/>
      <c r="Z645" s="568"/>
      <c r="AA645" s="568"/>
      <c r="AB645" s="568"/>
      <c r="AC645" s="568"/>
      <c r="AD645" s="568"/>
      <c r="AE645" s="568"/>
      <c r="AF645" s="568"/>
      <c r="AG645" s="568"/>
    </row>
    <row r="646" spans="1:33" ht="12.75">
      <c r="A646" s="568"/>
      <c r="B646" s="568"/>
      <c r="C646" s="568"/>
      <c r="D646" s="568"/>
      <c r="E646" s="568"/>
      <c r="F646" s="568"/>
      <c r="G646" s="568"/>
      <c r="H646" s="568"/>
      <c r="I646" s="568"/>
      <c r="J646" s="568"/>
      <c r="K646" s="568"/>
      <c r="L646" s="568"/>
      <c r="M646" s="568"/>
      <c r="N646" s="568"/>
      <c r="O646" s="568"/>
      <c r="P646" s="568"/>
      <c r="Q646" s="568"/>
      <c r="R646" s="568"/>
      <c r="S646" s="568"/>
      <c r="T646" s="568"/>
      <c r="U646" s="568"/>
      <c r="V646" s="568"/>
      <c r="W646" s="568"/>
      <c r="X646" s="568"/>
      <c r="Y646" s="568"/>
      <c r="Z646" s="568"/>
      <c r="AA646" s="568"/>
      <c r="AB646" s="568"/>
      <c r="AC646" s="568"/>
      <c r="AD646" s="568"/>
      <c r="AE646" s="568"/>
      <c r="AF646" s="568"/>
      <c r="AG646" s="568"/>
    </row>
    <row r="647" spans="1:33" ht="12.75">
      <c r="A647" s="568"/>
      <c r="B647" s="568"/>
      <c r="C647" s="568"/>
      <c r="D647" s="568"/>
      <c r="E647" s="568"/>
      <c r="F647" s="568"/>
      <c r="G647" s="568"/>
      <c r="H647" s="568"/>
      <c r="I647" s="568"/>
      <c r="J647" s="568"/>
      <c r="K647" s="568"/>
      <c r="L647" s="568"/>
      <c r="M647" s="568"/>
      <c r="N647" s="568"/>
      <c r="O647" s="568"/>
      <c r="P647" s="568"/>
      <c r="Q647" s="568"/>
      <c r="R647" s="568"/>
      <c r="S647" s="568"/>
      <c r="T647" s="568"/>
      <c r="U647" s="568"/>
      <c r="V647" s="568"/>
      <c r="W647" s="568"/>
      <c r="X647" s="568"/>
      <c r="Y647" s="568"/>
      <c r="Z647" s="568"/>
      <c r="AA647" s="568"/>
      <c r="AB647" s="568"/>
      <c r="AC647" s="568"/>
      <c r="AD647" s="568"/>
      <c r="AE647" s="568"/>
      <c r="AF647" s="568"/>
      <c r="AG647" s="568"/>
    </row>
    <row r="648" spans="1:33" ht="12.75">
      <c r="A648" s="568"/>
      <c r="B648" s="568"/>
      <c r="C648" s="568"/>
      <c r="D648" s="568"/>
      <c r="E648" s="568"/>
      <c r="F648" s="568"/>
      <c r="G648" s="568"/>
      <c r="H648" s="568"/>
      <c r="I648" s="568"/>
      <c r="J648" s="568"/>
      <c r="K648" s="568"/>
      <c r="L648" s="568"/>
      <c r="M648" s="568"/>
      <c r="N648" s="568"/>
      <c r="O648" s="568"/>
      <c r="P648" s="568"/>
      <c r="Q648" s="568"/>
      <c r="R648" s="568"/>
      <c r="S648" s="568"/>
      <c r="T648" s="568"/>
      <c r="U648" s="568"/>
      <c r="V648" s="568"/>
      <c r="W648" s="568"/>
      <c r="X648" s="568"/>
      <c r="Y648" s="568"/>
      <c r="Z648" s="568"/>
      <c r="AA648" s="568"/>
      <c r="AB648" s="568"/>
      <c r="AC648" s="568"/>
      <c r="AD648" s="568"/>
      <c r="AE648" s="568"/>
      <c r="AF648" s="568"/>
      <c r="AG648" s="568"/>
    </row>
    <row r="649" spans="1:33" ht="12.75">
      <c r="A649" s="568"/>
      <c r="B649" s="568"/>
      <c r="C649" s="568"/>
      <c r="D649" s="568"/>
      <c r="E649" s="568"/>
      <c r="F649" s="568"/>
      <c r="G649" s="568"/>
      <c r="H649" s="568"/>
      <c r="I649" s="568"/>
      <c r="J649" s="568"/>
      <c r="K649" s="568"/>
      <c r="L649" s="568"/>
      <c r="M649" s="568"/>
      <c r="N649" s="568"/>
      <c r="O649" s="568"/>
      <c r="P649" s="568"/>
      <c r="Q649" s="568"/>
      <c r="R649" s="568"/>
      <c r="S649" s="568"/>
      <c r="T649" s="568"/>
      <c r="U649" s="568"/>
      <c r="V649" s="568"/>
      <c r="W649" s="568"/>
      <c r="X649" s="568"/>
      <c r="Y649" s="568"/>
      <c r="Z649" s="568"/>
      <c r="AA649" s="568"/>
      <c r="AB649" s="568"/>
      <c r="AC649" s="568"/>
      <c r="AD649" s="568"/>
      <c r="AE649" s="568"/>
      <c r="AF649" s="568"/>
      <c r="AG649" s="568"/>
    </row>
    <row r="650" spans="1:33" ht="12.75">
      <c r="A650" s="568"/>
      <c r="B650" s="568"/>
      <c r="C650" s="568"/>
      <c r="D650" s="568"/>
      <c r="E650" s="568"/>
      <c r="F650" s="568"/>
      <c r="G650" s="568"/>
      <c r="H650" s="568"/>
      <c r="I650" s="568"/>
      <c r="J650" s="568"/>
      <c r="K650" s="568"/>
      <c r="L650" s="568"/>
      <c r="M650" s="568"/>
      <c r="N650" s="568"/>
      <c r="O650" s="568"/>
      <c r="P650" s="568"/>
      <c r="Q650" s="568"/>
      <c r="R650" s="568"/>
      <c r="S650" s="568"/>
      <c r="T650" s="568"/>
      <c r="U650" s="568"/>
      <c r="V650" s="568"/>
      <c r="W650" s="568"/>
      <c r="X650" s="568"/>
      <c r="Y650" s="568"/>
      <c r="Z650" s="568"/>
      <c r="AA650" s="568"/>
      <c r="AB650" s="568"/>
      <c r="AC650" s="568"/>
      <c r="AD650" s="568"/>
      <c r="AE650" s="568"/>
      <c r="AF650" s="568"/>
      <c r="AG650" s="568"/>
    </row>
    <row r="651" spans="1:33" ht="12.75">
      <c r="A651" s="568"/>
      <c r="B651" s="568"/>
      <c r="C651" s="568"/>
      <c r="D651" s="568"/>
      <c r="E651" s="568"/>
      <c r="F651" s="568"/>
      <c r="G651" s="568"/>
      <c r="H651" s="568"/>
      <c r="I651" s="568"/>
      <c r="J651" s="568"/>
      <c r="K651" s="568"/>
      <c r="L651" s="568"/>
      <c r="M651" s="568"/>
      <c r="N651" s="568"/>
      <c r="O651" s="568"/>
      <c r="P651" s="568"/>
      <c r="Q651" s="568"/>
      <c r="R651" s="568"/>
      <c r="S651" s="568"/>
      <c r="T651" s="568"/>
      <c r="U651" s="568"/>
      <c r="V651" s="568"/>
      <c r="W651" s="568"/>
      <c r="X651" s="568"/>
      <c r="Y651" s="568"/>
      <c r="Z651" s="568"/>
      <c r="AA651" s="568"/>
      <c r="AB651" s="568"/>
      <c r="AC651" s="568"/>
      <c r="AD651" s="568"/>
      <c r="AE651" s="568"/>
      <c r="AF651" s="568"/>
      <c r="AG651" s="568"/>
    </row>
    <row r="652" spans="1:33" ht="12.75">
      <c r="A652" s="568"/>
      <c r="B652" s="568"/>
      <c r="C652" s="568"/>
      <c r="D652" s="568"/>
      <c r="E652" s="568"/>
      <c r="F652" s="568"/>
      <c r="G652" s="568"/>
      <c r="H652" s="568"/>
      <c r="I652" s="568"/>
      <c r="J652" s="568"/>
      <c r="K652" s="568"/>
      <c r="L652" s="568"/>
      <c r="M652" s="568"/>
      <c r="N652" s="568"/>
      <c r="O652" s="568"/>
      <c r="P652" s="568"/>
      <c r="Q652" s="568"/>
      <c r="R652" s="568"/>
      <c r="S652" s="568"/>
      <c r="T652" s="568"/>
      <c r="U652" s="568"/>
      <c r="V652" s="568"/>
      <c r="W652" s="568"/>
      <c r="X652" s="568"/>
      <c r="Y652" s="568"/>
      <c r="Z652" s="568"/>
      <c r="AA652" s="568"/>
      <c r="AB652" s="568"/>
      <c r="AC652" s="568"/>
      <c r="AD652" s="568"/>
      <c r="AE652" s="568"/>
      <c r="AF652" s="568"/>
      <c r="AG652" s="568"/>
    </row>
    <row r="653" spans="1:33" ht="12.75">
      <c r="A653" s="568"/>
      <c r="B653" s="568"/>
      <c r="C653" s="568"/>
      <c r="D653" s="568"/>
      <c r="E653" s="568"/>
      <c r="F653" s="568"/>
      <c r="G653" s="568"/>
      <c r="H653" s="568"/>
      <c r="I653" s="568"/>
      <c r="J653" s="568"/>
      <c r="K653" s="568"/>
      <c r="L653" s="568"/>
      <c r="M653" s="568"/>
      <c r="N653" s="568"/>
      <c r="O653" s="568"/>
      <c r="P653" s="568"/>
      <c r="Q653" s="568"/>
      <c r="R653" s="568"/>
      <c r="S653" s="568"/>
      <c r="T653" s="568"/>
      <c r="U653" s="568"/>
      <c r="V653" s="568"/>
      <c r="W653" s="568"/>
      <c r="X653" s="568"/>
      <c r="Y653" s="568"/>
      <c r="Z653" s="568"/>
      <c r="AA653" s="568"/>
      <c r="AB653" s="568"/>
      <c r="AC653" s="568"/>
      <c r="AD653" s="568"/>
      <c r="AE653" s="568"/>
      <c r="AF653" s="568"/>
      <c r="AG653" s="568"/>
    </row>
    <row r="654" spans="1:33" ht="12.75">
      <c r="A654" s="568"/>
      <c r="B654" s="568"/>
      <c r="C654" s="568"/>
      <c r="D654" s="568"/>
      <c r="E654" s="568"/>
      <c r="F654" s="568"/>
      <c r="G654" s="568"/>
      <c r="H654" s="568"/>
      <c r="I654" s="568"/>
      <c r="J654" s="568"/>
      <c r="K654" s="568"/>
      <c r="L654" s="568"/>
      <c r="M654" s="568"/>
      <c r="N654" s="568"/>
      <c r="O654" s="568"/>
      <c r="P654" s="568"/>
      <c r="Q654" s="568"/>
      <c r="R654" s="568"/>
      <c r="S654" s="568"/>
      <c r="T654" s="568"/>
      <c r="U654" s="568"/>
      <c r="V654" s="568"/>
      <c r="W654" s="568"/>
      <c r="X654" s="568"/>
      <c r="Y654" s="568"/>
      <c r="Z654" s="568"/>
      <c r="AA654" s="568"/>
      <c r="AB654" s="568"/>
      <c r="AC654" s="568"/>
      <c r="AD654" s="568"/>
      <c r="AE654" s="568"/>
      <c r="AF654" s="568"/>
      <c r="AG654" s="568"/>
    </row>
    <row r="655" spans="1:33" ht="12.75">
      <c r="A655" s="568"/>
      <c r="B655" s="568"/>
      <c r="C655" s="568"/>
      <c r="D655" s="568"/>
      <c r="E655" s="568"/>
      <c r="F655" s="568"/>
      <c r="G655" s="568"/>
      <c r="H655" s="568"/>
      <c r="I655" s="568"/>
      <c r="J655" s="568"/>
      <c r="K655" s="568"/>
      <c r="L655" s="568"/>
      <c r="M655" s="568"/>
      <c r="N655" s="568"/>
      <c r="O655" s="568"/>
      <c r="P655" s="568"/>
      <c r="Q655" s="568"/>
      <c r="R655" s="568"/>
      <c r="S655" s="568"/>
      <c r="T655" s="568"/>
      <c r="U655" s="568"/>
      <c r="V655" s="568"/>
      <c r="W655" s="568"/>
      <c r="X655" s="568"/>
      <c r="Y655" s="568"/>
      <c r="Z655" s="568"/>
      <c r="AA655" s="568"/>
      <c r="AB655" s="568"/>
      <c r="AC655" s="568"/>
      <c r="AD655" s="568"/>
      <c r="AE655" s="568"/>
      <c r="AF655" s="568"/>
      <c r="AG655" s="568"/>
    </row>
    <row r="656" spans="1:33" ht="12.75">
      <c r="A656" s="568"/>
      <c r="B656" s="568"/>
      <c r="C656" s="568"/>
      <c r="D656" s="568"/>
      <c r="E656" s="568"/>
      <c r="F656" s="568"/>
      <c r="G656" s="568"/>
      <c r="H656" s="568"/>
      <c r="I656" s="568"/>
      <c r="J656" s="568"/>
      <c r="K656" s="568"/>
      <c r="L656" s="568"/>
      <c r="M656" s="568"/>
      <c r="N656" s="568"/>
      <c r="O656" s="568"/>
      <c r="P656" s="568"/>
      <c r="Q656" s="568"/>
      <c r="R656" s="568"/>
      <c r="S656" s="568"/>
      <c r="T656" s="568"/>
      <c r="U656" s="568"/>
      <c r="V656" s="568"/>
      <c r="W656" s="568"/>
      <c r="X656" s="568"/>
      <c r="Y656" s="568"/>
      <c r="Z656" s="568"/>
      <c r="AA656" s="568"/>
      <c r="AB656" s="568"/>
      <c r="AC656" s="568"/>
      <c r="AD656" s="568"/>
      <c r="AE656" s="568"/>
      <c r="AF656" s="568"/>
      <c r="AG656" s="568"/>
    </row>
    <row r="657" spans="1:33" ht="12.75">
      <c r="A657" s="568"/>
      <c r="B657" s="568"/>
      <c r="C657" s="568"/>
      <c r="D657" s="568"/>
      <c r="E657" s="568"/>
      <c r="F657" s="568"/>
      <c r="G657" s="568"/>
      <c r="H657" s="568"/>
      <c r="I657" s="568"/>
      <c r="J657" s="568"/>
      <c r="K657" s="568"/>
      <c r="L657" s="568"/>
      <c r="M657" s="568"/>
      <c r="N657" s="568"/>
      <c r="O657" s="568"/>
      <c r="P657" s="568"/>
      <c r="Q657" s="568"/>
      <c r="R657" s="568"/>
      <c r="S657" s="568"/>
      <c r="T657" s="568"/>
      <c r="U657" s="568"/>
      <c r="V657" s="568"/>
      <c r="W657" s="568"/>
      <c r="X657" s="568"/>
      <c r="Y657" s="568"/>
      <c r="Z657" s="568"/>
      <c r="AA657" s="568"/>
      <c r="AB657" s="568"/>
      <c r="AC657" s="568"/>
      <c r="AD657" s="568"/>
      <c r="AE657" s="568"/>
      <c r="AF657" s="568"/>
      <c r="AG657" s="568"/>
    </row>
    <row r="658" spans="1:33" ht="12.75">
      <c r="A658" s="568"/>
      <c r="B658" s="568"/>
      <c r="C658" s="568"/>
      <c r="D658" s="568"/>
      <c r="E658" s="568"/>
      <c r="F658" s="568"/>
      <c r="G658" s="568"/>
      <c r="H658" s="568"/>
      <c r="I658" s="568"/>
      <c r="J658" s="568"/>
      <c r="K658" s="568"/>
      <c r="L658" s="568"/>
      <c r="M658" s="568"/>
      <c r="N658" s="568"/>
      <c r="O658" s="568"/>
      <c r="P658" s="568"/>
      <c r="Q658" s="568"/>
      <c r="R658" s="568"/>
      <c r="S658" s="568"/>
      <c r="T658" s="568"/>
      <c r="U658" s="568"/>
      <c r="V658" s="568"/>
      <c r="W658" s="568"/>
      <c r="X658" s="568"/>
      <c r="Y658" s="568"/>
      <c r="Z658" s="568"/>
      <c r="AA658" s="568"/>
      <c r="AB658" s="568"/>
      <c r="AC658" s="568"/>
      <c r="AD658" s="568"/>
      <c r="AE658" s="568"/>
      <c r="AF658" s="568"/>
      <c r="AG658" s="568"/>
    </row>
    <row r="659" spans="1:33" ht="12.75">
      <c r="A659" s="568"/>
      <c r="B659" s="568"/>
      <c r="C659" s="568"/>
      <c r="D659" s="568"/>
      <c r="E659" s="568"/>
      <c r="F659" s="568"/>
      <c r="G659" s="568"/>
      <c r="H659" s="568"/>
      <c r="I659" s="568"/>
      <c r="J659" s="568"/>
      <c r="K659" s="568"/>
      <c r="L659" s="568"/>
      <c r="M659" s="568"/>
      <c r="N659" s="568"/>
      <c r="O659" s="568"/>
      <c r="P659" s="568"/>
      <c r="Q659" s="568"/>
      <c r="R659" s="568"/>
      <c r="S659" s="568"/>
      <c r="T659" s="568"/>
      <c r="U659" s="568"/>
      <c r="V659" s="568"/>
      <c r="W659" s="568"/>
      <c r="X659" s="568"/>
      <c r="Y659" s="568"/>
      <c r="Z659" s="568"/>
      <c r="AA659" s="568"/>
      <c r="AB659" s="568"/>
      <c r="AC659" s="568"/>
      <c r="AD659" s="568"/>
      <c r="AE659" s="568"/>
      <c r="AF659" s="568"/>
      <c r="AG659" s="568"/>
    </row>
    <row r="660" spans="1:33" ht="12.75">
      <c r="A660" s="568"/>
      <c r="B660" s="568"/>
      <c r="C660" s="568"/>
      <c r="D660" s="568"/>
      <c r="E660" s="568"/>
      <c r="F660" s="568"/>
      <c r="G660" s="568"/>
      <c r="H660" s="568"/>
      <c r="I660" s="568"/>
      <c r="J660" s="568"/>
      <c r="K660" s="568"/>
      <c r="L660" s="568"/>
      <c r="M660" s="568"/>
      <c r="N660" s="568"/>
      <c r="O660" s="568"/>
      <c r="P660" s="568"/>
      <c r="Q660" s="568"/>
      <c r="R660" s="568"/>
      <c r="S660" s="568"/>
      <c r="T660" s="568"/>
      <c r="U660" s="568"/>
      <c r="V660" s="568"/>
      <c r="W660" s="568"/>
      <c r="X660" s="568"/>
      <c r="Y660" s="568"/>
      <c r="Z660" s="568"/>
      <c r="AA660" s="568"/>
      <c r="AB660" s="568"/>
      <c r="AC660" s="568"/>
      <c r="AD660" s="568"/>
      <c r="AE660" s="568"/>
      <c r="AF660" s="568"/>
      <c r="AG660" s="568"/>
    </row>
    <row r="661" spans="1:33" ht="12.75">
      <c r="A661" s="568"/>
      <c r="B661" s="568"/>
      <c r="C661" s="568"/>
      <c r="D661" s="568"/>
      <c r="E661" s="568"/>
      <c r="F661" s="568"/>
      <c r="G661" s="568"/>
      <c r="H661" s="568"/>
      <c r="I661" s="568"/>
      <c r="J661" s="568"/>
      <c r="K661" s="568"/>
      <c r="L661" s="568"/>
      <c r="M661" s="568"/>
      <c r="N661" s="568"/>
      <c r="O661" s="568"/>
      <c r="P661" s="568"/>
      <c r="Q661" s="568"/>
      <c r="R661" s="568"/>
      <c r="S661" s="568"/>
      <c r="T661" s="568"/>
      <c r="U661" s="568"/>
      <c r="V661" s="568"/>
      <c r="W661" s="568"/>
      <c r="X661" s="568"/>
      <c r="Y661" s="568"/>
      <c r="Z661" s="568"/>
      <c r="AA661" s="568"/>
      <c r="AB661" s="568"/>
      <c r="AC661" s="568"/>
      <c r="AD661" s="568"/>
      <c r="AE661" s="568"/>
      <c r="AF661" s="568"/>
      <c r="AG661" s="568"/>
    </row>
    <row r="662" spans="1:33" ht="12.75">
      <c r="A662" s="568"/>
      <c r="B662" s="568"/>
      <c r="C662" s="568"/>
      <c r="D662" s="568"/>
      <c r="E662" s="568"/>
      <c r="F662" s="568"/>
      <c r="G662" s="568"/>
      <c r="H662" s="568"/>
      <c r="I662" s="568"/>
      <c r="J662" s="568"/>
      <c r="K662" s="568"/>
      <c r="L662" s="568"/>
      <c r="M662" s="568"/>
      <c r="N662" s="568"/>
      <c r="O662" s="568"/>
      <c r="P662" s="568"/>
      <c r="Q662" s="568"/>
      <c r="R662" s="568"/>
      <c r="S662" s="568"/>
      <c r="T662" s="568"/>
      <c r="U662" s="568"/>
      <c r="V662" s="568"/>
      <c r="W662" s="568"/>
      <c r="X662" s="568"/>
      <c r="Y662" s="568"/>
      <c r="Z662" s="568"/>
      <c r="AA662" s="568"/>
      <c r="AB662" s="568"/>
      <c r="AC662" s="568"/>
      <c r="AD662" s="568"/>
      <c r="AE662" s="568"/>
      <c r="AF662" s="568"/>
      <c r="AG662" s="568"/>
    </row>
    <row r="663" spans="1:33" ht="12.75">
      <c r="A663" s="568"/>
      <c r="B663" s="568"/>
      <c r="C663" s="568"/>
      <c r="D663" s="568"/>
      <c r="E663" s="568"/>
      <c r="F663" s="568"/>
      <c r="G663" s="568"/>
      <c r="H663" s="568"/>
      <c r="I663" s="568"/>
      <c r="J663" s="568"/>
      <c r="K663" s="568"/>
      <c r="L663" s="568"/>
      <c r="M663" s="568"/>
      <c r="N663" s="568"/>
      <c r="O663" s="568"/>
      <c r="P663" s="568"/>
      <c r="Q663" s="568"/>
      <c r="R663" s="568"/>
      <c r="S663" s="568"/>
      <c r="T663" s="568"/>
      <c r="U663" s="568"/>
      <c r="V663" s="568"/>
      <c r="W663" s="568"/>
      <c r="X663" s="568"/>
      <c r="Y663" s="568"/>
      <c r="Z663" s="568"/>
      <c r="AA663" s="568"/>
      <c r="AB663" s="568"/>
      <c r="AC663" s="568"/>
      <c r="AD663" s="568"/>
      <c r="AE663" s="568"/>
      <c r="AF663" s="568"/>
      <c r="AG663" s="568"/>
    </row>
    <row r="664" spans="1:33" ht="12.75">
      <c r="A664" s="568"/>
      <c r="B664" s="568"/>
      <c r="C664" s="568"/>
      <c r="D664" s="568"/>
      <c r="E664" s="568"/>
      <c r="F664" s="568"/>
      <c r="G664" s="568"/>
      <c r="H664" s="568"/>
      <c r="I664" s="568"/>
      <c r="J664" s="568"/>
      <c r="K664" s="568"/>
      <c r="L664" s="568"/>
      <c r="M664" s="568"/>
      <c r="N664" s="568"/>
      <c r="O664" s="568"/>
      <c r="P664" s="568"/>
      <c r="Q664" s="568"/>
      <c r="R664" s="568"/>
      <c r="S664" s="568"/>
      <c r="T664" s="568"/>
      <c r="U664" s="568"/>
      <c r="V664" s="568"/>
      <c r="W664" s="568"/>
      <c r="X664" s="568"/>
      <c r="Y664" s="568"/>
      <c r="Z664" s="568"/>
      <c r="AA664" s="568"/>
      <c r="AB664" s="568"/>
      <c r="AC664" s="568"/>
      <c r="AD664" s="568"/>
      <c r="AE664" s="568"/>
      <c r="AF664" s="568"/>
      <c r="AG664" s="568"/>
    </row>
    <row r="665" spans="1:33" ht="12.75">
      <c r="A665" s="568"/>
      <c r="B665" s="568"/>
      <c r="C665" s="568"/>
      <c r="D665" s="568"/>
      <c r="E665" s="568"/>
      <c r="F665" s="568"/>
      <c r="G665" s="568"/>
      <c r="H665" s="568"/>
      <c r="I665" s="568"/>
      <c r="J665" s="568"/>
      <c r="K665" s="568"/>
      <c r="L665" s="568"/>
      <c r="M665" s="568"/>
      <c r="N665" s="568"/>
      <c r="O665" s="568"/>
      <c r="P665" s="568"/>
      <c r="Q665" s="568"/>
      <c r="R665" s="568"/>
      <c r="S665" s="568"/>
      <c r="T665" s="568"/>
      <c r="U665" s="568"/>
      <c r="V665" s="568"/>
      <c r="W665" s="568"/>
      <c r="X665" s="568"/>
      <c r="Y665" s="568"/>
      <c r="Z665" s="568"/>
      <c r="AA665" s="568"/>
      <c r="AB665" s="568"/>
      <c r="AC665" s="568"/>
      <c r="AD665" s="568"/>
      <c r="AE665" s="568"/>
      <c r="AF665" s="568"/>
      <c r="AG665" s="568"/>
    </row>
    <row r="666" spans="1:33" ht="12.75">
      <c r="A666" s="568"/>
      <c r="B666" s="568"/>
      <c r="C666" s="568"/>
      <c r="D666" s="568"/>
      <c r="E666" s="568"/>
      <c r="F666" s="568"/>
      <c r="G666" s="568"/>
      <c r="H666" s="568"/>
      <c r="I666" s="568"/>
      <c r="J666" s="568"/>
      <c r="K666" s="568"/>
      <c r="L666" s="568"/>
      <c r="M666" s="568"/>
      <c r="N666" s="568"/>
      <c r="O666" s="568"/>
      <c r="P666" s="568"/>
      <c r="Q666" s="568"/>
      <c r="R666" s="568"/>
      <c r="S666" s="568"/>
      <c r="T666" s="568"/>
      <c r="U666" s="568"/>
      <c r="V666" s="568"/>
      <c r="W666" s="568"/>
      <c r="X666" s="568"/>
      <c r="Y666" s="568"/>
      <c r="Z666" s="568"/>
      <c r="AA666" s="568"/>
      <c r="AB666" s="568"/>
      <c r="AC666" s="568"/>
      <c r="AD666" s="568"/>
      <c r="AE666" s="568"/>
      <c r="AF666" s="568"/>
      <c r="AG666" s="568"/>
    </row>
    <row r="667" spans="1:33" ht="12.75">
      <c r="A667" s="568"/>
      <c r="B667" s="568"/>
      <c r="C667" s="568"/>
      <c r="D667" s="568"/>
      <c r="E667" s="568"/>
      <c r="F667" s="568"/>
      <c r="G667" s="568"/>
      <c r="H667" s="568"/>
      <c r="I667" s="568"/>
      <c r="J667" s="568"/>
      <c r="K667" s="568"/>
      <c r="L667" s="568"/>
      <c r="M667" s="568"/>
      <c r="N667" s="568"/>
      <c r="O667" s="568"/>
      <c r="P667" s="568"/>
      <c r="Q667" s="568"/>
      <c r="R667" s="568"/>
      <c r="S667" s="568"/>
      <c r="T667" s="568"/>
      <c r="U667" s="568"/>
      <c r="V667" s="568"/>
      <c r="W667" s="568"/>
      <c r="X667" s="568"/>
      <c r="Y667" s="568"/>
      <c r="Z667" s="568"/>
      <c r="AA667" s="568"/>
      <c r="AB667" s="568"/>
      <c r="AC667" s="568"/>
      <c r="AD667" s="568"/>
      <c r="AE667" s="568"/>
      <c r="AF667" s="568"/>
      <c r="AG667" s="568"/>
    </row>
    <row r="668" spans="1:33" ht="12.75">
      <c r="A668" s="568"/>
      <c r="B668" s="568"/>
      <c r="C668" s="568"/>
      <c r="D668" s="568"/>
      <c r="E668" s="568"/>
      <c r="F668" s="568"/>
      <c r="G668" s="568"/>
      <c r="H668" s="568"/>
      <c r="I668" s="568"/>
      <c r="J668" s="568"/>
      <c r="K668" s="568"/>
      <c r="L668" s="568"/>
      <c r="M668" s="568"/>
      <c r="N668" s="568"/>
      <c r="O668" s="568"/>
      <c r="P668" s="568"/>
      <c r="Q668" s="568"/>
      <c r="R668" s="568"/>
      <c r="S668" s="568"/>
      <c r="T668" s="568"/>
      <c r="U668" s="568"/>
      <c r="V668" s="568"/>
      <c r="W668" s="568"/>
      <c r="X668" s="568"/>
      <c r="Y668" s="568"/>
      <c r="Z668" s="568"/>
      <c r="AA668" s="568"/>
      <c r="AB668" s="568"/>
      <c r="AC668" s="568"/>
      <c r="AD668" s="568"/>
      <c r="AE668" s="568"/>
      <c r="AF668" s="568"/>
      <c r="AG668" s="568"/>
    </row>
    <row r="669" spans="1:33" ht="12.75">
      <c r="A669" s="568"/>
      <c r="B669" s="568"/>
      <c r="C669" s="568"/>
      <c r="D669" s="568"/>
      <c r="E669" s="568"/>
      <c r="F669" s="568"/>
      <c r="G669" s="568"/>
      <c r="H669" s="568"/>
      <c r="I669" s="568"/>
      <c r="J669" s="568"/>
      <c r="K669" s="568"/>
      <c r="L669" s="568"/>
      <c r="M669" s="568"/>
      <c r="N669" s="568"/>
      <c r="O669" s="568"/>
      <c r="P669" s="568"/>
      <c r="Q669" s="568"/>
      <c r="R669" s="568"/>
      <c r="S669" s="568"/>
      <c r="T669" s="568"/>
      <c r="U669" s="568"/>
      <c r="V669" s="568"/>
      <c r="W669" s="568"/>
      <c r="X669" s="568"/>
      <c r="Y669" s="568"/>
      <c r="Z669" s="568"/>
      <c r="AA669" s="568"/>
      <c r="AB669" s="568"/>
      <c r="AC669" s="568"/>
      <c r="AD669" s="568"/>
      <c r="AE669" s="568"/>
      <c r="AF669" s="568"/>
      <c r="AG669" s="568"/>
    </row>
    <row r="670" spans="1:33" ht="12.75">
      <c r="A670" s="568"/>
      <c r="B670" s="568"/>
      <c r="C670" s="568"/>
      <c r="D670" s="568"/>
      <c r="E670" s="568"/>
      <c r="F670" s="568"/>
      <c r="G670" s="568"/>
      <c r="H670" s="568"/>
      <c r="I670" s="568"/>
      <c r="J670" s="568"/>
      <c r="K670" s="568"/>
      <c r="L670" s="568"/>
      <c r="M670" s="568"/>
      <c r="N670" s="568"/>
      <c r="O670" s="568"/>
      <c r="P670" s="568"/>
      <c r="Q670" s="568"/>
      <c r="R670" s="568"/>
      <c r="S670" s="568"/>
      <c r="T670" s="568"/>
      <c r="U670" s="568"/>
      <c r="V670" s="568"/>
      <c r="W670" s="568"/>
      <c r="X670" s="568"/>
      <c r="Y670" s="568"/>
      <c r="Z670" s="568"/>
      <c r="AA670" s="568"/>
      <c r="AB670" s="568"/>
      <c r="AC670" s="568"/>
      <c r="AD670" s="568"/>
      <c r="AE670" s="568"/>
      <c r="AF670" s="568"/>
      <c r="AG670" s="568"/>
    </row>
    <row r="671" spans="1:33" ht="12.75">
      <c r="A671" s="568"/>
      <c r="B671" s="568"/>
      <c r="C671" s="568"/>
      <c r="D671" s="568"/>
      <c r="E671" s="568"/>
      <c r="F671" s="568"/>
      <c r="G671" s="568"/>
      <c r="H671" s="568"/>
      <c r="I671" s="568"/>
      <c r="J671" s="568"/>
      <c r="K671" s="568"/>
      <c r="L671" s="568"/>
      <c r="M671" s="568"/>
      <c r="N671" s="568"/>
      <c r="O671" s="568"/>
      <c r="P671" s="568"/>
      <c r="Q671" s="568"/>
      <c r="R671" s="568"/>
      <c r="S671" s="568"/>
      <c r="T671" s="568"/>
      <c r="U671" s="568"/>
      <c r="V671" s="568"/>
      <c r="W671" s="568"/>
      <c r="X671" s="568"/>
      <c r="Y671" s="568"/>
      <c r="Z671" s="568"/>
      <c r="AA671" s="568"/>
      <c r="AB671" s="568"/>
      <c r="AC671" s="568"/>
      <c r="AD671" s="568"/>
      <c r="AE671" s="568"/>
      <c r="AF671" s="568"/>
      <c r="AG671" s="568"/>
    </row>
    <row r="672" spans="1:33" ht="12.75">
      <c r="A672" s="568"/>
      <c r="B672" s="568"/>
      <c r="C672" s="568"/>
      <c r="D672" s="568"/>
      <c r="E672" s="568"/>
      <c r="F672" s="568"/>
      <c r="G672" s="568"/>
      <c r="H672" s="568"/>
      <c r="I672" s="568"/>
      <c r="J672" s="568"/>
      <c r="K672" s="568"/>
      <c r="L672" s="568"/>
      <c r="M672" s="568"/>
      <c r="N672" s="568"/>
      <c r="O672" s="568"/>
      <c r="P672" s="568"/>
      <c r="Q672" s="568"/>
      <c r="R672" s="568"/>
      <c r="S672" s="568"/>
      <c r="T672" s="568"/>
      <c r="U672" s="568"/>
      <c r="V672" s="568"/>
      <c r="W672" s="568"/>
      <c r="X672" s="568"/>
      <c r="Y672" s="568"/>
      <c r="Z672" s="568"/>
      <c r="AA672" s="568"/>
      <c r="AB672" s="568"/>
      <c r="AC672" s="568"/>
      <c r="AD672" s="568"/>
      <c r="AE672" s="568"/>
      <c r="AF672" s="568"/>
      <c r="AG672" s="568"/>
    </row>
    <row r="673" spans="1:33" ht="12.75">
      <c r="A673" s="568"/>
      <c r="B673" s="568"/>
      <c r="C673" s="568"/>
      <c r="D673" s="568"/>
      <c r="E673" s="568"/>
      <c r="F673" s="568"/>
      <c r="G673" s="568"/>
      <c r="H673" s="568"/>
      <c r="I673" s="568"/>
      <c r="J673" s="568"/>
      <c r="K673" s="568"/>
      <c r="L673" s="568"/>
      <c r="M673" s="568"/>
      <c r="N673" s="568"/>
      <c r="O673" s="568"/>
      <c r="P673" s="568"/>
      <c r="Q673" s="568"/>
      <c r="R673" s="568"/>
      <c r="S673" s="568"/>
      <c r="T673" s="568"/>
      <c r="U673" s="568"/>
      <c r="V673" s="568"/>
      <c r="W673" s="568"/>
      <c r="X673" s="568"/>
      <c r="Y673" s="568"/>
      <c r="Z673" s="568"/>
      <c r="AA673" s="568"/>
      <c r="AB673" s="568"/>
      <c r="AC673" s="568"/>
      <c r="AD673" s="568"/>
      <c r="AE673" s="568"/>
      <c r="AF673" s="568"/>
      <c r="AG673" s="568"/>
    </row>
    <row r="674" spans="1:33" ht="12.75">
      <c r="A674" s="568"/>
      <c r="B674" s="568"/>
      <c r="C674" s="568"/>
      <c r="D674" s="568"/>
      <c r="E674" s="568"/>
      <c r="F674" s="568"/>
      <c r="G674" s="568"/>
      <c r="H674" s="568"/>
      <c r="I674" s="568"/>
      <c r="J674" s="568"/>
      <c r="K674" s="568"/>
      <c r="L674" s="568"/>
      <c r="M674" s="568"/>
      <c r="N674" s="568"/>
      <c r="O674" s="568"/>
      <c r="P674" s="568"/>
      <c r="Q674" s="568"/>
      <c r="R674" s="568"/>
      <c r="S674" s="568"/>
      <c r="T674" s="568"/>
      <c r="U674" s="568"/>
      <c r="V674" s="568"/>
      <c r="W674" s="568"/>
      <c r="X674" s="568"/>
      <c r="Y674" s="568"/>
      <c r="Z674" s="568"/>
      <c r="AA674" s="568"/>
      <c r="AB674" s="568"/>
      <c r="AC674" s="568"/>
      <c r="AD674" s="568"/>
      <c r="AE674" s="568"/>
      <c r="AF674" s="568"/>
      <c r="AG674" s="568"/>
    </row>
    <row r="675" spans="1:33" ht="12.75">
      <c r="A675" s="568"/>
      <c r="B675" s="568"/>
      <c r="C675" s="568"/>
      <c r="D675" s="568"/>
      <c r="E675" s="568"/>
      <c r="F675" s="568"/>
      <c r="G675" s="568"/>
      <c r="H675" s="568"/>
      <c r="I675" s="568"/>
      <c r="J675" s="568"/>
      <c r="K675" s="568"/>
      <c r="L675" s="568"/>
      <c r="M675" s="568"/>
      <c r="N675" s="568"/>
      <c r="O675" s="568"/>
      <c r="P675" s="568"/>
      <c r="Q675" s="568"/>
      <c r="R675" s="568"/>
      <c r="S675" s="568"/>
      <c r="T675" s="568"/>
      <c r="U675" s="568"/>
      <c r="V675" s="568"/>
      <c r="W675" s="568"/>
      <c r="X675" s="568"/>
      <c r="Y675" s="568"/>
      <c r="Z675" s="568"/>
      <c r="AA675" s="568"/>
      <c r="AB675" s="568"/>
      <c r="AC675" s="568"/>
      <c r="AD675" s="568"/>
      <c r="AE675" s="568"/>
      <c r="AF675" s="568"/>
      <c r="AG675" s="568"/>
    </row>
    <row r="676" spans="1:33" ht="12.75">
      <c r="A676" s="568"/>
      <c r="B676" s="568"/>
      <c r="C676" s="568"/>
      <c r="D676" s="568"/>
      <c r="E676" s="568"/>
      <c r="F676" s="568"/>
      <c r="G676" s="568"/>
      <c r="H676" s="568"/>
      <c r="I676" s="568"/>
      <c r="J676" s="568"/>
      <c r="K676" s="568"/>
      <c r="L676" s="568"/>
      <c r="M676" s="568"/>
      <c r="N676" s="568"/>
      <c r="O676" s="568"/>
      <c r="P676" s="568"/>
      <c r="Q676" s="568"/>
      <c r="R676" s="568"/>
      <c r="S676" s="568"/>
      <c r="T676" s="568"/>
      <c r="U676" s="568"/>
      <c r="V676" s="568"/>
      <c r="W676" s="568"/>
      <c r="X676" s="568"/>
      <c r="Y676" s="568"/>
      <c r="Z676" s="568"/>
      <c r="AA676" s="568"/>
      <c r="AB676" s="568"/>
      <c r="AC676" s="568"/>
      <c r="AD676" s="568"/>
      <c r="AE676" s="568"/>
      <c r="AF676" s="568"/>
      <c r="AG676" s="568"/>
    </row>
    <row r="677" spans="1:33" ht="12.75">
      <c r="A677" s="568"/>
      <c r="B677" s="568"/>
      <c r="C677" s="568"/>
      <c r="D677" s="568"/>
      <c r="E677" s="568"/>
      <c r="F677" s="568"/>
      <c r="G677" s="568"/>
      <c r="H677" s="568"/>
      <c r="I677" s="568"/>
      <c r="J677" s="568"/>
      <c r="K677" s="568"/>
      <c r="L677" s="568"/>
      <c r="M677" s="568"/>
      <c r="N677" s="568"/>
      <c r="O677" s="568"/>
      <c r="P677" s="568"/>
      <c r="Q677" s="568"/>
      <c r="R677" s="568"/>
      <c r="S677" s="568"/>
      <c r="T677" s="568"/>
      <c r="U677" s="568"/>
      <c r="V677" s="568"/>
      <c r="W677" s="568"/>
      <c r="X677" s="568"/>
      <c r="Y677" s="568"/>
      <c r="Z677" s="568"/>
      <c r="AA677" s="568"/>
      <c r="AB677" s="568"/>
      <c r="AC677" s="568"/>
      <c r="AD677" s="568"/>
      <c r="AE677" s="568"/>
      <c r="AF677" s="568"/>
      <c r="AG677" s="568"/>
    </row>
    <row r="678" spans="1:33" ht="12.75">
      <c r="A678" s="568"/>
      <c r="B678" s="568"/>
      <c r="C678" s="568"/>
      <c r="D678" s="568"/>
      <c r="E678" s="568"/>
      <c r="F678" s="568"/>
      <c r="G678" s="568"/>
      <c r="H678" s="568"/>
      <c r="I678" s="568"/>
      <c r="J678" s="568"/>
      <c r="K678" s="568"/>
      <c r="L678" s="568"/>
      <c r="M678" s="568"/>
      <c r="N678" s="568"/>
      <c r="O678" s="568"/>
      <c r="P678" s="568"/>
      <c r="Q678" s="568"/>
      <c r="R678" s="568"/>
      <c r="S678" s="568"/>
      <c r="T678" s="568"/>
      <c r="U678" s="568"/>
      <c r="V678" s="568"/>
      <c r="W678" s="568"/>
      <c r="X678" s="568"/>
      <c r="Y678" s="568"/>
      <c r="Z678" s="568"/>
      <c r="AA678" s="568"/>
      <c r="AB678" s="568"/>
      <c r="AC678" s="568"/>
      <c r="AD678" s="568"/>
      <c r="AE678" s="568"/>
      <c r="AF678" s="568"/>
      <c r="AG678" s="568"/>
    </row>
    <row r="679" spans="1:33" ht="12.75">
      <c r="A679" s="568"/>
      <c r="B679" s="568"/>
      <c r="C679" s="568"/>
      <c r="D679" s="568"/>
      <c r="E679" s="568"/>
      <c r="F679" s="568"/>
      <c r="G679" s="568"/>
      <c r="H679" s="568"/>
      <c r="I679" s="568"/>
      <c r="J679" s="568"/>
      <c r="K679" s="568"/>
      <c r="L679" s="568"/>
      <c r="M679" s="568"/>
      <c r="N679" s="568"/>
      <c r="O679" s="568"/>
      <c r="P679" s="568"/>
      <c r="Q679" s="568"/>
      <c r="R679" s="568"/>
      <c r="S679" s="568"/>
      <c r="T679" s="568"/>
      <c r="U679" s="568"/>
      <c r="V679" s="568"/>
      <c r="W679" s="568"/>
      <c r="X679" s="568"/>
      <c r="Y679" s="568"/>
      <c r="Z679" s="568"/>
      <c r="AA679" s="568"/>
      <c r="AB679" s="568"/>
      <c r="AC679" s="568"/>
      <c r="AD679" s="568"/>
      <c r="AE679" s="568"/>
      <c r="AF679" s="568"/>
      <c r="AG679" s="568"/>
    </row>
    <row r="680" spans="1:33" ht="12.75">
      <c r="A680" s="568"/>
      <c r="B680" s="568"/>
      <c r="C680" s="568"/>
      <c r="D680" s="568"/>
      <c r="E680" s="568"/>
      <c r="F680" s="568"/>
      <c r="G680" s="568"/>
      <c r="H680" s="568"/>
      <c r="I680" s="568"/>
      <c r="J680" s="568"/>
      <c r="K680" s="568"/>
      <c r="L680" s="568"/>
      <c r="M680" s="568"/>
      <c r="N680" s="568"/>
      <c r="O680" s="568"/>
      <c r="P680" s="568"/>
      <c r="Q680" s="568"/>
      <c r="R680" s="568"/>
      <c r="S680" s="568"/>
      <c r="T680" s="568"/>
      <c r="U680" s="568"/>
      <c r="V680" s="568"/>
      <c r="W680" s="568"/>
      <c r="X680" s="568"/>
      <c r="Y680" s="568"/>
      <c r="Z680" s="568"/>
      <c r="AA680" s="568"/>
      <c r="AB680" s="568"/>
      <c r="AC680" s="568"/>
      <c r="AD680" s="568"/>
      <c r="AE680" s="568"/>
      <c r="AF680" s="568"/>
      <c r="AG680" s="568"/>
    </row>
    <row r="681" spans="1:33" ht="12.75">
      <c r="A681" s="568"/>
      <c r="B681" s="568"/>
      <c r="C681" s="568"/>
      <c r="D681" s="568"/>
      <c r="E681" s="568"/>
      <c r="F681" s="568"/>
      <c r="G681" s="568"/>
      <c r="H681" s="568"/>
      <c r="I681" s="568"/>
      <c r="J681" s="568"/>
      <c r="K681" s="568"/>
      <c r="L681" s="568"/>
      <c r="M681" s="568"/>
      <c r="N681" s="568"/>
      <c r="O681" s="568"/>
      <c r="P681" s="568"/>
      <c r="Q681" s="568"/>
      <c r="R681" s="568"/>
      <c r="S681" s="568"/>
      <c r="T681" s="568"/>
      <c r="U681" s="568"/>
      <c r="V681" s="568"/>
      <c r="W681" s="568"/>
      <c r="X681" s="568"/>
      <c r="Y681" s="568"/>
      <c r="Z681" s="568"/>
      <c r="AA681" s="568"/>
      <c r="AB681" s="568"/>
      <c r="AC681" s="568"/>
      <c r="AD681" s="568"/>
      <c r="AE681" s="568"/>
      <c r="AF681" s="568"/>
      <c r="AG681" s="568"/>
    </row>
    <row r="682" spans="1:33" ht="12.75">
      <c r="A682" s="568"/>
      <c r="B682" s="568"/>
      <c r="C682" s="568"/>
      <c r="D682" s="568"/>
      <c r="E682" s="568"/>
      <c r="F682" s="568"/>
      <c r="G682" s="568"/>
      <c r="H682" s="568"/>
      <c r="I682" s="568"/>
      <c r="J682" s="568"/>
      <c r="K682" s="568"/>
      <c r="L682" s="568"/>
      <c r="M682" s="568"/>
      <c r="N682" s="568"/>
      <c r="O682" s="568"/>
      <c r="P682" s="568"/>
      <c r="Q682" s="568"/>
      <c r="R682" s="568"/>
      <c r="S682" s="568"/>
      <c r="T682" s="568"/>
      <c r="U682" s="568"/>
      <c r="V682" s="568"/>
      <c r="W682" s="568"/>
      <c r="X682" s="568"/>
      <c r="Y682" s="568"/>
      <c r="Z682" s="568"/>
      <c r="AA682" s="568"/>
      <c r="AB682" s="568"/>
      <c r="AC682" s="568"/>
      <c r="AD682" s="568"/>
      <c r="AE682" s="568"/>
      <c r="AF682" s="568"/>
      <c r="AG682" s="568"/>
    </row>
    <row r="683" spans="1:33" ht="12.75">
      <c r="A683" s="568"/>
      <c r="B683" s="568"/>
      <c r="C683" s="568"/>
      <c r="D683" s="568"/>
      <c r="E683" s="568"/>
      <c r="F683" s="568"/>
      <c r="G683" s="568"/>
      <c r="H683" s="568"/>
      <c r="I683" s="568"/>
      <c r="J683" s="568"/>
      <c r="K683" s="568"/>
      <c r="L683" s="568"/>
      <c r="M683" s="568"/>
      <c r="N683" s="568"/>
      <c r="O683" s="568"/>
      <c r="P683" s="568"/>
      <c r="Q683" s="568"/>
      <c r="R683" s="568"/>
      <c r="S683" s="568"/>
      <c r="T683" s="568"/>
      <c r="U683" s="568"/>
      <c r="V683" s="568"/>
      <c r="W683" s="568"/>
      <c r="X683" s="568"/>
      <c r="Y683" s="568"/>
      <c r="Z683" s="568"/>
      <c r="AA683" s="568"/>
      <c r="AB683" s="568"/>
      <c r="AC683" s="568"/>
      <c r="AD683" s="568"/>
      <c r="AE683" s="568"/>
      <c r="AF683" s="568"/>
      <c r="AG683" s="568"/>
    </row>
    <row r="684" spans="1:33" ht="12.75">
      <c r="A684" s="568"/>
      <c r="B684" s="568"/>
      <c r="C684" s="568"/>
      <c r="D684" s="568"/>
      <c r="E684" s="568"/>
      <c r="F684" s="568"/>
      <c r="G684" s="568"/>
      <c r="H684" s="568"/>
      <c r="I684" s="568"/>
      <c r="J684" s="568"/>
      <c r="K684" s="568"/>
      <c r="L684" s="568"/>
      <c r="M684" s="568"/>
      <c r="N684" s="568"/>
      <c r="O684" s="568"/>
      <c r="P684" s="568"/>
      <c r="Q684" s="568"/>
      <c r="R684" s="568"/>
      <c r="S684" s="568"/>
      <c r="T684" s="568"/>
      <c r="U684" s="568"/>
      <c r="V684" s="568"/>
      <c r="W684" s="568"/>
      <c r="X684" s="568"/>
      <c r="Y684" s="568"/>
      <c r="Z684" s="568"/>
      <c r="AA684" s="568"/>
      <c r="AB684" s="568"/>
      <c r="AC684" s="568"/>
      <c r="AD684" s="568"/>
      <c r="AE684" s="568"/>
      <c r="AF684" s="568"/>
      <c r="AG684" s="568"/>
    </row>
    <row r="685" spans="1:33" ht="12.75">
      <c r="A685" s="568"/>
      <c r="B685" s="568"/>
      <c r="C685" s="568"/>
      <c r="D685" s="568"/>
      <c r="E685" s="568"/>
      <c r="F685" s="568"/>
      <c r="G685" s="568"/>
      <c r="H685" s="568"/>
      <c r="I685" s="568"/>
      <c r="J685" s="568"/>
      <c r="K685" s="568"/>
      <c r="L685" s="568"/>
      <c r="M685" s="568"/>
      <c r="N685" s="568"/>
      <c r="O685" s="568"/>
      <c r="P685" s="568"/>
      <c r="Q685" s="568"/>
      <c r="R685" s="568"/>
      <c r="S685" s="568"/>
      <c r="T685" s="568"/>
      <c r="U685" s="568"/>
      <c r="V685" s="568"/>
      <c r="W685" s="568"/>
      <c r="X685" s="568"/>
      <c r="Y685" s="568"/>
      <c r="Z685" s="568"/>
      <c r="AA685" s="568"/>
      <c r="AB685" s="568"/>
      <c r="AC685" s="568"/>
      <c r="AD685" s="568"/>
      <c r="AE685" s="568"/>
      <c r="AF685" s="568"/>
      <c r="AG685" s="568"/>
    </row>
    <row r="686" spans="1:33" ht="12.75">
      <c r="A686" s="568"/>
      <c r="B686" s="568"/>
      <c r="C686" s="568"/>
      <c r="D686" s="568"/>
      <c r="E686" s="568"/>
      <c r="F686" s="568"/>
      <c r="G686" s="568"/>
      <c r="H686" s="568"/>
      <c r="I686" s="568"/>
      <c r="J686" s="568"/>
      <c r="K686" s="568"/>
      <c r="L686" s="568"/>
      <c r="M686" s="568"/>
      <c r="N686" s="568"/>
      <c r="O686" s="568"/>
      <c r="P686" s="568"/>
      <c r="Q686" s="568"/>
      <c r="R686" s="568"/>
      <c r="S686" s="568"/>
      <c r="T686" s="568"/>
      <c r="U686" s="568"/>
      <c r="V686" s="568"/>
      <c r="W686" s="568"/>
      <c r="X686" s="568"/>
      <c r="Y686" s="568"/>
      <c r="Z686" s="568"/>
      <c r="AA686" s="568"/>
      <c r="AB686" s="568"/>
      <c r="AC686" s="568"/>
      <c r="AD686" s="568"/>
      <c r="AE686" s="568"/>
      <c r="AF686" s="568"/>
      <c r="AG686" s="568"/>
    </row>
    <row r="687" spans="1:33" ht="12.75">
      <c r="A687" s="568"/>
      <c r="B687" s="568"/>
      <c r="C687" s="568"/>
      <c r="D687" s="568"/>
      <c r="E687" s="568"/>
      <c r="F687" s="568"/>
      <c r="G687" s="568"/>
      <c r="H687" s="568"/>
      <c r="I687" s="568"/>
      <c r="J687" s="568"/>
      <c r="K687" s="568"/>
      <c r="L687" s="568"/>
      <c r="M687" s="568"/>
      <c r="N687" s="568"/>
      <c r="O687" s="568"/>
      <c r="P687" s="568"/>
      <c r="Q687" s="568"/>
      <c r="R687" s="568"/>
      <c r="S687" s="568"/>
      <c r="T687" s="568"/>
      <c r="U687" s="568"/>
      <c r="V687" s="568"/>
      <c r="W687" s="568"/>
      <c r="X687" s="568"/>
      <c r="Y687" s="568"/>
      <c r="Z687" s="568"/>
      <c r="AA687" s="568"/>
      <c r="AB687" s="568"/>
      <c r="AC687" s="568"/>
      <c r="AD687" s="568"/>
      <c r="AE687" s="568"/>
      <c r="AF687" s="568"/>
      <c r="AG687" s="568"/>
    </row>
    <row r="688" spans="1:33" ht="12.75">
      <c r="A688" s="568"/>
      <c r="B688" s="568"/>
      <c r="C688" s="568"/>
      <c r="D688" s="568"/>
      <c r="E688" s="568"/>
      <c r="F688" s="568"/>
      <c r="G688" s="568"/>
      <c r="H688" s="568"/>
      <c r="I688" s="568"/>
      <c r="J688" s="568"/>
      <c r="K688" s="568"/>
      <c r="L688" s="568"/>
      <c r="M688" s="568"/>
      <c r="N688" s="568"/>
      <c r="O688" s="568"/>
      <c r="P688" s="568"/>
      <c r="Q688" s="568"/>
      <c r="R688" s="568"/>
      <c r="S688" s="568"/>
      <c r="T688" s="568"/>
      <c r="U688" s="568"/>
      <c r="V688" s="568"/>
      <c r="W688" s="568"/>
      <c r="X688" s="568"/>
      <c r="Y688" s="568"/>
      <c r="Z688" s="568"/>
      <c r="AA688" s="568"/>
      <c r="AB688" s="568"/>
      <c r="AC688" s="568"/>
      <c r="AD688" s="568"/>
      <c r="AE688" s="568"/>
      <c r="AF688" s="568"/>
      <c r="AG688" s="568"/>
    </row>
    <row r="689" spans="1:33" ht="12.75">
      <c r="A689" s="568"/>
      <c r="B689" s="568"/>
      <c r="C689" s="568"/>
      <c r="D689" s="568"/>
      <c r="E689" s="568"/>
      <c r="F689" s="568"/>
      <c r="G689" s="568"/>
      <c r="H689" s="568"/>
      <c r="I689" s="568"/>
      <c r="J689" s="568"/>
      <c r="K689" s="568"/>
      <c r="L689" s="568"/>
      <c r="M689" s="568"/>
      <c r="N689" s="568"/>
      <c r="O689" s="568"/>
      <c r="P689" s="568"/>
      <c r="Q689" s="568"/>
      <c r="R689" s="568"/>
      <c r="S689" s="568"/>
      <c r="T689" s="568"/>
      <c r="U689" s="568"/>
      <c r="V689" s="568"/>
      <c r="W689" s="568"/>
      <c r="X689" s="568"/>
      <c r="Y689" s="568"/>
      <c r="Z689" s="568"/>
      <c r="AA689" s="568"/>
      <c r="AB689" s="568"/>
      <c r="AC689" s="568"/>
      <c r="AD689" s="568"/>
      <c r="AE689" s="568"/>
      <c r="AF689" s="568"/>
      <c r="AG689" s="568"/>
    </row>
    <row r="690" spans="1:33" ht="12.75">
      <c r="A690" s="568"/>
      <c r="B690" s="568"/>
      <c r="C690" s="568"/>
      <c r="D690" s="568"/>
      <c r="E690" s="568"/>
      <c r="F690" s="568"/>
      <c r="G690" s="568"/>
      <c r="H690" s="568"/>
      <c r="I690" s="568"/>
      <c r="J690" s="568"/>
      <c r="K690" s="568"/>
      <c r="L690" s="568"/>
      <c r="M690" s="568"/>
      <c r="N690" s="568"/>
      <c r="O690" s="568"/>
      <c r="P690" s="568"/>
      <c r="Q690" s="568"/>
      <c r="R690" s="568"/>
      <c r="S690" s="568"/>
      <c r="T690" s="568"/>
      <c r="U690" s="568"/>
      <c r="V690" s="568"/>
      <c r="W690" s="568"/>
      <c r="X690" s="568"/>
      <c r="Y690" s="568"/>
      <c r="Z690" s="568"/>
      <c r="AA690" s="568"/>
      <c r="AB690" s="568"/>
      <c r="AC690" s="568"/>
      <c r="AD690" s="568"/>
      <c r="AE690" s="568"/>
      <c r="AF690" s="568"/>
      <c r="AG690" s="568"/>
    </row>
    <row r="691" spans="1:33" ht="12.75">
      <c r="A691" s="568"/>
      <c r="B691" s="568"/>
      <c r="C691" s="568"/>
      <c r="D691" s="568"/>
      <c r="E691" s="568"/>
      <c r="F691" s="568"/>
      <c r="G691" s="568"/>
      <c r="H691" s="568"/>
      <c r="I691" s="568"/>
      <c r="J691" s="568"/>
      <c r="K691" s="568"/>
      <c r="L691" s="568"/>
      <c r="M691" s="568"/>
      <c r="N691" s="568"/>
      <c r="O691" s="568"/>
      <c r="P691" s="568"/>
      <c r="Q691" s="568"/>
      <c r="R691" s="568"/>
      <c r="S691" s="568"/>
      <c r="T691" s="568"/>
      <c r="U691" s="568"/>
      <c r="V691" s="568"/>
      <c r="W691" s="568"/>
      <c r="X691" s="568"/>
      <c r="Y691" s="568"/>
      <c r="Z691" s="568"/>
      <c r="AA691" s="568"/>
      <c r="AB691" s="568"/>
      <c r="AC691" s="568"/>
      <c r="AD691" s="568"/>
      <c r="AE691" s="568"/>
      <c r="AF691" s="568"/>
      <c r="AG691" s="568"/>
    </row>
    <row r="692" spans="1:33" ht="12.75">
      <c r="A692" s="568"/>
      <c r="B692" s="568"/>
      <c r="C692" s="568"/>
      <c r="D692" s="568"/>
      <c r="E692" s="568"/>
      <c r="F692" s="568"/>
      <c r="G692" s="568"/>
      <c r="H692" s="568"/>
      <c r="I692" s="568"/>
      <c r="J692" s="568"/>
      <c r="K692" s="568"/>
      <c r="L692" s="568"/>
      <c r="M692" s="568"/>
      <c r="N692" s="568"/>
      <c r="O692" s="568"/>
      <c r="P692" s="568"/>
      <c r="Q692" s="568"/>
      <c r="R692" s="568"/>
      <c r="S692" s="568"/>
      <c r="T692" s="568"/>
      <c r="U692" s="568"/>
      <c r="V692" s="568"/>
      <c r="W692" s="568"/>
      <c r="X692" s="568"/>
      <c r="Y692" s="568"/>
      <c r="Z692" s="568"/>
      <c r="AA692" s="568"/>
      <c r="AB692" s="568"/>
      <c r="AC692" s="568"/>
      <c r="AD692" s="568"/>
      <c r="AE692" s="568"/>
      <c r="AF692" s="568"/>
      <c r="AG692" s="568"/>
    </row>
    <row r="693" spans="1:33" ht="12.75">
      <c r="A693" s="568"/>
      <c r="B693" s="568"/>
      <c r="C693" s="568"/>
      <c r="D693" s="568"/>
      <c r="E693" s="568"/>
      <c r="F693" s="568"/>
      <c r="G693" s="568"/>
      <c r="H693" s="568"/>
      <c r="I693" s="568"/>
      <c r="J693" s="568"/>
      <c r="K693" s="568"/>
      <c r="L693" s="568"/>
      <c r="M693" s="568"/>
      <c r="N693" s="568"/>
      <c r="O693" s="568"/>
      <c r="P693" s="568"/>
      <c r="Q693" s="568"/>
      <c r="R693" s="568"/>
      <c r="S693" s="568"/>
      <c r="T693" s="568"/>
      <c r="U693" s="568"/>
      <c r="V693" s="568"/>
      <c r="W693" s="568"/>
      <c r="X693" s="568"/>
      <c r="Y693" s="568"/>
      <c r="Z693" s="568"/>
      <c r="AA693" s="568"/>
      <c r="AB693" s="568"/>
      <c r="AC693" s="568"/>
      <c r="AD693" s="568"/>
      <c r="AE693" s="568"/>
      <c r="AF693" s="568"/>
      <c r="AG693" s="568"/>
    </row>
    <row r="694" spans="1:33" ht="12.75">
      <c r="A694" s="568"/>
      <c r="B694" s="568"/>
      <c r="C694" s="568"/>
      <c r="D694" s="568"/>
      <c r="E694" s="568"/>
      <c r="F694" s="568"/>
      <c r="G694" s="568"/>
      <c r="H694" s="568"/>
      <c r="I694" s="568"/>
      <c r="J694" s="568"/>
      <c r="K694" s="568"/>
      <c r="L694" s="568"/>
      <c r="M694" s="568"/>
      <c r="N694" s="568"/>
      <c r="O694" s="568"/>
      <c r="P694" s="568"/>
      <c r="Q694" s="568"/>
      <c r="R694" s="568"/>
      <c r="S694" s="568"/>
      <c r="T694" s="568"/>
      <c r="U694" s="568"/>
      <c r="V694" s="568"/>
      <c r="W694" s="568"/>
      <c r="X694" s="568"/>
      <c r="Y694" s="568"/>
      <c r="Z694" s="568"/>
      <c r="AA694" s="568"/>
      <c r="AB694" s="568"/>
      <c r="AC694" s="568"/>
      <c r="AD694" s="568"/>
      <c r="AE694" s="568"/>
      <c r="AF694" s="568"/>
      <c r="AG694" s="568"/>
    </row>
    <row r="695" spans="1:33" ht="12.75">
      <c r="A695" s="568"/>
      <c r="B695" s="568"/>
      <c r="C695" s="568"/>
      <c r="D695" s="568"/>
      <c r="E695" s="568"/>
      <c r="F695" s="568"/>
      <c r="G695" s="568"/>
      <c r="H695" s="568"/>
      <c r="I695" s="568"/>
      <c r="J695" s="568"/>
      <c r="K695" s="568"/>
      <c r="L695" s="568"/>
      <c r="M695" s="568"/>
      <c r="N695" s="568"/>
      <c r="O695" s="568"/>
      <c r="P695" s="568"/>
      <c r="Q695" s="568"/>
      <c r="R695" s="568"/>
      <c r="S695" s="568"/>
      <c r="T695" s="568"/>
      <c r="U695" s="568"/>
      <c r="V695" s="568"/>
      <c r="W695" s="568"/>
      <c r="X695" s="568"/>
      <c r="Y695" s="568"/>
      <c r="Z695" s="568"/>
      <c r="AA695" s="568"/>
      <c r="AB695" s="568"/>
      <c r="AC695" s="568"/>
      <c r="AD695" s="568"/>
      <c r="AE695" s="568"/>
      <c r="AF695" s="568"/>
      <c r="AG695" s="568"/>
    </row>
    <row r="696" spans="1:33" ht="12.75">
      <c r="A696" s="568"/>
      <c r="B696" s="568"/>
      <c r="C696" s="568"/>
      <c r="D696" s="568"/>
      <c r="E696" s="568"/>
      <c r="F696" s="568"/>
      <c r="G696" s="568"/>
      <c r="H696" s="568"/>
      <c r="I696" s="568"/>
      <c r="J696" s="568"/>
      <c r="K696" s="568"/>
      <c r="L696" s="568"/>
      <c r="M696" s="568"/>
      <c r="N696" s="568"/>
      <c r="O696" s="568"/>
      <c r="P696" s="568"/>
      <c r="Q696" s="568"/>
      <c r="R696" s="568"/>
      <c r="S696" s="568"/>
      <c r="T696" s="568"/>
      <c r="U696" s="568"/>
      <c r="V696" s="568"/>
      <c r="W696" s="568"/>
      <c r="X696" s="568"/>
      <c r="Y696" s="568"/>
      <c r="Z696" s="568"/>
      <c r="AA696" s="568"/>
      <c r="AB696" s="568"/>
      <c r="AC696" s="568"/>
      <c r="AD696" s="568"/>
      <c r="AE696" s="568"/>
      <c r="AF696" s="568"/>
      <c r="AG696" s="568"/>
    </row>
    <row r="697" spans="1:33" ht="12.75">
      <c r="A697" s="568"/>
      <c r="B697" s="568"/>
      <c r="C697" s="568"/>
      <c r="D697" s="568"/>
      <c r="E697" s="568"/>
      <c r="F697" s="568"/>
      <c r="G697" s="568"/>
      <c r="H697" s="568"/>
      <c r="I697" s="568"/>
      <c r="J697" s="568"/>
      <c r="K697" s="568"/>
      <c r="L697" s="568"/>
      <c r="M697" s="568"/>
      <c r="N697" s="568"/>
      <c r="O697" s="568"/>
      <c r="P697" s="568"/>
      <c r="Q697" s="568"/>
      <c r="R697" s="568"/>
      <c r="S697" s="568"/>
      <c r="T697" s="568"/>
      <c r="U697" s="568"/>
      <c r="V697" s="568"/>
      <c r="W697" s="568"/>
      <c r="X697" s="568"/>
      <c r="Y697" s="568"/>
      <c r="Z697" s="568"/>
      <c r="AA697" s="568"/>
      <c r="AB697" s="568"/>
      <c r="AC697" s="568"/>
      <c r="AD697" s="568"/>
      <c r="AE697" s="568"/>
      <c r="AF697" s="568"/>
      <c r="AG697" s="568"/>
    </row>
    <row r="698" spans="1:33" ht="12.75">
      <c r="A698" s="568"/>
      <c r="B698" s="568"/>
      <c r="C698" s="568"/>
      <c r="D698" s="568"/>
      <c r="E698" s="568"/>
      <c r="F698" s="568"/>
      <c r="G698" s="568"/>
      <c r="H698" s="568"/>
      <c r="I698" s="568"/>
      <c r="J698" s="568"/>
      <c r="K698" s="568"/>
      <c r="L698" s="568"/>
      <c r="M698" s="568"/>
      <c r="N698" s="568"/>
      <c r="O698" s="568"/>
      <c r="P698" s="568"/>
      <c r="Q698" s="568"/>
      <c r="R698" s="568"/>
      <c r="S698" s="568"/>
      <c r="T698" s="568"/>
      <c r="U698" s="568"/>
      <c r="V698" s="568"/>
      <c r="W698" s="568"/>
      <c r="X698" s="568"/>
      <c r="Y698" s="568"/>
      <c r="Z698" s="568"/>
      <c r="AA698" s="568"/>
      <c r="AB698" s="568"/>
      <c r="AC698" s="568"/>
      <c r="AD698" s="568"/>
      <c r="AE698" s="568"/>
      <c r="AF698" s="568"/>
      <c r="AG698" s="568"/>
    </row>
    <row r="699" spans="1:33" ht="12.75">
      <c r="A699" s="568"/>
      <c r="B699" s="568"/>
      <c r="C699" s="568"/>
      <c r="D699" s="568"/>
      <c r="E699" s="568"/>
      <c r="F699" s="568"/>
      <c r="G699" s="568"/>
      <c r="H699" s="568"/>
      <c r="I699" s="568"/>
      <c r="J699" s="568"/>
      <c r="K699" s="568"/>
      <c r="L699" s="568"/>
      <c r="M699" s="568"/>
      <c r="N699" s="568"/>
      <c r="O699" s="568"/>
      <c r="P699" s="568"/>
      <c r="Q699" s="568"/>
      <c r="R699" s="568"/>
      <c r="S699" s="568"/>
      <c r="T699" s="568"/>
      <c r="U699" s="568"/>
      <c r="V699" s="568"/>
      <c r="W699" s="568"/>
      <c r="X699" s="568"/>
      <c r="Y699" s="568"/>
      <c r="Z699" s="568"/>
      <c r="AA699" s="568"/>
      <c r="AB699" s="568"/>
      <c r="AC699" s="568"/>
      <c r="AD699" s="568"/>
      <c r="AE699" s="568"/>
      <c r="AF699" s="568"/>
      <c r="AG699" s="568"/>
    </row>
    <row r="700" spans="1:33" ht="12.75">
      <c r="A700" s="568"/>
      <c r="B700" s="568"/>
      <c r="C700" s="568"/>
      <c r="D700" s="568"/>
      <c r="E700" s="568"/>
      <c r="F700" s="568"/>
      <c r="G700" s="568"/>
      <c r="H700" s="568"/>
      <c r="I700" s="568"/>
      <c r="J700" s="568"/>
      <c r="K700" s="568"/>
      <c r="L700" s="568"/>
      <c r="M700" s="568"/>
      <c r="N700" s="568"/>
      <c r="O700" s="568"/>
      <c r="P700" s="568"/>
      <c r="Q700" s="568"/>
      <c r="R700" s="568"/>
      <c r="S700" s="568"/>
      <c r="T700" s="568"/>
      <c r="U700" s="568"/>
      <c r="V700" s="568"/>
      <c r="W700" s="568"/>
      <c r="X700" s="568"/>
      <c r="Y700" s="568"/>
      <c r="Z700" s="568"/>
      <c r="AA700" s="568"/>
      <c r="AB700" s="568"/>
      <c r="AC700" s="568"/>
      <c r="AD700" s="568"/>
      <c r="AE700" s="568"/>
      <c r="AF700" s="568"/>
      <c r="AG700" s="568"/>
    </row>
    <row r="701" spans="1:33" ht="12.75">
      <c r="A701" s="568"/>
      <c r="B701" s="568"/>
      <c r="C701" s="568"/>
      <c r="D701" s="568"/>
      <c r="E701" s="568"/>
      <c r="F701" s="568"/>
      <c r="G701" s="568"/>
      <c r="H701" s="568"/>
      <c r="I701" s="568"/>
      <c r="J701" s="568"/>
      <c r="K701" s="568"/>
      <c r="L701" s="568"/>
      <c r="M701" s="568"/>
      <c r="N701" s="568"/>
      <c r="O701" s="568"/>
      <c r="P701" s="568"/>
      <c r="Q701" s="568"/>
      <c r="R701" s="568"/>
      <c r="S701" s="568"/>
      <c r="T701" s="568"/>
      <c r="U701" s="568"/>
      <c r="V701" s="568"/>
      <c r="W701" s="568"/>
      <c r="X701" s="568"/>
      <c r="Y701" s="568"/>
      <c r="Z701" s="568"/>
      <c r="AA701" s="568"/>
      <c r="AB701" s="568"/>
      <c r="AC701" s="568"/>
      <c r="AD701" s="568"/>
      <c r="AE701" s="568"/>
      <c r="AF701" s="568"/>
      <c r="AG701" s="568"/>
    </row>
    <row r="702" spans="1:33" ht="12.75">
      <c r="A702" s="568"/>
      <c r="B702" s="568"/>
      <c r="C702" s="568"/>
      <c r="D702" s="568"/>
      <c r="E702" s="568"/>
      <c r="F702" s="568"/>
      <c r="G702" s="568"/>
      <c r="H702" s="568"/>
      <c r="I702" s="568"/>
      <c r="J702" s="568"/>
      <c r="K702" s="568"/>
      <c r="L702" s="568"/>
      <c r="M702" s="568"/>
      <c r="N702" s="568"/>
      <c r="O702" s="568"/>
      <c r="P702" s="568"/>
      <c r="Q702" s="568"/>
      <c r="R702" s="568"/>
      <c r="S702" s="568"/>
      <c r="T702" s="568"/>
      <c r="U702" s="568"/>
      <c r="V702" s="568"/>
      <c r="W702" s="568"/>
      <c r="X702" s="568"/>
      <c r="Y702" s="568"/>
      <c r="Z702" s="568"/>
      <c r="AA702" s="568"/>
      <c r="AB702" s="568"/>
      <c r="AC702" s="568"/>
      <c r="AD702" s="568"/>
      <c r="AE702" s="568"/>
      <c r="AF702" s="568"/>
      <c r="AG702" s="568"/>
    </row>
    <row r="703" spans="1:33" ht="12.75">
      <c r="A703" s="568"/>
      <c r="B703" s="568"/>
      <c r="C703" s="568"/>
      <c r="D703" s="568"/>
      <c r="E703" s="568"/>
      <c r="F703" s="568"/>
      <c r="G703" s="568"/>
      <c r="H703" s="568"/>
      <c r="I703" s="568"/>
      <c r="J703" s="568"/>
      <c r="K703" s="568"/>
      <c r="L703" s="568"/>
      <c r="M703" s="568"/>
      <c r="N703" s="568"/>
      <c r="O703" s="568"/>
      <c r="P703" s="568"/>
      <c r="Q703" s="568"/>
      <c r="R703" s="568"/>
      <c r="S703" s="568"/>
      <c r="T703" s="568"/>
      <c r="U703" s="568"/>
      <c r="V703" s="568"/>
      <c r="W703" s="568"/>
      <c r="X703" s="568"/>
      <c r="Y703" s="568"/>
      <c r="Z703" s="568"/>
      <c r="AA703" s="568"/>
      <c r="AB703" s="568"/>
      <c r="AC703" s="568"/>
      <c r="AD703" s="568"/>
      <c r="AE703" s="568"/>
      <c r="AF703" s="568"/>
      <c r="AG703" s="568"/>
    </row>
    <row r="704" spans="1:33" ht="12.75">
      <c r="A704" s="568"/>
      <c r="B704" s="568"/>
      <c r="C704" s="568"/>
      <c r="D704" s="568"/>
      <c r="E704" s="568"/>
      <c r="F704" s="568"/>
      <c r="G704" s="568"/>
      <c r="H704" s="568"/>
      <c r="I704" s="568"/>
      <c r="J704" s="568"/>
      <c r="K704" s="568"/>
      <c r="L704" s="568"/>
      <c r="M704" s="568"/>
      <c r="N704" s="568"/>
      <c r="O704" s="568"/>
      <c r="P704" s="568"/>
      <c r="Q704" s="568"/>
      <c r="R704" s="568"/>
      <c r="S704" s="568"/>
      <c r="T704" s="568"/>
      <c r="U704" s="568"/>
      <c r="V704" s="568"/>
      <c r="W704" s="568"/>
      <c r="X704" s="568"/>
      <c r="Y704" s="568"/>
      <c r="Z704" s="568"/>
      <c r="AA704" s="568"/>
      <c r="AB704" s="568"/>
      <c r="AC704" s="568"/>
      <c r="AD704" s="568"/>
      <c r="AE704" s="568"/>
      <c r="AF704" s="568"/>
      <c r="AG704" s="568"/>
    </row>
    <row r="705" spans="1:33" ht="12.75">
      <c r="A705" s="568"/>
      <c r="B705" s="568"/>
      <c r="C705" s="568"/>
      <c r="D705" s="568"/>
      <c r="E705" s="568"/>
      <c r="F705" s="568"/>
      <c r="G705" s="568"/>
      <c r="H705" s="568"/>
      <c r="I705" s="568"/>
      <c r="J705" s="568"/>
      <c r="K705" s="568"/>
      <c r="L705" s="568"/>
      <c r="M705" s="568"/>
      <c r="N705" s="568"/>
      <c r="O705" s="568"/>
      <c r="P705" s="568"/>
      <c r="Q705" s="568"/>
      <c r="R705" s="568"/>
      <c r="S705" s="568"/>
      <c r="T705" s="568"/>
      <c r="U705" s="568"/>
      <c r="V705" s="568"/>
      <c r="W705" s="568"/>
      <c r="X705" s="568"/>
      <c r="Y705" s="568"/>
      <c r="Z705" s="568"/>
      <c r="AA705" s="568"/>
      <c r="AB705" s="568"/>
      <c r="AC705" s="568"/>
      <c r="AD705" s="568"/>
      <c r="AE705" s="568"/>
      <c r="AF705" s="568"/>
      <c r="AG705" s="568"/>
    </row>
    <row r="706" spans="1:33" ht="12.75">
      <c r="A706" s="568"/>
      <c r="B706" s="568"/>
      <c r="C706" s="568"/>
      <c r="D706" s="568"/>
      <c r="E706" s="568"/>
      <c r="F706" s="568"/>
      <c r="G706" s="568"/>
      <c r="H706" s="568"/>
      <c r="I706" s="568"/>
      <c r="J706" s="568"/>
      <c r="K706" s="568"/>
      <c r="L706" s="568"/>
      <c r="M706" s="568"/>
      <c r="N706" s="568"/>
      <c r="O706" s="568"/>
      <c r="P706" s="568"/>
      <c r="Q706" s="568"/>
      <c r="R706" s="568"/>
      <c r="S706" s="568"/>
      <c r="T706" s="568"/>
      <c r="U706" s="568"/>
      <c r="V706" s="568"/>
      <c r="W706" s="568"/>
      <c r="X706" s="568"/>
      <c r="Y706" s="568"/>
      <c r="Z706" s="568"/>
      <c r="AA706" s="568"/>
      <c r="AB706" s="568"/>
      <c r="AC706" s="568"/>
      <c r="AD706" s="568"/>
      <c r="AE706" s="568"/>
      <c r="AF706" s="568"/>
      <c r="AG706" s="568"/>
    </row>
    <row r="707" spans="1:33" ht="12.75">
      <c r="A707" s="568"/>
      <c r="B707" s="568"/>
      <c r="C707" s="568"/>
      <c r="D707" s="568"/>
      <c r="E707" s="568"/>
      <c r="F707" s="568"/>
      <c r="G707" s="568"/>
      <c r="H707" s="568"/>
      <c r="I707" s="568"/>
      <c r="J707" s="568"/>
      <c r="K707" s="568"/>
      <c r="L707" s="568"/>
      <c r="M707" s="568"/>
      <c r="N707" s="568"/>
      <c r="O707" s="568"/>
      <c r="P707" s="568"/>
      <c r="Q707" s="568"/>
      <c r="R707" s="568"/>
      <c r="S707" s="568"/>
      <c r="T707" s="568"/>
      <c r="U707" s="568"/>
      <c r="V707" s="568"/>
      <c r="W707" s="568"/>
      <c r="X707" s="568"/>
      <c r="Y707" s="568"/>
      <c r="Z707" s="568"/>
      <c r="AA707" s="568"/>
      <c r="AB707" s="568"/>
      <c r="AC707" s="568"/>
      <c r="AD707" s="568"/>
      <c r="AE707" s="568"/>
      <c r="AF707" s="568"/>
      <c r="AG707" s="568"/>
    </row>
    <row r="708" spans="1:33" ht="12.75">
      <c r="A708" s="568"/>
      <c r="B708" s="568"/>
      <c r="C708" s="568"/>
      <c r="D708" s="568"/>
      <c r="E708" s="568"/>
      <c r="F708" s="568"/>
      <c r="G708" s="568"/>
      <c r="H708" s="568"/>
      <c r="I708" s="568"/>
      <c r="J708" s="568"/>
      <c r="K708" s="568"/>
      <c r="L708" s="568"/>
      <c r="M708" s="568"/>
      <c r="N708" s="568"/>
      <c r="O708" s="568"/>
      <c r="P708" s="568"/>
      <c r="Q708" s="568"/>
      <c r="R708" s="568"/>
      <c r="S708" s="568"/>
      <c r="T708" s="568"/>
      <c r="U708" s="568"/>
      <c r="V708" s="568"/>
      <c r="W708" s="568"/>
      <c r="X708" s="568"/>
      <c r="Y708" s="568"/>
      <c r="Z708" s="568"/>
      <c r="AA708" s="568"/>
      <c r="AB708" s="568"/>
      <c r="AC708" s="568"/>
      <c r="AD708" s="568"/>
      <c r="AE708" s="568"/>
      <c r="AF708" s="568"/>
      <c r="AG708" s="568"/>
    </row>
    <row r="709" spans="1:33" ht="12.75">
      <c r="A709" s="568"/>
      <c r="B709" s="568"/>
      <c r="C709" s="568"/>
      <c r="D709" s="568"/>
      <c r="E709" s="568"/>
      <c r="F709" s="568"/>
      <c r="G709" s="568"/>
      <c r="H709" s="568"/>
      <c r="I709" s="568"/>
      <c r="J709" s="568"/>
      <c r="K709" s="568"/>
      <c r="L709" s="568"/>
      <c r="M709" s="568"/>
      <c r="N709" s="568"/>
      <c r="O709" s="568"/>
      <c r="P709" s="568"/>
      <c r="Q709" s="568"/>
      <c r="R709" s="568"/>
      <c r="S709" s="568"/>
      <c r="T709" s="568"/>
      <c r="U709" s="568"/>
      <c r="V709" s="568"/>
      <c r="W709" s="568"/>
      <c r="X709" s="568"/>
      <c r="Y709" s="568"/>
      <c r="Z709" s="568"/>
      <c r="AA709" s="568"/>
      <c r="AB709" s="568"/>
      <c r="AC709" s="568"/>
      <c r="AD709" s="568"/>
      <c r="AE709" s="568"/>
      <c r="AF709" s="568"/>
      <c r="AG709" s="568"/>
    </row>
    <row r="710" spans="1:33" ht="12.75">
      <c r="A710" s="568"/>
      <c r="B710" s="568"/>
      <c r="C710" s="568"/>
      <c r="D710" s="568"/>
      <c r="E710" s="568"/>
      <c r="F710" s="568"/>
      <c r="G710" s="568"/>
      <c r="H710" s="568"/>
      <c r="I710" s="568"/>
      <c r="J710" s="568"/>
      <c r="K710" s="568"/>
      <c r="L710" s="568"/>
      <c r="M710" s="568"/>
      <c r="N710" s="568"/>
      <c r="O710" s="568"/>
      <c r="P710" s="568"/>
      <c r="Q710" s="568"/>
      <c r="R710" s="568"/>
      <c r="S710" s="568"/>
      <c r="T710" s="568"/>
      <c r="U710" s="568"/>
      <c r="V710" s="568"/>
      <c r="W710" s="568"/>
      <c r="X710" s="568"/>
      <c r="Y710" s="568"/>
      <c r="Z710" s="568"/>
      <c r="AA710" s="568"/>
      <c r="AB710" s="568"/>
      <c r="AC710" s="568"/>
      <c r="AD710" s="568"/>
      <c r="AE710" s="568"/>
      <c r="AF710" s="568"/>
      <c r="AG710" s="568"/>
    </row>
    <row r="711" spans="1:33" ht="12.75">
      <c r="A711" s="568"/>
      <c r="B711" s="568"/>
      <c r="C711" s="568"/>
      <c r="D711" s="568"/>
      <c r="E711" s="568"/>
      <c r="F711" s="568"/>
      <c r="G711" s="568"/>
      <c r="H711" s="568"/>
      <c r="I711" s="568"/>
      <c r="J711" s="568"/>
      <c r="K711" s="568"/>
      <c r="L711" s="568"/>
      <c r="M711" s="568"/>
      <c r="N711" s="568"/>
      <c r="O711" s="568"/>
      <c r="P711" s="568"/>
      <c r="Q711" s="568"/>
      <c r="R711" s="568"/>
      <c r="S711" s="568"/>
      <c r="T711" s="568"/>
      <c r="U711" s="568"/>
      <c r="V711" s="568"/>
      <c r="W711" s="568"/>
      <c r="X711" s="568"/>
      <c r="Y711" s="568"/>
      <c r="Z711" s="568"/>
      <c r="AA711" s="568"/>
      <c r="AB711" s="568"/>
      <c r="AC711" s="568"/>
      <c r="AD711" s="568"/>
      <c r="AE711" s="568"/>
      <c r="AF711" s="568"/>
      <c r="AG711" s="568"/>
    </row>
    <row r="712" spans="1:33" ht="12.75">
      <c r="A712" s="568"/>
      <c r="B712" s="568"/>
      <c r="C712" s="568"/>
      <c r="D712" s="568"/>
      <c r="E712" s="568"/>
      <c r="F712" s="568"/>
      <c r="G712" s="568"/>
      <c r="H712" s="568"/>
      <c r="I712" s="568"/>
      <c r="J712" s="568"/>
      <c r="K712" s="568"/>
      <c r="L712" s="568"/>
      <c r="M712" s="568"/>
      <c r="N712" s="568"/>
      <c r="O712" s="568"/>
      <c r="P712" s="568"/>
      <c r="Q712" s="568"/>
      <c r="R712" s="568"/>
      <c r="S712" s="568"/>
      <c r="T712" s="568"/>
      <c r="U712" s="568"/>
      <c r="V712" s="568"/>
      <c r="W712" s="568"/>
      <c r="X712" s="568"/>
      <c r="Y712" s="568"/>
      <c r="Z712" s="568"/>
      <c r="AA712" s="568"/>
      <c r="AB712" s="568"/>
      <c r="AC712" s="568"/>
      <c r="AD712" s="568"/>
      <c r="AE712" s="568"/>
      <c r="AF712" s="568"/>
      <c r="AG712" s="568"/>
    </row>
    <row r="713" spans="1:33" ht="12.75">
      <c r="A713" s="568"/>
      <c r="B713" s="568"/>
      <c r="C713" s="568"/>
      <c r="D713" s="568"/>
      <c r="E713" s="568"/>
      <c r="F713" s="568"/>
      <c r="G713" s="568"/>
      <c r="H713" s="568"/>
      <c r="I713" s="568"/>
      <c r="J713" s="568"/>
      <c r="K713" s="568"/>
      <c r="L713" s="568"/>
      <c r="M713" s="568"/>
      <c r="N713" s="568"/>
      <c r="O713" s="568"/>
      <c r="P713" s="568"/>
      <c r="Q713" s="568"/>
      <c r="R713" s="568"/>
      <c r="S713" s="568"/>
      <c r="T713" s="568"/>
      <c r="U713" s="568"/>
      <c r="V713" s="568"/>
      <c r="W713" s="568"/>
      <c r="X713" s="568"/>
      <c r="Y713" s="568"/>
      <c r="Z713" s="568"/>
      <c r="AA713" s="568"/>
      <c r="AB713" s="568"/>
      <c r="AC713" s="568"/>
      <c r="AD713" s="568"/>
      <c r="AE713" s="568"/>
      <c r="AF713" s="568"/>
      <c r="AG713" s="568"/>
    </row>
    <row r="714" spans="1:33" ht="12.75">
      <c r="A714" s="568"/>
      <c r="B714" s="568"/>
      <c r="C714" s="568"/>
      <c r="D714" s="568"/>
      <c r="E714" s="568"/>
      <c r="F714" s="568"/>
      <c r="G714" s="568"/>
      <c r="H714" s="568"/>
      <c r="I714" s="568"/>
      <c r="J714" s="568"/>
      <c r="K714" s="568"/>
      <c r="L714" s="568"/>
      <c r="M714" s="568"/>
      <c r="N714" s="568"/>
      <c r="O714" s="568"/>
      <c r="P714" s="568"/>
      <c r="Q714" s="568"/>
      <c r="R714" s="568"/>
      <c r="S714" s="568"/>
      <c r="T714" s="568"/>
      <c r="U714" s="568"/>
      <c r="V714" s="568"/>
      <c r="W714" s="568"/>
      <c r="X714" s="568"/>
      <c r="Y714" s="568"/>
      <c r="Z714" s="568"/>
      <c r="AA714" s="568"/>
      <c r="AB714" s="568"/>
      <c r="AC714" s="568"/>
      <c r="AD714" s="568"/>
      <c r="AE714" s="568"/>
      <c r="AF714" s="568"/>
      <c r="AG714" s="568"/>
    </row>
    <row r="715" spans="1:33" ht="12.75">
      <c r="A715" s="568"/>
      <c r="B715" s="568"/>
      <c r="C715" s="568"/>
      <c r="D715" s="568"/>
      <c r="E715" s="568"/>
      <c r="F715" s="568"/>
      <c r="G715" s="568"/>
      <c r="H715" s="568"/>
      <c r="I715" s="568"/>
      <c r="J715" s="568"/>
      <c r="K715" s="568"/>
      <c r="L715" s="568"/>
      <c r="M715" s="568"/>
      <c r="N715" s="568"/>
      <c r="O715" s="568"/>
      <c r="P715" s="568"/>
      <c r="Q715" s="568"/>
      <c r="R715" s="568"/>
      <c r="S715" s="568"/>
      <c r="T715" s="568"/>
      <c r="U715" s="568"/>
      <c r="V715" s="568"/>
      <c r="W715" s="568"/>
      <c r="X715" s="568"/>
      <c r="Y715" s="568"/>
      <c r="Z715" s="568"/>
      <c r="AA715" s="568"/>
      <c r="AB715" s="568"/>
      <c r="AC715" s="568"/>
      <c r="AD715" s="568"/>
      <c r="AE715" s="568"/>
      <c r="AF715" s="568"/>
      <c r="AG715" s="568"/>
    </row>
    <row r="716" spans="1:33" ht="12.75">
      <c r="A716" s="568"/>
      <c r="B716" s="568"/>
      <c r="C716" s="568"/>
      <c r="D716" s="568"/>
      <c r="E716" s="568"/>
      <c r="F716" s="568"/>
      <c r="G716" s="568"/>
      <c r="H716" s="568"/>
      <c r="I716" s="568"/>
      <c r="J716" s="568"/>
      <c r="K716" s="568"/>
      <c r="L716" s="568"/>
      <c r="M716" s="568"/>
      <c r="N716" s="568"/>
      <c r="O716" s="568"/>
      <c r="P716" s="568"/>
      <c r="Q716" s="568"/>
      <c r="R716" s="568"/>
      <c r="S716" s="568"/>
      <c r="T716" s="568"/>
      <c r="U716" s="568"/>
      <c r="V716" s="568"/>
      <c r="W716" s="568"/>
      <c r="X716" s="568"/>
      <c r="Y716" s="568"/>
      <c r="Z716" s="568"/>
      <c r="AA716" s="568"/>
      <c r="AB716" s="568"/>
      <c r="AC716" s="568"/>
      <c r="AD716" s="568"/>
      <c r="AE716" s="568"/>
      <c r="AF716" s="568"/>
      <c r="AG716" s="568"/>
    </row>
    <row r="717" spans="1:33" ht="12.75">
      <c r="A717" s="568"/>
      <c r="B717" s="568"/>
      <c r="C717" s="568"/>
      <c r="D717" s="568"/>
      <c r="E717" s="568"/>
      <c r="F717" s="568"/>
      <c r="G717" s="568"/>
      <c r="H717" s="568"/>
      <c r="I717" s="568"/>
      <c r="J717" s="568"/>
      <c r="K717" s="568"/>
      <c r="L717" s="568"/>
      <c r="M717" s="568"/>
      <c r="N717" s="568"/>
      <c r="O717" s="568"/>
      <c r="P717" s="568"/>
      <c r="Q717" s="568"/>
      <c r="R717" s="568"/>
      <c r="S717" s="568"/>
      <c r="T717" s="568"/>
      <c r="U717" s="568"/>
      <c r="V717" s="568"/>
      <c r="W717" s="568"/>
      <c r="X717" s="568"/>
      <c r="Y717" s="568"/>
      <c r="Z717" s="568"/>
      <c r="AA717" s="568"/>
      <c r="AB717" s="568"/>
      <c r="AC717" s="568"/>
      <c r="AD717" s="568"/>
      <c r="AE717" s="568"/>
      <c r="AF717" s="568"/>
      <c r="AG717" s="568"/>
    </row>
    <row r="718" spans="1:33" ht="12.75">
      <c r="A718" s="568"/>
      <c r="B718" s="568"/>
      <c r="C718" s="568"/>
      <c r="D718" s="568"/>
      <c r="E718" s="568"/>
      <c r="F718" s="568"/>
      <c r="G718" s="568"/>
      <c r="H718" s="568"/>
      <c r="I718" s="568"/>
      <c r="J718" s="568"/>
      <c r="K718" s="568"/>
      <c r="L718" s="568"/>
      <c r="M718" s="568"/>
      <c r="N718" s="568"/>
      <c r="O718" s="568"/>
      <c r="P718" s="568"/>
      <c r="Q718" s="568"/>
      <c r="R718" s="568"/>
      <c r="S718" s="568"/>
      <c r="T718" s="568"/>
      <c r="U718" s="568"/>
      <c r="V718" s="568"/>
      <c r="W718" s="568"/>
      <c r="X718" s="568"/>
      <c r="Y718" s="568"/>
      <c r="Z718" s="568"/>
      <c r="AA718" s="568"/>
      <c r="AB718" s="568"/>
      <c r="AC718" s="568"/>
      <c r="AD718" s="568"/>
      <c r="AE718" s="568"/>
      <c r="AF718" s="568"/>
      <c r="AG718" s="568"/>
    </row>
    <row r="719" spans="1:33" ht="12.75">
      <c r="A719" s="568"/>
      <c r="B719" s="568"/>
      <c r="C719" s="568"/>
      <c r="D719" s="568"/>
      <c r="E719" s="568"/>
      <c r="F719" s="568"/>
      <c r="G719" s="568"/>
      <c r="H719" s="568"/>
      <c r="I719" s="568"/>
      <c r="J719" s="568"/>
      <c r="K719" s="568"/>
      <c r="L719" s="568"/>
      <c r="M719" s="568"/>
      <c r="N719" s="568"/>
      <c r="O719" s="568"/>
      <c r="P719" s="568"/>
      <c r="Q719" s="568"/>
      <c r="R719" s="568"/>
      <c r="S719" s="568"/>
      <c r="T719" s="568"/>
      <c r="U719" s="568"/>
      <c r="V719" s="568"/>
      <c r="W719" s="568"/>
      <c r="X719" s="568"/>
      <c r="Y719" s="568"/>
      <c r="Z719" s="568"/>
      <c r="AA719" s="568"/>
      <c r="AB719" s="568"/>
      <c r="AC719" s="568"/>
      <c r="AD719" s="568"/>
      <c r="AE719" s="568"/>
      <c r="AF719" s="568"/>
      <c r="AG719" s="568"/>
    </row>
    <row r="720" spans="1:33" ht="12.75">
      <c r="A720" s="568"/>
      <c r="B720" s="568"/>
      <c r="C720" s="568"/>
      <c r="D720" s="568"/>
      <c r="E720" s="568"/>
      <c r="F720" s="568"/>
      <c r="G720" s="568"/>
      <c r="H720" s="568"/>
      <c r="I720" s="568"/>
      <c r="J720" s="568"/>
      <c r="K720" s="568"/>
      <c r="L720" s="568"/>
      <c r="M720" s="568"/>
      <c r="N720" s="568"/>
      <c r="O720" s="568"/>
      <c r="P720" s="568"/>
      <c r="Q720" s="568"/>
      <c r="R720" s="568"/>
      <c r="S720" s="568"/>
      <c r="T720" s="568"/>
      <c r="U720" s="568"/>
      <c r="V720" s="568"/>
      <c r="W720" s="568"/>
      <c r="X720" s="568"/>
      <c r="Y720" s="568"/>
      <c r="Z720" s="568"/>
      <c r="AA720" s="568"/>
      <c r="AB720" s="568"/>
      <c r="AC720" s="568"/>
      <c r="AD720" s="568"/>
      <c r="AE720" s="568"/>
      <c r="AF720" s="568"/>
      <c r="AG720" s="568"/>
    </row>
    <row r="721" spans="1:33" ht="12.75">
      <c r="A721" s="568"/>
      <c r="B721" s="568"/>
      <c r="C721" s="568"/>
      <c r="D721" s="568"/>
      <c r="E721" s="568"/>
      <c r="F721" s="568"/>
      <c r="G721" s="568"/>
      <c r="H721" s="568"/>
      <c r="I721" s="568"/>
      <c r="J721" s="568"/>
      <c r="K721" s="568"/>
      <c r="L721" s="568"/>
      <c r="M721" s="568"/>
      <c r="N721" s="568"/>
      <c r="O721" s="568"/>
      <c r="P721" s="568"/>
      <c r="Q721" s="568"/>
      <c r="R721" s="568"/>
      <c r="S721" s="568"/>
      <c r="T721" s="568"/>
      <c r="U721" s="568"/>
      <c r="V721" s="568"/>
      <c r="W721" s="568"/>
      <c r="X721" s="568"/>
      <c r="Y721" s="568"/>
      <c r="Z721" s="568"/>
      <c r="AA721" s="568"/>
      <c r="AB721" s="568"/>
      <c r="AC721" s="568"/>
      <c r="AD721" s="568"/>
      <c r="AE721" s="568"/>
      <c r="AF721" s="568"/>
      <c r="AG721" s="568"/>
    </row>
    <row r="722" spans="1:33" ht="12.75">
      <c r="A722" s="568"/>
      <c r="B722" s="568"/>
      <c r="C722" s="568"/>
      <c r="D722" s="568"/>
      <c r="E722" s="568"/>
      <c r="F722" s="568"/>
      <c r="G722" s="568"/>
      <c r="H722" s="568"/>
      <c r="I722" s="568"/>
      <c r="J722" s="568"/>
      <c r="K722" s="568"/>
      <c r="L722" s="568"/>
      <c r="M722" s="568"/>
      <c r="N722" s="568"/>
      <c r="O722" s="568"/>
      <c r="P722" s="568"/>
      <c r="Q722" s="568"/>
      <c r="R722" s="568"/>
      <c r="S722" s="568"/>
      <c r="T722" s="568"/>
      <c r="U722" s="568"/>
      <c r="V722" s="568"/>
      <c r="W722" s="568"/>
      <c r="X722" s="568"/>
      <c r="Y722" s="568"/>
      <c r="Z722" s="568"/>
      <c r="AA722" s="568"/>
      <c r="AB722" s="568"/>
      <c r="AC722" s="568"/>
      <c r="AD722" s="568"/>
      <c r="AE722" s="568"/>
      <c r="AF722" s="568"/>
      <c r="AG722" s="568"/>
    </row>
    <row r="723" spans="1:33" ht="12.75">
      <c r="A723" s="568"/>
      <c r="B723" s="568"/>
      <c r="C723" s="568"/>
      <c r="D723" s="568"/>
      <c r="E723" s="568"/>
      <c r="F723" s="568"/>
      <c r="G723" s="568"/>
      <c r="H723" s="568"/>
      <c r="I723" s="568"/>
      <c r="J723" s="568"/>
      <c r="K723" s="568"/>
      <c r="L723" s="568"/>
      <c r="M723" s="568"/>
      <c r="N723" s="568"/>
      <c r="O723" s="568"/>
      <c r="P723" s="568"/>
      <c r="Q723" s="568"/>
      <c r="R723" s="568"/>
      <c r="S723" s="568"/>
      <c r="T723" s="568"/>
      <c r="U723" s="568"/>
      <c r="V723" s="568"/>
      <c r="W723" s="568"/>
      <c r="X723" s="568"/>
      <c r="Y723" s="568"/>
      <c r="Z723" s="568"/>
      <c r="AA723" s="568"/>
      <c r="AB723" s="568"/>
      <c r="AC723" s="568"/>
      <c r="AD723" s="568"/>
      <c r="AE723" s="568"/>
      <c r="AF723" s="568"/>
      <c r="AG723" s="568"/>
    </row>
    <row r="724" spans="1:33" ht="12.75">
      <c r="A724" s="568"/>
      <c r="B724" s="568"/>
      <c r="C724" s="568"/>
      <c r="D724" s="568"/>
      <c r="E724" s="568"/>
      <c r="F724" s="568"/>
      <c r="G724" s="568"/>
      <c r="H724" s="568"/>
      <c r="I724" s="568"/>
      <c r="J724" s="568"/>
      <c r="K724" s="568"/>
      <c r="L724" s="568"/>
      <c r="M724" s="568"/>
      <c r="N724" s="568"/>
      <c r="O724" s="568"/>
      <c r="P724" s="568"/>
      <c r="Q724" s="568"/>
      <c r="R724" s="568"/>
      <c r="S724" s="568"/>
      <c r="T724" s="568"/>
      <c r="U724" s="568"/>
      <c r="V724" s="568"/>
      <c r="W724" s="568"/>
      <c r="X724" s="568"/>
      <c r="Y724" s="568"/>
      <c r="Z724" s="568"/>
      <c r="AA724" s="568"/>
      <c r="AB724" s="568"/>
      <c r="AC724" s="568"/>
      <c r="AD724" s="568"/>
      <c r="AE724" s="568"/>
      <c r="AF724" s="568"/>
      <c r="AG724" s="568"/>
    </row>
    <row r="725" spans="1:33" ht="12.75">
      <c r="A725" s="568"/>
      <c r="B725" s="568"/>
      <c r="C725" s="568"/>
      <c r="D725" s="568"/>
      <c r="E725" s="568"/>
      <c r="F725" s="568"/>
      <c r="G725" s="568"/>
      <c r="H725" s="568"/>
      <c r="I725" s="568"/>
      <c r="J725" s="568"/>
      <c r="K725" s="568"/>
      <c r="L725" s="568"/>
      <c r="M725" s="568"/>
      <c r="N725" s="568"/>
      <c r="O725" s="568"/>
      <c r="P725" s="568"/>
      <c r="Q725" s="568"/>
      <c r="R725" s="568"/>
      <c r="S725" s="568"/>
      <c r="T725" s="568"/>
      <c r="U725" s="568"/>
      <c r="V725" s="568"/>
      <c r="W725" s="568"/>
      <c r="X725" s="568"/>
      <c r="Y725" s="568"/>
      <c r="Z725" s="568"/>
      <c r="AA725" s="568"/>
      <c r="AB725" s="568"/>
      <c r="AC725" s="568"/>
      <c r="AD725" s="568"/>
      <c r="AE725" s="568"/>
      <c r="AF725" s="568"/>
      <c r="AG725" s="568"/>
    </row>
    <row r="726" spans="1:33" ht="12.75">
      <c r="A726" s="568"/>
      <c r="B726" s="568"/>
      <c r="C726" s="568"/>
      <c r="D726" s="568"/>
      <c r="E726" s="568"/>
      <c r="F726" s="568"/>
      <c r="G726" s="568"/>
      <c r="H726" s="568"/>
      <c r="I726" s="568"/>
      <c r="J726" s="568"/>
      <c r="K726" s="568"/>
      <c r="L726" s="568"/>
      <c r="M726" s="568"/>
      <c r="N726" s="568"/>
      <c r="O726" s="568"/>
      <c r="P726" s="568"/>
      <c r="Q726" s="568"/>
      <c r="R726" s="568"/>
      <c r="S726" s="568"/>
      <c r="T726" s="568"/>
      <c r="U726" s="568"/>
      <c r="V726" s="568"/>
      <c r="W726" s="568"/>
      <c r="X726" s="568"/>
      <c r="Y726" s="568"/>
      <c r="Z726" s="568"/>
      <c r="AA726" s="568"/>
      <c r="AB726" s="568"/>
      <c r="AC726" s="568"/>
      <c r="AD726" s="568"/>
      <c r="AE726" s="568"/>
      <c r="AF726" s="568"/>
      <c r="AG726" s="568"/>
    </row>
    <row r="727" spans="1:33" ht="12.75">
      <c r="A727" s="568"/>
      <c r="B727" s="568"/>
      <c r="C727" s="568"/>
      <c r="D727" s="568"/>
      <c r="E727" s="568"/>
      <c r="F727" s="568"/>
      <c r="G727" s="568"/>
      <c r="H727" s="568"/>
      <c r="I727" s="568"/>
      <c r="J727" s="568"/>
      <c r="K727" s="568"/>
      <c r="L727" s="568"/>
      <c r="M727" s="568"/>
      <c r="N727" s="568"/>
      <c r="O727" s="568"/>
      <c r="P727" s="568"/>
      <c r="Q727" s="568"/>
      <c r="R727" s="568"/>
      <c r="S727" s="568"/>
      <c r="T727" s="568"/>
      <c r="U727" s="568"/>
      <c r="V727" s="568"/>
      <c r="W727" s="568"/>
      <c r="X727" s="568"/>
      <c r="Y727" s="568"/>
      <c r="Z727" s="568"/>
      <c r="AA727" s="568"/>
      <c r="AB727" s="568"/>
      <c r="AC727" s="568"/>
      <c r="AD727" s="568"/>
      <c r="AE727" s="568"/>
      <c r="AF727" s="568"/>
      <c r="AG727" s="568"/>
    </row>
    <row r="728" spans="1:33" ht="12.75">
      <c r="A728" s="568"/>
      <c r="B728" s="568"/>
      <c r="C728" s="568"/>
      <c r="D728" s="568"/>
      <c r="E728" s="568"/>
      <c r="F728" s="568"/>
      <c r="G728" s="568"/>
      <c r="H728" s="568"/>
      <c r="I728" s="568"/>
      <c r="J728" s="568"/>
      <c r="K728" s="568"/>
      <c r="L728" s="568"/>
      <c r="M728" s="568"/>
      <c r="N728" s="568"/>
      <c r="O728" s="568"/>
      <c r="P728" s="568"/>
      <c r="Q728" s="568"/>
      <c r="R728" s="568"/>
      <c r="S728" s="568"/>
      <c r="T728" s="568"/>
      <c r="U728" s="568"/>
      <c r="V728" s="568"/>
      <c r="W728" s="568"/>
      <c r="X728" s="568"/>
      <c r="Y728" s="568"/>
      <c r="Z728" s="568"/>
      <c r="AA728" s="568"/>
      <c r="AB728" s="568"/>
      <c r="AC728" s="568"/>
      <c r="AD728" s="568"/>
      <c r="AE728" s="568"/>
      <c r="AF728" s="568"/>
      <c r="AG728" s="568"/>
    </row>
    <row r="729" spans="1:33" ht="12.75">
      <c r="A729" s="568"/>
      <c r="B729" s="568"/>
      <c r="C729" s="568"/>
      <c r="D729" s="568"/>
      <c r="E729" s="568"/>
      <c r="F729" s="568"/>
      <c r="G729" s="568"/>
      <c r="H729" s="568"/>
      <c r="I729" s="568"/>
      <c r="J729" s="568"/>
      <c r="K729" s="568"/>
      <c r="L729" s="568"/>
      <c r="M729" s="568"/>
      <c r="N729" s="568"/>
      <c r="O729" s="568"/>
      <c r="P729" s="568"/>
      <c r="Q729" s="568"/>
      <c r="R729" s="568"/>
      <c r="S729" s="568"/>
      <c r="T729" s="568"/>
      <c r="U729" s="568"/>
      <c r="V729" s="568"/>
      <c r="W729" s="568"/>
      <c r="X729" s="568"/>
      <c r="Y729" s="568"/>
      <c r="Z729" s="568"/>
      <c r="AA729" s="568"/>
      <c r="AB729" s="568"/>
      <c r="AC729" s="568"/>
      <c r="AD729" s="568"/>
      <c r="AE729" s="568"/>
      <c r="AF729" s="568"/>
      <c r="AG729" s="568"/>
    </row>
    <row r="730" spans="1:33" ht="12.75">
      <c r="A730" s="568"/>
      <c r="B730" s="568"/>
      <c r="C730" s="568"/>
      <c r="D730" s="568"/>
      <c r="E730" s="568"/>
      <c r="F730" s="568"/>
      <c r="G730" s="568"/>
      <c r="H730" s="568"/>
      <c r="I730" s="568"/>
      <c r="J730" s="568"/>
      <c r="K730" s="568"/>
      <c r="L730" s="568"/>
      <c r="M730" s="568"/>
      <c r="N730" s="568"/>
      <c r="O730" s="568"/>
      <c r="P730" s="568"/>
      <c r="Q730" s="568"/>
      <c r="R730" s="568"/>
      <c r="S730" s="568"/>
      <c r="T730" s="568"/>
      <c r="U730" s="568"/>
      <c r="V730" s="568"/>
      <c r="W730" s="568"/>
      <c r="X730" s="568"/>
      <c r="Y730" s="568"/>
      <c r="Z730" s="568"/>
      <c r="AA730" s="568"/>
      <c r="AB730" s="568"/>
      <c r="AC730" s="568"/>
      <c r="AD730" s="568"/>
      <c r="AE730" s="568"/>
      <c r="AF730" s="568"/>
      <c r="AG730" s="568"/>
    </row>
    <row r="731" spans="1:33" ht="12.75">
      <c r="A731" s="568"/>
      <c r="B731" s="568"/>
      <c r="C731" s="568"/>
      <c r="D731" s="568"/>
      <c r="E731" s="568"/>
      <c r="F731" s="568"/>
      <c r="G731" s="568"/>
      <c r="H731" s="568"/>
      <c r="I731" s="568"/>
      <c r="J731" s="568"/>
      <c r="K731" s="568"/>
      <c r="L731" s="568"/>
      <c r="M731" s="568"/>
      <c r="N731" s="568"/>
      <c r="O731" s="568"/>
      <c r="P731" s="568"/>
      <c r="Q731" s="568"/>
      <c r="R731" s="568"/>
      <c r="S731" s="568"/>
      <c r="T731" s="568"/>
      <c r="U731" s="568"/>
      <c r="V731" s="568"/>
      <c r="W731" s="568"/>
      <c r="X731" s="568"/>
      <c r="Y731" s="568"/>
      <c r="Z731" s="568"/>
      <c r="AA731" s="568"/>
      <c r="AB731" s="568"/>
      <c r="AC731" s="568"/>
      <c r="AD731" s="568"/>
      <c r="AE731" s="568"/>
      <c r="AF731" s="568"/>
      <c r="AG731" s="568"/>
    </row>
    <row r="732" spans="1:33" ht="12.75">
      <c r="A732" s="568"/>
      <c r="B732" s="568"/>
      <c r="C732" s="568"/>
      <c r="D732" s="568"/>
      <c r="E732" s="568"/>
      <c r="F732" s="568"/>
      <c r="G732" s="568"/>
      <c r="H732" s="568"/>
      <c r="I732" s="568"/>
      <c r="J732" s="568"/>
      <c r="K732" s="568"/>
      <c r="L732" s="568"/>
      <c r="M732" s="568"/>
      <c r="N732" s="568"/>
      <c r="O732" s="568"/>
      <c r="P732" s="568"/>
      <c r="Q732" s="568"/>
      <c r="R732" s="568"/>
      <c r="S732" s="568"/>
      <c r="T732" s="568"/>
      <c r="U732" s="568"/>
      <c r="V732" s="568"/>
      <c r="W732" s="568"/>
      <c r="X732" s="568"/>
      <c r="Y732" s="568"/>
      <c r="Z732" s="568"/>
      <c r="AA732" s="568"/>
      <c r="AB732" s="568"/>
      <c r="AC732" s="568"/>
      <c r="AD732" s="568"/>
      <c r="AE732" s="568"/>
      <c r="AF732" s="568"/>
      <c r="AG732" s="568"/>
    </row>
    <row r="733" spans="1:33" ht="12.75">
      <c r="A733" s="568"/>
      <c r="B733" s="568"/>
      <c r="C733" s="568"/>
      <c r="D733" s="568"/>
      <c r="E733" s="568"/>
      <c r="F733" s="568"/>
      <c r="G733" s="568"/>
      <c r="H733" s="568"/>
      <c r="I733" s="568"/>
      <c r="J733" s="568"/>
      <c r="K733" s="568"/>
      <c r="L733" s="568"/>
      <c r="M733" s="568"/>
      <c r="N733" s="568"/>
      <c r="O733" s="568"/>
      <c r="P733" s="568"/>
      <c r="Q733" s="568"/>
      <c r="R733" s="568"/>
      <c r="S733" s="568"/>
      <c r="T733" s="568"/>
      <c r="U733" s="568"/>
      <c r="V733" s="568"/>
      <c r="W733" s="568"/>
      <c r="X733" s="568"/>
      <c r="Y733" s="568"/>
      <c r="Z733" s="568"/>
      <c r="AA733" s="568"/>
      <c r="AB733" s="568"/>
      <c r="AC733" s="568"/>
      <c r="AD733" s="568"/>
      <c r="AE733" s="568"/>
      <c r="AF733" s="568"/>
      <c r="AG733" s="568"/>
    </row>
    <row r="734" spans="1:33" ht="12.75">
      <c r="A734" s="568"/>
      <c r="B734" s="568"/>
      <c r="C734" s="568"/>
      <c r="D734" s="568"/>
      <c r="E734" s="568"/>
      <c r="F734" s="568"/>
      <c r="G734" s="568"/>
      <c r="H734" s="568"/>
      <c r="I734" s="568"/>
      <c r="J734" s="568"/>
      <c r="K734" s="568"/>
      <c r="L734" s="568"/>
      <c r="M734" s="568"/>
      <c r="N734" s="568"/>
      <c r="O734" s="568"/>
      <c r="P734" s="568"/>
      <c r="Q734" s="568"/>
      <c r="R734" s="568"/>
      <c r="S734" s="568"/>
      <c r="T734" s="568"/>
      <c r="U734" s="568"/>
      <c r="V734" s="568"/>
      <c r="W734" s="568"/>
      <c r="X734" s="568"/>
      <c r="Y734" s="568"/>
      <c r="Z734" s="568"/>
      <c r="AA734" s="568"/>
      <c r="AB734" s="568"/>
      <c r="AC734" s="568"/>
      <c r="AD734" s="568"/>
      <c r="AE734" s="568"/>
      <c r="AF734" s="568"/>
      <c r="AG734" s="568"/>
    </row>
    <row r="735" spans="1:33" ht="12.75">
      <c r="A735" s="568"/>
      <c r="B735" s="568"/>
      <c r="C735" s="568"/>
      <c r="D735" s="568"/>
      <c r="E735" s="568"/>
      <c r="F735" s="568"/>
      <c r="G735" s="568"/>
      <c r="H735" s="568"/>
      <c r="I735" s="568"/>
      <c r="J735" s="568"/>
      <c r="K735" s="568"/>
      <c r="L735" s="568"/>
      <c r="M735" s="568"/>
      <c r="N735" s="568"/>
      <c r="O735" s="568"/>
      <c r="P735" s="568"/>
      <c r="Q735" s="568"/>
      <c r="R735" s="568"/>
      <c r="S735" s="568"/>
      <c r="T735" s="568"/>
      <c r="U735" s="568"/>
      <c r="V735" s="568"/>
      <c r="W735" s="568"/>
      <c r="X735" s="568"/>
      <c r="Y735" s="568"/>
      <c r="Z735" s="568"/>
      <c r="AA735" s="568"/>
      <c r="AB735" s="568"/>
      <c r="AC735" s="568"/>
      <c r="AD735" s="568"/>
      <c r="AE735" s="568"/>
      <c r="AF735" s="568"/>
      <c r="AG735" s="568"/>
    </row>
    <row r="736" spans="1:33" ht="12.75">
      <c r="A736" s="568"/>
      <c r="B736" s="568"/>
      <c r="C736" s="568"/>
      <c r="D736" s="568"/>
      <c r="E736" s="568"/>
      <c r="F736" s="568"/>
      <c r="G736" s="568"/>
      <c r="H736" s="568"/>
      <c r="I736" s="568"/>
      <c r="J736" s="568"/>
      <c r="K736" s="568"/>
      <c r="L736" s="568"/>
      <c r="M736" s="568"/>
      <c r="N736" s="568"/>
      <c r="O736" s="568"/>
      <c r="P736" s="568"/>
      <c r="Q736" s="568"/>
      <c r="R736" s="568"/>
      <c r="S736" s="568"/>
      <c r="T736" s="568"/>
      <c r="U736" s="568"/>
      <c r="V736" s="568"/>
      <c r="W736" s="568"/>
      <c r="X736" s="568"/>
      <c r="Y736" s="568"/>
      <c r="Z736" s="568"/>
      <c r="AA736" s="568"/>
      <c r="AB736" s="568"/>
      <c r="AC736" s="568"/>
      <c r="AD736" s="568"/>
      <c r="AE736" s="568"/>
      <c r="AF736" s="568"/>
      <c r="AG736" s="568"/>
    </row>
    <row r="737" spans="1:33" ht="12.75">
      <c r="A737" s="568"/>
      <c r="B737" s="568"/>
      <c r="C737" s="568"/>
      <c r="D737" s="568"/>
      <c r="E737" s="568"/>
      <c r="F737" s="568"/>
      <c r="G737" s="568"/>
      <c r="H737" s="568"/>
      <c r="I737" s="568"/>
      <c r="J737" s="568"/>
      <c r="K737" s="568"/>
      <c r="L737" s="568"/>
      <c r="M737" s="568"/>
      <c r="N737" s="568"/>
      <c r="O737" s="568"/>
      <c r="P737" s="568"/>
      <c r="Q737" s="568"/>
      <c r="R737" s="568"/>
      <c r="S737" s="568"/>
      <c r="T737" s="568"/>
      <c r="U737" s="568"/>
      <c r="V737" s="568"/>
      <c r="W737" s="568"/>
      <c r="X737" s="568"/>
      <c r="Y737" s="568"/>
      <c r="Z737" s="568"/>
      <c r="AA737" s="568"/>
      <c r="AB737" s="568"/>
      <c r="AC737" s="568"/>
      <c r="AD737" s="568"/>
      <c r="AE737" s="568"/>
      <c r="AF737" s="568"/>
      <c r="AG737" s="568"/>
    </row>
    <row r="738" spans="1:33" ht="12.75">
      <c r="A738" s="568"/>
      <c r="B738" s="568"/>
      <c r="C738" s="568"/>
      <c r="D738" s="568"/>
      <c r="E738" s="568"/>
      <c r="F738" s="568"/>
      <c r="G738" s="568"/>
      <c r="H738" s="568"/>
      <c r="I738" s="568"/>
      <c r="J738" s="568"/>
      <c r="K738" s="568"/>
      <c r="L738" s="568"/>
      <c r="M738" s="568"/>
      <c r="N738" s="568"/>
      <c r="O738" s="568"/>
      <c r="P738" s="568"/>
      <c r="Q738" s="568"/>
      <c r="R738" s="568"/>
      <c r="S738" s="568"/>
      <c r="T738" s="568"/>
      <c r="U738" s="568"/>
      <c r="V738" s="568"/>
      <c r="W738" s="568"/>
      <c r="X738" s="568"/>
      <c r="Y738" s="568"/>
      <c r="Z738" s="568"/>
      <c r="AA738" s="568"/>
      <c r="AB738" s="568"/>
      <c r="AC738" s="568"/>
      <c r="AD738" s="568"/>
      <c r="AE738" s="568"/>
      <c r="AF738" s="568"/>
      <c r="AG738" s="568"/>
    </row>
    <row r="739" spans="1:33" ht="12.75">
      <c r="A739" s="568"/>
      <c r="B739" s="568"/>
      <c r="C739" s="568"/>
      <c r="D739" s="568"/>
      <c r="E739" s="568"/>
      <c r="F739" s="568"/>
      <c r="G739" s="568"/>
      <c r="H739" s="568"/>
      <c r="I739" s="568"/>
      <c r="J739" s="568"/>
      <c r="K739" s="568"/>
      <c r="L739" s="568"/>
      <c r="M739" s="568"/>
      <c r="N739" s="568"/>
      <c r="O739" s="568"/>
      <c r="P739" s="568"/>
      <c r="Q739" s="568"/>
      <c r="R739" s="568"/>
      <c r="S739" s="568"/>
      <c r="T739" s="568"/>
      <c r="U739" s="568"/>
      <c r="V739" s="568"/>
      <c r="W739" s="568"/>
      <c r="X739" s="568"/>
      <c r="Y739" s="568"/>
      <c r="Z739" s="568"/>
      <c r="AA739" s="568"/>
      <c r="AB739" s="568"/>
      <c r="AC739" s="568"/>
      <c r="AD739" s="568"/>
      <c r="AE739" s="568"/>
      <c r="AF739" s="568"/>
      <c r="AG739" s="568"/>
    </row>
    <row r="740" spans="1:33" ht="12.75">
      <c r="A740" s="568"/>
      <c r="B740" s="568"/>
      <c r="C740" s="568"/>
      <c r="D740" s="568"/>
      <c r="E740" s="568"/>
      <c r="F740" s="568"/>
      <c r="G740" s="568"/>
      <c r="H740" s="568"/>
      <c r="I740" s="568"/>
      <c r="J740" s="568"/>
      <c r="K740" s="568"/>
      <c r="L740" s="568"/>
      <c r="M740" s="568"/>
      <c r="N740" s="568"/>
      <c r="O740" s="568"/>
      <c r="P740" s="568"/>
      <c r="Q740" s="568"/>
      <c r="R740" s="568"/>
      <c r="S740" s="568"/>
      <c r="T740" s="568"/>
      <c r="U740" s="568"/>
      <c r="V740" s="568"/>
      <c r="W740" s="568"/>
      <c r="X740" s="568"/>
      <c r="Y740" s="568"/>
      <c r="Z740" s="568"/>
      <c r="AA740" s="568"/>
      <c r="AB740" s="568"/>
      <c r="AC740" s="568"/>
      <c r="AD740" s="568"/>
      <c r="AE740" s="568"/>
      <c r="AF740" s="568"/>
      <c r="AG740" s="568"/>
    </row>
    <row r="741" spans="1:33" ht="12.75">
      <c r="A741" s="568"/>
      <c r="B741" s="568"/>
      <c r="C741" s="568"/>
      <c r="D741" s="568"/>
      <c r="E741" s="568"/>
      <c r="F741" s="568"/>
      <c r="G741" s="568"/>
      <c r="H741" s="568"/>
      <c r="I741" s="568"/>
      <c r="J741" s="568"/>
      <c r="K741" s="568"/>
      <c r="L741" s="568"/>
      <c r="M741" s="568"/>
      <c r="N741" s="568"/>
      <c r="O741" s="568"/>
      <c r="P741" s="568"/>
      <c r="Q741" s="568"/>
      <c r="R741" s="568"/>
      <c r="S741" s="568"/>
      <c r="T741" s="568"/>
      <c r="U741" s="568"/>
      <c r="V741" s="568"/>
      <c r="W741" s="568"/>
      <c r="X741" s="568"/>
      <c r="Y741" s="568"/>
      <c r="Z741" s="568"/>
      <c r="AA741" s="568"/>
      <c r="AB741" s="568"/>
      <c r="AC741" s="568"/>
      <c r="AD741" s="568"/>
      <c r="AE741" s="568"/>
      <c r="AF741" s="568"/>
      <c r="AG741" s="568"/>
    </row>
    <row r="742" spans="1:33" ht="12.75">
      <c r="A742" s="568"/>
      <c r="B742" s="568"/>
      <c r="C742" s="568"/>
      <c r="D742" s="568"/>
      <c r="E742" s="568"/>
      <c r="F742" s="568"/>
      <c r="G742" s="568"/>
      <c r="H742" s="568"/>
      <c r="I742" s="568"/>
      <c r="J742" s="568"/>
      <c r="K742" s="568"/>
      <c r="L742" s="568"/>
      <c r="M742" s="568"/>
      <c r="N742" s="568"/>
      <c r="O742" s="568"/>
      <c r="P742" s="568"/>
      <c r="Q742" s="568"/>
      <c r="R742" s="568"/>
      <c r="S742" s="568"/>
      <c r="T742" s="568"/>
      <c r="U742" s="568"/>
      <c r="V742" s="568"/>
      <c r="W742" s="568"/>
      <c r="X742" s="568"/>
      <c r="Y742" s="568"/>
      <c r="Z742" s="568"/>
      <c r="AA742" s="568"/>
      <c r="AB742" s="568"/>
      <c r="AC742" s="568"/>
      <c r="AD742" s="568"/>
      <c r="AE742" s="568"/>
      <c r="AF742" s="568"/>
      <c r="AG742" s="568"/>
    </row>
    <row r="743" spans="1:33" ht="12.75">
      <c r="A743" s="568"/>
      <c r="B743" s="568"/>
      <c r="C743" s="568"/>
      <c r="D743" s="568"/>
      <c r="E743" s="568"/>
      <c r="F743" s="568"/>
      <c r="G743" s="568"/>
      <c r="H743" s="568"/>
      <c r="I743" s="568"/>
      <c r="J743" s="568"/>
      <c r="K743" s="568"/>
      <c r="L743" s="568"/>
      <c r="M743" s="568"/>
      <c r="N743" s="568"/>
      <c r="O743" s="568"/>
      <c r="P743" s="568"/>
      <c r="Q743" s="568"/>
      <c r="R743" s="568"/>
      <c r="S743" s="568"/>
      <c r="T743" s="568"/>
      <c r="U743" s="568"/>
      <c r="V743" s="568"/>
      <c r="W743" s="568"/>
      <c r="X743" s="568"/>
      <c r="Y743" s="568"/>
      <c r="Z743" s="568"/>
      <c r="AA743" s="568"/>
      <c r="AB743" s="568"/>
      <c r="AC743" s="568"/>
      <c r="AD743" s="568"/>
      <c r="AE743" s="568"/>
      <c r="AF743" s="568"/>
      <c r="AG743" s="568"/>
    </row>
    <row r="744" spans="1:33" ht="12.75">
      <c r="A744" s="568"/>
      <c r="B744" s="568"/>
      <c r="C744" s="568"/>
      <c r="D744" s="568"/>
      <c r="E744" s="568"/>
      <c r="F744" s="568"/>
      <c r="G744" s="568"/>
      <c r="H744" s="568"/>
      <c r="I744" s="568"/>
      <c r="J744" s="568"/>
      <c r="K744" s="568"/>
      <c r="L744" s="568"/>
      <c r="M744" s="568"/>
      <c r="N744" s="568"/>
      <c r="O744" s="568"/>
      <c r="P744" s="568"/>
      <c r="Q744" s="568"/>
      <c r="R744" s="568"/>
      <c r="S744" s="568"/>
      <c r="T744" s="568"/>
      <c r="U744" s="568"/>
      <c r="V744" s="568"/>
      <c r="W744" s="568"/>
      <c r="X744" s="568"/>
      <c r="Y744" s="568"/>
      <c r="Z744" s="568"/>
      <c r="AA744" s="568"/>
      <c r="AB744" s="568"/>
      <c r="AC744" s="568"/>
      <c r="AD744" s="568"/>
      <c r="AE744" s="568"/>
      <c r="AF744" s="568"/>
      <c r="AG744" s="568"/>
    </row>
    <row r="745" spans="1:33" ht="12.75">
      <c r="A745" s="568"/>
      <c r="B745" s="568"/>
      <c r="C745" s="568"/>
      <c r="D745" s="568"/>
      <c r="E745" s="568"/>
      <c r="F745" s="568"/>
      <c r="G745" s="568"/>
      <c r="H745" s="568"/>
      <c r="I745" s="568"/>
      <c r="J745" s="568"/>
      <c r="K745" s="568"/>
      <c r="L745" s="568"/>
      <c r="M745" s="568"/>
      <c r="N745" s="568"/>
      <c r="O745" s="568"/>
      <c r="P745" s="568"/>
      <c r="Q745" s="568"/>
      <c r="R745" s="568"/>
      <c r="S745" s="568"/>
      <c r="T745" s="568"/>
      <c r="U745" s="568"/>
      <c r="V745" s="568"/>
      <c r="W745" s="568"/>
      <c r="X745" s="568"/>
      <c r="Y745" s="568"/>
      <c r="Z745" s="568"/>
      <c r="AA745" s="568"/>
      <c r="AB745" s="568"/>
      <c r="AC745" s="568"/>
      <c r="AD745" s="568"/>
      <c r="AE745" s="568"/>
      <c r="AF745" s="568"/>
      <c r="AG745" s="568"/>
    </row>
    <row r="746" spans="1:33" ht="12.75">
      <c r="A746" s="568"/>
      <c r="B746" s="568"/>
      <c r="C746" s="568"/>
      <c r="D746" s="568"/>
      <c r="E746" s="568"/>
      <c r="F746" s="568"/>
      <c r="G746" s="568"/>
      <c r="H746" s="568"/>
      <c r="I746" s="568"/>
      <c r="J746" s="568"/>
      <c r="K746" s="568"/>
      <c r="L746" s="568"/>
      <c r="M746" s="568"/>
      <c r="N746" s="568"/>
      <c r="O746" s="568"/>
      <c r="P746" s="568"/>
      <c r="Q746" s="568"/>
      <c r="R746" s="568"/>
      <c r="S746" s="568"/>
      <c r="T746" s="568"/>
      <c r="U746" s="568"/>
      <c r="V746" s="568"/>
      <c r="W746" s="568"/>
      <c r="X746" s="568"/>
      <c r="Y746" s="568"/>
      <c r="Z746" s="568"/>
      <c r="AA746" s="568"/>
      <c r="AB746" s="568"/>
      <c r="AC746" s="568"/>
      <c r="AD746" s="568"/>
      <c r="AE746" s="568"/>
      <c r="AF746" s="568"/>
      <c r="AG746" s="568"/>
    </row>
    <row r="747" spans="1:33" ht="12.75">
      <c r="A747" s="568"/>
      <c r="B747" s="568"/>
      <c r="C747" s="568"/>
      <c r="D747" s="568"/>
      <c r="E747" s="568"/>
      <c r="F747" s="568"/>
      <c r="G747" s="568"/>
      <c r="H747" s="568"/>
      <c r="I747" s="568"/>
      <c r="J747" s="568"/>
      <c r="K747" s="568"/>
      <c r="L747" s="568"/>
      <c r="M747" s="568"/>
      <c r="N747" s="568"/>
      <c r="O747" s="568"/>
      <c r="P747" s="568"/>
      <c r="Q747" s="568"/>
      <c r="R747" s="568"/>
      <c r="S747" s="568"/>
      <c r="T747" s="568"/>
      <c r="U747" s="568"/>
      <c r="V747" s="568"/>
      <c r="W747" s="568"/>
      <c r="X747" s="568"/>
      <c r="Y747" s="568"/>
      <c r="Z747" s="568"/>
      <c r="AA747" s="568"/>
      <c r="AB747" s="568"/>
      <c r="AC747" s="568"/>
      <c r="AD747" s="568"/>
      <c r="AE747" s="568"/>
      <c r="AF747" s="568"/>
      <c r="AG747" s="568"/>
    </row>
    <row r="748" spans="1:33" ht="12.75">
      <c r="A748" s="568"/>
      <c r="B748" s="568"/>
      <c r="C748" s="568"/>
      <c r="D748" s="568"/>
      <c r="E748" s="568"/>
      <c r="F748" s="568"/>
      <c r="G748" s="568"/>
      <c r="H748" s="568"/>
      <c r="I748" s="568"/>
      <c r="J748" s="568"/>
      <c r="K748" s="568"/>
      <c r="L748" s="568"/>
      <c r="M748" s="568"/>
      <c r="N748" s="568"/>
      <c r="O748" s="568"/>
      <c r="P748" s="568"/>
      <c r="Q748" s="568"/>
      <c r="R748" s="568"/>
      <c r="S748" s="568"/>
      <c r="T748" s="568"/>
      <c r="U748" s="568"/>
      <c r="V748" s="568"/>
      <c r="W748" s="568"/>
      <c r="X748" s="568"/>
      <c r="Y748" s="568"/>
      <c r="Z748" s="568"/>
      <c r="AA748" s="568"/>
      <c r="AB748" s="568"/>
      <c r="AC748" s="568"/>
      <c r="AD748" s="568"/>
      <c r="AE748" s="568"/>
      <c r="AF748" s="568"/>
      <c r="AG748" s="568"/>
    </row>
    <row r="749" spans="1:33" ht="12.75">
      <c r="A749" s="568"/>
      <c r="B749" s="568"/>
      <c r="C749" s="568"/>
      <c r="D749" s="568"/>
      <c r="E749" s="568"/>
      <c r="F749" s="568"/>
      <c r="G749" s="568"/>
      <c r="H749" s="568"/>
      <c r="I749" s="568"/>
      <c r="J749" s="568"/>
      <c r="K749" s="568"/>
      <c r="L749" s="568"/>
      <c r="M749" s="568"/>
      <c r="N749" s="568"/>
      <c r="O749" s="568"/>
      <c r="P749" s="568"/>
      <c r="Q749" s="568"/>
      <c r="R749" s="568"/>
      <c r="S749" s="568"/>
      <c r="T749" s="568"/>
      <c r="U749" s="568"/>
      <c r="V749" s="568"/>
      <c r="W749" s="568"/>
      <c r="X749" s="568"/>
      <c r="Y749" s="568"/>
      <c r="Z749" s="568"/>
      <c r="AA749" s="568"/>
      <c r="AB749" s="568"/>
      <c r="AC749" s="568"/>
      <c r="AD749" s="568"/>
      <c r="AE749" s="568"/>
      <c r="AF749" s="568"/>
      <c r="AG749" s="568"/>
    </row>
    <row r="750" spans="1:33" ht="12.75">
      <c r="A750" s="568"/>
      <c r="B750" s="568"/>
      <c r="C750" s="568"/>
      <c r="D750" s="568"/>
      <c r="E750" s="568"/>
      <c r="F750" s="568"/>
      <c r="G750" s="568"/>
      <c r="H750" s="568"/>
      <c r="I750" s="568"/>
      <c r="J750" s="568"/>
      <c r="K750" s="568"/>
      <c r="L750" s="568"/>
      <c r="M750" s="568"/>
      <c r="N750" s="568"/>
      <c r="O750" s="568"/>
      <c r="P750" s="568"/>
      <c r="Q750" s="568"/>
      <c r="R750" s="568"/>
      <c r="S750" s="568"/>
      <c r="T750" s="568"/>
      <c r="U750" s="568"/>
      <c r="V750" s="568"/>
      <c r="W750" s="568"/>
      <c r="X750" s="568"/>
      <c r="Y750" s="568"/>
      <c r="Z750" s="568"/>
      <c r="AA750" s="568"/>
      <c r="AB750" s="568"/>
      <c r="AC750" s="568"/>
      <c r="AD750" s="568"/>
      <c r="AE750" s="568"/>
      <c r="AF750" s="568"/>
      <c r="AG750" s="568"/>
    </row>
    <row r="751" spans="1:33" ht="12.75">
      <c r="A751" s="568"/>
      <c r="B751" s="568"/>
      <c r="C751" s="568"/>
      <c r="D751" s="568"/>
      <c r="E751" s="568"/>
      <c r="F751" s="568"/>
      <c r="G751" s="568"/>
      <c r="H751" s="568"/>
      <c r="I751" s="568"/>
      <c r="J751" s="568"/>
      <c r="K751" s="568"/>
      <c r="L751" s="568"/>
      <c r="M751" s="568"/>
      <c r="N751" s="568"/>
      <c r="O751" s="568"/>
      <c r="P751" s="568"/>
      <c r="Q751" s="568"/>
      <c r="R751" s="568"/>
      <c r="S751" s="568"/>
      <c r="T751" s="568"/>
      <c r="U751" s="568"/>
      <c r="V751" s="568"/>
      <c r="W751" s="568"/>
      <c r="X751" s="568"/>
      <c r="Y751" s="568"/>
      <c r="Z751" s="568"/>
      <c r="AA751" s="568"/>
      <c r="AB751" s="568"/>
      <c r="AC751" s="568"/>
      <c r="AD751" s="568"/>
      <c r="AE751" s="568"/>
      <c r="AF751" s="568"/>
      <c r="AG751" s="568"/>
    </row>
    <row r="752" spans="1:33" ht="12.75">
      <c r="A752" s="568"/>
      <c r="B752" s="568"/>
      <c r="C752" s="568"/>
      <c r="D752" s="568"/>
      <c r="E752" s="568"/>
      <c r="F752" s="568"/>
      <c r="G752" s="568"/>
      <c r="H752" s="568"/>
      <c r="I752" s="568"/>
      <c r="J752" s="568"/>
      <c r="K752" s="568"/>
      <c r="L752" s="568"/>
      <c r="M752" s="568"/>
      <c r="N752" s="568"/>
      <c r="O752" s="568"/>
      <c r="P752" s="568"/>
      <c r="Q752" s="568"/>
      <c r="R752" s="568"/>
      <c r="S752" s="568"/>
      <c r="T752" s="568"/>
      <c r="U752" s="568"/>
      <c r="V752" s="568"/>
      <c r="W752" s="568"/>
      <c r="X752" s="568"/>
      <c r="Y752" s="568"/>
      <c r="Z752" s="568"/>
      <c r="AA752" s="568"/>
      <c r="AB752" s="568"/>
      <c r="AC752" s="568"/>
      <c r="AD752" s="568"/>
      <c r="AE752" s="568"/>
      <c r="AF752" s="568"/>
      <c r="AG752" s="568"/>
    </row>
    <row r="753" spans="1:33" ht="12.75">
      <c r="A753" s="568"/>
      <c r="B753" s="568"/>
      <c r="C753" s="568"/>
      <c r="D753" s="568"/>
      <c r="E753" s="568"/>
      <c r="F753" s="568"/>
      <c r="G753" s="568"/>
      <c r="H753" s="568"/>
      <c r="I753" s="568"/>
      <c r="J753" s="568"/>
      <c r="K753" s="568"/>
      <c r="L753" s="568"/>
      <c r="M753" s="568"/>
      <c r="N753" s="568"/>
      <c r="O753" s="568"/>
      <c r="P753" s="568"/>
      <c r="Q753" s="568"/>
      <c r="R753" s="568"/>
      <c r="S753" s="568"/>
      <c r="T753" s="568"/>
      <c r="U753" s="568"/>
      <c r="V753" s="568"/>
      <c r="W753" s="568"/>
      <c r="X753" s="568"/>
      <c r="Y753" s="568"/>
      <c r="Z753" s="568"/>
      <c r="AA753" s="568"/>
      <c r="AB753" s="568"/>
      <c r="AC753" s="568"/>
      <c r="AD753" s="568"/>
      <c r="AE753" s="568"/>
      <c r="AF753" s="568"/>
      <c r="AG753" s="568"/>
    </row>
    <row r="754" spans="1:33" ht="12.75">
      <c r="A754" s="568"/>
      <c r="B754" s="568"/>
      <c r="C754" s="568"/>
      <c r="D754" s="568"/>
      <c r="E754" s="568"/>
      <c r="F754" s="568"/>
      <c r="G754" s="568"/>
      <c r="H754" s="568"/>
      <c r="I754" s="568"/>
      <c r="J754" s="568"/>
      <c r="K754" s="568"/>
      <c r="L754" s="568"/>
      <c r="M754" s="568"/>
      <c r="N754" s="568"/>
      <c r="O754" s="568"/>
      <c r="P754" s="568"/>
      <c r="Q754" s="568"/>
      <c r="R754" s="568"/>
      <c r="S754" s="568"/>
      <c r="T754" s="568"/>
      <c r="U754" s="568"/>
      <c r="V754" s="568"/>
      <c r="W754" s="568"/>
      <c r="X754" s="568"/>
      <c r="Y754" s="568"/>
      <c r="Z754" s="568"/>
      <c r="AA754" s="568"/>
      <c r="AB754" s="568"/>
      <c r="AC754" s="568"/>
      <c r="AD754" s="568"/>
      <c r="AE754" s="568"/>
      <c r="AF754" s="568"/>
      <c r="AG754" s="568"/>
    </row>
    <row r="755" spans="1:33" ht="12.75">
      <c r="A755" s="568"/>
      <c r="B755" s="568"/>
      <c r="C755" s="568"/>
      <c r="D755" s="568"/>
      <c r="E755" s="568"/>
      <c r="F755" s="568"/>
      <c r="G755" s="568"/>
      <c r="H755" s="568"/>
      <c r="I755" s="568"/>
      <c r="J755" s="568"/>
      <c r="K755" s="568"/>
      <c r="L755" s="568"/>
      <c r="M755" s="568"/>
      <c r="N755" s="568"/>
      <c r="O755" s="568"/>
      <c r="P755" s="568"/>
      <c r="Q755" s="568"/>
      <c r="R755" s="568"/>
      <c r="S755" s="568"/>
      <c r="T755" s="568"/>
      <c r="U755" s="568"/>
      <c r="V755" s="568"/>
      <c r="W755" s="568"/>
      <c r="X755" s="568"/>
      <c r="Y755" s="568"/>
      <c r="Z755" s="568"/>
      <c r="AA755" s="568"/>
      <c r="AB755" s="568"/>
      <c r="AC755" s="568"/>
      <c r="AD755" s="568"/>
      <c r="AE755" s="568"/>
      <c r="AF755" s="568"/>
      <c r="AG755" s="568"/>
    </row>
    <row r="756" spans="1:33" ht="12.75">
      <c r="A756" s="568"/>
      <c r="B756" s="568"/>
      <c r="C756" s="568"/>
      <c r="D756" s="568"/>
      <c r="E756" s="568"/>
      <c r="F756" s="568"/>
      <c r="G756" s="568"/>
      <c r="H756" s="568"/>
      <c r="I756" s="568"/>
      <c r="J756" s="568"/>
      <c r="K756" s="568"/>
      <c r="L756" s="568"/>
      <c r="M756" s="568"/>
      <c r="N756" s="568"/>
      <c r="O756" s="568"/>
      <c r="P756" s="568"/>
      <c r="Q756" s="568"/>
      <c r="R756" s="568"/>
      <c r="S756" s="568"/>
      <c r="T756" s="568"/>
      <c r="U756" s="568"/>
      <c r="V756" s="568"/>
      <c r="W756" s="568"/>
      <c r="X756" s="568"/>
      <c r="Y756" s="568"/>
      <c r="Z756" s="568"/>
      <c r="AA756" s="568"/>
      <c r="AB756" s="568"/>
      <c r="AC756" s="568"/>
      <c r="AD756" s="568"/>
      <c r="AE756" s="568"/>
      <c r="AF756" s="568"/>
      <c r="AG756" s="568"/>
    </row>
    <row r="757" spans="1:33" ht="12.75">
      <c r="A757" s="568"/>
      <c r="B757" s="568"/>
      <c r="C757" s="568"/>
      <c r="D757" s="568"/>
      <c r="E757" s="568"/>
      <c r="F757" s="568"/>
      <c r="G757" s="568"/>
      <c r="H757" s="568"/>
      <c r="I757" s="568"/>
      <c r="J757" s="568"/>
      <c r="K757" s="568"/>
      <c r="L757" s="568"/>
      <c r="M757" s="568"/>
      <c r="N757" s="568"/>
      <c r="O757" s="568"/>
      <c r="P757" s="568"/>
      <c r="Q757" s="568"/>
      <c r="R757" s="568"/>
      <c r="S757" s="568"/>
      <c r="T757" s="568"/>
      <c r="U757" s="568"/>
      <c r="V757" s="568"/>
      <c r="W757" s="568"/>
      <c r="X757" s="568"/>
      <c r="Y757" s="568"/>
      <c r="Z757" s="568"/>
      <c r="AA757" s="568"/>
      <c r="AB757" s="568"/>
      <c r="AC757" s="568"/>
      <c r="AD757" s="568"/>
      <c r="AE757" s="568"/>
      <c r="AF757" s="568"/>
      <c r="AG757" s="568"/>
    </row>
    <row r="758" spans="1:33" ht="12.75">
      <c r="A758" s="568"/>
      <c r="B758" s="568"/>
      <c r="C758" s="568"/>
      <c r="D758" s="568"/>
      <c r="E758" s="568"/>
      <c r="F758" s="568"/>
      <c r="G758" s="568"/>
      <c r="H758" s="568"/>
      <c r="I758" s="568"/>
      <c r="J758" s="568"/>
      <c r="K758" s="568"/>
      <c r="L758" s="568"/>
      <c r="M758" s="568"/>
      <c r="N758" s="568"/>
      <c r="O758" s="568"/>
      <c r="P758" s="568"/>
      <c r="Q758" s="568"/>
      <c r="R758" s="568"/>
      <c r="S758" s="568"/>
      <c r="T758" s="568"/>
      <c r="U758" s="568"/>
      <c r="V758" s="568"/>
      <c r="W758" s="568"/>
      <c r="X758" s="568"/>
      <c r="Y758" s="568"/>
      <c r="Z758" s="568"/>
      <c r="AA758" s="568"/>
      <c r="AB758" s="568"/>
      <c r="AC758" s="568"/>
      <c r="AD758" s="568"/>
      <c r="AE758" s="568"/>
      <c r="AF758" s="568"/>
      <c r="AG758" s="568"/>
    </row>
    <row r="759" spans="1:33" ht="12.75">
      <c r="A759" s="568"/>
      <c r="B759" s="568"/>
      <c r="C759" s="568"/>
      <c r="D759" s="568"/>
      <c r="E759" s="568"/>
      <c r="F759" s="568"/>
      <c r="G759" s="568"/>
      <c r="H759" s="568"/>
      <c r="I759" s="568"/>
      <c r="J759" s="568"/>
      <c r="K759" s="568"/>
      <c r="L759" s="568"/>
      <c r="M759" s="568"/>
      <c r="N759" s="568"/>
      <c r="O759" s="568"/>
      <c r="P759" s="568"/>
      <c r="Q759" s="568"/>
      <c r="R759" s="568"/>
      <c r="S759" s="568"/>
      <c r="T759" s="568"/>
      <c r="U759" s="568"/>
      <c r="V759" s="568"/>
      <c r="W759" s="568"/>
      <c r="X759" s="568"/>
      <c r="Y759" s="568"/>
      <c r="Z759" s="568"/>
      <c r="AA759" s="568"/>
      <c r="AB759" s="568"/>
      <c r="AC759" s="568"/>
      <c r="AD759" s="568"/>
      <c r="AE759" s="568"/>
      <c r="AF759" s="568"/>
      <c r="AG759" s="568"/>
    </row>
    <row r="760" spans="1:33" ht="12.75">
      <c r="A760" s="568"/>
      <c r="B760" s="568"/>
      <c r="C760" s="568"/>
      <c r="D760" s="568"/>
      <c r="E760" s="568"/>
      <c r="F760" s="568"/>
      <c r="G760" s="568"/>
      <c r="H760" s="568"/>
      <c r="I760" s="568"/>
      <c r="J760" s="568"/>
      <c r="K760" s="568"/>
      <c r="L760" s="568"/>
      <c r="M760" s="568"/>
      <c r="N760" s="568"/>
      <c r="O760" s="568"/>
      <c r="P760" s="568"/>
      <c r="Q760" s="568"/>
      <c r="R760" s="568"/>
      <c r="S760" s="568"/>
      <c r="T760" s="568"/>
      <c r="U760" s="568"/>
      <c r="V760" s="568"/>
      <c r="W760" s="568"/>
      <c r="X760" s="568"/>
      <c r="Y760" s="568"/>
      <c r="Z760" s="568"/>
      <c r="AA760" s="568"/>
      <c r="AB760" s="568"/>
      <c r="AC760" s="568"/>
      <c r="AD760" s="568"/>
      <c r="AE760" s="568"/>
      <c r="AF760" s="568"/>
      <c r="AG760" s="568"/>
    </row>
    <row r="761" spans="1:33" ht="12.75">
      <c r="A761" s="568"/>
      <c r="B761" s="568"/>
      <c r="C761" s="568"/>
      <c r="D761" s="568"/>
      <c r="E761" s="568"/>
      <c r="F761" s="568"/>
      <c r="G761" s="568"/>
      <c r="H761" s="568"/>
      <c r="I761" s="568"/>
      <c r="J761" s="568"/>
      <c r="K761" s="568"/>
      <c r="L761" s="568"/>
      <c r="M761" s="568"/>
      <c r="N761" s="568"/>
      <c r="O761" s="568"/>
      <c r="P761" s="568"/>
      <c r="Q761" s="568"/>
      <c r="R761" s="568"/>
      <c r="S761" s="568"/>
      <c r="T761" s="568"/>
      <c r="U761" s="568"/>
      <c r="V761" s="568"/>
      <c r="W761" s="568"/>
      <c r="X761" s="568"/>
      <c r="Y761" s="568"/>
      <c r="Z761" s="568"/>
      <c r="AA761" s="568"/>
      <c r="AB761" s="568"/>
      <c r="AC761" s="568"/>
      <c r="AD761" s="568"/>
      <c r="AE761" s="568"/>
      <c r="AF761" s="568"/>
      <c r="AG761" s="568"/>
    </row>
    <row r="762" spans="1:33" ht="12.75">
      <c r="A762" s="568"/>
      <c r="B762" s="568"/>
      <c r="C762" s="568"/>
      <c r="D762" s="568"/>
      <c r="E762" s="568"/>
      <c r="F762" s="568"/>
      <c r="G762" s="568"/>
      <c r="H762" s="568"/>
      <c r="I762" s="568"/>
      <c r="J762" s="568"/>
      <c r="K762" s="568"/>
      <c r="L762" s="568"/>
      <c r="M762" s="568"/>
      <c r="N762" s="568"/>
      <c r="O762" s="568"/>
      <c r="P762" s="568"/>
      <c r="Q762" s="568"/>
      <c r="R762" s="568"/>
      <c r="S762" s="568"/>
      <c r="T762" s="568"/>
      <c r="U762" s="568"/>
      <c r="V762" s="568"/>
      <c r="W762" s="568"/>
      <c r="X762" s="568"/>
      <c r="Y762" s="568"/>
      <c r="Z762" s="568"/>
      <c r="AA762" s="568"/>
      <c r="AB762" s="568"/>
      <c r="AC762" s="568"/>
      <c r="AD762" s="568"/>
      <c r="AE762" s="568"/>
      <c r="AF762" s="568"/>
      <c r="AG762" s="568"/>
    </row>
    <row r="763" spans="1:33" ht="12.75">
      <c r="A763" s="568"/>
      <c r="B763" s="568"/>
      <c r="C763" s="568"/>
      <c r="D763" s="568"/>
      <c r="E763" s="568"/>
      <c r="F763" s="568"/>
      <c r="G763" s="568"/>
      <c r="H763" s="568"/>
      <c r="I763" s="568"/>
      <c r="J763" s="568"/>
      <c r="K763" s="568"/>
      <c r="L763" s="568"/>
      <c r="M763" s="568"/>
      <c r="N763" s="568"/>
      <c r="O763" s="568"/>
      <c r="P763" s="568"/>
      <c r="Q763" s="568"/>
      <c r="R763" s="568"/>
      <c r="S763" s="568"/>
      <c r="T763" s="568"/>
      <c r="U763" s="568"/>
      <c r="V763" s="568"/>
      <c r="W763" s="568"/>
      <c r="X763" s="568"/>
      <c r="Y763" s="568"/>
      <c r="Z763" s="568"/>
      <c r="AA763" s="568"/>
      <c r="AB763" s="568"/>
      <c r="AC763" s="568"/>
      <c r="AD763" s="568"/>
      <c r="AE763" s="568"/>
      <c r="AF763" s="568"/>
      <c r="AG763" s="568"/>
    </row>
    <row r="764" spans="1:33" ht="12.75">
      <c r="A764" s="568"/>
      <c r="B764" s="568"/>
      <c r="C764" s="568"/>
      <c r="D764" s="568"/>
      <c r="E764" s="568"/>
      <c r="F764" s="568"/>
      <c r="G764" s="568"/>
      <c r="H764" s="568"/>
      <c r="I764" s="568"/>
      <c r="J764" s="568"/>
      <c r="K764" s="568"/>
      <c r="L764" s="568"/>
      <c r="M764" s="568"/>
      <c r="N764" s="568"/>
      <c r="O764" s="568"/>
      <c r="P764" s="568"/>
      <c r="Q764" s="568"/>
      <c r="R764" s="568"/>
      <c r="S764" s="568"/>
      <c r="T764" s="568"/>
      <c r="U764" s="568"/>
      <c r="V764" s="568"/>
      <c r="W764" s="568"/>
      <c r="X764" s="568"/>
      <c r="Y764" s="568"/>
      <c r="Z764" s="568"/>
      <c r="AA764" s="568"/>
      <c r="AB764" s="568"/>
      <c r="AC764" s="568"/>
      <c r="AD764" s="568"/>
      <c r="AE764" s="568"/>
      <c r="AF764" s="568"/>
      <c r="AG764" s="568"/>
    </row>
    <row r="765" spans="1:33" ht="12.75">
      <c r="A765" s="568"/>
      <c r="B765" s="568"/>
      <c r="C765" s="568"/>
      <c r="D765" s="568"/>
      <c r="E765" s="568"/>
      <c r="F765" s="568"/>
      <c r="G765" s="568"/>
      <c r="H765" s="568"/>
      <c r="I765" s="568"/>
      <c r="J765" s="568"/>
      <c r="K765" s="568"/>
      <c r="L765" s="568"/>
      <c r="M765" s="568"/>
      <c r="N765" s="568"/>
      <c r="O765" s="568"/>
      <c r="P765" s="568"/>
      <c r="Q765" s="568"/>
      <c r="R765" s="568"/>
      <c r="S765" s="568"/>
      <c r="T765" s="568"/>
      <c r="U765" s="568"/>
      <c r="V765" s="568"/>
      <c r="W765" s="568"/>
      <c r="X765" s="568"/>
      <c r="Y765" s="568"/>
      <c r="Z765" s="568"/>
      <c r="AA765" s="568"/>
      <c r="AB765" s="568"/>
      <c r="AC765" s="568"/>
      <c r="AD765" s="568"/>
      <c r="AE765" s="568"/>
      <c r="AF765" s="568"/>
      <c r="AG765" s="568"/>
    </row>
    <row r="766" spans="1:33" ht="12.75">
      <c r="A766" s="568"/>
      <c r="B766" s="568"/>
      <c r="C766" s="568"/>
      <c r="D766" s="568"/>
      <c r="E766" s="568"/>
      <c r="F766" s="568"/>
      <c r="G766" s="568"/>
      <c r="H766" s="568"/>
      <c r="I766" s="568"/>
      <c r="J766" s="568"/>
      <c r="K766" s="568"/>
      <c r="L766" s="568"/>
      <c r="M766" s="568"/>
      <c r="N766" s="568"/>
      <c r="O766" s="568"/>
      <c r="P766" s="568"/>
      <c r="Q766" s="568"/>
      <c r="R766" s="568"/>
      <c r="S766" s="568"/>
      <c r="T766" s="568"/>
      <c r="U766" s="568"/>
      <c r="V766" s="568"/>
      <c r="W766" s="568"/>
      <c r="X766" s="568"/>
      <c r="Y766" s="568"/>
      <c r="Z766" s="568"/>
      <c r="AA766" s="568"/>
      <c r="AB766" s="568"/>
      <c r="AC766" s="568"/>
      <c r="AD766" s="568"/>
      <c r="AE766" s="568"/>
      <c r="AF766" s="568"/>
      <c r="AG766" s="568"/>
    </row>
    <row r="767" spans="1:33" ht="12.75">
      <c r="A767" s="568"/>
      <c r="B767" s="568"/>
      <c r="C767" s="568"/>
      <c r="D767" s="568"/>
      <c r="E767" s="568"/>
      <c r="F767" s="568"/>
      <c r="G767" s="568"/>
      <c r="H767" s="568"/>
      <c r="I767" s="568"/>
      <c r="J767" s="568"/>
      <c r="K767" s="568"/>
      <c r="L767" s="568"/>
      <c r="M767" s="568"/>
      <c r="N767" s="568"/>
      <c r="O767" s="568"/>
      <c r="P767" s="568"/>
      <c r="Q767" s="568"/>
      <c r="R767" s="568"/>
      <c r="S767" s="568"/>
      <c r="T767" s="568"/>
      <c r="U767" s="568"/>
      <c r="V767" s="568"/>
      <c r="W767" s="568"/>
      <c r="X767" s="568"/>
      <c r="Y767" s="568"/>
      <c r="Z767" s="568"/>
      <c r="AA767" s="568"/>
      <c r="AB767" s="568"/>
      <c r="AC767" s="568"/>
      <c r="AD767" s="568"/>
      <c r="AE767" s="568"/>
      <c r="AF767" s="568"/>
      <c r="AG767" s="568"/>
    </row>
    <row r="768" spans="1:33" ht="12.75">
      <c r="A768" s="568"/>
      <c r="B768" s="568"/>
      <c r="C768" s="568"/>
      <c r="D768" s="568"/>
      <c r="E768" s="568"/>
      <c r="F768" s="568"/>
      <c r="G768" s="568"/>
      <c r="H768" s="568"/>
      <c r="I768" s="568"/>
      <c r="J768" s="568"/>
      <c r="K768" s="568"/>
      <c r="L768" s="568"/>
      <c r="M768" s="568"/>
      <c r="N768" s="568"/>
      <c r="O768" s="568"/>
      <c r="P768" s="568"/>
      <c r="Q768" s="568"/>
      <c r="R768" s="568"/>
      <c r="S768" s="568"/>
      <c r="T768" s="568"/>
      <c r="U768" s="568"/>
      <c r="V768" s="568"/>
      <c r="W768" s="568"/>
      <c r="X768" s="568"/>
      <c r="Y768" s="568"/>
      <c r="Z768" s="568"/>
      <c r="AA768" s="568"/>
      <c r="AB768" s="568"/>
      <c r="AC768" s="568"/>
      <c r="AD768" s="568"/>
      <c r="AE768" s="568"/>
      <c r="AF768" s="568"/>
      <c r="AG768" s="568"/>
    </row>
    <row r="769" spans="1:33" ht="12.75">
      <c r="A769" s="568"/>
      <c r="B769" s="568"/>
      <c r="C769" s="568"/>
      <c r="D769" s="568"/>
      <c r="E769" s="568"/>
      <c r="F769" s="568"/>
      <c r="G769" s="568"/>
      <c r="H769" s="568"/>
      <c r="I769" s="568"/>
      <c r="J769" s="568"/>
      <c r="K769" s="568"/>
      <c r="L769" s="568"/>
      <c r="M769" s="568"/>
      <c r="N769" s="568"/>
      <c r="O769" s="568"/>
      <c r="P769" s="568"/>
      <c r="Q769" s="568"/>
      <c r="R769" s="568"/>
      <c r="S769" s="568"/>
      <c r="T769" s="568"/>
      <c r="U769" s="568"/>
      <c r="V769" s="568"/>
      <c r="W769" s="568"/>
      <c r="X769" s="568"/>
      <c r="Y769" s="568"/>
      <c r="Z769" s="568"/>
      <c r="AA769" s="568"/>
      <c r="AB769" s="568"/>
      <c r="AC769" s="568"/>
      <c r="AD769" s="568"/>
      <c r="AE769" s="568"/>
      <c r="AF769" s="568"/>
      <c r="AG769" s="568"/>
    </row>
    <row r="770" spans="1:33" ht="12.75">
      <c r="A770" s="568"/>
      <c r="B770" s="568"/>
      <c r="C770" s="568"/>
      <c r="D770" s="568"/>
      <c r="E770" s="568"/>
      <c r="F770" s="568"/>
      <c r="G770" s="568"/>
      <c r="H770" s="568"/>
      <c r="I770" s="568"/>
      <c r="J770" s="568"/>
      <c r="K770" s="568"/>
      <c r="L770" s="568"/>
      <c r="M770" s="568"/>
      <c r="N770" s="568"/>
      <c r="O770" s="568"/>
      <c r="P770" s="568"/>
      <c r="Q770" s="568"/>
      <c r="R770" s="568"/>
      <c r="S770" s="568"/>
      <c r="T770" s="568"/>
      <c r="U770" s="568"/>
      <c r="V770" s="568"/>
      <c r="W770" s="568"/>
      <c r="X770" s="568"/>
      <c r="Y770" s="568"/>
      <c r="Z770" s="568"/>
      <c r="AA770" s="568"/>
      <c r="AB770" s="568"/>
      <c r="AC770" s="568"/>
      <c r="AD770" s="568"/>
      <c r="AE770" s="568"/>
      <c r="AF770" s="568"/>
      <c r="AG770" s="568"/>
    </row>
    <row r="771" spans="1:33" ht="12.75">
      <c r="A771" s="568"/>
      <c r="B771" s="568"/>
      <c r="C771" s="568"/>
      <c r="D771" s="568"/>
      <c r="E771" s="568"/>
      <c r="F771" s="568"/>
      <c r="G771" s="568"/>
      <c r="H771" s="568"/>
      <c r="I771" s="568"/>
      <c r="J771" s="568"/>
      <c r="K771" s="568"/>
      <c r="L771" s="568"/>
      <c r="M771" s="568"/>
      <c r="N771" s="568"/>
      <c r="O771" s="568"/>
      <c r="P771" s="568"/>
      <c r="Q771" s="568"/>
      <c r="R771" s="568"/>
      <c r="S771" s="568"/>
      <c r="T771" s="568"/>
      <c r="U771" s="568"/>
      <c r="V771" s="568"/>
      <c r="W771" s="568"/>
      <c r="X771" s="568"/>
      <c r="Y771" s="568"/>
      <c r="Z771" s="568"/>
      <c r="AA771" s="568"/>
      <c r="AB771" s="568"/>
      <c r="AC771" s="568"/>
      <c r="AD771" s="568"/>
      <c r="AE771" s="568"/>
      <c r="AF771" s="568"/>
      <c r="AG771" s="568"/>
    </row>
    <row r="772" spans="1:33" ht="12.75">
      <c r="A772" s="568"/>
      <c r="B772" s="568"/>
      <c r="C772" s="568"/>
      <c r="D772" s="568"/>
      <c r="E772" s="568"/>
      <c r="F772" s="568"/>
      <c r="G772" s="568"/>
      <c r="H772" s="568"/>
      <c r="I772" s="568"/>
      <c r="J772" s="568"/>
      <c r="K772" s="568"/>
      <c r="L772" s="568"/>
      <c r="M772" s="568"/>
      <c r="N772" s="568"/>
      <c r="O772" s="568"/>
      <c r="P772" s="568"/>
      <c r="Q772" s="568"/>
      <c r="R772" s="568"/>
      <c r="S772" s="568"/>
      <c r="T772" s="568"/>
      <c r="U772" s="568"/>
      <c r="V772" s="568"/>
      <c r="W772" s="568"/>
      <c r="X772" s="568"/>
      <c r="Y772" s="568"/>
      <c r="Z772" s="568"/>
      <c r="AA772" s="568"/>
      <c r="AB772" s="568"/>
      <c r="AC772" s="568"/>
      <c r="AD772" s="568"/>
      <c r="AE772" s="568"/>
      <c r="AF772" s="568"/>
      <c r="AG772" s="568"/>
    </row>
    <row r="773" spans="1:33" ht="12.75">
      <c r="A773" s="568"/>
      <c r="B773" s="568"/>
      <c r="C773" s="568"/>
      <c r="D773" s="568"/>
      <c r="E773" s="568"/>
      <c r="F773" s="568"/>
      <c r="G773" s="568"/>
      <c r="H773" s="568"/>
      <c r="I773" s="568"/>
      <c r="J773" s="568"/>
      <c r="K773" s="568"/>
      <c r="L773" s="568"/>
      <c r="M773" s="568"/>
      <c r="N773" s="568"/>
      <c r="O773" s="568"/>
      <c r="P773" s="568"/>
      <c r="Q773" s="568"/>
      <c r="R773" s="568"/>
      <c r="S773" s="568"/>
      <c r="T773" s="568"/>
      <c r="U773" s="568"/>
      <c r="V773" s="568"/>
      <c r="W773" s="568"/>
      <c r="X773" s="568"/>
      <c r="Y773" s="568"/>
      <c r="Z773" s="568"/>
      <c r="AA773" s="568"/>
      <c r="AB773" s="568"/>
      <c r="AC773" s="568"/>
      <c r="AD773" s="568"/>
      <c r="AE773" s="568"/>
      <c r="AF773" s="568"/>
      <c r="AG773" s="568"/>
    </row>
    <row r="774" spans="1:33" ht="12.75">
      <c r="A774" s="568"/>
      <c r="B774" s="568"/>
      <c r="C774" s="568"/>
      <c r="D774" s="568"/>
      <c r="E774" s="568"/>
      <c r="F774" s="568"/>
      <c r="G774" s="568"/>
      <c r="H774" s="568"/>
      <c r="I774" s="568"/>
      <c r="J774" s="568"/>
      <c r="K774" s="568"/>
      <c r="L774" s="568"/>
      <c r="M774" s="568"/>
      <c r="N774" s="568"/>
      <c r="O774" s="568"/>
      <c r="P774" s="568"/>
      <c r="Q774" s="568"/>
      <c r="R774" s="568"/>
      <c r="S774" s="568"/>
      <c r="T774" s="568"/>
      <c r="U774" s="568"/>
      <c r="V774" s="568"/>
      <c r="W774" s="568"/>
      <c r="X774" s="568"/>
      <c r="Y774" s="568"/>
      <c r="Z774" s="568"/>
      <c r="AA774" s="568"/>
      <c r="AB774" s="568"/>
      <c r="AC774" s="568"/>
      <c r="AD774" s="568"/>
      <c r="AE774" s="568"/>
      <c r="AF774" s="568"/>
      <c r="AG774" s="568"/>
    </row>
    <row r="775" spans="1:33" ht="12.75">
      <c r="A775" s="568"/>
      <c r="B775" s="568"/>
      <c r="C775" s="568"/>
      <c r="D775" s="568"/>
      <c r="E775" s="568"/>
      <c r="F775" s="568"/>
      <c r="G775" s="568"/>
      <c r="H775" s="568"/>
      <c r="I775" s="568"/>
      <c r="J775" s="568"/>
      <c r="K775" s="568"/>
      <c r="L775" s="568"/>
      <c r="M775" s="568"/>
      <c r="N775" s="568"/>
      <c r="O775" s="568"/>
      <c r="P775" s="568"/>
      <c r="Q775" s="568"/>
      <c r="R775" s="568"/>
      <c r="S775" s="568"/>
      <c r="T775" s="568"/>
      <c r="U775" s="568"/>
      <c r="V775" s="568"/>
      <c r="W775" s="568"/>
      <c r="X775" s="568"/>
      <c r="Y775" s="568"/>
      <c r="Z775" s="568"/>
      <c r="AA775" s="568"/>
      <c r="AB775" s="568"/>
      <c r="AC775" s="568"/>
      <c r="AD775" s="568"/>
      <c r="AE775" s="568"/>
      <c r="AF775" s="568"/>
      <c r="AG775" s="568"/>
    </row>
    <row r="776" spans="1:33" ht="12.75">
      <c r="A776" s="568"/>
      <c r="B776" s="568"/>
      <c r="C776" s="568"/>
      <c r="D776" s="568"/>
      <c r="E776" s="568"/>
      <c r="F776" s="568"/>
      <c r="G776" s="568"/>
      <c r="H776" s="568"/>
      <c r="I776" s="568"/>
      <c r="J776" s="568"/>
      <c r="K776" s="568"/>
      <c r="L776" s="568"/>
      <c r="M776" s="568"/>
      <c r="N776" s="568"/>
      <c r="O776" s="568"/>
      <c r="P776" s="568"/>
      <c r="Q776" s="568"/>
      <c r="R776" s="568"/>
      <c r="S776" s="568"/>
      <c r="T776" s="568"/>
      <c r="U776" s="568"/>
      <c r="V776" s="568"/>
      <c r="W776" s="568"/>
      <c r="X776" s="568"/>
      <c r="Y776" s="568"/>
      <c r="Z776" s="568"/>
      <c r="AA776" s="568"/>
      <c r="AB776" s="568"/>
      <c r="AC776" s="568"/>
      <c r="AD776" s="568"/>
      <c r="AE776" s="568"/>
      <c r="AF776" s="568"/>
      <c r="AG776" s="568"/>
    </row>
    <row r="777" spans="1:33" ht="12.75">
      <c r="A777" s="568"/>
      <c r="B777" s="568"/>
      <c r="C777" s="568"/>
      <c r="D777" s="568"/>
      <c r="E777" s="568"/>
      <c r="F777" s="568"/>
      <c r="G777" s="568"/>
      <c r="H777" s="568"/>
      <c r="I777" s="568"/>
      <c r="J777" s="568"/>
      <c r="K777" s="568"/>
      <c r="L777" s="568"/>
      <c r="M777" s="568"/>
      <c r="N777" s="568"/>
      <c r="O777" s="568"/>
      <c r="P777" s="568"/>
      <c r="Q777" s="568"/>
      <c r="R777" s="568"/>
      <c r="S777" s="568"/>
      <c r="T777" s="568"/>
      <c r="U777" s="568"/>
      <c r="V777" s="568"/>
      <c r="W777" s="568"/>
      <c r="X777" s="568"/>
      <c r="Y777" s="568"/>
      <c r="Z777" s="568"/>
      <c r="AA777" s="568"/>
      <c r="AB777" s="568"/>
      <c r="AC777" s="568"/>
      <c r="AD777" s="568"/>
      <c r="AE777" s="568"/>
      <c r="AF777" s="568"/>
      <c r="AG777" s="568"/>
    </row>
    <row r="778" spans="1:33" ht="12.75">
      <c r="A778" s="568"/>
      <c r="B778" s="568"/>
      <c r="C778" s="568"/>
      <c r="D778" s="568"/>
      <c r="E778" s="568"/>
      <c r="F778" s="568"/>
      <c r="G778" s="568"/>
      <c r="H778" s="568"/>
      <c r="I778" s="568"/>
      <c r="J778" s="568"/>
      <c r="K778" s="568"/>
      <c r="L778" s="568"/>
      <c r="M778" s="568"/>
      <c r="N778" s="568"/>
      <c r="O778" s="568"/>
      <c r="P778" s="568"/>
      <c r="Q778" s="568"/>
      <c r="R778" s="568"/>
      <c r="S778" s="568"/>
      <c r="T778" s="568"/>
      <c r="U778" s="568"/>
      <c r="V778" s="568"/>
      <c r="W778" s="568"/>
      <c r="X778" s="568"/>
      <c r="Y778" s="568"/>
      <c r="Z778" s="568"/>
      <c r="AA778" s="568"/>
      <c r="AB778" s="568"/>
      <c r="AC778" s="568"/>
      <c r="AD778" s="568"/>
      <c r="AE778" s="568"/>
      <c r="AF778" s="568"/>
      <c r="AG778" s="568"/>
    </row>
    <row r="779" spans="1:33" ht="12.75">
      <c r="A779" s="568"/>
      <c r="B779" s="568"/>
      <c r="C779" s="568"/>
      <c r="D779" s="568"/>
      <c r="E779" s="568"/>
      <c r="F779" s="568"/>
      <c r="G779" s="568"/>
      <c r="H779" s="568"/>
      <c r="I779" s="568"/>
      <c r="J779" s="568"/>
      <c r="K779" s="568"/>
      <c r="L779" s="568"/>
      <c r="M779" s="568"/>
      <c r="N779" s="568"/>
      <c r="O779" s="568"/>
      <c r="P779" s="568"/>
      <c r="Q779" s="568"/>
      <c r="R779" s="568"/>
      <c r="S779" s="568"/>
      <c r="T779" s="568"/>
      <c r="U779" s="568"/>
      <c r="V779" s="568"/>
      <c r="W779" s="568"/>
      <c r="X779" s="568"/>
      <c r="Y779" s="568"/>
      <c r="Z779" s="568"/>
      <c r="AA779" s="568"/>
      <c r="AB779" s="568"/>
      <c r="AC779" s="568"/>
      <c r="AD779" s="568"/>
      <c r="AE779" s="568"/>
      <c r="AF779" s="568"/>
      <c r="AG779" s="568"/>
    </row>
    <row r="780" spans="1:33" ht="12.75">
      <c r="A780" s="568"/>
      <c r="B780" s="568"/>
      <c r="C780" s="568"/>
      <c r="D780" s="568"/>
      <c r="E780" s="568"/>
      <c r="F780" s="568"/>
      <c r="G780" s="568"/>
      <c r="H780" s="568"/>
      <c r="I780" s="568"/>
      <c r="J780" s="568"/>
      <c r="K780" s="568"/>
      <c r="L780" s="568"/>
      <c r="M780" s="568"/>
      <c r="N780" s="568"/>
      <c r="O780" s="568"/>
      <c r="P780" s="568"/>
      <c r="Q780" s="568"/>
      <c r="R780" s="568"/>
      <c r="S780" s="568"/>
      <c r="T780" s="568"/>
      <c r="U780" s="568"/>
      <c r="V780" s="568"/>
      <c r="W780" s="568"/>
      <c r="X780" s="568"/>
      <c r="Y780" s="568"/>
      <c r="Z780" s="568"/>
      <c r="AA780" s="568"/>
      <c r="AB780" s="568"/>
      <c r="AC780" s="568"/>
      <c r="AD780" s="568"/>
      <c r="AE780" s="568"/>
      <c r="AF780" s="568"/>
      <c r="AG780" s="568"/>
    </row>
    <row r="781" spans="1:33" ht="12.75">
      <c r="A781" s="568"/>
      <c r="B781" s="568"/>
      <c r="C781" s="568"/>
      <c r="D781" s="568"/>
      <c r="E781" s="568"/>
      <c r="F781" s="568"/>
      <c r="G781" s="568"/>
      <c r="H781" s="568"/>
      <c r="I781" s="568"/>
      <c r="J781" s="568"/>
      <c r="K781" s="568"/>
      <c r="L781" s="568"/>
      <c r="M781" s="568"/>
      <c r="N781" s="568"/>
      <c r="O781" s="568"/>
      <c r="P781" s="568"/>
      <c r="Q781" s="568"/>
      <c r="R781" s="568"/>
      <c r="S781" s="568"/>
      <c r="T781" s="568"/>
      <c r="U781" s="568"/>
      <c r="V781" s="568"/>
      <c r="W781" s="568"/>
      <c r="X781" s="568"/>
      <c r="Y781" s="568"/>
      <c r="Z781" s="568"/>
      <c r="AA781" s="568"/>
      <c r="AB781" s="568"/>
      <c r="AC781" s="568"/>
      <c r="AD781" s="568"/>
      <c r="AE781" s="568"/>
      <c r="AF781" s="568"/>
      <c r="AG781" s="568"/>
    </row>
    <row r="782" spans="1:33" ht="12.75">
      <c r="A782" s="568"/>
      <c r="B782" s="568"/>
      <c r="C782" s="568"/>
      <c r="D782" s="568"/>
      <c r="E782" s="568"/>
      <c r="F782" s="568"/>
      <c r="G782" s="568"/>
      <c r="H782" s="568"/>
      <c r="I782" s="568"/>
      <c r="J782" s="568"/>
      <c r="K782" s="568"/>
      <c r="L782" s="568"/>
      <c r="M782" s="568"/>
      <c r="N782" s="568"/>
      <c r="O782" s="568"/>
      <c r="P782" s="568"/>
      <c r="Q782" s="568"/>
      <c r="R782" s="568"/>
      <c r="S782" s="568"/>
      <c r="T782" s="568"/>
      <c r="U782" s="568"/>
      <c r="V782" s="568"/>
      <c r="W782" s="568"/>
      <c r="X782" s="568"/>
      <c r="Y782" s="568"/>
      <c r="Z782" s="568"/>
      <c r="AA782" s="568"/>
      <c r="AB782" s="568"/>
      <c r="AC782" s="568"/>
      <c r="AD782" s="568"/>
      <c r="AE782" s="568"/>
      <c r="AF782" s="568"/>
      <c r="AG782" s="568"/>
    </row>
    <row r="783" spans="1:33" ht="12.75">
      <c r="A783" s="568"/>
      <c r="B783" s="568"/>
      <c r="C783" s="568"/>
      <c r="D783" s="568"/>
      <c r="E783" s="568"/>
      <c r="F783" s="568"/>
      <c r="G783" s="568"/>
      <c r="H783" s="568"/>
      <c r="I783" s="568"/>
      <c r="J783" s="568"/>
      <c r="K783" s="568"/>
      <c r="L783" s="568"/>
      <c r="M783" s="568"/>
      <c r="N783" s="568"/>
      <c r="O783" s="568"/>
      <c r="P783" s="568"/>
      <c r="Q783" s="568"/>
      <c r="R783" s="568"/>
      <c r="S783" s="568"/>
      <c r="T783" s="568"/>
      <c r="U783" s="568"/>
      <c r="V783" s="568"/>
      <c r="W783" s="568"/>
      <c r="X783" s="568"/>
      <c r="Y783" s="568"/>
      <c r="Z783" s="568"/>
      <c r="AA783" s="568"/>
      <c r="AB783" s="568"/>
      <c r="AC783" s="568"/>
      <c r="AD783" s="568"/>
      <c r="AE783" s="568"/>
      <c r="AF783" s="568"/>
      <c r="AG783" s="568"/>
    </row>
    <row r="784" spans="1:33" ht="12.75">
      <c r="A784" s="568"/>
      <c r="B784" s="568"/>
      <c r="C784" s="568"/>
      <c r="D784" s="568"/>
      <c r="E784" s="568"/>
      <c r="F784" s="568"/>
      <c r="G784" s="568"/>
      <c r="H784" s="568"/>
      <c r="I784" s="568"/>
      <c r="J784" s="568"/>
      <c r="K784" s="568"/>
      <c r="L784" s="568"/>
      <c r="M784" s="568"/>
      <c r="N784" s="568"/>
      <c r="O784" s="568"/>
      <c r="P784" s="568"/>
      <c r="Q784" s="568"/>
      <c r="R784" s="568"/>
      <c r="S784" s="568"/>
      <c r="T784" s="568"/>
      <c r="U784" s="568"/>
      <c r="V784" s="568"/>
      <c r="W784" s="568"/>
      <c r="X784" s="568"/>
      <c r="Y784" s="568"/>
      <c r="Z784" s="568"/>
      <c r="AA784" s="568"/>
      <c r="AB784" s="568"/>
      <c r="AC784" s="568"/>
      <c r="AD784" s="568"/>
      <c r="AE784" s="568"/>
      <c r="AF784" s="568"/>
      <c r="AG784" s="568"/>
    </row>
    <row r="785" spans="1:33" ht="12.75">
      <c r="A785" s="568"/>
      <c r="B785" s="568"/>
      <c r="C785" s="568"/>
      <c r="D785" s="568"/>
      <c r="E785" s="568"/>
      <c r="F785" s="568"/>
      <c r="G785" s="568"/>
      <c r="H785" s="568"/>
      <c r="I785" s="568"/>
      <c r="J785" s="568"/>
      <c r="K785" s="568"/>
      <c r="L785" s="568"/>
      <c r="M785" s="568"/>
      <c r="N785" s="568"/>
      <c r="O785" s="568"/>
      <c r="P785" s="568"/>
      <c r="Q785" s="568"/>
      <c r="R785" s="568"/>
      <c r="S785" s="568"/>
      <c r="T785" s="568"/>
      <c r="U785" s="568"/>
      <c r="V785" s="568"/>
      <c r="W785" s="568"/>
      <c r="X785" s="568"/>
      <c r="Y785" s="568"/>
      <c r="Z785" s="568"/>
      <c r="AA785" s="568"/>
      <c r="AB785" s="568"/>
      <c r="AC785" s="568"/>
      <c r="AD785" s="568"/>
      <c r="AE785" s="568"/>
      <c r="AF785" s="568"/>
      <c r="AG785" s="568"/>
    </row>
    <row r="786" spans="1:33" ht="12.75">
      <c r="A786" s="568"/>
      <c r="B786" s="568"/>
      <c r="C786" s="568"/>
      <c r="D786" s="568"/>
      <c r="E786" s="568"/>
      <c r="F786" s="568"/>
      <c r="G786" s="568"/>
      <c r="H786" s="568"/>
      <c r="I786" s="568"/>
      <c r="J786" s="568"/>
      <c r="K786" s="568"/>
      <c r="L786" s="568"/>
      <c r="M786" s="568"/>
      <c r="N786" s="568"/>
      <c r="O786" s="568"/>
      <c r="P786" s="568"/>
      <c r="Q786" s="568"/>
      <c r="R786" s="568"/>
      <c r="S786" s="568"/>
      <c r="T786" s="568"/>
      <c r="U786" s="568"/>
      <c r="V786" s="568"/>
      <c r="W786" s="568"/>
      <c r="X786" s="568"/>
      <c r="Y786" s="568"/>
      <c r="Z786" s="568"/>
      <c r="AA786" s="568"/>
      <c r="AB786" s="568"/>
      <c r="AC786" s="568"/>
      <c r="AD786" s="568"/>
      <c r="AE786" s="568"/>
      <c r="AF786" s="568"/>
      <c r="AG786" s="568"/>
    </row>
    <row r="787" spans="1:33" ht="12.75">
      <c r="A787" s="568"/>
      <c r="B787" s="568"/>
      <c r="C787" s="568"/>
      <c r="D787" s="568"/>
      <c r="E787" s="568"/>
      <c r="F787" s="568"/>
      <c r="G787" s="568"/>
      <c r="H787" s="568"/>
      <c r="I787" s="568"/>
      <c r="J787" s="568"/>
      <c r="K787" s="568"/>
      <c r="L787" s="568"/>
      <c r="M787" s="568"/>
      <c r="N787" s="568"/>
      <c r="O787" s="568"/>
      <c r="P787" s="568"/>
      <c r="Q787" s="568"/>
      <c r="R787" s="568"/>
      <c r="S787" s="568"/>
      <c r="T787" s="568"/>
      <c r="U787" s="568"/>
      <c r="V787" s="568"/>
      <c r="W787" s="568"/>
      <c r="X787" s="568"/>
      <c r="Y787" s="568"/>
      <c r="Z787" s="568"/>
      <c r="AA787" s="568"/>
      <c r="AB787" s="568"/>
      <c r="AC787" s="568"/>
      <c r="AD787" s="568"/>
      <c r="AE787" s="568"/>
      <c r="AF787" s="568"/>
      <c r="AG787" s="568"/>
    </row>
    <row r="788" spans="1:33" ht="12.75">
      <c r="A788" s="568"/>
      <c r="B788" s="568"/>
      <c r="C788" s="568"/>
      <c r="D788" s="568"/>
      <c r="E788" s="568"/>
      <c r="F788" s="568"/>
      <c r="G788" s="568"/>
      <c r="H788" s="568"/>
      <c r="I788" s="568"/>
      <c r="J788" s="568"/>
      <c r="K788" s="568"/>
      <c r="L788" s="568"/>
      <c r="M788" s="568"/>
      <c r="N788" s="568"/>
      <c r="O788" s="568"/>
      <c r="P788" s="568"/>
      <c r="Q788" s="568"/>
      <c r="R788" s="568"/>
      <c r="S788" s="568"/>
      <c r="T788" s="568"/>
      <c r="U788" s="568"/>
      <c r="V788" s="568"/>
      <c r="W788" s="568"/>
      <c r="X788" s="568"/>
      <c r="Y788" s="568"/>
      <c r="Z788" s="568"/>
      <c r="AA788" s="568"/>
      <c r="AB788" s="568"/>
      <c r="AC788" s="568"/>
      <c r="AD788" s="568"/>
      <c r="AE788" s="568"/>
      <c r="AF788" s="568"/>
      <c r="AG788" s="568"/>
    </row>
    <row r="789" spans="1:33" ht="12.75">
      <c r="A789" s="568"/>
      <c r="B789" s="568"/>
      <c r="C789" s="568"/>
      <c r="D789" s="568"/>
      <c r="E789" s="568"/>
      <c r="F789" s="568"/>
      <c r="G789" s="568"/>
      <c r="H789" s="568"/>
      <c r="I789" s="568"/>
      <c r="J789" s="568"/>
      <c r="K789" s="568"/>
      <c r="L789" s="568"/>
      <c r="M789" s="568"/>
      <c r="N789" s="568"/>
      <c r="O789" s="568"/>
      <c r="P789" s="568"/>
      <c r="Q789" s="568"/>
      <c r="R789" s="568"/>
      <c r="S789" s="568"/>
      <c r="T789" s="568"/>
      <c r="U789" s="568"/>
      <c r="V789" s="568"/>
      <c r="W789" s="568"/>
      <c r="X789" s="568"/>
      <c r="Y789" s="568"/>
      <c r="Z789" s="568"/>
      <c r="AA789" s="568"/>
      <c r="AB789" s="568"/>
      <c r="AC789" s="568"/>
      <c r="AD789" s="568"/>
      <c r="AE789" s="568"/>
      <c r="AF789" s="568"/>
      <c r="AG789" s="568"/>
    </row>
    <row r="790" spans="1:33" ht="12.75">
      <c r="A790" s="568"/>
      <c r="B790" s="568"/>
      <c r="C790" s="568"/>
      <c r="D790" s="568"/>
      <c r="E790" s="568"/>
      <c r="F790" s="568"/>
      <c r="G790" s="568"/>
      <c r="H790" s="568"/>
      <c r="I790" s="568"/>
      <c r="J790" s="568"/>
      <c r="K790" s="568"/>
      <c r="L790" s="568"/>
      <c r="M790" s="568"/>
      <c r="N790" s="568"/>
      <c r="O790" s="568"/>
      <c r="P790" s="568"/>
      <c r="Q790" s="568"/>
      <c r="R790" s="568"/>
      <c r="S790" s="568"/>
      <c r="T790" s="568"/>
      <c r="U790" s="568"/>
      <c r="V790" s="568"/>
      <c r="W790" s="568"/>
      <c r="X790" s="568"/>
      <c r="Y790" s="568"/>
      <c r="Z790" s="568"/>
      <c r="AA790" s="568"/>
      <c r="AB790" s="568"/>
      <c r="AC790" s="568"/>
      <c r="AD790" s="568"/>
      <c r="AE790" s="568"/>
      <c r="AF790" s="568"/>
      <c r="AG790" s="568"/>
    </row>
    <row r="791" spans="1:33" ht="12.75">
      <c r="A791" s="568"/>
      <c r="B791" s="568"/>
      <c r="C791" s="568"/>
      <c r="D791" s="568"/>
      <c r="E791" s="568"/>
      <c r="F791" s="568"/>
      <c r="G791" s="568"/>
      <c r="H791" s="568"/>
      <c r="I791" s="568"/>
      <c r="J791" s="568"/>
      <c r="K791" s="568"/>
      <c r="L791" s="568"/>
      <c r="M791" s="568"/>
      <c r="N791" s="568"/>
      <c r="O791" s="568"/>
      <c r="P791" s="568"/>
      <c r="Q791" s="568"/>
      <c r="R791" s="568"/>
      <c r="S791" s="568"/>
      <c r="T791" s="568"/>
      <c r="U791" s="568"/>
      <c r="V791" s="568"/>
      <c r="W791" s="568"/>
      <c r="X791" s="568"/>
      <c r="Y791" s="568"/>
      <c r="Z791" s="568"/>
      <c r="AA791" s="568"/>
      <c r="AB791" s="568"/>
      <c r="AC791" s="568"/>
      <c r="AD791" s="568"/>
      <c r="AE791" s="568"/>
      <c r="AF791" s="568"/>
      <c r="AG791" s="568"/>
    </row>
    <row r="792" spans="1:33" ht="12.75">
      <c r="A792" s="568"/>
      <c r="B792" s="568"/>
      <c r="C792" s="568"/>
      <c r="D792" s="568"/>
      <c r="E792" s="568"/>
      <c r="F792" s="568"/>
      <c r="G792" s="568"/>
      <c r="H792" s="568"/>
      <c r="I792" s="568"/>
      <c r="J792" s="568"/>
      <c r="K792" s="568"/>
      <c r="L792" s="568"/>
      <c r="M792" s="568"/>
      <c r="N792" s="568"/>
      <c r="O792" s="568"/>
      <c r="P792" s="568"/>
      <c r="Q792" s="568"/>
      <c r="R792" s="568"/>
      <c r="S792" s="568"/>
      <c r="T792" s="568"/>
      <c r="U792" s="568"/>
      <c r="V792" s="568"/>
      <c r="W792" s="568"/>
      <c r="X792" s="568"/>
      <c r="Y792" s="568"/>
      <c r="Z792" s="568"/>
      <c r="AA792" s="568"/>
      <c r="AB792" s="568"/>
      <c r="AC792" s="568"/>
      <c r="AD792" s="568"/>
      <c r="AE792" s="568"/>
      <c r="AF792" s="568"/>
      <c r="AG792" s="568"/>
    </row>
    <row r="793" spans="1:33" ht="12.75">
      <c r="A793" s="568"/>
      <c r="B793" s="568"/>
      <c r="C793" s="568"/>
      <c r="D793" s="568"/>
      <c r="E793" s="568"/>
      <c r="F793" s="568"/>
      <c r="G793" s="568"/>
      <c r="H793" s="568"/>
      <c r="I793" s="568"/>
      <c r="J793" s="568"/>
      <c r="K793" s="568"/>
      <c r="L793" s="568"/>
      <c r="M793" s="568"/>
      <c r="N793" s="568"/>
      <c r="O793" s="568"/>
      <c r="P793" s="568"/>
      <c r="Q793" s="568"/>
      <c r="R793" s="568"/>
      <c r="S793" s="568"/>
      <c r="T793" s="568"/>
      <c r="U793" s="568"/>
      <c r="V793" s="568"/>
      <c r="W793" s="568"/>
      <c r="X793" s="568"/>
      <c r="Y793" s="568"/>
      <c r="Z793" s="568"/>
      <c r="AA793" s="568"/>
      <c r="AB793" s="568"/>
      <c r="AC793" s="568"/>
      <c r="AD793" s="568"/>
      <c r="AE793" s="568"/>
      <c r="AF793" s="568"/>
      <c r="AG793" s="568"/>
    </row>
    <row r="794" spans="1:33" ht="12.75">
      <c r="A794" s="568"/>
      <c r="B794" s="568"/>
      <c r="C794" s="568"/>
      <c r="D794" s="568"/>
      <c r="E794" s="568"/>
      <c r="F794" s="568"/>
      <c r="G794" s="568"/>
      <c r="H794" s="568"/>
      <c r="I794" s="568"/>
      <c r="J794" s="568"/>
      <c r="K794" s="568"/>
      <c r="L794" s="568"/>
      <c r="M794" s="568"/>
      <c r="N794" s="568"/>
      <c r="O794" s="568"/>
      <c r="P794" s="568"/>
      <c r="Q794" s="568"/>
      <c r="R794" s="568"/>
      <c r="S794" s="568"/>
      <c r="T794" s="568"/>
      <c r="U794" s="568"/>
      <c r="V794" s="568"/>
      <c r="W794" s="568"/>
      <c r="X794" s="568"/>
      <c r="Y794" s="568"/>
      <c r="Z794" s="568"/>
      <c r="AA794" s="568"/>
      <c r="AB794" s="568"/>
      <c r="AC794" s="568"/>
      <c r="AD794" s="568"/>
      <c r="AE794" s="568"/>
      <c r="AF794" s="568"/>
      <c r="AG794" s="568"/>
    </row>
    <row r="795" spans="1:33" ht="12.75">
      <c r="A795" s="568"/>
      <c r="B795" s="568"/>
      <c r="C795" s="568"/>
      <c r="D795" s="568"/>
      <c r="E795" s="568"/>
      <c r="F795" s="568"/>
      <c r="G795" s="568"/>
      <c r="H795" s="568"/>
      <c r="I795" s="568"/>
      <c r="J795" s="568"/>
      <c r="K795" s="568"/>
      <c r="L795" s="568"/>
      <c r="M795" s="568"/>
      <c r="N795" s="568"/>
      <c r="O795" s="568"/>
      <c r="P795" s="568"/>
      <c r="Q795" s="568"/>
      <c r="R795" s="568"/>
      <c r="S795" s="568"/>
      <c r="T795" s="568"/>
      <c r="U795" s="568"/>
      <c r="V795" s="568"/>
      <c r="W795" s="568"/>
      <c r="X795" s="568"/>
      <c r="Y795" s="568"/>
      <c r="Z795" s="568"/>
      <c r="AA795" s="568"/>
      <c r="AB795" s="568"/>
      <c r="AC795" s="568"/>
      <c r="AD795" s="568"/>
      <c r="AE795" s="568"/>
      <c r="AF795" s="568"/>
      <c r="AG795" s="568"/>
    </row>
    <row r="796" spans="1:33" ht="12.75">
      <c r="A796" s="568"/>
      <c r="B796" s="568"/>
      <c r="C796" s="568"/>
      <c r="D796" s="568"/>
      <c r="E796" s="568"/>
      <c r="F796" s="568"/>
      <c r="G796" s="568"/>
      <c r="H796" s="568"/>
      <c r="I796" s="568"/>
      <c r="J796" s="568"/>
      <c r="K796" s="568"/>
      <c r="L796" s="568"/>
      <c r="M796" s="568"/>
      <c r="N796" s="568"/>
      <c r="O796" s="568"/>
      <c r="P796" s="568"/>
      <c r="Q796" s="568"/>
      <c r="R796" s="568"/>
      <c r="S796" s="568"/>
      <c r="T796" s="568"/>
      <c r="U796" s="568"/>
      <c r="V796" s="568"/>
      <c r="W796" s="568"/>
      <c r="X796" s="568"/>
      <c r="Y796" s="568"/>
      <c r="Z796" s="568"/>
      <c r="AA796" s="568"/>
      <c r="AB796" s="568"/>
      <c r="AC796" s="568"/>
      <c r="AD796" s="568"/>
      <c r="AE796" s="568"/>
      <c r="AF796" s="568"/>
      <c r="AG796" s="568"/>
    </row>
    <row r="797" spans="1:33" ht="12.75">
      <c r="A797" s="568"/>
      <c r="B797" s="568"/>
      <c r="C797" s="568"/>
      <c r="D797" s="568"/>
      <c r="E797" s="568"/>
      <c r="F797" s="568"/>
      <c r="G797" s="568"/>
      <c r="H797" s="568"/>
      <c r="I797" s="568"/>
      <c r="J797" s="568"/>
      <c r="K797" s="568"/>
      <c r="L797" s="568"/>
      <c r="M797" s="568"/>
      <c r="N797" s="568"/>
      <c r="O797" s="568"/>
      <c r="P797" s="568"/>
      <c r="Q797" s="568"/>
      <c r="R797" s="568"/>
      <c r="S797" s="568"/>
      <c r="T797" s="568"/>
      <c r="U797" s="568"/>
      <c r="V797" s="568"/>
      <c r="W797" s="568"/>
      <c r="X797" s="568"/>
      <c r="Y797" s="568"/>
      <c r="Z797" s="568"/>
      <c r="AA797" s="568"/>
      <c r="AB797" s="568"/>
      <c r="AC797" s="568"/>
      <c r="AD797" s="568"/>
      <c r="AE797" s="568"/>
      <c r="AF797" s="568"/>
      <c r="AG797" s="568"/>
    </row>
    <row r="798" spans="1:33" ht="12.75">
      <c r="A798" s="568"/>
      <c r="B798" s="568"/>
      <c r="C798" s="568"/>
      <c r="D798" s="568"/>
      <c r="E798" s="568"/>
      <c r="F798" s="568"/>
      <c r="G798" s="568"/>
      <c r="H798" s="568"/>
      <c r="I798" s="568"/>
      <c r="J798" s="568"/>
      <c r="K798" s="568"/>
      <c r="L798" s="568"/>
      <c r="M798" s="568"/>
      <c r="N798" s="568"/>
      <c r="O798" s="568"/>
      <c r="P798" s="568"/>
      <c r="Q798" s="568"/>
      <c r="R798" s="568"/>
      <c r="S798" s="568"/>
      <c r="T798" s="568"/>
      <c r="U798" s="568"/>
      <c r="V798" s="568"/>
      <c r="W798" s="568"/>
      <c r="X798" s="568"/>
      <c r="Y798" s="568"/>
      <c r="Z798" s="568"/>
      <c r="AA798" s="568"/>
      <c r="AB798" s="568"/>
      <c r="AC798" s="568"/>
      <c r="AD798" s="568"/>
      <c r="AE798" s="568"/>
      <c r="AF798" s="568"/>
      <c r="AG798" s="568"/>
    </row>
    <row r="799" spans="1:33" ht="12.75">
      <c r="A799" s="568"/>
      <c r="B799" s="568"/>
      <c r="C799" s="568"/>
      <c r="D799" s="568"/>
      <c r="E799" s="568"/>
      <c r="F799" s="568"/>
      <c r="G799" s="568"/>
      <c r="H799" s="568"/>
      <c r="I799" s="568"/>
      <c r="J799" s="568"/>
      <c r="K799" s="568"/>
      <c r="L799" s="568"/>
      <c r="M799" s="568"/>
      <c r="N799" s="568"/>
      <c r="O799" s="568"/>
      <c r="P799" s="568"/>
      <c r="Q799" s="568"/>
      <c r="R799" s="568"/>
      <c r="S799" s="568"/>
      <c r="T799" s="568"/>
      <c r="U799" s="568"/>
      <c r="V799" s="568"/>
      <c r="W799" s="568"/>
      <c r="X799" s="568"/>
      <c r="Y799" s="568"/>
      <c r="Z799" s="568"/>
      <c r="AA799" s="568"/>
      <c r="AB799" s="568"/>
      <c r="AC799" s="568"/>
      <c r="AD799" s="568"/>
      <c r="AE799" s="568"/>
      <c r="AF799" s="568"/>
      <c r="AG799" s="568"/>
    </row>
    <row r="800" spans="1:33" ht="12.75">
      <c r="A800" s="568"/>
      <c r="B800" s="568"/>
      <c r="C800" s="568"/>
      <c r="D800" s="568"/>
      <c r="E800" s="568"/>
      <c r="F800" s="568"/>
      <c r="G800" s="568"/>
      <c r="H800" s="568"/>
      <c r="I800" s="568"/>
      <c r="J800" s="568"/>
      <c r="K800" s="568"/>
      <c r="L800" s="568"/>
      <c r="M800" s="568"/>
      <c r="N800" s="568"/>
      <c r="O800" s="568"/>
      <c r="P800" s="568"/>
      <c r="Q800" s="568"/>
      <c r="R800" s="568"/>
      <c r="S800" s="568"/>
      <c r="T800" s="568"/>
      <c r="U800" s="568"/>
      <c r="V800" s="568"/>
      <c r="W800" s="568"/>
      <c r="X800" s="568"/>
      <c r="Y800" s="568"/>
      <c r="Z800" s="568"/>
      <c r="AA800" s="568"/>
      <c r="AB800" s="568"/>
      <c r="AC800" s="568"/>
      <c r="AD800" s="568"/>
      <c r="AE800" s="568"/>
      <c r="AF800" s="568"/>
      <c r="AG800" s="568"/>
    </row>
    <row r="801" spans="1:33" ht="12.75">
      <c r="A801" s="568"/>
      <c r="B801" s="568"/>
      <c r="C801" s="568"/>
      <c r="D801" s="568"/>
      <c r="E801" s="568"/>
      <c r="F801" s="568"/>
      <c r="G801" s="568"/>
      <c r="H801" s="568"/>
      <c r="I801" s="568"/>
      <c r="J801" s="568"/>
      <c r="K801" s="568"/>
      <c r="L801" s="568"/>
      <c r="M801" s="568"/>
      <c r="N801" s="568"/>
      <c r="O801" s="568"/>
      <c r="P801" s="568"/>
      <c r="Q801" s="568"/>
      <c r="R801" s="568"/>
      <c r="S801" s="568"/>
      <c r="T801" s="568"/>
      <c r="U801" s="568"/>
      <c r="V801" s="568"/>
      <c r="W801" s="568"/>
      <c r="X801" s="568"/>
      <c r="Y801" s="568"/>
      <c r="Z801" s="568"/>
      <c r="AA801" s="568"/>
      <c r="AB801" s="568"/>
      <c r="AC801" s="568"/>
      <c r="AD801" s="568"/>
      <c r="AE801" s="568"/>
      <c r="AF801" s="568"/>
      <c r="AG801" s="568"/>
    </row>
    <row r="802" spans="1:33" ht="12.75">
      <c r="A802" s="568"/>
      <c r="B802" s="568"/>
      <c r="C802" s="568"/>
      <c r="D802" s="568"/>
      <c r="E802" s="568"/>
      <c r="F802" s="568"/>
      <c r="G802" s="568"/>
      <c r="H802" s="568"/>
      <c r="I802" s="568"/>
      <c r="J802" s="568"/>
      <c r="K802" s="568"/>
      <c r="L802" s="568"/>
      <c r="M802" s="568"/>
      <c r="N802" s="568"/>
      <c r="O802" s="568"/>
      <c r="P802" s="568"/>
      <c r="Q802" s="568"/>
      <c r="R802" s="568"/>
      <c r="S802" s="568"/>
      <c r="T802" s="568"/>
      <c r="U802" s="568"/>
      <c r="V802" s="568"/>
      <c r="W802" s="568"/>
      <c r="X802" s="568"/>
      <c r="Y802" s="568"/>
      <c r="Z802" s="568"/>
      <c r="AA802" s="568"/>
      <c r="AB802" s="568"/>
      <c r="AC802" s="568"/>
      <c r="AD802" s="568"/>
      <c r="AE802" s="568"/>
      <c r="AF802" s="568"/>
      <c r="AG802" s="568"/>
    </row>
    <row r="803" spans="1:33" ht="12.75">
      <c r="A803" s="568"/>
      <c r="B803" s="568"/>
      <c r="C803" s="568"/>
      <c r="D803" s="568"/>
      <c r="E803" s="568"/>
      <c r="F803" s="568"/>
      <c r="G803" s="568"/>
      <c r="H803" s="568"/>
      <c r="I803" s="568"/>
      <c r="J803" s="568"/>
      <c r="K803" s="568"/>
      <c r="L803" s="568"/>
      <c r="M803" s="568"/>
      <c r="N803" s="568"/>
      <c r="O803" s="568"/>
      <c r="P803" s="568"/>
      <c r="Q803" s="568"/>
      <c r="R803" s="568"/>
      <c r="S803" s="568"/>
      <c r="T803" s="568"/>
      <c r="U803" s="568"/>
      <c r="V803" s="568"/>
      <c r="W803" s="568"/>
      <c r="X803" s="568"/>
      <c r="Y803" s="568"/>
      <c r="Z803" s="568"/>
      <c r="AA803" s="568"/>
      <c r="AB803" s="568"/>
      <c r="AC803" s="568"/>
      <c r="AD803" s="568"/>
      <c r="AE803" s="568"/>
      <c r="AF803" s="568"/>
      <c r="AG803" s="568"/>
    </row>
    <row r="804" spans="1:33" ht="12.75">
      <c r="A804" s="568"/>
      <c r="B804" s="568"/>
      <c r="C804" s="568"/>
      <c r="D804" s="568"/>
      <c r="E804" s="568"/>
      <c r="F804" s="568"/>
      <c r="G804" s="568"/>
      <c r="H804" s="568"/>
      <c r="I804" s="568"/>
      <c r="J804" s="568"/>
      <c r="K804" s="568"/>
      <c r="L804" s="568"/>
      <c r="M804" s="568"/>
      <c r="N804" s="568"/>
      <c r="O804" s="568"/>
      <c r="P804" s="568"/>
      <c r="Q804" s="568"/>
      <c r="R804" s="568"/>
      <c r="S804" s="568"/>
      <c r="T804" s="568"/>
      <c r="U804" s="568"/>
      <c r="V804" s="568"/>
      <c r="W804" s="568"/>
      <c r="X804" s="568"/>
      <c r="Y804" s="568"/>
      <c r="Z804" s="568"/>
      <c r="AA804" s="568"/>
      <c r="AB804" s="568"/>
      <c r="AC804" s="568"/>
      <c r="AD804" s="568"/>
      <c r="AE804" s="568"/>
      <c r="AF804" s="568"/>
      <c r="AG804" s="568"/>
    </row>
    <row r="805" spans="1:33" ht="12.75">
      <c r="A805" s="568"/>
      <c r="B805" s="568"/>
      <c r="C805" s="568"/>
      <c r="D805" s="568"/>
      <c r="E805" s="568"/>
      <c r="F805" s="568"/>
      <c r="G805" s="568"/>
      <c r="H805" s="568"/>
      <c r="I805" s="568"/>
      <c r="J805" s="568"/>
      <c r="K805" s="568"/>
      <c r="L805" s="568"/>
      <c r="M805" s="568"/>
      <c r="N805" s="568"/>
      <c r="O805" s="568"/>
      <c r="P805" s="568"/>
      <c r="Q805" s="568"/>
      <c r="R805" s="568"/>
      <c r="S805" s="568"/>
      <c r="T805" s="568"/>
      <c r="U805" s="568"/>
      <c r="V805" s="568"/>
      <c r="W805" s="568"/>
      <c r="X805" s="568"/>
      <c r="Y805" s="568"/>
      <c r="Z805" s="568"/>
      <c r="AA805" s="568"/>
      <c r="AB805" s="568"/>
      <c r="AC805" s="568"/>
      <c r="AD805" s="568"/>
      <c r="AE805" s="568"/>
      <c r="AF805" s="568"/>
      <c r="AG805" s="568"/>
    </row>
    <row r="806" spans="1:33" ht="12.75">
      <c r="A806" s="568"/>
      <c r="B806" s="568"/>
      <c r="C806" s="568"/>
      <c r="D806" s="568"/>
      <c r="E806" s="568"/>
      <c r="F806" s="568"/>
      <c r="G806" s="568"/>
      <c r="H806" s="568"/>
      <c r="I806" s="568"/>
      <c r="J806" s="568"/>
      <c r="K806" s="568"/>
      <c r="L806" s="568"/>
      <c r="M806" s="568"/>
      <c r="N806" s="568"/>
      <c r="O806" s="568"/>
      <c r="P806" s="568"/>
      <c r="Q806" s="568"/>
      <c r="R806" s="568"/>
      <c r="S806" s="568"/>
      <c r="T806" s="568"/>
      <c r="U806" s="568"/>
      <c r="V806" s="568"/>
      <c r="W806" s="568"/>
      <c r="X806" s="568"/>
      <c r="Y806" s="568"/>
      <c r="Z806" s="568"/>
      <c r="AA806" s="568"/>
      <c r="AB806" s="568"/>
      <c r="AC806" s="568"/>
      <c r="AD806" s="568"/>
      <c r="AE806" s="568"/>
      <c r="AF806" s="568"/>
      <c r="AG806" s="568"/>
    </row>
    <row r="807" spans="1:33" ht="12.75">
      <c r="A807" s="568"/>
      <c r="B807" s="568"/>
      <c r="C807" s="568"/>
      <c r="D807" s="568"/>
      <c r="E807" s="568"/>
      <c r="F807" s="568"/>
      <c r="G807" s="568"/>
      <c r="H807" s="568"/>
      <c r="I807" s="568"/>
      <c r="J807" s="568"/>
      <c r="K807" s="568"/>
      <c r="L807" s="568"/>
      <c r="M807" s="568"/>
      <c r="N807" s="568"/>
      <c r="O807" s="568"/>
      <c r="P807" s="568"/>
      <c r="Q807" s="568"/>
      <c r="R807" s="568"/>
      <c r="S807" s="568"/>
      <c r="T807" s="568"/>
      <c r="U807" s="568"/>
      <c r="V807" s="568"/>
      <c r="W807" s="568"/>
      <c r="X807" s="568"/>
      <c r="Y807" s="568"/>
      <c r="Z807" s="568"/>
      <c r="AA807" s="568"/>
      <c r="AB807" s="568"/>
      <c r="AC807" s="568"/>
      <c r="AD807" s="568"/>
      <c r="AE807" s="568"/>
      <c r="AF807" s="568"/>
      <c r="AG807" s="568"/>
    </row>
    <row r="808" spans="1:33" ht="12.75">
      <c r="A808" s="568"/>
      <c r="B808" s="568"/>
      <c r="C808" s="568"/>
      <c r="D808" s="568"/>
      <c r="E808" s="568"/>
      <c r="F808" s="568"/>
      <c r="G808" s="568"/>
      <c r="H808" s="568"/>
      <c r="I808" s="568"/>
      <c r="J808" s="568"/>
      <c r="K808" s="568"/>
      <c r="L808" s="568"/>
      <c r="M808" s="568"/>
      <c r="N808" s="568"/>
      <c r="O808" s="568"/>
      <c r="P808" s="568"/>
      <c r="Q808" s="568"/>
      <c r="R808" s="568"/>
      <c r="S808" s="568"/>
      <c r="T808" s="568"/>
      <c r="U808" s="568"/>
      <c r="V808" s="568"/>
      <c r="W808" s="568"/>
      <c r="X808" s="568"/>
      <c r="Y808" s="568"/>
      <c r="Z808" s="568"/>
      <c r="AA808" s="568"/>
      <c r="AB808" s="568"/>
      <c r="AC808" s="568"/>
      <c r="AD808" s="568"/>
      <c r="AE808" s="568"/>
      <c r="AF808" s="568"/>
      <c r="AG808" s="568"/>
    </row>
    <row r="809" spans="1:33" ht="12.75">
      <c r="A809" s="568"/>
      <c r="B809" s="568"/>
      <c r="C809" s="568"/>
      <c r="D809" s="568"/>
      <c r="E809" s="568"/>
      <c r="F809" s="568"/>
      <c r="G809" s="568"/>
      <c r="H809" s="568"/>
      <c r="I809" s="568"/>
      <c r="J809" s="568"/>
      <c r="K809" s="568"/>
      <c r="L809" s="568"/>
      <c r="M809" s="568"/>
      <c r="N809" s="568"/>
      <c r="O809" s="568"/>
      <c r="P809" s="568"/>
      <c r="Q809" s="568"/>
      <c r="R809" s="568"/>
      <c r="S809" s="568"/>
      <c r="T809" s="568"/>
      <c r="U809" s="568"/>
      <c r="V809" s="568"/>
      <c r="W809" s="568"/>
      <c r="X809" s="568"/>
      <c r="Y809" s="568"/>
      <c r="Z809" s="568"/>
      <c r="AA809" s="568"/>
      <c r="AB809" s="568"/>
      <c r="AC809" s="568"/>
      <c r="AD809" s="568"/>
      <c r="AE809" s="568"/>
      <c r="AF809" s="568"/>
      <c r="AG809" s="568"/>
    </row>
    <row r="810" spans="1:33" ht="12.75">
      <c r="A810" s="568"/>
      <c r="B810" s="568"/>
      <c r="C810" s="568"/>
      <c r="D810" s="568"/>
      <c r="E810" s="568"/>
      <c r="F810" s="568"/>
      <c r="G810" s="568"/>
      <c r="H810" s="568"/>
      <c r="I810" s="568"/>
      <c r="J810" s="568"/>
      <c r="K810" s="568"/>
      <c r="L810" s="568"/>
      <c r="M810" s="568"/>
      <c r="N810" s="568"/>
      <c r="O810" s="568"/>
      <c r="P810" s="568"/>
      <c r="Q810" s="568"/>
      <c r="R810" s="568"/>
      <c r="S810" s="568"/>
      <c r="T810" s="568"/>
      <c r="U810" s="568"/>
      <c r="V810" s="568"/>
      <c r="W810" s="568"/>
      <c r="X810" s="568"/>
      <c r="Y810" s="568"/>
      <c r="Z810" s="568"/>
      <c r="AA810" s="568"/>
      <c r="AB810" s="568"/>
      <c r="AC810" s="568"/>
      <c r="AD810" s="568"/>
      <c r="AE810" s="568"/>
      <c r="AF810" s="568"/>
      <c r="AG810" s="568"/>
    </row>
    <row r="811" spans="1:33" ht="12.75">
      <c r="A811" s="568"/>
      <c r="B811" s="568"/>
      <c r="C811" s="568"/>
      <c r="D811" s="568"/>
      <c r="E811" s="568"/>
      <c r="F811" s="568"/>
      <c r="G811" s="568"/>
      <c r="H811" s="568"/>
      <c r="I811" s="568"/>
      <c r="J811" s="568"/>
      <c r="K811" s="568"/>
      <c r="L811" s="568"/>
      <c r="M811" s="568"/>
      <c r="N811" s="568"/>
      <c r="O811" s="568"/>
      <c r="P811" s="568"/>
      <c r="Q811" s="568"/>
      <c r="R811" s="568"/>
      <c r="S811" s="568"/>
      <c r="T811" s="568"/>
      <c r="U811" s="568"/>
      <c r="V811" s="568"/>
      <c r="W811" s="568"/>
      <c r="X811" s="568"/>
      <c r="Y811" s="568"/>
      <c r="Z811" s="568"/>
      <c r="AA811" s="568"/>
      <c r="AB811" s="568"/>
      <c r="AC811" s="568"/>
      <c r="AD811" s="568"/>
      <c r="AE811" s="568"/>
      <c r="AF811" s="568"/>
      <c r="AG811" s="568"/>
    </row>
    <row r="812" spans="1:33" ht="12.75">
      <c r="A812" s="568"/>
      <c r="B812" s="568"/>
      <c r="C812" s="568"/>
      <c r="D812" s="568"/>
      <c r="E812" s="568"/>
      <c r="F812" s="568"/>
      <c r="G812" s="568"/>
      <c r="H812" s="568"/>
      <c r="I812" s="568"/>
      <c r="J812" s="568"/>
      <c r="K812" s="568"/>
      <c r="L812" s="568"/>
      <c r="M812" s="568"/>
      <c r="N812" s="568"/>
      <c r="O812" s="568"/>
      <c r="P812" s="568"/>
      <c r="Q812" s="568"/>
      <c r="R812" s="568"/>
      <c r="S812" s="568"/>
      <c r="T812" s="568"/>
      <c r="U812" s="568"/>
      <c r="V812" s="568"/>
      <c r="W812" s="568"/>
      <c r="X812" s="568"/>
      <c r="Y812" s="568"/>
      <c r="Z812" s="568"/>
      <c r="AA812" s="568"/>
      <c r="AB812" s="568"/>
      <c r="AC812" s="568"/>
      <c r="AD812" s="568"/>
      <c r="AE812" s="568"/>
      <c r="AF812" s="568"/>
      <c r="AG812" s="568"/>
    </row>
    <row r="813" spans="1:33" ht="12.75">
      <c r="A813" s="568"/>
      <c r="B813" s="568"/>
      <c r="C813" s="568"/>
      <c r="D813" s="568"/>
      <c r="E813" s="568"/>
      <c r="F813" s="568"/>
      <c r="G813" s="568"/>
      <c r="H813" s="568"/>
      <c r="I813" s="568"/>
      <c r="J813" s="568"/>
      <c r="K813" s="568"/>
      <c r="L813" s="568"/>
      <c r="M813" s="568"/>
      <c r="N813" s="568"/>
      <c r="O813" s="568"/>
      <c r="P813" s="568"/>
      <c r="Q813" s="568"/>
      <c r="R813" s="568"/>
      <c r="S813" s="568"/>
      <c r="T813" s="568"/>
      <c r="U813" s="568"/>
      <c r="V813" s="568"/>
      <c r="W813" s="568"/>
      <c r="X813" s="568"/>
      <c r="Y813" s="568"/>
      <c r="Z813" s="568"/>
      <c r="AA813" s="568"/>
      <c r="AB813" s="568"/>
      <c r="AC813" s="568"/>
      <c r="AD813" s="568"/>
      <c r="AE813" s="568"/>
      <c r="AF813" s="568"/>
      <c r="AG813" s="568"/>
    </row>
    <row r="814" spans="1:33" ht="12.75">
      <c r="A814" s="568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68"/>
      <c r="P814" s="568"/>
      <c r="Q814" s="568"/>
      <c r="R814" s="568"/>
      <c r="S814" s="568"/>
      <c r="T814" s="568"/>
      <c r="U814" s="568"/>
      <c r="V814" s="568"/>
      <c r="W814" s="568"/>
      <c r="X814" s="568"/>
      <c r="Y814" s="568"/>
      <c r="Z814" s="568"/>
      <c r="AA814" s="568"/>
      <c r="AB814" s="568"/>
      <c r="AC814" s="568"/>
      <c r="AD814" s="568"/>
      <c r="AE814" s="568"/>
      <c r="AF814" s="568"/>
      <c r="AG814" s="568"/>
    </row>
    <row r="815" spans="1:33" ht="12.75">
      <c r="A815" s="568"/>
      <c r="B815" s="568"/>
      <c r="C815" s="568"/>
      <c r="D815" s="568"/>
      <c r="E815" s="568"/>
      <c r="F815" s="568"/>
      <c r="G815" s="568"/>
      <c r="H815" s="568"/>
      <c r="I815" s="568"/>
      <c r="J815" s="568"/>
      <c r="K815" s="568"/>
      <c r="L815" s="568"/>
      <c r="M815" s="568"/>
      <c r="N815" s="568"/>
      <c r="O815" s="568"/>
      <c r="P815" s="568"/>
      <c r="Q815" s="568"/>
      <c r="R815" s="568"/>
      <c r="S815" s="568"/>
      <c r="T815" s="568"/>
      <c r="U815" s="568"/>
      <c r="V815" s="568"/>
      <c r="W815" s="568"/>
      <c r="X815" s="568"/>
      <c r="Y815" s="568"/>
      <c r="Z815" s="568"/>
      <c r="AA815" s="568"/>
      <c r="AB815" s="568"/>
      <c r="AC815" s="568"/>
      <c r="AD815" s="568"/>
      <c r="AE815" s="568"/>
      <c r="AF815" s="568"/>
      <c r="AG815" s="568"/>
    </row>
    <row r="816" spans="1:33" ht="12.75">
      <c r="A816" s="568"/>
      <c r="B816" s="568"/>
      <c r="C816" s="568"/>
      <c r="D816" s="568"/>
      <c r="E816" s="568"/>
      <c r="F816" s="568"/>
      <c r="G816" s="568"/>
      <c r="H816" s="568"/>
      <c r="I816" s="568"/>
      <c r="J816" s="568"/>
      <c r="K816" s="568"/>
      <c r="L816" s="568"/>
      <c r="M816" s="568"/>
      <c r="N816" s="568"/>
      <c r="O816" s="568"/>
      <c r="P816" s="568"/>
      <c r="Q816" s="568"/>
      <c r="R816" s="568"/>
      <c r="S816" s="568"/>
      <c r="T816" s="568"/>
      <c r="U816" s="568"/>
      <c r="V816" s="568"/>
      <c r="W816" s="568"/>
      <c r="X816" s="568"/>
      <c r="Y816" s="568"/>
      <c r="Z816" s="568"/>
      <c r="AA816" s="568"/>
      <c r="AB816" s="568"/>
      <c r="AC816" s="568"/>
      <c r="AD816" s="568"/>
      <c r="AE816" s="568"/>
      <c r="AF816" s="568"/>
      <c r="AG816" s="568"/>
    </row>
    <row r="817" spans="1:33" ht="12.75">
      <c r="A817" s="568"/>
      <c r="B817" s="568"/>
      <c r="C817" s="568"/>
      <c r="D817" s="568"/>
      <c r="E817" s="568"/>
      <c r="F817" s="568"/>
      <c r="G817" s="568"/>
      <c r="H817" s="568"/>
      <c r="I817" s="568"/>
      <c r="J817" s="568"/>
      <c r="K817" s="568"/>
      <c r="L817" s="568"/>
      <c r="M817" s="568"/>
      <c r="N817" s="568"/>
      <c r="O817" s="568"/>
      <c r="P817" s="568"/>
      <c r="Q817" s="568"/>
      <c r="R817" s="568"/>
      <c r="S817" s="568"/>
      <c r="T817" s="568"/>
      <c r="U817" s="568"/>
      <c r="V817" s="568"/>
      <c r="W817" s="568"/>
      <c r="X817" s="568"/>
      <c r="Y817" s="568"/>
      <c r="Z817" s="568"/>
      <c r="AA817" s="568"/>
      <c r="AB817" s="568"/>
      <c r="AC817" s="568"/>
      <c r="AD817" s="568"/>
      <c r="AE817" s="568"/>
      <c r="AF817" s="568"/>
      <c r="AG817" s="568"/>
    </row>
    <row r="818" spans="1:33" ht="12.75">
      <c r="A818" s="568"/>
      <c r="B818" s="568"/>
      <c r="C818" s="568"/>
      <c r="D818" s="568"/>
      <c r="E818" s="568"/>
      <c r="F818" s="568"/>
      <c r="G818" s="568"/>
      <c r="H818" s="568"/>
      <c r="I818" s="568"/>
      <c r="J818" s="568"/>
      <c r="K818" s="568"/>
      <c r="L818" s="568"/>
      <c r="M818" s="568"/>
      <c r="N818" s="568"/>
      <c r="O818" s="568"/>
      <c r="P818" s="568"/>
      <c r="Q818" s="568"/>
      <c r="R818" s="568"/>
      <c r="S818" s="568"/>
      <c r="T818" s="568"/>
      <c r="U818" s="568"/>
      <c r="V818" s="568"/>
      <c r="W818" s="568"/>
      <c r="X818" s="568"/>
      <c r="Y818" s="568"/>
      <c r="Z818" s="568"/>
      <c r="AA818" s="568"/>
      <c r="AB818" s="568"/>
      <c r="AC818" s="568"/>
      <c r="AD818" s="568"/>
      <c r="AE818" s="568"/>
      <c r="AF818" s="568"/>
      <c r="AG818" s="568"/>
    </row>
    <row r="819" spans="1:33" ht="12.75">
      <c r="A819" s="568"/>
      <c r="B819" s="568"/>
      <c r="C819" s="568"/>
      <c r="D819" s="568"/>
      <c r="E819" s="568"/>
      <c r="F819" s="568"/>
      <c r="G819" s="568"/>
      <c r="H819" s="568"/>
      <c r="I819" s="568"/>
      <c r="J819" s="568"/>
      <c r="K819" s="568"/>
      <c r="L819" s="568"/>
      <c r="M819" s="568"/>
      <c r="N819" s="568"/>
      <c r="O819" s="568"/>
      <c r="P819" s="568"/>
      <c r="Q819" s="568"/>
      <c r="R819" s="568"/>
      <c r="S819" s="568"/>
      <c r="T819" s="568"/>
      <c r="U819" s="568"/>
      <c r="V819" s="568"/>
      <c r="W819" s="568"/>
      <c r="X819" s="568"/>
      <c r="Y819" s="568"/>
      <c r="Z819" s="568"/>
      <c r="AA819" s="568"/>
      <c r="AB819" s="568"/>
      <c r="AC819" s="568"/>
      <c r="AD819" s="568"/>
      <c r="AE819" s="568"/>
      <c r="AF819" s="568"/>
      <c r="AG819" s="568"/>
    </row>
    <row r="820" spans="1:33" ht="12.75">
      <c r="A820" s="568"/>
      <c r="B820" s="568"/>
      <c r="C820" s="568"/>
      <c r="D820" s="568"/>
      <c r="E820" s="568"/>
      <c r="F820" s="568"/>
      <c r="G820" s="568"/>
      <c r="H820" s="568"/>
      <c r="I820" s="568"/>
      <c r="J820" s="568"/>
      <c r="K820" s="568"/>
      <c r="L820" s="568"/>
      <c r="M820" s="568"/>
      <c r="N820" s="568"/>
      <c r="O820" s="568"/>
      <c r="P820" s="568"/>
      <c r="Q820" s="568"/>
      <c r="R820" s="568"/>
      <c r="S820" s="568"/>
      <c r="T820" s="568"/>
      <c r="U820" s="568"/>
      <c r="V820" s="568"/>
      <c r="W820" s="568"/>
      <c r="X820" s="568"/>
      <c r="Y820" s="568"/>
      <c r="Z820" s="568"/>
      <c r="AA820" s="568"/>
      <c r="AB820" s="568"/>
      <c r="AC820" s="568"/>
      <c r="AD820" s="568"/>
      <c r="AE820" s="568"/>
      <c r="AF820" s="568"/>
      <c r="AG820" s="568"/>
    </row>
    <row r="821" spans="1:33" ht="12.75">
      <c r="A821" s="568"/>
      <c r="B821" s="568"/>
      <c r="C821" s="568"/>
      <c r="D821" s="568"/>
      <c r="E821" s="568"/>
      <c r="F821" s="568"/>
      <c r="G821" s="568"/>
      <c r="H821" s="568"/>
      <c r="I821" s="568"/>
      <c r="J821" s="568"/>
      <c r="K821" s="568"/>
      <c r="L821" s="568"/>
      <c r="M821" s="568"/>
      <c r="N821" s="568"/>
      <c r="O821" s="568"/>
      <c r="P821" s="568"/>
      <c r="Q821" s="568"/>
      <c r="R821" s="568"/>
      <c r="S821" s="568"/>
      <c r="T821" s="568"/>
      <c r="U821" s="568"/>
      <c r="V821" s="568"/>
      <c r="W821" s="568"/>
      <c r="X821" s="568"/>
      <c r="Y821" s="568"/>
      <c r="Z821" s="568"/>
      <c r="AA821" s="568"/>
      <c r="AB821" s="568"/>
      <c r="AC821" s="568"/>
      <c r="AD821" s="568"/>
      <c r="AE821" s="568"/>
      <c r="AF821" s="568"/>
      <c r="AG821" s="568"/>
    </row>
    <row r="822" spans="1:33" ht="12.75">
      <c r="A822" s="568"/>
      <c r="B822" s="568"/>
      <c r="C822" s="568"/>
      <c r="D822" s="568"/>
      <c r="E822" s="568"/>
      <c r="F822" s="568"/>
      <c r="G822" s="568"/>
      <c r="H822" s="568"/>
      <c r="I822" s="568"/>
      <c r="J822" s="568"/>
      <c r="K822" s="568"/>
      <c r="L822" s="568"/>
      <c r="M822" s="568"/>
      <c r="N822" s="568"/>
      <c r="O822" s="568"/>
      <c r="P822" s="568"/>
      <c r="Q822" s="568"/>
      <c r="R822" s="568"/>
      <c r="S822" s="568"/>
      <c r="T822" s="568"/>
      <c r="U822" s="568"/>
      <c r="V822" s="568"/>
      <c r="W822" s="568"/>
      <c r="X822" s="568"/>
      <c r="Y822" s="568"/>
      <c r="Z822" s="568"/>
      <c r="AA822" s="568"/>
      <c r="AB822" s="568"/>
      <c r="AC822" s="568"/>
      <c r="AD822" s="568"/>
      <c r="AE822" s="568"/>
      <c r="AF822" s="568"/>
      <c r="AG822" s="568"/>
    </row>
    <row r="823" spans="1:33" ht="12.75">
      <c r="A823" s="568"/>
      <c r="B823" s="568"/>
      <c r="C823" s="568"/>
      <c r="D823" s="568"/>
      <c r="E823" s="568"/>
      <c r="F823" s="568"/>
      <c r="G823" s="568"/>
      <c r="H823" s="568"/>
      <c r="I823" s="568"/>
      <c r="J823" s="568"/>
      <c r="K823" s="568"/>
      <c r="L823" s="568"/>
      <c r="M823" s="568"/>
      <c r="N823" s="568"/>
      <c r="O823" s="568"/>
      <c r="P823" s="568"/>
      <c r="Q823" s="568"/>
      <c r="R823" s="568"/>
      <c r="S823" s="568"/>
      <c r="T823" s="568"/>
      <c r="U823" s="568"/>
      <c r="V823" s="568"/>
      <c r="W823" s="568"/>
      <c r="X823" s="568"/>
      <c r="Y823" s="568"/>
      <c r="Z823" s="568"/>
      <c r="AA823" s="568"/>
      <c r="AB823" s="568"/>
      <c r="AC823" s="568"/>
      <c r="AD823" s="568"/>
      <c r="AE823" s="568"/>
      <c r="AF823" s="568"/>
      <c r="AG823" s="568"/>
    </row>
    <row r="824" spans="1:33" ht="12.75">
      <c r="A824" s="568"/>
      <c r="B824" s="568"/>
      <c r="C824" s="568"/>
      <c r="D824" s="568"/>
      <c r="E824" s="568"/>
      <c r="F824" s="568"/>
      <c r="G824" s="568"/>
      <c r="H824" s="568"/>
      <c r="I824" s="568"/>
      <c r="J824" s="568"/>
      <c r="K824" s="568"/>
      <c r="L824" s="568"/>
      <c r="M824" s="568"/>
      <c r="N824" s="568"/>
      <c r="O824" s="568"/>
      <c r="P824" s="568"/>
      <c r="Q824" s="568"/>
      <c r="R824" s="568"/>
      <c r="S824" s="568"/>
      <c r="T824" s="568"/>
      <c r="U824" s="568"/>
      <c r="V824" s="568"/>
      <c r="W824" s="568"/>
      <c r="X824" s="568"/>
      <c r="Y824" s="568"/>
      <c r="Z824" s="568"/>
      <c r="AA824" s="568"/>
      <c r="AB824" s="568"/>
      <c r="AC824" s="568"/>
      <c r="AD824" s="568"/>
      <c r="AE824" s="568"/>
      <c r="AF824" s="568"/>
      <c r="AG824" s="568"/>
    </row>
    <row r="825" spans="1:33" ht="12.75">
      <c r="A825" s="568"/>
      <c r="B825" s="568"/>
      <c r="C825" s="568"/>
      <c r="D825" s="568"/>
      <c r="E825" s="568"/>
      <c r="F825" s="568"/>
      <c r="G825" s="568"/>
      <c r="H825" s="568"/>
      <c r="I825" s="568"/>
      <c r="J825" s="568"/>
      <c r="K825" s="568"/>
      <c r="L825" s="568"/>
      <c r="M825" s="568"/>
      <c r="N825" s="568"/>
      <c r="O825" s="568"/>
      <c r="P825" s="568"/>
      <c r="Q825" s="568"/>
      <c r="R825" s="568"/>
      <c r="S825" s="568"/>
      <c r="T825" s="568"/>
      <c r="U825" s="568"/>
      <c r="V825" s="568"/>
      <c r="W825" s="568"/>
      <c r="X825" s="568"/>
      <c r="Y825" s="568"/>
      <c r="Z825" s="568"/>
      <c r="AA825" s="568"/>
      <c r="AB825" s="568"/>
      <c r="AC825" s="568"/>
      <c r="AD825" s="568"/>
      <c r="AE825" s="568"/>
      <c r="AF825" s="568"/>
      <c r="AG825" s="568"/>
    </row>
    <row r="826" spans="1:33" ht="12.75">
      <c r="A826" s="568"/>
      <c r="B826" s="568"/>
      <c r="C826" s="568"/>
      <c r="D826" s="568"/>
      <c r="E826" s="568"/>
      <c r="F826" s="568"/>
      <c r="G826" s="568"/>
      <c r="H826" s="568"/>
      <c r="I826" s="568"/>
      <c r="J826" s="568"/>
      <c r="K826" s="568"/>
      <c r="L826" s="568"/>
      <c r="M826" s="568"/>
      <c r="N826" s="568"/>
      <c r="O826" s="568"/>
      <c r="P826" s="568"/>
      <c r="Q826" s="568"/>
      <c r="R826" s="568"/>
      <c r="S826" s="568"/>
      <c r="T826" s="568"/>
      <c r="U826" s="568"/>
      <c r="V826" s="568"/>
      <c r="W826" s="568"/>
      <c r="X826" s="568"/>
      <c r="Y826" s="568"/>
      <c r="Z826" s="568"/>
      <c r="AA826" s="568"/>
      <c r="AB826" s="568"/>
      <c r="AC826" s="568"/>
      <c r="AD826" s="568"/>
      <c r="AE826" s="568"/>
      <c r="AF826" s="568"/>
      <c r="AG826" s="568"/>
    </row>
    <row r="827" spans="1:33" ht="12.75">
      <c r="A827" s="568"/>
      <c r="B827" s="568"/>
      <c r="C827" s="568"/>
      <c r="D827" s="568"/>
      <c r="E827" s="568"/>
      <c r="F827" s="568"/>
      <c r="G827" s="568"/>
      <c r="H827" s="568"/>
      <c r="I827" s="568"/>
      <c r="J827" s="568"/>
      <c r="K827" s="568"/>
      <c r="L827" s="568"/>
      <c r="M827" s="568"/>
      <c r="N827" s="568"/>
      <c r="O827" s="568"/>
      <c r="P827" s="568"/>
      <c r="Q827" s="568"/>
      <c r="R827" s="568"/>
      <c r="S827" s="568"/>
      <c r="T827" s="568"/>
      <c r="U827" s="568"/>
      <c r="V827" s="568"/>
      <c r="W827" s="568"/>
      <c r="X827" s="568"/>
      <c r="Y827" s="568"/>
      <c r="Z827" s="568"/>
      <c r="AA827" s="568"/>
      <c r="AB827" s="568"/>
      <c r="AC827" s="568"/>
      <c r="AD827" s="568"/>
      <c r="AE827" s="568"/>
      <c r="AF827" s="568"/>
      <c r="AG827" s="568"/>
    </row>
    <row r="828" spans="1:33" ht="12.75">
      <c r="A828" s="568"/>
      <c r="B828" s="568"/>
      <c r="C828" s="568"/>
      <c r="D828" s="568"/>
      <c r="E828" s="568"/>
      <c r="F828" s="568"/>
      <c r="G828" s="568"/>
      <c r="H828" s="568"/>
      <c r="I828" s="568"/>
      <c r="J828" s="568"/>
      <c r="K828" s="568"/>
      <c r="L828" s="568"/>
      <c r="M828" s="568"/>
      <c r="N828" s="568"/>
      <c r="O828" s="568"/>
      <c r="P828" s="568"/>
      <c r="Q828" s="568"/>
      <c r="R828" s="568"/>
      <c r="S828" s="568"/>
      <c r="T828" s="568"/>
      <c r="U828" s="568"/>
      <c r="V828" s="568"/>
      <c r="W828" s="568"/>
      <c r="X828" s="568"/>
      <c r="Y828" s="568"/>
      <c r="Z828" s="568"/>
      <c r="AA828" s="568"/>
      <c r="AB828" s="568"/>
      <c r="AC828" s="568"/>
      <c r="AD828" s="568"/>
      <c r="AE828" s="568"/>
      <c r="AF828" s="568"/>
      <c r="AG828" s="568"/>
    </row>
    <row r="829" spans="1:33" ht="12.75">
      <c r="A829" s="568"/>
      <c r="B829" s="568"/>
      <c r="C829" s="568"/>
      <c r="D829" s="568"/>
      <c r="E829" s="568"/>
      <c r="F829" s="568"/>
      <c r="G829" s="568"/>
      <c r="H829" s="568"/>
      <c r="I829" s="568"/>
      <c r="J829" s="568"/>
      <c r="K829" s="568"/>
      <c r="L829" s="568"/>
      <c r="M829" s="568"/>
      <c r="N829" s="568"/>
      <c r="O829" s="568"/>
      <c r="P829" s="568"/>
      <c r="Q829" s="568"/>
      <c r="R829" s="568"/>
      <c r="S829" s="568"/>
      <c r="T829" s="568"/>
      <c r="U829" s="568"/>
      <c r="V829" s="568"/>
      <c r="W829" s="568"/>
      <c r="X829" s="568"/>
      <c r="Y829" s="568"/>
      <c r="Z829" s="568"/>
      <c r="AA829" s="568"/>
      <c r="AB829" s="568"/>
      <c r="AC829" s="568"/>
      <c r="AD829" s="568"/>
      <c r="AE829" s="568"/>
      <c r="AF829" s="568"/>
      <c r="AG829" s="568"/>
    </row>
    <row r="830" spans="1:33" ht="12.75">
      <c r="A830" s="568"/>
      <c r="B830" s="568"/>
      <c r="C830" s="568"/>
      <c r="D830" s="568"/>
      <c r="E830" s="568"/>
      <c r="F830" s="568"/>
      <c r="G830" s="568"/>
      <c r="H830" s="568"/>
      <c r="I830" s="568"/>
      <c r="J830" s="568"/>
      <c r="K830" s="568"/>
      <c r="L830" s="568"/>
      <c r="M830" s="568"/>
      <c r="N830" s="568"/>
      <c r="O830" s="568"/>
      <c r="P830" s="568"/>
      <c r="Q830" s="568"/>
      <c r="R830" s="568"/>
      <c r="S830" s="568"/>
      <c r="T830" s="568"/>
      <c r="U830" s="568"/>
      <c r="V830" s="568"/>
      <c r="W830" s="568"/>
      <c r="X830" s="568"/>
      <c r="Y830" s="568"/>
      <c r="Z830" s="568"/>
      <c r="AA830" s="568"/>
      <c r="AB830" s="568"/>
      <c r="AC830" s="568"/>
      <c r="AD830" s="568"/>
      <c r="AE830" s="568"/>
      <c r="AF830" s="568"/>
      <c r="AG830" s="568"/>
    </row>
    <row r="831" spans="1:33" ht="12.75">
      <c r="A831" s="568"/>
      <c r="B831" s="568"/>
      <c r="C831" s="568"/>
      <c r="D831" s="568"/>
      <c r="E831" s="568"/>
      <c r="F831" s="568"/>
      <c r="G831" s="568"/>
      <c r="H831" s="568"/>
      <c r="I831" s="568"/>
      <c r="J831" s="568"/>
      <c r="K831" s="568"/>
      <c r="L831" s="568"/>
      <c r="M831" s="568"/>
      <c r="N831" s="568"/>
      <c r="O831" s="568"/>
      <c r="P831" s="568"/>
      <c r="Q831" s="568"/>
      <c r="R831" s="568"/>
      <c r="S831" s="568"/>
      <c r="T831" s="568"/>
      <c r="U831" s="568"/>
      <c r="V831" s="568"/>
      <c r="W831" s="568"/>
      <c r="X831" s="568"/>
      <c r="Y831" s="568"/>
      <c r="Z831" s="568"/>
      <c r="AA831" s="568"/>
      <c r="AB831" s="568"/>
      <c r="AC831" s="568"/>
      <c r="AD831" s="568"/>
      <c r="AE831" s="568"/>
      <c r="AF831" s="568"/>
      <c r="AG831" s="568"/>
    </row>
    <row r="832" spans="1:33" ht="12.75">
      <c r="A832" s="568"/>
      <c r="B832" s="568"/>
      <c r="C832" s="568"/>
      <c r="D832" s="568"/>
      <c r="E832" s="568"/>
      <c r="F832" s="568"/>
      <c r="G832" s="568"/>
      <c r="H832" s="568"/>
      <c r="I832" s="568"/>
      <c r="J832" s="568"/>
      <c r="K832" s="568"/>
      <c r="L832" s="568"/>
      <c r="M832" s="568"/>
      <c r="N832" s="568"/>
      <c r="O832" s="568"/>
      <c r="P832" s="568"/>
      <c r="Q832" s="568"/>
      <c r="R832" s="568"/>
      <c r="S832" s="568"/>
      <c r="T832" s="568"/>
      <c r="U832" s="568"/>
      <c r="V832" s="568"/>
      <c r="W832" s="568"/>
      <c r="X832" s="568"/>
      <c r="Y832" s="568"/>
      <c r="Z832" s="568"/>
      <c r="AA832" s="568"/>
      <c r="AB832" s="568"/>
      <c r="AC832" s="568"/>
      <c r="AD832" s="568"/>
      <c r="AE832" s="568"/>
      <c r="AF832" s="568"/>
      <c r="AG832" s="568"/>
    </row>
    <row r="833" spans="1:33" ht="12.75">
      <c r="A833" s="568"/>
      <c r="B833" s="568"/>
      <c r="C833" s="568"/>
      <c r="D833" s="568"/>
      <c r="E833" s="568"/>
      <c r="F833" s="568"/>
      <c r="G833" s="568"/>
      <c r="H833" s="568"/>
      <c r="I833" s="568"/>
      <c r="J833" s="568"/>
      <c r="K833" s="568"/>
      <c r="L833" s="568"/>
      <c r="M833" s="568"/>
      <c r="N833" s="568"/>
      <c r="O833" s="568"/>
      <c r="P833" s="568"/>
      <c r="Q833" s="568"/>
      <c r="R833" s="568"/>
      <c r="S833" s="568"/>
      <c r="T833" s="568"/>
      <c r="U833" s="568"/>
      <c r="V833" s="568"/>
      <c r="W833" s="568"/>
      <c r="X833" s="568"/>
      <c r="Y833" s="568"/>
      <c r="Z833" s="568"/>
      <c r="AA833" s="568"/>
      <c r="AB833" s="568"/>
      <c r="AC833" s="568"/>
      <c r="AD833" s="568"/>
      <c r="AE833" s="568"/>
      <c r="AF833" s="568"/>
      <c r="AG833" s="568"/>
    </row>
    <row r="834" spans="1:33" ht="12.75">
      <c r="A834" s="568"/>
      <c r="B834" s="568"/>
      <c r="C834" s="568"/>
      <c r="D834" s="568"/>
      <c r="E834" s="568"/>
      <c r="F834" s="568"/>
      <c r="G834" s="568"/>
      <c r="H834" s="568"/>
      <c r="I834" s="568"/>
      <c r="J834" s="568"/>
      <c r="K834" s="568"/>
      <c r="L834" s="568"/>
      <c r="M834" s="568"/>
      <c r="N834" s="568"/>
      <c r="O834" s="568"/>
      <c r="P834" s="568"/>
      <c r="Q834" s="568"/>
      <c r="R834" s="568"/>
      <c r="S834" s="568"/>
      <c r="T834" s="568"/>
      <c r="U834" s="568"/>
      <c r="V834" s="568"/>
      <c r="W834" s="568"/>
      <c r="X834" s="568"/>
      <c r="Y834" s="568"/>
      <c r="Z834" s="568"/>
      <c r="AA834" s="568"/>
      <c r="AB834" s="568"/>
      <c r="AC834" s="568"/>
      <c r="AD834" s="568"/>
      <c r="AE834" s="568"/>
      <c r="AF834" s="568"/>
      <c r="AG834" s="568"/>
    </row>
    <row r="835" spans="1:33" ht="12.75">
      <c r="A835" s="568"/>
      <c r="B835" s="568"/>
      <c r="C835" s="568"/>
      <c r="D835" s="568"/>
      <c r="E835" s="568"/>
      <c r="F835" s="568"/>
      <c r="G835" s="568"/>
      <c r="H835" s="568"/>
      <c r="I835" s="568"/>
      <c r="J835" s="568"/>
      <c r="K835" s="568"/>
      <c r="L835" s="568"/>
      <c r="M835" s="568"/>
      <c r="N835" s="568"/>
      <c r="O835" s="568"/>
      <c r="P835" s="568"/>
      <c r="Q835" s="568"/>
      <c r="R835" s="568"/>
      <c r="S835" s="568"/>
      <c r="T835" s="568"/>
      <c r="U835" s="568"/>
      <c r="V835" s="568"/>
      <c r="W835" s="568"/>
      <c r="X835" s="568"/>
      <c r="Y835" s="568"/>
      <c r="Z835" s="568"/>
      <c r="AA835" s="568"/>
      <c r="AB835" s="568"/>
      <c r="AC835" s="568"/>
      <c r="AD835" s="568"/>
      <c r="AE835" s="568"/>
      <c r="AF835" s="568"/>
      <c r="AG835" s="568"/>
    </row>
    <row r="836" spans="1:33" ht="12.75">
      <c r="A836" s="568"/>
      <c r="B836" s="568"/>
      <c r="C836" s="568"/>
      <c r="D836" s="568"/>
      <c r="E836" s="568"/>
      <c r="F836" s="568"/>
      <c r="G836" s="568"/>
      <c r="H836" s="568"/>
      <c r="I836" s="568"/>
      <c r="J836" s="568"/>
      <c r="K836" s="568"/>
      <c r="L836" s="568"/>
      <c r="M836" s="568"/>
      <c r="N836" s="568"/>
      <c r="O836" s="568"/>
      <c r="P836" s="568"/>
      <c r="Q836" s="568"/>
      <c r="R836" s="568"/>
      <c r="S836" s="568"/>
      <c r="T836" s="568"/>
      <c r="U836" s="568"/>
      <c r="V836" s="568"/>
      <c r="W836" s="568"/>
      <c r="X836" s="568"/>
      <c r="Y836" s="568"/>
      <c r="Z836" s="568"/>
      <c r="AA836" s="568"/>
      <c r="AB836" s="568"/>
      <c r="AC836" s="568"/>
      <c r="AD836" s="568"/>
      <c r="AE836" s="568"/>
      <c r="AF836" s="568"/>
      <c r="AG836" s="568"/>
    </row>
    <row r="837" spans="1:33" ht="12.75">
      <c r="A837" s="568"/>
      <c r="B837" s="568"/>
      <c r="C837" s="568"/>
      <c r="D837" s="568"/>
      <c r="E837" s="568"/>
      <c r="F837" s="568"/>
      <c r="G837" s="568"/>
      <c r="H837" s="568"/>
      <c r="I837" s="568"/>
      <c r="J837" s="568"/>
      <c r="K837" s="568"/>
      <c r="L837" s="568"/>
      <c r="M837" s="568"/>
      <c r="N837" s="568"/>
      <c r="O837" s="568"/>
      <c r="P837" s="568"/>
      <c r="Q837" s="568"/>
      <c r="R837" s="568"/>
      <c r="S837" s="568"/>
      <c r="T837" s="568"/>
      <c r="U837" s="568"/>
      <c r="V837" s="568"/>
      <c r="W837" s="568"/>
      <c r="X837" s="568"/>
      <c r="Y837" s="568"/>
      <c r="Z837" s="568"/>
      <c r="AA837" s="568"/>
      <c r="AB837" s="568"/>
      <c r="AC837" s="568"/>
      <c r="AD837" s="568"/>
      <c r="AE837" s="568"/>
      <c r="AF837" s="568"/>
      <c r="AG837" s="568"/>
    </row>
    <row r="838" spans="1:33" ht="12.75">
      <c r="A838" s="568"/>
      <c r="B838" s="568"/>
      <c r="C838" s="568"/>
      <c r="D838" s="568"/>
      <c r="E838" s="568"/>
      <c r="F838" s="568"/>
      <c r="G838" s="568"/>
      <c r="H838" s="568"/>
      <c r="I838" s="568"/>
      <c r="J838" s="568"/>
      <c r="K838" s="568"/>
      <c r="L838" s="568"/>
      <c r="M838" s="568"/>
      <c r="N838" s="568"/>
      <c r="O838" s="568"/>
      <c r="P838" s="568"/>
      <c r="Q838" s="568"/>
      <c r="R838" s="568"/>
      <c r="S838" s="568"/>
      <c r="T838" s="568"/>
      <c r="U838" s="568"/>
      <c r="V838" s="568"/>
      <c r="W838" s="568"/>
      <c r="X838" s="568"/>
      <c r="Y838" s="568"/>
      <c r="Z838" s="568"/>
      <c r="AA838" s="568"/>
      <c r="AB838" s="568"/>
      <c r="AC838" s="568"/>
      <c r="AD838" s="568"/>
      <c r="AE838" s="568"/>
      <c r="AF838" s="568"/>
      <c r="AG838" s="568"/>
    </row>
    <row r="839" spans="1:33" ht="12.75">
      <c r="A839" s="568"/>
      <c r="B839" s="568"/>
      <c r="C839" s="568"/>
      <c r="D839" s="568"/>
      <c r="E839" s="568"/>
      <c r="F839" s="568"/>
      <c r="G839" s="568"/>
      <c r="H839" s="568"/>
      <c r="I839" s="568"/>
      <c r="J839" s="568"/>
      <c r="K839" s="568"/>
      <c r="L839" s="568"/>
      <c r="M839" s="568"/>
      <c r="N839" s="568"/>
      <c r="O839" s="568"/>
      <c r="P839" s="568"/>
      <c r="Q839" s="568"/>
      <c r="R839" s="568"/>
      <c r="S839" s="568"/>
      <c r="T839" s="568"/>
      <c r="U839" s="568"/>
      <c r="V839" s="568"/>
      <c r="W839" s="568"/>
      <c r="X839" s="568"/>
      <c r="Y839" s="568"/>
      <c r="Z839" s="568"/>
      <c r="AA839" s="568"/>
      <c r="AB839" s="568"/>
      <c r="AC839" s="568"/>
      <c r="AD839" s="568"/>
      <c r="AE839" s="568"/>
      <c r="AF839" s="568"/>
      <c r="AG839" s="568"/>
    </row>
    <row r="840" spans="1:33" ht="12.75">
      <c r="A840" s="568"/>
      <c r="B840" s="568"/>
      <c r="C840" s="568"/>
      <c r="D840" s="568"/>
      <c r="E840" s="568"/>
      <c r="F840" s="568"/>
      <c r="G840" s="568"/>
      <c r="H840" s="568"/>
      <c r="I840" s="568"/>
      <c r="J840" s="568"/>
      <c r="K840" s="568"/>
      <c r="L840" s="568"/>
      <c r="M840" s="568"/>
      <c r="N840" s="568"/>
      <c r="O840" s="568"/>
      <c r="P840" s="568"/>
      <c r="Q840" s="568"/>
      <c r="R840" s="568"/>
      <c r="S840" s="568"/>
      <c r="T840" s="568"/>
      <c r="U840" s="568"/>
      <c r="V840" s="568"/>
      <c r="W840" s="568"/>
      <c r="X840" s="568"/>
      <c r="Y840" s="568"/>
      <c r="Z840" s="568"/>
      <c r="AA840" s="568"/>
      <c r="AB840" s="568"/>
      <c r="AC840" s="568"/>
      <c r="AD840" s="568"/>
      <c r="AE840" s="568"/>
      <c r="AF840" s="568"/>
      <c r="AG840" s="568"/>
    </row>
    <row r="841" spans="1:33" ht="12.75">
      <c r="A841" s="568"/>
      <c r="B841" s="568"/>
      <c r="C841" s="568"/>
      <c r="D841" s="568"/>
      <c r="E841" s="568"/>
      <c r="F841" s="568"/>
      <c r="G841" s="568"/>
      <c r="H841" s="568"/>
      <c r="I841" s="568"/>
      <c r="J841" s="568"/>
      <c r="K841" s="568"/>
      <c r="L841" s="568"/>
      <c r="M841" s="568"/>
      <c r="N841" s="568"/>
      <c r="O841" s="568"/>
      <c r="P841" s="568"/>
      <c r="Q841" s="568"/>
      <c r="R841" s="568"/>
      <c r="S841" s="568"/>
      <c r="T841" s="568"/>
      <c r="U841" s="568"/>
      <c r="V841" s="568"/>
      <c r="W841" s="568"/>
      <c r="X841" s="568"/>
      <c r="Y841" s="568"/>
      <c r="Z841" s="568"/>
      <c r="AA841" s="568"/>
      <c r="AB841" s="568"/>
      <c r="AC841" s="568"/>
      <c r="AD841" s="568"/>
      <c r="AE841" s="568"/>
      <c r="AF841" s="568"/>
      <c r="AG841" s="568"/>
    </row>
    <row r="842" spans="1:33" ht="12.75">
      <c r="A842" s="568"/>
      <c r="B842" s="568"/>
      <c r="C842" s="568"/>
      <c r="D842" s="568"/>
      <c r="E842" s="568"/>
      <c r="F842" s="568"/>
      <c r="G842" s="568"/>
      <c r="H842" s="568"/>
      <c r="I842" s="568"/>
      <c r="J842" s="568"/>
      <c r="K842" s="568"/>
      <c r="L842" s="568"/>
      <c r="M842" s="568"/>
      <c r="N842" s="568"/>
      <c r="O842" s="568"/>
      <c r="P842" s="568"/>
      <c r="Q842" s="568"/>
      <c r="R842" s="568"/>
      <c r="S842" s="568"/>
      <c r="T842" s="568"/>
      <c r="U842" s="568"/>
      <c r="V842" s="568"/>
      <c r="W842" s="568"/>
      <c r="X842" s="568"/>
      <c r="Y842" s="568"/>
      <c r="Z842" s="568"/>
      <c r="AA842" s="568"/>
      <c r="AB842" s="568"/>
      <c r="AC842" s="568"/>
      <c r="AD842" s="568"/>
      <c r="AE842" s="568"/>
      <c r="AF842" s="568"/>
      <c r="AG842" s="568"/>
    </row>
    <row r="843" spans="1:33" ht="12.75">
      <c r="A843" s="568"/>
      <c r="B843" s="568"/>
      <c r="C843" s="568"/>
      <c r="D843" s="568"/>
      <c r="E843" s="568"/>
      <c r="F843" s="568"/>
      <c r="G843" s="568"/>
      <c r="H843" s="568"/>
      <c r="I843" s="568"/>
      <c r="J843" s="568"/>
      <c r="K843" s="568"/>
      <c r="L843" s="568"/>
      <c r="M843" s="568"/>
      <c r="N843" s="568"/>
      <c r="O843" s="568"/>
      <c r="P843" s="568"/>
      <c r="Q843" s="568"/>
      <c r="R843" s="568"/>
      <c r="S843" s="568"/>
      <c r="T843" s="568"/>
      <c r="U843" s="568"/>
      <c r="V843" s="568"/>
      <c r="W843" s="568"/>
      <c r="X843" s="568"/>
      <c r="Y843" s="568"/>
      <c r="Z843" s="568"/>
      <c r="AA843" s="568"/>
      <c r="AB843" s="568"/>
      <c r="AC843" s="568"/>
      <c r="AD843" s="568"/>
      <c r="AE843" s="568"/>
      <c r="AF843" s="568"/>
      <c r="AG843" s="568"/>
    </row>
    <row r="844" spans="1:33" ht="12.75">
      <c r="A844" s="568"/>
      <c r="B844" s="568"/>
      <c r="C844" s="568"/>
      <c r="D844" s="568"/>
      <c r="E844" s="568"/>
      <c r="F844" s="568"/>
      <c r="G844" s="568"/>
      <c r="H844" s="568"/>
      <c r="I844" s="568"/>
      <c r="J844" s="568"/>
      <c r="K844" s="568"/>
      <c r="L844" s="568"/>
      <c r="M844" s="568"/>
      <c r="N844" s="568"/>
      <c r="O844" s="568"/>
      <c r="P844" s="568"/>
      <c r="Q844" s="568"/>
      <c r="R844" s="568"/>
      <c r="S844" s="568"/>
      <c r="T844" s="568"/>
      <c r="U844" s="568"/>
      <c r="V844" s="568"/>
      <c r="W844" s="568"/>
      <c r="X844" s="568"/>
      <c r="Y844" s="568"/>
      <c r="Z844" s="568"/>
      <c r="AA844" s="568"/>
      <c r="AB844" s="568"/>
      <c r="AC844" s="568"/>
      <c r="AD844" s="568"/>
      <c r="AE844" s="568"/>
      <c r="AF844" s="568"/>
      <c r="AG844" s="568"/>
    </row>
    <row r="845" spans="1:33" ht="12.75">
      <c r="A845" s="568"/>
      <c r="B845" s="568"/>
      <c r="C845" s="568"/>
      <c r="D845" s="568"/>
      <c r="E845" s="568"/>
      <c r="F845" s="568"/>
      <c r="G845" s="568"/>
      <c r="H845" s="568"/>
      <c r="I845" s="568"/>
      <c r="J845" s="568"/>
      <c r="K845" s="568"/>
      <c r="L845" s="568"/>
      <c r="M845" s="568"/>
      <c r="N845" s="568"/>
      <c r="O845" s="568"/>
      <c r="P845" s="568"/>
      <c r="Q845" s="568"/>
      <c r="R845" s="568"/>
      <c r="S845" s="568"/>
      <c r="T845" s="568"/>
      <c r="U845" s="568"/>
      <c r="V845" s="568"/>
      <c r="W845" s="568"/>
      <c r="X845" s="568"/>
      <c r="Y845" s="568"/>
      <c r="Z845" s="568"/>
      <c r="AA845" s="568"/>
      <c r="AB845" s="568"/>
      <c r="AC845" s="568"/>
      <c r="AD845" s="568"/>
      <c r="AE845" s="568"/>
      <c r="AF845" s="568"/>
      <c r="AG845" s="568"/>
    </row>
    <row r="846" spans="1:33" ht="12.75">
      <c r="A846" s="568"/>
      <c r="B846" s="568"/>
      <c r="C846" s="568"/>
      <c r="D846" s="568"/>
      <c r="E846" s="568"/>
      <c r="F846" s="568"/>
      <c r="G846" s="568"/>
      <c r="H846" s="568"/>
      <c r="I846" s="568"/>
      <c r="J846" s="568"/>
      <c r="K846" s="568"/>
      <c r="L846" s="568"/>
      <c r="M846" s="568"/>
      <c r="N846" s="568"/>
      <c r="O846" s="568"/>
      <c r="P846" s="568"/>
      <c r="Q846" s="568"/>
      <c r="R846" s="568"/>
      <c r="S846" s="568"/>
      <c r="T846" s="568"/>
      <c r="U846" s="568"/>
      <c r="V846" s="568"/>
      <c r="W846" s="568"/>
      <c r="X846" s="568"/>
      <c r="Y846" s="568"/>
      <c r="Z846" s="568"/>
      <c r="AA846" s="568"/>
      <c r="AB846" s="568"/>
      <c r="AC846" s="568"/>
      <c r="AD846" s="568"/>
      <c r="AE846" s="568"/>
      <c r="AF846" s="568"/>
      <c r="AG846" s="568"/>
    </row>
    <row r="847" spans="1:33" ht="12.75">
      <c r="A847" s="568"/>
      <c r="B847" s="568"/>
      <c r="C847" s="568"/>
      <c r="D847" s="568"/>
      <c r="E847" s="568"/>
      <c r="F847" s="568"/>
      <c r="G847" s="568"/>
      <c r="H847" s="568"/>
      <c r="I847" s="568"/>
      <c r="J847" s="568"/>
      <c r="K847" s="568"/>
      <c r="L847" s="568"/>
      <c r="M847" s="568"/>
      <c r="N847" s="568"/>
      <c r="O847" s="568"/>
      <c r="P847" s="568"/>
      <c r="Q847" s="568"/>
      <c r="R847" s="568"/>
      <c r="S847" s="568"/>
      <c r="T847" s="568"/>
      <c r="U847" s="568"/>
      <c r="V847" s="568"/>
      <c r="W847" s="568"/>
      <c r="X847" s="568"/>
      <c r="Y847" s="568"/>
      <c r="Z847" s="568"/>
      <c r="AA847" s="568"/>
      <c r="AB847" s="568"/>
      <c r="AC847" s="568"/>
      <c r="AD847" s="568"/>
      <c r="AE847" s="568"/>
      <c r="AF847" s="568"/>
      <c r="AG847" s="568"/>
    </row>
    <row r="848" spans="1:33" ht="12.75">
      <c r="A848" s="568"/>
      <c r="B848" s="568"/>
      <c r="C848" s="568"/>
      <c r="D848" s="568"/>
      <c r="E848" s="568"/>
      <c r="F848" s="568"/>
      <c r="G848" s="568"/>
      <c r="H848" s="568"/>
      <c r="I848" s="568"/>
      <c r="J848" s="568"/>
      <c r="K848" s="568"/>
      <c r="L848" s="568"/>
      <c r="M848" s="568"/>
      <c r="N848" s="568"/>
      <c r="O848" s="568"/>
      <c r="P848" s="568"/>
      <c r="Q848" s="568"/>
      <c r="R848" s="568"/>
      <c r="S848" s="568"/>
      <c r="T848" s="568"/>
      <c r="U848" s="568"/>
      <c r="V848" s="568"/>
      <c r="W848" s="568"/>
      <c r="X848" s="568"/>
      <c r="Y848" s="568"/>
      <c r="Z848" s="568"/>
      <c r="AA848" s="568"/>
      <c r="AB848" s="568"/>
      <c r="AC848" s="568"/>
      <c r="AD848" s="568"/>
      <c r="AE848" s="568"/>
      <c r="AF848" s="568"/>
      <c r="AG848" s="568"/>
    </row>
    <row r="849" spans="1:33" ht="12.75">
      <c r="A849" s="568"/>
      <c r="B849" s="568"/>
      <c r="C849" s="568"/>
      <c r="D849" s="568"/>
      <c r="E849" s="568"/>
      <c r="F849" s="568"/>
      <c r="G849" s="568"/>
      <c r="H849" s="568"/>
      <c r="I849" s="568"/>
      <c r="J849" s="568"/>
      <c r="K849" s="568"/>
      <c r="L849" s="568"/>
      <c r="M849" s="568"/>
      <c r="N849" s="568"/>
      <c r="O849" s="568"/>
      <c r="P849" s="568"/>
      <c r="Q849" s="568"/>
      <c r="R849" s="568"/>
      <c r="S849" s="568"/>
      <c r="T849" s="568"/>
      <c r="U849" s="568"/>
      <c r="V849" s="568"/>
      <c r="W849" s="568"/>
      <c r="X849" s="568"/>
      <c r="Y849" s="568"/>
      <c r="Z849" s="568"/>
      <c r="AA849" s="568"/>
      <c r="AB849" s="568"/>
      <c r="AC849" s="568"/>
      <c r="AD849" s="568"/>
      <c r="AE849" s="568"/>
      <c r="AF849" s="568"/>
      <c r="AG849" s="568"/>
    </row>
    <row r="850" spans="1:33" ht="12.75">
      <c r="A850" s="568"/>
      <c r="B850" s="568"/>
      <c r="C850" s="568"/>
      <c r="D850" s="568"/>
      <c r="E850" s="568"/>
      <c r="F850" s="568"/>
      <c r="G850" s="568"/>
      <c r="H850" s="568"/>
      <c r="I850" s="568"/>
      <c r="J850" s="568"/>
      <c r="K850" s="568"/>
      <c r="L850" s="568"/>
      <c r="M850" s="568"/>
      <c r="N850" s="568"/>
      <c r="O850" s="568"/>
      <c r="P850" s="568"/>
      <c r="Q850" s="568"/>
      <c r="R850" s="568"/>
      <c r="S850" s="568"/>
      <c r="T850" s="568"/>
      <c r="U850" s="568"/>
      <c r="V850" s="568"/>
      <c r="W850" s="568"/>
      <c r="X850" s="568"/>
      <c r="Y850" s="568"/>
      <c r="Z850" s="568"/>
      <c r="AA850" s="568"/>
      <c r="AB850" s="568"/>
      <c r="AC850" s="568"/>
      <c r="AD850" s="568"/>
      <c r="AE850" s="568"/>
      <c r="AF850" s="568"/>
      <c r="AG850" s="568"/>
    </row>
    <row r="851" spans="1:33" ht="12.75">
      <c r="A851" s="568"/>
      <c r="B851" s="568"/>
      <c r="C851" s="568"/>
      <c r="D851" s="568"/>
      <c r="E851" s="568"/>
      <c r="F851" s="568"/>
      <c r="G851" s="568"/>
      <c r="H851" s="568"/>
      <c r="I851" s="568"/>
      <c r="J851" s="568"/>
      <c r="K851" s="568"/>
      <c r="L851" s="568"/>
      <c r="M851" s="568"/>
      <c r="N851" s="568"/>
      <c r="O851" s="568"/>
      <c r="P851" s="568"/>
      <c r="Q851" s="568"/>
      <c r="R851" s="568"/>
      <c r="S851" s="568"/>
      <c r="T851" s="568"/>
      <c r="U851" s="568"/>
      <c r="V851" s="568"/>
      <c r="W851" s="568"/>
      <c r="X851" s="568"/>
      <c r="Y851" s="568"/>
      <c r="Z851" s="568"/>
      <c r="AA851" s="568"/>
      <c r="AB851" s="568"/>
      <c r="AC851" s="568"/>
      <c r="AD851" s="568"/>
      <c r="AE851" s="568"/>
      <c r="AF851" s="568"/>
      <c r="AG851" s="568"/>
    </row>
    <row r="852" spans="1:33" ht="12.75">
      <c r="A852" s="568"/>
      <c r="B852" s="568"/>
      <c r="C852" s="568"/>
      <c r="D852" s="568"/>
      <c r="E852" s="568"/>
      <c r="F852" s="568"/>
      <c r="G852" s="568"/>
      <c r="H852" s="568"/>
      <c r="I852" s="568"/>
      <c r="J852" s="568"/>
      <c r="K852" s="568"/>
      <c r="L852" s="568"/>
      <c r="M852" s="568"/>
      <c r="N852" s="568"/>
      <c r="O852" s="568"/>
      <c r="P852" s="568"/>
      <c r="Q852" s="568"/>
      <c r="R852" s="568"/>
      <c r="S852" s="568"/>
      <c r="T852" s="568"/>
      <c r="U852" s="568"/>
      <c r="V852" s="568"/>
      <c r="W852" s="568"/>
      <c r="X852" s="568"/>
      <c r="Y852" s="568"/>
      <c r="Z852" s="568"/>
      <c r="AA852" s="568"/>
      <c r="AB852" s="568"/>
      <c r="AC852" s="568"/>
      <c r="AD852" s="568"/>
      <c r="AE852" s="568"/>
      <c r="AF852" s="568"/>
      <c r="AG852" s="568"/>
    </row>
    <row r="853" spans="1:33" ht="12.75">
      <c r="A853" s="568"/>
      <c r="B853" s="568"/>
      <c r="C853" s="568"/>
      <c r="D853" s="568"/>
      <c r="E853" s="568"/>
      <c r="F853" s="568"/>
      <c r="G853" s="568"/>
      <c r="H853" s="568"/>
      <c r="I853" s="568"/>
      <c r="J853" s="568"/>
      <c r="K853" s="568"/>
      <c r="L853" s="568"/>
      <c r="M853" s="568"/>
      <c r="N853" s="568"/>
      <c r="O853" s="568"/>
      <c r="P853" s="568"/>
      <c r="Q853" s="568"/>
      <c r="R853" s="568"/>
      <c r="S853" s="568"/>
      <c r="T853" s="568"/>
      <c r="U853" s="568"/>
      <c r="V853" s="568"/>
      <c r="W853" s="568"/>
      <c r="X853" s="568"/>
      <c r="Y853" s="568"/>
      <c r="Z853" s="568"/>
      <c r="AA853" s="568"/>
      <c r="AB853" s="568"/>
      <c r="AC853" s="568"/>
      <c r="AD853" s="568"/>
      <c r="AE853" s="568"/>
      <c r="AF853" s="568"/>
      <c r="AG853" s="568"/>
    </row>
    <row r="854" spans="1:33" ht="12.75">
      <c r="A854" s="568"/>
      <c r="B854" s="568"/>
      <c r="C854" s="568"/>
      <c r="D854" s="568"/>
      <c r="E854" s="568"/>
      <c r="F854" s="568"/>
      <c r="G854" s="568"/>
      <c r="H854" s="568"/>
      <c r="I854" s="568"/>
      <c r="J854" s="568"/>
      <c r="K854" s="568"/>
      <c r="L854" s="568"/>
      <c r="M854" s="568"/>
      <c r="N854" s="568"/>
      <c r="O854" s="568"/>
      <c r="P854" s="568"/>
      <c r="Q854" s="568"/>
      <c r="R854" s="568"/>
      <c r="S854" s="568"/>
      <c r="T854" s="568"/>
      <c r="U854" s="568"/>
      <c r="V854" s="568"/>
      <c r="W854" s="568"/>
      <c r="X854" s="568"/>
      <c r="Y854" s="568"/>
      <c r="Z854" s="568"/>
      <c r="AA854" s="568"/>
      <c r="AB854" s="568"/>
      <c r="AC854" s="568"/>
      <c r="AD854" s="568"/>
      <c r="AE854" s="568"/>
      <c r="AF854" s="568"/>
      <c r="AG854" s="568"/>
    </row>
    <row r="855" spans="1:33" ht="12.75">
      <c r="A855" s="568"/>
      <c r="B855" s="568"/>
      <c r="C855" s="568"/>
      <c r="D855" s="568"/>
      <c r="E855" s="568"/>
      <c r="F855" s="568"/>
      <c r="G855" s="568"/>
      <c r="H855" s="568"/>
      <c r="I855" s="568"/>
      <c r="J855" s="568"/>
      <c r="K855" s="568"/>
      <c r="L855" s="568"/>
      <c r="M855" s="568"/>
      <c r="N855" s="568"/>
      <c r="O855" s="568"/>
      <c r="P855" s="568"/>
      <c r="Q855" s="568"/>
      <c r="R855" s="568"/>
      <c r="S855" s="568"/>
      <c r="T855" s="568"/>
      <c r="U855" s="568"/>
      <c r="V855" s="568"/>
      <c r="W855" s="568"/>
      <c r="X855" s="568"/>
      <c r="Y855" s="568"/>
      <c r="Z855" s="568"/>
      <c r="AA855" s="568"/>
      <c r="AB855" s="568"/>
      <c r="AC855" s="568"/>
      <c r="AD855" s="568"/>
      <c r="AE855" s="568"/>
      <c r="AF855" s="568"/>
      <c r="AG855" s="568"/>
    </row>
    <row r="856" spans="1:33" ht="12.75">
      <c r="A856" s="568"/>
      <c r="B856" s="568"/>
      <c r="C856" s="568"/>
      <c r="D856" s="568"/>
      <c r="E856" s="568"/>
      <c r="F856" s="568"/>
      <c r="G856" s="568"/>
      <c r="H856" s="568"/>
      <c r="I856" s="568"/>
      <c r="J856" s="568"/>
      <c r="K856" s="568"/>
      <c r="L856" s="568"/>
      <c r="M856" s="568"/>
      <c r="N856" s="568"/>
      <c r="O856" s="568"/>
      <c r="P856" s="568"/>
      <c r="Q856" s="568"/>
      <c r="R856" s="568"/>
      <c r="S856" s="568"/>
      <c r="T856" s="568"/>
      <c r="U856" s="568"/>
      <c r="V856" s="568"/>
      <c r="W856" s="568"/>
      <c r="X856" s="568"/>
      <c r="Y856" s="568"/>
      <c r="Z856" s="568"/>
      <c r="AA856" s="568"/>
      <c r="AB856" s="568"/>
      <c r="AC856" s="568"/>
      <c r="AD856" s="568"/>
      <c r="AE856" s="568"/>
      <c r="AF856" s="568"/>
      <c r="AG856" s="568"/>
    </row>
    <row r="857" spans="1:33" ht="12.75">
      <c r="A857" s="568"/>
      <c r="B857" s="568"/>
      <c r="C857" s="568"/>
      <c r="D857" s="568"/>
      <c r="E857" s="568"/>
      <c r="F857" s="568"/>
      <c r="G857" s="568"/>
      <c r="H857" s="568"/>
      <c r="I857" s="568"/>
      <c r="J857" s="568"/>
      <c r="K857" s="568"/>
      <c r="L857" s="568"/>
      <c r="M857" s="568"/>
      <c r="N857" s="568"/>
      <c r="O857" s="568"/>
      <c r="P857" s="568"/>
      <c r="Q857" s="568"/>
      <c r="R857" s="568"/>
      <c r="S857" s="568"/>
      <c r="T857" s="568"/>
      <c r="U857" s="568"/>
      <c r="V857" s="568"/>
      <c r="W857" s="568"/>
      <c r="X857" s="568"/>
      <c r="Y857" s="568"/>
      <c r="Z857" s="568"/>
      <c r="AA857" s="568"/>
      <c r="AB857" s="568"/>
      <c r="AC857" s="568"/>
      <c r="AD857" s="568"/>
      <c r="AE857" s="568"/>
      <c r="AF857" s="568"/>
      <c r="AG857" s="568"/>
    </row>
    <row r="858" spans="1:33" ht="12.75">
      <c r="A858" s="568"/>
      <c r="B858" s="568"/>
      <c r="C858" s="568"/>
      <c r="D858" s="568"/>
      <c r="E858" s="568"/>
      <c r="F858" s="568"/>
      <c r="G858" s="568"/>
      <c r="H858" s="568"/>
      <c r="I858" s="568"/>
      <c r="J858" s="568"/>
      <c r="K858" s="568"/>
      <c r="L858" s="568"/>
      <c r="M858" s="568"/>
      <c r="N858" s="568"/>
      <c r="O858" s="568"/>
      <c r="P858" s="568"/>
      <c r="Q858" s="568"/>
      <c r="R858" s="568"/>
      <c r="S858" s="568"/>
      <c r="T858" s="568"/>
      <c r="U858" s="568"/>
      <c r="V858" s="568"/>
      <c r="W858" s="568"/>
      <c r="X858" s="568"/>
      <c r="Y858" s="568"/>
      <c r="Z858" s="568"/>
      <c r="AA858" s="568"/>
      <c r="AB858" s="568"/>
      <c r="AC858" s="568"/>
      <c r="AD858" s="568"/>
      <c r="AE858" s="568"/>
      <c r="AF858" s="568"/>
      <c r="AG858" s="568"/>
    </row>
    <row r="859" spans="1:33" ht="12.75">
      <c r="A859" s="568"/>
      <c r="B859" s="568"/>
      <c r="C859" s="568"/>
      <c r="D859" s="568"/>
      <c r="E859" s="568"/>
      <c r="F859" s="568"/>
      <c r="G859" s="568"/>
      <c r="H859" s="568"/>
      <c r="I859" s="568"/>
      <c r="J859" s="568"/>
      <c r="K859" s="568"/>
      <c r="L859" s="568"/>
      <c r="M859" s="568"/>
      <c r="N859" s="568"/>
      <c r="O859" s="568"/>
      <c r="P859" s="568"/>
      <c r="Q859" s="568"/>
      <c r="R859" s="568"/>
      <c r="S859" s="568"/>
      <c r="T859" s="568"/>
      <c r="U859" s="568"/>
      <c r="V859" s="568"/>
      <c r="W859" s="568"/>
      <c r="X859" s="568"/>
      <c r="Y859" s="568"/>
      <c r="Z859" s="568"/>
      <c r="AA859" s="568"/>
      <c r="AB859" s="568"/>
      <c r="AC859" s="568"/>
      <c r="AD859" s="568"/>
      <c r="AE859" s="568"/>
      <c r="AF859" s="568"/>
      <c r="AG859" s="568"/>
    </row>
    <row r="860" spans="1:33" ht="12.75">
      <c r="A860" s="568"/>
      <c r="B860" s="568"/>
      <c r="C860" s="568"/>
      <c r="D860" s="568"/>
      <c r="E860" s="568"/>
      <c r="F860" s="568"/>
      <c r="G860" s="568"/>
      <c r="H860" s="568"/>
      <c r="I860" s="568"/>
      <c r="J860" s="568"/>
      <c r="K860" s="568"/>
      <c r="L860" s="568"/>
      <c r="M860" s="568"/>
      <c r="N860" s="568"/>
      <c r="O860" s="568"/>
      <c r="P860" s="568"/>
      <c r="Q860" s="568"/>
      <c r="R860" s="568"/>
      <c r="S860" s="568"/>
      <c r="T860" s="568"/>
      <c r="U860" s="568"/>
      <c r="V860" s="568"/>
      <c r="W860" s="568"/>
      <c r="X860" s="568"/>
      <c r="Y860" s="568"/>
      <c r="Z860" s="568"/>
      <c r="AA860" s="568"/>
      <c r="AB860" s="568"/>
      <c r="AC860" s="568"/>
      <c r="AD860" s="568"/>
      <c r="AE860" s="568"/>
      <c r="AF860" s="568"/>
      <c r="AG860" s="568"/>
    </row>
    <row r="861" spans="1:33" ht="12.75">
      <c r="A861" s="568"/>
      <c r="B861" s="568"/>
      <c r="C861" s="568"/>
      <c r="D861" s="568"/>
      <c r="E861" s="568"/>
      <c r="F861" s="568"/>
      <c r="G861" s="568"/>
      <c r="H861" s="568"/>
      <c r="I861" s="568"/>
      <c r="J861" s="568"/>
      <c r="K861" s="568"/>
      <c r="L861" s="568"/>
      <c r="M861" s="568"/>
      <c r="N861" s="568"/>
      <c r="O861" s="568"/>
      <c r="P861" s="568"/>
      <c r="Q861" s="568"/>
      <c r="R861" s="568"/>
      <c r="S861" s="568"/>
      <c r="T861" s="568"/>
      <c r="U861" s="568"/>
      <c r="V861" s="568"/>
      <c r="W861" s="568"/>
      <c r="X861" s="568"/>
      <c r="Y861" s="568"/>
      <c r="Z861" s="568"/>
      <c r="AA861" s="568"/>
      <c r="AB861" s="568"/>
      <c r="AC861" s="568"/>
      <c r="AD861" s="568"/>
      <c r="AE861" s="568"/>
      <c r="AF861" s="568"/>
      <c r="AG861" s="568"/>
    </row>
    <row r="862" spans="1:33" ht="12.75">
      <c r="A862" s="568"/>
      <c r="B862" s="568"/>
      <c r="C862" s="568"/>
      <c r="D862" s="568"/>
      <c r="E862" s="568"/>
      <c r="F862" s="568"/>
      <c r="G862" s="568"/>
      <c r="H862" s="568"/>
      <c r="I862" s="568"/>
      <c r="J862" s="568"/>
      <c r="K862" s="568"/>
      <c r="L862" s="568"/>
      <c r="M862" s="568"/>
      <c r="N862" s="568"/>
      <c r="O862" s="568"/>
      <c r="P862" s="568"/>
      <c r="Q862" s="568"/>
      <c r="R862" s="568"/>
      <c r="S862" s="568"/>
      <c r="T862" s="568"/>
      <c r="U862" s="568"/>
      <c r="V862" s="568"/>
      <c r="W862" s="568"/>
      <c r="X862" s="568"/>
      <c r="Y862" s="568"/>
      <c r="Z862" s="568"/>
      <c r="AA862" s="568"/>
      <c r="AB862" s="568"/>
      <c r="AC862" s="568"/>
      <c r="AD862" s="568"/>
      <c r="AE862" s="568"/>
      <c r="AF862" s="568"/>
      <c r="AG862" s="568"/>
    </row>
    <row r="863" spans="1:33" ht="12.75">
      <c r="A863" s="568"/>
      <c r="B863" s="568"/>
      <c r="C863" s="568"/>
      <c r="D863" s="568"/>
      <c r="E863" s="568"/>
      <c r="F863" s="568"/>
      <c r="G863" s="568"/>
      <c r="H863" s="568"/>
      <c r="I863" s="568"/>
      <c r="J863" s="568"/>
      <c r="K863" s="568"/>
      <c r="L863" s="568"/>
      <c r="M863" s="568"/>
      <c r="N863" s="568"/>
      <c r="O863" s="568"/>
      <c r="P863" s="568"/>
      <c r="Q863" s="568"/>
      <c r="R863" s="568"/>
      <c r="S863" s="568"/>
      <c r="T863" s="568"/>
      <c r="U863" s="568"/>
      <c r="V863" s="568"/>
      <c r="W863" s="568"/>
      <c r="X863" s="568"/>
      <c r="Y863" s="568"/>
      <c r="Z863" s="568"/>
      <c r="AA863" s="568"/>
      <c r="AB863" s="568"/>
      <c r="AC863" s="568"/>
      <c r="AD863" s="568"/>
      <c r="AE863" s="568"/>
      <c r="AF863" s="568"/>
      <c r="AG863" s="568"/>
    </row>
    <row r="864" spans="1:33" ht="12.75">
      <c r="A864" s="568"/>
      <c r="B864" s="568"/>
      <c r="C864" s="568"/>
      <c r="D864" s="568"/>
      <c r="E864" s="568"/>
      <c r="F864" s="568"/>
      <c r="G864" s="568"/>
      <c r="H864" s="568"/>
      <c r="I864" s="568"/>
      <c r="J864" s="568"/>
      <c r="K864" s="568"/>
      <c r="L864" s="568"/>
      <c r="M864" s="568"/>
      <c r="N864" s="568"/>
      <c r="O864" s="568"/>
      <c r="P864" s="568"/>
      <c r="Q864" s="568"/>
      <c r="R864" s="568"/>
      <c r="S864" s="568"/>
      <c r="T864" s="568"/>
      <c r="U864" s="568"/>
      <c r="V864" s="568"/>
      <c r="W864" s="568"/>
      <c r="X864" s="568"/>
      <c r="Y864" s="568"/>
      <c r="Z864" s="568"/>
      <c r="AA864" s="568"/>
      <c r="AB864" s="568"/>
      <c r="AC864" s="568"/>
      <c r="AD864" s="568"/>
      <c r="AE864" s="568"/>
      <c r="AF864" s="568"/>
      <c r="AG864" s="568"/>
    </row>
    <row r="865" spans="1:33" ht="12.75">
      <c r="A865" s="568"/>
      <c r="B865" s="568"/>
      <c r="C865" s="568"/>
      <c r="D865" s="568"/>
      <c r="E865" s="568"/>
      <c r="F865" s="568"/>
      <c r="G865" s="568"/>
      <c r="H865" s="568"/>
      <c r="I865" s="568"/>
      <c r="J865" s="568"/>
      <c r="K865" s="568"/>
      <c r="L865" s="568"/>
      <c r="M865" s="568"/>
      <c r="N865" s="568"/>
      <c r="O865" s="568"/>
      <c r="P865" s="568"/>
      <c r="Q865" s="568"/>
      <c r="R865" s="568"/>
      <c r="S865" s="568"/>
      <c r="T865" s="568"/>
      <c r="U865" s="568"/>
      <c r="V865" s="568"/>
      <c r="W865" s="568"/>
      <c r="X865" s="568"/>
      <c r="Y865" s="568"/>
      <c r="Z865" s="568"/>
      <c r="AA865" s="568"/>
      <c r="AB865" s="568"/>
      <c r="AC865" s="568"/>
      <c r="AD865" s="568"/>
      <c r="AE865" s="568"/>
      <c r="AF865" s="568"/>
      <c r="AG865" s="568"/>
    </row>
    <row r="866" spans="1:33" ht="12.75">
      <c r="A866" s="568"/>
      <c r="B866" s="568"/>
      <c r="C866" s="568"/>
      <c r="D866" s="568"/>
      <c r="E866" s="568"/>
      <c r="F866" s="568"/>
      <c r="G866" s="568"/>
      <c r="H866" s="568"/>
      <c r="I866" s="568"/>
      <c r="J866" s="568"/>
      <c r="K866" s="568"/>
      <c r="L866" s="568"/>
      <c r="M866" s="568"/>
      <c r="N866" s="568"/>
      <c r="O866" s="568"/>
      <c r="P866" s="568"/>
      <c r="Q866" s="568"/>
      <c r="R866" s="568"/>
      <c r="S866" s="568"/>
      <c r="T866" s="568"/>
      <c r="U866" s="568"/>
      <c r="V866" s="568"/>
      <c r="W866" s="568"/>
      <c r="X866" s="568"/>
      <c r="Y866" s="568"/>
      <c r="Z866" s="568"/>
      <c r="AA866" s="568"/>
      <c r="AB866" s="568"/>
      <c r="AC866" s="568"/>
      <c r="AD866" s="568"/>
      <c r="AE866" s="568"/>
      <c r="AF866" s="568"/>
      <c r="AG866" s="568"/>
    </row>
    <row r="867" spans="1:33" ht="12.75">
      <c r="A867" s="568"/>
      <c r="B867" s="568"/>
      <c r="C867" s="568"/>
      <c r="D867" s="568"/>
      <c r="E867" s="568"/>
      <c r="F867" s="568"/>
      <c r="G867" s="568"/>
      <c r="H867" s="568"/>
      <c r="I867" s="568"/>
      <c r="J867" s="568"/>
      <c r="K867" s="568"/>
      <c r="L867" s="568"/>
      <c r="M867" s="568"/>
      <c r="N867" s="568"/>
      <c r="O867" s="568"/>
      <c r="P867" s="568"/>
      <c r="Q867" s="568"/>
      <c r="R867" s="568"/>
      <c r="S867" s="568"/>
      <c r="T867" s="568"/>
      <c r="U867" s="568"/>
      <c r="V867" s="568"/>
      <c r="W867" s="568"/>
      <c r="X867" s="568"/>
      <c r="Y867" s="568"/>
      <c r="Z867" s="568"/>
      <c r="AA867" s="568"/>
      <c r="AB867" s="568"/>
      <c r="AC867" s="568"/>
      <c r="AD867" s="568"/>
      <c r="AE867" s="568"/>
      <c r="AF867" s="568"/>
      <c r="AG867" s="568"/>
    </row>
    <row r="868" spans="1:33" ht="12.75">
      <c r="A868" s="568"/>
      <c r="B868" s="568"/>
      <c r="C868" s="568"/>
      <c r="D868" s="568"/>
      <c r="E868" s="568"/>
      <c r="F868" s="568"/>
      <c r="G868" s="568"/>
      <c r="H868" s="568"/>
      <c r="I868" s="568"/>
      <c r="J868" s="568"/>
      <c r="K868" s="568"/>
      <c r="L868" s="568"/>
      <c r="M868" s="568"/>
      <c r="N868" s="568"/>
      <c r="O868" s="568"/>
      <c r="P868" s="568"/>
      <c r="Q868" s="568"/>
      <c r="R868" s="568"/>
      <c r="S868" s="568"/>
      <c r="T868" s="568"/>
      <c r="U868" s="568"/>
      <c r="V868" s="568"/>
      <c r="W868" s="568"/>
      <c r="X868" s="568"/>
      <c r="Y868" s="568"/>
      <c r="Z868" s="568"/>
      <c r="AA868" s="568"/>
      <c r="AB868" s="568"/>
      <c r="AC868" s="568"/>
      <c r="AD868" s="568"/>
      <c r="AE868" s="568"/>
      <c r="AF868" s="568"/>
      <c r="AG868" s="568"/>
    </row>
    <row r="869" spans="1:33" ht="12.75">
      <c r="A869" s="568"/>
      <c r="B869" s="568"/>
      <c r="C869" s="568"/>
      <c r="D869" s="568"/>
      <c r="E869" s="568"/>
      <c r="F869" s="568"/>
      <c r="G869" s="568"/>
      <c r="H869" s="568"/>
      <c r="I869" s="568"/>
      <c r="J869" s="568"/>
      <c r="K869" s="568"/>
      <c r="L869" s="568"/>
      <c r="M869" s="568"/>
      <c r="N869" s="568"/>
      <c r="O869" s="568"/>
      <c r="P869" s="568"/>
      <c r="Q869" s="568"/>
      <c r="R869" s="568"/>
      <c r="S869" s="568"/>
      <c r="T869" s="568"/>
      <c r="U869" s="568"/>
      <c r="V869" s="568"/>
      <c r="W869" s="568"/>
      <c r="X869" s="568"/>
      <c r="Y869" s="568"/>
      <c r="Z869" s="568"/>
      <c r="AA869" s="568"/>
      <c r="AB869" s="568"/>
      <c r="AC869" s="568"/>
      <c r="AD869" s="568"/>
      <c r="AE869" s="568"/>
      <c r="AF869" s="568"/>
      <c r="AG869" s="568"/>
    </row>
    <row r="870" spans="1:33" ht="12.75">
      <c r="A870" s="568"/>
      <c r="B870" s="568"/>
      <c r="C870" s="568"/>
      <c r="D870" s="568"/>
      <c r="E870" s="568"/>
      <c r="F870" s="568"/>
      <c r="G870" s="568"/>
      <c r="H870" s="568"/>
      <c r="I870" s="568"/>
      <c r="J870" s="568"/>
      <c r="K870" s="568"/>
      <c r="L870" s="568"/>
      <c r="M870" s="568"/>
      <c r="N870" s="568"/>
      <c r="O870" s="568"/>
      <c r="P870" s="568"/>
      <c r="Q870" s="568"/>
      <c r="R870" s="568"/>
      <c r="S870" s="568"/>
      <c r="T870" s="568"/>
      <c r="U870" s="568"/>
      <c r="V870" s="568"/>
      <c r="W870" s="568"/>
      <c r="X870" s="568"/>
      <c r="Y870" s="568"/>
      <c r="Z870" s="568"/>
      <c r="AA870" s="568"/>
      <c r="AB870" s="568"/>
      <c r="AC870" s="568"/>
      <c r="AD870" s="568"/>
      <c r="AE870" s="568"/>
      <c r="AF870" s="568"/>
      <c r="AG870" s="568"/>
    </row>
    <row r="871" spans="1:33" ht="12.75">
      <c r="A871" s="568"/>
      <c r="B871" s="568"/>
      <c r="C871" s="568"/>
      <c r="D871" s="568"/>
      <c r="E871" s="568"/>
      <c r="F871" s="568"/>
      <c r="G871" s="568"/>
      <c r="H871" s="568"/>
      <c r="I871" s="568"/>
      <c r="J871" s="568"/>
      <c r="K871" s="568"/>
      <c r="L871" s="568"/>
      <c r="M871" s="568"/>
      <c r="N871" s="568"/>
      <c r="O871" s="568"/>
      <c r="P871" s="568"/>
      <c r="Q871" s="568"/>
      <c r="R871" s="568"/>
      <c r="S871" s="568"/>
      <c r="T871" s="568"/>
      <c r="U871" s="568"/>
      <c r="V871" s="568"/>
      <c r="W871" s="568"/>
      <c r="X871" s="568"/>
      <c r="Y871" s="568"/>
      <c r="Z871" s="568"/>
      <c r="AA871" s="568"/>
      <c r="AB871" s="568"/>
      <c r="AC871" s="568"/>
      <c r="AD871" s="568"/>
      <c r="AE871" s="568"/>
      <c r="AF871" s="568"/>
      <c r="AG871" s="568"/>
    </row>
    <row r="872" spans="1:33" ht="12.75">
      <c r="A872" s="568"/>
      <c r="B872" s="568"/>
      <c r="C872" s="568"/>
      <c r="D872" s="568"/>
      <c r="E872" s="568"/>
      <c r="F872" s="568"/>
      <c r="G872" s="568"/>
      <c r="H872" s="568"/>
      <c r="I872" s="568"/>
      <c r="J872" s="568"/>
      <c r="K872" s="568"/>
      <c r="L872" s="568"/>
      <c r="M872" s="568"/>
      <c r="N872" s="568"/>
      <c r="O872" s="568"/>
      <c r="P872" s="568"/>
      <c r="Q872" s="568"/>
      <c r="R872" s="568"/>
      <c r="S872" s="568"/>
      <c r="T872" s="568"/>
      <c r="U872" s="568"/>
      <c r="V872" s="568"/>
      <c r="W872" s="568"/>
      <c r="X872" s="568"/>
      <c r="Y872" s="568"/>
      <c r="Z872" s="568"/>
      <c r="AA872" s="568"/>
      <c r="AB872" s="568"/>
      <c r="AC872" s="568"/>
      <c r="AD872" s="568"/>
      <c r="AE872" s="568"/>
      <c r="AF872" s="568"/>
      <c r="AG872" s="568"/>
    </row>
    <row r="873" spans="1:33" ht="12.75">
      <c r="A873" s="568"/>
      <c r="B873" s="568"/>
      <c r="C873" s="568"/>
      <c r="D873" s="568"/>
      <c r="E873" s="568"/>
      <c r="F873" s="568"/>
      <c r="G873" s="568"/>
      <c r="H873" s="568"/>
      <c r="I873" s="568"/>
      <c r="J873" s="568"/>
      <c r="K873" s="568"/>
      <c r="L873" s="568"/>
      <c r="M873" s="568"/>
      <c r="N873" s="568"/>
      <c r="O873" s="568"/>
      <c r="P873" s="568"/>
      <c r="Q873" s="568"/>
      <c r="R873" s="568"/>
      <c r="S873" s="568"/>
      <c r="T873" s="568"/>
      <c r="U873" s="568"/>
      <c r="V873" s="568"/>
      <c r="W873" s="568"/>
      <c r="X873" s="568"/>
      <c r="Y873" s="568"/>
      <c r="Z873" s="568"/>
      <c r="AA873" s="568"/>
      <c r="AB873" s="568"/>
      <c r="AC873" s="568"/>
      <c r="AD873" s="568"/>
      <c r="AE873" s="568"/>
      <c r="AF873" s="568"/>
      <c r="AG873" s="568"/>
    </row>
    <row r="874" spans="1:33" ht="12.75">
      <c r="A874" s="568"/>
      <c r="B874" s="568"/>
      <c r="C874" s="568"/>
      <c r="D874" s="568"/>
      <c r="E874" s="568"/>
      <c r="F874" s="568"/>
      <c r="G874" s="568"/>
      <c r="H874" s="568"/>
      <c r="I874" s="568"/>
      <c r="J874" s="568"/>
      <c r="K874" s="568"/>
      <c r="L874" s="568"/>
      <c r="M874" s="568"/>
      <c r="N874" s="568"/>
      <c r="O874" s="568"/>
      <c r="P874" s="568"/>
      <c r="Q874" s="568"/>
      <c r="R874" s="568"/>
      <c r="S874" s="568"/>
      <c r="T874" s="568"/>
      <c r="U874" s="568"/>
      <c r="V874" s="568"/>
      <c r="W874" s="568"/>
      <c r="X874" s="568"/>
      <c r="Y874" s="568"/>
      <c r="Z874" s="568"/>
      <c r="AA874" s="568"/>
      <c r="AB874" s="568"/>
      <c r="AC874" s="568"/>
      <c r="AD874" s="568"/>
      <c r="AE874" s="568"/>
      <c r="AF874" s="568"/>
      <c r="AG874" s="568"/>
    </row>
    <row r="875" spans="1:33" ht="12.75">
      <c r="A875" s="568"/>
      <c r="B875" s="568"/>
      <c r="C875" s="568"/>
      <c r="D875" s="568"/>
      <c r="E875" s="568"/>
      <c r="F875" s="568"/>
      <c r="G875" s="568"/>
      <c r="H875" s="568"/>
      <c r="I875" s="568"/>
      <c r="J875" s="568"/>
      <c r="K875" s="568"/>
      <c r="L875" s="568"/>
      <c r="M875" s="568"/>
      <c r="N875" s="568"/>
      <c r="O875" s="568"/>
      <c r="P875" s="568"/>
      <c r="Q875" s="568"/>
      <c r="R875" s="568"/>
      <c r="S875" s="568"/>
      <c r="T875" s="568"/>
      <c r="U875" s="568"/>
      <c r="V875" s="568"/>
      <c r="W875" s="568"/>
      <c r="X875" s="568"/>
      <c r="Y875" s="568"/>
      <c r="Z875" s="568"/>
      <c r="AA875" s="568"/>
      <c r="AB875" s="568"/>
      <c r="AC875" s="568"/>
      <c r="AD875" s="568"/>
      <c r="AE875" s="568"/>
      <c r="AF875" s="568"/>
      <c r="AG875" s="568"/>
    </row>
    <row r="876" spans="1:33" ht="12.75">
      <c r="A876" s="568"/>
      <c r="B876" s="568"/>
      <c r="C876" s="568"/>
      <c r="D876" s="568"/>
      <c r="E876" s="568"/>
      <c r="F876" s="568"/>
      <c r="G876" s="568"/>
      <c r="H876" s="568"/>
      <c r="I876" s="568"/>
      <c r="J876" s="568"/>
      <c r="K876" s="568"/>
      <c r="L876" s="568"/>
      <c r="M876" s="568"/>
      <c r="N876" s="568"/>
      <c r="O876" s="568"/>
      <c r="P876" s="568"/>
      <c r="Q876" s="568"/>
      <c r="R876" s="568"/>
      <c r="S876" s="568"/>
      <c r="T876" s="568"/>
      <c r="U876" s="568"/>
      <c r="V876" s="568"/>
      <c r="W876" s="568"/>
      <c r="X876" s="568"/>
      <c r="Y876" s="568"/>
      <c r="Z876" s="568"/>
      <c r="AA876" s="568"/>
      <c r="AB876" s="568"/>
      <c r="AC876" s="568"/>
      <c r="AD876" s="568"/>
      <c r="AE876" s="568"/>
      <c r="AF876" s="568"/>
      <c r="AG876" s="568"/>
    </row>
    <row r="877" spans="1:33" ht="12.75">
      <c r="A877" s="568"/>
      <c r="B877" s="568"/>
      <c r="C877" s="568"/>
      <c r="D877" s="568"/>
      <c r="E877" s="568"/>
      <c r="F877" s="568"/>
      <c r="G877" s="568"/>
      <c r="H877" s="568"/>
      <c r="I877" s="568"/>
      <c r="J877" s="568"/>
      <c r="K877" s="568"/>
      <c r="L877" s="568"/>
      <c r="M877" s="568"/>
      <c r="N877" s="568"/>
      <c r="O877" s="568"/>
      <c r="P877" s="568"/>
      <c r="Q877" s="568"/>
      <c r="R877" s="568"/>
      <c r="S877" s="568"/>
      <c r="T877" s="568"/>
      <c r="U877" s="568"/>
      <c r="V877" s="568"/>
      <c r="W877" s="568"/>
      <c r="X877" s="568"/>
      <c r="Y877" s="568"/>
      <c r="Z877" s="568"/>
      <c r="AA877" s="568"/>
      <c r="AB877" s="568"/>
      <c r="AC877" s="568"/>
      <c r="AD877" s="568"/>
      <c r="AE877" s="568"/>
      <c r="AF877" s="568"/>
      <c r="AG877" s="568"/>
    </row>
    <row r="878" spans="1:33" ht="12.75">
      <c r="A878" s="568"/>
      <c r="B878" s="568"/>
      <c r="C878" s="568"/>
      <c r="D878" s="568"/>
      <c r="E878" s="568"/>
      <c r="F878" s="568"/>
      <c r="G878" s="568"/>
      <c r="H878" s="568"/>
      <c r="I878" s="568"/>
      <c r="J878" s="568"/>
      <c r="K878" s="568"/>
      <c r="L878" s="568"/>
      <c r="M878" s="568"/>
      <c r="N878" s="568"/>
      <c r="O878" s="568"/>
      <c r="P878" s="568"/>
      <c r="Q878" s="568"/>
      <c r="R878" s="568"/>
      <c r="S878" s="568"/>
      <c r="T878" s="568"/>
      <c r="U878" s="568"/>
      <c r="V878" s="568"/>
      <c r="W878" s="568"/>
      <c r="X878" s="568"/>
      <c r="Y878" s="568"/>
      <c r="Z878" s="568"/>
      <c r="AA878" s="568"/>
      <c r="AB878" s="568"/>
      <c r="AC878" s="568"/>
      <c r="AD878" s="568"/>
      <c r="AE878" s="568"/>
      <c r="AF878" s="568"/>
      <c r="AG878" s="568"/>
    </row>
    <row r="879" spans="1:33" ht="12.75">
      <c r="A879" s="568"/>
      <c r="B879" s="568"/>
      <c r="C879" s="568"/>
      <c r="D879" s="568"/>
      <c r="E879" s="568"/>
      <c r="F879" s="568"/>
      <c r="G879" s="568"/>
      <c r="H879" s="568"/>
      <c r="I879" s="568"/>
      <c r="J879" s="568"/>
      <c r="K879" s="568"/>
      <c r="L879" s="568"/>
      <c r="M879" s="568"/>
      <c r="N879" s="568"/>
      <c r="O879" s="568"/>
      <c r="P879" s="568"/>
      <c r="Q879" s="568"/>
      <c r="R879" s="568"/>
      <c r="S879" s="568"/>
      <c r="T879" s="568"/>
      <c r="U879" s="568"/>
      <c r="V879" s="568"/>
      <c r="W879" s="568"/>
      <c r="X879" s="568"/>
      <c r="Y879" s="568"/>
      <c r="Z879" s="568"/>
      <c r="AA879" s="568"/>
      <c r="AB879" s="568"/>
      <c r="AC879" s="568"/>
      <c r="AD879" s="568"/>
      <c r="AE879" s="568"/>
      <c r="AF879" s="568"/>
      <c r="AG879" s="568"/>
    </row>
    <row r="880" spans="1:33" ht="12.75">
      <c r="A880" s="568"/>
      <c r="B880" s="568"/>
      <c r="C880" s="568"/>
      <c r="D880" s="568"/>
      <c r="E880" s="568"/>
      <c r="F880" s="568"/>
      <c r="G880" s="568"/>
      <c r="H880" s="568"/>
      <c r="I880" s="568"/>
      <c r="J880" s="568"/>
      <c r="K880" s="568"/>
      <c r="L880" s="568"/>
      <c r="M880" s="568"/>
      <c r="N880" s="568"/>
      <c r="O880" s="568"/>
      <c r="P880" s="568"/>
      <c r="Q880" s="568"/>
      <c r="R880" s="568"/>
      <c r="S880" s="568"/>
      <c r="T880" s="568"/>
      <c r="U880" s="568"/>
      <c r="V880" s="568"/>
      <c r="W880" s="568"/>
      <c r="X880" s="568"/>
      <c r="Y880" s="568"/>
      <c r="Z880" s="568"/>
      <c r="AA880" s="568"/>
      <c r="AB880" s="568"/>
      <c r="AC880" s="568"/>
      <c r="AD880" s="568"/>
      <c r="AE880" s="568"/>
      <c r="AF880" s="568"/>
      <c r="AG880" s="568"/>
    </row>
    <row r="881" spans="1:33" ht="12.75">
      <c r="A881" s="568"/>
      <c r="B881" s="568"/>
      <c r="C881" s="568"/>
      <c r="D881" s="568"/>
      <c r="E881" s="568"/>
      <c r="F881" s="568"/>
      <c r="G881" s="568"/>
      <c r="H881" s="568"/>
      <c r="I881" s="568"/>
      <c r="J881" s="568"/>
      <c r="K881" s="568"/>
      <c r="L881" s="568"/>
      <c r="M881" s="568"/>
      <c r="N881" s="568"/>
      <c r="O881" s="568"/>
      <c r="P881" s="568"/>
      <c r="Q881" s="568"/>
      <c r="R881" s="568"/>
      <c r="S881" s="568"/>
      <c r="T881" s="568"/>
      <c r="U881" s="568"/>
      <c r="V881" s="568"/>
      <c r="W881" s="568"/>
      <c r="X881" s="568"/>
      <c r="Y881" s="568"/>
      <c r="Z881" s="568"/>
      <c r="AA881" s="568"/>
      <c r="AB881" s="568"/>
      <c r="AC881" s="568"/>
      <c r="AD881" s="568"/>
      <c r="AE881" s="568"/>
      <c r="AF881" s="568"/>
      <c r="AG881" s="568"/>
    </row>
    <row r="882" spans="1:33" ht="12.75">
      <c r="A882" s="568"/>
      <c r="B882" s="568"/>
      <c r="C882" s="568"/>
      <c r="D882" s="568"/>
      <c r="E882" s="568"/>
      <c r="F882" s="568"/>
      <c r="G882" s="568"/>
      <c r="H882" s="568"/>
      <c r="I882" s="568"/>
      <c r="J882" s="568"/>
      <c r="K882" s="568"/>
      <c r="L882" s="568"/>
      <c r="M882" s="568"/>
      <c r="N882" s="568"/>
      <c r="O882" s="568"/>
      <c r="P882" s="568"/>
      <c r="Q882" s="568"/>
      <c r="R882" s="568"/>
      <c r="S882" s="568"/>
      <c r="T882" s="568"/>
      <c r="U882" s="568"/>
      <c r="V882" s="568"/>
      <c r="W882" s="568"/>
      <c r="X882" s="568"/>
      <c r="Y882" s="568"/>
      <c r="Z882" s="568"/>
      <c r="AA882" s="568"/>
      <c r="AB882" s="568"/>
      <c r="AC882" s="568"/>
      <c r="AD882" s="568"/>
      <c r="AE882" s="568"/>
      <c r="AF882" s="568"/>
      <c r="AG882" s="568"/>
    </row>
    <row r="883" spans="1:33" ht="12.75">
      <c r="A883" s="568"/>
      <c r="B883" s="568"/>
      <c r="C883" s="568"/>
      <c r="D883" s="568"/>
      <c r="E883" s="568"/>
      <c r="F883" s="568"/>
      <c r="G883" s="568"/>
      <c r="H883" s="568"/>
      <c r="I883" s="568"/>
      <c r="J883" s="568"/>
      <c r="K883" s="568"/>
      <c r="L883" s="568"/>
      <c r="M883" s="568"/>
      <c r="N883" s="568"/>
      <c r="O883" s="568"/>
      <c r="P883" s="568"/>
      <c r="Q883" s="568"/>
      <c r="R883" s="568"/>
      <c r="S883" s="568"/>
      <c r="T883" s="568"/>
      <c r="U883" s="568"/>
      <c r="V883" s="568"/>
      <c r="W883" s="568"/>
      <c r="X883" s="568"/>
      <c r="Y883" s="568"/>
      <c r="Z883" s="568"/>
      <c r="AA883" s="568"/>
      <c r="AB883" s="568"/>
      <c r="AC883" s="568"/>
      <c r="AD883" s="568"/>
      <c r="AE883" s="568"/>
      <c r="AF883" s="568"/>
      <c r="AG883" s="568"/>
    </row>
    <row r="884" spans="1:33" ht="12.75">
      <c r="A884" s="568"/>
      <c r="B884" s="568"/>
      <c r="C884" s="568"/>
      <c r="D884" s="568"/>
      <c r="E884" s="568"/>
      <c r="F884" s="568"/>
      <c r="G884" s="568"/>
      <c r="H884" s="568"/>
      <c r="I884" s="568"/>
      <c r="J884" s="568"/>
      <c r="K884" s="568"/>
      <c r="L884" s="568"/>
      <c r="M884" s="568"/>
      <c r="N884" s="568"/>
      <c r="O884" s="568"/>
      <c r="P884" s="568"/>
      <c r="Q884" s="568"/>
      <c r="R884" s="568"/>
      <c r="S884" s="568"/>
      <c r="T884" s="568"/>
      <c r="U884" s="568"/>
      <c r="V884" s="568"/>
      <c r="W884" s="568"/>
      <c r="X884" s="568"/>
      <c r="Y884" s="568"/>
      <c r="Z884" s="568"/>
      <c r="AA884" s="568"/>
      <c r="AB884" s="568"/>
      <c r="AC884" s="568"/>
      <c r="AD884" s="568"/>
      <c r="AE884" s="568"/>
      <c r="AF884" s="568"/>
      <c r="AG884" s="568"/>
    </row>
    <row r="885" spans="1:33" ht="12.75">
      <c r="A885" s="568"/>
      <c r="B885" s="568"/>
      <c r="C885" s="568"/>
      <c r="D885" s="568"/>
      <c r="E885" s="568"/>
      <c r="F885" s="568"/>
      <c r="G885" s="568"/>
      <c r="H885" s="568"/>
      <c r="I885" s="568"/>
      <c r="J885" s="568"/>
      <c r="K885" s="568"/>
      <c r="L885" s="568"/>
      <c r="M885" s="568"/>
      <c r="N885" s="568"/>
      <c r="O885" s="568"/>
      <c r="P885" s="568"/>
      <c r="Q885" s="568"/>
      <c r="R885" s="568"/>
      <c r="S885" s="568"/>
      <c r="T885" s="568"/>
      <c r="U885" s="568"/>
      <c r="V885" s="568"/>
      <c r="W885" s="568"/>
      <c r="X885" s="568"/>
      <c r="Y885" s="568"/>
      <c r="Z885" s="568"/>
      <c r="AA885" s="568"/>
      <c r="AB885" s="568"/>
      <c r="AC885" s="568"/>
      <c r="AD885" s="568"/>
      <c r="AE885" s="568"/>
      <c r="AF885" s="568"/>
      <c r="AG885" s="568"/>
    </row>
    <row r="886" spans="1:33" ht="12.75">
      <c r="A886" s="568"/>
      <c r="B886" s="568"/>
      <c r="C886" s="568"/>
      <c r="D886" s="568"/>
      <c r="E886" s="568"/>
      <c r="F886" s="568"/>
      <c r="G886" s="568"/>
      <c r="H886" s="568"/>
      <c r="I886" s="568"/>
      <c r="J886" s="568"/>
      <c r="K886" s="568"/>
      <c r="L886" s="568"/>
      <c r="M886" s="568"/>
      <c r="N886" s="568"/>
      <c r="O886" s="568"/>
      <c r="P886" s="568"/>
      <c r="Q886" s="568"/>
      <c r="R886" s="568"/>
      <c r="S886" s="568"/>
      <c r="T886" s="568"/>
      <c r="U886" s="568"/>
      <c r="V886" s="568"/>
      <c r="W886" s="568"/>
      <c r="X886" s="568"/>
      <c r="Y886" s="568"/>
      <c r="Z886" s="568"/>
      <c r="AA886" s="568"/>
      <c r="AB886" s="568"/>
      <c r="AC886" s="568"/>
      <c r="AD886" s="568"/>
      <c r="AE886" s="568"/>
      <c r="AF886" s="568"/>
      <c r="AG886" s="568"/>
    </row>
    <row r="887" spans="1:33" ht="12.75">
      <c r="A887" s="568"/>
      <c r="B887" s="568"/>
      <c r="C887" s="568"/>
      <c r="D887" s="568"/>
      <c r="E887" s="568"/>
      <c r="F887" s="568"/>
      <c r="G887" s="568"/>
      <c r="H887" s="568"/>
      <c r="I887" s="568"/>
      <c r="J887" s="568"/>
      <c r="K887" s="568"/>
      <c r="L887" s="568"/>
      <c r="M887" s="568"/>
      <c r="N887" s="568"/>
      <c r="O887" s="568"/>
      <c r="P887" s="568"/>
      <c r="Q887" s="568"/>
      <c r="R887" s="568"/>
      <c r="S887" s="568"/>
      <c r="T887" s="568"/>
      <c r="U887" s="568"/>
      <c r="V887" s="568"/>
      <c r="W887" s="568"/>
      <c r="X887" s="568"/>
      <c r="Y887" s="568"/>
      <c r="Z887" s="568"/>
      <c r="AA887" s="568"/>
      <c r="AB887" s="568"/>
      <c r="AC887" s="568"/>
      <c r="AD887" s="568"/>
      <c r="AE887" s="568"/>
      <c r="AF887" s="568"/>
      <c r="AG887" s="568"/>
    </row>
    <row r="888" spans="1:33" ht="12.75">
      <c r="A888" s="568"/>
      <c r="B888" s="568"/>
      <c r="C888" s="568"/>
      <c r="D888" s="568"/>
      <c r="E888" s="568"/>
      <c r="F888" s="568"/>
      <c r="G888" s="568"/>
      <c r="H888" s="568"/>
      <c r="I888" s="568"/>
      <c r="J888" s="568"/>
      <c r="K888" s="568"/>
      <c r="L888" s="568"/>
      <c r="M888" s="568"/>
      <c r="N888" s="568"/>
      <c r="O888" s="568"/>
      <c r="P888" s="568"/>
      <c r="Q888" s="568"/>
      <c r="R888" s="568"/>
      <c r="S888" s="568"/>
      <c r="T888" s="568"/>
      <c r="U888" s="568"/>
      <c r="V888" s="568"/>
      <c r="W888" s="568"/>
      <c r="X888" s="568"/>
      <c r="Y888" s="568"/>
      <c r="Z888" s="568"/>
      <c r="AA888" s="568"/>
      <c r="AB888" s="568"/>
      <c r="AC888" s="568"/>
      <c r="AD888" s="568"/>
      <c r="AE888" s="568"/>
      <c r="AF888" s="568"/>
      <c r="AG888" s="568"/>
    </row>
    <row r="889" spans="1:33" ht="12.75">
      <c r="A889" s="568"/>
      <c r="B889" s="568"/>
      <c r="C889" s="568"/>
      <c r="D889" s="568"/>
      <c r="E889" s="568"/>
      <c r="F889" s="568"/>
      <c r="G889" s="568"/>
      <c r="H889" s="568"/>
      <c r="I889" s="568"/>
      <c r="J889" s="568"/>
      <c r="K889" s="568"/>
      <c r="L889" s="568"/>
      <c r="M889" s="568"/>
      <c r="N889" s="568"/>
      <c r="O889" s="568"/>
      <c r="P889" s="568"/>
      <c r="Q889" s="568"/>
      <c r="R889" s="568"/>
      <c r="S889" s="568"/>
      <c r="T889" s="568"/>
      <c r="U889" s="568"/>
      <c r="V889" s="568"/>
      <c r="W889" s="568"/>
      <c r="X889" s="568"/>
      <c r="Y889" s="568"/>
      <c r="Z889" s="568"/>
      <c r="AA889" s="568"/>
      <c r="AB889" s="568"/>
      <c r="AC889" s="568"/>
      <c r="AD889" s="568"/>
      <c r="AE889" s="568"/>
      <c r="AF889" s="568"/>
      <c r="AG889" s="568"/>
    </row>
    <row r="890" spans="1:33" ht="12.75">
      <c r="A890" s="568"/>
      <c r="B890" s="568"/>
      <c r="C890" s="568"/>
      <c r="D890" s="568"/>
      <c r="E890" s="568"/>
      <c r="F890" s="568"/>
      <c r="G890" s="568"/>
      <c r="H890" s="568"/>
      <c r="I890" s="568"/>
      <c r="J890" s="568"/>
      <c r="K890" s="568"/>
      <c r="L890" s="568"/>
      <c r="M890" s="568"/>
      <c r="N890" s="568"/>
      <c r="O890" s="568"/>
      <c r="P890" s="568"/>
      <c r="Q890" s="568"/>
      <c r="R890" s="568"/>
      <c r="S890" s="568"/>
      <c r="T890" s="568"/>
      <c r="U890" s="568"/>
      <c r="V890" s="568"/>
      <c r="W890" s="568"/>
      <c r="X890" s="568"/>
      <c r="Y890" s="568"/>
      <c r="Z890" s="568"/>
      <c r="AA890" s="568"/>
      <c r="AB890" s="568"/>
      <c r="AC890" s="568"/>
      <c r="AD890" s="568"/>
      <c r="AE890" s="568"/>
      <c r="AF890" s="568"/>
      <c r="AG890" s="568"/>
    </row>
    <row r="891" spans="1:33" ht="12.75">
      <c r="A891" s="568"/>
      <c r="B891" s="568"/>
      <c r="C891" s="568"/>
      <c r="D891" s="568"/>
      <c r="E891" s="568"/>
      <c r="F891" s="568"/>
      <c r="G891" s="568"/>
      <c r="H891" s="568"/>
      <c r="I891" s="568"/>
      <c r="J891" s="568"/>
      <c r="K891" s="568"/>
      <c r="L891" s="568"/>
      <c r="M891" s="568"/>
      <c r="N891" s="568"/>
      <c r="O891" s="568"/>
      <c r="P891" s="568"/>
      <c r="Q891" s="568"/>
      <c r="R891" s="568"/>
      <c r="S891" s="568"/>
      <c r="T891" s="568"/>
      <c r="U891" s="568"/>
      <c r="V891" s="568"/>
      <c r="W891" s="568"/>
      <c r="X891" s="568"/>
      <c r="Y891" s="568"/>
      <c r="Z891" s="568"/>
      <c r="AA891" s="568"/>
      <c r="AB891" s="568"/>
      <c r="AC891" s="568"/>
      <c r="AD891" s="568"/>
      <c r="AE891" s="568"/>
      <c r="AF891" s="568"/>
      <c r="AG891" s="568"/>
    </row>
    <row r="892" spans="1:33" ht="12.75">
      <c r="A892" s="568"/>
      <c r="B892" s="568"/>
      <c r="C892" s="568"/>
      <c r="D892" s="568"/>
      <c r="E892" s="568"/>
      <c r="F892" s="568"/>
      <c r="G892" s="568"/>
      <c r="H892" s="568"/>
      <c r="I892" s="568"/>
      <c r="J892" s="568"/>
      <c r="K892" s="568"/>
      <c r="L892" s="568"/>
      <c r="M892" s="568"/>
      <c r="N892" s="568"/>
      <c r="O892" s="568"/>
      <c r="P892" s="568"/>
      <c r="Q892" s="568"/>
      <c r="R892" s="568"/>
      <c r="S892" s="568"/>
      <c r="T892" s="568"/>
      <c r="U892" s="568"/>
      <c r="V892" s="568"/>
      <c r="W892" s="568"/>
      <c r="X892" s="568"/>
      <c r="Y892" s="568"/>
      <c r="Z892" s="568"/>
      <c r="AA892" s="568"/>
      <c r="AB892" s="568"/>
      <c r="AC892" s="568"/>
      <c r="AD892" s="568"/>
      <c r="AE892" s="568"/>
      <c r="AF892" s="568"/>
      <c r="AG892" s="568"/>
    </row>
    <row r="893" spans="1:33" ht="12.75">
      <c r="A893" s="568"/>
      <c r="B893" s="568"/>
      <c r="C893" s="568"/>
      <c r="D893" s="568"/>
      <c r="E893" s="568"/>
      <c r="F893" s="568"/>
      <c r="G893" s="568"/>
      <c r="H893" s="568"/>
      <c r="I893" s="568"/>
      <c r="J893" s="568"/>
      <c r="K893" s="568"/>
      <c r="L893" s="568"/>
      <c r="M893" s="568"/>
      <c r="N893" s="568"/>
      <c r="O893" s="568"/>
      <c r="P893" s="568"/>
      <c r="Q893" s="568"/>
      <c r="R893" s="568"/>
      <c r="S893" s="568"/>
      <c r="T893" s="568"/>
      <c r="U893" s="568"/>
      <c r="V893" s="568"/>
      <c r="W893" s="568"/>
      <c r="X893" s="568"/>
      <c r="Y893" s="568"/>
      <c r="Z893" s="568"/>
      <c r="AA893" s="568"/>
      <c r="AB893" s="568"/>
      <c r="AC893" s="568"/>
      <c r="AD893" s="568"/>
      <c r="AE893" s="568"/>
      <c r="AF893" s="568"/>
      <c r="AG893" s="568"/>
    </row>
    <row r="894" spans="1:33" ht="12.75">
      <c r="A894" s="568"/>
      <c r="B894" s="568"/>
      <c r="C894" s="568"/>
      <c r="D894" s="568"/>
      <c r="E894" s="568"/>
      <c r="F894" s="568"/>
      <c r="G894" s="568"/>
      <c r="H894" s="568"/>
      <c r="I894" s="568"/>
      <c r="J894" s="568"/>
      <c r="K894" s="568"/>
      <c r="L894" s="568"/>
      <c r="M894" s="568"/>
      <c r="N894" s="568"/>
      <c r="O894" s="568"/>
      <c r="P894" s="568"/>
      <c r="Q894" s="568"/>
      <c r="R894" s="568"/>
      <c r="S894" s="568"/>
      <c r="T894" s="568"/>
      <c r="U894" s="568"/>
      <c r="V894" s="568"/>
      <c r="W894" s="568"/>
      <c r="X894" s="568"/>
      <c r="Y894" s="568"/>
      <c r="Z894" s="568"/>
      <c r="AA894" s="568"/>
      <c r="AB894" s="568"/>
      <c r="AC894" s="568"/>
      <c r="AD894" s="568"/>
      <c r="AE894" s="568"/>
      <c r="AF894" s="568"/>
      <c r="AG894" s="568"/>
    </row>
    <row r="895" spans="1:33" ht="12.75">
      <c r="A895" s="568"/>
      <c r="B895" s="568"/>
      <c r="C895" s="568"/>
      <c r="D895" s="568"/>
      <c r="E895" s="568"/>
      <c r="F895" s="568"/>
      <c r="G895" s="568"/>
      <c r="H895" s="568"/>
      <c r="I895" s="568"/>
      <c r="J895" s="568"/>
      <c r="K895" s="568"/>
      <c r="L895" s="568"/>
      <c r="M895" s="568"/>
      <c r="N895" s="568"/>
      <c r="O895" s="568"/>
      <c r="P895" s="568"/>
      <c r="Q895" s="568"/>
      <c r="R895" s="568"/>
      <c r="S895" s="568"/>
      <c r="T895" s="568"/>
      <c r="U895" s="568"/>
      <c r="V895" s="568"/>
      <c r="W895" s="568"/>
      <c r="X895" s="568"/>
      <c r="Y895" s="568"/>
      <c r="Z895" s="568"/>
      <c r="AA895" s="568"/>
      <c r="AB895" s="568"/>
      <c r="AC895" s="568"/>
      <c r="AD895" s="568"/>
      <c r="AE895" s="568"/>
      <c r="AF895" s="568"/>
      <c r="AG895" s="568"/>
    </row>
    <row r="896" spans="1:33" ht="12.75">
      <c r="A896" s="568"/>
      <c r="B896" s="568"/>
      <c r="C896" s="568"/>
      <c r="D896" s="568"/>
      <c r="E896" s="568"/>
      <c r="F896" s="568"/>
      <c r="G896" s="568"/>
      <c r="H896" s="568"/>
      <c r="I896" s="568"/>
      <c r="J896" s="568"/>
      <c r="K896" s="568"/>
      <c r="L896" s="568"/>
      <c r="M896" s="568"/>
      <c r="N896" s="568"/>
      <c r="O896" s="568"/>
      <c r="P896" s="568"/>
      <c r="Q896" s="568"/>
      <c r="R896" s="568"/>
      <c r="S896" s="568"/>
      <c r="T896" s="568"/>
      <c r="U896" s="568"/>
      <c r="V896" s="568"/>
      <c r="W896" s="568"/>
      <c r="X896" s="568"/>
      <c r="Y896" s="568"/>
      <c r="Z896" s="568"/>
      <c r="AA896" s="568"/>
      <c r="AB896" s="568"/>
      <c r="AC896" s="568"/>
      <c r="AD896" s="568"/>
      <c r="AE896" s="568"/>
      <c r="AF896" s="568"/>
      <c r="AG896" s="568"/>
    </row>
    <row r="897" spans="1:33" ht="12.75">
      <c r="A897" s="568"/>
      <c r="B897" s="568"/>
      <c r="C897" s="568"/>
      <c r="D897" s="568"/>
      <c r="E897" s="568"/>
      <c r="F897" s="568"/>
      <c r="G897" s="568"/>
      <c r="H897" s="568"/>
      <c r="I897" s="568"/>
      <c r="J897" s="568"/>
      <c r="K897" s="568"/>
      <c r="L897" s="568"/>
      <c r="M897" s="568"/>
      <c r="N897" s="568"/>
      <c r="O897" s="568"/>
      <c r="P897" s="568"/>
      <c r="Q897" s="568"/>
      <c r="R897" s="568"/>
      <c r="S897" s="568"/>
      <c r="T897" s="568"/>
      <c r="U897" s="568"/>
      <c r="V897" s="568"/>
      <c r="W897" s="568"/>
      <c r="X897" s="568"/>
      <c r="Y897" s="568"/>
      <c r="Z897" s="568"/>
      <c r="AA897" s="568"/>
      <c r="AB897" s="568"/>
      <c r="AC897" s="568"/>
      <c r="AD897" s="568"/>
      <c r="AE897" s="568"/>
      <c r="AF897" s="568"/>
      <c r="AG897" s="568"/>
    </row>
    <row r="898" spans="1:33" ht="12.75">
      <c r="A898" s="568"/>
      <c r="B898" s="568"/>
      <c r="C898" s="568"/>
      <c r="D898" s="568"/>
      <c r="E898" s="568"/>
      <c r="F898" s="568"/>
      <c r="G898" s="568"/>
      <c r="H898" s="568"/>
      <c r="I898" s="568"/>
      <c r="J898" s="568"/>
      <c r="K898" s="568"/>
      <c r="L898" s="568"/>
      <c r="M898" s="568"/>
      <c r="N898" s="568"/>
      <c r="O898" s="568"/>
      <c r="P898" s="568"/>
      <c r="Q898" s="568"/>
      <c r="R898" s="568"/>
      <c r="S898" s="568"/>
      <c r="T898" s="568"/>
      <c r="U898" s="568"/>
      <c r="V898" s="568"/>
      <c r="W898" s="568"/>
      <c r="X898" s="568"/>
      <c r="Y898" s="568"/>
      <c r="Z898" s="568"/>
      <c r="AA898" s="568"/>
      <c r="AB898" s="568"/>
      <c r="AC898" s="568"/>
      <c r="AD898" s="568"/>
      <c r="AE898" s="568"/>
      <c r="AF898" s="568"/>
      <c r="AG898" s="568"/>
    </row>
    <row r="899" spans="1:33" ht="12.75">
      <c r="A899" s="568"/>
      <c r="B899" s="568"/>
      <c r="C899" s="568"/>
      <c r="D899" s="568"/>
      <c r="E899" s="568"/>
      <c r="F899" s="568"/>
      <c r="G899" s="568"/>
      <c r="H899" s="568"/>
      <c r="I899" s="568"/>
      <c r="J899" s="568"/>
      <c r="K899" s="568"/>
      <c r="L899" s="568"/>
      <c r="M899" s="568"/>
      <c r="N899" s="568"/>
      <c r="O899" s="568"/>
      <c r="P899" s="568"/>
      <c r="Q899" s="568"/>
      <c r="R899" s="568"/>
      <c r="S899" s="568"/>
      <c r="T899" s="568"/>
      <c r="U899" s="568"/>
      <c r="V899" s="568"/>
      <c r="W899" s="568"/>
      <c r="X899" s="568"/>
      <c r="Y899" s="568"/>
      <c r="Z899" s="568"/>
      <c r="AA899" s="568"/>
      <c r="AB899" s="568"/>
      <c r="AC899" s="568"/>
      <c r="AD899" s="568"/>
      <c r="AE899" s="568"/>
      <c r="AF899" s="568"/>
      <c r="AG899" s="568"/>
    </row>
    <row r="900" spans="1:33" ht="12.75">
      <c r="A900" s="568"/>
      <c r="B900" s="568"/>
      <c r="C900" s="568"/>
      <c r="D900" s="568"/>
      <c r="E900" s="568"/>
      <c r="F900" s="568"/>
      <c r="G900" s="568"/>
      <c r="H900" s="568"/>
      <c r="I900" s="568"/>
      <c r="J900" s="568"/>
      <c r="K900" s="568"/>
      <c r="L900" s="568"/>
      <c r="M900" s="568"/>
      <c r="N900" s="568"/>
      <c r="O900" s="568"/>
      <c r="P900" s="568"/>
      <c r="Q900" s="568"/>
      <c r="R900" s="568"/>
      <c r="S900" s="568"/>
      <c r="T900" s="568"/>
      <c r="U900" s="568"/>
      <c r="V900" s="568"/>
      <c r="W900" s="568"/>
      <c r="X900" s="568"/>
      <c r="Y900" s="568"/>
      <c r="Z900" s="568"/>
      <c r="AA900" s="568"/>
      <c r="AB900" s="568"/>
      <c r="AC900" s="568"/>
      <c r="AD900" s="568"/>
      <c r="AE900" s="568"/>
      <c r="AF900" s="568"/>
      <c r="AG900" s="568"/>
    </row>
    <row r="901" spans="1:33" ht="12.75">
      <c r="A901" s="568"/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8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</row>
    <row r="902" spans="1:33" ht="12.75">
      <c r="A902" s="568"/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8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</row>
    <row r="903" spans="1:33" ht="12.75">
      <c r="A903" s="568"/>
      <c r="B903" s="568"/>
      <c r="C903" s="568"/>
      <c r="D903" s="568"/>
      <c r="E903" s="568"/>
      <c r="F903" s="568"/>
      <c r="G903" s="568"/>
      <c r="H903" s="568"/>
      <c r="I903" s="568"/>
      <c r="J903" s="568"/>
      <c r="K903" s="568"/>
      <c r="L903" s="568"/>
      <c r="M903" s="568"/>
      <c r="N903" s="568"/>
      <c r="O903" s="568"/>
      <c r="P903" s="568"/>
      <c r="Q903" s="568"/>
      <c r="R903" s="568"/>
      <c r="S903" s="568"/>
      <c r="T903" s="568"/>
      <c r="U903" s="568"/>
      <c r="V903" s="568"/>
      <c r="W903" s="568"/>
      <c r="X903" s="568"/>
      <c r="Y903" s="568"/>
      <c r="Z903" s="568"/>
      <c r="AA903" s="568"/>
      <c r="AB903" s="568"/>
      <c r="AC903" s="568"/>
      <c r="AD903" s="568"/>
      <c r="AE903" s="568"/>
      <c r="AF903" s="568"/>
      <c r="AG903" s="568"/>
    </row>
    <row r="904" spans="1:33" ht="12.75">
      <c r="A904" s="568"/>
      <c r="B904" s="568"/>
      <c r="C904" s="568"/>
      <c r="D904" s="568"/>
      <c r="E904" s="568"/>
      <c r="F904" s="568"/>
      <c r="G904" s="568"/>
      <c r="H904" s="568"/>
      <c r="I904" s="568"/>
      <c r="J904" s="568"/>
      <c r="K904" s="568"/>
      <c r="L904" s="568"/>
      <c r="M904" s="568"/>
      <c r="N904" s="568"/>
      <c r="O904" s="568"/>
      <c r="P904" s="568"/>
      <c r="Q904" s="568"/>
      <c r="R904" s="568"/>
      <c r="S904" s="568"/>
      <c r="T904" s="568"/>
      <c r="U904" s="568"/>
      <c r="V904" s="568"/>
      <c r="W904" s="568"/>
      <c r="X904" s="568"/>
      <c r="Y904" s="568"/>
      <c r="Z904" s="568"/>
      <c r="AA904" s="568"/>
      <c r="AB904" s="568"/>
      <c r="AC904" s="568"/>
      <c r="AD904" s="568"/>
      <c r="AE904" s="568"/>
      <c r="AF904" s="568"/>
      <c r="AG904" s="568"/>
    </row>
    <row r="905" spans="1:33" ht="12.75">
      <c r="A905" s="568"/>
      <c r="B905" s="568"/>
      <c r="C905" s="568"/>
      <c r="D905" s="568"/>
      <c r="E905" s="568"/>
      <c r="F905" s="568"/>
      <c r="G905" s="568"/>
      <c r="H905" s="568"/>
      <c r="I905" s="568"/>
      <c r="J905" s="568"/>
      <c r="K905" s="568"/>
      <c r="L905" s="568"/>
      <c r="M905" s="568"/>
      <c r="N905" s="568"/>
      <c r="O905" s="568"/>
      <c r="P905" s="568"/>
      <c r="Q905" s="568"/>
      <c r="R905" s="568"/>
      <c r="S905" s="568"/>
      <c r="T905" s="568"/>
      <c r="U905" s="568"/>
      <c r="V905" s="568"/>
      <c r="W905" s="568"/>
      <c r="X905" s="568"/>
      <c r="Y905" s="568"/>
      <c r="Z905" s="568"/>
      <c r="AA905" s="568"/>
      <c r="AB905" s="568"/>
      <c r="AC905" s="568"/>
      <c r="AD905" s="568"/>
      <c r="AE905" s="568"/>
      <c r="AF905" s="568"/>
      <c r="AG905" s="568"/>
    </row>
    <row r="906" spans="1:33" ht="12.75">
      <c r="A906" s="568"/>
      <c r="B906" s="568"/>
      <c r="C906" s="568"/>
      <c r="D906" s="568"/>
      <c r="E906" s="568"/>
      <c r="F906" s="568"/>
      <c r="G906" s="568"/>
      <c r="H906" s="568"/>
      <c r="I906" s="568"/>
      <c r="J906" s="568"/>
      <c r="K906" s="568"/>
      <c r="L906" s="568"/>
      <c r="M906" s="568"/>
      <c r="N906" s="568"/>
      <c r="O906" s="568"/>
      <c r="P906" s="568"/>
      <c r="Q906" s="568"/>
      <c r="R906" s="568"/>
      <c r="S906" s="568"/>
      <c r="T906" s="568"/>
      <c r="U906" s="568"/>
      <c r="V906" s="568"/>
      <c r="W906" s="568"/>
      <c r="X906" s="568"/>
      <c r="Y906" s="568"/>
      <c r="Z906" s="568"/>
      <c r="AA906" s="568"/>
      <c r="AB906" s="568"/>
      <c r="AC906" s="568"/>
      <c r="AD906" s="568"/>
      <c r="AE906" s="568"/>
      <c r="AF906" s="568"/>
      <c r="AG906" s="568"/>
    </row>
    <row r="907" spans="1:33" ht="12.75">
      <c r="A907" s="568"/>
      <c r="B907" s="568"/>
      <c r="C907" s="568"/>
      <c r="D907" s="568"/>
      <c r="E907" s="568"/>
      <c r="F907" s="568"/>
      <c r="G907" s="568"/>
      <c r="H907" s="568"/>
      <c r="I907" s="568"/>
      <c r="J907" s="568"/>
      <c r="K907" s="568"/>
      <c r="L907" s="568"/>
      <c r="M907" s="568"/>
      <c r="N907" s="568"/>
      <c r="O907" s="568"/>
      <c r="P907" s="568"/>
      <c r="Q907" s="568"/>
      <c r="R907" s="568"/>
      <c r="S907" s="568"/>
      <c r="T907" s="568"/>
      <c r="U907" s="568"/>
      <c r="V907" s="568"/>
      <c r="W907" s="568"/>
      <c r="X907" s="568"/>
      <c r="Y907" s="568"/>
      <c r="Z907" s="568"/>
      <c r="AA907" s="568"/>
      <c r="AB907" s="568"/>
      <c r="AC907" s="568"/>
      <c r="AD907" s="568"/>
      <c r="AE907" s="568"/>
      <c r="AF907" s="568"/>
      <c r="AG907" s="568"/>
    </row>
    <row r="908" spans="1:33" ht="12.75">
      <c r="A908" s="568"/>
      <c r="B908" s="568"/>
      <c r="C908" s="568"/>
      <c r="D908" s="568"/>
      <c r="E908" s="568"/>
      <c r="F908" s="568"/>
      <c r="G908" s="568"/>
      <c r="H908" s="568"/>
      <c r="I908" s="568"/>
      <c r="J908" s="568"/>
      <c r="K908" s="568"/>
      <c r="L908" s="568"/>
      <c r="M908" s="568"/>
      <c r="N908" s="568"/>
      <c r="O908" s="568"/>
      <c r="P908" s="568"/>
      <c r="Q908" s="568"/>
      <c r="R908" s="568"/>
      <c r="S908" s="568"/>
      <c r="T908" s="568"/>
      <c r="U908" s="568"/>
      <c r="V908" s="568"/>
      <c r="W908" s="568"/>
      <c r="X908" s="568"/>
      <c r="Y908" s="568"/>
      <c r="Z908" s="568"/>
      <c r="AA908" s="568"/>
      <c r="AB908" s="568"/>
      <c r="AC908" s="568"/>
      <c r="AD908" s="568"/>
      <c r="AE908" s="568"/>
      <c r="AF908" s="568"/>
      <c r="AG908" s="568"/>
    </row>
    <row r="909" spans="1:33" ht="12.75">
      <c r="A909" s="568"/>
      <c r="B909" s="568"/>
      <c r="C909" s="568"/>
      <c r="D909" s="568"/>
      <c r="E909" s="568"/>
      <c r="F909" s="568"/>
      <c r="G909" s="568"/>
      <c r="H909" s="568"/>
      <c r="I909" s="568"/>
      <c r="J909" s="568"/>
      <c r="K909" s="568"/>
      <c r="L909" s="568"/>
      <c r="M909" s="568"/>
      <c r="N909" s="568"/>
      <c r="O909" s="568"/>
      <c r="P909" s="568"/>
      <c r="Q909" s="568"/>
      <c r="R909" s="568"/>
      <c r="S909" s="568"/>
      <c r="T909" s="568"/>
      <c r="U909" s="568"/>
      <c r="V909" s="568"/>
      <c r="W909" s="568"/>
      <c r="X909" s="568"/>
      <c r="Y909" s="568"/>
      <c r="Z909" s="568"/>
      <c r="AA909" s="568"/>
      <c r="AB909" s="568"/>
      <c r="AC909" s="568"/>
      <c r="AD909" s="568"/>
      <c r="AE909" s="568"/>
      <c r="AF909" s="568"/>
      <c r="AG909" s="568"/>
    </row>
    <row r="910" spans="1:33" ht="12.75">
      <c r="A910" s="568"/>
      <c r="B910" s="568"/>
      <c r="C910" s="568"/>
      <c r="D910" s="568"/>
      <c r="E910" s="568"/>
      <c r="F910" s="568"/>
      <c r="G910" s="568"/>
      <c r="H910" s="568"/>
      <c r="I910" s="568"/>
      <c r="J910" s="568"/>
      <c r="K910" s="568"/>
      <c r="L910" s="568"/>
      <c r="M910" s="568"/>
      <c r="N910" s="568"/>
      <c r="O910" s="568"/>
      <c r="P910" s="568"/>
      <c r="Q910" s="568"/>
      <c r="R910" s="568"/>
      <c r="S910" s="568"/>
      <c r="T910" s="568"/>
      <c r="U910" s="568"/>
      <c r="V910" s="568"/>
      <c r="W910" s="568"/>
      <c r="X910" s="568"/>
      <c r="Y910" s="568"/>
      <c r="Z910" s="568"/>
      <c r="AA910" s="568"/>
      <c r="AB910" s="568"/>
      <c r="AC910" s="568"/>
      <c r="AD910" s="568"/>
      <c r="AE910" s="568"/>
      <c r="AF910" s="568"/>
      <c r="AG910" s="568"/>
    </row>
    <row r="911" spans="1:33" ht="12.75">
      <c r="A911" s="568"/>
      <c r="B911" s="568"/>
      <c r="C911" s="568"/>
      <c r="D911" s="568"/>
      <c r="E911" s="568"/>
      <c r="F911" s="568"/>
      <c r="G911" s="568"/>
      <c r="H911" s="568"/>
      <c r="I911" s="568"/>
      <c r="J911" s="568"/>
      <c r="K911" s="568"/>
      <c r="L911" s="568"/>
      <c r="M911" s="568"/>
      <c r="N911" s="568"/>
      <c r="O911" s="568"/>
      <c r="P911" s="568"/>
      <c r="Q911" s="568"/>
      <c r="R911" s="568"/>
      <c r="S911" s="568"/>
      <c r="T911" s="568"/>
      <c r="U911" s="568"/>
      <c r="V911" s="568"/>
      <c r="W911" s="568"/>
      <c r="X911" s="568"/>
      <c r="Y911" s="568"/>
      <c r="Z911" s="568"/>
      <c r="AA911" s="568"/>
      <c r="AB911" s="568"/>
      <c r="AC911" s="568"/>
      <c r="AD911" s="568"/>
      <c r="AE911" s="568"/>
      <c r="AF911" s="568"/>
      <c r="AG911" s="568"/>
    </row>
    <row r="912" spans="1:33" ht="12.75">
      <c r="A912" s="568"/>
      <c r="B912" s="568"/>
      <c r="C912" s="568"/>
      <c r="D912" s="568"/>
      <c r="E912" s="568"/>
      <c r="F912" s="568"/>
      <c r="G912" s="568"/>
      <c r="H912" s="568"/>
      <c r="I912" s="568"/>
      <c r="J912" s="568"/>
      <c r="K912" s="568"/>
      <c r="L912" s="568"/>
      <c r="M912" s="568"/>
      <c r="N912" s="568"/>
      <c r="O912" s="568"/>
      <c r="P912" s="568"/>
      <c r="Q912" s="568"/>
      <c r="R912" s="568"/>
      <c r="S912" s="568"/>
      <c r="T912" s="568"/>
      <c r="U912" s="568"/>
      <c r="V912" s="568"/>
      <c r="W912" s="568"/>
      <c r="X912" s="568"/>
      <c r="Y912" s="568"/>
      <c r="Z912" s="568"/>
      <c r="AA912" s="568"/>
      <c r="AB912" s="568"/>
      <c r="AC912" s="568"/>
      <c r="AD912" s="568"/>
      <c r="AE912" s="568"/>
      <c r="AF912" s="568"/>
      <c r="AG912" s="568"/>
    </row>
    <row r="913" spans="1:33" ht="12.75">
      <c r="A913" s="568"/>
      <c r="B913" s="568"/>
      <c r="C913" s="568"/>
      <c r="D913" s="568"/>
      <c r="E913" s="568"/>
      <c r="F913" s="568"/>
      <c r="G913" s="568"/>
      <c r="H913" s="568"/>
      <c r="I913" s="568"/>
      <c r="J913" s="568"/>
      <c r="K913" s="568"/>
      <c r="L913" s="568"/>
      <c r="M913" s="568"/>
      <c r="N913" s="568"/>
      <c r="O913" s="568"/>
      <c r="P913" s="568"/>
      <c r="Q913" s="568"/>
      <c r="R913" s="568"/>
      <c r="S913" s="568"/>
      <c r="T913" s="568"/>
      <c r="U913" s="568"/>
      <c r="V913" s="568"/>
      <c r="W913" s="568"/>
      <c r="X913" s="568"/>
      <c r="Y913" s="568"/>
      <c r="Z913" s="568"/>
      <c r="AA913" s="568"/>
      <c r="AB913" s="568"/>
      <c r="AC913" s="568"/>
      <c r="AD913" s="568"/>
      <c r="AE913" s="568"/>
      <c r="AF913" s="568"/>
      <c r="AG913" s="568"/>
    </row>
    <row r="914" spans="1:33" ht="12.75">
      <c r="A914" s="568"/>
      <c r="B914" s="568"/>
      <c r="C914" s="568"/>
      <c r="D914" s="568"/>
      <c r="E914" s="568"/>
      <c r="F914" s="568"/>
      <c r="G914" s="568"/>
      <c r="H914" s="568"/>
      <c r="I914" s="568"/>
      <c r="J914" s="568"/>
      <c r="K914" s="568"/>
      <c r="L914" s="568"/>
      <c r="M914" s="568"/>
      <c r="N914" s="568"/>
      <c r="O914" s="568"/>
      <c r="P914" s="568"/>
      <c r="Q914" s="568"/>
      <c r="R914" s="568"/>
      <c r="S914" s="568"/>
      <c r="T914" s="568"/>
      <c r="U914" s="568"/>
      <c r="V914" s="568"/>
      <c r="W914" s="568"/>
      <c r="X914" s="568"/>
      <c r="Y914" s="568"/>
      <c r="Z914" s="568"/>
      <c r="AA914" s="568"/>
      <c r="AB914" s="568"/>
      <c r="AC914" s="568"/>
      <c r="AD914" s="568"/>
      <c r="AE914" s="568"/>
      <c r="AF914" s="568"/>
      <c r="AG914" s="568"/>
    </row>
    <row r="915" spans="1:33" ht="12.75">
      <c r="A915" s="568"/>
      <c r="B915" s="568"/>
      <c r="C915" s="568"/>
      <c r="D915" s="568"/>
      <c r="E915" s="568"/>
      <c r="F915" s="568"/>
      <c r="G915" s="568"/>
      <c r="H915" s="568"/>
      <c r="I915" s="568"/>
      <c r="J915" s="568"/>
      <c r="K915" s="568"/>
      <c r="L915" s="568"/>
      <c r="M915" s="568"/>
      <c r="N915" s="568"/>
      <c r="O915" s="568"/>
      <c r="P915" s="568"/>
      <c r="Q915" s="568"/>
      <c r="R915" s="568"/>
      <c r="S915" s="568"/>
      <c r="T915" s="568"/>
      <c r="U915" s="568"/>
      <c r="V915" s="568"/>
      <c r="W915" s="568"/>
      <c r="X915" s="568"/>
      <c r="Y915" s="568"/>
      <c r="Z915" s="568"/>
      <c r="AA915" s="568"/>
      <c r="AB915" s="568"/>
      <c r="AC915" s="568"/>
      <c r="AD915" s="568"/>
      <c r="AE915" s="568"/>
      <c r="AF915" s="568"/>
      <c r="AG915" s="568"/>
    </row>
    <row r="916" spans="1:33" ht="12.75">
      <c r="A916" s="568"/>
      <c r="B916" s="568"/>
      <c r="C916" s="568"/>
      <c r="D916" s="568"/>
      <c r="E916" s="568"/>
      <c r="F916" s="568"/>
      <c r="G916" s="568"/>
      <c r="H916" s="568"/>
      <c r="I916" s="568"/>
      <c r="J916" s="568"/>
      <c r="K916" s="568"/>
      <c r="L916" s="568"/>
      <c r="M916" s="568"/>
      <c r="N916" s="568"/>
      <c r="O916" s="568"/>
      <c r="P916" s="568"/>
      <c r="Q916" s="568"/>
      <c r="R916" s="568"/>
      <c r="S916" s="568"/>
      <c r="T916" s="568"/>
      <c r="U916" s="568"/>
      <c r="V916" s="568"/>
      <c r="W916" s="568"/>
      <c r="X916" s="568"/>
      <c r="Y916" s="568"/>
      <c r="Z916" s="568"/>
      <c r="AA916" s="568"/>
      <c r="AB916" s="568"/>
      <c r="AC916" s="568"/>
      <c r="AD916" s="568"/>
      <c r="AE916" s="568"/>
      <c r="AF916" s="568"/>
      <c r="AG916" s="568"/>
    </row>
    <row r="917" spans="1:33" ht="12.75">
      <c r="A917" s="568"/>
      <c r="B917" s="568"/>
      <c r="C917" s="568"/>
      <c r="D917" s="568"/>
      <c r="E917" s="568"/>
      <c r="F917" s="568"/>
      <c r="G917" s="568"/>
      <c r="H917" s="568"/>
      <c r="I917" s="568"/>
      <c r="J917" s="568"/>
      <c r="K917" s="568"/>
      <c r="L917" s="568"/>
      <c r="M917" s="568"/>
      <c r="N917" s="568"/>
      <c r="O917" s="568"/>
      <c r="P917" s="568"/>
      <c r="Q917" s="568"/>
      <c r="R917" s="568"/>
      <c r="S917" s="568"/>
      <c r="T917" s="568"/>
      <c r="U917" s="568"/>
      <c r="V917" s="568"/>
      <c r="W917" s="568"/>
      <c r="X917" s="568"/>
      <c r="Y917" s="568"/>
      <c r="Z917" s="568"/>
      <c r="AA917" s="568"/>
      <c r="AB917" s="568"/>
      <c r="AC917" s="568"/>
      <c r="AD917" s="568"/>
      <c r="AE917" s="568"/>
      <c r="AF917" s="568"/>
      <c r="AG917" s="568"/>
    </row>
    <row r="918" spans="1:33" ht="12.75">
      <c r="A918" s="568"/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68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</row>
    <row r="919" spans="1:33" ht="12.75">
      <c r="A919" s="568"/>
      <c r="B919" s="568"/>
      <c r="C919" s="568"/>
      <c r="D919" s="568"/>
      <c r="E919" s="568"/>
      <c r="F919" s="568"/>
      <c r="G919" s="568"/>
      <c r="H919" s="568"/>
      <c r="I919" s="568"/>
      <c r="J919" s="568"/>
      <c r="K919" s="568"/>
      <c r="L919" s="568"/>
      <c r="M919" s="568"/>
      <c r="N919" s="568"/>
      <c r="O919" s="568"/>
      <c r="P919" s="568"/>
      <c r="Q919" s="568"/>
      <c r="R919" s="568"/>
      <c r="S919" s="568"/>
      <c r="T919" s="568"/>
      <c r="U919" s="568"/>
      <c r="V919" s="568"/>
      <c r="W919" s="568"/>
      <c r="X919" s="568"/>
      <c r="Y919" s="568"/>
      <c r="Z919" s="568"/>
      <c r="AA919" s="568"/>
      <c r="AB919" s="568"/>
      <c r="AC919" s="568"/>
      <c r="AD919" s="568"/>
      <c r="AE919" s="568"/>
      <c r="AF919" s="568"/>
      <c r="AG919" s="568"/>
    </row>
    <row r="920" spans="1:33" ht="12.75">
      <c r="A920" s="568"/>
      <c r="B920" s="568"/>
      <c r="C920" s="568"/>
      <c r="D920" s="568"/>
      <c r="E920" s="568"/>
      <c r="F920" s="568"/>
      <c r="G920" s="568"/>
      <c r="H920" s="568"/>
      <c r="I920" s="568"/>
      <c r="J920" s="568"/>
      <c r="K920" s="568"/>
      <c r="L920" s="568"/>
      <c r="M920" s="568"/>
      <c r="N920" s="568"/>
      <c r="O920" s="568"/>
      <c r="P920" s="568"/>
      <c r="Q920" s="568"/>
      <c r="R920" s="568"/>
      <c r="S920" s="568"/>
      <c r="T920" s="568"/>
      <c r="U920" s="568"/>
      <c r="V920" s="568"/>
      <c r="W920" s="568"/>
      <c r="X920" s="568"/>
      <c r="Y920" s="568"/>
      <c r="Z920" s="568"/>
      <c r="AA920" s="568"/>
      <c r="AB920" s="568"/>
      <c r="AC920" s="568"/>
      <c r="AD920" s="568"/>
      <c r="AE920" s="568"/>
      <c r="AF920" s="568"/>
      <c r="AG920" s="568"/>
    </row>
    <row r="921" spans="1:33" ht="12.75">
      <c r="A921" s="568"/>
      <c r="B921" s="568"/>
      <c r="C921" s="568"/>
      <c r="D921" s="568"/>
      <c r="E921" s="568"/>
      <c r="F921" s="568"/>
      <c r="G921" s="568"/>
      <c r="H921" s="568"/>
      <c r="I921" s="568"/>
      <c r="J921" s="568"/>
      <c r="K921" s="568"/>
      <c r="L921" s="568"/>
      <c r="M921" s="568"/>
      <c r="N921" s="568"/>
      <c r="O921" s="568"/>
      <c r="P921" s="568"/>
      <c r="Q921" s="568"/>
      <c r="R921" s="568"/>
      <c r="S921" s="568"/>
      <c r="T921" s="568"/>
      <c r="U921" s="568"/>
      <c r="V921" s="568"/>
      <c r="W921" s="568"/>
      <c r="X921" s="568"/>
      <c r="Y921" s="568"/>
      <c r="Z921" s="568"/>
      <c r="AA921" s="568"/>
      <c r="AB921" s="568"/>
      <c r="AC921" s="568"/>
      <c r="AD921" s="568"/>
      <c r="AE921" s="568"/>
      <c r="AF921" s="568"/>
      <c r="AG921" s="568"/>
    </row>
    <row r="922" spans="1:33" ht="12.75">
      <c r="A922" s="568"/>
      <c r="B922" s="568"/>
      <c r="C922" s="568"/>
      <c r="D922" s="568"/>
      <c r="E922" s="568"/>
      <c r="F922" s="568"/>
      <c r="G922" s="568"/>
      <c r="H922" s="568"/>
      <c r="I922" s="568"/>
      <c r="J922" s="568"/>
      <c r="K922" s="568"/>
      <c r="L922" s="568"/>
      <c r="M922" s="568"/>
      <c r="N922" s="568"/>
      <c r="O922" s="568"/>
      <c r="P922" s="568"/>
      <c r="Q922" s="568"/>
      <c r="R922" s="568"/>
      <c r="S922" s="568"/>
      <c r="T922" s="568"/>
      <c r="U922" s="568"/>
      <c r="V922" s="568"/>
      <c r="W922" s="568"/>
      <c r="X922" s="568"/>
      <c r="Y922" s="568"/>
      <c r="Z922" s="568"/>
      <c r="AA922" s="568"/>
      <c r="AB922" s="568"/>
      <c r="AC922" s="568"/>
      <c r="AD922" s="568"/>
      <c r="AE922" s="568"/>
      <c r="AF922" s="568"/>
      <c r="AG922" s="568"/>
    </row>
    <row r="923" spans="1:33" ht="12.75">
      <c r="A923" s="568"/>
      <c r="B923" s="568"/>
      <c r="C923" s="568"/>
      <c r="D923" s="568"/>
      <c r="E923" s="568"/>
      <c r="F923" s="568"/>
      <c r="G923" s="568"/>
      <c r="H923" s="568"/>
      <c r="I923" s="568"/>
      <c r="J923" s="568"/>
      <c r="K923" s="568"/>
      <c r="L923" s="568"/>
      <c r="M923" s="568"/>
      <c r="N923" s="568"/>
      <c r="O923" s="568"/>
      <c r="P923" s="568"/>
      <c r="Q923" s="568"/>
      <c r="R923" s="568"/>
      <c r="S923" s="568"/>
      <c r="T923" s="568"/>
      <c r="U923" s="568"/>
      <c r="V923" s="568"/>
      <c r="W923" s="568"/>
      <c r="X923" s="568"/>
      <c r="Y923" s="568"/>
      <c r="Z923" s="568"/>
      <c r="AA923" s="568"/>
      <c r="AB923" s="568"/>
      <c r="AC923" s="568"/>
      <c r="AD923" s="568"/>
      <c r="AE923" s="568"/>
      <c r="AF923" s="568"/>
      <c r="AG923" s="568"/>
    </row>
    <row r="924" spans="1:33" ht="12.75">
      <c r="A924" s="568"/>
      <c r="B924" s="568"/>
      <c r="C924" s="568"/>
      <c r="D924" s="568"/>
      <c r="E924" s="568"/>
      <c r="F924" s="568"/>
      <c r="G924" s="568"/>
      <c r="H924" s="568"/>
      <c r="I924" s="568"/>
      <c r="J924" s="568"/>
      <c r="K924" s="568"/>
      <c r="L924" s="568"/>
      <c r="M924" s="568"/>
      <c r="N924" s="568"/>
      <c r="O924" s="568"/>
      <c r="P924" s="568"/>
      <c r="Q924" s="568"/>
      <c r="R924" s="568"/>
      <c r="S924" s="568"/>
      <c r="T924" s="568"/>
      <c r="U924" s="568"/>
      <c r="V924" s="568"/>
      <c r="W924" s="568"/>
      <c r="X924" s="568"/>
      <c r="Y924" s="568"/>
      <c r="Z924" s="568"/>
      <c r="AA924" s="568"/>
      <c r="AB924" s="568"/>
      <c r="AC924" s="568"/>
      <c r="AD924" s="568"/>
      <c r="AE924" s="568"/>
      <c r="AF924" s="568"/>
      <c r="AG924" s="568"/>
    </row>
    <row r="925" spans="1:33" ht="12.75">
      <c r="A925" s="568"/>
      <c r="B925" s="568"/>
      <c r="C925" s="568"/>
      <c r="D925" s="568"/>
      <c r="E925" s="568"/>
      <c r="F925" s="568"/>
      <c r="G925" s="568"/>
      <c r="H925" s="568"/>
      <c r="I925" s="568"/>
      <c r="J925" s="568"/>
      <c r="K925" s="568"/>
      <c r="L925" s="568"/>
      <c r="M925" s="568"/>
      <c r="N925" s="568"/>
      <c r="O925" s="568"/>
      <c r="P925" s="568"/>
      <c r="Q925" s="568"/>
      <c r="R925" s="568"/>
      <c r="S925" s="568"/>
      <c r="T925" s="568"/>
      <c r="U925" s="568"/>
      <c r="V925" s="568"/>
      <c r="W925" s="568"/>
      <c r="X925" s="568"/>
      <c r="Y925" s="568"/>
      <c r="Z925" s="568"/>
      <c r="AA925" s="568"/>
      <c r="AB925" s="568"/>
      <c r="AC925" s="568"/>
      <c r="AD925" s="568"/>
      <c r="AE925" s="568"/>
      <c r="AF925" s="568"/>
      <c r="AG925" s="568"/>
    </row>
    <row r="926" spans="1:33" ht="12.75">
      <c r="A926" s="568"/>
      <c r="B926" s="568"/>
      <c r="C926" s="568"/>
      <c r="D926" s="568"/>
      <c r="E926" s="568"/>
      <c r="F926" s="568"/>
      <c r="G926" s="568"/>
      <c r="H926" s="568"/>
      <c r="I926" s="568"/>
      <c r="J926" s="568"/>
      <c r="K926" s="568"/>
      <c r="L926" s="568"/>
      <c r="M926" s="568"/>
      <c r="N926" s="568"/>
      <c r="O926" s="568"/>
      <c r="P926" s="568"/>
      <c r="Q926" s="568"/>
      <c r="R926" s="568"/>
      <c r="S926" s="568"/>
      <c r="T926" s="568"/>
      <c r="U926" s="568"/>
      <c r="V926" s="568"/>
      <c r="W926" s="568"/>
      <c r="X926" s="568"/>
      <c r="Y926" s="568"/>
      <c r="Z926" s="568"/>
      <c r="AA926" s="568"/>
      <c r="AB926" s="568"/>
      <c r="AC926" s="568"/>
      <c r="AD926" s="568"/>
      <c r="AE926" s="568"/>
      <c r="AF926" s="568"/>
      <c r="AG926" s="568"/>
    </row>
    <row r="927" spans="1:33" ht="12.75">
      <c r="A927" s="568"/>
      <c r="B927" s="568"/>
      <c r="C927" s="568"/>
      <c r="D927" s="568"/>
      <c r="E927" s="568"/>
      <c r="F927" s="568"/>
      <c r="G927" s="568"/>
      <c r="H927" s="568"/>
      <c r="I927" s="568"/>
      <c r="J927" s="568"/>
      <c r="K927" s="568"/>
      <c r="L927" s="568"/>
      <c r="M927" s="568"/>
      <c r="N927" s="568"/>
      <c r="O927" s="568"/>
      <c r="P927" s="568"/>
      <c r="Q927" s="568"/>
      <c r="R927" s="568"/>
      <c r="S927" s="568"/>
      <c r="T927" s="568"/>
      <c r="U927" s="568"/>
      <c r="V927" s="568"/>
      <c r="W927" s="568"/>
      <c r="X927" s="568"/>
      <c r="Y927" s="568"/>
      <c r="Z927" s="568"/>
      <c r="AA927" s="568"/>
      <c r="AB927" s="568"/>
      <c r="AC927" s="568"/>
      <c r="AD927" s="568"/>
      <c r="AE927" s="568"/>
      <c r="AF927" s="568"/>
      <c r="AG927" s="568"/>
    </row>
    <row r="928" spans="1:33" ht="12.75">
      <c r="A928" s="568"/>
      <c r="B928" s="568"/>
      <c r="C928" s="568"/>
      <c r="D928" s="568"/>
      <c r="E928" s="568"/>
      <c r="F928" s="568"/>
      <c r="G928" s="568"/>
      <c r="H928" s="568"/>
      <c r="I928" s="568"/>
      <c r="J928" s="568"/>
      <c r="K928" s="568"/>
      <c r="L928" s="568"/>
      <c r="M928" s="568"/>
      <c r="N928" s="568"/>
      <c r="O928" s="568"/>
      <c r="P928" s="568"/>
      <c r="Q928" s="568"/>
      <c r="R928" s="568"/>
      <c r="S928" s="568"/>
      <c r="T928" s="568"/>
      <c r="U928" s="568"/>
      <c r="V928" s="568"/>
      <c r="W928" s="568"/>
      <c r="X928" s="568"/>
      <c r="Y928" s="568"/>
      <c r="Z928" s="568"/>
      <c r="AA928" s="568"/>
      <c r="AB928" s="568"/>
      <c r="AC928" s="568"/>
      <c r="AD928" s="568"/>
      <c r="AE928" s="568"/>
      <c r="AF928" s="568"/>
      <c r="AG928" s="568"/>
    </row>
    <row r="929" spans="1:33" ht="12.75">
      <c r="A929" s="568"/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68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</row>
    <row r="930" spans="1:33" ht="12.75">
      <c r="A930" s="568"/>
      <c r="B930" s="568"/>
      <c r="C930" s="568"/>
      <c r="D930" s="568"/>
      <c r="E930" s="568"/>
      <c r="F930" s="568"/>
      <c r="G930" s="568"/>
      <c r="H930" s="568"/>
      <c r="I930" s="568"/>
      <c r="J930" s="568"/>
      <c r="K930" s="568"/>
      <c r="L930" s="568"/>
      <c r="M930" s="568"/>
      <c r="N930" s="568"/>
      <c r="O930" s="568"/>
      <c r="P930" s="568"/>
      <c r="Q930" s="568"/>
      <c r="R930" s="568"/>
      <c r="S930" s="568"/>
      <c r="T930" s="568"/>
      <c r="U930" s="568"/>
      <c r="V930" s="568"/>
      <c r="W930" s="568"/>
      <c r="X930" s="568"/>
      <c r="Y930" s="568"/>
      <c r="Z930" s="568"/>
      <c r="AA930" s="568"/>
      <c r="AB930" s="568"/>
      <c r="AC930" s="568"/>
      <c r="AD930" s="568"/>
      <c r="AE930" s="568"/>
      <c r="AF930" s="568"/>
      <c r="AG930" s="568"/>
    </row>
    <row r="931" spans="1:33" ht="12.75">
      <c r="A931" s="568"/>
      <c r="B931" s="568"/>
      <c r="C931" s="568"/>
      <c r="D931" s="568"/>
      <c r="E931" s="568"/>
      <c r="F931" s="568"/>
      <c r="G931" s="568"/>
      <c r="H931" s="568"/>
      <c r="I931" s="568"/>
      <c r="J931" s="568"/>
      <c r="K931" s="568"/>
      <c r="L931" s="568"/>
      <c r="M931" s="568"/>
      <c r="N931" s="568"/>
      <c r="O931" s="568"/>
      <c r="P931" s="568"/>
      <c r="Q931" s="568"/>
      <c r="R931" s="568"/>
      <c r="S931" s="568"/>
      <c r="T931" s="568"/>
      <c r="U931" s="568"/>
      <c r="V931" s="568"/>
      <c r="W931" s="568"/>
      <c r="X931" s="568"/>
      <c r="Y931" s="568"/>
      <c r="Z931" s="568"/>
      <c r="AA931" s="568"/>
      <c r="AB931" s="568"/>
      <c r="AC931" s="568"/>
      <c r="AD931" s="568"/>
      <c r="AE931" s="568"/>
      <c r="AF931" s="568"/>
      <c r="AG931" s="568"/>
    </row>
    <row r="932" spans="1:33" ht="12.75">
      <c r="A932" s="568"/>
      <c r="B932" s="568"/>
      <c r="C932" s="568"/>
      <c r="D932" s="568"/>
      <c r="E932" s="568"/>
      <c r="F932" s="568"/>
      <c r="G932" s="568"/>
      <c r="H932" s="568"/>
      <c r="I932" s="568"/>
      <c r="J932" s="568"/>
      <c r="K932" s="568"/>
      <c r="L932" s="568"/>
      <c r="M932" s="568"/>
      <c r="N932" s="568"/>
      <c r="O932" s="568"/>
      <c r="P932" s="568"/>
      <c r="Q932" s="568"/>
      <c r="R932" s="568"/>
      <c r="S932" s="568"/>
      <c r="T932" s="568"/>
      <c r="U932" s="568"/>
      <c r="V932" s="568"/>
      <c r="W932" s="568"/>
      <c r="X932" s="568"/>
      <c r="Y932" s="568"/>
      <c r="Z932" s="568"/>
      <c r="AA932" s="568"/>
      <c r="AB932" s="568"/>
      <c r="AC932" s="568"/>
      <c r="AD932" s="568"/>
      <c r="AE932" s="568"/>
      <c r="AF932" s="568"/>
      <c r="AG932" s="568"/>
    </row>
    <row r="933" spans="1:33" ht="12.75">
      <c r="A933" s="568"/>
      <c r="B933" s="568"/>
      <c r="C933" s="568"/>
      <c r="D933" s="568"/>
      <c r="E933" s="568"/>
      <c r="F933" s="568"/>
      <c r="G933" s="568"/>
      <c r="H933" s="568"/>
      <c r="I933" s="568"/>
      <c r="J933" s="568"/>
      <c r="K933" s="568"/>
      <c r="L933" s="568"/>
      <c r="M933" s="568"/>
      <c r="N933" s="568"/>
      <c r="O933" s="568"/>
      <c r="P933" s="568"/>
      <c r="Q933" s="568"/>
      <c r="R933" s="568"/>
      <c r="S933" s="568"/>
      <c r="T933" s="568"/>
      <c r="U933" s="568"/>
      <c r="V933" s="568"/>
      <c r="W933" s="568"/>
      <c r="X933" s="568"/>
      <c r="Y933" s="568"/>
      <c r="Z933" s="568"/>
      <c r="AA933" s="568"/>
      <c r="AB933" s="568"/>
      <c r="AC933" s="568"/>
      <c r="AD933" s="568"/>
      <c r="AE933" s="568"/>
      <c r="AF933" s="568"/>
      <c r="AG933" s="568"/>
    </row>
    <row r="934" spans="1:33" ht="12.75">
      <c r="A934" s="568"/>
      <c r="B934" s="568"/>
      <c r="C934" s="568"/>
      <c r="D934" s="568"/>
      <c r="E934" s="568"/>
      <c r="F934" s="568"/>
      <c r="G934" s="568"/>
      <c r="H934" s="568"/>
      <c r="I934" s="568"/>
      <c r="J934" s="568"/>
      <c r="K934" s="568"/>
      <c r="L934" s="568"/>
      <c r="M934" s="568"/>
      <c r="N934" s="568"/>
      <c r="O934" s="568"/>
      <c r="P934" s="568"/>
      <c r="Q934" s="568"/>
      <c r="R934" s="568"/>
      <c r="S934" s="568"/>
      <c r="T934" s="568"/>
      <c r="U934" s="568"/>
      <c r="V934" s="568"/>
      <c r="W934" s="568"/>
      <c r="X934" s="568"/>
      <c r="Y934" s="568"/>
      <c r="Z934" s="568"/>
      <c r="AA934" s="568"/>
      <c r="AB934" s="568"/>
      <c r="AC934" s="568"/>
      <c r="AD934" s="568"/>
      <c r="AE934" s="568"/>
      <c r="AF934" s="568"/>
      <c r="AG934" s="568"/>
    </row>
    <row r="935" spans="1:33" ht="12.75">
      <c r="A935" s="568"/>
      <c r="B935" s="568"/>
      <c r="C935" s="568"/>
      <c r="D935" s="568"/>
      <c r="E935" s="568"/>
      <c r="F935" s="568"/>
      <c r="G935" s="568"/>
      <c r="H935" s="568"/>
      <c r="I935" s="568"/>
      <c r="J935" s="568"/>
      <c r="K935" s="568"/>
      <c r="L935" s="568"/>
      <c r="M935" s="568"/>
      <c r="N935" s="568"/>
      <c r="O935" s="568"/>
      <c r="P935" s="568"/>
      <c r="Q935" s="568"/>
      <c r="R935" s="568"/>
      <c r="S935" s="568"/>
      <c r="T935" s="568"/>
      <c r="U935" s="568"/>
      <c r="V935" s="568"/>
      <c r="W935" s="568"/>
      <c r="X935" s="568"/>
      <c r="Y935" s="568"/>
      <c r="Z935" s="568"/>
      <c r="AA935" s="568"/>
      <c r="AB935" s="568"/>
      <c r="AC935" s="568"/>
      <c r="AD935" s="568"/>
      <c r="AE935" s="568"/>
      <c r="AF935" s="568"/>
      <c r="AG935" s="568"/>
    </row>
    <row r="936" spans="1:33" ht="12.75">
      <c r="A936" s="568"/>
      <c r="B936" s="568"/>
      <c r="C936" s="568"/>
      <c r="D936" s="568"/>
      <c r="E936" s="568"/>
      <c r="F936" s="568"/>
      <c r="G936" s="568"/>
      <c r="H936" s="568"/>
      <c r="I936" s="568"/>
      <c r="J936" s="568"/>
      <c r="K936" s="568"/>
      <c r="L936" s="568"/>
      <c r="M936" s="568"/>
      <c r="N936" s="568"/>
      <c r="O936" s="568"/>
      <c r="P936" s="568"/>
      <c r="Q936" s="568"/>
      <c r="R936" s="568"/>
      <c r="S936" s="568"/>
      <c r="T936" s="568"/>
      <c r="U936" s="568"/>
      <c r="V936" s="568"/>
      <c r="W936" s="568"/>
      <c r="X936" s="568"/>
      <c r="Y936" s="568"/>
      <c r="Z936" s="568"/>
      <c r="AA936" s="568"/>
      <c r="AB936" s="568"/>
      <c r="AC936" s="568"/>
      <c r="AD936" s="568"/>
      <c r="AE936" s="568"/>
      <c r="AF936" s="568"/>
      <c r="AG936" s="568"/>
    </row>
    <row r="937" spans="1:33" ht="12.75">
      <c r="A937" s="568"/>
      <c r="B937" s="568"/>
      <c r="C937" s="568"/>
      <c r="D937" s="568"/>
      <c r="E937" s="568"/>
      <c r="F937" s="568"/>
      <c r="G937" s="568"/>
      <c r="H937" s="568"/>
      <c r="I937" s="568"/>
      <c r="J937" s="568"/>
      <c r="K937" s="568"/>
      <c r="L937" s="568"/>
      <c r="M937" s="568"/>
      <c r="N937" s="568"/>
      <c r="O937" s="568"/>
      <c r="P937" s="568"/>
      <c r="Q937" s="568"/>
      <c r="R937" s="568"/>
      <c r="S937" s="568"/>
      <c r="T937" s="568"/>
      <c r="U937" s="568"/>
      <c r="V937" s="568"/>
      <c r="W937" s="568"/>
      <c r="X937" s="568"/>
      <c r="Y937" s="568"/>
      <c r="Z937" s="568"/>
      <c r="AA937" s="568"/>
      <c r="AB937" s="568"/>
      <c r="AC937" s="568"/>
      <c r="AD937" s="568"/>
      <c r="AE937" s="568"/>
      <c r="AF937" s="568"/>
      <c r="AG937" s="568"/>
    </row>
    <row r="938" spans="1:33" ht="12.75">
      <c r="A938" s="568"/>
      <c r="B938" s="568"/>
      <c r="C938" s="568"/>
      <c r="D938" s="568"/>
      <c r="E938" s="568"/>
      <c r="F938" s="568"/>
      <c r="G938" s="568"/>
      <c r="H938" s="568"/>
      <c r="I938" s="568"/>
      <c r="J938" s="568"/>
      <c r="K938" s="568"/>
      <c r="L938" s="568"/>
      <c r="M938" s="568"/>
      <c r="N938" s="568"/>
      <c r="O938" s="568"/>
      <c r="P938" s="568"/>
      <c r="Q938" s="568"/>
      <c r="R938" s="568"/>
      <c r="S938" s="568"/>
      <c r="T938" s="568"/>
      <c r="U938" s="568"/>
      <c r="V938" s="568"/>
      <c r="W938" s="568"/>
      <c r="X938" s="568"/>
      <c r="Y938" s="568"/>
      <c r="Z938" s="568"/>
      <c r="AA938" s="568"/>
      <c r="AB938" s="568"/>
      <c r="AC938" s="568"/>
      <c r="AD938" s="568"/>
      <c r="AE938" s="568"/>
      <c r="AF938" s="568"/>
      <c r="AG938" s="568"/>
    </row>
    <row r="939" spans="1:33" ht="12.75">
      <c r="A939" s="568"/>
      <c r="B939" s="568"/>
      <c r="C939" s="568"/>
      <c r="D939" s="568"/>
      <c r="E939" s="568"/>
      <c r="F939" s="568"/>
      <c r="G939" s="568"/>
      <c r="H939" s="568"/>
      <c r="I939" s="568"/>
      <c r="J939" s="568"/>
      <c r="K939" s="568"/>
      <c r="L939" s="568"/>
      <c r="M939" s="568"/>
      <c r="N939" s="568"/>
      <c r="O939" s="568"/>
      <c r="P939" s="568"/>
      <c r="Q939" s="568"/>
      <c r="R939" s="568"/>
      <c r="S939" s="568"/>
      <c r="T939" s="568"/>
      <c r="U939" s="568"/>
      <c r="V939" s="568"/>
      <c r="W939" s="568"/>
      <c r="X939" s="568"/>
      <c r="Y939" s="568"/>
      <c r="Z939" s="568"/>
      <c r="AA939" s="568"/>
      <c r="AB939" s="568"/>
      <c r="AC939" s="568"/>
      <c r="AD939" s="568"/>
      <c r="AE939" s="568"/>
      <c r="AF939" s="568"/>
      <c r="AG939" s="568"/>
    </row>
    <row r="940" spans="1:33" ht="12.75">
      <c r="A940" s="568"/>
      <c r="B940" s="568"/>
      <c r="C940" s="568"/>
      <c r="D940" s="568"/>
      <c r="E940" s="568"/>
      <c r="F940" s="568"/>
      <c r="G940" s="568"/>
      <c r="H940" s="568"/>
      <c r="I940" s="568"/>
      <c r="J940" s="568"/>
      <c r="K940" s="568"/>
      <c r="L940" s="568"/>
      <c r="M940" s="568"/>
      <c r="N940" s="568"/>
      <c r="O940" s="568"/>
      <c r="P940" s="568"/>
      <c r="Q940" s="568"/>
      <c r="R940" s="568"/>
      <c r="S940" s="568"/>
      <c r="T940" s="568"/>
      <c r="U940" s="568"/>
      <c r="V940" s="568"/>
      <c r="W940" s="568"/>
      <c r="X940" s="568"/>
      <c r="Y940" s="568"/>
      <c r="Z940" s="568"/>
      <c r="AA940" s="568"/>
      <c r="AB940" s="568"/>
      <c r="AC940" s="568"/>
      <c r="AD940" s="568"/>
      <c r="AE940" s="568"/>
      <c r="AF940" s="568"/>
      <c r="AG940" s="568"/>
    </row>
    <row r="941" spans="1:33" ht="12.75">
      <c r="A941" s="568"/>
      <c r="B941" s="568"/>
      <c r="C941" s="568"/>
      <c r="D941" s="568"/>
      <c r="E941" s="568"/>
      <c r="F941" s="568"/>
      <c r="G941" s="568"/>
      <c r="H941" s="568"/>
      <c r="I941" s="568"/>
      <c r="J941" s="568"/>
      <c r="K941" s="568"/>
      <c r="L941" s="568"/>
      <c r="M941" s="568"/>
      <c r="N941" s="568"/>
      <c r="O941" s="568"/>
      <c r="P941" s="568"/>
      <c r="Q941" s="568"/>
      <c r="R941" s="568"/>
      <c r="S941" s="568"/>
      <c r="T941" s="568"/>
      <c r="U941" s="568"/>
      <c r="V941" s="568"/>
      <c r="W941" s="568"/>
      <c r="X941" s="568"/>
      <c r="Y941" s="568"/>
      <c r="Z941" s="568"/>
      <c r="AA941" s="568"/>
      <c r="AB941" s="568"/>
      <c r="AC941" s="568"/>
      <c r="AD941" s="568"/>
      <c r="AE941" s="568"/>
      <c r="AF941" s="568"/>
      <c r="AG941" s="568"/>
    </row>
    <row r="942" spans="1:33" ht="12.75">
      <c r="A942" s="568"/>
      <c r="B942" s="568"/>
      <c r="C942" s="568"/>
      <c r="D942" s="568"/>
      <c r="E942" s="568"/>
      <c r="F942" s="568"/>
      <c r="G942" s="568"/>
      <c r="H942" s="568"/>
      <c r="I942" s="568"/>
      <c r="J942" s="568"/>
      <c r="K942" s="568"/>
      <c r="L942" s="568"/>
      <c r="M942" s="568"/>
      <c r="N942" s="568"/>
      <c r="O942" s="568"/>
      <c r="P942" s="568"/>
      <c r="Q942" s="568"/>
      <c r="R942" s="568"/>
      <c r="S942" s="568"/>
      <c r="T942" s="568"/>
      <c r="U942" s="568"/>
      <c r="V942" s="568"/>
      <c r="W942" s="568"/>
      <c r="X942" s="568"/>
      <c r="Y942" s="568"/>
      <c r="Z942" s="568"/>
      <c r="AA942" s="568"/>
      <c r="AB942" s="568"/>
      <c r="AC942" s="568"/>
      <c r="AD942" s="568"/>
      <c r="AE942" s="568"/>
      <c r="AF942" s="568"/>
      <c r="AG942" s="568"/>
    </row>
    <row r="943" spans="1:33" ht="12.75">
      <c r="A943" s="568"/>
      <c r="B943" s="568"/>
      <c r="C943" s="568"/>
      <c r="D943" s="568"/>
      <c r="E943" s="568"/>
      <c r="F943" s="568"/>
      <c r="G943" s="568"/>
      <c r="H943" s="568"/>
      <c r="I943" s="568"/>
      <c r="J943" s="568"/>
      <c r="K943" s="568"/>
      <c r="L943" s="568"/>
      <c r="M943" s="568"/>
      <c r="N943" s="568"/>
      <c r="O943" s="568"/>
      <c r="P943" s="568"/>
      <c r="Q943" s="568"/>
      <c r="R943" s="568"/>
      <c r="S943" s="568"/>
      <c r="T943" s="568"/>
      <c r="U943" s="568"/>
      <c r="V943" s="568"/>
      <c r="W943" s="568"/>
      <c r="X943" s="568"/>
      <c r="Y943" s="568"/>
      <c r="Z943" s="568"/>
      <c r="AA943" s="568"/>
      <c r="AB943" s="568"/>
      <c r="AC943" s="568"/>
      <c r="AD943" s="568"/>
      <c r="AE943" s="568"/>
      <c r="AF943" s="568"/>
      <c r="AG943" s="568"/>
    </row>
    <row r="944" spans="1:33" ht="12.75">
      <c r="A944" s="568"/>
      <c r="B944" s="568"/>
      <c r="C944" s="568"/>
      <c r="D944" s="568"/>
      <c r="E944" s="568"/>
      <c r="F944" s="568"/>
      <c r="G944" s="568"/>
      <c r="H944" s="568"/>
      <c r="I944" s="568"/>
      <c r="J944" s="568"/>
      <c r="K944" s="568"/>
      <c r="L944" s="568"/>
      <c r="M944" s="568"/>
      <c r="N944" s="568"/>
      <c r="O944" s="568"/>
      <c r="P944" s="568"/>
      <c r="Q944" s="568"/>
      <c r="R944" s="568"/>
      <c r="S944" s="568"/>
      <c r="T944" s="568"/>
      <c r="U944" s="568"/>
      <c r="V944" s="568"/>
      <c r="W944" s="568"/>
      <c r="X944" s="568"/>
      <c r="Y944" s="568"/>
      <c r="Z944" s="568"/>
      <c r="AA944" s="568"/>
      <c r="AB944" s="568"/>
      <c r="AC944" s="568"/>
      <c r="AD944" s="568"/>
      <c r="AE944" s="568"/>
      <c r="AF944" s="568"/>
      <c r="AG944" s="568"/>
    </row>
    <row r="945" spans="1:33" ht="12.75">
      <c r="A945" s="568"/>
      <c r="B945" s="568"/>
      <c r="C945" s="568"/>
      <c r="D945" s="568"/>
      <c r="E945" s="568"/>
      <c r="F945" s="568"/>
      <c r="G945" s="568"/>
      <c r="H945" s="568"/>
      <c r="I945" s="568"/>
      <c r="J945" s="568"/>
      <c r="K945" s="568"/>
      <c r="L945" s="568"/>
      <c r="M945" s="568"/>
      <c r="N945" s="568"/>
      <c r="O945" s="568"/>
      <c r="P945" s="568"/>
      <c r="Q945" s="568"/>
      <c r="R945" s="568"/>
      <c r="S945" s="568"/>
      <c r="T945" s="568"/>
      <c r="U945" s="568"/>
      <c r="V945" s="568"/>
      <c r="W945" s="568"/>
      <c r="X945" s="568"/>
      <c r="Y945" s="568"/>
      <c r="Z945" s="568"/>
      <c r="AA945" s="568"/>
      <c r="AB945" s="568"/>
      <c r="AC945" s="568"/>
      <c r="AD945" s="568"/>
      <c r="AE945" s="568"/>
      <c r="AF945" s="568"/>
      <c r="AG945" s="568"/>
    </row>
    <row r="946" spans="1:33" ht="12.75">
      <c r="A946" s="568"/>
      <c r="B946" s="568"/>
      <c r="C946" s="568"/>
      <c r="D946" s="568"/>
      <c r="E946" s="568"/>
      <c r="F946" s="568"/>
      <c r="G946" s="568"/>
      <c r="H946" s="568"/>
      <c r="I946" s="568"/>
      <c r="J946" s="568"/>
      <c r="K946" s="568"/>
      <c r="L946" s="568"/>
      <c r="M946" s="568"/>
      <c r="N946" s="568"/>
      <c r="O946" s="568"/>
      <c r="P946" s="568"/>
      <c r="Q946" s="568"/>
      <c r="R946" s="568"/>
      <c r="S946" s="568"/>
      <c r="T946" s="568"/>
      <c r="U946" s="568"/>
      <c r="V946" s="568"/>
      <c r="W946" s="568"/>
      <c r="X946" s="568"/>
      <c r="Y946" s="568"/>
      <c r="Z946" s="568"/>
      <c r="AA946" s="568"/>
      <c r="AB946" s="568"/>
      <c r="AC946" s="568"/>
      <c r="AD946" s="568"/>
      <c r="AE946" s="568"/>
      <c r="AF946" s="568"/>
      <c r="AG946" s="568"/>
    </row>
    <row r="947" spans="1:33" ht="12.75">
      <c r="A947" s="568"/>
      <c r="B947" s="568"/>
      <c r="C947" s="568"/>
      <c r="D947" s="568"/>
      <c r="E947" s="568"/>
      <c r="F947" s="568"/>
      <c r="G947" s="568"/>
      <c r="H947" s="568"/>
      <c r="I947" s="568"/>
      <c r="J947" s="568"/>
      <c r="K947" s="568"/>
      <c r="L947" s="568"/>
      <c r="M947" s="568"/>
      <c r="N947" s="568"/>
      <c r="O947" s="568"/>
      <c r="P947" s="568"/>
      <c r="Q947" s="568"/>
      <c r="R947" s="568"/>
      <c r="S947" s="568"/>
      <c r="T947" s="568"/>
      <c r="U947" s="568"/>
      <c r="V947" s="568"/>
      <c r="W947" s="568"/>
      <c r="X947" s="568"/>
      <c r="Y947" s="568"/>
      <c r="Z947" s="568"/>
      <c r="AA947" s="568"/>
      <c r="AB947" s="568"/>
      <c r="AC947" s="568"/>
      <c r="AD947" s="568"/>
      <c r="AE947" s="568"/>
      <c r="AF947" s="568"/>
      <c r="AG947" s="568"/>
    </row>
    <row r="948" spans="1:33" ht="12.75">
      <c r="A948" s="568"/>
      <c r="B948" s="568"/>
      <c r="C948" s="568"/>
      <c r="D948" s="568"/>
      <c r="E948" s="568"/>
      <c r="F948" s="568"/>
      <c r="G948" s="568"/>
      <c r="H948" s="568"/>
      <c r="I948" s="568"/>
      <c r="J948" s="568"/>
      <c r="K948" s="568"/>
      <c r="L948" s="568"/>
      <c r="M948" s="568"/>
      <c r="N948" s="568"/>
      <c r="O948" s="568"/>
      <c r="P948" s="568"/>
      <c r="Q948" s="568"/>
      <c r="R948" s="568"/>
      <c r="S948" s="568"/>
      <c r="T948" s="568"/>
      <c r="U948" s="568"/>
      <c r="V948" s="568"/>
      <c r="W948" s="568"/>
      <c r="X948" s="568"/>
      <c r="Y948" s="568"/>
      <c r="Z948" s="568"/>
      <c r="AA948" s="568"/>
      <c r="AB948" s="568"/>
      <c r="AC948" s="568"/>
      <c r="AD948" s="568"/>
      <c r="AE948" s="568"/>
      <c r="AF948" s="568"/>
      <c r="AG948" s="568"/>
    </row>
    <row r="949" spans="1:33" ht="12.75">
      <c r="A949" s="568"/>
      <c r="B949" s="568"/>
      <c r="C949" s="568"/>
      <c r="D949" s="568"/>
      <c r="E949" s="568"/>
      <c r="F949" s="568"/>
      <c r="G949" s="568"/>
      <c r="H949" s="568"/>
      <c r="I949" s="568"/>
      <c r="J949" s="568"/>
      <c r="K949" s="568"/>
      <c r="L949" s="568"/>
      <c r="M949" s="568"/>
      <c r="N949" s="568"/>
      <c r="O949" s="568"/>
      <c r="P949" s="568"/>
      <c r="Q949" s="568"/>
      <c r="R949" s="568"/>
      <c r="S949" s="568"/>
      <c r="T949" s="568"/>
      <c r="U949" s="568"/>
      <c r="V949" s="568"/>
      <c r="W949" s="568"/>
      <c r="X949" s="568"/>
      <c r="Y949" s="568"/>
      <c r="Z949" s="568"/>
      <c r="AA949" s="568"/>
      <c r="AB949" s="568"/>
      <c r="AC949" s="568"/>
      <c r="AD949" s="568"/>
      <c r="AE949" s="568"/>
      <c r="AF949" s="568"/>
      <c r="AG949" s="568"/>
    </row>
    <row r="950" spans="1:33" ht="12.75">
      <c r="A950" s="568"/>
      <c r="B950" s="568"/>
      <c r="C950" s="568"/>
      <c r="D950" s="568"/>
      <c r="E950" s="568"/>
      <c r="F950" s="568"/>
      <c r="G950" s="568"/>
      <c r="H950" s="568"/>
      <c r="I950" s="568"/>
      <c r="J950" s="568"/>
      <c r="K950" s="568"/>
      <c r="L950" s="568"/>
      <c r="M950" s="568"/>
      <c r="N950" s="568"/>
      <c r="O950" s="568"/>
      <c r="P950" s="568"/>
      <c r="Q950" s="568"/>
      <c r="R950" s="568"/>
      <c r="S950" s="568"/>
      <c r="T950" s="568"/>
      <c r="U950" s="568"/>
      <c r="V950" s="568"/>
      <c r="W950" s="568"/>
      <c r="X950" s="568"/>
      <c r="Y950" s="568"/>
      <c r="Z950" s="568"/>
      <c r="AA950" s="568"/>
      <c r="AB950" s="568"/>
      <c r="AC950" s="568"/>
      <c r="AD950" s="568"/>
      <c r="AE950" s="568"/>
      <c r="AF950" s="568"/>
      <c r="AG950" s="568"/>
    </row>
    <row r="951" spans="1:33" ht="12.75">
      <c r="A951" s="568"/>
      <c r="B951" s="568"/>
      <c r="C951" s="568"/>
      <c r="D951" s="568"/>
      <c r="E951" s="568"/>
      <c r="F951" s="568"/>
      <c r="G951" s="568"/>
      <c r="H951" s="568"/>
      <c r="I951" s="568"/>
      <c r="J951" s="568"/>
      <c r="K951" s="568"/>
      <c r="L951" s="568"/>
      <c r="M951" s="568"/>
      <c r="N951" s="568"/>
      <c r="O951" s="568"/>
      <c r="P951" s="568"/>
      <c r="Q951" s="568"/>
      <c r="R951" s="568"/>
      <c r="S951" s="568"/>
      <c r="T951" s="568"/>
      <c r="U951" s="568"/>
      <c r="V951" s="568"/>
      <c r="W951" s="568"/>
      <c r="X951" s="568"/>
      <c r="Y951" s="568"/>
      <c r="Z951" s="568"/>
      <c r="AA951" s="568"/>
      <c r="AB951" s="568"/>
      <c r="AC951" s="568"/>
      <c r="AD951" s="568"/>
      <c r="AE951" s="568"/>
      <c r="AF951" s="568"/>
      <c r="AG951" s="568"/>
    </row>
    <row r="952" spans="1:33" ht="12.75">
      <c r="A952" s="568"/>
      <c r="B952" s="568"/>
      <c r="C952" s="568"/>
      <c r="D952" s="568"/>
      <c r="E952" s="568"/>
      <c r="F952" s="568"/>
      <c r="G952" s="568"/>
      <c r="H952" s="568"/>
      <c r="I952" s="568"/>
      <c r="J952" s="568"/>
      <c r="K952" s="568"/>
      <c r="L952" s="568"/>
      <c r="M952" s="568"/>
      <c r="N952" s="568"/>
      <c r="O952" s="568"/>
      <c r="P952" s="568"/>
      <c r="Q952" s="568"/>
      <c r="R952" s="568"/>
      <c r="S952" s="568"/>
      <c r="T952" s="568"/>
      <c r="U952" s="568"/>
      <c r="V952" s="568"/>
      <c r="W952" s="568"/>
      <c r="X952" s="568"/>
      <c r="Y952" s="568"/>
      <c r="Z952" s="568"/>
      <c r="AA952" s="568"/>
      <c r="AB952" s="568"/>
      <c r="AC952" s="568"/>
      <c r="AD952" s="568"/>
      <c r="AE952" s="568"/>
      <c r="AF952" s="568"/>
      <c r="AG952" s="568"/>
    </row>
    <row r="953" spans="1:33" ht="12.75">
      <c r="A953" s="568"/>
      <c r="B953" s="568"/>
      <c r="C953" s="568"/>
      <c r="D953" s="568"/>
      <c r="E953" s="568"/>
      <c r="F953" s="568"/>
      <c r="G953" s="568"/>
      <c r="H953" s="568"/>
      <c r="I953" s="568"/>
      <c r="J953" s="568"/>
      <c r="K953" s="568"/>
      <c r="L953" s="568"/>
      <c r="M953" s="568"/>
      <c r="N953" s="568"/>
      <c r="O953" s="568"/>
      <c r="P953" s="568"/>
      <c r="Q953" s="568"/>
      <c r="R953" s="568"/>
      <c r="S953" s="568"/>
      <c r="T953" s="568"/>
      <c r="U953" s="568"/>
      <c r="V953" s="568"/>
      <c r="W953" s="568"/>
      <c r="X953" s="568"/>
      <c r="Y953" s="568"/>
      <c r="Z953" s="568"/>
      <c r="AA953" s="568"/>
      <c r="AB953" s="568"/>
      <c r="AC953" s="568"/>
      <c r="AD953" s="568"/>
      <c r="AE953" s="568"/>
      <c r="AF953" s="568"/>
      <c r="AG953" s="568"/>
    </row>
    <row r="954" spans="1:33" ht="12.75">
      <c r="A954" s="568"/>
      <c r="B954" s="568"/>
      <c r="C954" s="568"/>
      <c r="D954" s="568"/>
      <c r="E954" s="568"/>
      <c r="F954" s="568"/>
      <c r="G954" s="568"/>
      <c r="H954" s="568"/>
      <c r="I954" s="568"/>
      <c r="J954" s="568"/>
      <c r="K954" s="568"/>
      <c r="L954" s="568"/>
      <c r="M954" s="568"/>
      <c r="N954" s="568"/>
      <c r="O954" s="568"/>
      <c r="P954" s="568"/>
      <c r="Q954" s="568"/>
      <c r="R954" s="568"/>
      <c r="S954" s="568"/>
      <c r="T954" s="568"/>
      <c r="U954" s="568"/>
      <c r="V954" s="568"/>
      <c r="W954" s="568"/>
      <c r="X954" s="568"/>
      <c r="Y954" s="568"/>
      <c r="Z954" s="568"/>
      <c r="AA954" s="568"/>
      <c r="AB954" s="568"/>
      <c r="AC954" s="568"/>
      <c r="AD954" s="568"/>
      <c r="AE954" s="568"/>
      <c r="AF954" s="568"/>
      <c r="AG954" s="568"/>
    </row>
    <row r="955" spans="1:33" ht="12.75">
      <c r="A955" s="568"/>
      <c r="B955" s="568"/>
      <c r="C955" s="568"/>
      <c r="D955" s="568"/>
      <c r="E955" s="568"/>
      <c r="F955" s="568"/>
      <c r="G955" s="568"/>
      <c r="H955" s="568"/>
      <c r="I955" s="568"/>
      <c r="J955" s="568"/>
      <c r="K955" s="568"/>
      <c r="L955" s="568"/>
      <c r="M955" s="568"/>
      <c r="N955" s="568"/>
      <c r="O955" s="568"/>
      <c r="P955" s="568"/>
      <c r="Q955" s="568"/>
      <c r="R955" s="568"/>
      <c r="S955" s="568"/>
      <c r="T955" s="568"/>
      <c r="U955" s="568"/>
      <c r="V955" s="568"/>
      <c r="W955" s="568"/>
      <c r="X955" s="568"/>
      <c r="Y955" s="568"/>
      <c r="Z955" s="568"/>
      <c r="AA955" s="568"/>
      <c r="AB955" s="568"/>
      <c r="AC955" s="568"/>
      <c r="AD955" s="568"/>
      <c r="AE955" s="568"/>
      <c r="AF955" s="568"/>
      <c r="AG955" s="568"/>
    </row>
    <row r="956" spans="1:33" ht="12.75">
      <c r="A956" s="568"/>
      <c r="B956" s="568"/>
      <c r="C956" s="568"/>
      <c r="D956" s="568"/>
      <c r="E956" s="568"/>
      <c r="F956" s="568"/>
      <c r="G956" s="568"/>
      <c r="H956" s="568"/>
      <c r="I956" s="568"/>
      <c r="J956" s="568"/>
      <c r="K956" s="568"/>
      <c r="L956" s="568"/>
      <c r="M956" s="568"/>
      <c r="N956" s="568"/>
      <c r="O956" s="568"/>
      <c r="P956" s="568"/>
      <c r="Q956" s="568"/>
      <c r="R956" s="568"/>
      <c r="S956" s="568"/>
      <c r="T956" s="568"/>
      <c r="U956" s="568"/>
      <c r="V956" s="568"/>
      <c r="W956" s="568"/>
      <c r="X956" s="568"/>
      <c r="Y956" s="568"/>
      <c r="Z956" s="568"/>
      <c r="AA956" s="568"/>
      <c r="AB956" s="568"/>
      <c r="AC956" s="568"/>
      <c r="AD956" s="568"/>
      <c r="AE956" s="568"/>
      <c r="AF956" s="568"/>
      <c r="AG956" s="568"/>
    </row>
    <row r="957" spans="1:33" ht="12.75">
      <c r="A957" s="568"/>
      <c r="B957" s="568"/>
      <c r="C957" s="568"/>
      <c r="D957" s="568"/>
      <c r="E957" s="568"/>
      <c r="F957" s="568"/>
      <c r="G957" s="568"/>
      <c r="H957" s="568"/>
      <c r="I957" s="568"/>
      <c r="J957" s="568"/>
      <c r="K957" s="568"/>
      <c r="L957" s="568"/>
      <c r="M957" s="568"/>
      <c r="N957" s="568"/>
      <c r="O957" s="568"/>
      <c r="P957" s="568"/>
      <c r="Q957" s="568"/>
      <c r="R957" s="568"/>
      <c r="S957" s="568"/>
      <c r="T957" s="568"/>
      <c r="U957" s="568"/>
      <c r="V957" s="568"/>
      <c r="W957" s="568"/>
      <c r="X957" s="568"/>
      <c r="Y957" s="568"/>
      <c r="Z957" s="568"/>
      <c r="AA957" s="568"/>
      <c r="AB957" s="568"/>
      <c r="AC957" s="568"/>
      <c r="AD957" s="568"/>
      <c r="AE957" s="568"/>
      <c r="AF957" s="568"/>
      <c r="AG957" s="568"/>
    </row>
    <row r="958" spans="1:33" ht="12.75">
      <c r="A958" s="568"/>
      <c r="B958" s="568"/>
      <c r="C958" s="568"/>
      <c r="D958" s="568"/>
      <c r="E958" s="568"/>
      <c r="F958" s="568"/>
      <c r="G958" s="568"/>
      <c r="H958" s="568"/>
      <c r="I958" s="568"/>
      <c r="J958" s="568"/>
      <c r="K958" s="568"/>
      <c r="L958" s="568"/>
      <c r="M958" s="568"/>
      <c r="N958" s="568"/>
      <c r="O958" s="568"/>
      <c r="P958" s="568"/>
      <c r="Q958" s="568"/>
      <c r="R958" s="568"/>
      <c r="S958" s="568"/>
      <c r="T958" s="568"/>
      <c r="U958" s="568"/>
      <c r="V958" s="568"/>
      <c r="W958" s="568"/>
      <c r="X958" s="568"/>
      <c r="Y958" s="568"/>
      <c r="Z958" s="568"/>
      <c r="AA958" s="568"/>
      <c r="AB958" s="568"/>
      <c r="AC958" s="568"/>
      <c r="AD958" s="568"/>
      <c r="AE958" s="568"/>
      <c r="AF958" s="568"/>
      <c r="AG958" s="568"/>
    </row>
    <row r="959" spans="1:33" ht="12.75">
      <c r="A959" s="568"/>
      <c r="B959" s="568"/>
      <c r="C959" s="568"/>
      <c r="D959" s="568"/>
      <c r="E959" s="568"/>
      <c r="F959" s="568"/>
      <c r="G959" s="568"/>
      <c r="H959" s="568"/>
      <c r="I959" s="568"/>
      <c r="J959" s="568"/>
      <c r="K959" s="568"/>
      <c r="L959" s="568"/>
      <c r="M959" s="568"/>
      <c r="N959" s="568"/>
      <c r="O959" s="568"/>
      <c r="P959" s="568"/>
      <c r="Q959" s="568"/>
      <c r="R959" s="568"/>
      <c r="S959" s="568"/>
      <c r="T959" s="568"/>
      <c r="U959" s="568"/>
      <c r="V959" s="568"/>
      <c r="W959" s="568"/>
      <c r="X959" s="568"/>
      <c r="Y959" s="568"/>
      <c r="Z959" s="568"/>
      <c r="AA959" s="568"/>
      <c r="AB959" s="568"/>
      <c r="AC959" s="568"/>
      <c r="AD959" s="568"/>
      <c r="AE959" s="568"/>
      <c r="AF959" s="568"/>
      <c r="AG959" s="568"/>
    </row>
    <row r="960" spans="1:33" ht="12.75">
      <c r="A960" s="568"/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</row>
    <row r="961" spans="1:33" ht="12.75">
      <c r="A961" s="568"/>
      <c r="B961" s="568"/>
      <c r="C961" s="568"/>
      <c r="D961" s="568"/>
      <c r="E961" s="568"/>
      <c r="F961" s="568"/>
      <c r="G961" s="568"/>
      <c r="H961" s="568"/>
      <c r="I961" s="568"/>
      <c r="J961" s="568"/>
      <c r="K961" s="568"/>
      <c r="L961" s="568"/>
      <c r="M961" s="568"/>
      <c r="N961" s="568"/>
      <c r="O961" s="568"/>
      <c r="P961" s="568"/>
      <c r="Q961" s="568"/>
      <c r="R961" s="568"/>
      <c r="S961" s="568"/>
      <c r="T961" s="568"/>
      <c r="U961" s="568"/>
      <c r="V961" s="568"/>
      <c r="W961" s="568"/>
      <c r="X961" s="568"/>
      <c r="Y961" s="568"/>
      <c r="Z961" s="568"/>
      <c r="AA961" s="568"/>
      <c r="AB961" s="568"/>
      <c r="AC961" s="568"/>
      <c r="AD961" s="568"/>
      <c r="AE961" s="568"/>
      <c r="AF961" s="568"/>
      <c r="AG961" s="568"/>
    </row>
    <row r="962" spans="1:33" ht="12.75">
      <c r="A962" s="568"/>
      <c r="B962" s="568"/>
      <c r="C962" s="568"/>
      <c r="D962" s="568"/>
      <c r="E962" s="568"/>
      <c r="F962" s="568"/>
      <c r="G962" s="568"/>
      <c r="H962" s="568"/>
      <c r="I962" s="568"/>
      <c r="J962" s="568"/>
      <c r="K962" s="568"/>
      <c r="L962" s="568"/>
      <c r="M962" s="568"/>
      <c r="N962" s="568"/>
      <c r="O962" s="568"/>
      <c r="P962" s="568"/>
      <c r="Q962" s="568"/>
      <c r="R962" s="568"/>
      <c r="S962" s="568"/>
      <c r="T962" s="568"/>
      <c r="U962" s="568"/>
      <c r="V962" s="568"/>
      <c r="W962" s="568"/>
      <c r="X962" s="568"/>
      <c r="Y962" s="568"/>
      <c r="Z962" s="568"/>
      <c r="AA962" s="568"/>
      <c r="AB962" s="568"/>
      <c r="AC962" s="568"/>
      <c r="AD962" s="568"/>
      <c r="AE962" s="568"/>
      <c r="AF962" s="568"/>
      <c r="AG962" s="568"/>
    </row>
    <row r="963" spans="1:33" ht="12.75">
      <c r="A963" s="568"/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68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</row>
    <row r="964" spans="1:33" ht="12.75">
      <c r="A964" s="568"/>
      <c r="B964" s="568"/>
      <c r="C964" s="568"/>
      <c r="D964" s="568"/>
      <c r="E964" s="568"/>
      <c r="F964" s="568"/>
      <c r="G964" s="568"/>
      <c r="H964" s="568"/>
      <c r="I964" s="568"/>
      <c r="J964" s="568"/>
      <c r="K964" s="568"/>
      <c r="L964" s="568"/>
      <c r="M964" s="568"/>
      <c r="N964" s="568"/>
      <c r="O964" s="568"/>
      <c r="P964" s="568"/>
      <c r="Q964" s="568"/>
      <c r="R964" s="568"/>
      <c r="S964" s="568"/>
      <c r="T964" s="568"/>
      <c r="U964" s="568"/>
      <c r="V964" s="568"/>
      <c r="W964" s="568"/>
      <c r="X964" s="568"/>
      <c r="Y964" s="568"/>
      <c r="Z964" s="568"/>
      <c r="AA964" s="568"/>
      <c r="AB964" s="568"/>
      <c r="AC964" s="568"/>
      <c r="AD964" s="568"/>
      <c r="AE964" s="568"/>
      <c r="AF964" s="568"/>
      <c r="AG964" s="568"/>
    </row>
    <row r="965" spans="1:33" ht="12.75">
      <c r="A965" s="568"/>
      <c r="B965" s="568"/>
      <c r="C965" s="568"/>
      <c r="D965" s="568"/>
      <c r="E965" s="568"/>
      <c r="F965" s="568"/>
      <c r="G965" s="568"/>
      <c r="H965" s="568"/>
      <c r="I965" s="568"/>
      <c r="J965" s="568"/>
      <c r="K965" s="568"/>
      <c r="L965" s="568"/>
      <c r="M965" s="568"/>
      <c r="N965" s="568"/>
      <c r="O965" s="568"/>
      <c r="P965" s="568"/>
      <c r="Q965" s="568"/>
      <c r="R965" s="568"/>
      <c r="S965" s="568"/>
      <c r="T965" s="568"/>
      <c r="U965" s="568"/>
      <c r="V965" s="568"/>
      <c r="W965" s="568"/>
      <c r="X965" s="568"/>
      <c r="Y965" s="568"/>
      <c r="Z965" s="568"/>
      <c r="AA965" s="568"/>
      <c r="AB965" s="568"/>
      <c r="AC965" s="568"/>
      <c r="AD965" s="568"/>
      <c r="AE965" s="568"/>
      <c r="AF965" s="568"/>
      <c r="AG965" s="568"/>
    </row>
    <row r="966" spans="1:33" ht="12.75">
      <c r="A966" s="568"/>
      <c r="B966" s="568"/>
      <c r="C966" s="568"/>
      <c r="D966" s="568"/>
      <c r="E966" s="568"/>
      <c r="F966" s="568"/>
      <c r="G966" s="568"/>
      <c r="H966" s="568"/>
      <c r="I966" s="568"/>
      <c r="J966" s="568"/>
      <c r="K966" s="568"/>
      <c r="L966" s="568"/>
      <c r="M966" s="568"/>
      <c r="N966" s="568"/>
      <c r="O966" s="568"/>
      <c r="P966" s="568"/>
      <c r="Q966" s="568"/>
      <c r="R966" s="568"/>
      <c r="S966" s="568"/>
      <c r="T966" s="568"/>
      <c r="U966" s="568"/>
      <c r="V966" s="568"/>
      <c r="W966" s="568"/>
      <c r="X966" s="568"/>
      <c r="Y966" s="568"/>
      <c r="Z966" s="568"/>
      <c r="AA966" s="568"/>
      <c r="AB966" s="568"/>
      <c r="AC966" s="568"/>
      <c r="AD966" s="568"/>
      <c r="AE966" s="568"/>
      <c r="AF966" s="568"/>
      <c r="AG966" s="568"/>
    </row>
    <row r="967" spans="1:33" ht="12.75">
      <c r="A967" s="568"/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</row>
    <row r="968" spans="1:33" ht="12.75">
      <c r="A968" s="568"/>
      <c r="B968" s="568"/>
      <c r="C968" s="568"/>
      <c r="D968" s="568"/>
      <c r="E968" s="568"/>
      <c r="F968" s="568"/>
      <c r="G968" s="568"/>
      <c r="H968" s="568"/>
      <c r="I968" s="568"/>
      <c r="J968" s="568"/>
      <c r="K968" s="568"/>
      <c r="L968" s="568"/>
      <c r="M968" s="568"/>
      <c r="N968" s="568"/>
      <c r="O968" s="568"/>
      <c r="P968" s="568"/>
      <c r="Q968" s="568"/>
      <c r="R968" s="568"/>
      <c r="S968" s="568"/>
      <c r="T968" s="568"/>
      <c r="U968" s="568"/>
      <c r="V968" s="568"/>
      <c r="W968" s="568"/>
      <c r="X968" s="568"/>
      <c r="Y968" s="568"/>
      <c r="Z968" s="568"/>
      <c r="AA968" s="568"/>
      <c r="AB968" s="568"/>
      <c r="AC968" s="568"/>
      <c r="AD968" s="568"/>
      <c r="AE968" s="568"/>
      <c r="AF968" s="568"/>
      <c r="AG968" s="568"/>
    </row>
    <row r="969" spans="1:33" ht="12.75">
      <c r="A969" s="568"/>
      <c r="B969" s="568"/>
      <c r="C969" s="568"/>
      <c r="D969" s="568"/>
      <c r="E969" s="568"/>
      <c r="F969" s="568"/>
      <c r="G969" s="568"/>
      <c r="H969" s="568"/>
      <c r="I969" s="568"/>
      <c r="J969" s="568"/>
      <c r="K969" s="568"/>
      <c r="L969" s="568"/>
      <c r="M969" s="568"/>
      <c r="N969" s="568"/>
      <c r="O969" s="568"/>
      <c r="P969" s="568"/>
      <c r="Q969" s="568"/>
      <c r="R969" s="568"/>
      <c r="S969" s="568"/>
      <c r="T969" s="568"/>
      <c r="U969" s="568"/>
      <c r="V969" s="568"/>
      <c r="W969" s="568"/>
      <c r="X969" s="568"/>
      <c r="Y969" s="568"/>
      <c r="Z969" s="568"/>
      <c r="AA969" s="568"/>
      <c r="AB969" s="568"/>
      <c r="AC969" s="568"/>
      <c r="AD969" s="568"/>
      <c r="AE969" s="568"/>
      <c r="AF969" s="568"/>
      <c r="AG969" s="568"/>
    </row>
    <row r="970" spans="1:33" ht="12.75">
      <c r="A970" s="568"/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68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</row>
    <row r="971" spans="1:33" ht="12.75">
      <c r="A971" s="568"/>
      <c r="B971" s="568"/>
      <c r="C971" s="568"/>
      <c r="D971" s="568"/>
      <c r="E971" s="568"/>
      <c r="F971" s="568"/>
      <c r="G971" s="568"/>
      <c r="H971" s="568"/>
      <c r="I971" s="568"/>
      <c r="J971" s="568"/>
      <c r="K971" s="568"/>
      <c r="L971" s="568"/>
      <c r="M971" s="568"/>
      <c r="N971" s="568"/>
      <c r="O971" s="568"/>
      <c r="P971" s="568"/>
      <c r="Q971" s="568"/>
      <c r="R971" s="568"/>
      <c r="S971" s="568"/>
      <c r="T971" s="568"/>
      <c r="U971" s="568"/>
      <c r="V971" s="568"/>
      <c r="W971" s="568"/>
      <c r="X971" s="568"/>
      <c r="Y971" s="568"/>
      <c r="Z971" s="568"/>
      <c r="AA971" s="568"/>
      <c r="AB971" s="568"/>
      <c r="AC971" s="568"/>
      <c r="AD971" s="568"/>
      <c r="AE971" s="568"/>
      <c r="AF971" s="568"/>
      <c r="AG971" s="568"/>
    </row>
    <row r="972" spans="1:33" ht="12.75">
      <c r="A972" s="568"/>
      <c r="B972" s="568"/>
      <c r="C972" s="568"/>
      <c r="D972" s="568"/>
      <c r="E972" s="568"/>
      <c r="F972" s="568"/>
      <c r="G972" s="568"/>
      <c r="H972" s="568"/>
      <c r="I972" s="568"/>
      <c r="J972" s="568"/>
      <c r="K972" s="568"/>
      <c r="L972" s="568"/>
      <c r="M972" s="568"/>
      <c r="N972" s="568"/>
      <c r="O972" s="568"/>
      <c r="P972" s="568"/>
      <c r="Q972" s="568"/>
      <c r="R972" s="568"/>
      <c r="S972" s="568"/>
      <c r="T972" s="568"/>
      <c r="U972" s="568"/>
      <c r="V972" s="568"/>
      <c r="W972" s="568"/>
      <c r="X972" s="568"/>
      <c r="Y972" s="568"/>
      <c r="Z972" s="568"/>
      <c r="AA972" s="568"/>
      <c r="AB972" s="568"/>
      <c r="AC972" s="568"/>
      <c r="AD972" s="568"/>
      <c r="AE972" s="568"/>
      <c r="AF972" s="568"/>
      <c r="AG972" s="568"/>
    </row>
    <row r="973" spans="1:33" ht="12.75">
      <c r="A973" s="568"/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68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</row>
    <row r="974" spans="1:33" ht="12.75">
      <c r="A974" s="568"/>
      <c r="B974" s="568"/>
      <c r="C974" s="568"/>
      <c r="D974" s="568"/>
      <c r="E974" s="568"/>
      <c r="F974" s="568"/>
      <c r="G974" s="568"/>
      <c r="H974" s="568"/>
      <c r="I974" s="568"/>
      <c r="J974" s="568"/>
      <c r="K974" s="568"/>
      <c r="L974" s="568"/>
      <c r="M974" s="568"/>
      <c r="N974" s="568"/>
      <c r="O974" s="568"/>
      <c r="P974" s="568"/>
      <c r="Q974" s="568"/>
      <c r="R974" s="568"/>
      <c r="S974" s="568"/>
      <c r="T974" s="568"/>
      <c r="U974" s="568"/>
      <c r="V974" s="568"/>
      <c r="W974" s="568"/>
      <c r="X974" s="568"/>
      <c r="Y974" s="568"/>
      <c r="Z974" s="568"/>
      <c r="AA974" s="568"/>
      <c r="AB974" s="568"/>
      <c r="AC974" s="568"/>
      <c r="AD974" s="568"/>
      <c r="AE974" s="568"/>
      <c r="AF974" s="568"/>
      <c r="AG974" s="568"/>
    </row>
    <row r="975" spans="1:33" ht="12.75">
      <c r="A975" s="568"/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68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</row>
    <row r="976" spans="1:33" ht="12.75">
      <c r="A976" s="568"/>
      <c r="B976" s="568"/>
      <c r="C976" s="568"/>
      <c r="D976" s="568"/>
      <c r="E976" s="568"/>
      <c r="F976" s="568"/>
      <c r="G976" s="568"/>
      <c r="H976" s="568"/>
      <c r="I976" s="568"/>
      <c r="J976" s="568"/>
      <c r="K976" s="568"/>
      <c r="L976" s="568"/>
      <c r="M976" s="568"/>
      <c r="N976" s="568"/>
      <c r="O976" s="568"/>
      <c r="P976" s="568"/>
      <c r="Q976" s="568"/>
      <c r="R976" s="568"/>
      <c r="S976" s="568"/>
      <c r="T976" s="568"/>
      <c r="U976" s="568"/>
      <c r="V976" s="568"/>
      <c r="W976" s="568"/>
      <c r="X976" s="568"/>
      <c r="Y976" s="568"/>
      <c r="Z976" s="568"/>
      <c r="AA976" s="568"/>
      <c r="AB976" s="568"/>
      <c r="AC976" s="568"/>
      <c r="AD976" s="568"/>
      <c r="AE976" s="568"/>
      <c r="AF976" s="568"/>
      <c r="AG976" s="568"/>
    </row>
    <row r="977" spans="1:33" ht="12.75">
      <c r="A977" s="568"/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68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</row>
    <row r="978" spans="1:33" ht="12.75">
      <c r="A978" s="568"/>
      <c r="B978" s="568"/>
      <c r="C978" s="568"/>
      <c r="D978" s="568"/>
      <c r="E978" s="568"/>
      <c r="F978" s="568"/>
      <c r="G978" s="568"/>
      <c r="H978" s="568"/>
      <c r="I978" s="568"/>
      <c r="J978" s="568"/>
      <c r="K978" s="568"/>
      <c r="L978" s="568"/>
      <c r="M978" s="568"/>
      <c r="N978" s="568"/>
      <c r="O978" s="568"/>
      <c r="P978" s="568"/>
      <c r="Q978" s="568"/>
      <c r="R978" s="568"/>
      <c r="S978" s="568"/>
      <c r="T978" s="568"/>
      <c r="U978" s="568"/>
      <c r="V978" s="568"/>
      <c r="W978" s="568"/>
      <c r="X978" s="568"/>
      <c r="Y978" s="568"/>
      <c r="Z978" s="568"/>
      <c r="AA978" s="568"/>
      <c r="AB978" s="568"/>
      <c r="AC978" s="568"/>
      <c r="AD978" s="568"/>
      <c r="AE978" s="568"/>
      <c r="AF978" s="568"/>
      <c r="AG978" s="568"/>
    </row>
    <row r="979" spans="1:33" ht="12.75">
      <c r="A979" s="568"/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68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</row>
    <row r="980" spans="1:33" ht="12.75">
      <c r="A980" s="568"/>
      <c r="B980" s="568"/>
      <c r="C980" s="568"/>
      <c r="D980" s="568"/>
      <c r="E980" s="568"/>
      <c r="F980" s="568"/>
      <c r="G980" s="568"/>
      <c r="H980" s="568"/>
      <c r="I980" s="568"/>
      <c r="J980" s="568"/>
      <c r="K980" s="568"/>
      <c r="L980" s="568"/>
      <c r="M980" s="568"/>
      <c r="N980" s="568"/>
      <c r="O980" s="568"/>
      <c r="P980" s="568"/>
      <c r="Q980" s="568"/>
      <c r="R980" s="568"/>
      <c r="S980" s="568"/>
      <c r="T980" s="568"/>
      <c r="U980" s="568"/>
      <c r="V980" s="568"/>
      <c r="W980" s="568"/>
      <c r="X980" s="568"/>
      <c r="Y980" s="568"/>
      <c r="Z980" s="568"/>
      <c r="AA980" s="568"/>
      <c r="AB980" s="568"/>
      <c r="AC980" s="568"/>
      <c r="AD980" s="568"/>
      <c r="AE980" s="568"/>
      <c r="AF980" s="568"/>
      <c r="AG980" s="568"/>
    </row>
    <row r="981" spans="1:33" ht="12.75">
      <c r="A981" s="568"/>
      <c r="B981" s="568"/>
      <c r="C981" s="568"/>
      <c r="D981" s="568"/>
      <c r="E981" s="568"/>
      <c r="F981" s="568"/>
      <c r="G981" s="568"/>
      <c r="H981" s="568"/>
      <c r="I981" s="568"/>
      <c r="J981" s="568"/>
      <c r="K981" s="568"/>
      <c r="L981" s="568"/>
      <c r="M981" s="568"/>
      <c r="N981" s="568"/>
      <c r="O981" s="568"/>
      <c r="P981" s="568"/>
      <c r="Q981" s="568"/>
      <c r="R981" s="568"/>
      <c r="S981" s="568"/>
      <c r="T981" s="568"/>
      <c r="U981" s="568"/>
      <c r="V981" s="568"/>
      <c r="W981" s="568"/>
      <c r="X981" s="568"/>
      <c r="Y981" s="568"/>
      <c r="Z981" s="568"/>
      <c r="AA981" s="568"/>
      <c r="AB981" s="568"/>
      <c r="AC981" s="568"/>
      <c r="AD981" s="568"/>
      <c r="AE981" s="568"/>
      <c r="AF981" s="568"/>
      <c r="AG981" s="568"/>
    </row>
    <row r="982" spans="1:33" ht="12.75">
      <c r="A982" s="568"/>
      <c r="B982" s="568"/>
      <c r="C982" s="568"/>
      <c r="D982" s="568"/>
      <c r="E982" s="568"/>
      <c r="F982" s="568"/>
      <c r="G982" s="568"/>
      <c r="H982" s="568"/>
      <c r="I982" s="568"/>
      <c r="J982" s="568"/>
      <c r="K982" s="568"/>
      <c r="L982" s="568"/>
      <c r="M982" s="568"/>
      <c r="N982" s="568"/>
      <c r="O982" s="568"/>
      <c r="P982" s="568"/>
      <c r="Q982" s="568"/>
      <c r="R982" s="568"/>
      <c r="S982" s="568"/>
      <c r="T982" s="568"/>
      <c r="U982" s="568"/>
      <c r="V982" s="568"/>
      <c r="W982" s="568"/>
      <c r="X982" s="568"/>
      <c r="Y982" s="568"/>
      <c r="Z982" s="568"/>
      <c r="AA982" s="568"/>
      <c r="AB982" s="568"/>
      <c r="AC982" s="568"/>
      <c r="AD982" s="568"/>
      <c r="AE982" s="568"/>
      <c r="AF982" s="568"/>
      <c r="AG982" s="568"/>
    </row>
    <row r="983" spans="1:33" ht="12.75">
      <c r="A983" s="568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68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</row>
    <row r="984" spans="1:33" ht="12.75">
      <c r="A984" s="568"/>
      <c r="B984" s="568"/>
      <c r="C984" s="568"/>
      <c r="D984" s="568"/>
      <c r="E984" s="568"/>
      <c r="F984" s="568"/>
      <c r="G984" s="568"/>
      <c r="H984" s="568"/>
      <c r="I984" s="568"/>
      <c r="J984" s="568"/>
      <c r="K984" s="568"/>
      <c r="L984" s="568"/>
      <c r="M984" s="568"/>
      <c r="N984" s="568"/>
      <c r="O984" s="568"/>
      <c r="P984" s="568"/>
      <c r="Q984" s="568"/>
      <c r="R984" s="568"/>
      <c r="S984" s="568"/>
      <c r="T984" s="568"/>
      <c r="U984" s="568"/>
      <c r="V984" s="568"/>
      <c r="W984" s="568"/>
      <c r="X984" s="568"/>
      <c r="Y984" s="568"/>
      <c r="Z984" s="568"/>
      <c r="AA984" s="568"/>
      <c r="AB984" s="568"/>
      <c r="AC984" s="568"/>
      <c r="AD984" s="568"/>
      <c r="AE984" s="568"/>
      <c r="AF984" s="568"/>
      <c r="AG984" s="568"/>
    </row>
    <row r="985" spans="1:33" ht="12.75">
      <c r="A985" s="568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68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</row>
    <row r="986" spans="1:33" ht="12.75">
      <c r="A986" s="568"/>
      <c r="B986" s="568"/>
      <c r="C986" s="568"/>
      <c r="D986" s="568"/>
      <c r="E986" s="568"/>
      <c r="F986" s="568"/>
      <c r="G986" s="568"/>
      <c r="H986" s="568"/>
      <c r="I986" s="568"/>
      <c r="J986" s="568"/>
      <c r="K986" s="568"/>
      <c r="L986" s="568"/>
      <c r="M986" s="568"/>
      <c r="N986" s="568"/>
      <c r="O986" s="568"/>
      <c r="P986" s="568"/>
      <c r="Q986" s="568"/>
      <c r="R986" s="568"/>
      <c r="S986" s="568"/>
      <c r="T986" s="568"/>
      <c r="U986" s="568"/>
      <c r="V986" s="568"/>
      <c r="W986" s="568"/>
      <c r="X986" s="568"/>
      <c r="Y986" s="568"/>
      <c r="Z986" s="568"/>
      <c r="AA986" s="568"/>
      <c r="AB986" s="568"/>
      <c r="AC986" s="568"/>
      <c r="AD986" s="568"/>
      <c r="AE986" s="568"/>
      <c r="AF986" s="568"/>
      <c r="AG986" s="568"/>
    </row>
    <row r="987" spans="1:33" ht="12.75">
      <c r="A987" s="568"/>
      <c r="B987" s="568"/>
      <c r="C987" s="568"/>
      <c r="D987" s="568"/>
      <c r="E987" s="568"/>
      <c r="F987" s="568"/>
      <c r="G987" s="568"/>
      <c r="H987" s="568"/>
      <c r="I987" s="568"/>
      <c r="J987" s="568"/>
      <c r="K987" s="568"/>
      <c r="L987" s="568"/>
      <c r="M987" s="568"/>
      <c r="N987" s="568"/>
      <c r="O987" s="568"/>
      <c r="P987" s="568"/>
      <c r="Q987" s="568"/>
      <c r="R987" s="568"/>
      <c r="S987" s="568"/>
      <c r="T987" s="568"/>
      <c r="U987" s="568"/>
      <c r="V987" s="568"/>
      <c r="W987" s="568"/>
      <c r="X987" s="568"/>
      <c r="Y987" s="568"/>
      <c r="Z987" s="568"/>
      <c r="AA987" s="568"/>
      <c r="AB987" s="568"/>
      <c r="AC987" s="568"/>
      <c r="AD987" s="568"/>
      <c r="AE987" s="568"/>
      <c r="AF987" s="568"/>
      <c r="AG987" s="568"/>
    </row>
    <row r="988" spans="1:33" ht="12.75">
      <c r="A988" s="568"/>
      <c r="B988" s="568"/>
      <c r="C988" s="568"/>
      <c r="D988" s="568"/>
      <c r="E988" s="568"/>
      <c r="F988" s="568"/>
      <c r="G988" s="568"/>
      <c r="H988" s="568"/>
      <c r="I988" s="568"/>
      <c r="J988" s="568"/>
      <c r="K988" s="568"/>
      <c r="L988" s="568"/>
      <c r="M988" s="568"/>
      <c r="N988" s="568"/>
      <c r="O988" s="568"/>
      <c r="P988" s="568"/>
      <c r="Q988" s="568"/>
      <c r="R988" s="568"/>
      <c r="S988" s="568"/>
      <c r="T988" s="568"/>
      <c r="U988" s="568"/>
      <c r="V988" s="568"/>
      <c r="W988" s="568"/>
      <c r="X988" s="568"/>
      <c r="Y988" s="568"/>
      <c r="Z988" s="568"/>
      <c r="AA988" s="568"/>
      <c r="AB988" s="568"/>
      <c r="AC988" s="568"/>
      <c r="AD988" s="568"/>
      <c r="AE988" s="568"/>
      <c r="AF988" s="568"/>
      <c r="AG988" s="568"/>
    </row>
    <row r="989" spans="1:33" ht="12.75">
      <c r="A989" s="568"/>
      <c r="B989" s="568"/>
      <c r="C989" s="568"/>
      <c r="D989" s="568"/>
      <c r="E989" s="568"/>
      <c r="F989" s="568"/>
      <c r="G989" s="568"/>
      <c r="H989" s="568"/>
      <c r="I989" s="568"/>
      <c r="J989" s="568"/>
      <c r="K989" s="568"/>
      <c r="L989" s="568"/>
      <c r="M989" s="568"/>
      <c r="N989" s="568"/>
      <c r="O989" s="568"/>
      <c r="P989" s="568"/>
      <c r="Q989" s="568"/>
      <c r="R989" s="568"/>
      <c r="S989" s="568"/>
      <c r="T989" s="568"/>
      <c r="U989" s="568"/>
      <c r="V989" s="568"/>
      <c r="W989" s="568"/>
      <c r="X989" s="568"/>
      <c r="Y989" s="568"/>
      <c r="Z989" s="568"/>
      <c r="AA989" s="568"/>
      <c r="AB989" s="568"/>
      <c r="AC989" s="568"/>
      <c r="AD989" s="568"/>
      <c r="AE989" s="568"/>
      <c r="AF989" s="568"/>
      <c r="AG989" s="568"/>
    </row>
    <row r="990" spans="1:33" ht="12.75">
      <c r="A990" s="568"/>
      <c r="B990" s="568"/>
      <c r="C990" s="568"/>
      <c r="D990" s="568"/>
      <c r="E990" s="568"/>
      <c r="F990" s="568"/>
      <c r="G990" s="568"/>
      <c r="H990" s="568"/>
      <c r="I990" s="568"/>
      <c r="J990" s="568"/>
      <c r="K990" s="568"/>
      <c r="L990" s="568"/>
      <c r="M990" s="568"/>
      <c r="N990" s="568"/>
      <c r="O990" s="568"/>
      <c r="P990" s="568"/>
      <c r="Q990" s="568"/>
      <c r="R990" s="568"/>
      <c r="S990" s="568"/>
      <c r="T990" s="568"/>
      <c r="U990" s="568"/>
      <c r="V990" s="568"/>
      <c r="W990" s="568"/>
      <c r="X990" s="568"/>
      <c r="Y990" s="568"/>
      <c r="Z990" s="568"/>
      <c r="AA990" s="568"/>
      <c r="AB990" s="568"/>
      <c r="AC990" s="568"/>
      <c r="AD990" s="568"/>
      <c r="AE990" s="568"/>
      <c r="AF990" s="568"/>
      <c r="AG990" s="568"/>
    </row>
    <row r="991" spans="1:33" ht="12.75">
      <c r="A991" s="568"/>
      <c r="B991" s="568"/>
      <c r="C991" s="568"/>
      <c r="D991" s="568"/>
      <c r="E991" s="568"/>
      <c r="F991" s="568"/>
      <c r="G991" s="568"/>
      <c r="H991" s="568"/>
      <c r="I991" s="568"/>
      <c r="J991" s="568"/>
      <c r="K991" s="568"/>
      <c r="L991" s="568"/>
      <c r="M991" s="568"/>
      <c r="N991" s="568"/>
      <c r="O991" s="568"/>
      <c r="P991" s="568"/>
      <c r="Q991" s="568"/>
      <c r="R991" s="568"/>
      <c r="S991" s="568"/>
      <c r="T991" s="568"/>
      <c r="U991" s="568"/>
      <c r="V991" s="568"/>
      <c r="W991" s="568"/>
      <c r="X991" s="568"/>
      <c r="Y991" s="568"/>
      <c r="Z991" s="568"/>
      <c r="AA991" s="568"/>
      <c r="AB991" s="568"/>
      <c r="AC991" s="568"/>
      <c r="AD991" s="568"/>
      <c r="AE991" s="568"/>
      <c r="AF991" s="568"/>
      <c r="AG991" s="568"/>
    </row>
    <row r="992" spans="1:33" ht="12.75">
      <c r="A992" s="568"/>
      <c r="B992" s="568"/>
      <c r="C992" s="568"/>
      <c r="D992" s="568"/>
      <c r="E992" s="568"/>
      <c r="F992" s="568"/>
      <c r="G992" s="568"/>
      <c r="H992" s="568"/>
      <c r="I992" s="568"/>
      <c r="J992" s="568"/>
      <c r="K992" s="568"/>
      <c r="L992" s="568"/>
      <c r="M992" s="568"/>
      <c r="N992" s="568"/>
      <c r="O992" s="568"/>
      <c r="P992" s="568"/>
      <c r="Q992" s="568"/>
      <c r="R992" s="568"/>
      <c r="S992" s="568"/>
      <c r="T992" s="568"/>
      <c r="U992" s="568"/>
      <c r="V992" s="568"/>
      <c r="W992" s="568"/>
      <c r="X992" s="568"/>
      <c r="Y992" s="568"/>
      <c r="Z992" s="568"/>
      <c r="AA992" s="568"/>
      <c r="AB992" s="568"/>
      <c r="AC992" s="568"/>
      <c r="AD992" s="568"/>
      <c r="AE992" s="568"/>
      <c r="AF992" s="568"/>
      <c r="AG992" s="568"/>
    </row>
    <row r="993" spans="1:33" ht="12.75">
      <c r="A993" s="568"/>
      <c r="B993" s="568"/>
      <c r="C993" s="568"/>
      <c r="D993" s="568"/>
      <c r="E993" s="568"/>
      <c r="F993" s="568"/>
      <c r="G993" s="568"/>
      <c r="H993" s="568"/>
      <c r="I993" s="568"/>
      <c r="J993" s="568"/>
      <c r="K993" s="568"/>
      <c r="L993" s="568"/>
      <c r="M993" s="568"/>
      <c r="N993" s="568"/>
      <c r="O993" s="568"/>
      <c r="P993" s="568"/>
      <c r="Q993" s="568"/>
      <c r="R993" s="568"/>
      <c r="S993" s="568"/>
      <c r="T993" s="568"/>
      <c r="U993" s="568"/>
      <c r="V993" s="568"/>
      <c r="W993" s="568"/>
      <c r="X993" s="568"/>
      <c r="Y993" s="568"/>
      <c r="Z993" s="568"/>
      <c r="AA993" s="568"/>
      <c r="AB993" s="568"/>
      <c r="AC993" s="568"/>
      <c r="AD993" s="568"/>
      <c r="AE993" s="568"/>
      <c r="AF993" s="568"/>
      <c r="AG993" s="568"/>
    </row>
    <row r="994" spans="1:33" ht="12.75">
      <c r="A994" s="568"/>
      <c r="B994" s="568"/>
      <c r="C994" s="568"/>
      <c r="D994" s="568"/>
      <c r="E994" s="568"/>
      <c r="F994" s="568"/>
      <c r="G994" s="568"/>
      <c r="H994" s="568"/>
      <c r="I994" s="568"/>
      <c r="J994" s="568"/>
      <c r="K994" s="568"/>
      <c r="L994" s="568"/>
      <c r="M994" s="568"/>
      <c r="N994" s="568"/>
      <c r="O994" s="568"/>
      <c r="P994" s="568"/>
      <c r="Q994" s="568"/>
      <c r="R994" s="568"/>
      <c r="S994" s="568"/>
      <c r="T994" s="568"/>
      <c r="U994" s="568"/>
      <c r="V994" s="568"/>
      <c r="W994" s="568"/>
      <c r="X994" s="568"/>
      <c r="Y994" s="568"/>
      <c r="Z994" s="568"/>
      <c r="AA994" s="568"/>
      <c r="AB994" s="568"/>
      <c r="AC994" s="568"/>
      <c r="AD994" s="568"/>
      <c r="AE994" s="568"/>
      <c r="AF994" s="568"/>
      <c r="AG994" s="568"/>
    </row>
    <row r="995" spans="1:33" ht="12.75">
      <c r="A995" s="568"/>
      <c r="B995" s="568"/>
      <c r="C995" s="568"/>
      <c r="D995" s="568"/>
      <c r="E995" s="568"/>
      <c r="F995" s="568"/>
      <c r="G995" s="568"/>
      <c r="H995" s="568"/>
      <c r="I995" s="568"/>
      <c r="J995" s="568"/>
      <c r="K995" s="568"/>
      <c r="L995" s="568"/>
      <c r="M995" s="568"/>
      <c r="N995" s="568"/>
      <c r="O995" s="568"/>
      <c r="P995" s="568"/>
      <c r="Q995" s="568"/>
      <c r="R995" s="568"/>
      <c r="S995" s="568"/>
      <c r="T995" s="568"/>
      <c r="U995" s="568"/>
      <c r="V995" s="568"/>
      <c r="W995" s="568"/>
      <c r="X995" s="568"/>
      <c r="Y995" s="568"/>
      <c r="Z995" s="568"/>
      <c r="AA995" s="568"/>
      <c r="AB995" s="568"/>
      <c r="AC995" s="568"/>
      <c r="AD995" s="568"/>
      <c r="AE995" s="568"/>
      <c r="AF995" s="568"/>
      <c r="AG995" s="568"/>
    </row>
    <row r="996" spans="1:33" ht="12.75">
      <c r="A996" s="568"/>
      <c r="B996" s="568"/>
      <c r="C996" s="568"/>
      <c r="D996" s="568"/>
      <c r="E996" s="568"/>
      <c r="F996" s="568"/>
      <c r="G996" s="568"/>
      <c r="H996" s="568"/>
      <c r="I996" s="568"/>
      <c r="J996" s="568"/>
      <c r="K996" s="568"/>
      <c r="L996" s="568"/>
      <c r="M996" s="568"/>
      <c r="N996" s="568"/>
      <c r="O996" s="568"/>
      <c r="P996" s="568"/>
      <c r="Q996" s="568"/>
      <c r="R996" s="568"/>
      <c r="S996" s="568"/>
      <c r="T996" s="568"/>
      <c r="U996" s="568"/>
      <c r="V996" s="568"/>
      <c r="W996" s="568"/>
      <c r="X996" s="568"/>
      <c r="Y996" s="568"/>
      <c r="Z996" s="568"/>
      <c r="AA996" s="568"/>
      <c r="AB996" s="568"/>
      <c r="AC996" s="568"/>
      <c r="AD996" s="568"/>
      <c r="AE996" s="568"/>
      <c r="AF996" s="568"/>
      <c r="AG996" s="568"/>
    </row>
    <row r="997" spans="1:33" ht="12.75">
      <c r="A997" s="568"/>
      <c r="B997" s="568"/>
      <c r="C997" s="568"/>
      <c r="D997" s="568"/>
      <c r="E997" s="568"/>
      <c r="F997" s="568"/>
      <c r="G997" s="568"/>
      <c r="H997" s="568"/>
      <c r="I997" s="568"/>
      <c r="J997" s="568"/>
      <c r="K997" s="568"/>
      <c r="L997" s="568"/>
      <c r="M997" s="568"/>
      <c r="N997" s="568"/>
      <c r="O997" s="568"/>
      <c r="P997" s="568"/>
      <c r="Q997" s="568"/>
      <c r="R997" s="568"/>
      <c r="S997" s="568"/>
      <c r="T997" s="568"/>
      <c r="U997" s="568"/>
      <c r="V997" s="568"/>
      <c r="W997" s="568"/>
      <c r="X997" s="568"/>
      <c r="Y997" s="568"/>
      <c r="Z997" s="568"/>
      <c r="AA997" s="568"/>
      <c r="AB997" s="568"/>
      <c r="AC997" s="568"/>
      <c r="AD997" s="568"/>
      <c r="AE997" s="568"/>
      <c r="AF997" s="568"/>
      <c r="AG997" s="568"/>
    </row>
    <row r="998" spans="1:33" ht="12.75">
      <c r="A998" s="568"/>
      <c r="B998" s="568"/>
      <c r="C998" s="568"/>
      <c r="D998" s="568"/>
      <c r="E998" s="568"/>
      <c r="F998" s="568"/>
      <c r="G998" s="568"/>
      <c r="H998" s="568"/>
      <c r="I998" s="568"/>
      <c r="J998" s="568"/>
      <c r="K998" s="568"/>
      <c r="L998" s="568"/>
      <c r="M998" s="568"/>
      <c r="N998" s="568"/>
      <c r="O998" s="568"/>
      <c r="P998" s="568"/>
      <c r="Q998" s="568"/>
      <c r="R998" s="568"/>
      <c r="S998" s="568"/>
      <c r="T998" s="568"/>
      <c r="U998" s="568"/>
      <c r="V998" s="568"/>
      <c r="W998" s="568"/>
      <c r="X998" s="568"/>
      <c r="Y998" s="568"/>
      <c r="Z998" s="568"/>
      <c r="AA998" s="568"/>
      <c r="AB998" s="568"/>
      <c r="AC998" s="568"/>
      <c r="AD998" s="568"/>
      <c r="AE998" s="568"/>
      <c r="AF998" s="568"/>
      <c r="AG998" s="568"/>
    </row>
    <row r="999" spans="1:33" ht="12.75">
      <c r="A999" s="568"/>
      <c r="B999" s="568"/>
      <c r="C999" s="568"/>
      <c r="D999" s="568"/>
      <c r="E999" s="568"/>
      <c r="F999" s="568"/>
      <c r="G999" s="568"/>
      <c r="H999" s="568"/>
      <c r="I999" s="568"/>
      <c r="J999" s="568"/>
      <c r="K999" s="568"/>
      <c r="L999" s="568"/>
      <c r="M999" s="568"/>
      <c r="N999" s="568"/>
      <c r="O999" s="568"/>
      <c r="P999" s="568"/>
      <c r="Q999" s="568"/>
      <c r="R999" s="568"/>
      <c r="S999" s="568"/>
      <c r="T999" s="568"/>
      <c r="U999" s="568"/>
      <c r="V999" s="568"/>
      <c r="W999" s="568"/>
      <c r="X999" s="568"/>
      <c r="Y999" s="568"/>
      <c r="Z999" s="568"/>
      <c r="AA999" s="568"/>
      <c r="AB999" s="568"/>
      <c r="AC999" s="568"/>
      <c r="AD999" s="568"/>
      <c r="AE999" s="568"/>
      <c r="AF999" s="568"/>
      <c r="AG999" s="568"/>
    </row>
    <row r="1000" spans="1:33" ht="12.75">
      <c r="A1000" s="568"/>
      <c r="B1000" s="568"/>
      <c r="C1000" s="568"/>
      <c r="D1000" s="568"/>
      <c r="E1000" s="568"/>
      <c r="F1000" s="568"/>
      <c r="G1000" s="568"/>
      <c r="H1000" s="568"/>
      <c r="I1000" s="568"/>
      <c r="J1000" s="568"/>
      <c r="K1000" s="568"/>
      <c r="L1000" s="568"/>
      <c r="M1000" s="568"/>
      <c r="N1000" s="568"/>
      <c r="O1000" s="568"/>
      <c r="P1000" s="568"/>
      <c r="Q1000" s="568"/>
      <c r="R1000" s="568"/>
      <c r="S1000" s="568"/>
      <c r="T1000" s="568"/>
      <c r="U1000" s="568"/>
      <c r="V1000" s="568"/>
      <c r="W1000" s="568"/>
      <c r="X1000" s="568"/>
      <c r="Y1000" s="568"/>
      <c r="Z1000" s="568"/>
      <c r="AA1000" s="568"/>
      <c r="AB1000" s="568"/>
      <c r="AC1000" s="568"/>
      <c r="AD1000" s="568"/>
      <c r="AE1000" s="568"/>
      <c r="AF1000" s="568"/>
      <c r="AG1000" s="568"/>
    </row>
    <row r="1001" spans="1:33" ht="12.75">
      <c r="A1001" s="568"/>
      <c r="B1001" s="568"/>
      <c r="C1001" s="568"/>
      <c r="D1001" s="568"/>
      <c r="E1001" s="568"/>
      <c r="F1001" s="568"/>
      <c r="G1001" s="568"/>
      <c r="H1001" s="568"/>
      <c r="I1001" s="568"/>
      <c r="J1001" s="568"/>
      <c r="K1001" s="568"/>
      <c r="L1001" s="568"/>
      <c r="M1001" s="568"/>
      <c r="N1001" s="568"/>
      <c r="O1001" s="568"/>
      <c r="P1001" s="568"/>
      <c r="Q1001" s="568"/>
      <c r="R1001" s="568"/>
      <c r="S1001" s="568"/>
      <c r="T1001" s="568"/>
      <c r="U1001" s="568"/>
      <c r="V1001" s="568"/>
      <c r="W1001" s="568"/>
      <c r="X1001" s="568"/>
      <c r="Y1001" s="568"/>
      <c r="Z1001" s="568"/>
      <c r="AA1001" s="568"/>
      <c r="AB1001" s="568"/>
      <c r="AC1001" s="568"/>
      <c r="AD1001" s="568"/>
      <c r="AE1001" s="568"/>
      <c r="AF1001" s="568"/>
      <c r="AG1001" s="568"/>
    </row>
    <row r="1002" spans="1:33" ht="12.75">
      <c r="A1002" s="568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</row>
    <row r="1003" spans="1:33" ht="12.75">
      <c r="A1003" s="568"/>
      <c r="B1003" s="568"/>
      <c r="C1003" s="568"/>
      <c r="D1003" s="568"/>
      <c r="E1003" s="568"/>
      <c r="F1003" s="568"/>
      <c r="G1003" s="568"/>
      <c r="H1003" s="568"/>
      <c r="I1003" s="568"/>
      <c r="J1003" s="568"/>
      <c r="K1003" s="568"/>
      <c r="L1003" s="568"/>
      <c r="M1003" s="568"/>
      <c r="N1003" s="568"/>
      <c r="O1003" s="568"/>
      <c r="P1003" s="568"/>
      <c r="Q1003" s="568"/>
      <c r="R1003" s="568"/>
      <c r="S1003" s="568"/>
      <c r="T1003" s="568"/>
      <c r="U1003" s="568"/>
      <c r="V1003" s="568"/>
      <c r="W1003" s="568"/>
      <c r="X1003" s="568"/>
      <c r="Y1003" s="568"/>
      <c r="Z1003" s="568"/>
      <c r="AA1003" s="568"/>
      <c r="AB1003" s="568"/>
      <c r="AC1003" s="568"/>
      <c r="AD1003" s="568"/>
      <c r="AE1003" s="568"/>
      <c r="AF1003" s="568"/>
      <c r="AG1003" s="568"/>
    </row>
    <row r="1004" spans="1:33" ht="12.75">
      <c r="A1004" s="568"/>
      <c r="B1004" s="568"/>
      <c r="C1004" s="568"/>
      <c r="D1004" s="568"/>
      <c r="E1004" s="568"/>
      <c r="F1004" s="568"/>
      <c r="G1004" s="568"/>
      <c r="H1004" s="568"/>
      <c r="I1004" s="568"/>
      <c r="J1004" s="568"/>
      <c r="K1004" s="568"/>
      <c r="L1004" s="568"/>
      <c r="M1004" s="568"/>
      <c r="N1004" s="568"/>
      <c r="O1004" s="568"/>
      <c r="P1004" s="568"/>
      <c r="Q1004" s="568"/>
      <c r="R1004" s="568"/>
      <c r="S1004" s="568"/>
      <c r="T1004" s="568"/>
      <c r="U1004" s="568"/>
      <c r="V1004" s="568"/>
      <c r="W1004" s="568"/>
      <c r="X1004" s="568"/>
      <c r="Y1004" s="568"/>
      <c r="Z1004" s="568"/>
      <c r="AA1004" s="568"/>
      <c r="AB1004" s="568"/>
      <c r="AC1004" s="568"/>
      <c r="AD1004" s="568"/>
      <c r="AE1004" s="568"/>
      <c r="AF1004" s="568"/>
      <c r="AG1004" s="568"/>
    </row>
    <row r="1005" spans="1:33" ht="12.75">
      <c r="A1005" s="568"/>
      <c r="B1005" s="568"/>
      <c r="C1005" s="568"/>
      <c r="D1005" s="568"/>
      <c r="E1005" s="568"/>
      <c r="F1005" s="568"/>
      <c r="G1005" s="568"/>
      <c r="H1005" s="568"/>
      <c r="I1005" s="568"/>
      <c r="J1005" s="568"/>
      <c r="K1005" s="568"/>
      <c r="L1005" s="568"/>
      <c r="M1005" s="568"/>
      <c r="N1005" s="568"/>
      <c r="O1005" s="568"/>
      <c r="P1005" s="568"/>
      <c r="Q1005" s="568"/>
      <c r="R1005" s="568"/>
      <c r="S1005" s="568"/>
      <c r="T1005" s="568"/>
      <c r="U1005" s="568"/>
      <c r="V1005" s="568"/>
      <c r="W1005" s="568"/>
      <c r="X1005" s="568"/>
      <c r="Y1005" s="568"/>
      <c r="Z1005" s="568"/>
      <c r="AA1005" s="568"/>
      <c r="AB1005" s="568"/>
      <c r="AC1005" s="568"/>
      <c r="AD1005" s="568"/>
      <c r="AE1005" s="568"/>
      <c r="AF1005" s="568"/>
      <c r="AG1005" s="568"/>
    </row>
    <row r="1006" spans="1:33" ht="12.75">
      <c r="A1006" s="568"/>
      <c r="B1006" s="568"/>
      <c r="C1006" s="568"/>
      <c r="D1006" s="568"/>
      <c r="E1006" s="568"/>
      <c r="F1006" s="568"/>
      <c r="G1006" s="568"/>
      <c r="H1006" s="568"/>
      <c r="I1006" s="568"/>
      <c r="J1006" s="568"/>
      <c r="K1006" s="568"/>
      <c r="L1006" s="568"/>
      <c r="M1006" s="568"/>
      <c r="N1006" s="568"/>
      <c r="O1006" s="568"/>
      <c r="P1006" s="568"/>
      <c r="Q1006" s="568"/>
      <c r="R1006" s="568"/>
      <c r="S1006" s="568"/>
      <c r="T1006" s="568"/>
      <c r="U1006" s="568"/>
      <c r="V1006" s="568"/>
      <c r="W1006" s="568"/>
      <c r="X1006" s="568"/>
      <c r="Y1006" s="568"/>
      <c r="Z1006" s="568"/>
      <c r="AA1006" s="568"/>
      <c r="AB1006" s="568"/>
      <c r="AC1006" s="568"/>
      <c r="AD1006" s="568"/>
      <c r="AE1006" s="568"/>
      <c r="AF1006" s="568"/>
      <c r="AG1006" s="568"/>
    </row>
    <row r="1007" spans="1:33" ht="12.75">
      <c r="A1007" s="568"/>
      <c r="B1007" s="568"/>
      <c r="C1007" s="568"/>
      <c r="D1007" s="568"/>
      <c r="E1007" s="568"/>
      <c r="F1007" s="568"/>
      <c r="G1007" s="568"/>
      <c r="H1007" s="568"/>
      <c r="I1007" s="568"/>
      <c r="J1007" s="568"/>
      <c r="K1007" s="568"/>
      <c r="L1007" s="568"/>
      <c r="M1007" s="568"/>
      <c r="N1007" s="568"/>
      <c r="O1007" s="568"/>
      <c r="P1007" s="568"/>
      <c r="Q1007" s="568"/>
      <c r="R1007" s="568"/>
      <c r="S1007" s="568"/>
      <c r="T1007" s="568"/>
      <c r="U1007" s="568"/>
      <c r="V1007" s="568"/>
      <c r="W1007" s="568"/>
      <c r="X1007" s="568"/>
      <c r="Y1007" s="568"/>
      <c r="Z1007" s="568"/>
      <c r="AA1007" s="568"/>
      <c r="AB1007" s="568"/>
      <c r="AC1007" s="568"/>
      <c r="AD1007" s="568"/>
      <c r="AE1007" s="568"/>
      <c r="AF1007" s="568"/>
      <c r="AG1007" s="568"/>
    </row>
    <row r="1008" spans="1:33" ht="12.75">
      <c r="A1008" s="568"/>
      <c r="B1008" s="568"/>
      <c r="C1008" s="568"/>
      <c r="D1008" s="568"/>
      <c r="E1008" s="568"/>
      <c r="F1008" s="568"/>
      <c r="G1008" s="568"/>
      <c r="H1008" s="568"/>
      <c r="I1008" s="568"/>
      <c r="J1008" s="568"/>
      <c r="K1008" s="568"/>
      <c r="L1008" s="568"/>
      <c r="M1008" s="568"/>
      <c r="N1008" s="568"/>
      <c r="O1008" s="568"/>
      <c r="P1008" s="568"/>
      <c r="Q1008" s="568"/>
      <c r="R1008" s="568"/>
      <c r="S1008" s="568"/>
      <c r="T1008" s="568"/>
      <c r="U1008" s="568"/>
      <c r="V1008" s="568"/>
      <c r="W1008" s="568"/>
      <c r="X1008" s="568"/>
      <c r="Y1008" s="568"/>
      <c r="Z1008" s="568"/>
      <c r="AA1008" s="568"/>
      <c r="AB1008" s="568"/>
      <c r="AC1008" s="568"/>
      <c r="AD1008" s="568"/>
      <c r="AE1008" s="568"/>
      <c r="AF1008" s="568"/>
      <c r="AG1008" s="568"/>
    </row>
    <row r="1009" spans="1:33" ht="12.75">
      <c r="A1009" s="568"/>
      <c r="B1009" s="568"/>
      <c r="C1009" s="568"/>
      <c r="D1009" s="568"/>
      <c r="E1009" s="568"/>
      <c r="F1009" s="568"/>
      <c r="G1009" s="568"/>
      <c r="H1009" s="568"/>
      <c r="I1009" s="568"/>
      <c r="J1009" s="568"/>
      <c r="K1009" s="568"/>
      <c r="L1009" s="568"/>
      <c r="M1009" s="568"/>
      <c r="N1009" s="568"/>
      <c r="O1009" s="568"/>
      <c r="P1009" s="568"/>
      <c r="Q1009" s="568"/>
      <c r="R1009" s="568"/>
      <c r="S1009" s="568"/>
      <c r="T1009" s="568"/>
      <c r="U1009" s="568"/>
      <c r="V1009" s="568"/>
      <c r="W1009" s="568"/>
      <c r="X1009" s="568"/>
      <c r="Y1009" s="568"/>
      <c r="Z1009" s="568"/>
      <c r="AA1009" s="568"/>
      <c r="AB1009" s="568"/>
      <c r="AC1009" s="568"/>
      <c r="AD1009" s="568"/>
      <c r="AE1009" s="568"/>
      <c r="AF1009" s="568"/>
      <c r="AG1009" s="568"/>
    </row>
    <row r="1010" spans="1:33" ht="12.75">
      <c r="A1010" s="568"/>
      <c r="B1010" s="568"/>
      <c r="C1010" s="568"/>
      <c r="D1010" s="568"/>
      <c r="E1010" s="568"/>
      <c r="F1010" s="568"/>
      <c r="G1010" s="568"/>
      <c r="H1010" s="568"/>
      <c r="I1010" s="568"/>
      <c r="J1010" s="568"/>
      <c r="K1010" s="568"/>
      <c r="L1010" s="568"/>
      <c r="M1010" s="568"/>
      <c r="N1010" s="568"/>
      <c r="O1010" s="568"/>
      <c r="P1010" s="568"/>
      <c r="Q1010" s="568"/>
      <c r="R1010" s="568"/>
      <c r="S1010" s="568"/>
      <c r="T1010" s="568"/>
      <c r="U1010" s="568"/>
      <c r="V1010" s="568"/>
      <c r="W1010" s="568"/>
      <c r="X1010" s="568"/>
      <c r="Y1010" s="568"/>
      <c r="Z1010" s="568"/>
      <c r="AA1010" s="568"/>
      <c r="AB1010" s="568"/>
      <c r="AC1010" s="568"/>
      <c r="AD1010" s="568"/>
      <c r="AE1010" s="568"/>
      <c r="AF1010" s="568"/>
      <c r="AG1010" s="568"/>
    </row>
    <row r="1011" spans="1:33" ht="12.75">
      <c r="A1011" s="568"/>
      <c r="B1011" s="568"/>
      <c r="C1011" s="568"/>
      <c r="D1011" s="568"/>
      <c r="E1011" s="568"/>
      <c r="F1011" s="568"/>
      <c r="G1011" s="568"/>
      <c r="H1011" s="568"/>
      <c r="I1011" s="568"/>
      <c r="J1011" s="568"/>
      <c r="K1011" s="568"/>
      <c r="L1011" s="568"/>
      <c r="M1011" s="568"/>
      <c r="N1011" s="568"/>
      <c r="O1011" s="568"/>
      <c r="P1011" s="568"/>
      <c r="Q1011" s="568"/>
      <c r="R1011" s="568"/>
      <c r="S1011" s="568"/>
      <c r="T1011" s="568"/>
      <c r="U1011" s="568"/>
      <c r="V1011" s="568"/>
      <c r="W1011" s="568"/>
      <c r="X1011" s="568"/>
      <c r="Y1011" s="568"/>
      <c r="Z1011" s="568"/>
      <c r="AA1011" s="568"/>
      <c r="AB1011" s="568"/>
      <c r="AC1011" s="568"/>
      <c r="AD1011" s="568"/>
      <c r="AE1011" s="568"/>
      <c r="AF1011" s="568"/>
      <c r="AG1011" s="568"/>
    </row>
    <row r="1012" spans="1:33" ht="12.75">
      <c r="A1012" s="568"/>
      <c r="B1012" s="568"/>
      <c r="C1012" s="568"/>
      <c r="D1012" s="568"/>
      <c r="E1012" s="568"/>
      <c r="F1012" s="568"/>
      <c r="G1012" s="568"/>
      <c r="H1012" s="568"/>
      <c r="I1012" s="568"/>
      <c r="J1012" s="568"/>
      <c r="K1012" s="568"/>
      <c r="L1012" s="568"/>
      <c r="M1012" s="568"/>
      <c r="N1012" s="568"/>
      <c r="O1012" s="568"/>
      <c r="P1012" s="568"/>
      <c r="Q1012" s="568"/>
      <c r="R1012" s="568"/>
      <c r="S1012" s="568"/>
      <c r="T1012" s="568"/>
      <c r="U1012" s="568"/>
      <c r="V1012" s="568"/>
      <c r="W1012" s="568"/>
      <c r="X1012" s="568"/>
      <c r="Y1012" s="568"/>
      <c r="Z1012" s="568"/>
      <c r="AA1012" s="568"/>
      <c r="AB1012" s="568"/>
      <c r="AC1012" s="568"/>
      <c r="AD1012" s="568"/>
      <c r="AE1012" s="568"/>
      <c r="AF1012" s="568"/>
      <c r="AG1012" s="568"/>
    </row>
    <row r="1013" spans="1:33" ht="12.75">
      <c r="A1013" s="568"/>
      <c r="B1013" s="568"/>
      <c r="C1013" s="568"/>
      <c r="D1013" s="568"/>
      <c r="E1013" s="568"/>
      <c r="F1013" s="568"/>
      <c r="G1013" s="568"/>
      <c r="H1013" s="568"/>
      <c r="I1013" s="568"/>
      <c r="J1013" s="568"/>
      <c r="K1013" s="568"/>
      <c r="L1013" s="568"/>
      <c r="M1013" s="568"/>
      <c r="N1013" s="568"/>
      <c r="O1013" s="568"/>
      <c r="P1013" s="568"/>
      <c r="Q1013" s="568"/>
      <c r="R1013" s="568"/>
      <c r="S1013" s="568"/>
      <c r="T1013" s="568"/>
      <c r="U1013" s="568"/>
      <c r="V1013" s="568"/>
      <c r="W1013" s="568"/>
      <c r="X1013" s="568"/>
      <c r="Y1013" s="568"/>
      <c r="Z1013" s="568"/>
      <c r="AA1013" s="568"/>
      <c r="AB1013" s="568"/>
      <c r="AC1013" s="568"/>
      <c r="AD1013" s="568"/>
      <c r="AE1013" s="568"/>
      <c r="AF1013" s="568"/>
      <c r="AG1013" s="568"/>
    </row>
    <row r="1014" spans="1:33" ht="12.75">
      <c r="A1014" s="568"/>
      <c r="B1014" s="568"/>
      <c r="C1014" s="568"/>
      <c r="D1014" s="568"/>
      <c r="E1014" s="568"/>
      <c r="F1014" s="568"/>
      <c r="G1014" s="568"/>
      <c r="H1014" s="568"/>
      <c r="I1014" s="568"/>
      <c r="J1014" s="568"/>
      <c r="K1014" s="568"/>
      <c r="L1014" s="568"/>
      <c r="M1014" s="568"/>
      <c r="N1014" s="568"/>
      <c r="O1014" s="568"/>
      <c r="P1014" s="568"/>
      <c r="Q1014" s="568"/>
      <c r="R1014" s="568"/>
      <c r="S1014" s="568"/>
      <c r="T1014" s="568"/>
      <c r="U1014" s="568"/>
      <c r="V1014" s="568"/>
      <c r="W1014" s="568"/>
      <c r="X1014" s="568"/>
      <c r="Y1014" s="568"/>
      <c r="Z1014" s="568"/>
      <c r="AA1014" s="568"/>
      <c r="AB1014" s="568"/>
      <c r="AC1014" s="568"/>
      <c r="AD1014" s="568"/>
      <c r="AE1014" s="568"/>
      <c r="AF1014" s="568"/>
      <c r="AG1014" s="568"/>
    </row>
    <row r="1015" spans="1:33" ht="12.75">
      <c r="A1015" s="568"/>
      <c r="B1015" s="568"/>
      <c r="C1015" s="568"/>
      <c r="D1015" s="568"/>
      <c r="E1015" s="568"/>
      <c r="F1015" s="568"/>
      <c r="G1015" s="568"/>
      <c r="H1015" s="568"/>
      <c r="I1015" s="568"/>
      <c r="J1015" s="568"/>
      <c r="K1015" s="568"/>
      <c r="L1015" s="568"/>
      <c r="M1015" s="568"/>
      <c r="N1015" s="568"/>
      <c r="O1015" s="568"/>
      <c r="P1015" s="568"/>
      <c r="Q1015" s="568"/>
      <c r="R1015" s="568"/>
      <c r="S1015" s="568"/>
      <c r="T1015" s="568"/>
      <c r="U1015" s="568"/>
      <c r="V1015" s="568"/>
      <c r="W1015" s="568"/>
      <c r="X1015" s="568"/>
      <c r="Y1015" s="568"/>
      <c r="Z1015" s="568"/>
      <c r="AA1015" s="568"/>
      <c r="AB1015" s="568"/>
      <c r="AC1015" s="568"/>
      <c r="AD1015" s="568"/>
      <c r="AE1015" s="568"/>
      <c r="AF1015" s="568"/>
      <c r="AG1015" s="568"/>
    </row>
    <row r="1016" spans="1:33" ht="12.75">
      <c r="A1016" s="568"/>
      <c r="B1016" s="568"/>
      <c r="C1016" s="568"/>
      <c r="D1016" s="568"/>
      <c r="E1016" s="568"/>
      <c r="F1016" s="568"/>
      <c r="G1016" s="568"/>
      <c r="H1016" s="568"/>
      <c r="I1016" s="568"/>
      <c r="J1016" s="568"/>
      <c r="K1016" s="568"/>
      <c r="L1016" s="568"/>
      <c r="M1016" s="568"/>
      <c r="N1016" s="568"/>
      <c r="O1016" s="568"/>
      <c r="P1016" s="568"/>
      <c r="Q1016" s="568"/>
      <c r="R1016" s="568"/>
      <c r="S1016" s="568"/>
      <c r="T1016" s="568"/>
      <c r="U1016" s="568"/>
      <c r="V1016" s="568"/>
      <c r="W1016" s="568"/>
      <c r="X1016" s="568"/>
      <c r="Y1016" s="568"/>
      <c r="Z1016" s="568"/>
      <c r="AA1016" s="568"/>
      <c r="AB1016" s="568"/>
      <c r="AC1016" s="568"/>
      <c r="AD1016" s="568"/>
      <c r="AE1016" s="568"/>
      <c r="AF1016" s="568"/>
      <c r="AG1016" s="568"/>
    </row>
    <row r="1017" spans="1:33" ht="12.75">
      <c r="A1017" s="568"/>
      <c r="B1017" s="568"/>
      <c r="C1017" s="568"/>
      <c r="D1017" s="568"/>
      <c r="E1017" s="568"/>
      <c r="F1017" s="568"/>
      <c r="G1017" s="568"/>
      <c r="H1017" s="568"/>
      <c r="I1017" s="568"/>
      <c r="J1017" s="568"/>
      <c r="K1017" s="568"/>
      <c r="L1017" s="568"/>
      <c r="M1017" s="568"/>
      <c r="N1017" s="568"/>
      <c r="O1017" s="568"/>
      <c r="P1017" s="568"/>
      <c r="Q1017" s="568"/>
      <c r="R1017" s="568"/>
      <c r="S1017" s="568"/>
      <c r="T1017" s="568"/>
      <c r="U1017" s="568"/>
      <c r="V1017" s="568"/>
      <c r="W1017" s="568"/>
      <c r="X1017" s="568"/>
      <c r="Y1017" s="568"/>
      <c r="Z1017" s="568"/>
      <c r="AA1017" s="568"/>
      <c r="AB1017" s="568"/>
      <c r="AC1017" s="568"/>
      <c r="AD1017" s="568"/>
      <c r="AE1017" s="568"/>
      <c r="AF1017" s="568"/>
      <c r="AG1017" s="568"/>
    </row>
    <row r="1018" spans="1:33" ht="12.75">
      <c r="A1018" s="568"/>
      <c r="B1018" s="568"/>
      <c r="C1018" s="568"/>
      <c r="D1018" s="568"/>
      <c r="E1018" s="568"/>
      <c r="F1018" s="568"/>
      <c r="G1018" s="568"/>
      <c r="H1018" s="568"/>
      <c r="I1018" s="568"/>
      <c r="J1018" s="568"/>
      <c r="K1018" s="568"/>
      <c r="L1018" s="568"/>
      <c r="M1018" s="568"/>
      <c r="N1018" s="568"/>
      <c r="O1018" s="568"/>
      <c r="P1018" s="568"/>
      <c r="Q1018" s="568"/>
      <c r="R1018" s="568"/>
      <c r="S1018" s="568"/>
      <c r="T1018" s="568"/>
      <c r="U1018" s="568"/>
      <c r="V1018" s="568"/>
      <c r="W1018" s="568"/>
      <c r="X1018" s="568"/>
      <c r="Y1018" s="568"/>
      <c r="Z1018" s="568"/>
      <c r="AA1018" s="568"/>
      <c r="AB1018" s="568"/>
      <c r="AC1018" s="568"/>
      <c r="AD1018" s="568"/>
      <c r="AE1018" s="568"/>
      <c r="AF1018" s="568"/>
      <c r="AG1018" s="568"/>
    </row>
    <row r="1019" spans="1:33" ht="12.75">
      <c r="A1019" s="568"/>
      <c r="B1019" s="568"/>
      <c r="C1019" s="568"/>
      <c r="D1019" s="568"/>
      <c r="E1019" s="568"/>
      <c r="F1019" s="568"/>
      <c r="G1019" s="568"/>
      <c r="H1019" s="568"/>
      <c r="I1019" s="568"/>
      <c r="J1019" s="568"/>
      <c r="K1019" s="568"/>
      <c r="L1019" s="568"/>
      <c r="M1019" s="568"/>
      <c r="N1019" s="568"/>
      <c r="O1019" s="568"/>
      <c r="P1019" s="568"/>
      <c r="Q1019" s="568"/>
      <c r="R1019" s="568"/>
      <c r="S1019" s="568"/>
      <c r="T1019" s="568"/>
      <c r="U1019" s="568"/>
      <c r="V1019" s="568"/>
      <c r="W1019" s="568"/>
      <c r="X1019" s="568"/>
      <c r="Y1019" s="568"/>
      <c r="Z1019" s="568"/>
      <c r="AA1019" s="568"/>
      <c r="AB1019" s="568"/>
      <c r="AC1019" s="568"/>
      <c r="AD1019" s="568"/>
      <c r="AE1019" s="568"/>
      <c r="AF1019" s="568"/>
      <c r="AG1019" s="568"/>
    </row>
    <row r="1020" spans="1:33" ht="12.75">
      <c r="A1020" s="568"/>
      <c r="B1020" s="568"/>
      <c r="C1020" s="568"/>
      <c r="D1020" s="568"/>
      <c r="E1020" s="568"/>
      <c r="F1020" s="568"/>
      <c r="G1020" s="568"/>
      <c r="H1020" s="568"/>
      <c r="I1020" s="568"/>
      <c r="J1020" s="568"/>
      <c r="K1020" s="568"/>
      <c r="L1020" s="568"/>
      <c r="M1020" s="568"/>
      <c r="N1020" s="568"/>
      <c r="O1020" s="568"/>
      <c r="P1020" s="568"/>
      <c r="Q1020" s="568"/>
      <c r="R1020" s="568"/>
      <c r="S1020" s="568"/>
      <c r="T1020" s="568"/>
      <c r="U1020" s="568"/>
      <c r="V1020" s="568"/>
      <c r="W1020" s="568"/>
      <c r="X1020" s="568"/>
      <c r="Y1020" s="568"/>
      <c r="Z1020" s="568"/>
      <c r="AA1020" s="568"/>
      <c r="AB1020" s="568"/>
      <c r="AC1020" s="568"/>
      <c r="AD1020" s="568"/>
      <c r="AE1020" s="568"/>
      <c r="AF1020" s="568"/>
      <c r="AG1020" s="568"/>
    </row>
    <row r="1021" spans="1:33" ht="12.75">
      <c r="A1021" s="568"/>
      <c r="B1021" s="568"/>
      <c r="C1021" s="568"/>
      <c r="D1021" s="568"/>
      <c r="E1021" s="568"/>
      <c r="F1021" s="568"/>
      <c r="G1021" s="568"/>
      <c r="H1021" s="568"/>
      <c r="I1021" s="568"/>
      <c r="J1021" s="568"/>
      <c r="K1021" s="568"/>
      <c r="L1021" s="568"/>
      <c r="M1021" s="568"/>
      <c r="N1021" s="568"/>
      <c r="O1021" s="568"/>
      <c r="P1021" s="568"/>
      <c r="Q1021" s="568"/>
      <c r="R1021" s="568"/>
      <c r="S1021" s="568"/>
      <c r="T1021" s="568"/>
      <c r="U1021" s="568"/>
      <c r="V1021" s="568"/>
      <c r="W1021" s="568"/>
      <c r="X1021" s="568"/>
      <c r="Y1021" s="568"/>
      <c r="Z1021" s="568"/>
      <c r="AA1021" s="568"/>
      <c r="AB1021" s="568"/>
      <c r="AC1021" s="568"/>
      <c r="AD1021" s="568"/>
      <c r="AE1021" s="568"/>
      <c r="AF1021" s="568"/>
      <c r="AG1021" s="568"/>
    </row>
    <row r="1022" spans="1:33" ht="12.75">
      <c r="A1022" s="568"/>
      <c r="B1022" s="568"/>
      <c r="C1022" s="568"/>
      <c r="D1022" s="568"/>
      <c r="E1022" s="568"/>
      <c r="F1022" s="568"/>
      <c r="G1022" s="568"/>
      <c r="H1022" s="568"/>
      <c r="I1022" s="568"/>
      <c r="J1022" s="568"/>
      <c r="K1022" s="568"/>
      <c r="L1022" s="568"/>
      <c r="M1022" s="568"/>
      <c r="N1022" s="568"/>
      <c r="O1022" s="568"/>
      <c r="P1022" s="568"/>
      <c r="Q1022" s="568"/>
      <c r="R1022" s="568"/>
      <c r="S1022" s="568"/>
      <c r="T1022" s="568"/>
      <c r="U1022" s="568"/>
      <c r="V1022" s="568"/>
      <c r="W1022" s="568"/>
      <c r="X1022" s="568"/>
      <c r="Y1022" s="568"/>
      <c r="Z1022" s="568"/>
      <c r="AA1022" s="568"/>
      <c r="AB1022" s="568"/>
      <c r="AC1022" s="568"/>
      <c r="AD1022" s="568"/>
      <c r="AE1022" s="568"/>
      <c r="AF1022" s="568"/>
      <c r="AG1022" s="568"/>
    </row>
    <row r="1023" spans="1:33" ht="12.75">
      <c r="A1023" s="568"/>
      <c r="B1023" s="568"/>
      <c r="C1023" s="568"/>
      <c r="D1023" s="568"/>
      <c r="E1023" s="568"/>
      <c r="F1023" s="568"/>
      <c r="G1023" s="568"/>
      <c r="H1023" s="568"/>
      <c r="I1023" s="568"/>
      <c r="J1023" s="568"/>
      <c r="K1023" s="568"/>
      <c r="L1023" s="568"/>
      <c r="M1023" s="568"/>
      <c r="N1023" s="568"/>
      <c r="O1023" s="568"/>
      <c r="P1023" s="568"/>
      <c r="Q1023" s="568"/>
      <c r="R1023" s="568"/>
      <c r="S1023" s="568"/>
      <c r="T1023" s="568"/>
      <c r="U1023" s="568"/>
      <c r="V1023" s="568"/>
      <c r="W1023" s="568"/>
      <c r="X1023" s="568"/>
      <c r="Y1023" s="568"/>
      <c r="Z1023" s="568"/>
      <c r="AA1023" s="568"/>
      <c r="AB1023" s="568"/>
      <c r="AC1023" s="568"/>
      <c r="AD1023" s="568"/>
      <c r="AE1023" s="568"/>
      <c r="AF1023" s="568"/>
      <c r="AG1023" s="568"/>
    </row>
    <row r="1024" spans="1:33" ht="12.75">
      <c r="A1024" s="568"/>
      <c r="B1024" s="568"/>
      <c r="C1024" s="568"/>
      <c r="D1024" s="568"/>
      <c r="E1024" s="568"/>
      <c r="F1024" s="568"/>
      <c r="G1024" s="568"/>
      <c r="H1024" s="568"/>
      <c r="I1024" s="568"/>
      <c r="J1024" s="568"/>
      <c r="K1024" s="568"/>
      <c r="L1024" s="568"/>
      <c r="M1024" s="568"/>
      <c r="N1024" s="568"/>
      <c r="O1024" s="568"/>
      <c r="P1024" s="568"/>
      <c r="Q1024" s="568"/>
      <c r="R1024" s="568"/>
      <c r="S1024" s="568"/>
      <c r="T1024" s="568"/>
      <c r="U1024" s="568"/>
      <c r="V1024" s="568"/>
      <c r="W1024" s="568"/>
      <c r="X1024" s="568"/>
      <c r="Y1024" s="568"/>
      <c r="Z1024" s="568"/>
      <c r="AA1024" s="568"/>
      <c r="AB1024" s="568"/>
      <c r="AC1024" s="568"/>
      <c r="AD1024" s="568"/>
      <c r="AE1024" s="568"/>
      <c r="AF1024" s="568"/>
      <c r="AG1024" s="568"/>
    </row>
    <row r="1025" spans="1:33" ht="12.75">
      <c r="A1025" s="568"/>
      <c r="B1025" s="568"/>
      <c r="C1025" s="568"/>
      <c r="D1025" s="568"/>
      <c r="E1025" s="568"/>
      <c r="F1025" s="568"/>
      <c r="G1025" s="568"/>
      <c r="H1025" s="568"/>
      <c r="I1025" s="568"/>
      <c r="J1025" s="568"/>
      <c r="K1025" s="568"/>
      <c r="L1025" s="568"/>
      <c r="M1025" s="568"/>
      <c r="N1025" s="568"/>
      <c r="O1025" s="568"/>
      <c r="P1025" s="568"/>
      <c r="Q1025" s="568"/>
      <c r="R1025" s="568"/>
      <c r="S1025" s="568"/>
      <c r="T1025" s="568"/>
      <c r="U1025" s="568"/>
      <c r="V1025" s="568"/>
      <c r="W1025" s="568"/>
      <c r="X1025" s="568"/>
      <c r="Y1025" s="568"/>
      <c r="Z1025" s="568"/>
      <c r="AA1025" s="568"/>
      <c r="AB1025" s="568"/>
      <c r="AC1025" s="568"/>
      <c r="AD1025" s="568"/>
      <c r="AE1025" s="568"/>
      <c r="AF1025" s="568"/>
      <c r="AG1025" s="568"/>
    </row>
    <row r="1026" spans="1:33" ht="12.75">
      <c r="A1026" s="568"/>
      <c r="B1026" s="568"/>
      <c r="C1026" s="568"/>
      <c r="D1026" s="568"/>
      <c r="E1026" s="568"/>
      <c r="F1026" s="568"/>
      <c r="G1026" s="568"/>
      <c r="H1026" s="568"/>
      <c r="I1026" s="568"/>
      <c r="J1026" s="568"/>
      <c r="K1026" s="568"/>
      <c r="L1026" s="568"/>
      <c r="M1026" s="568"/>
      <c r="N1026" s="568"/>
      <c r="O1026" s="568"/>
      <c r="P1026" s="568"/>
      <c r="Q1026" s="568"/>
      <c r="R1026" s="568"/>
      <c r="S1026" s="568"/>
      <c r="T1026" s="568"/>
      <c r="U1026" s="568"/>
      <c r="V1026" s="568"/>
      <c r="W1026" s="568"/>
      <c r="X1026" s="568"/>
      <c r="Y1026" s="568"/>
      <c r="Z1026" s="568"/>
      <c r="AA1026" s="568"/>
      <c r="AB1026" s="568"/>
      <c r="AC1026" s="568"/>
      <c r="AD1026" s="568"/>
      <c r="AE1026" s="568"/>
      <c r="AF1026" s="568"/>
      <c r="AG1026" s="568"/>
    </row>
    <row r="1027" spans="1:33" ht="12.75">
      <c r="A1027" s="568"/>
      <c r="B1027" s="568"/>
      <c r="C1027" s="568"/>
      <c r="D1027" s="568"/>
      <c r="E1027" s="568"/>
      <c r="F1027" s="568"/>
      <c r="G1027" s="568"/>
      <c r="H1027" s="568"/>
      <c r="I1027" s="568"/>
      <c r="J1027" s="568"/>
      <c r="K1027" s="568"/>
      <c r="L1027" s="568"/>
      <c r="M1027" s="568"/>
      <c r="N1027" s="568"/>
      <c r="O1027" s="568"/>
      <c r="P1027" s="568"/>
      <c r="Q1027" s="568"/>
      <c r="R1027" s="568"/>
      <c r="S1027" s="568"/>
      <c r="T1027" s="568"/>
      <c r="U1027" s="568"/>
      <c r="V1027" s="568"/>
      <c r="W1027" s="568"/>
      <c r="X1027" s="568"/>
      <c r="Y1027" s="568"/>
      <c r="Z1027" s="568"/>
      <c r="AA1027" s="568"/>
      <c r="AB1027" s="568"/>
      <c r="AC1027" s="568"/>
      <c r="AD1027" s="568"/>
      <c r="AE1027" s="568"/>
      <c r="AF1027" s="568"/>
      <c r="AG1027" s="568"/>
    </row>
    <row r="1028" spans="1:33" ht="12.75">
      <c r="A1028" s="568"/>
      <c r="B1028" s="568"/>
      <c r="C1028" s="568"/>
      <c r="D1028" s="568"/>
      <c r="E1028" s="568"/>
      <c r="F1028" s="568"/>
      <c r="G1028" s="568"/>
      <c r="H1028" s="568"/>
      <c r="I1028" s="568"/>
      <c r="J1028" s="568"/>
      <c r="K1028" s="568"/>
      <c r="L1028" s="568"/>
      <c r="M1028" s="568"/>
      <c r="N1028" s="568"/>
      <c r="O1028" s="568"/>
      <c r="P1028" s="568"/>
      <c r="Q1028" s="568"/>
      <c r="R1028" s="568"/>
      <c r="S1028" s="568"/>
      <c r="T1028" s="568"/>
      <c r="U1028" s="568"/>
      <c r="V1028" s="568"/>
      <c r="W1028" s="568"/>
      <c r="X1028" s="568"/>
      <c r="Y1028" s="568"/>
      <c r="Z1028" s="568"/>
      <c r="AA1028" s="568"/>
      <c r="AB1028" s="568"/>
      <c r="AC1028" s="568"/>
      <c r="AD1028" s="568"/>
      <c r="AE1028" s="568"/>
      <c r="AF1028" s="568"/>
      <c r="AG1028" s="568"/>
    </row>
    <row r="1029" spans="1:33" ht="12.75">
      <c r="A1029" s="568"/>
      <c r="B1029" s="568"/>
      <c r="C1029" s="568"/>
      <c r="D1029" s="568"/>
      <c r="E1029" s="568"/>
      <c r="F1029" s="568"/>
      <c r="G1029" s="568"/>
      <c r="H1029" s="568"/>
      <c r="I1029" s="568"/>
      <c r="J1029" s="568"/>
      <c r="K1029" s="568"/>
      <c r="L1029" s="568"/>
      <c r="M1029" s="568"/>
      <c r="N1029" s="568"/>
      <c r="O1029" s="568"/>
      <c r="P1029" s="568"/>
      <c r="Q1029" s="568"/>
      <c r="R1029" s="568"/>
      <c r="S1029" s="568"/>
      <c r="T1029" s="568"/>
      <c r="U1029" s="568"/>
      <c r="V1029" s="568"/>
      <c r="W1029" s="568"/>
      <c r="X1029" s="568"/>
      <c r="Y1029" s="568"/>
      <c r="Z1029" s="568"/>
      <c r="AA1029" s="568"/>
      <c r="AB1029" s="568"/>
      <c r="AC1029" s="568"/>
      <c r="AD1029" s="568"/>
      <c r="AE1029" s="568"/>
      <c r="AF1029" s="568"/>
      <c r="AG1029" s="568"/>
    </row>
    <row r="1030" spans="1:33" ht="12.75">
      <c r="A1030" s="568"/>
      <c r="B1030" s="568"/>
      <c r="C1030" s="568"/>
      <c r="D1030" s="568"/>
      <c r="E1030" s="568"/>
      <c r="F1030" s="568"/>
      <c r="G1030" s="568"/>
      <c r="H1030" s="568"/>
      <c r="I1030" s="568"/>
      <c r="J1030" s="568"/>
      <c r="K1030" s="568"/>
      <c r="L1030" s="568"/>
      <c r="M1030" s="568"/>
      <c r="N1030" s="568"/>
      <c r="O1030" s="568"/>
      <c r="P1030" s="568"/>
      <c r="Q1030" s="568"/>
      <c r="R1030" s="568"/>
      <c r="S1030" s="568"/>
      <c r="T1030" s="568"/>
      <c r="U1030" s="568"/>
      <c r="V1030" s="568"/>
      <c r="W1030" s="568"/>
      <c r="X1030" s="568"/>
      <c r="Y1030" s="568"/>
      <c r="Z1030" s="568"/>
      <c r="AA1030" s="568"/>
      <c r="AB1030" s="568"/>
      <c r="AC1030" s="568"/>
      <c r="AD1030" s="568"/>
      <c r="AE1030" s="568"/>
      <c r="AF1030" s="568"/>
      <c r="AG1030" s="568"/>
    </row>
    <row r="1031" spans="1:33" ht="12.75">
      <c r="A1031" s="568"/>
      <c r="B1031" s="568"/>
      <c r="C1031" s="568"/>
      <c r="D1031" s="568"/>
      <c r="E1031" s="568"/>
      <c r="F1031" s="568"/>
      <c r="G1031" s="568"/>
      <c r="H1031" s="568"/>
      <c r="I1031" s="568"/>
      <c r="J1031" s="568"/>
      <c r="K1031" s="568"/>
      <c r="L1031" s="568"/>
      <c r="M1031" s="568"/>
      <c r="N1031" s="568"/>
      <c r="O1031" s="568"/>
      <c r="P1031" s="568"/>
      <c r="Q1031" s="568"/>
      <c r="R1031" s="568"/>
      <c r="S1031" s="568"/>
      <c r="T1031" s="568"/>
      <c r="U1031" s="568"/>
      <c r="V1031" s="568"/>
      <c r="W1031" s="568"/>
      <c r="X1031" s="568"/>
      <c r="Y1031" s="568"/>
      <c r="Z1031" s="568"/>
      <c r="AA1031" s="568"/>
      <c r="AB1031" s="568"/>
      <c r="AC1031" s="568"/>
      <c r="AD1031" s="568"/>
      <c r="AE1031" s="568"/>
      <c r="AF1031" s="568"/>
      <c r="AG1031" s="568"/>
    </row>
    <row r="1032" spans="1:33" ht="12.75">
      <c r="A1032" s="568"/>
      <c r="B1032" s="568"/>
      <c r="C1032" s="568"/>
      <c r="D1032" s="568"/>
      <c r="E1032" s="568"/>
      <c r="F1032" s="568"/>
      <c r="G1032" s="568"/>
      <c r="H1032" s="568"/>
      <c r="I1032" s="568"/>
      <c r="J1032" s="568"/>
      <c r="K1032" s="568"/>
      <c r="L1032" s="568"/>
      <c r="M1032" s="568"/>
      <c r="N1032" s="568"/>
      <c r="O1032" s="568"/>
      <c r="P1032" s="568"/>
      <c r="Q1032" s="568"/>
      <c r="R1032" s="568"/>
      <c r="S1032" s="568"/>
      <c r="T1032" s="568"/>
      <c r="U1032" s="568"/>
      <c r="V1032" s="568"/>
      <c r="W1032" s="568"/>
      <c r="X1032" s="568"/>
      <c r="Y1032" s="568"/>
      <c r="Z1032" s="568"/>
      <c r="AA1032" s="568"/>
      <c r="AB1032" s="568"/>
      <c r="AC1032" s="568"/>
      <c r="AD1032" s="568"/>
      <c r="AE1032" s="568"/>
      <c r="AF1032" s="568"/>
      <c r="AG1032" s="568"/>
    </row>
    <row r="1033" spans="1:33" ht="12.75">
      <c r="A1033" s="568"/>
      <c r="B1033" s="568"/>
      <c r="C1033" s="568"/>
      <c r="D1033" s="568"/>
      <c r="E1033" s="568"/>
      <c r="F1033" s="568"/>
      <c r="G1033" s="568"/>
      <c r="H1033" s="568"/>
      <c r="I1033" s="568"/>
      <c r="J1033" s="568"/>
      <c r="K1033" s="568"/>
      <c r="L1033" s="568"/>
      <c r="M1033" s="568"/>
      <c r="N1033" s="568"/>
      <c r="O1033" s="568"/>
      <c r="P1033" s="568"/>
      <c r="Q1033" s="568"/>
      <c r="R1033" s="568"/>
      <c r="S1033" s="568"/>
      <c r="T1033" s="568"/>
      <c r="U1033" s="568"/>
      <c r="V1033" s="568"/>
      <c r="W1033" s="568"/>
      <c r="X1033" s="568"/>
      <c r="Y1033" s="568"/>
      <c r="Z1033" s="568"/>
      <c r="AA1033" s="568"/>
      <c r="AB1033" s="568"/>
      <c r="AC1033" s="568"/>
      <c r="AD1033" s="568"/>
      <c r="AE1033" s="568"/>
      <c r="AF1033" s="568"/>
      <c r="AG1033" s="568"/>
    </row>
    <row r="1034" spans="1:33" ht="12.75">
      <c r="A1034" s="568"/>
      <c r="B1034" s="568"/>
      <c r="C1034" s="568"/>
      <c r="D1034" s="568"/>
      <c r="E1034" s="568"/>
      <c r="F1034" s="568"/>
      <c r="G1034" s="568"/>
      <c r="H1034" s="568"/>
      <c r="I1034" s="568"/>
      <c r="J1034" s="568"/>
      <c r="K1034" s="568"/>
      <c r="L1034" s="568"/>
      <c r="M1034" s="568"/>
      <c r="N1034" s="568"/>
      <c r="O1034" s="568"/>
      <c r="P1034" s="568"/>
      <c r="Q1034" s="568"/>
      <c r="R1034" s="568"/>
      <c r="S1034" s="568"/>
      <c r="T1034" s="568"/>
      <c r="U1034" s="568"/>
      <c r="V1034" s="568"/>
      <c r="W1034" s="568"/>
      <c r="X1034" s="568"/>
      <c r="Y1034" s="568"/>
      <c r="Z1034" s="568"/>
      <c r="AA1034" s="568"/>
      <c r="AB1034" s="568"/>
      <c r="AC1034" s="568"/>
      <c r="AD1034" s="568"/>
      <c r="AE1034" s="568"/>
      <c r="AF1034" s="568"/>
      <c r="AG1034" s="568"/>
    </row>
    <row r="1035" spans="1:33" ht="12.75">
      <c r="A1035" s="568"/>
      <c r="B1035" s="568"/>
      <c r="C1035" s="568"/>
      <c r="D1035" s="568"/>
      <c r="E1035" s="568"/>
      <c r="F1035" s="568"/>
      <c r="G1035" s="568"/>
      <c r="H1035" s="568"/>
      <c r="I1035" s="568"/>
      <c r="J1035" s="568"/>
      <c r="K1035" s="568"/>
      <c r="L1035" s="568"/>
      <c r="M1035" s="568"/>
      <c r="N1035" s="568"/>
      <c r="O1035" s="568"/>
      <c r="P1035" s="568"/>
      <c r="Q1035" s="568"/>
      <c r="R1035" s="568"/>
      <c r="S1035" s="568"/>
      <c r="T1035" s="568"/>
      <c r="U1035" s="568"/>
      <c r="V1035" s="568"/>
      <c r="W1035" s="568"/>
      <c r="X1035" s="568"/>
      <c r="Y1035" s="568"/>
      <c r="Z1035" s="568"/>
      <c r="AA1035" s="568"/>
      <c r="AB1035" s="568"/>
      <c r="AC1035" s="568"/>
      <c r="AD1035" s="568"/>
      <c r="AE1035" s="568"/>
      <c r="AF1035" s="568"/>
      <c r="AG1035" s="568"/>
    </row>
    <row r="1036" spans="1:33" ht="12.75">
      <c r="A1036" s="568"/>
      <c r="B1036" s="568"/>
      <c r="C1036" s="568"/>
      <c r="D1036" s="568"/>
      <c r="E1036" s="568"/>
      <c r="F1036" s="568"/>
      <c r="G1036" s="568"/>
      <c r="H1036" s="568"/>
      <c r="I1036" s="568"/>
      <c r="J1036" s="568"/>
      <c r="K1036" s="568"/>
      <c r="L1036" s="568"/>
      <c r="M1036" s="568"/>
      <c r="N1036" s="568"/>
      <c r="O1036" s="568"/>
      <c r="P1036" s="568"/>
      <c r="Q1036" s="568"/>
      <c r="R1036" s="568"/>
      <c r="S1036" s="568"/>
      <c r="T1036" s="568"/>
      <c r="U1036" s="568"/>
      <c r="V1036" s="568"/>
      <c r="W1036" s="568"/>
      <c r="X1036" s="568"/>
      <c r="Y1036" s="568"/>
      <c r="Z1036" s="568"/>
      <c r="AA1036" s="568"/>
      <c r="AB1036" s="568"/>
      <c r="AC1036" s="568"/>
      <c r="AD1036" s="568"/>
      <c r="AE1036" s="568"/>
      <c r="AF1036" s="568"/>
      <c r="AG1036" s="568"/>
    </row>
    <row r="1037" spans="1:33" ht="12.75">
      <c r="A1037" s="568"/>
      <c r="B1037" s="568"/>
      <c r="C1037" s="568"/>
      <c r="D1037" s="568"/>
      <c r="E1037" s="568"/>
      <c r="F1037" s="568"/>
      <c r="G1037" s="568"/>
      <c r="H1037" s="568"/>
      <c r="I1037" s="568"/>
      <c r="J1037" s="568"/>
      <c r="K1037" s="568"/>
      <c r="L1037" s="568"/>
      <c r="M1037" s="568"/>
      <c r="N1037" s="568"/>
      <c r="O1037" s="568"/>
      <c r="P1037" s="568"/>
      <c r="Q1037" s="568"/>
      <c r="R1037" s="568"/>
      <c r="S1037" s="568"/>
      <c r="T1037" s="568"/>
      <c r="U1037" s="568"/>
      <c r="V1037" s="568"/>
      <c r="W1037" s="568"/>
      <c r="X1037" s="568"/>
      <c r="Y1037" s="568"/>
      <c r="Z1037" s="568"/>
      <c r="AA1037" s="568"/>
      <c r="AB1037" s="568"/>
      <c r="AC1037" s="568"/>
      <c r="AD1037" s="568"/>
      <c r="AE1037" s="568"/>
      <c r="AF1037" s="568"/>
      <c r="AG1037" s="568"/>
    </row>
    <row r="1038" spans="1:33" ht="12.75">
      <c r="A1038" s="568"/>
      <c r="B1038" s="568"/>
      <c r="C1038" s="568"/>
      <c r="D1038" s="568"/>
      <c r="E1038" s="568"/>
      <c r="F1038" s="568"/>
      <c r="G1038" s="568"/>
      <c r="H1038" s="568"/>
      <c r="I1038" s="568"/>
      <c r="J1038" s="568"/>
      <c r="K1038" s="568"/>
      <c r="L1038" s="568"/>
      <c r="M1038" s="568"/>
      <c r="N1038" s="568"/>
      <c r="O1038" s="568"/>
      <c r="P1038" s="568"/>
      <c r="Q1038" s="568"/>
      <c r="R1038" s="568"/>
      <c r="S1038" s="568"/>
      <c r="T1038" s="568"/>
      <c r="U1038" s="568"/>
      <c r="V1038" s="568"/>
      <c r="W1038" s="568"/>
      <c r="X1038" s="568"/>
      <c r="Y1038" s="568"/>
      <c r="Z1038" s="568"/>
      <c r="AA1038" s="568"/>
      <c r="AB1038" s="568"/>
      <c r="AC1038" s="568"/>
      <c r="AD1038" s="568"/>
      <c r="AE1038" s="568"/>
      <c r="AF1038" s="568"/>
      <c r="AG1038" s="568"/>
    </row>
    <row r="1039" spans="1:33" ht="12.75">
      <c r="A1039" s="568"/>
      <c r="B1039" s="568"/>
      <c r="C1039" s="568"/>
      <c r="D1039" s="568"/>
      <c r="E1039" s="568"/>
      <c r="F1039" s="568"/>
      <c r="G1039" s="568"/>
      <c r="H1039" s="568"/>
      <c r="I1039" s="568"/>
      <c r="J1039" s="568"/>
      <c r="K1039" s="568"/>
      <c r="L1039" s="568"/>
      <c r="M1039" s="568"/>
      <c r="N1039" s="568"/>
      <c r="O1039" s="568"/>
      <c r="P1039" s="568"/>
      <c r="Q1039" s="568"/>
      <c r="R1039" s="568"/>
      <c r="S1039" s="568"/>
      <c r="T1039" s="568"/>
      <c r="U1039" s="568"/>
      <c r="V1039" s="568"/>
      <c r="W1039" s="568"/>
      <c r="X1039" s="568"/>
      <c r="Y1039" s="568"/>
      <c r="Z1039" s="568"/>
      <c r="AA1039" s="568"/>
      <c r="AB1039" s="568"/>
      <c r="AC1039" s="568"/>
      <c r="AD1039" s="568"/>
      <c r="AE1039" s="568"/>
      <c r="AF1039" s="568"/>
      <c r="AG1039" s="568"/>
    </row>
    <row r="1040" spans="1:33" ht="12.75">
      <c r="A1040" s="568"/>
      <c r="B1040" s="568"/>
      <c r="C1040" s="568"/>
      <c r="D1040" s="568"/>
      <c r="E1040" s="568"/>
      <c r="F1040" s="568"/>
      <c r="G1040" s="568"/>
      <c r="H1040" s="568"/>
      <c r="I1040" s="568"/>
      <c r="J1040" s="568"/>
      <c r="K1040" s="568"/>
      <c r="L1040" s="568"/>
      <c r="M1040" s="568"/>
      <c r="N1040" s="568"/>
      <c r="O1040" s="568"/>
      <c r="P1040" s="568"/>
      <c r="Q1040" s="568"/>
      <c r="R1040" s="568"/>
      <c r="S1040" s="568"/>
      <c r="T1040" s="568"/>
      <c r="U1040" s="568"/>
      <c r="V1040" s="568"/>
      <c r="W1040" s="568"/>
      <c r="X1040" s="568"/>
      <c r="Y1040" s="568"/>
      <c r="Z1040" s="568"/>
      <c r="AA1040" s="568"/>
      <c r="AB1040" s="568"/>
      <c r="AC1040" s="568"/>
      <c r="AD1040" s="568"/>
      <c r="AE1040" s="568"/>
      <c r="AF1040" s="568"/>
      <c r="AG1040" s="568"/>
    </row>
    <row r="1041" spans="1:33" ht="12.75">
      <c r="A1041" s="568"/>
      <c r="B1041" s="568"/>
      <c r="C1041" s="568"/>
      <c r="D1041" s="568"/>
      <c r="E1041" s="568"/>
      <c r="F1041" s="568"/>
      <c r="G1041" s="568"/>
      <c r="H1041" s="568"/>
      <c r="I1041" s="568"/>
      <c r="J1041" s="568"/>
      <c r="K1041" s="568"/>
      <c r="L1041" s="568"/>
      <c r="M1041" s="568"/>
      <c r="N1041" s="568"/>
      <c r="O1041" s="568"/>
      <c r="P1041" s="568"/>
      <c r="Q1041" s="568"/>
      <c r="R1041" s="568"/>
      <c r="S1041" s="568"/>
      <c r="T1041" s="568"/>
      <c r="U1041" s="568"/>
      <c r="V1041" s="568"/>
      <c r="W1041" s="568"/>
      <c r="X1041" s="568"/>
      <c r="Y1041" s="568"/>
      <c r="Z1041" s="568"/>
      <c r="AA1041" s="568"/>
      <c r="AB1041" s="568"/>
      <c r="AC1041" s="568"/>
      <c r="AD1041" s="568"/>
      <c r="AE1041" s="568"/>
      <c r="AF1041" s="568"/>
      <c r="AG1041" s="568"/>
    </row>
    <row r="1042" spans="1:33" ht="12.75">
      <c r="A1042" s="568"/>
      <c r="B1042" s="568"/>
      <c r="C1042" s="568"/>
      <c r="D1042" s="568"/>
      <c r="E1042" s="568"/>
      <c r="F1042" s="568"/>
      <c r="G1042" s="568"/>
      <c r="H1042" s="568"/>
      <c r="I1042" s="568"/>
      <c r="J1042" s="568"/>
      <c r="K1042" s="568"/>
      <c r="L1042" s="568"/>
      <c r="M1042" s="568"/>
      <c r="N1042" s="568"/>
      <c r="O1042" s="568"/>
      <c r="P1042" s="568"/>
      <c r="Q1042" s="568"/>
      <c r="R1042" s="568"/>
      <c r="S1042" s="568"/>
      <c r="T1042" s="568"/>
      <c r="U1042" s="568"/>
      <c r="V1042" s="568"/>
      <c r="W1042" s="568"/>
      <c r="X1042" s="568"/>
      <c r="Y1042" s="568"/>
      <c r="Z1042" s="568"/>
      <c r="AA1042" s="568"/>
      <c r="AB1042" s="568"/>
      <c r="AC1042" s="568"/>
      <c r="AD1042" s="568"/>
      <c r="AE1042" s="568"/>
      <c r="AF1042" s="568"/>
      <c r="AG1042" s="568"/>
    </row>
    <row r="1043" spans="1:33" ht="12.75">
      <c r="A1043" s="568"/>
      <c r="B1043" s="568"/>
      <c r="C1043" s="568"/>
      <c r="D1043" s="568"/>
      <c r="E1043" s="568"/>
      <c r="F1043" s="568"/>
      <c r="G1043" s="568"/>
      <c r="H1043" s="568"/>
      <c r="I1043" s="568"/>
      <c r="J1043" s="568"/>
      <c r="K1043" s="568"/>
      <c r="L1043" s="568"/>
      <c r="M1043" s="568"/>
      <c r="N1043" s="568"/>
      <c r="O1043" s="568"/>
      <c r="P1043" s="568"/>
      <c r="Q1043" s="568"/>
      <c r="R1043" s="568"/>
      <c r="S1043" s="568"/>
      <c r="T1043" s="568"/>
      <c r="U1043" s="568"/>
      <c r="V1043" s="568"/>
      <c r="W1043" s="568"/>
      <c r="X1043" s="568"/>
      <c r="Y1043" s="568"/>
      <c r="Z1043" s="568"/>
      <c r="AA1043" s="568"/>
      <c r="AB1043" s="568"/>
      <c r="AC1043" s="568"/>
      <c r="AD1043" s="568"/>
      <c r="AE1043" s="568"/>
      <c r="AF1043" s="568"/>
      <c r="AG1043" s="568"/>
    </row>
    <row r="1044" spans="1:33" ht="12.75">
      <c r="A1044" s="568"/>
      <c r="B1044" s="568"/>
      <c r="C1044" s="568"/>
      <c r="D1044" s="568"/>
      <c r="E1044" s="568"/>
      <c r="F1044" s="568"/>
      <c r="G1044" s="568"/>
      <c r="H1044" s="568"/>
      <c r="I1044" s="568"/>
      <c r="J1044" s="568"/>
      <c r="K1044" s="568"/>
      <c r="L1044" s="568"/>
      <c r="M1044" s="568"/>
      <c r="N1044" s="568"/>
      <c r="O1044" s="568"/>
      <c r="P1044" s="568"/>
      <c r="Q1044" s="568"/>
      <c r="R1044" s="568"/>
      <c r="S1044" s="568"/>
      <c r="T1044" s="568"/>
      <c r="U1044" s="568"/>
      <c r="V1044" s="568"/>
      <c r="W1044" s="568"/>
      <c r="X1044" s="568"/>
      <c r="Y1044" s="568"/>
      <c r="Z1044" s="568"/>
      <c r="AA1044" s="568"/>
      <c r="AB1044" s="568"/>
      <c r="AC1044" s="568"/>
      <c r="AD1044" s="568"/>
      <c r="AE1044" s="568"/>
      <c r="AF1044" s="568"/>
      <c r="AG1044" s="568"/>
    </row>
    <row r="1045" spans="1:33" ht="12.75">
      <c r="A1045" s="568"/>
      <c r="B1045" s="568"/>
      <c r="C1045" s="568"/>
      <c r="D1045" s="568"/>
      <c r="E1045" s="568"/>
      <c r="F1045" s="568"/>
      <c r="G1045" s="568"/>
      <c r="H1045" s="568"/>
      <c r="I1045" s="568"/>
      <c r="J1045" s="568"/>
      <c r="K1045" s="568"/>
      <c r="L1045" s="568"/>
      <c r="M1045" s="568"/>
      <c r="N1045" s="568"/>
      <c r="O1045" s="568"/>
      <c r="P1045" s="568"/>
      <c r="Q1045" s="568"/>
      <c r="R1045" s="568"/>
      <c r="S1045" s="568"/>
      <c r="T1045" s="568"/>
      <c r="U1045" s="568"/>
      <c r="V1045" s="568"/>
      <c r="W1045" s="568"/>
      <c r="X1045" s="568"/>
      <c r="Y1045" s="568"/>
      <c r="Z1045" s="568"/>
      <c r="AA1045" s="568"/>
      <c r="AB1045" s="568"/>
      <c r="AC1045" s="568"/>
      <c r="AD1045" s="568"/>
      <c r="AE1045" s="568"/>
      <c r="AF1045" s="568"/>
      <c r="AG1045" s="568"/>
    </row>
    <row r="1046" spans="1:33" ht="12.75">
      <c r="A1046" s="568"/>
      <c r="B1046" s="568"/>
      <c r="C1046" s="568"/>
      <c r="D1046" s="568"/>
      <c r="E1046" s="568"/>
      <c r="F1046" s="568"/>
      <c r="G1046" s="568"/>
      <c r="H1046" s="568"/>
      <c r="I1046" s="568"/>
      <c r="J1046" s="568"/>
      <c r="K1046" s="568"/>
      <c r="L1046" s="568"/>
      <c r="M1046" s="568"/>
      <c r="N1046" s="568"/>
      <c r="O1046" s="568"/>
      <c r="P1046" s="568"/>
      <c r="Q1046" s="568"/>
      <c r="R1046" s="568"/>
      <c r="S1046" s="568"/>
      <c r="T1046" s="568"/>
      <c r="U1046" s="568"/>
      <c r="V1046" s="568"/>
      <c r="W1046" s="568"/>
      <c r="X1046" s="568"/>
      <c r="Y1046" s="568"/>
      <c r="Z1046" s="568"/>
      <c r="AA1046" s="568"/>
      <c r="AB1046" s="568"/>
      <c r="AC1046" s="568"/>
      <c r="AD1046" s="568"/>
      <c r="AE1046" s="568"/>
      <c r="AF1046" s="568"/>
      <c r="AG1046" s="568"/>
    </row>
    <row r="1047" spans="1:33" ht="12.75">
      <c r="A1047" s="568"/>
      <c r="B1047" s="568"/>
      <c r="C1047" s="568"/>
      <c r="D1047" s="568"/>
      <c r="E1047" s="568"/>
      <c r="F1047" s="568"/>
      <c r="G1047" s="568"/>
      <c r="H1047" s="568"/>
      <c r="I1047" s="568"/>
      <c r="J1047" s="568"/>
      <c r="K1047" s="568"/>
      <c r="L1047" s="568"/>
      <c r="M1047" s="568"/>
      <c r="N1047" s="568"/>
      <c r="O1047" s="568"/>
      <c r="P1047" s="568"/>
      <c r="Q1047" s="568"/>
      <c r="R1047" s="568"/>
      <c r="S1047" s="568"/>
      <c r="T1047" s="568"/>
      <c r="U1047" s="568"/>
      <c r="V1047" s="568"/>
      <c r="W1047" s="568"/>
      <c r="X1047" s="568"/>
      <c r="Y1047" s="568"/>
      <c r="Z1047" s="568"/>
      <c r="AA1047" s="568"/>
      <c r="AB1047" s="568"/>
      <c r="AC1047" s="568"/>
      <c r="AD1047" s="568"/>
      <c r="AE1047" s="568"/>
      <c r="AF1047" s="568"/>
      <c r="AG1047" s="568"/>
    </row>
    <row r="1048" spans="1:33" ht="12.75">
      <c r="A1048" s="568"/>
      <c r="B1048" s="568"/>
      <c r="C1048" s="568"/>
      <c r="D1048" s="568"/>
      <c r="E1048" s="568"/>
      <c r="F1048" s="568"/>
      <c r="G1048" s="568"/>
      <c r="H1048" s="568"/>
      <c r="I1048" s="568"/>
      <c r="J1048" s="568"/>
      <c r="K1048" s="568"/>
      <c r="L1048" s="568"/>
      <c r="M1048" s="568"/>
      <c r="N1048" s="568"/>
      <c r="O1048" s="568"/>
      <c r="P1048" s="568"/>
      <c r="Q1048" s="568"/>
      <c r="R1048" s="568"/>
      <c r="S1048" s="568"/>
      <c r="T1048" s="568"/>
      <c r="U1048" s="568"/>
      <c r="V1048" s="568"/>
      <c r="W1048" s="568"/>
      <c r="X1048" s="568"/>
      <c r="Y1048" s="568"/>
      <c r="Z1048" s="568"/>
      <c r="AA1048" s="568"/>
      <c r="AB1048" s="568"/>
      <c r="AC1048" s="568"/>
      <c r="AD1048" s="568"/>
      <c r="AE1048" s="568"/>
      <c r="AF1048" s="568"/>
      <c r="AG1048" s="568"/>
    </row>
    <row r="1049" spans="1:33" ht="12.75">
      <c r="A1049" s="568"/>
      <c r="B1049" s="568"/>
      <c r="C1049" s="568"/>
      <c r="D1049" s="568"/>
      <c r="E1049" s="568"/>
      <c r="F1049" s="568"/>
      <c r="G1049" s="568"/>
      <c r="H1049" s="568"/>
      <c r="I1049" s="568"/>
      <c r="J1049" s="568"/>
      <c r="K1049" s="568"/>
      <c r="L1049" s="568"/>
      <c r="M1049" s="568"/>
      <c r="N1049" s="568"/>
      <c r="O1049" s="568"/>
      <c r="P1049" s="568"/>
      <c r="Q1049" s="568"/>
      <c r="R1049" s="568"/>
      <c r="S1049" s="568"/>
      <c r="T1049" s="568"/>
      <c r="U1049" s="568"/>
      <c r="V1049" s="568"/>
      <c r="W1049" s="568"/>
      <c r="X1049" s="568"/>
      <c r="Y1049" s="568"/>
      <c r="Z1049" s="568"/>
      <c r="AA1049" s="568"/>
      <c r="AB1049" s="568"/>
      <c r="AC1049" s="568"/>
      <c r="AD1049" s="568"/>
      <c r="AE1049" s="568"/>
      <c r="AF1049" s="568"/>
      <c r="AG1049" s="568"/>
    </row>
    <row r="1050" spans="1:33" ht="12.75">
      <c r="A1050" s="568"/>
      <c r="B1050" s="568"/>
      <c r="C1050" s="568"/>
      <c r="D1050" s="568"/>
      <c r="E1050" s="568"/>
      <c r="F1050" s="568"/>
      <c r="G1050" s="568"/>
      <c r="H1050" s="568"/>
      <c r="I1050" s="568"/>
      <c r="J1050" s="568"/>
      <c r="K1050" s="568"/>
      <c r="L1050" s="568"/>
      <c r="M1050" s="568"/>
      <c r="N1050" s="568"/>
      <c r="O1050" s="568"/>
      <c r="P1050" s="568"/>
      <c r="Q1050" s="568"/>
      <c r="R1050" s="568"/>
      <c r="S1050" s="568"/>
      <c r="T1050" s="568"/>
      <c r="U1050" s="568"/>
      <c r="V1050" s="568"/>
      <c r="W1050" s="568"/>
      <c r="X1050" s="568"/>
      <c r="Y1050" s="568"/>
      <c r="Z1050" s="568"/>
      <c r="AA1050" s="568"/>
      <c r="AB1050" s="568"/>
      <c r="AC1050" s="568"/>
      <c r="AD1050" s="568"/>
      <c r="AE1050" s="568"/>
      <c r="AF1050" s="568"/>
      <c r="AG1050" s="568"/>
    </row>
    <row r="1051" spans="1:33" ht="12.75">
      <c r="A1051" s="568"/>
      <c r="B1051" s="568"/>
      <c r="C1051" s="568"/>
      <c r="D1051" s="568"/>
      <c r="E1051" s="568"/>
      <c r="F1051" s="568"/>
      <c r="G1051" s="568"/>
      <c r="H1051" s="568"/>
      <c r="I1051" s="568"/>
      <c r="J1051" s="568"/>
      <c r="K1051" s="568"/>
      <c r="L1051" s="568"/>
      <c r="M1051" s="568"/>
      <c r="N1051" s="568"/>
      <c r="O1051" s="568"/>
      <c r="P1051" s="568"/>
      <c r="Q1051" s="568"/>
      <c r="R1051" s="568"/>
      <c r="S1051" s="568"/>
      <c r="T1051" s="568"/>
      <c r="U1051" s="568"/>
      <c r="V1051" s="568"/>
      <c r="W1051" s="568"/>
      <c r="X1051" s="568"/>
      <c r="Y1051" s="568"/>
      <c r="Z1051" s="568"/>
      <c r="AA1051" s="568"/>
      <c r="AB1051" s="568"/>
      <c r="AC1051" s="568"/>
      <c r="AD1051" s="568"/>
      <c r="AE1051" s="568"/>
      <c r="AF1051" s="568"/>
      <c r="AG1051" s="568"/>
    </row>
    <row r="1052" spans="1:33" ht="12.75">
      <c r="A1052" s="568"/>
      <c r="B1052" s="568"/>
      <c r="C1052" s="568"/>
      <c r="D1052" s="568"/>
      <c r="E1052" s="568"/>
      <c r="F1052" s="568"/>
      <c r="G1052" s="568"/>
      <c r="H1052" s="568"/>
      <c r="I1052" s="568"/>
      <c r="J1052" s="568"/>
      <c r="K1052" s="568"/>
      <c r="L1052" s="568"/>
      <c r="M1052" s="568"/>
      <c r="N1052" s="568"/>
      <c r="O1052" s="568"/>
      <c r="P1052" s="568"/>
      <c r="Q1052" s="568"/>
      <c r="R1052" s="568"/>
      <c r="S1052" s="568"/>
      <c r="T1052" s="568"/>
      <c r="U1052" s="568"/>
      <c r="V1052" s="568"/>
      <c r="W1052" s="568"/>
      <c r="X1052" s="568"/>
      <c r="Y1052" s="568"/>
      <c r="Z1052" s="568"/>
      <c r="AA1052" s="568"/>
      <c r="AB1052" s="568"/>
      <c r="AC1052" s="568"/>
      <c r="AD1052" s="568"/>
      <c r="AE1052" s="568"/>
      <c r="AF1052" s="568"/>
      <c r="AG1052" s="568"/>
    </row>
    <row r="1053" spans="1:33" ht="12.75">
      <c r="A1053" s="568"/>
      <c r="B1053" s="568"/>
      <c r="C1053" s="568"/>
      <c r="D1053" s="568"/>
      <c r="E1053" s="568"/>
      <c r="F1053" s="568"/>
      <c r="G1053" s="568"/>
      <c r="H1053" s="568"/>
      <c r="I1053" s="568"/>
      <c r="J1053" s="568"/>
      <c r="K1053" s="568"/>
      <c r="L1053" s="568"/>
      <c r="M1053" s="568"/>
      <c r="N1053" s="568"/>
      <c r="O1053" s="568"/>
      <c r="P1053" s="568"/>
      <c r="Q1053" s="568"/>
      <c r="R1053" s="568"/>
      <c r="S1053" s="568"/>
      <c r="T1053" s="568"/>
      <c r="U1053" s="568"/>
      <c r="V1053" s="568"/>
      <c r="W1053" s="568"/>
      <c r="X1053" s="568"/>
      <c r="Y1053" s="568"/>
      <c r="Z1053" s="568"/>
      <c r="AA1053" s="568"/>
      <c r="AB1053" s="568"/>
      <c r="AC1053" s="568"/>
      <c r="AD1053" s="568"/>
      <c r="AE1053" s="568"/>
      <c r="AF1053" s="568"/>
      <c r="AG1053" s="568"/>
    </row>
    <row r="1054" spans="1:33" ht="12.75">
      <c r="A1054" s="568"/>
      <c r="B1054" s="568"/>
      <c r="C1054" s="568"/>
      <c r="D1054" s="568"/>
      <c r="E1054" s="568"/>
      <c r="F1054" s="568"/>
      <c r="G1054" s="568"/>
      <c r="H1054" s="568"/>
      <c r="I1054" s="568"/>
      <c r="J1054" s="568"/>
      <c r="K1054" s="568"/>
      <c r="L1054" s="568"/>
      <c r="M1054" s="568"/>
      <c r="N1054" s="568"/>
      <c r="O1054" s="568"/>
      <c r="P1054" s="568"/>
      <c r="Q1054" s="568"/>
      <c r="R1054" s="568"/>
      <c r="S1054" s="568"/>
      <c r="T1054" s="568"/>
      <c r="U1054" s="568"/>
      <c r="V1054" s="568"/>
      <c r="W1054" s="568"/>
      <c r="X1054" s="568"/>
      <c r="Y1054" s="568"/>
      <c r="Z1054" s="568"/>
      <c r="AA1054" s="568"/>
      <c r="AB1054" s="568"/>
      <c r="AC1054" s="568"/>
      <c r="AD1054" s="568"/>
      <c r="AE1054" s="568"/>
      <c r="AF1054" s="568"/>
      <c r="AG1054" s="568"/>
    </row>
    <row r="1055" spans="1:33" ht="12.75">
      <c r="A1055" s="568"/>
      <c r="B1055" s="568"/>
      <c r="C1055" s="568"/>
      <c r="D1055" s="568"/>
      <c r="E1055" s="568"/>
      <c r="F1055" s="568"/>
      <c r="G1055" s="568"/>
      <c r="H1055" s="568"/>
      <c r="I1055" s="568"/>
      <c r="J1055" s="568"/>
      <c r="K1055" s="568"/>
      <c r="L1055" s="568"/>
      <c r="M1055" s="568"/>
      <c r="N1055" s="568"/>
      <c r="O1055" s="568"/>
      <c r="P1055" s="568"/>
      <c r="Q1055" s="568"/>
      <c r="R1055" s="568"/>
      <c r="S1055" s="568"/>
      <c r="T1055" s="568"/>
      <c r="U1055" s="568"/>
      <c r="V1055" s="568"/>
      <c r="W1055" s="568"/>
      <c r="X1055" s="568"/>
      <c r="Y1055" s="568"/>
      <c r="Z1055" s="568"/>
      <c r="AA1055" s="568"/>
      <c r="AB1055" s="568"/>
      <c r="AC1055" s="568"/>
      <c r="AD1055" s="568"/>
      <c r="AE1055" s="568"/>
      <c r="AF1055" s="568"/>
      <c r="AG1055" s="568"/>
    </row>
    <row r="1056" spans="1:33" ht="12.75">
      <c r="A1056" s="568"/>
      <c r="B1056" s="568"/>
      <c r="C1056" s="568"/>
      <c r="D1056" s="568"/>
      <c r="E1056" s="568"/>
      <c r="F1056" s="568"/>
      <c r="G1056" s="568"/>
      <c r="H1056" s="568"/>
      <c r="I1056" s="568"/>
      <c r="J1056" s="568"/>
      <c r="K1056" s="568"/>
      <c r="L1056" s="568"/>
      <c r="M1056" s="568"/>
      <c r="N1056" s="568"/>
      <c r="O1056" s="568"/>
      <c r="P1056" s="568"/>
      <c r="Q1056" s="568"/>
      <c r="R1056" s="568"/>
      <c r="S1056" s="568"/>
      <c r="T1056" s="568"/>
      <c r="U1056" s="568"/>
      <c r="V1056" s="568"/>
      <c r="W1056" s="568"/>
      <c r="X1056" s="568"/>
      <c r="Y1056" s="568"/>
      <c r="Z1056" s="568"/>
      <c r="AA1056" s="568"/>
      <c r="AB1056" s="568"/>
      <c r="AC1056" s="568"/>
      <c r="AD1056" s="568"/>
      <c r="AE1056" s="568"/>
      <c r="AF1056" s="568"/>
      <c r="AG1056" s="568"/>
    </row>
    <row r="1057" spans="1:33" ht="12.75">
      <c r="A1057" s="568"/>
      <c r="B1057" s="568"/>
      <c r="C1057" s="568"/>
      <c r="D1057" s="568"/>
      <c r="E1057" s="568"/>
      <c r="F1057" s="568"/>
      <c r="G1057" s="568"/>
      <c r="H1057" s="568"/>
      <c r="I1057" s="568"/>
      <c r="J1057" s="568"/>
      <c r="K1057" s="568"/>
      <c r="L1057" s="568"/>
      <c r="M1057" s="568"/>
      <c r="N1057" s="568"/>
      <c r="O1057" s="568"/>
      <c r="P1057" s="568"/>
      <c r="Q1057" s="568"/>
      <c r="R1057" s="568"/>
      <c r="S1057" s="568"/>
      <c r="T1057" s="568"/>
      <c r="U1057" s="568"/>
      <c r="V1057" s="568"/>
      <c r="W1057" s="568"/>
      <c r="X1057" s="568"/>
      <c r="Y1057" s="568"/>
      <c r="Z1057" s="568"/>
      <c r="AA1057" s="568"/>
      <c r="AB1057" s="568"/>
      <c r="AC1057" s="568"/>
      <c r="AD1057" s="568"/>
      <c r="AE1057" s="568"/>
      <c r="AF1057" s="568"/>
      <c r="AG1057" s="568"/>
    </row>
    <row r="1058" spans="1:33" ht="12.75">
      <c r="A1058" s="568"/>
      <c r="B1058" s="568"/>
      <c r="C1058" s="568"/>
      <c r="D1058" s="568"/>
      <c r="E1058" s="568"/>
      <c r="F1058" s="568"/>
      <c r="G1058" s="568"/>
      <c r="H1058" s="568"/>
      <c r="I1058" s="568"/>
      <c r="J1058" s="568"/>
      <c r="K1058" s="568"/>
      <c r="L1058" s="568"/>
      <c r="M1058" s="568"/>
      <c r="N1058" s="568"/>
      <c r="O1058" s="568"/>
      <c r="P1058" s="568"/>
      <c r="Q1058" s="568"/>
      <c r="R1058" s="568"/>
      <c r="S1058" s="568"/>
      <c r="T1058" s="568"/>
      <c r="U1058" s="568"/>
      <c r="V1058" s="568"/>
      <c r="W1058" s="568"/>
      <c r="X1058" s="568"/>
      <c r="Y1058" s="568"/>
      <c r="Z1058" s="568"/>
      <c r="AA1058" s="568"/>
      <c r="AB1058" s="568"/>
      <c r="AC1058" s="568"/>
      <c r="AD1058" s="568"/>
      <c r="AE1058" s="568"/>
      <c r="AF1058" s="568"/>
      <c r="AG1058" s="568"/>
    </row>
    <row r="1059" spans="1:33" ht="12.75">
      <c r="A1059" s="568"/>
      <c r="B1059" s="568"/>
      <c r="C1059" s="568"/>
      <c r="D1059" s="568"/>
      <c r="E1059" s="568"/>
      <c r="F1059" s="568"/>
      <c r="G1059" s="568"/>
      <c r="H1059" s="568"/>
      <c r="I1059" s="568"/>
      <c r="J1059" s="568"/>
      <c r="K1059" s="568"/>
      <c r="L1059" s="568"/>
      <c r="M1059" s="568"/>
      <c r="N1059" s="568"/>
      <c r="O1059" s="568"/>
      <c r="P1059" s="568"/>
      <c r="Q1059" s="568"/>
      <c r="R1059" s="568"/>
      <c r="S1059" s="568"/>
      <c r="T1059" s="568"/>
      <c r="U1059" s="568"/>
      <c r="V1059" s="568"/>
      <c r="W1059" s="568"/>
      <c r="X1059" s="568"/>
      <c r="Y1059" s="568"/>
      <c r="Z1059" s="568"/>
      <c r="AA1059" s="568"/>
      <c r="AB1059" s="568"/>
      <c r="AC1059" s="568"/>
      <c r="AD1059" s="568"/>
      <c r="AE1059" s="568"/>
      <c r="AF1059" s="568"/>
      <c r="AG1059" s="568"/>
    </row>
    <row r="1060" spans="1:33" ht="12.75">
      <c r="A1060" s="568"/>
      <c r="B1060" s="568"/>
      <c r="C1060" s="568"/>
      <c r="D1060" s="568"/>
      <c r="E1060" s="568"/>
      <c r="F1060" s="568"/>
      <c r="G1060" s="568"/>
      <c r="H1060" s="568"/>
      <c r="I1060" s="568"/>
      <c r="J1060" s="568"/>
      <c r="K1060" s="568"/>
      <c r="L1060" s="568"/>
      <c r="M1060" s="568"/>
      <c r="N1060" s="568"/>
      <c r="O1060" s="568"/>
      <c r="P1060" s="568"/>
      <c r="Q1060" s="568"/>
      <c r="R1060" s="568"/>
      <c r="S1060" s="568"/>
      <c r="T1060" s="568"/>
      <c r="U1060" s="568"/>
      <c r="V1060" s="568"/>
      <c r="W1060" s="568"/>
      <c r="X1060" s="568"/>
      <c r="Y1060" s="568"/>
      <c r="Z1060" s="568"/>
      <c r="AA1060" s="568"/>
      <c r="AB1060" s="568"/>
      <c r="AC1060" s="568"/>
      <c r="AD1060" s="568"/>
      <c r="AE1060" s="568"/>
      <c r="AF1060" s="568"/>
      <c r="AG1060" s="568"/>
    </row>
    <row r="1061" spans="1:33" ht="12.75">
      <c r="A1061" s="568"/>
      <c r="B1061" s="568"/>
      <c r="C1061" s="568"/>
      <c r="D1061" s="568"/>
      <c r="E1061" s="568"/>
      <c r="F1061" s="568"/>
      <c r="G1061" s="568"/>
      <c r="H1061" s="568"/>
      <c r="I1061" s="568"/>
      <c r="J1061" s="568"/>
      <c r="K1061" s="568"/>
      <c r="L1061" s="568"/>
      <c r="M1061" s="568"/>
      <c r="N1061" s="568"/>
      <c r="O1061" s="568"/>
      <c r="P1061" s="568"/>
      <c r="Q1061" s="568"/>
      <c r="R1061" s="568"/>
      <c r="S1061" s="568"/>
      <c r="T1061" s="568"/>
      <c r="U1061" s="568"/>
      <c r="V1061" s="568"/>
      <c r="W1061" s="568"/>
      <c r="X1061" s="568"/>
      <c r="Y1061" s="568"/>
      <c r="Z1061" s="568"/>
      <c r="AA1061" s="568"/>
      <c r="AB1061" s="568"/>
      <c r="AC1061" s="568"/>
      <c r="AD1061" s="568"/>
      <c r="AE1061" s="568"/>
      <c r="AF1061" s="568"/>
      <c r="AG1061" s="568"/>
    </row>
    <row r="1062" spans="1:33" ht="12.75">
      <c r="A1062" s="568"/>
      <c r="B1062" s="568"/>
      <c r="C1062" s="568"/>
      <c r="D1062" s="568"/>
      <c r="E1062" s="568"/>
      <c r="F1062" s="568"/>
      <c r="G1062" s="568"/>
      <c r="H1062" s="568"/>
      <c r="I1062" s="568"/>
      <c r="J1062" s="568"/>
      <c r="K1062" s="568"/>
      <c r="L1062" s="568"/>
      <c r="M1062" s="568"/>
      <c r="N1062" s="568"/>
      <c r="O1062" s="568"/>
      <c r="P1062" s="568"/>
      <c r="Q1062" s="568"/>
      <c r="R1062" s="568"/>
      <c r="S1062" s="568"/>
      <c r="T1062" s="568"/>
      <c r="U1062" s="568"/>
      <c r="V1062" s="568"/>
      <c r="W1062" s="568"/>
      <c r="X1062" s="568"/>
      <c r="Y1062" s="568"/>
      <c r="Z1062" s="568"/>
      <c r="AA1062" s="568"/>
      <c r="AB1062" s="568"/>
      <c r="AC1062" s="568"/>
      <c r="AD1062" s="568"/>
      <c r="AE1062" s="568"/>
      <c r="AF1062" s="568"/>
      <c r="AG1062" s="568"/>
    </row>
    <row r="1063" spans="1:33" ht="12.75">
      <c r="A1063" s="568"/>
      <c r="B1063" s="568"/>
      <c r="C1063" s="568"/>
      <c r="D1063" s="568"/>
      <c r="E1063" s="568"/>
      <c r="F1063" s="568"/>
      <c r="G1063" s="568"/>
      <c r="H1063" s="568"/>
      <c r="I1063" s="568"/>
      <c r="J1063" s="568"/>
      <c r="K1063" s="568"/>
      <c r="L1063" s="568"/>
      <c r="M1063" s="568"/>
      <c r="N1063" s="568"/>
      <c r="O1063" s="568"/>
      <c r="P1063" s="568"/>
      <c r="Q1063" s="568"/>
      <c r="R1063" s="568"/>
      <c r="S1063" s="568"/>
      <c r="T1063" s="568"/>
      <c r="U1063" s="568"/>
      <c r="V1063" s="568"/>
      <c r="W1063" s="568"/>
      <c r="X1063" s="568"/>
      <c r="Y1063" s="568"/>
      <c r="Z1063" s="568"/>
      <c r="AA1063" s="568"/>
      <c r="AB1063" s="568"/>
      <c r="AC1063" s="568"/>
      <c r="AD1063" s="568"/>
      <c r="AE1063" s="568"/>
      <c r="AF1063" s="568"/>
      <c r="AG1063" s="568"/>
    </row>
    <row r="1064" spans="1:33" ht="12.75">
      <c r="A1064" s="568"/>
      <c r="B1064" s="568"/>
      <c r="C1064" s="568"/>
      <c r="D1064" s="568"/>
      <c r="E1064" s="568"/>
      <c r="F1064" s="568"/>
      <c r="G1064" s="568"/>
      <c r="H1064" s="568"/>
      <c r="I1064" s="568"/>
      <c r="J1064" s="568"/>
      <c r="K1064" s="568"/>
      <c r="L1064" s="568"/>
      <c r="M1064" s="568"/>
      <c r="N1064" s="568"/>
      <c r="O1064" s="568"/>
      <c r="P1064" s="568"/>
      <c r="Q1064" s="568"/>
      <c r="R1064" s="568"/>
      <c r="S1064" s="568"/>
      <c r="T1064" s="568"/>
      <c r="U1064" s="568"/>
      <c r="V1064" s="568"/>
      <c r="W1064" s="568"/>
      <c r="X1064" s="568"/>
      <c r="Y1064" s="568"/>
      <c r="Z1064" s="568"/>
      <c r="AA1064" s="568"/>
      <c r="AB1064" s="568"/>
      <c r="AC1064" s="568"/>
      <c r="AD1064" s="568"/>
      <c r="AE1064" s="568"/>
      <c r="AF1064" s="568"/>
      <c r="AG1064" s="568"/>
    </row>
    <row r="1065" spans="1:33" ht="12.75">
      <c r="A1065" s="568"/>
      <c r="B1065" s="568"/>
      <c r="C1065" s="568"/>
      <c r="D1065" s="568"/>
      <c r="E1065" s="568"/>
      <c r="F1065" s="568"/>
      <c r="G1065" s="568"/>
      <c r="H1065" s="568"/>
      <c r="I1065" s="568"/>
      <c r="J1065" s="568"/>
      <c r="K1065" s="568"/>
      <c r="L1065" s="568"/>
      <c r="M1065" s="568"/>
      <c r="N1065" s="568"/>
      <c r="O1065" s="568"/>
      <c r="P1065" s="568"/>
      <c r="Q1065" s="568"/>
      <c r="R1065" s="568"/>
      <c r="S1065" s="568"/>
      <c r="T1065" s="568"/>
      <c r="U1065" s="568"/>
      <c r="V1065" s="568"/>
      <c r="W1065" s="568"/>
      <c r="X1065" s="568"/>
      <c r="Y1065" s="568"/>
      <c r="Z1065" s="568"/>
      <c r="AA1065" s="568"/>
      <c r="AB1065" s="568"/>
      <c r="AC1065" s="568"/>
      <c r="AD1065" s="568"/>
      <c r="AE1065" s="568"/>
      <c r="AF1065" s="568"/>
      <c r="AG1065" s="568"/>
    </row>
    <row r="1066" spans="1:33" ht="12.75">
      <c r="A1066" s="568"/>
      <c r="B1066" s="568"/>
      <c r="C1066" s="568"/>
      <c r="D1066" s="568"/>
      <c r="E1066" s="568"/>
      <c r="F1066" s="568"/>
      <c r="G1066" s="568"/>
      <c r="H1066" s="568"/>
      <c r="I1066" s="568"/>
      <c r="J1066" s="568"/>
      <c r="K1066" s="568"/>
      <c r="L1066" s="568"/>
      <c r="M1066" s="568"/>
      <c r="N1066" s="568"/>
      <c r="O1066" s="568"/>
      <c r="P1066" s="568"/>
      <c r="Q1066" s="568"/>
      <c r="R1066" s="568"/>
      <c r="S1066" s="568"/>
      <c r="T1066" s="568"/>
      <c r="U1066" s="568"/>
      <c r="V1066" s="568"/>
      <c r="W1066" s="568"/>
      <c r="X1066" s="568"/>
      <c r="Y1066" s="568"/>
      <c r="Z1066" s="568"/>
      <c r="AA1066" s="568"/>
      <c r="AB1066" s="568"/>
      <c r="AC1066" s="568"/>
      <c r="AD1066" s="568"/>
      <c r="AE1066" s="568"/>
      <c r="AF1066" s="568"/>
      <c r="AG1066" s="568"/>
    </row>
    <row r="1067" spans="1:33" ht="12.75">
      <c r="A1067" s="568"/>
      <c r="B1067" s="568"/>
      <c r="C1067" s="568"/>
      <c r="D1067" s="568"/>
      <c r="E1067" s="568"/>
      <c r="F1067" s="568"/>
      <c r="G1067" s="568"/>
      <c r="H1067" s="568"/>
      <c r="I1067" s="568"/>
      <c r="J1067" s="568"/>
      <c r="K1067" s="568"/>
      <c r="L1067" s="568"/>
      <c r="M1067" s="568"/>
      <c r="N1067" s="568"/>
      <c r="O1067" s="568"/>
      <c r="P1067" s="568"/>
      <c r="Q1067" s="568"/>
      <c r="R1067" s="568"/>
      <c r="S1067" s="568"/>
      <c r="T1067" s="568"/>
      <c r="U1067" s="568"/>
      <c r="V1067" s="568"/>
      <c r="W1067" s="568"/>
      <c r="X1067" s="568"/>
      <c r="Y1067" s="568"/>
      <c r="Z1067" s="568"/>
      <c r="AA1067" s="568"/>
      <c r="AB1067" s="568"/>
      <c r="AC1067" s="568"/>
      <c r="AD1067" s="568"/>
      <c r="AE1067" s="568"/>
      <c r="AF1067" s="568"/>
      <c r="AG1067" s="568"/>
    </row>
    <row r="1068" spans="1:33" ht="12.75">
      <c r="A1068" s="568"/>
      <c r="B1068" s="568"/>
      <c r="C1068" s="568"/>
      <c r="D1068" s="568"/>
      <c r="E1068" s="568"/>
      <c r="F1068" s="568"/>
      <c r="G1068" s="568"/>
      <c r="H1068" s="568"/>
      <c r="I1068" s="568"/>
      <c r="J1068" s="568"/>
      <c r="K1068" s="568"/>
      <c r="L1068" s="568"/>
      <c r="M1068" s="568"/>
      <c r="N1068" s="568"/>
      <c r="O1068" s="568"/>
      <c r="P1068" s="568"/>
      <c r="Q1068" s="568"/>
      <c r="R1068" s="568"/>
      <c r="S1068" s="568"/>
      <c r="T1068" s="568"/>
      <c r="U1068" s="568"/>
      <c r="V1068" s="568"/>
      <c r="W1068" s="568"/>
      <c r="X1068" s="568"/>
      <c r="Y1068" s="568"/>
      <c r="Z1068" s="568"/>
      <c r="AA1068" s="568"/>
      <c r="AB1068" s="568"/>
      <c r="AC1068" s="568"/>
      <c r="AD1068" s="568"/>
      <c r="AE1068" s="568"/>
      <c r="AF1068" s="568"/>
      <c r="AG1068" s="568"/>
    </row>
    <row r="1069" spans="1:33" ht="12.75">
      <c r="A1069" s="568"/>
      <c r="B1069" s="568"/>
      <c r="C1069" s="568"/>
      <c r="D1069" s="568"/>
      <c r="E1069" s="568"/>
      <c r="F1069" s="568"/>
      <c r="G1069" s="568"/>
      <c r="H1069" s="568"/>
      <c r="I1069" s="568"/>
      <c r="J1069" s="568"/>
      <c r="K1069" s="568"/>
      <c r="L1069" s="568"/>
      <c r="M1069" s="568"/>
      <c r="N1069" s="568"/>
      <c r="O1069" s="568"/>
      <c r="P1069" s="568"/>
      <c r="Q1069" s="568"/>
      <c r="R1069" s="568"/>
      <c r="S1069" s="568"/>
      <c r="T1069" s="568"/>
      <c r="U1069" s="568"/>
      <c r="V1069" s="568"/>
      <c r="W1069" s="568"/>
      <c r="X1069" s="568"/>
      <c r="Y1069" s="568"/>
      <c r="Z1069" s="568"/>
      <c r="AA1069" s="568"/>
      <c r="AB1069" s="568"/>
      <c r="AC1069" s="568"/>
      <c r="AD1069" s="568"/>
      <c r="AE1069" s="568"/>
      <c r="AF1069" s="568"/>
      <c r="AG1069" s="568"/>
    </row>
    <row r="1070" spans="1:33" ht="12.75">
      <c r="A1070" s="568"/>
      <c r="B1070" s="568"/>
      <c r="C1070" s="568"/>
      <c r="D1070" s="568"/>
      <c r="E1070" s="568"/>
      <c r="F1070" s="568"/>
      <c r="G1070" s="568"/>
      <c r="H1070" s="568"/>
      <c r="I1070" s="568"/>
      <c r="J1070" s="568"/>
      <c r="K1070" s="568"/>
      <c r="L1070" s="568"/>
      <c r="M1070" s="568"/>
      <c r="N1070" s="568"/>
      <c r="O1070" s="568"/>
      <c r="P1070" s="568"/>
      <c r="Q1070" s="568"/>
      <c r="R1070" s="568"/>
      <c r="S1070" s="568"/>
      <c r="T1070" s="568"/>
      <c r="U1070" s="568"/>
      <c r="V1070" s="568"/>
      <c r="W1070" s="568"/>
      <c r="X1070" s="568"/>
      <c r="Y1070" s="568"/>
      <c r="Z1070" s="568"/>
      <c r="AA1070" s="568"/>
      <c r="AB1070" s="568"/>
      <c r="AC1070" s="568"/>
      <c r="AD1070" s="568"/>
      <c r="AE1070" s="568"/>
      <c r="AF1070" s="568"/>
      <c r="AG1070" s="568"/>
    </row>
    <row r="1071" spans="1:33" ht="12.75">
      <c r="A1071" s="568"/>
      <c r="B1071" s="568"/>
      <c r="C1071" s="568"/>
      <c r="D1071" s="568"/>
      <c r="E1071" s="568"/>
      <c r="F1071" s="568"/>
      <c r="G1071" s="568"/>
      <c r="H1071" s="568"/>
      <c r="I1071" s="568"/>
      <c r="J1071" s="568"/>
      <c r="K1071" s="568"/>
      <c r="L1071" s="568"/>
      <c r="M1071" s="568"/>
      <c r="N1071" s="568"/>
      <c r="O1071" s="568"/>
      <c r="P1071" s="568"/>
      <c r="Q1071" s="568"/>
      <c r="R1071" s="568"/>
      <c r="S1071" s="568"/>
      <c r="T1071" s="568"/>
      <c r="U1071" s="568"/>
      <c r="V1071" s="568"/>
      <c r="W1071" s="568"/>
      <c r="X1071" s="568"/>
      <c r="Y1071" s="568"/>
      <c r="Z1071" s="568"/>
      <c r="AA1071" s="568"/>
      <c r="AB1071" s="568"/>
      <c r="AC1071" s="568"/>
      <c r="AD1071" s="568"/>
      <c r="AE1071" s="568"/>
      <c r="AF1071" s="568"/>
      <c r="AG1071" s="568"/>
    </row>
    <row r="1072" spans="1:33" ht="12.75">
      <c r="A1072" s="568"/>
      <c r="B1072" s="568"/>
      <c r="C1072" s="568"/>
      <c r="D1072" s="568"/>
      <c r="E1072" s="568"/>
      <c r="F1072" s="568"/>
      <c r="G1072" s="568"/>
      <c r="H1072" s="568"/>
      <c r="I1072" s="568"/>
      <c r="J1072" s="568"/>
      <c r="K1072" s="568"/>
      <c r="L1072" s="568"/>
      <c r="M1072" s="568"/>
      <c r="N1072" s="568"/>
      <c r="O1072" s="568"/>
      <c r="P1072" s="568"/>
      <c r="Q1072" s="568"/>
      <c r="R1072" s="568"/>
      <c r="S1072" s="568"/>
      <c r="T1072" s="568"/>
      <c r="U1072" s="568"/>
      <c r="V1072" s="568"/>
      <c r="W1072" s="568"/>
      <c r="X1072" s="568"/>
      <c r="Y1072" s="568"/>
      <c r="Z1072" s="568"/>
      <c r="AA1072" s="568"/>
      <c r="AB1072" s="568"/>
      <c r="AC1072" s="568"/>
      <c r="AD1072" s="568"/>
      <c r="AE1072" s="568"/>
      <c r="AF1072" s="568"/>
      <c r="AG1072" s="568"/>
    </row>
    <row r="1073" spans="1:33" ht="12.75">
      <c r="A1073" s="568"/>
      <c r="B1073" s="568"/>
      <c r="C1073" s="568"/>
      <c r="D1073" s="568"/>
      <c r="E1073" s="568"/>
      <c r="F1073" s="568"/>
      <c r="G1073" s="568"/>
      <c r="H1073" s="568"/>
      <c r="I1073" s="568"/>
      <c r="J1073" s="568"/>
      <c r="K1073" s="568"/>
      <c r="L1073" s="568"/>
      <c r="M1073" s="568"/>
      <c r="N1073" s="568"/>
      <c r="O1073" s="568"/>
      <c r="P1073" s="568"/>
      <c r="Q1073" s="568"/>
      <c r="R1073" s="568"/>
      <c r="S1073" s="568"/>
      <c r="T1073" s="568"/>
      <c r="U1073" s="568"/>
      <c r="V1073" s="568"/>
      <c r="W1073" s="568"/>
      <c r="X1073" s="568"/>
      <c r="Y1073" s="568"/>
      <c r="Z1073" s="568"/>
      <c r="AA1073" s="568"/>
      <c r="AB1073" s="568"/>
      <c r="AC1073" s="568"/>
      <c r="AD1073" s="568"/>
      <c r="AE1073" s="568"/>
      <c r="AF1073" s="568"/>
      <c r="AG1073" s="568"/>
    </row>
    <row r="1074" spans="1:33" ht="12.75">
      <c r="A1074" s="568"/>
      <c r="B1074" s="568"/>
      <c r="C1074" s="568"/>
      <c r="D1074" s="568"/>
      <c r="E1074" s="568"/>
      <c r="F1074" s="568"/>
      <c r="G1074" s="568"/>
      <c r="H1074" s="568"/>
      <c r="I1074" s="568"/>
      <c r="J1074" s="568"/>
      <c r="K1074" s="568"/>
      <c r="L1074" s="568"/>
      <c r="M1074" s="568"/>
      <c r="N1074" s="568"/>
      <c r="O1074" s="568"/>
      <c r="P1074" s="568"/>
      <c r="Q1074" s="568"/>
      <c r="R1074" s="568"/>
      <c r="S1074" s="568"/>
      <c r="T1074" s="568"/>
      <c r="U1074" s="568"/>
      <c r="V1074" s="568"/>
      <c r="W1074" s="568"/>
      <c r="X1074" s="568"/>
      <c r="Y1074" s="568"/>
      <c r="Z1074" s="568"/>
      <c r="AA1074" s="568"/>
      <c r="AB1074" s="568"/>
      <c r="AC1074" s="568"/>
      <c r="AD1074" s="568"/>
      <c r="AE1074" s="568"/>
      <c r="AF1074" s="568"/>
      <c r="AG1074" s="568"/>
    </row>
    <row r="1075" spans="1:33" ht="12.75">
      <c r="A1075" s="568"/>
      <c r="B1075" s="568"/>
      <c r="C1075" s="568"/>
      <c r="D1075" s="568"/>
      <c r="E1075" s="568"/>
      <c r="F1075" s="568"/>
      <c r="G1075" s="568"/>
      <c r="H1075" s="568"/>
      <c r="I1075" s="568"/>
      <c r="J1075" s="568"/>
      <c r="K1075" s="568"/>
      <c r="L1075" s="568"/>
      <c r="M1075" s="568"/>
      <c r="N1075" s="568"/>
      <c r="O1075" s="568"/>
      <c r="P1075" s="568"/>
      <c r="Q1075" s="568"/>
      <c r="R1075" s="568"/>
      <c r="S1075" s="568"/>
      <c r="T1075" s="568"/>
      <c r="U1075" s="568"/>
      <c r="V1075" s="568"/>
      <c r="W1075" s="568"/>
      <c r="X1075" s="568"/>
      <c r="Y1075" s="568"/>
      <c r="Z1075" s="568"/>
      <c r="AA1075" s="568"/>
      <c r="AB1075" s="568"/>
      <c r="AC1075" s="568"/>
      <c r="AD1075" s="568"/>
      <c r="AE1075" s="568"/>
      <c r="AF1075" s="568"/>
      <c r="AG1075" s="568"/>
    </row>
    <row r="1076" spans="1:33" ht="12.75">
      <c r="A1076" s="568"/>
      <c r="B1076" s="568"/>
      <c r="C1076" s="568"/>
      <c r="D1076" s="568"/>
      <c r="E1076" s="568"/>
      <c r="F1076" s="568"/>
      <c r="G1076" s="568"/>
      <c r="H1076" s="568"/>
      <c r="I1076" s="568"/>
      <c r="J1076" s="568"/>
      <c r="K1076" s="568"/>
      <c r="L1076" s="568"/>
      <c r="M1076" s="568"/>
      <c r="N1076" s="568"/>
      <c r="O1076" s="568"/>
      <c r="P1076" s="568"/>
      <c r="Q1076" s="568"/>
      <c r="R1076" s="568"/>
      <c r="S1076" s="568"/>
      <c r="T1076" s="568"/>
      <c r="U1076" s="568"/>
      <c r="V1076" s="568"/>
      <c r="W1076" s="568"/>
      <c r="X1076" s="568"/>
      <c r="Y1076" s="568"/>
      <c r="Z1076" s="568"/>
      <c r="AA1076" s="568"/>
      <c r="AB1076" s="568"/>
      <c r="AC1076" s="568"/>
      <c r="AD1076" s="568"/>
      <c r="AE1076" s="568"/>
      <c r="AF1076" s="568"/>
      <c r="AG1076" s="568"/>
    </row>
    <row r="1077" spans="1:33" ht="12.75">
      <c r="A1077" s="568"/>
      <c r="B1077" s="568"/>
      <c r="C1077" s="568"/>
      <c r="D1077" s="568"/>
      <c r="E1077" s="568"/>
      <c r="F1077" s="568"/>
      <c r="G1077" s="568"/>
      <c r="H1077" s="568"/>
      <c r="I1077" s="568"/>
      <c r="J1077" s="568"/>
      <c r="K1077" s="568"/>
      <c r="L1077" s="568"/>
      <c r="M1077" s="568"/>
      <c r="N1077" s="568"/>
      <c r="O1077" s="568"/>
      <c r="P1077" s="568"/>
      <c r="Q1077" s="568"/>
      <c r="R1077" s="568"/>
      <c r="S1077" s="568"/>
      <c r="T1077" s="568"/>
      <c r="U1077" s="568"/>
      <c r="V1077" s="568"/>
      <c r="W1077" s="568"/>
      <c r="X1077" s="568"/>
      <c r="Y1077" s="568"/>
      <c r="Z1077" s="568"/>
      <c r="AA1077" s="568"/>
      <c r="AB1077" s="568"/>
      <c r="AC1077" s="568"/>
      <c r="AD1077" s="568"/>
      <c r="AE1077" s="568"/>
      <c r="AF1077" s="568"/>
      <c r="AG1077" s="568"/>
    </row>
    <row r="1078" spans="1:33" ht="12.75">
      <c r="A1078" s="568"/>
      <c r="B1078" s="568"/>
      <c r="C1078" s="568"/>
      <c r="D1078" s="568"/>
      <c r="E1078" s="568"/>
      <c r="F1078" s="568"/>
      <c r="G1078" s="568"/>
      <c r="H1078" s="568"/>
      <c r="I1078" s="568"/>
      <c r="J1078" s="568"/>
      <c r="K1078" s="568"/>
      <c r="L1078" s="568"/>
      <c r="M1078" s="568"/>
      <c r="N1078" s="568"/>
      <c r="O1078" s="568"/>
      <c r="P1078" s="568"/>
      <c r="Q1078" s="568"/>
      <c r="R1078" s="568"/>
      <c r="S1078" s="568"/>
      <c r="T1078" s="568"/>
      <c r="U1078" s="568"/>
      <c r="V1078" s="568"/>
      <c r="W1078" s="568"/>
      <c r="X1078" s="568"/>
      <c r="Y1078" s="568"/>
      <c r="Z1078" s="568"/>
      <c r="AA1078" s="568"/>
      <c r="AB1078" s="568"/>
      <c r="AC1078" s="568"/>
      <c r="AD1078" s="568"/>
      <c r="AE1078" s="568"/>
      <c r="AF1078" s="568"/>
      <c r="AG1078" s="568"/>
    </row>
    <row r="1079" spans="1:33" ht="12.75">
      <c r="A1079" s="568"/>
      <c r="B1079" s="568"/>
      <c r="C1079" s="568"/>
      <c r="D1079" s="568"/>
      <c r="E1079" s="568"/>
      <c r="F1079" s="568"/>
      <c r="G1079" s="568"/>
      <c r="H1079" s="568"/>
      <c r="I1079" s="568"/>
      <c r="J1079" s="568"/>
      <c r="K1079" s="568"/>
      <c r="L1079" s="568"/>
      <c r="M1079" s="568"/>
      <c r="N1079" s="568"/>
      <c r="O1079" s="568"/>
      <c r="P1079" s="568"/>
      <c r="Q1079" s="568"/>
      <c r="R1079" s="568"/>
      <c r="S1079" s="568"/>
      <c r="T1079" s="568"/>
      <c r="U1079" s="568"/>
      <c r="V1079" s="568"/>
      <c r="W1079" s="568"/>
      <c r="X1079" s="568"/>
      <c r="Y1079" s="568"/>
      <c r="Z1079" s="568"/>
      <c r="AA1079" s="568"/>
      <c r="AB1079" s="568"/>
      <c r="AC1079" s="568"/>
      <c r="AD1079" s="568"/>
      <c r="AE1079" s="568"/>
      <c r="AF1079" s="568"/>
      <c r="AG1079" s="568"/>
    </row>
    <row r="1080" spans="1:33" ht="12.75">
      <c r="A1080" s="568"/>
      <c r="B1080" s="568"/>
      <c r="C1080" s="568"/>
      <c r="D1080" s="568"/>
      <c r="E1080" s="568"/>
      <c r="F1080" s="568"/>
      <c r="G1080" s="568"/>
      <c r="H1080" s="568"/>
      <c r="I1080" s="568"/>
      <c r="J1080" s="568"/>
      <c r="K1080" s="568"/>
      <c r="L1080" s="568"/>
      <c r="M1080" s="568"/>
      <c r="N1080" s="568"/>
      <c r="O1080" s="568"/>
      <c r="P1080" s="568"/>
      <c r="Q1080" s="568"/>
      <c r="R1080" s="568"/>
      <c r="S1080" s="568"/>
      <c r="T1080" s="568"/>
      <c r="U1080" s="568"/>
      <c r="V1080" s="568"/>
      <c r="W1080" s="568"/>
      <c r="X1080" s="568"/>
      <c r="Y1080" s="568"/>
      <c r="Z1080" s="568"/>
      <c r="AA1080" s="568"/>
      <c r="AB1080" s="568"/>
      <c r="AC1080" s="568"/>
      <c r="AD1080" s="568"/>
      <c r="AE1080" s="568"/>
      <c r="AF1080" s="568"/>
      <c r="AG1080" s="568"/>
    </row>
    <row r="1081" spans="1:33" ht="12.75">
      <c r="A1081" s="568"/>
      <c r="B1081" s="568"/>
      <c r="C1081" s="568"/>
      <c r="D1081" s="568"/>
      <c r="E1081" s="568"/>
      <c r="F1081" s="568"/>
      <c r="G1081" s="568"/>
      <c r="H1081" s="568"/>
      <c r="I1081" s="568"/>
      <c r="J1081" s="568"/>
      <c r="K1081" s="568"/>
      <c r="L1081" s="568"/>
      <c r="M1081" s="568"/>
      <c r="N1081" s="568"/>
      <c r="O1081" s="568"/>
      <c r="P1081" s="568"/>
      <c r="Q1081" s="568"/>
      <c r="R1081" s="568"/>
      <c r="S1081" s="568"/>
      <c r="T1081" s="568"/>
      <c r="U1081" s="568"/>
      <c r="V1081" s="568"/>
      <c r="W1081" s="568"/>
      <c r="X1081" s="568"/>
      <c r="Y1081" s="568"/>
      <c r="Z1081" s="568"/>
      <c r="AA1081" s="568"/>
      <c r="AB1081" s="568"/>
      <c r="AC1081" s="568"/>
      <c r="AD1081" s="568"/>
      <c r="AE1081" s="568"/>
      <c r="AF1081" s="568"/>
      <c r="AG1081" s="568"/>
    </row>
    <row r="1082" spans="1:33" ht="12.75">
      <c r="A1082" s="568"/>
      <c r="B1082" s="568"/>
      <c r="C1082" s="568"/>
      <c r="D1082" s="568"/>
      <c r="E1082" s="568"/>
      <c r="F1082" s="568"/>
      <c r="G1082" s="568"/>
      <c r="H1082" s="568"/>
      <c r="I1082" s="568"/>
      <c r="J1082" s="568"/>
      <c r="K1082" s="568"/>
      <c r="L1082" s="568"/>
      <c r="M1082" s="568"/>
      <c r="N1082" s="568"/>
      <c r="O1082" s="568"/>
      <c r="P1082" s="568"/>
      <c r="Q1082" s="568"/>
      <c r="R1082" s="568"/>
      <c r="S1082" s="568"/>
      <c r="T1082" s="568"/>
      <c r="U1082" s="568"/>
      <c r="V1082" s="568"/>
      <c r="W1082" s="568"/>
      <c r="X1082" s="568"/>
      <c r="Y1082" s="568"/>
      <c r="Z1082" s="568"/>
      <c r="AA1082" s="568"/>
      <c r="AB1082" s="568"/>
      <c r="AC1082" s="568"/>
      <c r="AD1082" s="568"/>
      <c r="AE1082" s="568"/>
      <c r="AF1082" s="568"/>
      <c r="AG1082" s="568"/>
    </row>
    <row r="1083" spans="1:33" ht="12.75">
      <c r="A1083" s="568"/>
      <c r="B1083" s="568"/>
      <c r="C1083" s="568"/>
      <c r="D1083" s="568"/>
      <c r="E1083" s="568"/>
      <c r="F1083" s="568"/>
      <c r="G1083" s="568"/>
      <c r="H1083" s="568"/>
      <c r="I1083" s="568"/>
      <c r="J1083" s="568"/>
      <c r="K1083" s="568"/>
      <c r="L1083" s="568"/>
      <c r="M1083" s="568"/>
      <c r="N1083" s="568"/>
      <c r="O1083" s="568"/>
      <c r="P1083" s="568"/>
      <c r="Q1083" s="568"/>
      <c r="R1083" s="568"/>
      <c r="S1083" s="568"/>
      <c r="T1083" s="568"/>
      <c r="U1083" s="568"/>
      <c r="V1083" s="568"/>
      <c r="W1083" s="568"/>
      <c r="X1083" s="568"/>
      <c r="Y1083" s="568"/>
      <c r="Z1083" s="568"/>
      <c r="AA1083" s="568"/>
      <c r="AB1083" s="568"/>
      <c r="AC1083" s="568"/>
      <c r="AD1083" s="568"/>
      <c r="AE1083" s="568"/>
      <c r="AF1083" s="568"/>
      <c r="AG1083" s="568"/>
    </row>
    <row r="1084" spans="1:33" ht="12.75">
      <c r="A1084" s="568"/>
      <c r="B1084" s="568"/>
      <c r="C1084" s="568"/>
      <c r="D1084" s="568"/>
      <c r="E1084" s="568"/>
      <c r="F1084" s="568"/>
      <c r="G1084" s="568"/>
      <c r="H1084" s="568"/>
      <c r="I1084" s="568"/>
      <c r="J1084" s="568"/>
      <c r="K1084" s="568"/>
      <c r="L1084" s="568"/>
      <c r="M1084" s="568"/>
      <c r="N1084" s="568"/>
      <c r="O1084" s="568"/>
      <c r="P1084" s="568"/>
      <c r="Q1084" s="568"/>
      <c r="R1084" s="568"/>
      <c r="S1084" s="568"/>
      <c r="T1084" s="568"/>
      <c r="U1084" s="568"/>
      <c r="V1084" s="568"/>
      <c r="W1084" s="568"/>
      <c r="X1084" s="568"/>
      <c r="Y1084" s="568"/>
      <c r="Z1084" s="568"/>
      <c r="AA1084" s="568"/>
      <c r="AB1084" s="568"/>
      <c r="AC1084" s="568"/>
      <c r="AD1084" s="568"/>
      <c r="AE1084" s="568"/>
      <c r="AF1084" s="568"/>
      <c r="AG1084" s="568"/>
    </row>
    <row r="1085" spans="1:33" ht="12.75">
      <c r="A1085" s="568"/>
      <c r="B1085" s="568"/>
      <c r="C1085" s="568"/>
      <c r="D1085" s="568"/>
      <c r="E1085" s="568"/>
      <c r="F1085" s="568"/>
      <c r="G1085" s="568"/>
      <c r="H1085" s="568"/>
      <c r="I1085" s="568"/>
      <c r="J1085" s="568"/>
      <c r="K1085" s="568"/>
      <c r="L1085" s="568"/>
      <c r="M1085" s="568"/>
      <c r="N1085" s="568"/>
      <c r="O1085" s="568"/>
      <c r="P1085" s="568"/>
      <c r="Q1085" s="568"/>
      <c r="R1085" s="568"/>
      <c r="S1085" s="568"/>
      <c r="T1085" s="568"/>
      <c r="U1085" s="568"/>
      <c r="V1085" s="568"/>
      <c r="W1085" s="568"/>
      <c r="X1085" s="568"/>
      <c r="Y1085" s="568"/>
      <c r="Z1085" s="568"/>
      <c r="AA1085" s="568"/>
      <c r="AB1085" s="568"/>
      <c r="AC1085" s="568"/>
      <c r="AD1085" s="568"/>
      <c r="AE1085" s="568"/>
      <c r="AF1085" s="568"/>
      <c r="AG1085" s="568"/>
    </row>
    <row r="1086" spans="1:33" ht="12.75">
      <c r="A1086" s="568"/>
      <c r="B1086" s="568"/>
      <c r="C1086" s="568"/>
      <c r="D1086" s="568"/>
      <c r="E1086" s="568"/>
      <c r="F1086" s="568"/>
      <c r="G1086" s="568"/>
      <c r="H1086" s="568"/>
      <c r="I1086" s="568"/>
      <c r="J1086" s="568"/>
      <c r="K1086" s="568"/>
      <c r="L1086" s="568"/>
      <c r="M1086" s="568"/>
      <c r="N1086" s="568"/>
      <c r="O1086" s="568"/>
      <c r="P1086" s="568"/>
      <c r="Q1086" s="568"/>
      <c r="R1086" s="568"/>
      <c r="S1086" s="568"/>
      <c r="T1086" s="568"/>
      <c r="U1086" s="568"/>
      <c r="V1086" s="568"/>
      <c r="W1086" s="568"/>
      <c r="X1086" s="568"/>
      <c r="Y1086" s="568"/>
      <c r="Z1086" s="568"/>
      <c r="AA1086" s="568"/>
      <c r="AB1086" s="568"/>
      <c r="AC1086" s="568"/>
      <c r="AD1086" s="568"/>
      <c r="AE1086" s="568"/>
      <c r="AF1086" s="568"/>
      <c r="AG1086" s="568"/>
    </row>
    <row r="1087" spans="1:33" ht="12.75">
      <c r="A1087" s="568"/>
      <c r="B1087" s="568"/>
      <c r="C1087" s="568"/>
      <c r="D1087" s="568"/>
      <c r="E1087" s="568"/>
      <c r="F1087" s="568"/>
      <c r="G1087" s="568"/>
      <c r="H1087" s="568"/>
      <c r="I1087" s="568"/>
      <c r="J1087" s="568"/>
      <c r="K1087" s="568"/>
      <c r="L1087" s="568"/>
      <c r="M1087" s="568"/>
      <c r="N1087" s="568"/>
      <c r="O1087" s="568"/>
      <c r="P1087" s="568"/>
      <c r="Q1087" s="568"/>
      <c r="R1087" s="568"/>
      <c r="S1087" s="568"/>
      <c r="T1087" s="568"/>
      <c r="U1087" s="568"/>
      <c r="V1087" s="568"/>
      <c r="W1087" s="568"/>
      <c r="X1087" s="568"/>
      <c r="Y1087" s="568"/>
      <c r="Z1087" s="568"/>
      <c r="AA1087" s="568"/>
      <c r="AB1087" s="568"/>
      <c r="AC1087" s="568"/>
      <c r="AD1087" s="568"/>
      <c r="AE1087" s="568"/>
      <c r="AF1087" s="568"/>
      <c r="AG1087" s="568"/>
    </row>
    <row r="1088" spans="1:33" ht="12.75">
      <c r="A1088" s="568"/>
      <c r="B1088" s="568"/>
      <c r="C1088" s="568"/>
      <c r="D1088" s="568"/>
      <c r="E1088" s="568"/>
      <c r="F1088" s="568"/>
      <c r="G1088" s="568"/>
      <c r="H1088" s="568"/>
      <c r="I1088" s="568"/>
      <c r="J1088" s="568"/>
      <c r="K1088" s="568"/>
      <c r="L1088" s="568"/>
      <c r="M1088" s="568"/>
      <c r="N1088" s="568"/>
      <c r="O1088" s="568"/>
      <c r="P1088" s="568"/>
      <c r="Q1088" s="568"/>
      <c r="R1088" s="568"/>
      <c r="S1088" s="568"/>
      <c r="T1088" s="568"/>
      <c r="U1088" s="568"/>
      <c r="V1088" s="568"/>
      <c r="W1088" s="568"/>
      <c r="X1088" s="568"/>
      <c r="Y1088" s="568"/>
      <c r="Z1088" s="568"/>
      <c r="AA1088" s="568"/>
      <c r="AB1088" s="568"/>
      <c r="AC1088" s="568"/>
      <c r="AD1088" s="568"/>
      <c r="AE1088" s="568"/>
      <c r="AF1088" s="568"/>
      <c r="AG1088" s="568"/>
    </row>
    <row r="1089" spans="1:33" ht="12.75">
      <c r="A1089" s="568"/>
      <c r="B1089" s="568"/>
      <c r="C1089" s="568"/>
      <c r="D1089" s="568"/>
      <c r="E1089" s="568"/>
      <c r="F1089" s="568"/>
      <c r="G1089" s="568"/>
      <c r="H1089" s="568"/>
      <c r="I1089" s="568"/>
      <c r="J1089" s="568"/>
      <c r="K1089" s="568"/>
      <c r="L1089" s="568"/>
      <c r="M1089" s="568"/>
      <c r="N1089" s="568"/>
      <c r="O1089" s="568"/>
      <c r="P1089" s="568"/>
      <c r="Q1089" s="568"/>
      <c r="R1089" s="568"/>
      <c r="S1089" s="568"/>
      <c r="T1089" s="568"/>
      <c r="U1089" s="568"/>
      <c r="V1089" s="568"/>
      <c r="W1089" s="568"/>
      <c r="X1089" s="568"/>
      <c r="Y1089" s="568"/>
      <c r="Z1089" s="568"/>
      <c r="AA1089" s="568"/>
      <c r="AB1089" s="568"/>
      <c r="AC1089" s="568"/>
      <c r="AD1089" s="568"/>
      <c r="AE1089" s="568"/>
      <c r="AF1089" s="568"/>
      <c r="AG1089" s="568"/>
    </row>
    <row r="1090" spans="1:33" ht="12.75">
      <c r="A1090" s="568"/>
      <c r="B1090" s="568"/>
      <c r="C1090" s="568"/>
      <c r="D1090" s="568"/>
      <c r="E1090" s="568"/>
      <c r="F1090" s="568"/>
      <c r="G1090" s="568"/>
      <c r="H1090" s="568"/>
      <c r="I1090" s="568"/>
      <c r="J1090" s="568"/>
      <c r="K1090" s="568"/>
      <c r="L1090" s="568"/>
      <c r="M1090" s="568"/>
      <c r="N1090" s="568"/>
      <c r="O1090" s="568"/>
      <c r="P1090" s="568"/>
      <c r="Q1090" s="568"/>
      <c r="R1090" s="568"/>
      <c r="S1090" s="568"/>
      <c r="T1090" s="568"/>
      <c r="U1090" s="568"/>
      <c r="V1090" s="568"/>
      <c r="W1090" s="568"/>
      <c r="X1090" s="568"/>
      <c r="Y1090" s="568"/>
      <c r="Z1090" s="568"/>
      <c r="AA1090" s="568"/>
      <c r="AB1090" s="568"/>
      <c r="AC1090" s="568"/>
      <c r="AD1090" s="568"/>
      <c r="AE1090" s="568"/>
      <c r="AF1090" s="568"/>
      <c r="AG1090" s="568"/>
    </row>
    <row r="1091" spans="1:33" ht="12.75">
      <c r="A1091" s="568"/>
      <c r="B1091" s="568"/>
      <c r="C1091" s="568"/>
      <c r="D1091" s="568"/>
      <c r="E1091" s="568"/>
      <c r="F1091" s="568"/>
      <c r="G1091" s="568"/>
      <c r="H1091" s="568"/>
      <c r="I1091" s="568"/>
      <c r="J1091" s="568"/>
      <c r="K1091" s="568"/>
      <c r="L1091" s="568"/>
      <c r="M1091" s="568"/>
      <c r="N1091" s="568"/>
      <c r="O1091" s="568"/>
      <c r="P1091" s="568"/>
      <c r="Q1091" s="568"/>
      <c r="R1091" s="568"/>
      <c r="S1091" s="568"/>
      <c r="T1091" s="568"/>
      <c r="U1091" s="568"/>
      <c r="V1091" s="568"/>
      <c r="W1091" s="568"/>
      <c r="X1091" s="568"/>
      <c r="Y1091" s="568"/>
      <c r="Z1091" s="568"/>
      <c r="AA1091" s="568"/>
      <c r="AB1091" s="568"/>
      <c r="AC1091" s="568"/>
      <c r="AD1091" s="568"/>
      <c r="AE1091" s="568"/>
      <c r="AF1091" s="568"/>
      <c r="AG1091" s="568"/>
    </row>
    <row r="1092" spans="1:33" ht="12.75">
      <c r="A1092" s="568"/>
      <c r="B1092" s="568"/>
      <c r="C1092" s="568"/>
      <c r="D1092" s="568"/>
      <c r="E1092" s="568"/>
      <c r="F1092" s="568"/>
      <c r="G1092" s="568"/>
      <c r="H1092" s="568"/>
      <c r="I1092" s="568"/>
      <c r="J1092" s="568"/>
      <c r="K1092" s="568"/>
      <c r="L1092" s="568"/>
      <c r="M1092" s="568"/>
      <c r="N1092" s="568"/>
      <c r="O1092" s="568"/>
      <c r="P1092" s="568"/>
      <c r="Q1092" s="568"/>
      <c r="R1092" s="568"/>
      <c r="S1092" s="568"/>
      <c r="T1092" s="568"/>
      <c r="U1092" s="568"/>
      <c r="V1092" s="568"/>
      <c r="W1092" s="568"/>
      <c r="X1092" s="568"/>
      <c r="Y1092" s="568"/>
      <c r="Z1092" s="568"/>
      <c r="AA1092" s="568"/>
      <c r="AB1092" s="568"/>
      <c r="AC1092" s="568"/>
      <c r="AD1092" s="568"/>
      <c r="AE1092" s="568"/>
      <c r="AF1092" s="568"/>
      <c r="AG1092" s="568"/>
    </row>
    <row r="1093" spans="1:33" ht="12.75">
      <c r="A1093" s="568"/>
      <c r="B1093" s="568"/>
      <c r="C1093" s="568"/>
      <c r="D1093" s="568"/>
      <c r="E1093" s="568"/>
      <c r="F1093" s="568"/>
      <c r="G1093" s="568"/>
      <c r="H1093" s="568"/>
      <c r="I1093" s="568"/>
      <c r="J1093" s="568"/>
      <c r="K1093" s="568"/>
      <c r="L1093" s="568"/>
      <c r="M1093" s="568"/>
      <c r="N1093" s="568"/>
      <c r="O1093" s="568"/>
      <c r="P1093" s="568"/>
      <c r="Q1093" s="568"/>
      <c r="R1093" s="568"/>
      <c r="S1093" s="568"/>
      <c r="T1093" s="568"/>
      <c r="U1093" s="568"/>
      <c r="V1093" s="568"/>
      <c r="W1093" s="568"/>
      <c r="X1093" s="568"/>
      <c r="Y1093" s="568"/>
      <c r="Z1093" s="568"/>
      <c r="AA1093" s="568"/>
      <c r="AB1093" s="568"/>
      <c r="AC1093" s="568"/>
      <c r="AD1093" s="568"/>
      <c r="AE1093" s="568"/>
      <c r="AF1093" s="568"/>
      <c r="AG1093" s="568"/>
    </row>
    <row r="1094" spans="1:33" ht="12.75">
      <c r="A1094" s="568"/>
      <c r="B1094" s="568"/>
      <c r="C1094" s="568"/>
      <c r="D1094" s="568"/>
      <c r="E1094" s="568"/>
      <c r="F1094" s="568"/>
      <c r="G1094" s="568"/>
      <c r="H1094" s="568"/>
      <c r="I1094" s="568"/>
      <c r="J1094" s="568"/>
      <c r="K1094" s="568"/>
      <c r="L1094" s="568"/>
      <c r="M1094" s="568"/>
      <c r="N1094" s="568"/>
      <c r="O1094" s="568"/>
      <c r="P1094" s="568"/>
      <c r="Q1094" s="568"/>
      <c r="R1094" s="568"/>
      <c r="S1094" s="568"/>
      <c r="T1094" s="568"/>
      <c r="U1094" s="568"/>
      <c r="V1094" s="568"/>
      <c r="W1094" s="568"/>
      <c r="X1094" s="568"/>
      <c r="Y1094" s="568"/>
      <c r="Z1094" s="568"/>
      <c r="AA1094" s="568"/>
      <c r="AB1094" s="568"/>
      <c r="AC1094" s="568"/>
      <c r="AD1094" s="568"/>
      <c r="AE1094" s="568"/>
      <c r="AF1094" s="568"/>
      <c r="AG1094" s="568"/>
    </row>
    <row r="1095" spans="1:33" ht="12.75">
      <c r="A1095" s="568"/>
      <c r="B1095" s="568"/>
      <c r="C1095" s="568"/>
      <c r="D1095" s="568"/>
      <c r="E1095" s="568"/>
      <c r="F1095" s="568"/>
      <c r="G1095" s="568"/>
      <c r="H1095" s="568"/>
      <c r="I1095" s="568"/>
      <c r="J1095" s="568"/>
      <c r="K1095" s="568"/>
      <c r="L1095" s="568"/>
      <c r="M1095" s="568"/>
      <c r="N1095" s="568"/>
      <c r="O1095" s="568"/>
      <c r="P1095" s="568"/>
      <c r="Q1095" s="568"/>
      <c r="R1095" s="568"/>
      <c r="S1095" s="568"/>
      <c r="T1095" s="568"/>
      <c r="U1095" s="568"/>
      <c r="V1095" s="568"/>
      <c r="W1095" s="568"/>
      <c r="X1095" s="568"/>
      <c r="Y1095" s="568"/>
      <c r="Z1095" s="568"/>
      <c r="AA1095" s="568"/>
      <c r="AB1095" s="568"/>
      <c r="AC1095" s="568"/>
      <c r="AD1095" s="568"/>
      <c r="AE1095" s="568"/>
      <c r="AF1095" s="568"/>
      <c r="AG1095" s="568"/>
    </row>
    <row r="1096" spans="1:33" ht="12.75">
      <c r="A1096" s="568"/>
      <c r="B1096" s="568"/>
      <c r="C1096" s="568"/>
      <c r="D1096" s="568"/>
      <c r="E1096" s="568"/>
      <c r="F1096" s="568"/>
      <c r="G1096" s="568"/>
      <c r="H1096" s="568"/>
      <c r="I1096" s="568"/>
      <c r="J1096" s="568"/>
      <c r="K1096" s="568"/>
      <c r="L1096" s="568"/>
      <c r="M1096" s="568"/>
      <c r="N1096" s="568"/>
      <c r="O1096" s="568"/>
      <c r="P1096" s="568"/>
      <c r="Q1096" s="568"/>
      <c r="R1096" s="568"/>
      <c r="S1096" s="568"/>
      <c r="T1096" s="568"/>
      <c r="U1096" s="568"/>
      <c r="V1096" s="568"/>
      <c r="W1096" s="568"/>
      <c r="X1096" s="568"/>
      <c r="Y1096" s="568"/>
      <c r="Z1096" s="568"/>
      <c r="AA1096" s="568"/>
      <c r="AB1096" s="568"/>
      <c r="AC1096" s="568"/>
      <c r="AD1096" s="568"/>
      <c r="AE1096" s="568"/>
      <c r="AF1096" s="568"/>
      <c r="AG1096" s="568"/>
    </row>
    <row r="1097" spans="1:33" ht="12.75">
      <c r="A1097" s="568"/>
      <c r="B1097" s="568"/>
      <c r="C1097" s="568"/>
      <c r="D1097" s="568"/>
      <c r="E1097" s="568"/>
      <c r="F1097" s="568"/>
      <c r="G1097" s="568"/>
      <c r="H1097" s="568"/>
      <c r="I1097" s="568"/>
      <c r="J1097" s="568"/>
      <c r="K1097" s="568"/>
      <c r="L1097" s="568"/>
      <c r="M1097" s="568"/>
      <c r="N1097" s="568"/>
      <c r="O1097" s="568"/>
      <c r="P1097" s="568"/>
      <c r="Q1097" s="568"/>
      <c r="R1097" s="568"/>
      <c r="S1097" s="568"/>
      <c r="T1097" s="568"/>
      <c r="U1097" s="568"/>
      <c r="V1097" s="568"/>
      <c r="W1097" s="568"/>
      <c r="X1097" s="568"/>
      <c r="Y1097" s="568"/>
      <c r="Z1097" s="568"/>
      <c r="AA1097" s="568"/>
      <c r="AB1097" s="568"/>
      <c r="AC1097" s="568"/>
      <c r="AD1097" s="568"/>
      <c r="AE1097" s="568"/>
      <c r="AF1097" s="568"/>
      <c r="AG1097" s="568"/>
    </row>
    <row r="1098" spans="1:33" ht="12.75">
      <c r="A1098" s="568"/>
      <c r="B1098" s="568"/>
      <c r="C1098" s="568"/>
      <c r="D1098" s="568"/>
      <c r="E1098" s="568"/>
      <c r="F1098" s="568"/>
      <c r="G1098" s="568"/>
      <c r="H1098" s="568"/>
      <c r="I1098" s="568"/>
      <c r="J1098" s="568"/>
      <c r="K1098" s="568"/>
      <c r="L1098" s="568"/>
      <c r="M1098" s="568"/>
      <c r="N1098" s="568"/>
      <c r="O1098" s="568"/>
      <c r="P1098" s="568"/>
      <c r="Q1098" s="568"/>
      <c r="R1098" s="568"/>
      <c r="S1098" s="568"/>
      <c r="T1098" s="568"/>
      <c r="U1098" s="568"/>
      <c r="V1098" s="568"/>
      <c r="W1098" s="568"/>
      <c r="X1098" s="568"/>
      <c r="Y1098" s="568"/>
      <c r="Z1098" s="568"/>
      <c r="AA1098" s="568"/>
      <c r="AB1098" s="568"/>
      <c r="AC1098" s="568"/>
      <c r="AD1098" s="568"/>
      <c r="AE1098" s="568"/>
      <c r="AF1098" s="568"/>
      <c r="AG1098" s="568"/>
    </row>
    <row r="1099" spans="1:33" ht="12.75">
      <c r="A1099" s="568"/>
      <c r="B1099" s="568"/>
      <c r="C1099" s="568"/>
      <c r="D1099" s="568"/>
      <c r="E1099" s="568"/>
      <c r="F1099" s="568"/>
      <c r="G1099" s="568"/>
      <c r="H1099" s="568"/>
      <c r="I1099" s="568"/>
      <c r="J1099" s="568"/>
      <c r="K1099" s="568"/>
      <c r="L1099" s="568"/>
      <c r="M1099" s="568"/>
      <c r="N1099" s="568"/>
      <c r="O1099" s="568"/>
      <c r="P1099" s="568"/>
      <c r="Q1099" s="568"/>
      <c r="R1099" s="568"/>
      <c r="S1099" s="568"/>
      <c r="T1099" s="568"/>
      <c r="U1099" s="568"/>
      <c r="V1099" s="568"/>
      <c r="W1099" s="568"/>
      <c r="X1099" s="568"/>
      <c r="Y1099" s="568"/>
      <c r="Z1099" s="568"/>
      <c r="AA1099" s="568"/>
      <c r="AB1099" s="568"/>
      <c r="AC1099" s="568"/>
      <c r="AD1099" s="568"/>
      <c r="AE1099" s="568"/>
      <c r="AF1099" s="568"/>
      <c r="AG1099" s="568"/>
    </row>
    <row r="1100" spans="1:33" ht="12.75">
      <c r="A1100" s="568"/>
      <c r="B1100" s="568"/>
      <c r="C1100" s="568"/>
      <c r="D1100" s="568"/>
      <c r="E1100" s="568"/>
      <c r="F1100" s="568"/>
      <c r="G1100" s="568"/>
      <c r="H1100" s="568"/>
      <c r="I1100" s="568"/>
      <c r="J1100" s="568"/>
      <c r="K1100" s="568"/>
      <c r="L1100" s="568"/>
      <c r="M1100" s="568"/>
      <c r="N1100" s="568"/>
      <c r="O1100" s="568"/>
      <c r="P1100" s="568"/>
      <c r="Q1100" s="568"/>
      <c r="R1100" s="568"/>
      <c r="S1100" s="568"/>
      <c r="T1100" s="568"/>
      <c r="U1100" s="568"/>
      <c r="V1100" s="568"/>
      <c r="W1100" s="568"/>
      <c r="X1100" s="568"/>
      <c r="Y1100" s="568"/>
      <c r="Z1100" s="568"/>
      <c r="AA1100" s="568"/>
      <c r="AB1100" s="568"/>
      <c r="AC1100" s="568"/>
      <c r="AD1100" s="568"/>
      <c r="AE1100" s="568"/>
      <c r="AF1100" s="568"/>
      <c r="AG1100" s="568"/>
    </row>
    <row r="1101" spans="1:33" ht="12.75">
      <c r="A1101" s="568"/>
      <c r="B1101" s="568"/>
      <c r="C1101" s="568"/>
      <c r="D1101" s="568"/>
      <c r="E1101" s="568"/>
      <c r="F1101" s="568"/>
      <c r="G1101" s="568"/>
      <c r="H1101" s="568"/>
      <c r="I1101" s="568"/>
      <c r="J1101" s="568"/>
      <c r="K1101" s="568"/>
      <c r="L1101" s="568"/>
      <c r="M1101" s="568"/>
      <c r="N1101" s="568"/>
      <c r="O1101" s="568"/>
      <c r="P1101" s="568"/>
      <c r="Q1101" s="568"/>
      <c r="R1101" s="568"/>
      <c r="S1101" s="568"/>
      <c r="T1101" s="568"/>
      <c r="U1101" s="568"/>
      <c r="V1101" s="568"/>
      <c r="W1101" s="568"/>
      <c r="X1101" s="568"/>
      <c r="Y1101" s="568"/>
      <c r="Z1101" s="568"/>
      <c r="AA1101" s="568"/>
      <c r="AB1101" s="568"/>
      <c r="AC1101" s="568"/>
      <c r="AD1101" s="568"/>
      <c r="AE1101" s="568"/>
      <c r="AF1101" s="568"/>
      <c r="AG1101" s="568"/>
    </row>
    <row r="1102" spans="1:33" ht="12.75">
      <c r="A1102" s="568"/>
      <c r="B1102" s="568"/>
      <c r="C1102" s="568"/>
      <c r="D1102" s="568"/>
      <c r="E1102" s="568"/>
      <c r="F1102" s="568"/>
      <c r="G1102" s="568"/>
      <c r="H1102" s="568"/>
      <c r="I1102" s="568"/>
      <c r="J1102" s="568"/>
      <c r="K1102" s="568"/>
      <c r="L1102" s="568"/>
      <c r="M1102" s="568"/>
      <c r="N1102" s="568"/>
      <c r="O1102" s="568"/>
      <c r="P1102" s="568"/>
      <c r="Q1102" s="568"/>
      <c r="R1102" s="568"/>
      <c r="S1102" s="568"/>
      <c r="T1102" s="568"/>
      <c r="U1102" s="568"/>
      <c r="V1102" s="568"/>
      <c r="W1102" s="568"/>
      <c r="X1102" s="568"/>
      <c r="Y1102" s="568"/>
      <c r="Z1102" s="568"/>
      <c r="AA1102" s="568"/>
      <c r="AB1102" s="568"/>
      <c r="AC1102" s="568"/>
      <c r="AD1102" s="568"/>
      <c r="AE1102" s="568"/>
      <c r="AF1102" s="568"/>
      <c r="AG1102" s="568"/>
    </row>
    <row r="1103" spans="1:33" ht="12.75">
      <c r="A1103" s="568"/>
      <c r="B1103" s="568"/>
      <c r="C1103" s="568"/>
      <c r="D1103" s="568"/>
      <c r="E1103" s="568"/>
      <c r="F1103" s="568"/>
      <c r="G1103" s="568"/>
      <c r="H1103" s="568"/>
      <c r="I1103" s="568"/>
      <c r="J1103" s="568"/>
      <c r="K1103" s="568"/>
      <c r="L1103" s="568"/>
      <c r="M1103" s="568"/>
      <c r="N1103" s="568"/>
      <c r="O1103" s="568"/>
      <c r="P1103" s="568"/>
      <c r="Q1103" s="568"/>
      <c r="R1103" s="568"/>
      <c r="S1103" s="568"/>
      <c r="T1103" s="568"/>
      <c r="U1103" s="568"/>
      <c r="V1103" s="568"/>
      <c r="W1103" s="568"/>
      <c r="X1103" s="568"/>
      <c r="Y1103" s="568"/>
      <c r="Z1103" s="568"/>
      <c r="AA1103" s="568"/>
      <c r="AB1103" s="568"/>
      <c r="AC1103" s="568"/>
      <c r="AD1103" s="568"/>
      <c r="AE1103" s="568"/>
      <c r="AF1103" s="568"/>
      <c r="AG1103" s="568"/>
    </row>
    <row r="1104" spans="1:33" ht="12.75">
      <c r="A1104" s="568"/>
      <c r="B1104" s="568"/>
      <c r="C1104" s="568"/>
      <c r="D1104" s="568"/>
      <c r="E1104" s="568"/>
      <c r="F1104" s="568"/>
      <c r="G1104" s="568"/>
      <c r="H1104" s="568"/>
      <c r="I1104" s="568"/>
      <c r="J1104" s="568"/>
      <c r="K1104" s="568"/>
      <c r="L1104" s="568"/>
      <c r="M1104" s="568"/>
      <c r="N1104" s="568"/>
      <c r="O1104" s="568"/>
      <c r="P1104" s="568"/>
      <c r="Q1104" s="568"/>
      <c r="R1104" s="568"/>
      <c r="S1104" s="568"/>
      <c r="T1104" s="568"/>
      <c r="U1104" s="568"/>
      <c r="V1104" s="568"/>
      <c r="W1104" s="568"/>
      <c r="X1104" s="568"/>
      <c r="Y1104" s="568"/>
      <c r="Z1104" s="568"/>
      <c r="AA1104" s="568"/>
      <c r="AB1104" s="568"/>
      <c r="AC1104" s="568"/>
      <c r="AD1104" s="568"/>
      <c r="AE1104" s="568"/>
      <c r="AF1104" s="568"/>
      <c r="AG1104" s="568"/>
    </row>
    <row r="1105" spans="1:33" ht="12.75">
      <c r="A1105" s="568"/>
      <c r="B1105" s="568"/>
      <c r="C1105" s="568"/>
      <c r="D1105" s="568"/>
      <c r="E1105" s="568"/>
      <c r="F1105" s="568"/>
      <c r="G1105" s="568"/>
      <c r="H1105" s="568"/>
      <c r="I1105" s="568"/>
      <c r="J1105" s="568"/>
      <c r="K1105" s="568"/>
      <c r="L1105" s="568"/>
      <c r="M1105" s="568"/>
      <c r="N1105" s="568"/>
      <c r="O1105" s="568"/>
      <c r="P1105" s="568"/>
      <c r="Q1105" s="568"/>
      <c r="R1105" s="568"/>
      <c r="S1105" s="568"/>
      <c r="T1105" s="568"/>
      <c r="U1105" s="568"/>
      <c r="V1105" s="568"/>
      <c r="W1105" s="568"/>
      <c r="X1105" s="568"/>
      <c r="Y1105" s="568"/>
      <c r="Z1105" s="568"/>
      <c r="AA1105" s="568"/>
      <c r="AB1105" s="568"/>
      <c r="AC1105" s="568"/>
      <c r="AD1105" s="568"/>
      <c r="AE1105" s="568"/>
      <c r="AF1105" s="568"/>
      <c r="AG1105" s="568"/>
    </row>
    <row r="1106" spans="1:33" ht="12.75">
      <c r="A1106" s="568"/>
      <c r="B1106" s="568"/>
      <c r="C1106" s="568"/>
      <c r="D1106" s="568"/>
      <c r="E1106" s="568"/>
      <c r="F1106" s="568"/>
      <c r="G1106" s="568"/>
      <c r="H1106" s="568"/>
      <c r="I1106" s="568"/>
      <c r="J1106" s="568"/>
      <c r="K1106" s="568"/>
      <c r="L1106" s="568"/>
      <c r="M1106" s="568"/>
      <c r="N1106" s="568"/>
      <c r="O1106" s="568"/>
      <c r="P1106" s="568"/>
      <c r="Q1106" s="568"/>
      <c r="R1106" s="568"/>
      <c r="S1106" s="568"/>
      <c r="T1106" s="568"/>
      <c r="U1106" s="568"/>
      <c r="V1106" s="568"/>
      <c r="W1106" s="568"/>
      <c r="X1106" s="568"/>
      <c r="Y1106" s="568"/>
      <c r="Z1106" s="568"/>
      <c r="AA1106" s="568"/>
      <c r="AB1106" s="568"/>
      <c r="AC1106" s="568"/>
      <c r="AD1106" s="568"/>
      <c r="AE1106" s="568"/>
      <c r="AF1106" s="568"/>
      <c r="AG1106" s="568"/>
    </row>
    <row r="1107" spans="1:33" ht="12.75">
      <c r="A1107" s="568"/>
      <c r="B1107" s="568"/>
      <c r="C1107" s="568"/>
      <c r="D1107" s="568"/>
      <c r="E1107" s="568"/>
      <c r="F1107" s="568"/>
      <c r="G1107" s="568"/>
      <c r="H1107" s="568"/>
      <c r="I1107" s="568"/>
      <c r="J1107" s="568"/>
      <c r="K1107" s="568"/>
      <c r="L1107" s="568"/>
      <c r="M1107" s="568"/>
      <c r="N1107" s="568"/>
      <c r="O1107" s="568"/>
      <c r="P1107" s="568"/>
      <c r="Q1107" s="568"/>
      <c r="R1107" s="568"/>
      <c r="S1107" s="568"/>
      <c r="T1107" s="568"/>
      <c r="U1107" s="568"/>
      <c r="V1107" s="568"/>
      <c r="W1107" s="568"/>
      <c r="X1107" s="568"/>
      <c r="Y1107" s="568"/>
      <c r="Z1107" s="568"/>
      <c r="AA1107" s="568"/>
      <c r="AB1107" s="568"/>
      <c r="AC1107" s="568"/>
      <c r="AD1107" s="568"/>
      <c r="AE1107" s="568"/>
      <c r="AF1107" s="568"/>
      <c r="AG1107" s="568"/>
    </row>
    <row r="1108" spans="1:33" ht="12.75">
      <c r="A1108" s="568"/>
      <c r="B1108" s="568"/>
      <c r="C1108" s="568"/>
      <c r="D1108" s="568"/>
      <c r="E1108" s="568"/>
      <c r="F1108" s="568"/>
      <c r="G1108" s="568"/>
      <c r="H1108" s="568"/>
      <c r="I1108" s="568"/>
      <c r="J1108" s="568"/>
      <c r="K1108" s="568"/>
      <c r="L1108" s="568"/>
      <c r="M1108" s="568"/>
      <c r="N1108" s="568"/>
      <c r="O1108" s="568"/>
      <c r="P1108" s="568"/>
      <c r="Q1108" s="568"/>
      <c r="R1108" s="568"/>
      <c r="S1108" s="568"/>
      <c r="T1108" s="568"/>
      <c r="U1108" s="568"/>
      <c r="V1108" s="568"/>
      <c r="W1108" s="568"/>
      <c r="X1108" s="568"/>
      <c r="Y1108" s="568"/>
      <c r="Z1108" s="568"/>
      <c r="AA1108" s="568"/>
      <c r="AB1108" s="568"/>
      <c r="AC1108" s="568"/>
      <c r="AD1108" s="568"/>
      <c r="AE1108" s="568"/>
      <c r="AF1108" s="568"/>
      <c r="AG1108" s="568"/>
    </row>
  </sheetData>
  <mergeCells count="23">
    <mergeCell ref="G48:H48"/>
    <mergeCell ref="A84:B84"/>
    <mergeCell ref="E84:F84"/>
    <mergeCell ref="G84:H84"/>
    <mergeCell ref="B169:E169"/>
    <mergeCell ref="A178:E178"/>
    <mergeCell ref="A48:B48"/>
    <mergeCell ref="C48:D48"/>
    <mergeCell ref="E48:F48"/>
    <mergeCell ref="C84:D84"/>
    <mergeCell ref="B165:E165"/>
    <mergeCell ref="B166:E166"/>
    <mergeCell ref="B167:E167"/>
    <mergeCell ref="B168:E168"/>
    <mergeCell ref="K18:L18"/>
    <mergeCell ref="K47:N47"/>
    <mergeCell ref="A1:D1"/>
    <mergeCell ref="F2:G2"/>
    <mergeCell ref="A7:B7"/>
    <mergeCell ref="D7:E7"/>
    <mergeCell ref="A16:E16"/>
    <mergeCell ref="N18:O18"/>
    <mergeCell ref="A38:E3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40"/>
  <sheetViews>
    <sheetView workbookViewId="0"/>
  </sheetViews>
  <sheetFormatPr defaultColWidth="12.5703125" defaultRowHeight="15.75" customHeight="1"/>
  <cols>
    <col min="1" max="1" width="18.5703125" customWidth="1"/>
    <col min="2" max="2" width="16.7109375" customWidth="1"/>
    <col min="4" max="4" width="14.5703125" customWidth="1"/>
    <col min="5" max="5" width="15.7109375" customWidth="1"/>
    <col min="6" max="6" width="5.42578125" customWidth="1"/>
    <col min="8" max="8" width="10" customWidth="1"/>
    <col min="9" max="9" width="13.28515625" customWidth="1"/>
    <col min="10" max="10" width="6.5703125" customWidth="1"/>
    <col min="11" max="11" width="21.140625" customWidth="1"/>
    <col min="16" max="16" width="10.42578125" customWidth="1"/>
    <col min="17" max="17" width="11.5703125" customWidth="1"/>
    <col min="18" max="18" width="9.28515625" customWidth="1"/>
    <col min="19" max="19" width="8" customWidth="1"/>
    <col min="20" max="20" width="11" customWidth="1"/>
    <col min="21" max="21" width="24.5703125" customWidth="1"/>
  </cols>
  <sheetData>
    <row r="1" spans="1:21" ht="15">
      <c r="A1" s="880" t="s">
        <v>3986</v>
      </c>
      <c r="B1" s="870"/>
      <c r="D1" s="880" t="s">
        <v>4159</v>
      </c>
      <c r="E1" s="870"/>
      <c r="G1" s="670" t="s">
        <v>4160</v>
      </c>
    </row>
    <row r="2" spans="1:21" ht="12.75">
      <c r="A2" s="582" t="s">
        <v>3988</v>
      </c>
      <c r="B2" s="109">
        <f>Памятка!L19</f>
        <v>44</v>
      </c>
      <c r="D2" s="671" t="s">
        <v>3996</v>
      </c>
      <c r="E2" s="671">
        <v>98</v>
      </c>
      <c r="G2" s="672" t="s">
        <v>4161</v>
      </c>
      <c r="H2" s="672" t="s">
        <v>4162</v>
      </c>
      <c r="I2" s="672" t="s">
        <v>4163</v>
      </c>
      <c r="J2" s="672" t="s">
        <v>4164</v>
      </c>
      <c r="K2" s="672" t="s">
        <v>4165</v>
      </c>
      <c r="L2" s="672" t="s">
        <v>4166</v>
      </c>
      <c r="M2" s="672" t="s">
        <v>4167</v>
      </c>
      <c r="N2" s="672" t="s">
        <v>4168</v>
      </c>
      <c r="O2" s="672" t="s">
        <v>4169</v>
      </c>
      <c r="P2" s="672" t="s">
        <v>4170</v>
      </c>
      <c r="Q2" s="672" t="s">
        <v>4171</v>
      </c>
      <c r="R2" s="672" t="s">
        <v>25</v>
      </c>
      <c r="S2" s="672" t="s">
        <v>4172</v>
      </c>
      <c r="T2" s="672" t="s">
        <v>4173</v>
      </c>
      <c r="U2" s="672" t="s">
        <v>4174</v>
      </c>
    </row>
    <row r="3" spans="1:21" ht="12.75">
      <c r="A3" s="582" t="s">
        <v>3991</v>
      </c>
      <c r="B3" s="109">
        <f>Памятка!L20</f>
        <v>0</v>
      </c>
      <c r="D3" s="582" t="s">
        <v>4175</v>
      </c>
      <c r="E3" s="582">
        <v>100</v>
      </c>
      <c r="G3" s="380" t="s">
        <v>4176</v>
      </c>
      <c r="H3" s="380" t="s">
        <v>4177</v>
      </c>
      <c r="I3" s="673">
        <v>44911</v>
      </c>
      <c r="J3" s="674"/>
      <c r="K3" s="380"/>
      <c r="L3" s="674"/>
      <c r="M3" s="674"/>
      <c r="N3" s="674"/>
      <c r="O3" s="674">
        <v>200</v>
      </c>
      <c r="P3" s="380" t="s">
        <v>4178</v>
      </c>
      <c r="Q3" s="673">
        <v>44915</v>
      </c>
      <c r="R3" s="674">
        <v>4800</v>
      </c>
      <c r="S3" s="380" t="s">
        <v>3960</v>
      </c>
      <c r="T3" s="380" t="s">
        <v>3960</v>
      </c>
      <c r="U3" s="380"/>
    </row>
    <row r="4" spans="1:21" ht="12.75">
      <c r="A4" s="582" t="s">
        <v>3994</v>
      </c>
      <c r="B4" s="109">
        <f>Памятка!L21</f>
        <v>0</v>
      </c>
      <c r="D4" s="582" t="s">
        <v>4179</v>
      </c>
      <c r="E4" s="582">
        <v>2</v>
      </c>
      <c r="G4" s="380" t="s">
        <v>4176</v>
      </c>
      <c r="H4" s="380" t="s">
        <v>4180</v>
      </c>
      <c r="I4" s="673">
        <v>44923</v>
      </c>
      <c r="J4" s="674"/>
      <c r="K4" s="380"/>
      <c r="L4" s="674"/>
      <c r="M4" s="674"/>
      <c r="N4" s="674"/>
      <c r="O4" s="674">
        <v>450</v>
      </c>
      <c r="P4" s="380">
        <v>281222</v>
      </c>
      <c r="Q4" s="673">
        <v>44923</v>
      </c>
      <c r="R4" s="674">
        <v>26500</v>
      </c>
      <c r="S4" s="380" t="s">
        <v>3960</v>
      </c>
      <c r="T4" s="380" t="s">
        <v>3960</v>
      </c>
      <c r="U4" s="380"/>
    </row>
    <row r="5" spans="1:21" ht="12.75">
      <c r="A5" s="582" t="s">
        <v>3996</v>
      </c>
      <c r="B5" s="109">
        <f>Памятка!L22</f>
        <v>34</v>
      </c>
      <c r="D5" s="572" t="s">
        <v>25</v>
      </c>
      <c r="E5" s="572">
        <f>SUM(E2:E4)</f>
        <v>200</v>
      </c>
      <c r="G5" s="380" t="s">
        <v>4176</v>
      </c>
      <c r="H5" s="380" t="s">
        <v>4181</v>
      </c>
      <c r="I5" s="675">
        <v>44995</v>
      </c>
      <c r="J5" s="674" t="s">
        <v>4182</v>
      </c>
      <c r="K5" s="380"/>
      <c r="L5" s="674"/>
      <c r="M5" s="674"/>
      <c r="N5" s="674"/>
      <c r="O5" s="674" t="s">
        <v>4183</v>
      </c>
      <c r="P5" s="380">
        <v>130323</v>
      </c>
      <c r="Q5" s="675">
        <v>44998</v>
      </c>
      <c r="R5" s="674">
        <v>13500</v>
      </c>
      <c r="S5" s="380" t="s">
        <v>3960</v>
      </c>
      <c r="T5" s="380" t="s">
        <v>3960</v>
      </c>
      <c r="U5" s="380"/>
    </row>
    <row r="6" spans="1:21" ht="12.75">
      <c r="A6" s="582" t="s">
        <v>3998</v>
      </c>
      <c r="B6" s="109">
        <f>Памятка!L23</f>
        <v>1</v>
      </c>
      <c r="G6" s="676" t="s">
        <v>4176</v>
      </c>
      <c r="H6" s="676" t="s">
        <v>4184</v>
      </c>
      <c r="I6" s="677">
        <v>45111</v>
      </c>
      <c r="J6" s="678" t="s">
        <v>4185</v>
      </c>
      <c r="K6" s="676" t="s">
        <v>4186</v>
      </c>
      <c r="L6" s="678" t="s">
        <v>279</v>
      </c>
      <c r="M6" s="678" t="s">
        <v>4187</v>
      </c>
      <c r="N6" s="678" t="s">
        <v>32</v>
      </c>
      <c r="O6" s="678" t="s">
        <v>4188</v>
      </c>
      <c r="P6" s="676" t="s">
        <v>4189</v>
      </c>
      <c r="Q6" s="677">
        <v>45135</v>
      </c>
      <c r="R6" s="678">
        <v>37000</v>
      </c>
      <c r="S6" s="679" t="s">
        <v>3960</v>
      </c>
      <c r="T6" s="678" t="s">
        <v>4190</v>
      </c>
      <c r="U6" s="680" t="s">
        <v>4191</v>
      </c>
    </row>
    <row r="7" spans="1:21" ht="12.75">
      <c r="A7" s="582" t="s">
        <v>4000</v>
      </c>
      <c r="B7" s="109">
        <f>Памятка!L24</f>
        <v>0</v>
      </c>
      <c r="D7" s="582" t="s">
        <v>4192</v>
      </c>
      <c r="E7" s="582">
        <v>1</v>
      </c>
      <c r="G7" s="676" t="s">
        <v>4176</v>
      </c>
      <c r="H7" s="676" t="s">
        <v>4193</v>
      </c>
      <c r="I7" s="677">
        <v>45132</v>
      </c>
      <c r="J7" s="678" t="s">
        <v>4194</v>
      </c>
      <c r="K7" s="676" t="s">
        <v>4195</v>
      </c>
      <c r="L7" s="678"/>
      <c r="M7" s="678"/>
      <c r="N7" s="678"/>
      <c r="O7" s="678" t="s">
        <v>4196</v>
      </c>
      <c r="P7" s="676" t="s">
        <v>4197</v>
      </c>
      <c r="Q7" s="677">
        <v>45135</v>
      </c>
      <c r="R7" s="678">
        <v>27600</v>
      </c>
      <c r="S7" s="678" t="s">
        <v>3960</v>
      </c>
      <c r="T7" s="678" t="s">
        <v>4190</v>
      </c>
      <c r="U7" s="678"/>
    </row>
    <row r="8" spans="1:21" ht="12.75">
      <c r="A8" s="582" t="s">
        <v>4004</v>
      </c>
      <c r="B8" s="109">
        <f>Памятка!L25</f>
        <v>0</v>
      </c>
      <c r="D8" s="582" t="s">
        <v>4198</v>
      </c>
      <c r="E8" s="582">
        <v>31</v>
      </c>
      <c r="G8" s="676" t="s">
        <v>4199</v>
      </c>
      <c r="H8" s="676" t="s">
        <v>4200</v>
      </c>
      <c r="I8" s="677">
        <v>45133</v>
      </c>
      <c r="J8" s="678" t="s">
        <v>32</v>
      </c>
      <c r="K8" s="676">
        <v>3196</v>
      </c>
      <c r="L8" s="678" t="s">
        <v>4201</v>
      </c>
      <c r="M8" s="681">
        <v>45160</v>
      </c>
      <c r="N8" s="678" t="s">
        <v>4202</v>
      </c>
      <c r="O8" s="676" t="s">
        <v>4203</v>
      </c>
      <c r="P8" s="676" t="s">
        <v>4204</v>
      </c>
      <c r="Q8" s="677">
        <v>45135</v>
      </c>
      <c r="R8" s="678">
        <v>1750</v>
      </c>
      <c r="S8" s="678" t="s">
        <v>3960</v>
      </c>
      <c r="T8" s="678" t="s">
        <v>4190</v>
      </c>
      <c r="U8" s="678"/>
    </row>
    <row r="9" spans="1:21" ht="12.75">
      <c r="A9" s="582" t="s">
        <v>4005</v>
      </c>
      <c r="B9" s="109">
        <f>Памятка!L26</f>
        <v>0</v>
      </c>
      <c r="D9" s="572" t="s">
        <v>25</v>
      </c>
      <c r="E9" s="572">
        <f>SUM(E7:E8)</f>
        <v>32</v>
      </c>
      <c r="G9" s="676" t="s">
        <v>4176</v>
      </c>
      <c r="H9" s="676" t="s">
        <v>4205</v>
      </c>
      <c r="I9" s="677">
        <v>45147</v>
      </c>
      <c r="J9" s="678" t="s">
        <v>4206</v>
      </c>
      <c r="K9" s="676" t="s">
        <v>4207</v>
      </c>
      <c r="L9" s="678"/>
      <c r="M9" s="678"/>
      <c r="N9" s="678"/>
      <c r="O9" s="678" t="s">
        <v>4208</v>
      </c>
      <c r="P9" s="676">
        <v>310823</v>
      </c>
      <c r="Q9" s="677">
        <v>45169</v>
      </c>
      <c r="R9" s="678">
        <v>42700</v>
      </c>
      <c r="S9" s="678" t="s">
        <v>3960</v>
      </c>
      <c r="T9" s="678" t="s">
        <v>4209</v>
      </c>
      <c r="U9" s="678"/>
    </row>
    <row r="10" spans="1:21" ht="12.75">
      <c r="A10" s="582" t="s">
        <v>4007</v>
      </c>
      <c r="B10" s="109">
        <f>Памятка!B13</f>
        <v>0</v>
      </c>
      <c r="G10" s="676" t="s">
        <v>4199</v>
      </c>
      <c r="H10" s="676" t="s">
        <v>4210</v>
      </c>
      <c r="I10" s="677">
        <v>45154</v>
      </c>
      <c r="J10" s="678" t="s">
        <v>32</v>
      </c>
      <c r="K10" s="676" t="s">
        <v>4211</v>
      </c>
      <c r="L10" s="678"/>
      <c r="M10" s="678"/>
      <c r="N10" s="678"/>
      <c r="O10" s="676" t="s">
        <v>4203</v>
      </c>
      <c r="P10" s="676" t="s">
        <v>4212</v>
      </c>
      <c r="Q10" s="677">
        <v>45169</v>
      </c>
      <c r="R10" s="678">
        <v>33250</v>
      </c>
      <c r="S10" s="678"/>
      <c r="T10" s="678" t="s">
        <v>4209</v>
      </c>
      <c r="U10" s="680" t="s">
        <v>4213</v>
      </c>
    </row>
    <row r="11" spans="1:21" ht="12.75">
      <c r="A11" s="582" t="s">
        <v>4009</v>
      </c>
      <c r="B11" s="109">
        <f>Памятка!L28</f>
        <v>165</v>
      </c>
      <c r="D11" s="582" t="s">
        <v>4214</v>
      </c>
      <c r="E11" s="582">
        <v>1</v>
      </c>
      <c r="G11" s="676" t="s">
        <v>4176</v>
      </c>
      <c r="H11" s="676" t="s">
        <v>4215</v>
      </c>
      <c r="I11" s="677">
        <v>45158</v>
      </c>
      <c r="J11" s="676" t="s">
        <v>4216</v>
      </c>
      <c r="K11" s="676" t="s">
        <v>4217</v>
      </c>
      <c r="L11" s="676"/>
      <c r="M11" s="676"/>
      <c r="N11" s="676"/>
      <c r="O11" s="676" t="s">
        <v>4218</v>
      </c>
      <c r="P11" s="676" t="s">
        <v>4219</v>
      </c>
      <c r="Q11" s="677">
        <v>45169</v>
      </c>
      <c r="R11" s="678">
        <v>20400</v>
      </c>
      <c r="S11" s="678" t="s">
        <v>3960</v>
      </c>
      <c r="T11" s="678" t="s">
        <v>4209</v>
      </c>
      <c r="U11" s="678"/>
    </row>
    <row r="12" spans="1:21" ht="12.75">
      <c r="A12" s="582" t="s">
        <v>4010</v>
      </c>
      <c r="B12" s="109">
        <f>Памятка!L29</f>
        <v>105</v>
      </c>
      <c r="D12" s="582" t="s">
        <v>4220</v>
      </c>
      <c r="E12" s="582">
        <v>2</v>
      </c>
      <c r="G12" s="676"/>
      <c r="H12" s="676"/>
      <c r="I12" s="676"/>
      <c r="J12" s="678"/>
      <c r="K12" s="676"/>
      <c r="L12" s="678"/>
      <c r="M12" s="678"/>
      <c r="N12" s="678"/>
      <c r="O12" s="678"/>
      <c r="P12" s="676"/>
      <c r="Q12" s="676"/>
      <c r="R12" s="678"/>
      <c r="S12" s="678"/>
      <c r="T12" s="678"/>
      <c r="U12" s="678"/>
    </row>
    <row r="13" spans="1:21" ht="12.75">
      <c r="A13" s="582" t="s">
        <v>4011</v>
      </c>
      <c r="B13" s="109">
        <f>Памятка!L30</f>
        <v>0</v>
      </c>
      <c r="D13" s="582" t="s">
        <v>4221</v>
      </c>
      <c r="E13" s="582">
        <v>0</v>
      </c>
      <c r="G13" s="676"/>
      <c r="H13" s="676"/>
      <c r="I13" s="676"/>
      <c r="J13" s="678"/>
      <c r="K13" s="676"/>
      <c r="L13" s="678"/>
      <c r="M13" s="678"/>
      <c r="N13" s="678"/>
      <c r="O13" s="678"/>
      <c r="P13" s="676"/>
      <c r="Q13" s="676"/>
      <c r="R13" s="678"/>
      <c r="S13" s="678"/>
      <c r="T13" s="678"/>
      <c r="U13" s="678"/>
    </row>
    <row r="14" spans="1:21" ht="12.75">
      <c r="A14" s="572" t="s">
        <v>25</v>
      </c>
      <c r="B14" s="570">
        <f>Памятка!E15</f>
        <v>194</v>
      </c>
      <c r="C14" s="682" t="s">
        <v>4222</v>
      </c>
      <c r="D14" s="572" t="s">
        <v>25</v>
      </c>
      <c r="E14" s="572">
        <f>SUM(E11:E13)</f>
        <v>3</v>
      </c>
    </row>
    <row r="16" spans="1:21" ht="12.75">
      <c r="A16" s="880" t="s">
        <v>3974</v>
      </c>
      <c r="B16" s="870"/>
    </row>
    <row r="17" spans="1:4" ht="12.75">
      <c r="A17" s="572" t="s">
        <v>3967</v>
      </c>
      <c r="B17" s="572">
        <f>Памятка!E14</f>
        <v>543</v>
      </c>
    </row>
    <row r="18" spans="1:4" ht="18.75" customHeight="1"/>
    <row r="19" spans="1:4" ht="18.75" customHeight="1">
      <c r="C19" s="896" t="s">
        <v>4223</v>
      </c>
      <c r="D19" s="870"/>
    </row>
    <row r="20" spans="1:4" ht="12.75">
      <c r="A20" s="684" t="s">
        <v>4224</v>
      </c>
      <c r="B20" s="683" t="s">
        <v>4225</v>
      </c>
      <c r="C20" s="685" t="s">
        <v>4226</v>
      </c>
      <c r="D20" s="685" t="s">
        <v>4227</v>
      </c>
    </row>
    <row r="21" spans="1:4" ht="12.75">
      <c r="A21" s="269" t="s">
        <v>3971</v>
      </c>
      <c r="B21" s="356" t="s">
        <v>4019</v>
      </c>
      <c r="C21" s="376">
        <v>1350</v>
      </c>
      <c r="D21" s="376" t="s">
        <v>4228</v>
      </c>
    </row>
    <row r="22" spans="1:4" ht="12.75">
      <c r="A22" s="269" t="s">
        <v>4229</v>
      </c>
      <c r="B22" s="356" t="s">
        <v>4019</v>
      </c>
      <c r="C22" s="376" t="s">
        <v>4230</v>
      </c>
      <c r="D22" s="376" t="s">
        <v>4231</v>
      </c>
    </row>
    <row r="23" spans="1:4" ht="12.75">
      <c r="A23" s="269" t="s">
        <v>137</v>
      </c>
      <c r="B23" s="356" t="s">
        <v>4019</v>
      </c>
      <c r="C23" s="376" t="s">
        <v>4232</v>
      </c>
      <c r="D23" s="376" t="s">
        <v>4228</v>
      </c>
    </row>
    <row r="24" spans="1:4" ht="12.75">
      <c r="A24" s="269" t="s">
        <v>4233</v>
      </c>
      <c r="B24" s="356" t="s">
        <v>4019</v>
      </c>
      <c r="C24" s="376" t="s">
        <v>4234</v>
      </c>
      <c r="D24" s="376" t="s">
        <v>4235</v>
      </c>
    </row>
    <row r="25" spans="1:4" ht="12.75">
      <c r="A25" s="269" t="s">
        <v>38</v>
      </c>
      <c r="B25" s="356" t="s">
        <v>4019</v>
      </c>
      <c r="C25" s="376">
        <v>1390</v>
      </c>
      <c r="D25" s="376" t="s">
        <v>4231</v>
      </c>
    </row>
    <row r="26" spans="1:4" ht="12.75">
      <c r="A26" s="269" t="s">
        <v>4236</v>
      </c>
      <c r="B26" s="356" t="s">
        <v>4019</v>
      </c>
      <c r="C26" s="376">
        <v>1770</v>
      </c>
      <c r="D26" s="376" t="s">
        <v>4237</v>
      </c>
    </row>
    <row r="27" spans="1:4" ht="12.75">
      <c r="A27" s="269" t="s">
        <v>4238</v>
      </c>
      <c r="B27" s="356" t="s">
        <v>4019</v>
      </c>
      <c r="C27" s="376" t="s">
        <v>4230</v>
      </c>
      <c r="D27" s="376" t="s">
        <v>4228</v>
      </c>
    </row>
    <row r="28" spans="1:4" ht="12.75">
      <c r="A28" s="269" t="s">
        <v>4239</v>
      </c>
      <c r="B28" s="356" t="s">
        <v>4019</v>
      </c>
      <c r="C28" s="376">
        <v>1820</v>
      </c>
      <c r="D28" s="376" t="s">
        <v>4237</v>
      </c>
    </row>
    <row r="31" spans="1:4" ht="12.75">
      <c r="C31" s="896" t="s">
        <v>4223</v>
      </c>
      <c r="D31" s="870"/>
    </row>
    <row r="32" spans="1:4" ht="12.75">
      <c r="A32" s="684" t="s">
        <v>4224</v>
      </c>
      <c r="B32" s="683" t="s">
        <v>4225</v>
      </c>
      <c r="C32" s="685" t="s">
        <v>4226</v>
      </c>
      <c r="D32" s="685" t="s">
        <v>4227</v>
      </c>
    </row>
    <row r="33" spans="1:4" ht="12.75">
      <c r="A33" s="269" t="s">
        <v>3971</v>
      </c>
      <c r="B33" s="686" t="s">
        <v>4240</v>
      </c>
      <c r="C33" s="376">
        <v>650</v>
      </c>
      <c r="D33" s="376" t="s">
        <v>4241</v>
      </c>
    </row>
    <row r="34" spans="1:4" ht="12.75">
      <c r="A34" s="269" t="s">
        <v>4229</v>
      </c>
      <c r="B34" s="686" t="s">
        <v>4240</v>
      </c>
      <c r="C34" s="376" t="s">
        <v>4241</v>
      </c>
      <c r="D34" s="376" t="s">
        <v>4241</v>
      </c>
    </row>
    <row r="35" spans="1:4" ht="12.75">
      <c r="A35" s="269" t="s">
        <v>137</v>
      </c>
      <c r="B35" s="686" t="s">
        <v>4240</v>
      </c>
      <c r="C35" s="376" t="s">
        <v>4242</v>
      </c>
      <c r="D35" s="376" t="s">
        <v>4241</v>
      </c>
    </row>
    <row r="36" spans="1:4" ht="12.75">
      <c r="A36" s="269" t="s">
        <v>4233</v>
      </c>
      <c r="B36" s="686" t="s">
        <v>4240</v>
      </c>
      <c r="C36" s="376" t="s">
        <v>4242</v>
      </c>
      <c r="D36" s="376" t="s">
        <v>4242</v>
      </c>
    </row>
    <row r="37" spans="1:4" ht="12.75">
      <c r="A37" s="269" t="s">
        <v>38</v>
      </c>
      <c r="B37" s="686" t="s">
        <v>4240</v>
      </c>
      <c r="C37" s="376" t="s">
        <v>4241</v>
      </c>
      <c r="D37" s="376" t="s">
        <v>4241</v>
      </c>
    </row>
    <row r="38" spans="1:4" ht="12.75">
      <c r="A38" s="269" t="s">
        <v>4236</v>
      </c>
      <c r="B38" s="686" t="s">
        <v>4240</v>
      </c>
      <c r="C38" s="376" t="s">
        <v>4243</v>
      </c>
      <c r="D38" s="376" t="s">
        <v>4243</v>
      </c>
    </row>
    <row r="39" spans="1:4" ht="12.75">
      <c r="A39" s="269" t="s">
        <v>4238</v>
      </c>
      <c r="B39" s="686" t="s">
        <v>4240</v>
      </c>
      <c r="C39" s="376" t="s">
        <v>4241</v>
      </c>
      <c r="D39" s="376" t="s">
        <v>4241</v>
      </c>
    </row>
    <row r="40" spans="1:4" ht="12.75">
      <c r="A40" s="269" t="s">
        <v>4239</v>
      </c>
      <c r="B40" s="686" t="s">
        <v>4240</v>
      </c>
      <c r="C40" s="376" t="s">
        <v>4244</v>
      </c>
      <c r="D40" s="376" t="s">
        <v>4245</v>
      </c>
    </row>
  </sheetData>
  <mergeCells count="5">
    <mergeCell ref="A1:B1"/>
    <mergeCell ref="D1:E1"/>
    <mergeCell ref="A16:B16"/>
    <mergeCell ref="C19:D19"/>
    <mergeCell ref="C31:D3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O1000"/>
  <sheetViews>
    <sheetView workbookViewId="0"/>
  </sheetViews>
  <sheetFormatPr defaultColWidth="12.5703125" defaultRowHeight="15.75" customHeight="1"/>
  <cols>
    <col min="1" max="1" width="7.140625" customWidth="1"/>
    <col min="2" max="2" width="13.85546875" customWidth="1"/>
    <col min="3" max="3" width="16.140625" customWidth="1"/>
    <col min="5" max="5" width="17.140625" customWidth="1"/>
    <col min="7" max="7" width="14.42578125" customWidth="1"/>
    <col min="8" max="8" width="11.140625" customWidth="1"/>
    <col min="9" max="9" width="9" customWidth="1"/>
    <col min="14" max="14" width="36" customWidth="1"/>
  </cols>
  <sheetData>
    <row r="1" spans="1:14" ht="12.75">
      <c r="A1" s="570" t="s">
        <v>4164</v>
      </c>
      <c r="B1" s="570" t="s">
        <v>1119</v>
      </c>
      <c r="C1" s="570" t="s">
        <v>4246</v>
      </c>
      <c r="D1" s="570" t="s">
        <v>4247</v>
      </c>
      <c r="E1" s="570" t="s">
        <v>4248</v>
      </c>
      <c r="F1" s="570" t="s">
        <v>11</v>
      </c>
      <c r="G1" s="570" t="s">
        <v>4249</v>
      </c>
      <c r="H1" s="570" t="s">
        <v>4250</v>
      </c>
      <c r="I1" s="570" t="s">
        <v>4251</v>
      </c>
      <c r="J1" s="570" t="s">
        <v>4252</v>
      </c>
      <c r="K1" s="570" t="s">
        <v>4253</v>
      </c>
      <c r="L1" s="570" t="s">
        <v>4254</v>
      </c>
      <c r="M1" s="570" t="s">
        <v>4255</v>
      </c>
      <c r="N1" s="570" t="s">
        <v>4256</v>
      </c>
    </row>
    <row r="2" spans="1:14" ht="12.75">
      <c r="A2" s="570">
        <v>1</v>
      </c>
      <c r="B2" s="687" t="s">
        <v>4257</v>
      </c>
      <c r="C2" s="573">
        <v>75</v>
      </c>
      <c r="D2" s="688">
        <v>44735</v>
      </c>
      <c r="E2" s="573">
        <v>2112850</v>
      </c>
      <c r="F2" s="573" t="s">
        <v>4258</v>
      </c>
      <c r="G2" s="604">
        <v>44753</v>
      </c>
      <c r="H2" s="582" t="s">
        <v>4259</v>
      </c>
      <c r="I2" s="570"/>
      <c r="J2" s="573" t="s">
        <v>4260</v>
      </c>
      <c r="K2" s="689" t="s">
        <v>4107</v>
      </c>
      <c r="L2" s="689" t="s">
        <v>4107</v>
      </c>
      <c r="M2" s="689" t="s">
        <v>4107</v>
      </c>
      <c r="N2" s="582"/>
    </row>
    <row r="3" spans="1:14" ht="12.75">
      <c r="A3" s="570">
        <v>2</v>
      </c>
      <c r="B3" s="687" t="s">
        <v>4261</v>
      </c>
      <c r="C3" s="573">
        <v>66</v>
      </c>
      <c r="D3" s="688">
        <v>44736</v>
      </c>
      <c r="E3" s="573">
        <v>1853640</v>
      </c>
      <c r="F3" s="573" t="s">
        <v>4258</v>
      </c>
      <c r="G3" s="604">
        <v>44752</v>
      </c>
      <c r="H3" s="582" t="s">
        <v>4259</v>
      </c>
      <c r="I3" s="570"/>
      <c r="J3" s="573" t="s">
        <v>4262</v>
      </c>
      <c r="K3" s="689" t="s">
        <v>4107</v>
      </c>
      <c r="L3" s="689" t="s">
        <v>4107</v>
      </c>
      <c r="M3" s="689" t="s">
        <v>4107</v>
      </c>
      <c r="N3" s="582"/>
    </row>
    <row r="4" spans="1:14" ht="12.75">
      <c r="A4" s="690">
        <v>3</v>
      </c>
      <c r="B4" s="687" t="s">
        <v>4263</v>
      </c>
      <c r="C4" s="573">
        <v>62</v>
      </c>
      <c r="D4" s="688">
        <v>44739</v>
      </c>
      <c r="E4" s="573">
        <v>1745180</v>
      </c>
      <c r="F4" s="573" t="s">
        <v>4258</v>
      </c>
      <c r="G4" s="604">
        <v>44754</v>
      </c>
      <c r="H4" s="582" t="s">
        <v>4264</v>
      </c>
      <c r="I4" s="573"/>
      <c r="J4" s="573" t="s">
        <v>4265</v>
      </c>
      <c r="K4" s="689" t="s">
        <v>4107</v>
      </c>
      <c r="L4" s="689" t="s">
        <v>4107</v>
      </c>
      <c r="M4" s="689" t="s">
        <v>4107</v>
      </c>
      <c r="N4" s="582"/>
    </row>
    <row r="5" spans="1:14" ht="12.75">
      <c r="A5" s="570">
        <v>4</v>
      </c>
      <c r="B5" s="687" t="s">
        <v>4266</v>
      </c>
      <c r="C5" s="573">
        <v>74</v>
      </c>
      <c r="D5" s="688">
        <v>44744</v>
      </c>
      <c r="E5" s="573">
        <v>2083480</v>
      </c>
      <c r="F5" s="573" t="s">
        <v>4258</v>
      </c>
      <c r="G5" s="604">
        <v>44758</v>
      </c>
      <c r="H5" s="582" t="s">
        <v>4267</v>
      </c>
      <c r="I5" s="573"/>
      <c r="J5" s="573" t="s">
        <v>4268</v>
      </c>
      <c r="K5" s="689" t="s">
        <v>4107</v>
      </c>
      <c r="L5" s="689" t="s">
        <v>4107</v>
      </c>
      <c r="M5" s="689" t="s">
        <v>4107</v>
      </c>
      <c r="N5" s="582"/>
    </row>
    <row r="6" spans="1:14" ht="12.75">
      <c r="A6" s="691">
        <v>5</v>
      </c>
      <c r="B6" s="692" t="s">
        <v>4269</v>
      </c>
      <c r="C6" s="591">
        <v>46</v>
      </c>
      <c r="D6" s="693">
        <v>44747</v>
      </c>
      <c r="E6" s="591">
        <v>1299110</v>
      </c>
      <c r="F6" s="591" t="s">
        <v>4270</v>
      </c>
      <c r="G6" s="108" t="s">
        <v>4271</v>
      </c>
      <c r="H6" s="671" t="s">
        <v>4272</v>
      </c>
      <c r="I6" s="691"/>
      <c r="J6" s="591"/>
      <c r="K6" s="694" t="s">
        <v>4107</v>
      </c>
      <c r="L6" s="694" t="s">
        <v>4107</v>
      </c>
      <c r="M6" s="694" t="s">
        <v>4107</v>
      </c>
      <c r="N6" s="591"/>
    </row>
    <row r="7" spans="1:14" ht="12.75">
      <c r="A7" s="570">
        <v>6</v>
      </c>
      <c r="B7" s="576" t="s">
        <v>4273</v>
      </c>
      <c r="C7" s="573">
        <v>28</v>
      </c>
      <c r="D7" s="688">
        <v>44750</v>
      </c>
      <c r="E7" s="573">
        <v>790730</v>
      </c>
      <c r="F7" s="573" t="s">
        <v>4258</v>
      </c>
      <c r="G7" s="604">
        <v>44762</v>
      </c>
      <c r="H7" s="582" t="s">
        <v>4274</v>
      </c>
      <c r="I7" s="573"/>
      <c r="J7" s="573"/>
      <c r="K7" s="689" t="s">
        <v>4107</v>
      </c>
      <c r="L7" s="689" t="s">
        <v>4107</v>
      </c>
      <c r="M7" s="689" t="s">
        <v>4107</v>
      </c>
      <c r="N7" s="582"/>
    </row>
    <row r="8" spans="1:14" ht="12.75">
      <c r="A8" s="570">
        <v>7</v>
      </c>
      <c r="B8" s="576" t="s">
        <v>4273</v>
      </c>
      <c r="C8" s="573">
        <v>76</v>
      </c>
      <c r="D8" s="688">
        <v>44750</v>
      </c>
      <c r="E8" s="573">
        <v>2146230</v>
      </c>
      <c r="F8" s="573" t="s">
        <v>4258</v>
      </c>
      <c r="G8" s="604">
        <v>44764</v>
      </c>
      <c r="H8" s="582" t="s">
        <v>4275</v>
      </c>
      <c r="I8" s="573"/>
      <c r="J8" s="573"/>
      <c r="K8" s="689" t="s">
        <v>4107</v>
      </c>
      <c r="L8" s="689" t="s">
        <v>4107</v>
      </c>
      <c r="M8" s="689" t="s">
        <v>4107</v>
      </c>
      <c r="N8" s="582"/>
    </row>
    <row r="9" spans="1:14" ht="12.75">
      <c r="A9" s="570">
        <v>8</v>
      </c>
      <c r="B9" s="576" t="s">
        <v>4273</v>
      </c>
      <c r="C9" s="573">
        <v>24</v>
      </c>
      <c r="D9" s="688">
        <v>44750</v>
      </c>
      <c r="E9" s="573">
        <v>677700</v>
      </c>
      <c r="F9" s="573" t="s">
        <v>4258</v>
      </c>
      <c r="G9" s="604">
        <v>44765</v>
      </c>
      <c r="H9" s="582" t="s">
        <v>4276</v>
      </c>
      <c r="I9" s="582"/>
      <c r="J9" s="573"/>
      <c r="K9" s="689" t="s">
        <v>4107</v>
      </c>
      <c r="L9" s="689" t="s">
        <v>4107</v>
      </c>
      <c r="M9" s="689" t="s">
        <v>4107</v>
      </c>
      <c r="N9" s="582"/>
    </row>
    <row r="10" spans="1:14" ht="12.75">
      <c r="A10" s="570">
        <v>9</v>
      </c>
      <c r="B10" s="576" t="s">
        <v>4273</v>
      </c>
      <c r="C10" s="573">
        <v>68</v>
      </c>
      <c r="D10" s="688">
        <v>44755</v>
      </c>
      <c r="E10" s="573">
        <v>1901220</v>
      </c>
      <c r="F10" s="573" t="s">
        <v>4258</v>
      </c>
      <c r="G10" s="604">
        <v>44770</v>
      </c>
      <c r="H10" s="582" t="s">
        <v>4276</v>
      </c>
      <c r="I10" s="582"/>
      <c r="J10" s="573"/>
      <c r="K10" s="689" t="s">
        <v>4107</v>
      </c>
      <c r="L10" s="689" t="s">
        <v>4107</v>
      </c>
      <c r="M10" s="689" t="s">
        <v>4107</v>
      </c>
      <c r="N10" s="582"/>
    </row>
    <row r="11" spans="1:14" ht="12.75">
      <c r="A11" s="570">
        <v>10</v>
      </c>
      <c r="B11" s="576" t="s">
        <v>4273</v>
      </c>
      <c r="C11" s="573">
        <v>50</v>
      </c>
      <c r="D11" s="688">
        <v>44759</v>
      </c>
      <c r="E11" s="573">
        <v>1413090</v>
      </c>
      <c r="F11" s="573" t="s">
        <v>4258</v>
      </c>
      <c r="G11" s="604">
        <v>44781</v>
      </c>
      <c r="H11" s="582" t="s">
        <v>4277</v>
      </c>
      <c r="I11" s="582"/>
      <c r="J11" s="573"/>
      <c r="K11" s="689" t="s">
        <v>4107</v>
      </c>
      <c r="L11" s="689" t="s">
        <v>4107</v>
      </c>
      <c r="M11" s="689" t="s">
        <v>4107</v>
      </c>
      <c r="N11" s="582"/>
    </row>
    <row r="12" spans="1:14" ht="12.75">
      <c r="A12" s="570">
        <v>11</v>
      </c>
      <c r="B12" s="576" t="s">
        <v>4273</v>
      </c>
      <c r="C12" s="573">
        <v>38</v>
      </c>
      <c r="D12" s="688">
        <v>44761</v>
      </c>
      <c r="E12" s="573">
        <v>1073790</v>
      </c>
      <c r="F12" s="573" t="s">
        <v>4258</v>
      </c>
      <c r="G12" s="604">
        <v>44783</v>
      </c>
      <c r="H12" s="582" t="s">
        <v>4278</v>
      </c>
      <c r="I12" s="582"/>
      <c r="J12" s="573"/>
      <c r="K12" s="689" t="s">
        <v>4107</v>
      </c>
      <c r="L12" s="689" t="s">
        <v>4107</v>
      </c>
      <c r="M12" s="689" t="s">
        <v>4107</v>
      </c>
      <c r="N12" s="582"/>
    </row>
    <row r="13" spans="1:14" ht="12.75">
      <c r="A13" s="570">
        <v>12</v>
      </c>
      <c r="B13" s="576" t="s">
        <v>4273</v>
      </c>
      <c r="C13" s="573">
        <v>34</v>
      </c>
      <c r="D13" s="688">
        <v>44767</v>
      </c>
      <c r="E13" s="573">
        <v>961620</v>
      </c>
      <c r="F13" s="573" t="s">
        <v>4258</v>
      </c>
      <c r="G13" s="604">
        <v>44780</v>
      </c>
      <c r="H13" s="582"/>
      <c r="I13" s="582"/>
      <c r="J13" s="573"/>
      <c r="K13" s="689" t="s">
        <v>4107</v>
      </c>
      <c r="L13" s="689" t="s">
        <v>4107</v>
      </c>
      <c r="M13" s="689" t="s">
        <v>4107</v>
      </c>
      <c r="N13" s="582"/>
    </row>
    <row r="14" spans="1:14" ht="12.75">
      <c r="A14" s="570">
        <v>13</v>
      </c>
      <c r="B14" s="576" t="s">
        <v>4273</v>
      </c>
      <c r="C14" s="573">
        <v>77</v>
      </c>
      <c r="D14" s="688">
        <v>44784</v>
      </c>
      <c r="E14" s="573">
        <v>2171510</v>
      </c>
      <c r="F14" s="573" t="s">
        <v>4258</v>
      </c>
      <c r="G14" s="604">
        <v>44799</v>
      </c>
      <c r="H14" s="582"/>
      <c r="I14" s="582"/>
      <c r="J14" s="573"/>
      <c r="K14" s="689" t="s">
        <v>4107</v>
      </c>
      <c r="L14" s="689" t="s">
        <v>4107</v>
      </c>
      <c r="M14" s="689" t="s">
        <v>4107</v>
      </c>
      <c r="N14" s="582" t="s">
        <v>4279</v>
      </c>
    </row>
    <row r="15" spans="1:14" ht="12.75">
      <c r="A15" s="570">
        <v>14</v>
      </c>
      <c r="B15" s="576" t="s">
        <v>4273</v>
      </c>
      <c r="C15" s="573" t="s">
        <v>4280</v>
      </c>
      <c r="D15" s="688">
        <v>44790</v>
      </c>
      <c r="E15" s="573">
        <v>1748290</v>
      </c>
      <c r="F15" s="573" t="s">
        <v>4258</v>
      </c>
      <c r="G15" s="604">
        <v>44804</v>
      </c>
      <c r="H15" s="582"/>
      <c r="I15" s="582"/>
      <c r="J15" s="573"/>
      <c r="K15" s="689" t="s">
        <v>4107</v>
      </c>
      <c r="L15" s="689" t="s">
        <v>4107</v>
      </c>
      <c r="M15" s="689" t="s">
        <v>4107</v>
      </c>
      <c r="N15" s="582" t="s">
        <v>4281</v>
      </c>
    </row>
    <row r="16" spans="1:14" ht="12.75">
      <c r="A16" s="691">
        <v>15</v>
      </c>
      <c r="B16" s="695" t="s">
        <v>4273</v>
      </c>
      <c r="C16" s="591">
        <v>46</v>
      </c>
      <c r="D16" s="693">
        <v>44792</v>
      </c>
      <c r="E16" s="591">
        <v>1298970</v>
      </c>
      <c r="F16" s="696" t="s">
        <v>4270</v>
      </c>
      <c r="G16" s="604">
        <v>44805</v>
      </c>
      <c r="H16" s="671"/>
      <c r="I16" s="671"/>
      <c r="J16" s="671"/>
      <c r="K16" s="694" t="s">
        <v>4107</v>
      </c>
      <c r="L16" s="694" t="s">
        <v>4107</v>
      </c>
      <c r="M16" s="694" t="s">
        <v>4107</v>
      </c>
      <c r="N16" s="671" t="s">
        <v>4282</v>
      </c>
    </row>
    <row r="17" spans="1:15" ht="12.75">
      <c r="A17" s="570">
        <v>16</v>
      </c>
      <c r="B17" s="576" t="s">
        <v>4273</v>
      </c>
      <c r="C17" s="573" t="s">
        <v>4283</v>
      </c>
      <c r="D17" s="688">
        <v>44799</v>
      </c>
      <c r="E17" s="573">
        <v>1750090</v>
      </c>
      <c r="F17" s="573" t="s">
        <v>4258</v>
      </c>
      <c r="G17" s="604">
        <v>44816</v>
      </c>
      <c r="H17" s="582"/>
      <c r="I17" s="582"/>
      <c r="J17" s="582"/>
      <c r="K17" s="689" t="s">
        <v>4107</v>
      </c>
      <c r="L17" s="689" t="s">
        <v>4107</v>
      </c>
      <c r="M17" s="689" t="s">
        <v>4107</v>
      </c>
      <c r="N17" s="582" t="s">
        <v>4284</v>
      </c>
    </row>
    <row r="18" spans="1:15" ht="12.75">
      <c r="A18" s="570">
        <v>17</v>
      </c>
      <c r="B18" s="576" t="s">
        <v>4273</v>
      </c>
      <c r="C18" s="573">
        <v>18</v>
      </c>
      <c r="D18" s="688">
        <v>44807</v>
      </c>
      <c r="E18" s="573">
        <v>507750</v>
      </c>
      <c r="F18" s="573" t="s">
        <v>4258</v>
      </c>
      <c r="G18" s="604">
        <v>44824</v>
      </c>
      <c r="H18" s="582"/>
      <c r="I18" s="582"/>
      <c r="J18" s="573"/>
      <c r="K18" s="689" t="s">
        <v>4107</v>
      </c>
      <c r="L18" s="689" t="s">
        <v>4107</v>
      </c>
      <c r="M18" s="689" t="s">
        <v>4107</v>
      </c>
      <c r="N18" s="572" t="s">
        <v>4285</v>
      </c>
    </row>
    <row r="19" spans="1:15" ht="12.75">
      <c r="A19" s="570">
        <v>18</v>
      </c>
      <c r="B19" s="576" t="s">
        <v>4273</v>
      </c>
      <c r="C19" s="573" t="s">
        <v>4286</v>
      </c>
      <c r="D19" s="688">
        <v>44816</v>
      </c>
      <c r="E19" s="573">
        <v>1748650</v>
      </c>
      <c r="F19" s="573" t="s">
        <v>4258</v>
      </c>
      <c r="G19" s="604">
        <v>44832</v>
      </c>
      <c r="H19" s="582"/>
      <c r="I19" s="582"/>
      <c r="J19" s="573"/>
      <c r="K19" s="689" t="s">
        <v>4107</v>
      </c>
      <c r="L19" s="689" t="s">
        <v>4107</v>
      </c>
      <c r="M19" s="689" t="s">
        <v>4107</v>
      </c>
      <c r="N19" s="572" t="s">
        <v>4287</v>
      </c>
      <c r="O19" s="499">
        <v>18</v>
      </c>
    </row>
    <row r="20" spans="1:15" ht="12.75">
      <c r="A20" s="570">
        <v>19</v>
      </c>
      <c r="B20" s="576" t="s">
        <v>4273</v>
      </c>
      <c r="C20" s="573">
        <v>19</v>
      </c>
      <c r="D20" s="688">
        <v>44821</v>
      </c>
      <c r="E20" s="573">
        <v>536200</v>
      </c>
      <c r="F20" s="573" t="s">
        <v>4258</v>
      </c>
      <c r="G20" s="604">
        <v>44835</v>
      </c>
      <c r="H20" s="582"/>
      <c r="I20" s="582"/>
      <c r="J20" s="573"/>
      <c r="K20" s="689" t="s">
        <v>4107</v>
      </c>
      <c r="L20" s="689" t="s">
        <v>4107</v>
      </c>
      <c r="M20" s="689" t="s">
        <v>4107</v>
      </c>
      <c r="N20" s="582" t="s">
        <v>4288</v>
      </c>
    </row>
    <row r="21" spans="1:15" ht="12.75">
      <c r="A21" s="570">
        <v>20</v>
      </c>
      <c r="B21" s="576" t="s">
        <v>4289</v>
      </c>
      <c r="C21" s="573" t="s">
        <v>4290</v>
      </c>
      <c r="D21" s="688">
        <v>44822</v>
      </c>
      <c r="E21" s="573">
        <v>1750330</v>
      </c>
      <c r="F21" s="573" t="s">
        <v>4291</v>
      </c>
      <c r="G21" s="68">
        <v>44840</v>
      </c>
      <c r="H21" s="582"/>
      <c r="I21" s="582"/>
      <c r="J21" s="573"/>
      <c r="K21" s="689" t="s">
        <v>4107</v>
      </c>
      <c r="L21" s="689" t="s">
        <v>4107</v>
      </c>
      <c r="M21" s="689" t="s">
        <v>4107</v>
      </c>
      <c r="N21" s="582" t="s">
        <v>4292</v>
      </c>
    </row>
    <row r="22" spans="1:15" ht="12.75">
      <c r="A22" s="570">
        <v>21</v>
      </c>
      <c r="B22" s="576" t="s">
        <v>4289</v>
      </c>
      <c r="C22" s="573">
        <v>69</v>
      </c>
      <c r="D22" s="688">
        <v>44830</v>
      </c>
      <c r="E22" s="573">
        <v>1947440</v>
      </c>
      <c r="F22" s="573" t="s">
        <v>4258</v>
      </c>
      <c r="G22" s="68">
        <v>44846</v>
      </c>
      <c r="H22" s="582"/>
      <c r="I22" s="582"/>
      <c r="J22" s="573"/>
      <c r="K22" s="689" t="s">
        <v>4107</v>
      </c>
      <c r="L22" s="689" t="s">
        <v>4107</v>
      </c>
      <c r="M22" s="689" t="s">
        <v>4107</v>
      </c>
      <c r="N22" s="582" t="s">
        <v>4292</v>
      </c>
    </row>
    <row r="23" spans="1:15" ht="12.75">
      <c r="A23" s="570">
        <v>22</v>
      </c>
      <c r="B23" s="576" t="s">
        <v>4289</v>
      </c>
      <c r="C23" s="573">
        <v>62</v>
      </c>
      <c r="D23" s="688">
        <v>44839</v>
      </c>
      <c r="E23" s="573">
        <v>1750630</v>
      </c>
      <c r="F23" s="573" t="s">
        <v>4258</v>
      </c>
      <c r="G23" s="68">
        <v>44853</v>
      </c>
      <c r="H23" s="582"/>
      <c r="I23" s="582"/>
      <c r="J23" s="573"/>
      <c r="K23" s="689" t="s">
        <v>4107</v>
      </c>
      <c r="L23" s="689" t="s">
        <v>4107</v>
      </c>
      <c r="M23" s="689" t="s">
        <v>4107</v>
      </c>
      <c r="N23" s="582" t="s">
        <v>4292</v>
      </c>
    </row>
    <row r="24" spans="1:15" ht="12.75">
      <c r="A24" s="573">
        <v>23</v>
      </c>
      <c r="B24" s="576" t="s">
        <v>4289</v>
      </c>
      <c r="C24" s="573">
        <v>74</v>
      </c>
      <c r="D24" s="688">
        <v>44847</v>
      </c>
      <c r="E24" s="573">
        <v>2090580</v>
      </c>
      <c r="F24" s="573" t="s">
        <v>4258</v>
      </c>
      <c r="G24" s="68">
        <v>44860</v>
      </c>
      <c r="H24" s="582"/>
      <c r="I24" s="582"/>
      <c r="J24" s="573"/>
      <c r="K24" s="689" t="s">
        <v>4107</v>
      </c>
      <c r="L24" s="689" t="s">
        <v>4107</v>
      </c>
      <c r="M24" s="689" t="s">
        <v>4107</v>
      </c>
      <c r="N24" s="582" t="s">
        <v>4292</v>
      </c>
      <c r="O24" s="697" t="s">
        <v>4293</v>
      </c>
    </row>
    <row r="25" spans="1:15" ht="12.75">
      <c r="A25" s="573">
        <v>24</v>
      </c>
      <c r="B25" s="576" t="s">
        <v>4289</v>
      </c>
      <c r="C25" s="573">
        <v>70</v>
      </c>
      <c r="D25" s="688">
        <v>44850</v>
      </c>
      <c r="E25" s="573">
        <v>1977720</v>
      </c>
      <c r="F25" s="573" t="s">
        <v>4258</v>
      </c>
      <c r="G25" s="68">
        <v>44864</v>
      </c>
      <c r="H25" s="582"/>
      <c r="I25" s="582"/>
      <c r="J25" s="573"/>
      <c r="K25" s="689" t="s">
        <v>4107</v>
      </c>
      <c r="L25" s="689" t="s">
        <v>4107</v>
      </c>
      <c r="M25" s="689" t="s">
        <v>4107</v>
      </c>
      <c r="N25" s="582" t="s">
        <v>4294</v>
      </c>
      <c r="O25" s="291"/>
    </row>
    <row r="26" spans="1:15" ht="12.75">
      <c r="A26" s="573">
        <v>25</v>
      </c>
      <c r="B26" s="576" t="s">
        <v>4289</v>
      </c>
      <c r="C26" s="573">
        <v>72</v>
      </c>
      <c r="D26" s="698">
        <v>44858</v>
      </c>
      <c r="E26" s="573">
        <v>2031320</v>
      </c>
      <c r="F26" s="573" t="s">
        <v>4258</v>
      </c>
      <c r="G26" s="68">
        <v>44872</v>
      </c>
      <c r="H26" s="582"/>
      <c r="I26" s="582"/>
      <c r="J26" s="573"/>
      <c r="K26" s="689" t="s">
        <v>4107</v>
      </c>
      <c r="L26" s="689" t="s">
        <v>4107</v>
      </c>
      <c r="M26" s="689" t="s">
        <v>4107</v>
      </c>
      <c r="N26" s="582" t="s">
        <v>4295</v>
      </c>
      <c r="O26" s="291"/>
    </row>
    <row r="27" spans="1:15" ht="12.75">
      <c r="A27" s="573">
        <v>26</v>
      </c>
      <c r="B27" s="576" t="s">
        <v>4289</v>
      </c>
      <c r="C27" s="573" t="s">
        <v>4296</v>
      </c>
      <c r="D27" s="698">
        <v>44862</v>
      </c>
      <c r="E27" s="573">
        <v>1809220</v>
      </c>
      <c r="F27" s="573" t="s">
        <v>4258</v>
      </c>
      <c r="G27" s="68">
        <v>44876</v>
      </c>
      <c r="H27" s="582"/>
      <c r="I27" s="582"/>
      <c r="J27" s="573"/>
      <c r="K27" s="689" t="s">
        <v>4107</v>
      </c>
      <c r="L27" s="573"/>
      <c r="M27" s="689" t="s">
        <v>4107</v>
      </c>
      <c r="N27" s="582" t="s">
        <v>4297</v>
      </c>
      <c r="O27" s="291" t="s">
        <v>4298</v>
      </c>
    </row>
    <row r="28" spans="1:15" ht="12.75">
      <c r="A28" s="573">
        <v>27</v>
      </c>
      <c r="B28" s="576" t="s">
        <v>4289</v>
      </c>
      <c r="C28" s="573">
        <v>68</v>
      </c>
      <c r="D28" s="698">
        <v>44870</v>
      </c>
      <c r="E28" s="573">
        <v>1922340</v>
      </c>
      <c r="F28" s="573" t="s">
        <v>4258</v>
      </c>
      <c r="G28" s="68">
        <v>44883</v>
      </c>
      <c r="H28" s="582"/>
      <c r="I28" s="582"/>
      <c r="J28" s="582"/>
      <c r="K28" s="689" t="s">
        <v>4107</v>
      </c>
      <c r="L28" s="582"/>
      <c r="M28" s="689" t="s">
        <v>4107</v>
      </c>
      <c r="N28" s="582" t="s">
        <v>4299</v>
      </c>
      <c r="O28" s="291"/>
    </row>
    <row r="29" spans="1:15" ht="12.75">
      <c r="A29" s="573">
        <v>28</v>
      </c>
      <c r="B29" s="576" t="s">
        <v>4289</v>
      </c>
      <c r="C29" s="573">
        <v>54</v>
      </c>
      <c r="D29" s="698">
        <v>44865</v>
      </c>
      <c r="E29" s="573">
        <v>1526160</v>
      </c>
      <c r="F29" s="573" t="s">
        <v>4258</v>
      </c>
      <c r="G29" s="68">
        <v>44880</v>
      </c>
      <c r="H29" s="582"/>
      <c r="I29" s="582"/>
      <c r="J29" s="582"/>
      <c r="K29" s="689" t="s">
        <v>4107</v>
      </c>
      <c r="L29" s="582"/>
      <c r="M29" s="689" t="s">
        <v>4107</v>
      </c>
      <c r="N29" s="582" t="s">
        <v>4300</v>
      </c>
      <c r="O29" s="291"/>
    </row>
    <row r="30" spans="1:15" ht="16.5" customHeight="1">
      <c r="A30" s="573">
        <v>29</v>
      </c>
      <c r="B30" s="576" t="s">
        <v>4289</v>
      </c>
      <c r="C30" s="573">
        <v>76</v>
      </c>
      <c r="D30" s="698">
        <v>44871</v>
      </c>
      <c r="E30" s="573">
        <v>2148550</v>
      </c>
      <c r="F30" s="573" t="s">
        <v>4258</v>
      </c>
      <c r="G30" s="68">
        <v>44884</v>
      </c>
      <c r="H30" s="582"/>
      <c r="I30" s="582"/>
      <c r="J30" s="582"/>
      <c r="K30" s="689" t="s">
        <v>4107</v>
      </c>
      <c r="L30" s="582"/>
      <c r="M30" s="689" t="s">
        <v>4107</v>
      </c>
      <c r="N30" s="582" t="s">
        <v>4301</v>
      </c>
      <c r="O30" s="528">
        <v>50</v>
      </c>
    </row>
    <row r="31" spans="1:15" ht="12.75">
      <c r="A31" s="573">
        <v>30</v>
      </c>
      <c r="B31" s="576" t="s">
        <v>4289</v>
      </c>
      <c r="C31" s="573">
        <v>76</v>
      </c>
      <c r="D31" s="698">
        <v>44872</v>
      </c>
      <c r="E31" s="573">
        <v>2148460</v>
      </c>
      <c r="F31" s="573" t="s">
        <v>4258</v>
      </c>
      <c r="G31" s="68">
        <v>44886</v>
      </c>
      <c r="H31" s="582"/>
      <c r="I31" s="582"/>
      <c r="J31" s="582"/>
      <c r="K31" s="689" t="s">
        <v>4107</v>
      </c>
      <c r="L31" s="582"/>
      <c r="M31" s="689" t="s">
        <v>4107</v>
      </c>
      <c r="N31" s="582" t="s">
        <v>4301</v>
      </c>
      <c r="O31" s="291" t="s">
        <v>4301</v>
      </c>
    </row>
    <row r="32" spans="1:15" ht="12.75">
      <c r="A32" s="573">
        <v>31</v>
      </c>
      <c r="B32" s="576" t="s">
        <v>4289</v>
      </c>
      <c r="C32" s="573">
        <v>74</v>
      </c>
      <c r="D32" s="698">
        <v>44878</v>
      </c>
      <c r="E32" s="573">
        <v>2092460</v>
      </c>
      <c r="F32" s="573" t="s">
        <v>4258</v>
      </c>
      <c r="G32" s="68">
        <v>44893</v>
      </c>
      <c r="H32" s="582"/>
      <c r="I32" s="582"/>
      <c r="J32" s="582"/>
      <c r="K32" s="573"/>
      <c r="L32" s="582"/>
      <c r="M32" s="689" t="s">
        <v>4107</v>
      </c>
      <c r="N32" s="582" t="s">
        <v>4301</v>
      </c>
      <c r="O32" s="291" t="s">
        <v>4301</v>
      </c>
    </row>
    <row r="33" spans="1:15" ht="12.75">
      <c r="A33" s="573">
        <v>32</v>
      </c>
      <c r="B33" s="652" t="s">
        <v>4289</v>
      </c>
      <c r="C33" s="699">
        <v>18</v>
      </c>
      <c r="D33" s="699" t="s">
        <v>4302</v>
      </c>
      <c r="E33" s="699">
        <v>509000</v>
      </c>
      <c r="F33" s="573" t="s">
        <v>4258</v>
      </c>
      <c r="G33" s="68">
        <v>44901</v>
      </c>
      <c r="H33" s="582"/>
      <c r="I33" s="582"/>
      <c r="J33" s="582"/>
      <c r="K33" s="573"/>
      <c r="L33" s="582"/>
      <c r="M33" s="689" t="s">
        <v>4107</v>
      </c>
      <c r="N33" s="582" t="s">
        <v>4301</v>
      </c>
      <c r="O33" s="291" t="s">
        <v>4301</v>
      </c>
    </row>
    <row r="34" spans="1:15" ht="12.75">
      <c r="A34" s="573"/>
      <c r="B34" s="652"/>
      <c r="C34" s="699"/>
      <c r="D34" s="700"/>
      <c r="E34" s="699"/>
      <c r="F34" s="699"/>
      <c r="G34" s="582"/>
      <c r="H34" s="582"/>
      <c r="I34" s="582"/>
      <c r="J34" s="582"/>
      <c r="K34" s="573"/>
      <c r="L34" s="582"/>
      <c r="M34" s="582"/>
      <c r="N34" s="582"/>
    </row>
    <row r="35" spans="1:15" ht="12.75">
      <c r="A35" s="573"/>
      <c r="B35" s="652"/>
      <c r="C35" s="699"/>
      <c r="D35" s="700"/>
      <c r="E35" s="699"/>
      <c r="F35" s="699"/>
      <c r="G35" s="582"/>
      <c r="H35" s="582"/>
      <c r="I35" s="582"/>
      <c r="J35" s="582"/>
      <c r="K35" s="573"/>
      <c r="L35" s="582"/>
      <c r="M35" s="582"/>
      <c r="N35" s="582"/>
    </row>
    <row r="36" spans="1:15" ht="12.75">
      <c r="A36" s="573"/>
      <c r="B36" s="652"/>
      <c r="C36" s="699"/>
      <c r="D36" s="700"/>
      <c r="E36" s="699"/>
      <c r="F36" s="699"/>
      <c r="G36" s="582"/>
      <c r="H36" s="582"/>
      <c r="I36" s="582"/>
      <c r="J36" s="582"/>
      <c r="K36" s="573"/>
      <c r="L36" s="582"/>
      <c r="M36" s="582"/>
      <c r="N36" s="582"/>
    </row>
    <row r="37" spans="1:15" ht="12.75">
      <c r="A37" s="573"/>
      <c r="B37" s="652"/>
      <c r="C37" s="699"/>
      <c r="D37" s="700"/>
      <c r="E37" s="699"/>
      <c r="F37" s="699"/>
      <c r="G37" s="582"/>
      <c r="H37" s="582"/>
      <c r="I37" s="582"/>
      <c r="J37" s="582"/>
      <c r="K37" s="573"/>
      <c r="L37" s="582"/>
      <c r="M37" s="582"/>
      <c r="N37" s="582"/>
    </row>
    <row r="38" spans="1:15" ht="12.75">
      <c r="A38" s="573"/>
      <c r="B38" s="652"/>
      <c r="C38" s="699"/>
      <c r="D38" s="700"/>
      <c r="E38" s="699"/>
      <c r="F38" s="699"/>
      <c r="G38" s="582"/>
      <c r="H38" s="582"/>
      <c r="I38" s="582"/>
      <c r="J38" s="582"/>
      <c r="K38" s="573"/>
      <c r="L38" s="582"/>
      <c r="M38" s="582"/>
      <c r="N38" s="582"/>
    </row>
    <row r="39" spans="1:15" ht="12.75">
      <c r="A39" s="573"/>
      <c r="B39" s="652"/>
      <c r="C39" s="699"/>
      <c r="D39" s="700"/>
      <c r="E39" s="699"/>
      <c r="F39" s="699"/>
      <c r="G39" s="582"/>
      <c r="H39" s="582"/>
      <c r="I39" s="582"/>
      <c r="J39" s="582"/>
      <c r="K39" s="573"/>
      <c r="L39" s="582"/>
      <c r="M39" s="582"/>
      <c r="N39" s="582"/>
    </row>
    <row r="40" spans="1:15" ht="12.75">
      <c r="A40" s="291"/>
      <c r="B40" s="701"/>
      <c r="C40" s="291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</row>
    <row r="41" spans="1:15" ht="12.75">
      <c r="A41" s="291"/>
      <c r="B41" s="70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</row>
    <row r="42" spans="1:15" ht="12.75">
      <c r="A42" s="291"/>
      <c r="B42" s="70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</row>
    <row r="43" spans="1:15" ht="12.75">
      <c r="A43" s="291"/>
      <c r="B43" s="70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</row>
    <row r="44" spans="1:15" ht="12.75">
      <c r="A44" s="291"/>
      <c r="B44" s="701"/>
      <c r="C44" s="291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</row>
    <row r="45" spans="1:15" ht="12.75">
      <c r="A45" s="291"/>
      <c r="B45" s="701"/>
      <c r="C45" s="291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</row>
    <row r="46" spans="1:15" ht="12.75">
      <c r="A46" s="291"/>
      <c r="B46" s="701"/>
      <c r="C46" s="291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</row>
    <row r="47" spans="1:15" ht="12.75">
      <c r="A47" s="291"/>
      <c r="B47" s="70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</row>
    <row r="48" spans="1:15" ht="12.75">
      <c r="A48" s="291"/>
      <c r="B48" s="70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</row>
    <row r="49" spans="1:14" ht="12.75">
      <c r="A49" s="291"/>
      <c r="B49" s="70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</row>
    <row r="50" spans="1:14" ht="12.75">
      <c r="A50" s="291"/>
      <c r="B50" s="701"/>
      <c r="C50" s="291"/>
      <c r="D50" s="291"/>
      <c r="E50" s="291"/>
      <c r="F50" s="291"/>
      <c r="G50" s="291"/>
      <c r="H50" s="291"/>
      <c r="I50" s="291"/>
      <c r="J50" s="291"/>
      <c r="K50" s="291"/>
      <c r="L50" s="291"/>
      <c r="M50" s="291"/>
      <c r="N50" s="291"/>
    </row>
    <row r="51" spans="1:14" ht="12.75">
      <c r="A51" s="291"/>
      <c r="B51" s="70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</row>
    <row r="52" spans="1:14" ht="12.75">
      <c r="A52" s="291"/>
      <c r="B52" s="701"/>
      <c r="C52" s="291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</row>
    <row r="53" spans="1:14" ht="12.75">
      <c r="A53" s="291"/>
      <c r="B53" s="70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</row>
    <row r="54" spans="1:14" ht="12.75">
      <c r="A54" s="291"/>
      <c r="B54" s="70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</row>
    <row r="55" spans="1:14" ht="12.75">
      <c r="A55" s="291"/>
      <c r="B55" s="70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</row>
    <row r="56" spans="1:14" ht="12.75">
      <c r="A56" s="291"/>
      <c r="B56" s="701"/>
      <c r="C56" s="291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</row>
    <row r="57" spans="1:14" ht="12.75">
      <c r="A57" s="291"/>
      <c r="B57" s="701"/>
      <c r="C57" s="291"/>
      <c r="D57" s="291"/>
      <c r="E57" s="291"/>
      <c r="F57" s="291"/>
      <c r="G57" s="291"/>
      <c r="H57" s="291"/>
      <c r="I57" s="291"/>
      <c r="J57" s="291"/>
      <c r="K57" s="291"/>
      <c r="L57" s="291"/>
      <c r="M57" s="291"/>
      <c r="N57" s="291"/>
    </row>
    <row r="58" spans="1:14" ht="12.75">
      <c r="A58" s="291"/>
      <c r="B58" s="701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</row>
    <row r="59" spans="1:14" ht="12.75">
      <c r="A59" s="291"/>
      <c r="B59" s="70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</row>
    <row r="60" spans="1:14" ht="12.75">
      <c r="A60" s="291"/>
      <c r="B60" s="70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</row>
    <row r="61" spans="1:14" ht="12.75">
      <c r="A61" s="291"/>
      <c r="B61" s="70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</row>
    <row r="62" spans="1:14" ht="12.75">
      <c r="A62" s="291"/>
      <c r="B62" s="701"/>
      <c r="C62" s="291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</row>
    <row r="63" spans="1:14" ht="12.75">
      <c r="A63" s="291"/>
      <c r="B63" s="701"/>
      <c r="C63" s="291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</row>
    <row r="64" spans="1:14" ht="12.75">
      <c r="A64" s="291"/>
      <c r="B64" s="70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</row>
    <row r="65" spans="1:14" ht="12.75">
      <c r="A65" s="291"/>
      <c r="B65" s="701"/>
      <c r="C65" s="291"/>
      <c r="D65" s="291"/>
      <c r="E65" s="291"/>
      <c r="F65" s="291"/>
      <c r="G65" s="291"/>
      <c r="H65" s="291"/>
      <c r="I65" s="291"/>
      <c r="J65" s="291"/>
      <c r="K65" s="291"/>
      <c r="L65" s="291"/>
      <c r="M65" s="291"/>
      <c r="N65" s="291"/>
    </row>
    <row r="66" spans="1:14" ht="12.75">
      <c r="A66" s="291"/>
      <c r="B66" s="701"/>
      <c r="C66" s="291"/>
      <c r="D66" s="291"/>
      <c r="E66" s="291"/>
      <c r="F66" s="291"/>
      <c r="G66" s="291"/>
      <c r="H66" s="291"/>
      <c r="I66" s="291"/>
      <c r="J66" s="291"/>
      <c r="K66" s="291"/>
      <c r="L66" s="291"/>
      <c r="M66" s="291"/>
      <c r="N66" s="291"/>
    </row>
    <row r="67" spans="1:14" ht="12.75">
      <c r="A67" s="291"/>
      <c r="B67" s="701"/>
      <c r="C67" s="291"/>
      <c r="D67" s="291"/>
      <c r="E67" s="291"/>
      <c r="F67" s="291"/>
      <c r="G67" s="291"/>
      <c r="H67" s="291"/>
      <c r="I67" s="291"/>
      <c r="J67" s="291"/>
      <c r="K67" s="291"/>
      <c r="L67" s="291"/>
      <c r="M67" s="291"/>
      <c r="N67" s="291"/>
    </row>
    <row r="68" spans="1:14" ht="12.75">
      <c r="A68" s="291"/>
      <c r="B68" s="70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</row>
    <row r="69" spans="1:14" ht="12.75">
      <c r="A69" s="291"/>
      <c r="B69" s="70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</row>
    <row r="70" spans="1:14" ht="12.75">
      <c r="A70" s="291"/>
      <c r="B70" s="70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</row>
    <row r="71" spans="1:14" ht="12.75">
      <c r="A71" s="291"/>
      <c r="B71" s="70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</row>
    <row r="72" spans="1:14" ht="12.75">
      <c r="A72" s="291"/>
      <c r="B72" s="701"/>
      <c r="C72" s="291"/>
      <c r="D72" s="291"/>
      <c r="E72" s="291"/>
      <c r="F72" s="291"/>
      <c r="G72" s="291"/>
      <c r="H72" s="291"/>
      <c r="I72" s="291"/>
      <c r="J72" s="291"/>
      <c r="K72" s="291"/>
      <c r="L72" s="291"/>
      <c r="M72" s="291"/>
      <c r="N72" s="291"/>
    </row>
    <row r="73" spans="1:14" ht="12.75">
      <c r="A73" s="291"/>
      <c r="B73" s="701"/>
      <c r="C73" s="291"/>
      <c r="D73" s="291"/>
      <c r="E73" s="291"/>
      <c r="F73" s="291"/>
      <c r="G73" s="291"/>
      <c r="H73" s="291"/>
      <c r="I73" s="291"/>
      <c r="J73" s="291"/>
      <c r="K73" s="291"/>
      <c r="L73" s="291"/>
      <c r="M73" s="291"/>
      <c r="N73" s="291"/>
    </row>
    <row r="74" spans="1:14" ht="12.75">
      <c r="A74" s="291"/>
      <c r="B74" s="70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</row>
    <row r="75" spans="1:14" ht="12.75">
      <c r="A75" s="291"/>
      <c r="B75" s="70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</row>
    <row r="76" spans="1:14" ht="12.75">
      <c r="A76" s="291"/>
      <c r="B76" s="70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</row>
    <row r="77" spans="1:14" ht="12.75">
      <c r="A77" s="291"/>
      <c r="B77" s="701"/>
      <c r="C77" s="291"/>
      <c r="D77" s="291"/>
      <c r="E77" s="291"/>
      <c r="F77" s="291"/>
      <c r="G77" s="291"/>
      <c r="H77" s="291"/>
      <c r="I77" s="291"/>
      <c r="J77" s="291"/>
      <c r="K77" s="291"/>
      <c r="L77" s="291"/>
      <c r="M77" s="291"/>
      <c r="N77" s="291"/>
    </row>
    <row r="78" spans="1:14" ht="12.75">
      <c r="A78" s="291"/>
      <c r="B78" s="70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</row>
    <row r="79" spans="1:14" ht="12.75">
      <c r="A79" s="291"/>
      <c r="B79" s="701"/>
      <c r="C79" s="291"/>
      <c r="D79" s="291"/>
      <c r="E79" s="291"/>
      <c r="F79" s="291"/>
      <c r="G79" s="291"/>
      <c r="H79" s="291"/>
      <c r="I79" s="291"/>
      <c r="J79" s="291"/>
      <c r="K79" s="291"/>
      <c r="L79" s="291"/>
      <c r="M79" s="291"/>
      <c r="N79" s="291"/>
    </row>
    <row r="80" spans="1:14" ht="12.75">
      <c r="A80" s="291"/>
      <c r="B80" s="70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</row>
    <row r="81" spans="1:14" ht="12.75">
      <c r="A81" s="291"/>
      <c r="B81" s="70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</row>
    <row r="82" spans="1:14" ht="12.75">
      <c r="A82" s="291"/>
      <c r="B82" s="70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</row>
    <row r="83" spans="1:14" ht="12.75">
      <c r="A83" s="291"/>
      <c r="B83" s="701"/>
      <c r="C83" s="291"/>
      <c r="D83" s="291"/>
      <c r="E83" s="291"/>
      <c r="F83" s="291"/>
      <c r="G83" s="291"/>
      <c r="H83" s="291"/>
      <c r="I83" s="291"/>
      <c r="J83" s="291"/>
      <c r="K83" s="291"/>
      <c r="L83" s="291"/>
      <c r="M83" s="291"/>
      <c r="N83" s="291"/>
    </row>
    <row r="84" spans="1:14" ht="12.75">
      <c r="A84" s="291"/>
      <c r="B84" s="701"/>
      <c r="C84" s="291"/>
      <c r="D84" s="291"/>
      <c r="E84" s="291"/>
      <c r="F84" s="291"/>
      <c r="G84" s="291"/>
      <c r="H84" s="291"/>
      <c r="I84" s="291"/>
      <c r="J84" s="291"/>
      <c r="K84" s="291"/>
      <c r="L84" s="291"/>
      <c r="M84" s="291"/>
      <c r="N84" s="291"/>
    </row>
    <row r="85" spans="1:14" ht="12.75">
      <c r="A85" s="291"/>
      <c r="B85" s="701"/>
      <c r="C85" s="291"/>
      <c r="D85" s="291"/>
      <c r="E85" s="291"/>
      <c r="F85" s="291"/>
      <c r="G85" s="291"/>
      <c r="H85" s="291"/>
      <c r="I85" s="291"/>
      <c r="J85" s="291"/>
      <c r="K85" s="291"/>
      <c r="L85" s="291"/>
      <c r="M85" s="291"/>
      <c r="N85" s="291"/>
    </row>
    <row r="86" spans="1:14" ht="12.75">
      <c r="A86" s="291"/>
      <c r="B86" s="70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</row>
    <row r="87" spans="1:14" ht="12.75">
      <c r="A87" s="291"/>
      <c r="B87" s="70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</row>
    <row r="88" spans="1:14" ht="12.75">
      <c r="A88" s="291"/>
      <c r="B88" s="70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</row>
    <row r="89" spans="1:14" ht="12.75">
      <c r="A89" s="291"/>
      <c r="B89" s="701"/>
      <c r="C89" s="291"/>
      <c r="D89" s="291"/>
      <c r="E89" s="291"/>
      <c r="F89" s="291"/>
      <c r="G89" s="291"/>
      <c r="H89" s="291"/>
      <c r="I89" s="291"/>
      <c r="J89" s="291"/>
      <c r="K89" s="291"/>
      <c r="L89" s="291"/>
      <c r="M89" s="291"/>
      <c r="N89" s="291"/>
    </row>
    <row r="90" spans="1:14" ht="12.75">
      <c r="A90" s="291"/>
      <c r="B90" s="701"/>
      <c r="C90" s="291"/>
      <c r="D90" s="291"/>
      <c r="E90" s="291"/>
      <c r="F90" s="291"/>
      <c r="G90" s="291"/>
      <c r="H90" s="291"/>
      <c r="I90" s="291"/>
      <c r="J90" s="291"/>
      <c r="K90" s="291"/>
      <c r="L90" s="291"/>
      <c r="M90" s="291"/>
      <c r="N90" s="291"/>
    </row>
    <row r="91" spans="1:14" ht="12.75">
      <c r="A91" s="291"/>
      <c r="B91" s="701"/>
      <c r="C91" s="291"/>
      <c r="D91" s="291"/>
      <c r="E91" s="291"/>
      <c r="F91" s="291"/>
      <c r="G91" s="291"/>
      <c r="H91" s="291"/>
      <c r="I91" s="291"/>
      <c r="J91" s="291"/>
      <c r="K91" s="291"/>
      <c r="L91" s="291"/>
      <c r="M91" s="291"/>
      <c r="N91" s="291"/>
    </row>
    <row r="92" spans="1:14" ht="12.75">
      <c r="A92" s="291"/>
      <c r="B92" s="70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</row>
    <row r="93" spans="1:14" ht="12.75">
      <c r="A93" s="291"/>
      <c r="B93" s="70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</row>
    <row r="94" spans="1:14" ht="12.75">
      <c r="A94" s="291"/>
      <c r="B94" s="70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</row>
    <row r="95" spans="1:14" ht="12.75">
      <c r="A95" s="291"/>
      <c r="B95" s="701"/>
      <c r="C95" s="291"/>
      <c r="D95" s="291"/>
      <c r="E95" s="291"/>
      <c r="F95" s="291"/>
      <c r="G95" s="291"/>
      <c r="H95" s="291"/>
      <c r="I95" s="291"/>
      <c r="J95" s="291"/>
      <c r="K95" s="291"/>
      <c r="L95" s="291"/>
      <c r="M95" s="291"/>
      <c r="N95" s="291"/>
    </row>
    <row r="96" spans="1:14" ht="12.75">
      <c r="A96" s="291"/>
      <c r="B96" s="701"/>
      <c r="C96" s="291"/>
      <c r="D96" s="291"/>
      <c r="E96" s="291"/>
      <c r="F96" s="291"/>
      <c r="G96" s="291"/>
      <c r="H96" s="291"/>
      <c r="I96" s="291"/>
      <c r="J96" s="291"/>
      <c r="K96" s="291"/>
      <c r="L96" s="291"/>
      <c r="M96" s="291"/>
      <c r="N96" s="291"/>
    </row>
    <row r="97" spans="1:14" ht="12.75">
      <c r="A97" s="291"/>
      <c r="B97" s="701"/>
      <c r="C97" s="291"/>
      <c r="D97" s="291"/>
      <c r="E97" s="291"/>
      <c r="F97" s="291"/>
      <c r="G97" s="291"/>
      <c r="H97" s="291"/>
      <c r="I97" s="291"/>
      <c r="J97" s="291"/>
      <c r="K97" s="291"/>
      <c r="L97" s="291"/>
      <c r="M97" s="291"/>
      <c r="N97" s="291"/>
    </row>
    <row r="98" spans="1:14" ht="12.75">
      <c r="A98" s="291"/>
      <c r="B98" s="70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</row>
    <row r="99" spans="1:14" ht="12.75">
      <c r="A99" s="291"/>
      <c r="B99" s="70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</row>
    <row r="100" spans="1:14" ht="12.75">
      <c r="A100" s="291"/>
      <c r="B100" s="70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</row>
    <row r="101" spans="1:14" ht="12.75">
      <c r="A101" s="291"/>
      <c r="B101" s="701"/>
      <c r="C101" s="291"/>
      <c r="D101" s="291"/>
      <c r="E101" s="291"/>
      <c r="F101" s="291"/>
      <c r="G101" s="291"/>
      <c r="H101" s="291"/>
      <c r="I101" s="291"/>
      <c r="J101" s="291"/>
      <c r="K101" s="291"/>
      <c r="L101" s="291"/>
      <c r="M101" s="291"/>
      <c r="N101" s="291"/>
    </row>
    <row r="102" spans="1:14" ht="12.75">
      <c r="A102" s="291"/>
      <c r="B102" s="701"/>
      <c r="C102" s="291"/>
      <c r="D102" s="291"/>
      <c r="E102" s="291"/>
      <c r="F102" s="291"/>
      <c r="G102" s="291"/>
      <c r="H102" s="291"/>
      <c r="I102" s="291"/>
      <c r="J102" s="291"/>
      <c r="K102" s="291"/>
      <c r="L102" s="291"/>
      <c r="M102" s="291"/>
      <c r="N102" s="291"/>
    </row>
    <row r="103" spans="1:14" ht="12.75">
      <c r="A103" s="291"/>
      <c r="B103" s="701"/>
      <c r="C103" s="291"/>
      <c r="D103" s="291"/>
      <c r="E103" s="291"/>
      <c r="F103" s="291"/>
      <c r="G103" s="291"/>
      <c r="H103" s="291"/>
      <c r="I103" s="291"/>
      <c r="J103" s="291"/>
      <c r="K103" s="291"/>
      <c r="L103" s="291"/>
      <c r="M103" s="291"/>
      <c r="N103" s="291"/>
    </row>
    <row r="104" spans="1:14" ht="12.75">
      <c r="A104" s="291"/>
      <c r="B104" s="70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</row>
    <row r="105" spans="1:14" ht="12.75">
      <c r="A105" s="291"/>
      <c r="B105" s="70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</row>
    <row r="106" spans="1:14" ht="12.75">
      <c r="A106" s="291"/>
      <c r="B106" s="70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</row>
    <row r="107" spans="1:14" ht="12.75">
      <c r="A107" s="291"/>
      <c r="B107" s="701"/>
      <c r="C107" s="291"/>
      <c r="D107" s="291"/>
      <c r="E107" s="291"/>
      <c r="F107" s="291"/>
      <c r="G107" s="291"/>
      <c r="H107" s="291"/>
      <c r="I107" s="291"/>
      <c r="J107" s="291"/>
      <c r="K107" s="291"/>
      <c r="L107" s="291"/>
      <c r="M107" s="291"/>
      <c r="N107" s="291"/>
    </row>
    <row r="108" spans="1:14" ht="12.75">
      <c r="A108" s="291"/>
      <c r="B108" s="701"/>
      <c r="C108" s="291"/>
      <c r="D108" s="291"/>
      <c r="E108" s="291"/>
      <c r="F108" s="291"/>
      <c r="G108" s="291"/>
      <c r="H108" s="291"/>
      <c r="I108" s="291"/>
      <c r="J108" s="291"/>
      <c r="K108" s="291"/>
      <c r="L108" s="291"/>
      <c r="M108" s="291"/>
      <c r="N108" s="291"/>
    </row>
    <row r="109" spans="1:14" ht="12.75">
      <c r="A109" s="291"/>
      <c r="B109" s="701"/>
      <c r="C109" s="291"/>
      <c r="D109" s="291"/>
      <c r="E109" s="291"/>
      <c r="F109" s="291"/>
      <c r="G109" s="291"/>
      <c r="H109" s="291"/>
      <c r="I109" s="291"/>
      <c r="J109" s="291"/>
      <c r="K109" s="291"/>
      <c r="L109" s="291"/>
      <c r="M109" s="291"/>
      <c r="N109" s="291"/>
    </row>
    <row r="110" spans="1:14" ht="12.75">
      <c r="A110" s="291"/>
      <c r="B110" s="70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</row>
    <row r="111" spans="1:14" ht="12.75">
      <c r="A111" s="291"/>
      <c r="B111" s="70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</row>
    <row r="112" spans="1:14" ht="12.75">
      <c r="A112" s="291"/>
      <c r="B112" s="70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</row>
    <row r="113" spans="1:14" ht="12.75">
      <c r="A113" s="291"/>
      <c r="B113" s="701"/>
      <c r="C113" s="291"/>
      <c r="D113" s="291"/>
      <c r="E113" s="291"/>
      <c r="F113" s="291"/>
      <c r="G113" s="291"/>
      <c r="H113" s="291"/>
      <c r="I113" s="291"/>
      <c r="J113" s="291"/>
      <c r="K113" s="291"/>
      <c r="L113" s="291"/>
      <c r="M113" s="291"/>
      <c r="N113" s="291"/>
    </row>
    <row r="114" spans="1:14" ht="12.75">
      <c r="A114" s="291"/>
      <c r="B114" s="701"/>
      <c r="C114" s="291"/>
      <c r="D114" s="291"/>
      <c r="E114" s="291"/>
      <c r="F114" s="291"/>
      <c r="G114" s="291"/>
      <c r="H114" s="291"/>
      <c r="I114" s="291"/>
      <c r="J114" s="291"/>
      <c r="K114" s="291"/>
      <c r="L114" s="291"/>
      <c r="M114" s="291"/>
      <c r="N114" s="291"/>
    </row>
    <row r="115" spans="1:14" ht="12.75">
      <c r="A115" s="291"/>
      <c r="B115" s="701"/>
      <c r="C115" s="291"/>
      <c r="D115" s="291"/>
      <c r="E115" s="291"/>
      <c r="F115" s="291"/>
      <c r="G115" s="291"/>
      <c r="H115" s="291"/>
      <c r="I115" s="291"/>
      <c r="J115" s="291"/>
      <c r="K115" s="291"/>
      <c r="L115" s="291"/>
      <c r="M115" s="291"/>
      <c r="N115" s="291"/>
    </row>
    <row r="116" spans="1:14" ht="12.75">
      <c r="A116" s="291"/>
      <c r="B116" s="70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</row>
    <row r="117" spans="1:14" ht="12.75">
      <c r="A117" s="291"/>
      <c r="B117" s="70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</row>
    <row r="118" spans="1:14" ht="12.75">
      <c r="A118" s="291"/>
      <c r="B118" s="70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</row>
    <row r="119" spans="1:14" ht="12.75">
      <c r="A119" s="291"/>
      <c r="B119" s="701"/>
      <c r="C119" s="291"/>
      <c r="D119" s="291"/>
      <c r="E119" s="291"/>
      <c r="F119" s="291"/>
      <c r="G119" s="291"/>
      <c r="H119" s="291"/>
      <c r="I119" s="291"/>
      <c r="J119" s="291"/>
      <c r="K119" s="291"/>
      <c r="L119" s="291"/>
      <c r="M119" s="291"/>
      <c r="N119" s="291"/>
    </row>
    <row r="120" spans="1:14" ht="12.75">
      <c r="A120" s="291"/>
      <c r="B120" s="701"/>
      <c r="C120" s="291"/>
      <c r="D120" s="291"/>
      <c r="E120" s="291"/>
      <c r="F120" s="291"/>
      <c r="G120" s="291"/>
      <c r="H120" s="291"/>
      <c r="I120" s="291"/>
      <c r="J120" s="291"/>
      <c r="K120" s="291"/>
      <c r="L120" s="291"/>
      <c r="M120" s="291"/>
      <c r="N120" s="291"/>
    </row>
    <row r="121" spans="1:14" ht="12.75">
      <c r="A121" s="291"/>
      <c r="B121" s="701"/>
      <c r="C121" s="291"/>
      <c r="D121" s="291"/>
      <c r="E121" s="291"/>
      <c r="F121" s="291"/>
      <c r="G121" s="291"/>
      <c r="H121" s="291"/>
      <c r="I121" s="291"/>
      <c r="J121" s="291"/>
      <c r="K121" s="291"/>
      <c r="L121" s="291"/>
      <c r="M121" s="291"/>
      <c r="N121" s="291"/>
    </row>
    <row r="122" spans="1:14" ht="12.75">
      <c r="A122" s="291"/>
      <c r="B122" s="701"/>
      <c r="C122" s="291"/>
      <c r="D122" s="291"/>
      <c r="E122" s="291"/>
      <c r="F122" s="291"/>
      <c r="G122" s="291"/>
      <c r="H122" s="291"/>
      <c r="I122" s="291"/>
      <c r="J122" s="291"/>
      <c r="K122" s="291"/>
      <c r="L122" s="291"/>
      <c r="M122" s="291"/>
      <c r="N122" s="291"/>
    </row>
    <row r="123" spans="1:14" ht="12.75">
      <c r="A123" s="291"/>
      <c r="B123" s="701"/>
      <c r="C123" s="291"/>
      <c r="D123" s="291"/>
      <c r="E123" s="291"/>
      <c r="F123" s="291"/>
      <c r="G123" s="291"/>
      <c r="H123" s="291"/>
      <c r="I123" s="291"/>
      <c r="J123" s="291"/>
      <c r="K123" s="291"/>
      <c r="L123" s="291"/>
      <c r="M123" s="291"/>
      <c r="N123" s="291"/>
    </row>
    <row r="124" spans="1:14" ht="12.75">
      <c r="A124" s="291"/>
      <c r="B124" s="701"/>
      <c r="C124" s="291"/>
      <c r="D124" s="291"/>
      <c r="E124" s="291"/>
      <c r="F124" s="291"/>
      <c r="G124" s="291"/>
      <c r="H124" s="291"/>
      <c r="I124" s="291"/>
      <c r="J124" s="291"/>
      <c r="K124" s="291"/>
      <c r="L124" s="291"/>
      <c r="M124" s="291"/>
      <c r="N124" s="291"/>
    </row>
    <row r="125" spans="1:14" ht="12.75">
      <c r="A125" s="291"/>
      <c r="B125" s="70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</row>
    <row r="126" spans="1:14" ht="12.75">
      <c r="A126" s="291"/>
      <c r="B126" s="70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</row>
    <row r="127" spans="1:14" ht="12.75">
      <c r="A127" s="291"/>
      <c r="B127" s="70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</row>
    <row r="128" spans="1:14" ht="12.75">
      <c r="A128" s="291"/>
      <c r="B128" s="701"/>
      <c r="C128" s="291"/>
      <c r="D128" s="291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</row>
    <row r="129" spans="1:14" ht="12.75">
      <c r="A129" s="291"/>
      <c r="B129" s="701"/>
      <c r="C129" s="291"/>
      <c r="D129" s="291"/>
      <c r="E129" s="291"/>
      <c r="F129" s="291"/>
      <c r="G129" s="291"/>
      <c r="H129" s="291"/>
      <c r="I129" s="291"/>
      <c r="J129" s="291"/>
      <c r="K129" s="291"/>
      <c r="L129" s="291"/>
      <c r="M129" s="291"/>
      <c r="N129" s="291"/>
    </row>
    <row r="130" spans="1:14" ht="12.75">
      <c r="A130" s="291"/>
      <c r="B130" s="701"/>
      <c r="C130" s="291"/>
      <c r="D130" s="291"/>
      <c r="E130" s="291"/>
      <c r="F130" s="291"/>
      <c r="G130" s="291"/>
      <c r="H130" s="291"/>
      <c r="I130" s="291"/>
      <c r="J130" s="291"/>
      <c r="K130" s="291"/>
      <c r="L130" s="291"/>
      <c r="M130" s="291"/>
      <c r="N130" s="291"/>
    </row>
    <row r="131" spans="1:14" ht="12.75">
      <c r="A131" s="291"/>
      <c r="B131" s="70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</row>
    <row r="132" spans="1:14" ht="12.75">
      <c r="A132" s="291"/>
      <c r="B132" s="70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</row>
    <row r="133" spans="1:14" ht="12.75">
      <c r="A133" s="291"/>
      <c r="B133" s="70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</row>
    <row r="134" spans="1:14" ht="12.75">
      <c r="A134" s="291"/>
      <c r="B134" s="701"/>
      <c r="C134" s="291"/>
      <c r="D134" s="291"/>
      <c r="E134" s="291"/>
      <c r="F134" s="291"/>
      <c r="G134" s="291"/>
      <c r="H134" s="291"/>
      <c r="I134" s="291"/>
      <c r="J134" s="291"/>
      <c r="K134" s="291"/>
      <c r="L134" s="291"/>
      <c r="M134" s="291"/>
      <c r="N134" s="291"/>
    </row>
    <row r="135" spans="1:14" ht="12.75">
      <c r="A135" s="291"/>
      <c r="B135" s="701"/>
      <c r="C135" s="291"/>
      <c r="D135" s="291"/>
      <c r="E135" s="291"/>
      <c r="F135" s="291"/>
      <c r="G135" s="291"/>
      <c r="H135" s="291"/>
      <c r="I135" s="291"/>
      <c r="J135" s="291"/>
      <c r="K135" s="291"/>
      <c r="L135" s="291"/>
      <c r="M135" s="291"/>
      <c r="N135" s="291"/>
    </row>
    <row r="136" spans="1:14" ht="12.75">
      <c r="A136" s="291"/>
      <c r="B136" s="701"/>
      <c r="C136" s="291"/>
      <c r="D136" s="291"/>
      <c r="E136" s="291"/>
      <c r="F136" s="291"/>
      <c r="G136" s="291"/>
      <c r="H136" s="291"/>
      <c r="I136" s="291"/>
      <c r="J136" s="291"/>
      <c r="K136" s="291"/>
      <c r="L136" s="291"/>
      <c r="M136" s="291"/>
      <c r="N136" s="291"/>
    </row>
    <row r="137" spans="1:14" ht="12.75">
      <c r="A137" s="291"/>
      <c r="B137" s="70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</row>
    <row r="138" spans="1:14" ht="12.75">
      <c r="A138" s="291"/>
      <c r="B138" s="70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</row>
    <row r="139" spans="1:14" ht="12.75">
      <c r="A139" s="291"/>
      <c r="B139" s="70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</row>
    <row r="140" spans="1:14" ht="12.75">
      <c r="A140" s="291"/>
      <c r="B140" s="701"/>
      <c r="C140" s="291"/>
      <c r="D140" s="291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</row>
    <row r="141" spans="1:14" ht="12.75">
      <c r="A141" s="291"/>
      <c r="B141" s="701"/>
      <c r="C141" s="291"/>
      <c r="D141" s="291"/>
      <c r="E141" s="291"/>
      <c r="F141" s="291"/>
      <c r="G141" s="291"/>
      <c r="H141" s="291"/>
      <c r="I141" s="291"/>
      <c r="J141" s="291"/>
      <c r="K141" s="291"/>
      <c r="L141" s="291"/>
      <c r="M141" s="291"/>
      <c r="N141" s="291"/>
    </row>
    <row r="142" spans="1:14" ht="12.75">
      <c r="A142" s="291"/>
      <c r="B142" s="701"/>
      <c r="C142" s="291"/>
      <c r="D142" s="291"/>
      <c r="E142" s="291"/>
      <c r="F142" s="291"/>
      <c r="G142" s="291"/>
      <c r="H142" s="291"/>
      <c r="I142" s="291"/>
      <c r="J142" s="291"/>
      <c r="K142" s="291"/>
      <c r="L142" s="291"/>
      <c r="M142" s="291"/>
      <c r="N142" s="291"/>
    </row>
    <row r="143" spans="1:14" ht="12.75">
      <c r="A143" s="291"/>
      <c r="B143" s="70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</row>
    <row r="144" spans="1:14" ht="12.75">
      <c r="A144" s="291"/>
      <c r="B144" s="70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</row>
    <row r="145" spans="1:14" ht="12.75">
      <c r="A145" s="291"/>
      <c r="B145" s="70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</row>
    <row r="146" spans="1:14" ht="12.75">
      <c r="A146" s="291"/>
      <c r="B146" s="701"/>
      <c r="C146" s="291"/>
      <c r="D146" s="291"/>
      <c r="E146" s="291"/>
      <c r="F146" s="291"/>
      <c r="G146" s="291"/>
      <c r="H146" s="291"/>
      <c r="I146" s="291"/>
      <c r="J146" s="291"/>
      <c r="K146" s="291"/>
      <c r="L146" s="291"/>
      <c r="M146" s="291"/>
      <c r="N146" s="291"/>
    </row>
    <row r="147" spans="1:14" ht="12.75">
      <c r="A147" s="291"/>
      <c r="B147" s="701"/>
      <c r="C147" s="291"/>
      <c r="D147" s="291"/>
      <c r="E147" s="291"/>
      <c r="F147" s="291"/>
      <c r="G147" s="291"/>
      <c r="H147" s="291"/>
      <c r="I147" s="291"/>
      <c r="J147" s="291"/>
      <c r="K147" s="291"/>
      <c r="L147" s="291"/>
      <c r="M147" s="291"/>
      <c r="N147" s="291"/>
    </row>
    <row r="148" spans="1:14" ht="12.75">
      <c r="A148" s="291"/>
      <c r="B148" s="701"/>
      <c r="C148" s="291"/>
      <c r="D148" s="291"/>
      <c r="E148" s="291"/>
      <c r="F148" s="291"/>
      <c r="G148" s="291"/>
      <c r="H148" s="291"/>
      <c r="I148" s="291"/>
      <c r="J148" s="291"/>
      <c r="K148" s="291"/>
      <c r="L148" s="291"/>
      <c r="M148" s="291"/>
      <c r="N148" s="291"/>
    </row>
    <row r="149" spans="1:14" ht="12.75">
      <c r="A149" s="291"/>
      <c r="B149" s="70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</row>
    <row r="150" spans="1:14" ht="12.75">
      <c r="A150" s="291"/>
      <c r="B150" s="70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</row>
    <row r="151" spans="1:14" ht="12.75">
      <c r="A151" s="291"/>
      <c r="B151" s="70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</row>
    <row r="152" spans="1:14" ht="12.75">
      <c r="A152" s="291"/>
      <c r="B152" s="701"/>
      <c r="C152" s="291"/>
      <c r="D152" s="291"/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</row>
    <row r="153" spans="1:14" ht="12.75">
      <c r="A153" s="291"/>
      <c r="B153" s="701"/>
      <c r="C153" s="291"/>
      <c r="D153" s="291"/>
      <c r="E153" s="291"/>
      <c r="F153" s="291"/>
      <c r="G153" s="291"/>
      <c r="H153" s="291"/>
      <c r="I153" s="291"/>
      <c r="J153" s="291"/>
      <c r="K153" s="291"/>
      <c r="L153" s="291"/>
      <c r="M153" s="291"/>
      <c r="N153" s="291"/>
    </row>
    <row r="154" spans="1:14" ht="12.75">
      <c r="A154" s="291"/>
      <c r="B154" s="701"/>
      <c r="C154" s="291"/>
      <c r="D154" s="291"/>
      <c r="E154" s="291"/>
      <c r="F154" s="291"/>
      <c r="G154" s="291"/>
      <c r="H154" s="291"/>
      <c r="I154" s="291"/>
      <c r="J154" s="291"/>
      <c r="K154" s="291"/>
      <c r="L154" s="291"/>
      <c r="M154" s="291"/>
      <c r="N154" s="291"/>
    </row>
    <row r="155" spans="1:14" ht="12.75">
      <c r="A155" s="291"/>
      <c r="B155" s="701"/>
      <c r="C155" s="291"/>
      <c r="D155" s="291"/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</row>
    <row r="156" spans="1:14" ht="12.75">
      <c r="A156" s="291"/>
      <c r="B156" s="701"/>
      <c r="C156" s="291"/>
      <c r="D156" s="291"/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</row>
    <row r="157" spans="1:14" ht="12.75">
      <c r="A157" s="291"/>
      <c r="B157" s="701"/>
      <c r="C157" s="291"/>
      <c r="D157" s="29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</row>
    <row r="158" spans="1:14" ht="12.75">
      <c r="A158" s="291"/>
      <c r="B158" s="70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</row>
    <row r="159" spans="1:14" ht="12.75">
      <c r="A159" s="291"/>
      <c r="B159" s="70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</row>
    <row r="160" spans="1:14" ht="12.75">
      <c r="A160" s="291"/>
      <c r="B160" s="70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</row>
    <row r="161" spans="1:14" ht="12.75">
      <c r="A161" s="291"/>
      <c r="B161" s="701"/>
      <c r="C161" s="291"/>
      <c r="D161" s="29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</row>
    <row r="162" spans="1:14" ht="12.75">
      <c r="A162" s="291"/>
      <c r="B162" s="701"/>
      <c r="C162" s="291"/>
      <c r="D162" s="29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</row>
    <row r="163" spans="1:14" ht="12.75">
      <c r="A163" s="291"/>
      <c r="B163" s="701"/>
      <c r="C163" s="291"/>
      <c r="D163" s="29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</row>
    <row r="164" spans="1:14" ht="12.75">
      <c r="A164" s="291"/>
      <c r="B164" s="70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</row>
    <row r="165" spans="1:14" ht="12.75">
      <c r="A165" s="291"/>
      <c r="B165" s="70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</row>
    <row r="166" spans="1:14" ht="12.75">
      <c r="A166" s="291"/>
      <c r="B166" s="70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</row>
    <row r="167" spans="1:14" ht="12.75">
      <c r="A167" s="291"/>
      <c r="B167" s="701"/>
      <c r="C167" s="291"/>
      <c r="D167" s="29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</row>
    <row r="168" spans="1:14" ht="12.75">
      <c r="A168" s="291"/>
      <c r="B168" s="701"/>
      <c r="C168" s="291"/>
      <c r="D168" s="29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</row>
    <row r="169" spans="1:14" ht="12.75">
      <c r="A169" s="291"/>
      <c r="B169" s="701"/>
      <c r="C169" s="291"/>
      <c r="D169" s="29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</row>
    <row r="170" spans="1:14" ht="12.75">
      <c r="A170" s="291"/>
      <c r="B170" s="70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</row>
    <row r="171" spans="1:14" ht="12.75">
      <c r="A171" s="291"/>
      <c r="B171" s="70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</row>
    <row r="172" spans="1:14" ht="12.75">
      <c r="A172" s="291"/>
      <c r="B172" s="70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</row>
    <row r="173" spans="1:14" ht="12.75">
      <c r="A173" s="291"/>
      <c r="B173" s="701"/>
      <c r="C173" s="291"/>
      <c r="D173" s="29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</row>
    <row r="174" spans="1:14" ht="12.75">
      <c r="A174" s="291"/>
      <c r="B174" s="701"/>
      <c r="C174" s="291"/>
      <c r="D174" s="29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</row>
    <row r="175" spans="1:14" ht="12.75">
      <c r="A175" s="291"/>
      <c r="B175" s="701"/>
      <c r="C175" s="291"/>
      <c r="D175" s="29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</row>
    <row r="176" spans="1:14" ht="12.75">
      <c r="A176" s="291"/>
      <c r="B176" s="70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</row>
    <row r="177" spans="1:14" ht="12.75">
      <c r="A177" s="291"/>
      <c r="B177" s="70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</row>
    <row r="178" spans="1:14" ht="12.75">
      <c r="A178" s="291"/>
      <c r="B178" s="70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</row>
    <row r="179" spans="1:14" ht="12.75">
      <c r="A179" s="291"/>
      <c r="B179" s="701"/>
      <c r="C179" s="291"/>
      <c r="D179" s="29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</row>
    <row r="180" spans="1:14" ht="12.75">
      <c r="A180" s="291"/>
      <c r="B180" s="701"/>
      <c r="C180" s="291"/>
      <c r="D180" s="29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</row>
    <row r="181" spans="1:14" ht="12.75">
      <c r="A181" s="291"/>
      <c r="B181" s="701"/>
      <c r="C181" s="291"/>
      <c r="D181" s="29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</row>
    <row r="182" spans="1:14" ht="12.75">
      <c r="A182" s="291"/>
      <c r="B182" s="70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</row>
    <row r="183" spans="1:14" ht="12.75">
      <c r="A183" s="291"/>
      <c r="B183" s="70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</row>
    <row r="184" spans="1:14" ht="12.75">
      <c r="A184" s="291"/>
      <c r="B184" s="70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</row>
    <row r="185" spans="1:14" ht="12.75">
      <c r="A185" s="291"/>
      <c r="B185" s="701"/>
      <c r="C185" s="291"/>
      <c r="D185" s="29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</row>
    <row r="186" spans="1:14" ht="12.75">
      <c r="A186" s="291"/>
      <c r="B186" s="701"/>
      <c r="C186" s="291"/>
      <c r="D186" s="29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</row>
    <row r="187" spans="1:14" ht="12.75">
      <c r="A187" s="291"/>
      <c r="B187" s="701"/>
      <c r="C187" s="291"/>
      <c r="D187" s="29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</row>
    <row r="188" spans="1:14" ht="12.75">
      <c r="A188" s="291"/>
      <c r="B188" s="70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</row>
    <row r="189" spans="1:14" ht="12.75">
      <c r="A189" s="291"/>
      <c r="B189" s="70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</row>
    <row r="190" spans="1:14" ht="12.75">
      <c r="A190" s="291"/>
      <c r="B190" s="70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</row>
    <row r="191" spans="1:14" ht="12.75">
      <c r="A191" s="291"/>
      <c r="B191" s="701"/>
      <c r="C191" s="291"/>
      <c r="D191" s="29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</row>
    <row r="192" spans="1:14" ht="12.75">
      <c r="A192" s="291"/>
      <c r="B192" s="701"/>
      <c r="C192" s="291"/>
      <c r="D192" s="29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</row>
    <row r="193" spans="1:14" ht="12.75">
      <c r="A193" s="291"/>
      <c r="B193" s="701"/>
      <c r="C193" s="291"/>
      <c r="D193" s="29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</row>
    <row r="194" spans="1:14" ht="12.75">
      <c r="A194" s="291"/>
      <c r="B194" s="70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</row>
    <row r="195" spans="1:14" ht="12.75">
      <c r="A195" s="291"/>
      <c r="B195" s="70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</row>
    <row r="196" spans="1:14" ht="12.75">
      <c r="A196" s="291"/>
      <c r="B196" s="70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</row>
    <row r="197" spans="1:14" ht="12.75">
      <c r="A197" s="291"/>
      <c r="B197" s="701"/>
      <c r="C197" s="291"/>
      <c r="D197" s="29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</row>
    <row r="198" spans="1:14" ht="12.75">
      <c r="A198" s="291"/>
      <c r="B198" s="701"/>
      <c r="C198" s="291"/>
      <c r="D198" s="29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</row>
    <row r="199" spans="1:14" ht="12.75">
      <c r="A199" s="291"/>
      <c r="B199" s="701"/>
      <c r="C199" s="291"/>
      <c r="D199" s="29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</row>
    <row r="200" spans="1:14" ht="12.75">
      <c r="A200" s="291"/>
      <c r="B200" s="70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</row>
    <row r="201" spans="1:14" ht="12.75">
      <c r="A201" s="291"/>
      <c r="B201" s="70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</row>
    <row r="202" spans="1:14" ht="12.75">
      <c r="A202" s="291"/>
      <c r="B202" s="70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</row>
    <row r="203" spans="1:14" ht="12.75">
      <c r="A203" s="291"/>
      <c r="B203" s="701"/>
      <c r="C203" s="291"/>
      <c r="D203" s="29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</row>
    <row r="204" spans="1:14" ht="12.75">
      <c r="A204" s="291"/>
      <c r="B204" s="701"/>
      <c r="C204" s="291"/>
      <c r="D204" s="29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</row>
    <row r="205" spans="1:14" ht="12.75">
      <c r="A205" s="291"/>
      <c r="B205" s="701"/>
      <c r="C205" s="291"/>
      <c r="D205" s="29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</row>
    <row r="206" spans="1:14" ht="12.75">
      <c r="A206" s="291"/>
      <c r="B206" s="70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</row>
    <row r="207" spans="1:14" ht="12.75">
      <c r="A207" s="291"/>
      <c r="B207" s="70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</row>
    <row r="208" spans="1:14" ht="12.75">
      <c r="A208" s="291"/>
      <c r="B208" s="70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</row>
    <row r="209" spans="1:14" ht="12.75">
      <c r="A209" s="291"/>
      <c r="B209" s="701"/>
      <c r="C209" s="291"/>
      <c r="D209" s="29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</row>
    <row r="210" spans="1:14" ht="12.75">
      <c r="A210" s="291"/>
      <c r="B210" s="701"/>
      <c r="C210" s="291"/>
      <c r="D210" s="29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</row>
    <row r="211" spans="1:14" ht="12.75">
      <c r="A211" s="291"/>
      <c r="B211" s="701"/>
      <c r="C211" s="291"/>
      <c r="D211" s="29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</row>
    <row r="212" spans="1:14" ht="12.75">
      <c r="A212" s="291"/>
      <c r="B212" s="701"/>
      <c r="C212" s="291"/>
      <c r="D212" s="29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</row>
    <row r="213" spans="1:14" ht="12.75">
      <c r="A213" s="291"/>
      <c r="B213" s="701"/>
      <c r="C213" s="291"/>
      <c r="D213" s="29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</row>
    <row r="214" spans="1:14" ht="12.75">
      <c r="A214" s="291"/>
      <c r="B214" s="701"/>
      <c r="C214" s="291"/>
      <c r="D214" s="29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</row>
    <row r="215" spans="1:14" ht="12.75">
      <c r="A215" s="291"/>
      <c r="B215" s="70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</row>
    <row r="216" spans="1:14" ht="12.75">
      <c r="A216" s="291"/>
      <c r="B216" s="70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</row>
    <row r="217" spans="1:14" ht="12.75">
      <c r="A217" s="291"/>
      <c r="B217" s="70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</row>
    <row r="218" spans="1:14" ht="12.75">
      <c r="A218" s="291"/>
      <c r="B218" s="701"/>
      <c r="C218" s="291"/>
      <c r="D218" s="29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</row>
    <row r="219" spans="1:14" ht="12.75">
      <c r="A219" s="291"/>
      <c r="B219" s="701"/>
      <c r="C219" s="291"/>
      <c r="D219" s="29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</row>
    <row r="220" spans="1:14" ht="12.75">
      <c r="A220" s="291"/>
      <c r="B220" s="701"/>
      <c r="C220" s="291"/>
      <c r="D220" s="29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</row>
    <row r="221" spans="1:14" ht="12.75">
      <c r="A221" s="291"/>
      <c r="B221" s="70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</row>
    <row r="222" spans="1:14" ht="12.75">
      <c r="A222" s="291"/>
      <c r="B222" s="70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</row>
    <row r="223" spans="1:14" ht="12.75">
      <c r="A223" s="291"/>
      <c r="B223" s="70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</row>
    <row r="224" spans="1:14" ht="12.75">
      <c r="A224" s="291"/>
      <c r="B224" s="701"/>
      <c r="C224" s="291"/>
      <c r="D224" s="29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</row>
    <row r="225" spans="1:14" ht="12.75">
      <c r="A225" s="291"/>
      <c r="B225" s="701"/>
      <c r="C225" s="291"/>
      <c r="D225" s="29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</row>
    <row r="226" spans="1:14" ht="12.75">
      <c r="A226" s="291"/>
      <c r="B226" s="701"/>
      <c r="C226" s="291"/>
      <c r="D226" s="29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</row>
    <row r="227" spans="1:14" ht="12.75">
      <c r="A227" s="291"/>
      <c r="B227" s="70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</row>
    <row r="228" spans="1:14" ht="12.75">
      <c r="A228" s="291"/>
      <c r="B228" s="70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</row>
    <row r="229" spans="1:14" ht="12.75">
      <c r="A229" s="291"/>
      <c r="B229" s="70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</row>
    <row r="230" spans="1:14" ht="12.75">
      <c r="A230" s="291"/>
      <c r="B230" s="701"/>
      <c r="C230" s="291"/>
      <c r="D230" s="29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</row>
    <row r="231" spans="1:14" ht="12.75">
      <c r="A231" s="291"/>
      <c r="B231" s="701"/>
      <c r="C231" s="291"/>
      <c r="D231" s="29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</row>
    <row r="232" spans="1:14" ht="12.75">
      <c r="A232" s="291"/>
      <c r="B232" s="701"/>
      <c r="C232" s="291"/>
      <c r="D232" s="29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</row>
    <row r="233" spans="1:14" ht="12.75">
      <c r="A233" s="291"/>
      <c r="B233" s="70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</row>
    <row r="234" spans="1:14" ht="12.75">
      <c r="A234" s="291"/>
      <c r="B234" s="70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</row>
    <row r="235" spans="1:14" ht="12.75">
      <c r="A235" s="291"/>
      <c r="B235" s="70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</row>
    <row r="236" spans="1:14" ht="12.75">
      <c r="A236" s="291"/>
      <c r="B236" s="701"/>
      <c r="C236" s="291"/>
      <c r="D236" s="29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</row>
    <row r="237" spans="1:14" ht="12.75">
      <c r="A237" s="291"/>
      <c r="B237" s="701"/>
      <c r="C237" s="291"/>
      <c r="D237" s="29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</row>
    <row r="238" spans="1:14" ht="12.75">
      <c r="A238" s="291"/>
      <c r="B238" s="701"/>
      <c r="C238" s="291"/>
      <c r="D238" s="29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</row>
    <row r="239" spans="1:14" ht="12.75">
      <c r="A239" s="291"/>
      <c r="B239" s="70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</row>
    <row r="240" spans="1:14" ht="12.75">
      <c r="A240" s="291"/>
      <c r="B240" s="70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</row>
    <row r="241" spans="1:14" ht="12.75">
      <c r="A241" s="291"/>
      <c r="B241" s="70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</row>
    <row r="242" spans="1:14" ht="12.75">
      <c r="A242" s="291"/>
      <c r="B242" s="701"/>
      <c r="C242" s="291"/>
      <c r="D242" s="29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</row>
    <row r="243" spans="1:14" ht="12.75">
      <c r="A243" s="291"/>
      <c r="B243" s="701"/>
      <c r="C243" s="291"/>
      <c r="D243" s="29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</row>
    <row r="244" spans="1:14" ht="12.75">
      <c r="A244" s="291"/>
      <c r="B244" s="701"/>
      <c r="C244" s="291"/>
      <c r="D244" s="29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</row>
    <row r="245" spans="1:14" ht="12.75">
      <c r="A245" s="291"/>
      <c r="B245" s="70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</row>
    <row r="246" spans="1:14" ht="12.75">
      <c r="A246" s="291"/>
      <c r="B246" s="70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</row>
    <row r="247" spans="1:14" ht="12.75">
      <c r="A247" s="291"/>
      <c r="B247" s="70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</row>
    <row r="248" spans="1:14" ht="12.75">
      <c r="A248" s="291"/>
      <c r="B248" s="701"/>
      <c r="C248" s="291"/>
      <c r="D248" s="29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</row>
    <row r="249" spans="1:14" ht="12.75">
      <c r="A249" s="291"/>
      <c r="B249" s="701"/>
      <c r="C249" s="291"/>
      <c r="D249" s="29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</row>
    <row r="250" spans="1:14" ht="12.75">
      <c r="A250" s="291"/>
      <c r="B250" s="701"/>
      <c r="C250" s="291"/>
      <c r="D250" s="29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</row>
    <row r="251" spans="1:14" ht="12.75">
      <c r="A251" s="291"/>
      <c r="B251" s="701"/>
      <c r="C251" s="291"/>
      <c r="D251" s="29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</row>
    <row r="252" spans="1:14" ht="12.75">
      <c r="A252" s="291"/>
      <c r="B252" s="701"/>
      <c r="C252" s="291"/>
      <c r="D252" s="29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</row>
    <row r="253" spans="1:14" ht="12.75">
      <c r="A253" s="291"/>
      <c r="B253" s="701"/>
      <c r="C253" s="291"/>
      <c r="D253" s="29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</row>
    <row r="254" spans="1:14" ht="12.75">
      <c r="A254" s="291"/>
      <c r="B254" s="70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</row>
    <row r="255" spans="1:14" ht="12.75">
      <c r="A255" s="291"/>
      <c r="B255" s="70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</row>
    <row r="256" spans="1:14" ht="12.75">
      <c r="A256" s="291"/>
      <c r="B256" s="70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</row>
    <row r="257" spans="1:14" ht="12.75">
      <c r="A257" s="291"/>
      <c r="B257" s="701"/>
      <c r="C257" s="291"/>
      <c r="D257" s="29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</row>
    <row r="258" spans="1:14" ht="12.75">
      <c r="A258" s="291"/>
      <c r="B258" s="701"/>
      <c r="C258" s="291"/>
      <c r="D258" s="29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</row>
    <row r="259" spans="1:14" ht="12.75">
      <c r="A259" s="291"/>
      <c r="B259" s="701"/>
      <c r="C259" s="291"/>
      <c r="D259" s="29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</row>
    <row r="260" spans="1:14" ht="12.75">
      <c r="A260" s="291"/>
      <c r="B260" s="70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</row>
    <row r="261" spans="1:14" ht="12.75">
      <c r="A261" s="291"/>
      <c r="B261" s="70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</row>
    <row r="262" spans="1:14" ht="12.75">
      <c r="A262" s="291"/>
      <c r="B262" s="70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</row>
    <row r="263" spans="1:14" ht="12.75">
      <c r="A263" s="291"/>
      <c r="B263" s="701"/>
      <c r="C263" s="291"/>
      <c r="D263" s="29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</row>
    <row r="264" spans="1:14" ht="12.75">
      <c r="A264" s="291"/>
      <c r="B264" s="701"/>
      <c r="C264" s="291"/>
      <c r="D264" s="29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</row>
    <row r="265" spans="1:14" ht="12.75">
      <c r="A265" s="291"/>
      <c r="B265" s="701"/>
      <c r="C265" s="291"/>
      <c r="D265" s="29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</row>
    <row r="266" spans="1:14" ht="12.75">
      <c r="A266" s="291"/>
      <c r="B266" s="70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</row>
    <row r="267" spans="1:14" ht="12.75">
      <c r="A267" s="291"/>
      <c r="B267" s="70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</row>
    <row r="268" spans="1:14" ht="12.75">
      <c r="A268" s="291"/>
      <c r="B268" s="70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</row>
    <row r="269" spans="1:14" ht="12.75">
      <c r="A269" s="291"/>
      <c r="B269" s="701"/>
      <c r="C269" s="291"/>
      <c r="D269" s="29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</row>
    <row r="270" spans="1:14" ht="12.75">
      <c r="A270" s="291"/>
      <c r="B270" s="701"/>
      <c r="C270" s="291"/>
      <c r="D270" s="29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</row>
    <row r="271" spans="1:14" ht="12.75">
      <c r="A271" s="291"/>
      <c r="B271" s="701"/>
      <c r="C271" s="291"/>
      <c r="D271" s="29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</row>
    <row r="272" spans="1:14" ht="12.75">
      <c r="A272" s="291"/>
      <c r="B272" s="70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</row>
    <row r="273" spans="1:14" ht="12.75">
      <c r="A273" s="291"/>
      <c r="B273" s="70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</row>
    <row r="274" spans="1:14" ht="12.75">
      <c r="A274" s="291"/>
      <c r="B274" s="70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</row>
    <row r="275" spans="1:14" ht="12.75">
      <c r="A275" s="291"/>
      <c r="B275" s="701"/>
      <c r="C275" s="291"/>
      <c r="D275" s="29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</row>
    <row r="276" spans="1:14" ht="12.75">
      <c r="A276" s="291"/>
      <c r="B276" s="701"/>
      <c r="C276" s="291"/>
      <c r="D276" s="29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</row>
    <row r="277" spans="1:14" ht="12.75">
      <c r="A277" s="291"/>
      <c r="B277" s="701"/>
      <c r="C277" s="291"/>
      <c r="D277" s="29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</row>
    <row r="278" spans="1:14" ht="12.75">
      <c r="A278" s="291"/>
      <c r="B278" s="70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</row>
    <row r="279" spans="1:14" ht="12.75">
      <c r="A279" s="291"/>
      <c r="B279" s="70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</row>
    <row r="280" spans="1:14" ht="12.75">
      <c r="A280" s="291"/>
      <c r="B280" s="70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</row>
    <row r="281" spans="1:14" ht="12.75">
      <c r="A281" s="291"/>
      <c r="B281" s="701"/>
      <c r="C281" s="291"/>
      <c r="D281" s="29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</row>
    <row r="282" spans="1:14" ht="12.75">
      <c r="A282" s="291"/>
      <c r="B282" s="701"/>
      <c r="C282" s="291"/>
      <c r="D282" s="29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</row>
    <row r="283" spans="1:14" ht="12.75">
      <c r="A283" s="291"/>
      <c r="B283" s="701"/>
      <c r="C283" s="291"/>
      <c r="D283" s="29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</row>
    <row r="284" spans="1:14" ht="12.75">
      <c r="A284" s="291"/>
      <c r="B284" s="70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</row>
    <row r="285" spans="1:14" ht="12.75">
      <c r="A285" s="291"/>
      <c r="B285" s="70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</row>
    <row r="286" spans="1:14" ht="12.75">
      <c r="A286" s="291"/>
      <c r="B286" s="70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</row>
    <row r="287" spans="1:14" ht="12.75">
      <c r="A287" s="291"/>
      <c r="B287" s="701"/>
      <c r="C287" s="291"/>
      <c r="D287" s="29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</row>
    <row r="288" spans="1:14" ht="12.75">
      <c r="A288" s="291"/>
      <c r="B288" s="701"/>
      <c r="C288" s="291"/>
      <c r="D288" s="29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</row>
    <row r="289" spans="1:14" ht="12.75">
      <c r="A289" s="291"/>
      <c r="B289" s="701"/>
      <c r="C289" s="291"/>
      <c r="D289" s="29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</row>
    <row r="290" spans="1:14" ht="12.75">
      <c r="A290" s="291"/>
      <c r="B290" s="70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</row>
    <row r="291" spans="1:14" ht="12.75">
      <c r="A291" s="291"/>
      <c r="B291" s="70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</row>
    <row r="292" spans="1:14" ht="12.75">
      <c r="A292" s="291"/>
      <c r="B292" s="70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</row>
    <row r="293" spans="1:14" ht="12.75">
      <c r="A293" s="291"/>
      <c r="B293" s="701"/>
      <c r="C293" s="291"/>
      <c r="D293" s="29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</row>
    <row r="294" spans="1:14" ht="12.75">
      <c r="A294" s="291"/>
      <c r="B294" s="701"/>
      <c r="C294" s="291"/>
      <c r="D294" s="29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</row>
    <row r="295" spans="1:14" ht="12.75">
      <c r="A295" s="291"/>
      <c r="B295" s="701"/>
      <c r="C295" s="291"/>
      <c r="D295" s="29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</row>
    <row r="296" spans="1:14" ht="12.75">
      <c r="A296" s="291"/>
      <c r="B296" s="70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</row>
    <row r="297" spans="1:14" ht="12.75">
      <c r="A297" s="291"/>
      <c r="B297" s="70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</row>
    <row r="298" spans="1:14" ht="12.75">
      <c r="A298" s="291"/>
      <c r="B298" s="70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</row>
    <row r="299" spans="1:14" ht="12.75">
      <c r="A299" s="291"/>
      <c r="B299" s="701"/>
      <c r="C299" s="291"/>
      <c r="D299" s="29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</row>
    <row r="300" spans="1:14" ht="12.75">
      <c r="A300" s="291"/>
      <c r="B300" s="701"/>
      <c r="C300" s="291"/>
      <c r="D300" s="29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</row>
    <row r="301" spans="1:14" ht="12.75">
      <c r="A301" s="291"/>
      <c r="B301" s="701"/>
      <c r="C301" s="291"/>
      <c r="D301" s="29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</row>
    <row r="302" spans="1:14" ht="12.75">
      <c r="A302" s="291"/>
      <c r="B302" s="701"/>
      <c r="C302" s="291"/>
      <c r="D302" s="29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</row>
    <row r="303" spans="1:14" ht="12.75">
      <c r="A303" s="291"/>
      <c r="B303" s="701"/>
      <c r="C303" s="291"/>
      <c r="D303" s="29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</row>
    <row r="304" spans="1:14" ht="12.75">
      <c r="A304" s="291"/>
      <c r="B304" s="701"/>
      <c r="C304" s="291"/>
      <c r="D304" s="29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</row>
    <row r="305" spans="1:14" ht="12.75">
      <c r="A305" s="291"/>
      <c r="B305" s="70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</row>
    <row r="306" spans="1:14" ht="12.75">
      <c r="A306" s="291"/>
      <c r="B306" s="70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</row>
    <row r="307" spans="1:14" ht="12.75">
      <c r="A307" s="291"/>
      <c r="B307" s="70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</row>
    <row r="308" spans="1:14" ht="12.75">
      <c r="A308" s="291"/>
      <c r="B308" s="701"/>
      <c r="C308" s="291"/>
      <c r="D308" s="29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</row>
    <row r="309" spans="1:14" ht="12.75">
      <c r="A309" s="291"/>
      <c r="B309" s="701"/>
      <c r="C309" s="291"/>
      <c r="D309" s="29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</row>
    <row r="310" spans="1:14" ht="12.75">
      <c r="A310" s="291"/>
      <c r="B310" s="701"/>
      <c r="C310" s="291"/>
      <c r="D310" s="29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</row>
    <row r="311" spans="1:14" ht="12.75">
      <c r="A311" s="291"/>
      <c r="B311" s="70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</row>
    <row r="312" spans="1:14" ht="12.75">
      <c r="A312" s="291"/>
      <c r="B312" s="70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</row>
    <row r="313" spans="1:14" ht="12.75">
      <c r="A313" s="291"/>
      <c r="B313" s="70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</row>
    <row r="314" spans="1:14" ht="12.75">
      <c r="A314" s="291"/>
      <c r="B314" s="701"/>
      <c r="C314" s="291"/>
      <c r="D314" s="29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</row>
    <row r="315" spans="1:14" ht="12.75">
      <c r="A315" s="291"/>
      <c r="B315" s="701"/>
      <c r="C315" s="291"/>
      <c r="D315" s="29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</row>
    <row r="316" spans="1:14" ht="12.75">
      <c r="A316" s="291"/>
      <c r="B316" s="701"/>
      <c r="C316" s="291"/>
      <c r="D316" s="29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</row>
    <row r="317" spans="1:14" ht="12.75">
      <c r="A317" s="291"/>
      <c r="B317" s="70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</row>
    <row r="318" spans="1:14" ht="12.75">
      <c r="A318" s="291"/>
      <c r="B318" s="70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</row>
    <row r="319" spans="1:14" ht="12.75">
      <c r="A319" s="291"/>
      <c r="B319" s="70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</row>
    <row r="320" spans="1:14" ht="12.75">
      <c r="A320" s="291"/>
      <c r="B320" s="701"/>
      <c r="C320" s="291"/>
      <c r="D320" s="29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</row>
    <row r="321" spans="1:14" ht="12.75">
      <c r="A321" s="291"/>
      <c r="B321" s="701"/>
      <c r="C321" s="291"/>
      <c r="D321" s="29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</row>
    <row r="322" spans="1:14" ht="12.75">
      <c r="A322" s="291"/>
      <c r="B322" s="701"/>
      <c r="C322" s="291"/>
      <c r="D322" s="29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</row>
    <row r="323" spans="1:14" ht="12.75">
      <c r="A323" s="291"/>
      <c r="B323" s="70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</row>
    <row r="324" spans="1:14" ht="12.75">
      <c r="A324" s="291"/>
      <c r="B324" s="70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</row>
    <row r="325" spans="1:14" ht="12.75">
      <c r="A325" s="291"/>
      <c r="B325" s="70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</row>
    <row r="326" spans="1:14" ht="12.75">
      <c r="A326" s="291"/>
      <c r="B326" s="701"/>
      <c r="C326" s="291"/>
      <c r="D326" s="29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</row>
    <row r="327" spans="1:14" ht="12.75">
      <c r="A327" s="291"/>
      <c r="B327" s="701"/>
      <c r="C327" s="291"/>
      <c r="D327" s="29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</row>
    <row r="328" spans="1:14" ht="12.75">
      <c r="A328" s="291"/>
      <c r="B328" s="701"/>
      <c r="C328" s="291"/>
      <c r="D328" s="29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</row>
    <row r="329" spans="1:14" ht="12.75">
      <c r="A329" s="291"/>
      <c r="B329" s="701"/>
      <c r="C329" s="291"/>
      <c r="D329" s="29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</row>
    <row r="330" spans="1:14" ht="12.75">
      <c r="A330" s="291"/>
      <c r="B330" s="701"/>
      <c r="C330" s="291"/>
      <c r="D330" s="29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</row>
    <row r="331" spans="1:14" ht="12.75">
      <c r="A331" s="291"/>
      <c r="B331" s="701"/>
      <c r="C331" s="291"/>
      <c r="D331" s="29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</row>
    <row r="332" spans="1:14" ht="12.75">
      <c r="A332" s="291"/>
      <c r="B332" s="701"/>
      <c r="C332" s="291"/>
      <c r="D332" s="29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</row>
    <row r="333" spans="1:14" ht="12.75">
      <c r="A333" s="291"/>
      <c r="B333" s="701"/>
      <c r="C333" s="291"/>
      <c r="D333" s="29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</row>
    <row r="334" spans="1:14" ht="12.75">
      <c r="A334" s="291"/>
      <c r="B334" s="701"/>
      <c r="C334" s="291"/>
      <c r="D334" s="29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</row>
    <row r="335" spans="1:14" ht="12.75">
      <c r="A335" s="291"/>
      <c r="B335" s="701"/>
      <c r="C335" s="291"/>
      <c r="D335" s="29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</row>
    <row r="336" spans="1:14" ht="12.75">
      <c r="A336" s="291"/>
      <c r="B336" s="701"/>
      <c r="C336" s="291"/>
      <c r="D336" s="29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</row>
    <row r="337" spans="1:14" ht="12.75">
      <c r="A337" s="291"/>
      <c r="B337" s="701"/>
      <c r="C337" s="291"/>
      <c r="D337" s="29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</row>
    <row r="338" spans="1:14" ht="12.75">
      <c r="A338" s="291"/>
      <c r="B338" s="701"/>
      <c r="C338" s="291"/>
      <c r="D338" s="29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</row>
    <row r="339" spans="1:14" ht="12.75">
      <c r="A339" s="291"/>
      <c r="B339" s="701"/>
      <c r="C339" s="291"/>
      <c r="D339" s="29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</row>
    <row r="340" spans="1:14" ht="12.75">
      <c r="A340" s="291"/>
      <c r="B340" s="701"/>
      <c r="C340" s="291"/>
      <c r="D340" s="29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</row>
    <row r="341" spans="1:14" ht="12.75">
      <c r="A341" s="291"/>
      <c r="B341" s="701"/>
      <c r="C341" s="291"/>
      <c r="D341" s="29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</row>
    <row r="342" spans="1:14" ht="12.75">
      <c r="A342" s="291"/>
      <c r="B342" s="701"/>
      <c r="C342" s="291"/>
      <c r="D342" s="29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</row>
    <row r="343" spans="1:14" ht="12.75">
      <c r="A343" s="291"/>
      <c r="B343" s="701"/>
      <c r="C343" s="291"/>
      <c r="D343" s="29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</row>
    <row r="344" spans="1:14" ht="12.75">
      <c r="A344" s="291"/>
      <c r="B344" s="701"/>
      <c r="C344" s="291"/>
      <c r="D344" s="29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</row>
    <row r="345" spans="1:14" ht="12.75">
      <c r="A345" s="291"/>
      <c r="B345" s="701"/>
      <c r="C345" s="291"/>
      <c r="D345" s="29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</row>
    <row r="346" spans="1:14" ht="12.75">
      <c r="A346" s="291"/>
      <c r="B346" s="701"/>
      <c r="C346" s="291"/>
      <c r="D346" s="29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</row>
    <row r="347" spans="1:14" ht="12.75">
      <c r="A347" s="291"/>
      <c r="B347" s="701"/>
      <c r="C347" s="291"/>
      <c r="D347" s="29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</row>
    <row r="348" spans="1:14" ht="12.75">
      <c r="A348" s="291"/>
      <c r="B348" s="701"/>
      <c r="C348" s="291"/>
      <c r="D348" s="29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</row>
    <row r="349" spans="1:14" ht="12.75">
      <c r="A349" s="291"/>
      <c r="B349" s="701"/>
      <c r="C349" s="291"/>
      <c r="D349" s="29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</row>
    <row r="350" spans="1:14" ht="12.75">
      <c r="A350" s="291"/>
      <c r="B350" s="701"/>
      <c r="C350" s="291"/>
      <c r="D350" s="29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</row>
    <row r="351" spans="1:14" ht="12.75">
      <c r="A351" s="291"/>
      <c r="B351" s="701"/>
      <c r="C351" s="291"/>
      <c r="D351" s="29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</row>
    <row r="352" spans="1:14" ht="12.75">
      <c r="A352" s="291"/>
      <c r="B352" s="701"/>
      <c r="C352" s="291"/>
      <c r="D352" s="29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</row>
    <row r="353" spans="1:14" ht="12.75">
      <c r="A353" s="291"/>
      <c r="B353" s="701"/>
      <c r="C353" s="291"/>
      <c r="D353" s="29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</row>
    <row r="354" spans="1:14" ht="12.75">
      <c r="A354" s="291"/>
      <c r="B354" s="701"/>
      <c r="C354" s="291"/>
      <c r="D354" s="29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</row>
    <row r="355" spans="1:14" ht="12.75">
      <c r="A355" s="291"/>
      <c r="B355" s="701"/>
      <c r="C355" s="291"/>
      <c r="D355" s="29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</row>
    <row r="356" spans="1:14" ht="12.75">
      <c r="A356" s="291"/>
      <c r="B356" s="701"/>
      <c r="C356" s="291"/>
      <c r="D356" s="29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</row>
    <row r="357" spans="1:14" ht="12.75">
      <c r="A357" s="291"/>
      <c r="B357" s="701"/>
      <c r="C357" s="291"/>
      <c r="D357" s="29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</row>
    <row r="358" spans="1:14" ht="12.75">
      <c r="A358" s="291"/>
      <c r="B358" s="701"/>
      <c r="C358" s="291"/>
      <c r="D358" s="29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</row>
    <row r="359" spans="1:14" ht="12.75">
      <c r="A359" s="291"/>
      <c r="B359" s="701"/>
      <c r="C359" s="291"/>
      <c r="D359" s="29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</row>
    <row r="360" spans="1:14" ht="12.75">
      <c r="A360" s="291"/>
      <c r="B360" s="701"/>
      <c r="C360" s="291"/>
      <c r="D360" s="29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</row>
    <row r="361" spans="1:14" ht="12.75">
      <c r="A361" s="291"/>
      <c r="B361" s="701"/>
      <c r="C361" s="291"/>
      <c r="D361" s="29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</row>
    <row r="362" spans="1:14" ht="12.75">
      <c r="A362" s="291"/>
      <c r="B362" s="701"/>
      <c r="C362" s="291"/>
      <c r="D362" s="29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</row>
    <row r="363" spans="1:14" ht="12.75">
      <c r="A363" s="291"/>
      <c r="B363" s="701"/>
      <c r="C363" s="291"/>
      <c r="D363" s="29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</row>
    <row r="364" spans="1:14" ht="12.75">
      <c r="A364" s="291"/>
      <c r="B364" s="701"/>
      <c r="C364" s="291"/>
      <c r="D364" s="29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</row>
    <row r="365" spans="1:14" ht="12.75">
      <c r="A365" s="291"/>
      <c r="B365" s="701"/>
      <c r="C365" s="291"/>
      <c r="D365" s="29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</row>
    <row r="366" spans="1:14" ht="12.75">
      <c r="A366" s="291"/>
      <c r="B366" s="701"/>
      <c r="C366" s="291"/>
      <c r="D366" s="29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</row>
    <row r="367" spans="1:14" ht="12.75">
      <c r="A367" s="291"/>
      <c r="B367" s="701"/>
      <c r="C367" s="291"/>
      <c r="D367" s="29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</row>
    <row r="368" spans="1:14" ht="12.75">
      <c r="A368" s="291"/>
      <c r="B368" s="701"/>
      <c r="C368" s="291"/>
      <c r="D368" s="29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</row>
    <row r="369" spans="1:14" ht="12.75">
      <c r="A369" s="291"/>
      <c r="B369" s="701"/>
      <c r="C369" s="291"/>
      <c r="D369" s="29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</row>
    <row r="370" spans="1:14" ht="12.75">
      <c r="A370" s="291"/>
      <c r="B370" s="701"/>
      <c r="C370" s="291"/>
      <c r="D370" s="29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</row>
    <row r="371" spans="1:14" ht="12.75">
      <c r="A371" s="291"/>
      <c r="B371" s="701"/>
      <c r="C371" s="291"/>
      <c r="D371" s="29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</row>
    <row r="372" spans="1:14" ht="12.75">
      <c r="A372" s="291"/>
      <c r="B372" s="701"/>
      <c r="C372" s="291"/>
      <c r="D372" s="29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</row>
    <row r="373" spans="1:14" ht="12.75">
      <c r="A373" s="291"/>
      <c r="B373" s="701"/>
      <c r="C373" s="291"/>
      <c r="D373" s="29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</row>
    <row r="374" spans="1:14" ht="12.75">
      <c r="A374" s="291"/>
      <c r="B374" s="701"/>
      <c r="C374" s="291"/>
      <c r="D374" s="29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</row>
    <row r="375" spans="1:14" ht="12.75">
      <c r="A375" s="291"/>
      <c r="B375" s="701"/>
      <c r="C375" s="291"/>
      <c r="D375" s="29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</row>
    <row r="376" spans="1:14" ht="12.75">
      <c r="A376" s="291"/>
      <c r="B376" s="701"/>
      <c r="C376" s="291"/>
      <c r="D376" s="29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</row>
    <row r="377" spans="1:14" ht="12.75">
      <c r="A377" s="291"/>
      <c r="B377" s="701"/>
      <c r="C377" s="291"/>
      <c r="D377" s="29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</row>
    <row r="378" spans="1:14" ht="12.75">
      <c r="A378" s="291"/>
      <c r="B378" s="701"/>
      <c r="C378" s="291"/>
      <c r="D378" s="29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</row>
    <row r="379" spans="1:14" ht="12.75">
      <c r="A379" s="291"/>
      <c r="B379" s="701"/>
      <c r="C379" s="291"/>
      <c r="D379" s="29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</row>
    <row r="380" spans="1:14" ht="12.75">
      <c r="A380" s="291"/>
      <c r="B380" s="701"/>
      <c r="C380" s="291"/>
      <c r="D380" s="29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</row>
    <row r="381" spans="1:14" ht="12.75">
      <c r="A381" s="291"/>
      <c r="B381" s="701"/>
      <c r="C381" s="291"/>
      <c r="D381" s="29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</row>
    <row r="382" spans="1:14" ht="12.75">
      <c r="A382" s="291"/>
      <c r="B382" s="701"/>
      <c r="C382" s="291"/>
      <c r="D382" s="29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</row>
    <row r="383" spans="1:14" ht="12.75">
      <c r="A383" s="291"/>
      <c r="B383" s="701"/>
      <c r="C383" s="291"/>
      <c r="D383" s="29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</row>
    <row r="384" spans="1:14" ht="12.75">
      <c r="A384" s="291"/>
      <c r="B384" s="701"/>
      <c r="C384" s="291"/>
      <c r="D384" s="29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</row>
    <row r="385" spans="1:14" ht="12.75">
      <c r="A385" s="291"/>
      <c r="B385" s="701"/>
      <c r="C385" s="291"/>
      <c r="D385" s="29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</row>
    <row r="386" spans="1:14" ht="12.75">
      <c r="A386" s="291"/>
      <c r="B386" s="701"/>
      <c r="C386" s="291"/>
      <c r="D386" s="29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</row>
    <row r="387" spans="1:14" ht="12.75">
      <c r="A387" s="291"/>
      <c r="B387" s="701"/>
      <c r="C387" s="291"/>
      <c r="D387" s="29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</row>
    <row r="388" spans="1:14" ht="12.75">
      <c r="A388" s="291"/>
      <c r="B388" s="701"/>
      <c r="C388" s="291"/>
      <c r="D388" s="29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</row>
    <row r="389" spans="1:14" ht="12.75">
      <c r="A389" s="291"/>
      <c r="B389" s="701"/>
      <c r="C389" s="291"/>
      <c r="D389" s="29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</row>
    <row r="390" spans="1:14" ht="12.75">
      <c r="A390" s="291"/>
      <c r="B390" s="701"/>
      <c r="C390" s="291"/>
      <c r="D390" s="29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</row>
    <row r="391" spans="1:14" ht="12.75">
      <c r="A391" s="291"/>
      <c r="B391" s="701"/>
      <c r="C391" s="291"/>
      <c r="D391" s="29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</row>
    <row r="392" spans="1:14" ht="12.75">
      <c r="A392" s="291"/>
      <c r="B392" s="701"/>
      <c r="C392" s="291"/>
      <c r="D392" s="29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</row>
    <row r="393" spans="1:14" ht="12.75">
      <c r="A393" s="291"/>
      <c r="B393" s="701"/>
      <c r="C393" s="291"/>
      <c r="D393" s="29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</row>
    <row r="394" spans="1:14" ht="12.75">
      <c r="A394" s="291"/>
      <c r="B394" s="701"/>
      <c r="C394" s="291"/>
      <c r="D394" s="29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</row>
    <row r="395" spans="1:14" ht="12.75">
      <c r="A395" s="291"/>
      <c r="B395" s="701"/>
      <c r="C395" s="291"/>
      <c r="D395" s="29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</row>
    <row r="396" spans="1:14" ht="12.75">
      <c r="A396" s="291"/>
      <c r="B396" s="701"/>
      <c r="C396" s="291"/>
      <c r="D396" s="29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</row>
    <row r="397" spans="1:14" ht="12.75">
      <c r="A397" s="291"/>
      <c r="B397" s="701"/>
      <c r="C397" s="291"/>
      <c r="D397" s="29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</row>
    <row r="398" spans="1:14" ht="12.75">
      <c r="A398" s="291"/>
      <c r="B398" s="701"/>
      <c r="C398" s="291"/>
      <c r="D398" s="29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</row>
    <row r="399" spans="1:14" ht="12.75">
      <c r="A399" s="291"/>
      <c r="B399" s="701"/>
      <c r="C399" s="291"/>
      <c r="D399" s="29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</row>
    <row r="400" spans="1:14" ht="12.75">
      <c r="A400" s="291"/>
      <c r="B400" s="701"/>
      <c r="C400" s="291"/>
      <c r="D400" s="29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</row>
    <row r="401" spans="1:14" ht="12.75">
      <c r="A401" s="291"/>
      <c r="B401" s="701"/>
      <c r="C401" s="291"/>
      <c r="D401" s="29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</row>
    <row r="402" spans="1:14" ht="12.75">
      <c r="A402" s="291"/>
      <c r="B402" s="701"/>
      <c r="C402" s="291"/>
      <c r="D402" s="29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</row>
    <row r="403" spans="1:14" ht="12.75">
      <c r="A403" s="291"/>
      <c r="B403" s="701"/>
      <c r="C403" s="291"/>
      <c r="D403" s="29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</row>
    <row r="404" spans="1:14" ht="12.75">
      <c r="A404" s="291"/>
      <c r="B404" s="701"/>
      <c r="C404" s="291"/>
      <c r="D404" s="29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</row>
    <row r="405" spans="1:14" ht="12.75">
      <c r="A405" s="291"/>
      <c r="B405" s="701"/>
      <c r="C405" s="291"/>
      <c r="D405" s="29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</row>
    <row r="406" spans="1:14" ht="12.75">
      <c r="A406" s="291"/>
      <c r="B406" s="701"/>
      <c r="C406" s="291"/>
      <c r="D406" s="29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</row>
    <row r="407" spans="1:14" ht="12.75">
      <c r="A407" s="291"/>
      <c r="B407" s="701"/>
      <c r="C407" s="291"/>
      <c r="D407" s="29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</row>
    <row r="408" spans="1:14" ht="12.75">
      <c r="A408" s="291"/>
      <c r="B408" s="701"/>
      <c r="C408" s="291"/>
      <c r="D408" s="29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</row>
    <row r="409" spans="1:14" ht="12.75">
      <c r="A409" s="291"/>
      <c r="B409" s="701"/>
      <c r="C409" s="291"/>
      <c r="D409" s="29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</row>
    <row r="410" spans="1:14" ht="12.75">
      <c r="A410" s="291"/>
      <c r="B410" s="701"/>
      <c r="C410" s="291"/>
      <c r="D410" s="29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</row>
    <row r="411" spans="1:14" ht="12.75">
      <c r="A411" s="291"/>
      <c r="B411" s="701"/>
      <c r="C411" s="291"/>
      <c r="D411" s="29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</row>
    <row r="412" spans="1:14" ht="12.75">
      <c r="A412" s="291"/>
      <c r="B412" s="701"/>
      <c r="C412" s="291"/>
      <c r="D412" s="29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</row>
    <row r="413" spans="1:14" ht="12.75">
      <c r="A413" s="291"/>
      <c r="B413" s="701"/>
      <c r="C413" s="291"/>
      <c r="D413" s="29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</row>
    <row r="414" spans="1:14" ht="12.75">
      <c r="A414" s="291"/>
      <c r="B414" s="701"/>
      <c r="C414" s="291"/>
      <c r="D414" s="29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</row>
    <row r="415" spans="1:14" ht="12.75">
      <c r="A415" s="291"/>
      <c r="B415" s="701"/>
      <c r="C415" s="291"/>
      <c r="D415" s="29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</row>
    <row r="416" spans="1:14" ht="12.75">
      <c r="A416" s="291"/>
      <c r="B416" s="701"/>
      <c r="C416" s="291"/>
      <c r="D416" s="29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</row>
    <row r="417" spans="1:14" ht="12.75">
      <c r="A417" s="291"/>
      <c r="B417" s="701"/>
      <c r="C417" s="291"/>
      <c r="D417" s="29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</row>
    <row r="418" spans="1:14" ht="12.75">
      <c r="A418" s="291"/>
      <c r="B418" s="701"/>
      <c r="C418" s="291"/>
      <c r="D418" s="29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</row>
    <row r="419" spans="1:14" ht="12.75">
      <c r="A419" s="291"/>
      <c r="B419" s="701"/>
      <c r="C419" s="291"/>
      <c r="D419" s="29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</row>
    <row r="420" spans="1:14" ht="12.75">
      <c r="A420" s="291"/>
      <c r="B420" s="701"/>
      <c r="C420" s="291"/>
      <c r="D420" s="29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</row>
    <row r="421" spans="1:14" ht="12.75">
      <c r="A421" s="291"/>
      <c r="B421" s="701"/>
      <c r="C421" s="291"/>
      <c r="D421" s="29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</row>
    <row r="422" spans="1:14" ht="12.75">
      <c r="A422" s="291"/>
      <c r="B422" s="701"/>
      <c r="C422" s="291"/>
      <c r="D422" s="29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</row>
    <row r="423" spans="1:14" ht="12.75">
      <c r="A423" s="291"/>
      <c r="B423" s="701"/>
      <c r="C423" s="291"/>
      <c r="D423" s="29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</row>
    <row r="424" spans="1:14" ht="12.75">
      <c r="A424" s="291"/>
      <c r="B424" s="701"/>
      <c r="C424" s="291"/>
      <c r="D424" s="29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</row>
    <row r="425" spans="1:14" ht="12.75">
      <c r="A425" s="291"/>
      <c r="B425" s="701"/>
      <c r="C425" s="291"/>
      <c r="D425" s="29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</row>
    <row r="426" spans="1:14" ht="12.75">
      <c r="A426" s="291"/>
      <c r="B426" s="701"/>
      <c r="C426" s="291"/>
      <c r="D426" s="29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</row>
    <row r="427" spans="1:14" ht="12.75">
      <c r="A427" s="291"/>
      <c r="B427" s="701"/>
      <c r="C427" s="291"/>
      <c r="D427" s="29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</row>
    <row r="428" spans="1:14" ht="12.75">
      <c r="A428" s="291"/>
      <c r="B428" s="701"/>
      <c r="C428" s="291"/>
      <c r="D428" s="29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</row>
    <row r="429" spans="1:14" ht="12.75">
      <c r="A429" s="291"/>
      <c r="B429" s="701"/>
      <c r="C429" s="291"/>
      <c r="D429" s="29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</row>
    <row r="430" spans="1:14" ht="12.75">
      <c r="A430" s="291"/>
      <c r="B430" s="701"/>
      <c r="C430" s="291"/>
      <c r="D430" s="29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</row>
    <row r="431" spans="1:14" ht="12.75">
      <c r="A431" s="291"/>
      <c r="B431" s="701"/>
      <c r="C431" s="291"/>
      <c r="D431" s="29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</row>
    <row r="432" spans="1:14" ht="12.75">
      <c r="A432" s="291"/>
      <c r="B432" s="701"/>
      <c r="C432" s="291"/>
      <c r="D432" s="29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</row>
    <row r="433" spans="1:14" ht="12.75">
      <c r="A433" s="291"/>
      <c r="B433" s="701"/>
      <c r="C433" s="291"/>
      <c r="D433" s="29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</row>
    <row r="434" spans="1:14" ht="12.75">
      <c r="A434" s="291"/>
      <c r="B434" s="701"/>
      <c r="C434" s="291"/>
      <c r="D434" s="29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</row>
    <row r="435" spans="1:14" ht="12.75">
      <c r="A435" s="291"/>
      <c r="B435" s="701"/>
      <c r="C435" s="291"/>
      <c r="D435" s="29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</row>
    <row r="436" spans="1:14" ht="12.75">
      <c r="A436" s="291"/>
      <c r="B436" s="701"/>
      <c r="C436" s="291"/>
      <c r="D436" s="29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</row>
    <row r="437" spans="1:14" ht="12.75">
      <c r="A437" s="291"/>
      <c r="B437" s="701"/>
      <c r="C437" s="291"/>
      <c r="D437" s="29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</row>
    <row r="438" spans="1:14" ht="12.75">
      <c r="A438" s="291"/>
      <c r="B438" s="701"/>
      <c r="C438" s="291"/>
      <c r="D438" s="29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</row>
    <row r="439" spans="1:14" ht="12.75">
      <c r="A439" s="291"/>
      <c r="B439" s="701"/>
      <c r="C439" s="291"/>
      <c r="D439" s="29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</row>
    <row r="440" spans="1:14" ht="12.75">
      <c r="A440" s="291"/>
      <c r="B440" s="701"/>
      <c r="C440" s="291"/>
      <c r="D440" s="29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</row>
    <row r="441" spans="1:14" ht="12.75">
      <c r="A441" s="291"/>
      <c r="B441" s="701"/>
      <c r="C441" s="291"/>
      <c r="D441" s="29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</row>
    <row r="442" spans="1:14" ht="12.75">
      <c r="A442" s="291"/>
      <c r="B442" s="701"/>
      <c r="C442" s="291"/>
      <c r="D442" s="29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</row>
    <row r="443" spans="1:14" ht="12.75">
      <c r="A443" s="291"/>
      <c r="B443" s="701"/>
      <c r="C443" s="291"/>
      <c r="D443" s="29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</row>
    <row r="444" spans="1:14" ht="12.75">
      <c r="A444" s="291"/>
      <c r="B444" s="701"/>
      <c r="C444" s="291"/>
      <c r="D444" s="29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</row>
    <row r="445" spans="1:14" ht="12.75">
      <c r="A445" s="291"/>
      <c r="B445" s="701"/>
      <c r="C445" s="291"/>
      <c r="D445" s="29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</row>
    <row r="446" spans="1:14" ht="12.75">
      <c r="A446" s="291"/>
      <c r="B446" s="701"/>
      <c r="C446" s="291"/>
      <c r="D446" s="29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</row>
    <row r="447" spans="1:14" ht="12.75">
      <c r="A447" s="291"/>
      <c r="B447" s="701"/>
      <c r="C447" s="291"/>
      <c r="D447" s="29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</row>
    <row r="448" spans="1:14" ht="12.75">
      <c r="A448" s="291"/>
      <c r="B448" s="701"/>
      <c r="C448" s="291"/>
      <c r="D448" s="29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</row>
    <row r="449" spans="1:14" ht="12.75">
      <c r="A449" s="291"/>
      <c r="B449" s="701"/>
      <c r="C449" s="291"/>
      <c r="D449" s="29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</row>
    <row r="450" spans="1:14" ht="12.75">
      <c r="A450" s="291"/>
      <c r="B450" s="701"/>
      <c r="C450" s="291"/>
      <c r="D450" s="29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</row>
    <row r="451" spans="1:14" ht="12.75">
      <c r="A451" s="291"/>
      <c r="B451" s="701"/>
      <c r="C451" s="291"/>
      <c r="D451" s="29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</row>
    <row r="452" spans="1:14" ht="12.75">
      <c r="A452" s="291"/>
      <c r="B452" s="701"/>
      <c r="C452" s="291"/>
      <c r="D452" s="29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</row>
    <row r="453" spans="1:14" ht="12.75">
      <c r="A453" s="291"/>
      <c r="B453" s="701"/>
      <c r="C453" s="291"/>
      <c r="D453" s="29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</row>
    <row r="454" spans="1:14" ht="12.75">
      <c r="A454" s="291"/>
      <c r="B454" s="701"/>
      <c r="C454" s="291"/>
      <c r="D454" s="29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</row>
    <row r="455" spans="1:14" ht="12.75">
      <c r="A455" s="291"/>
      <c r="B455" s="701"/>
      <c r="C455" s="291"/>
      <c r="D455" s="29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</row>
    <row r="456" spans="1:14" ht="12.75">
      <c r="A456" s="291"/>
      <c r="B456" s="701"/>
      <c r="C456" s="291"/>
      <c r="D456" s="29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</row>
    <row r="457" spans="1:14" ht="12.75">
      <c r="A457" s="291"/>
      <c r="B457" s="701"/>
      <c r="C457" s="291"/>
      <c r="D457" s="29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</row>
    <row r="458" spans="1:14" ht="12.75">
      <c r="A458" s="291"/>
      <c r="B458" s="701"/>
      <c r="C458" s="291"/>
      <c r="D458" s="29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</row>
    <row r="459" spans="1:14" ht="12.75">
      <c r="A459" s="291"/>
      <c r="B459" s="701"/>
      <c r="C459" s="291"/>
      <c r="D459" s="29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</row>
    <row r="460" spans="1:14" ht="12.75">
      <c r="A460" s="291"/>
      <c r="B460" s="701"/>
      <c r="C460" s="291"/>
      <c r="D460" s="29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</row>
    <row r="461" spans="1:14" ht="12.75">
      <c r="A461" s="291"/>
      <c r="B461" s="701"/>
      <c r="C461" s="291"/>
      <c r="D461" s="29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</row>
    <row r="462" spans="1:14" ht="12.75">
      <c r="A462" s="291"/>
      <c r="B462" s="701"/>
      <c r="C462" s="291"/>
      <c r="D462" s="29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</row>
    <row r="463" spans="1:14" ht="12.75">
      <c r="A463" s="291"/>
      <c r="B463" s="701"/>
      <c r="C463" s="291"/>
      <c r="D463" s="29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</row>
    <row r="464" spans="1:14" ht="12.75">
      <c r="A464" s="291"/>
      <c r="B464" s="701"/>
      <c r="C464" s="291"/>
      <c r="D464" s="29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</row>
    <row r="465" spans="1:14" ht="12.75">
      <c r="A465" s="291"/>
      <c r="B465" s="701"/>
      <c r="C465" s="291"/>
      <c r="D465" s="29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</row>
    <row r="466" spans="1:14" ht="12.75">
      <c r="A466" s="291"/>
      <c r="B466" s="701"/>
      <c r="C466" s="291"/>
      <c r="D466" s="29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</row>
    <row r="467" spans="1:14" ht="12.75">
      <c r="A467" s="291"/>
      <c r="B467" s="701"/>
      <c r="C467" s="291"/>
      <c r="D467" s="29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</row>
    <row r="468" spans="1:14" ht="12.75">
      <c r="A468" s="291"/>
      <c r="B468" s="701"/>
      <c r="C468" s="291"/>
      <c r="D468" s="29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</row>
    <row r="469" spans="1:14" ht="12.75">
      <c r="A469" s="291"/>
      <c r="B469" s="701"/>
      <c r="C469" s="291"/>
      <c r="D469" s="29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</row>
    <row r="470" spans="1:14" ht="12.75">
      <c r="A470" s="291"/>
      <c r="B470" s="701"/>
      <c r="C470" s="291"/>
      <c r="D470" s="29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</row>
    <row r="471" spans="1:14" ht="12.75">
      <c r="A471" s="291"/>
      <c r="B471" s="701"/>
      <c r="C471" s="291"/>
      <c r="D471" s="29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</row>
    <row r="472" spans="1:14" ht="12.75">
      <c r="A472" s="291"/>
      <c r="B472" s="701"/>
      <c r="C472" s="291"/>
      <c r="D472" s="29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</row>
    <row r="473" spans="1:14" ht="12.75">
      <c r="A473" s="291"/>
      <c r="B473" s="701"/>
      <c r="C473" s="291"/>
      <c r="D473" s="29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</row>
    <row r="474" spans="1:14" ht="12.75">
      <c r="A474" s="291"/>
      <c r="B474" s="701"/>
      <c r="C474" s="291"/>
      <c r="D474" s="29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</row>
    <row r="475" spans="1:14" ht="12.75">
      <c r="A475" s="291"/>
      <c r="B475" s="701"/>
      <c r="C475" s="291"/>
      <c r="D475" s="29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</row>
    <row r="476" spans="1:14" ht="12.75">
      <c r="A476" s="291"/>
      <c r="B476" s="701"/>
      <c r="C476" s="291"/>
      <c r="D476" s="29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</row>
    <row r="477" spans="1:14" ht="12.75">
      <c r="A477" s="291"/>
      <c r="B477" s="701"/>
      <c r="C477" s="291"/>
      <c r="D477" s="29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</row>
    <row r="478" spans="1:14" ht="12.75">
      <c r="A478" s="291"/>
      <c r="B478" s="701"/>
      <c r="C478" s="291"/>
      <c r="D478" s="29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</row>
    <row r="479" spans="1:14" ht="12.75">
      <c r="A479" s="291"/>
      <c r="B479" s="701"/>
      <c r="C479" s="291"/>
      <c r="D479" s="29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</row>
    <row r="480" spans="1:14" ht="12.75">
      <c r="A480" s="291"/>
      <c r="B480" s="701"/>
      <c r="C480" s="291"/>
      <c r="D480" s="29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</row>
    <row r="481" spans="1:14" ht="12.75">
      <c r="A481" s="291"/>
      <c r="B481" s="701"/>
      <c r="C481" s="291"/>
      <c r="D481" s="29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</row>
    <row r="482" spans="1:14" ht="12.75">
      <c r="A482" s="291"/>
      <c r="B482" s="701"/>
      <c r="C482" s="291"/>
      <c r="D482" s="29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</row>
    <row r="483" spans="1:14" ht="12.75">
      <c r="A483" s="291"/>
      <c r="B483" s="701"/>
      <c r="C483" s="291"/>
      <c r="D483" s="29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</row>
    <row r="484" spans="1:14" ht="12.75">
      <c r="A484" s="291"/>
      <c r="B484" s="701"/>
      <c r="C484" s="291"/>
      <c r="D484" s="29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</row>
    <row r="485" spans="1:14" ht="12.75">
      <c r="A485" s="291"/>
      <c r="B485" s="701"/>
      <c r="C485" s="291"/>
      <c r="D485" s="29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</row>
    <row r="486" spans="1:14" ht="12.75">
      <c r="A486" s="291"/>
      <c r="B486" s="701"/>
      <c r="C486" s="291"/>
      <c r="D486" s="29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</row>
    <row r="487" spans="1:14" ht="12.75">
      <c r="A487" s="291"/>
      <c r="B487" s="701"/>
      <c r="C487" s="291"/>
      <c r="D487" s="29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</row>
    <row r="488" spans="1:14" ht="12.75">
      <c r="A488" s="291"/>
      <c r="B488" s="701"/>
      <c r="C488" s="291"/>
      <c r="D488" s="29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</row>
    <row r="489" spans="1:14" ht="12.75">
      <c r="A489" s="291"/>
      <c r="B489" s="701"/>
      <c r="C489" s="291"/>
      <c r="D489" s="29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</row>
    <row r="490" spans="1:14" ht="12.75">
      <c r="A490" s="291"/>
      <c r="B490" s="701"/>
      <c r="C490" s="291"/>
      <c r="D490" s="29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</row>
    <row r="491" spans="1:14" ht="12.75">
      <c r="A491" s="291"/>
      <c r="B491" s="701"/>
      <c r="C491" s="291"/>
      <c r="D491" s="29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</row>
    <row r="492" spans="1:14" ht="12.75">
      <c r="A492" s="291"/>
      <c r="B492" s="701"/>
      <c r="C492" s="291"/>
      <c r="D492" s="29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</row>
    <row r="493" spans="1:14" ht="12.75">
      <c r="A493" s="291"/>
      <c r="B493" s="701"/>
      <c r="C493" s="291"/>
      <c r="D493" s="29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</row>
    <row r="494" spans="1:14" ht="12.75">
      <c r="A494" s="291"/>
      <c r="B494" s="701"/>
      <c r="C494" s="291"/>
      <c r="D494" s="29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</row>
    <row r="495" spans="1:14" ht="12.75">
      <c r="A495" s="291"/>
      <c r="B495" s="701"/>
      <c r="C495" s="291"/>
      <c r="D495" s="29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</row>
    <row r="496" spans="1:14" ht="12.75">
      <c r="A496" s="291"/>
      <c r="B496" s="701"/>
      <c r="C496" s="291"/>
      <c r="D496" s="29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</row>
    <row r="497" spans="1:14" ht="12.75">
      <c r="A497" s="291"/>
      <c r="B497" s="701"/>
      <c r="C497" s="291"/>
      <c r="D497" s="29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</row>
    <row r="498" spans="1:14" ht="12.75">
      <c r="A498" s="291"/>
      <c r="B498" s="701"/>
      <c r="C498" s="291"/>
      <c r="D498" s="29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</row>
    <row r="499" spans="1:14" ht="12.75">
      <c r="A499" s="291"/>
      <c r="B499" s="701"/>
      <c r="C499" s="291"/>
      <c r="D499" s="29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</row>
    <row r="500" spans="1:14" ht="12.75">
      <c r="A500" s="291"/>
      <c r="B500" s="701"/>
      <c r="C500" s="291"/>
      <c r="D500" s="29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</row>
    <row r="501" spans="1:14" ht="12.75">
      <c r="A501" s="291"/>
      <c r="B501" s="701"/>
      <c r="C501" s="291"/>
      <c r="D501" s="29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</row>
    <row r="502" spans="1:14" ht="12.75">
      <c r="A502" s="291"/>
      <c r="B502" s="701"/>
      <c r="C502" s="291"/>
      <c r="D502" s="29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</row>
    <row r="503" spans="1:14" ht="12.75">
      <c r="A503" s="291"/>
      <c r="B503" s="701"/>
      <c r="C503" s="291"/>
      <c r="D503" s="29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</row>
    <row r="504" spans="1:14" ht="12.75">
      <c r="A504" s="291"/>
      <c r="B504" s="701"/>
      <c r="C504" s="291"/>
      <c r="D504" s="29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</row>
    <row r="505" spans="1:14" ht="12.75">
      <c r="A505" s="291"/>
      <c r="B505" s="701"/>
      <c r="C505" s="291"/>
      <c r="D505" s="29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</row>
    <row r="506" spans="1:14" ht="12.75">
      <c r="A506" s="291"/>
      <c r="B506" s="701"/>
      <c r="C506" s="291"/>
      <c r="D506" s="29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</row>
    <row r="507" spans="1:14" ht="12.75">
      <c r="A507" s="291"/>
      <c r="B507" s="701"/>
      <c r="C507" s="291"/>
      <c r="D507" s="29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</row>
    <row r="508" spans="1:14" ht="12.75">
      <c r="A508" s="291"/>
      <c r="B508" s="701"/>
      <c r="C508" s="291"/>
      <c r="D508" s="29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</row>
    <row r="509" spans="1:14" ht="12.75">
      <c r="A509" s="291"/>
      <c r="B509" s="701"/>
      <c r="C509" s="291"/>
      <c r="D509" s="29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</row>
    <row r="510" spans="1:14" ht="12.75">
      <c r="A510" s="291"/>
      <c r="B510" s="701"/>
      <c r="C510" s="291"/>
      <c r="D510" s="29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</row>
    <row r="511" spans="1:14" ht="12.75">
      <c r="A511" s="291"/>
      <c r="B511" s="701"/>
      <c r="C511" s="291"/>
      <c r="D511" s="29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</row>
    <row r="512" spans="1:14" ht="12.75">
      <c r="A512" s="291"/>
      <c r="B512" s="701"/>
      <c r="C512" s="291"/>
      <c r="D512" s="29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</row>
    <row r="513" spans="1:14" ht="12.75">
      <c r="A513" s="291"/>
      <c r="B513" s="701"/>
      <c r="C513" s="291"/>
      <c r="D513" s="29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</row>
    <row r="514" spans="1:14" ht="12.75">
      <c r="A514" s="291"/>
      <c r="B514" s="701"/>
      <c r="C514" s="291"/>
      <c r="D514" s="29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</row>
    <row r="515" spans="1:14" ht="12.75">
      <c r="A515" s="291"/>
      <c r="B515" s="701"/>
      <c r="C515" s="291"/>
      <c r="D515" s="29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</row>
    <row r="516" spans="1:14" ht="12.75">
      <c r="A516" s="291"/>
      <c r="B516" s="701"/>
      <c r="C516" s="291"/>
      <c r="D516" s="29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</row>
    <row r="517" spans="1:14" ht="12.75">
      <c r="A517" s="291"/>
      <c r="B517" s="701"/>
      <c r="C517" s="291"/>
      <c r="D517" s="29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</row>
    <row r="518" spans="1:14" ht="12.75">
      <c r="A518" s="291"/>
      <c r="B518" s="701"/>
      <c r="C518" s="291"/>
      <c r="D518" s="29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</row>
    <row r="519" spans="1:14" ht="12.75">
      <c r="A519" s="291"/>
      <c r="B519" s="701"/>
      <c r="C519" s="291"/>
      <c r="D519" s="29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</row>
    <row r="520" spans="1:14" ht="12.75">
      <c r="A520" s="291"/>
      <c r="B520" s="701"/>
      <c r="C520" s="291"/>
      <c r="D520" s="29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</row>
    <row r="521" spans="1:14" ht="12.75">
      <c r="A521" s="291"/>
      <c r="B521" s="701"/>
      <c r="C521" s="291"/>
      <c r="D521" s="29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</row>
    <row r="522" spans="1:14" ht="12.75">
      <c r="A522" s="291"/>
      <c r="B522" s="701"/>
      <c r="C522" s="291"/>
      <c r="D522" s="29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</row>
    <row r="523" spans="1:14" ht="12.75">
      <c r="A523" s="291"/>
      <c r="B523" s="701"/>
      <c r="C523" s="291"/>
      <c r="D523" s="29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</row>
    <row r="524" spans="1:14" ht="12.75">
      <c r="A524" s="291"/>
      <c r="B524" s="701"/>
      <c r="C524" s="291"/>
      <c r="D524" s="29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</row>
    <row r="525" spans="1:14" ht="12.75">
      <c r="A525" s="291"/>
      <c r="B525" s="701"/>
      <c r="C525" s="291"/>
      <c r="D525" s="29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</row>
    <row r="526" spans="1:14" ht="12.75">
      <c r="A526" s="291"/>
      <c r="B526" s="701"/>
      <c r="C526" s="291"/>
      <c r="D526" s="29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</row>
    <row r="527" spans="1:14" ht="12.75">
      <c r="A527" s="291"/>
      <c r="B527" s="701"/>
      <c r="C527" s="291"/>
      <c r="D527" s="29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</row>
    <row r="528" spans="1:14" ht="12.75">
      <c r="A528" s="291"/>
      <c r="B528" s="701"/>
      <c r="C528" s="291"/>
      <c r="D528" s="29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</row>
    <row r="529" spans="1:14" ht="12.75">
      <c r="A529" s="291"/>
      <c r="B529" s="701"/>
      <c r="C529" s="291"/>
      <c r="D529" s="29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</row>
    <row r="530" spans="1:14" ht="12.75">
      <c r="A530" s="291"/>
      <c r="B530" s="701"/>
      <c r="C530" s="291"/>
      <c r="D530" s="29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</row>
    <row r="531" spans="1:14" ht="12.75">
      <c r="A531" s="291"/>
      <c r="B531" s="701"/>
      <c r="C531" s="291"/>
      <c r="D531" s="29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</row>
    <row r="532" spans="1:14" ht="12.75">
      <c r="A532" s="291"/>
      <c r="B532" s="701"/>
      <c r="C532" s="291"/>
      <c r="D532" s="29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</row>
    <row r="533" spans="1:14" ht="12.75">
      <c r="A533" s="291"/>
      <c r="B533" s="701"/>
      <c r="C533" s="291"/>
      <c r="D533" s="29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</row>
    <row r="534" spans="1:14" ht="12.75">
      <c r="A534" s="291"/>
      <c r="B534" s="701"/>
      <c r="C534" s="291"/>
      <c r="D534" s="29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</row>
    <row r="535" spans="1:14" ht="12.75">
      <c r="A535" s="291"/>
      <c r="B535" s="701"/>
      <c r="C535" s="291"/>
      <c r="D535" s="29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</row>
    <row r="536" spans="1:14" ht="12.75">
      <c r="A536" s="291"/>
      <c r="B536" s="701"/>
      <c r="C536" s="291"/>
      <c r="D536" s="29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</row>
    <row r="537" spans="1:14" ht="12.75">
      <c r="A537" s="291"/>
      <c r="B537" s="701"/>
      <c r="C537" s="291"/>
      <c r="D537" s="29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</row>
    <row r="538" spans="1:14" ht="12.75">
      <c r="A538" s="291"/>
      <c r="B538" s="701"/>
      <c r="C538" s="291"/>
      <c r="D538" s="29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</row>
    <row r="539" spans="1:14" ht="12.75">
      <c r="A539" s="291"/>
      <c r="B539" s="701"/>
      <c r="C539" s="291"/>
      <c r="D539" s="29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</row>
    <row r="540" spans="1:14" ht="12.75">
      <c r="A540" s="291"/>
      <c r="B540" s="701"/>
      <c r="C540" s="291"/>
      <c r="D540" s="29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</row>
    <row r="541" spans="1:14" ht="12.75">
      <c r="A541" s="291"/>
      <c r="B541" s="701"/>
      <c r="C541" s="291"/>
      <c r="D541" s="29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</row>
    <row r="542" spans="1:14" ht="12.75">
      <c r="A542" s="291"/>
      <c r="B542" s="701"/>
      <c r="C542" s="291"/>
      <c r="D542" s="29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</row>
    <row r="543" spans="1:14" ht="12.75">
      <c r="A543" s="291"/>
      <c r="B543" s="701"/>
      <c r="C543" s="291"/>
      <c r="D543" s="29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</row>
    <row r="544" spans="1:14" ht="12.75">
      <c r="A544" s="291"/>
      <c r="B544" s="701"/>
      <c r="C544" s="291"/>
      <c r="D544" s="29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</row>
    <row r="545" spans="1:14" ht="12.75">
      <c r="A545" s="291"/>
      <c r="B545" s="701"/>
      <c r="C545" s="291"/>
      <c r="D545" s="29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</row>
    <row r="546" spans="1:14" ht="12.75">
      <c r="A546" s="291"/>
      <c r="B546" s="701"/>
      <c r="C546" s="291"/>
      <c r="D546" s="29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</row>
    <row r="547" spans="1:14" ht="12.75">
      <c r="A547" s="291"/>
      <c r="B547" s="701"/>
      <c r="C547" s="291"/>
      <c r="D547" s="29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</row>
    <row r="548" spans="1:14" ht="12.75">
      <c r="A548" s="291"/>
      <c r="B548" s="701"/>
      <c r="C548" s="291"/>
      <c r="D548" s="29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</row>
    <row r="549" spans="1:14" ht="12.75">
      <c r="A549" s="291"/>
      <c r="B549" s="701"/>
      <c r="C549" s="291"/>
      <c r="D549" s="29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</row>
    <row r="550" spans="1:14" ht="12.75">
      <c r="A550" s="291"/>
      <c r="B550" s="701"/>
      <c r="C550" s="291"/>
      <c r="D550" s="29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</row>
    <row r="551" spans="1:14" ht="12.75">
      <c r="A551" s="291"/>
      <c r="B551" s="701"/>
      <c r="C551" s="291"/>
      <c r="D551" s="29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</row>
    <row r="552" spans="1:14" ht="12.75">
      <c r="A552" s="291"/>
      <c r="B552" s="701"/>
      <c r="C552" s="291"/>
      <c r="D552" s="29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</row>
    <row r="553" spans="1:14" ht="12.75">
      <c r="A553" s="291"/>
      <c r="B553" s="701"/>
      <c r="C553" s="291"/>
      <c r="D553" s="29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</row>
    <row r="554" spans="1:14" ht="12.75">
      <c r="A554" s="291"/>
      <c r="B554" s="701"/>
      <c r="C554" s="291"/>
      <c r="D554" s="29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</row>
    <row r="555" spans="1:14" ht="12.75">
      <c r="A555" s="291"/>
      <c r="B555" s="701"/>
      <c r="C555" s="291"/>
      <c r="D555" s="29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</row>
    <row r="556" spans="1:14" ht="12.75">
      <c r="A556" s="291"/>
      <c r="B556" s="701"/>
      <c r="C556" s="291"/>
      <c r="D556" s="29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</row>
    <row r="557" spans="1:14" ht="12.75">
      <c r="A557" s="291"/>
      <c r="B557" s="701"/>
      <c r="C557" s="291"/>
      <c r="D557" s="29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</row>
    <row r="558" spans="1:14" ht="12.75">
      <c r="A558" s="291"/>
      <c r="B558" s="701"/>
      <c r="C558" s="291"/>
      <c r="D558" s="29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</row>
    <row r="559" spans="1:14" ht="12.75">
      <c r="A559" s="291"/>
      <c r="B559" s="701"/>
      <c r="C559" s="291"/>
      <c r="D559" s="29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</row>
    <row r="560" spans="1:14" ht="12.75">
      <c r="A560" s="291"/>
      <c r="B560" s="701"/>
      <c r="C560" s="291"/>
      <c r="D560" s="29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</row>
    <row r="561" spans="1:14" ht="12.75">
      <c r="A561" s="291"/>
      <c r="B561" s="701"/>
      <c r="C561" s="291"/>
      <c r="D561" s="29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</row>
    <row r="562" spans="1:14" ht="12.75">
      <c r="A562" s="291"/>
      <c r="B562" s="701"/>
      <c r="C562" s="291"/>
      <c r="D562" s="29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</row>
    <row r="563" spans="1:14" ht="12.75">
      <c r="A563" s="291"/>
      <c r="B563" s="701"/>
      <c r="C563" s="291"/>
      <c r="D563" s="29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</row>
    <row r="564" spans="1:14" ht="12.75">
      <c r="A564" s="291"/>
      <c r="B564" s="701"/>
      <c r="C564" s="291"/>
      <c r="D564" s="29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</row>
    <row r="565" spans="1:14" ht="12.75">
      <c r="A565" s="291"/>
      <c r="B565" s="701"/>
      <c r="C565" s="291"/>
      <c r="D565" s="29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</row>
    <row r="566" spans="1:14" ht="12.75">
      <c r="A566" s="291"/>
      <c r="B566" s="701"/>
      <c r="C566" s="291"/>
      <c r="D566" s="29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</row>
    <row r="567" spans="1:14" ht="12.75">
      <c r="A567" s="291"/>
      <c r="B567" s="701"/>
      <c r="C567" s="291"/>
      <c r="D567" s="29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</row>
    <row r="568" spans="1:14" ht="12.75">
      <c r="A568" s="291"/>
      <c r="B568" s="701"/>
      <c r="C568" s="291"/>
      <c r="D568" s="29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</row>
    <row r="569" spans="1:14" ht="12.75">
      <c r="A569" s="291"/>
      <c r="B569" s="701"/>
      <c r="C569" s="291"/>
      <c r="D569" s="29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</row>
    <row r="570" spans="1:14" ht="12.75">
      <c r="A570" s="291"/>
      <c r="B570" s="701"/>
      <c r="C570" s="291"/>
      <c r="D570" s="29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</row>
    <row r="571" spans="1:14" ht="12.75">
      <c r="A571" s="291"/>
      <c r="B571" s="701"/>
      <c r="C571" s="291"/>
      <c r="D571" s="29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</row>
    <row r="572" spans="1:14" ht="12.75">
      <c r="A572" s="291"/>
      <c r="B572" s="701"/>
      <c r="C572" s="291"/>
      <c r="D572" s="29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</row>
    <row r="573" spans="1:14" ht="12.75">
      <c r="A573" s="291"/>
      <c r="B573" s="701"/>
      <c r="C573" s="291"/>
      <c r="D573" s="29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</row>
    <row r="574" spans="1:14" ht="12.75">
      <c r="A574" s="291"/>
      <c r="B574" s="701"/>
      <c r="C574" s="291"/>
      <c r="D574" s="29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</row>
    <row r="575" spans="1:14" ht="12.75">
      <c r="A575" s="291"/>
      <c r="B575" s="701"/>
      <c r="C575" s="291"/>
      <c r="D575" s="29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</row>
    <row r="576" spans="1:14" ht="12.75">
      <c r="A576" s="291"/>
      <c r="B576" s="701"/>
      <c r="C576" s="291"/>
      <c r="D576" s="29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</row>
    <row r="577" spans="1:14" ht="12.75">
      <c r="A577" s="291"/>
      <c r="B577" s="701"/>
      <c r="C577" s="291"/>
      <c r="D577" s="29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</row>
    <row r="578" spans="1:14" ht="12.75">
      <c r="A578" s="291"/>
      <c r="B578" s="701"/>
      <c r="C578" s="291"/>
      <c r="D578" s="29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</row>
    <row r="579" spans="1:14" ht="12.75">
      <c r="A579" s="291"/>
      <c r="B579" s="701"/>
      <c r="C579" s="291"/>
      <c r="D579" s="29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</row>
    <row r="580" spans="1:14" ht="12.75">
      <c r="A580" s="291"/>
      <c r="B580" s="701"/>
      <c r="C580" s="291"/>
      <c r="D580" s="29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</row>
    <row r="581" spans="1:14" ht="12.75">
      <c r="A581" s="291"/>
      <c r="B581" s="701"/>
      <c r="C581" s="291"/>
      <c r="D581" s="29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</row>
    <row r="582" spans="1:14" ht="12.75">
      <c r="A582" s="291"/>
      <c r="B582" s="701"/>
      <c r="C582" s="291"/>
      <c r="D582" s="29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</row>
    <row r="583" spans="1:14" ht="12.75">
      <c r="A583" s="291"/>
      <c r="B583" s="701"/>
      <c r="C583" s="291"/>
      <c r="D583" s="29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</row>
    <row r="584" spans="1:14" ht="12.75">
      <c r="A584" s="291"/>
      <c r="B584" s="701"/>
      <c r="C584" s="291"/>
      <c r="D584" s="29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</row>
    <row r="585" spans="1:14" ht="12.75">
      <c r="A585" s="291"/>
      <c r="B585" s="701"/>
      <c r="C585" s="291"/>
      <c r="D585" s="29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</row>
    <row r="586" spans="1:14" ht="12.75">
      <c r="A586" s="291"/>
      <c r="B586" s="701"/>
      <c r="C586" s="291"/>
      <c r="D586" s="29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</row>
    <row r="587" spans="1:14" ht="12.75">
      <c r="A587" s="291"/>
      <c r="B587" s="701"/>
      <c r="C587" s="291"/>
      <c r="D587" s="29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</row>
    <row r="588" spans="1:14" ht="12.75">
      <c r="A588" s="291"/>
      <c r="B588" s="701"/>
      <c r="C588" s="291"/>
      <c r="D588" s="29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</row>
    <row r="589" spans="1:14" ht="12.75">
      <c r="A589" s="291"/>
      <c r="B589" s="701"/>
      <c r="C589" s="291"/>
      <c r="D589" s="29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</row>
    <row r="590" spans="1:14" ht="12.75">
      <c r="A590" s="291"/>
      <c r="B590" s="701"/>
      <c r="C590" s="291"/>
      <c r="D590" s="29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</row>
    <row r="591" spans="1:14" ht="12.75">
      <c r="A591" s="291"/>
      <c r="B591" s="701"/>
      <c r="C591" s="291"/>
      <c r="D591" s="29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</row>
    <row r="592" spans="1:14" ht="12.75">
      <c r="A592" s="291"/>
      <c r="B592" s="701"/>
      <c r="C592" s="291"/>
      <c r="D592" s="29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</row>
    <row r="593" spans="1:14" ht="12.75">
      <c r="A593" s="291"/>
      <c r="B593" s="701"/>
      <c r="C593" s="291"/>
      <c r="D593" s="29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</row>
    <row r="594" spans="1:14" ht="12.75">
      <c r="A594" s="291"/>
      <c r="B594" s="701"/>
      <c r="C594" s="291"/>
      <c r="D594" s="29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</row>
    <row r="595" spans="1:14" ht="12.75">
      <c r="A595" s="291"/>
      <c r="B595" s="701"/>
      <c r="C595" s="291"/>
      <c r="D595" s="29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</row>
    <row r="596" spans="1:14" ht="12.75">
      <c r="A596" s="291"/>
      <c r="B596" s="701"/>
      <c r="C596" s="291"/>
      <c r="D596" s="29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</row>
    <row r="597" spans="1:14" ht="12.75">
      <c r="A597" s="291"/>
      <c r="B597" s="701"/>
      <c r="C597" s="291"/>
      <c r="D597" s="29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</row>
    <row r="598" spans="1:14" ht="12.75">
      <c r="A598" s="291"/>
      <c r="B598" s="701"/>
      <c r="C598" s="291"/>
      <c r="D598" s="29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</row>
    <row r="599" spans="1:14" ht="12.75">
      <c r="A599" s="291"/>
      <c r="B599" s="701"/>
      <c r="C599" s="291"/>
      <c r="D599" s="29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</row>
    <row r="600" spans="1:14" ht="12.75">
      <c r="A600" s="291"/>
      <c r="B600" s="701"/>
      <c r="C600" s="291"/>
      <c r="D600" s="29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</row>
    <row r="601" spans="1:14" ht="12.75">
      <c r="A601" s="291"/>
      <c r="B601" s="701"/>
      <c r="C601" s="291"/>
      <c r="D601" s="29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</row>
    <row r="602" spans="1:14" ht="12.75">
      <c r="A602" s="291"/>
      <c r="B602" s="701"/>
      <c r="C602" s="291"/>
      <c r="D602" s="29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</row>
    <row r="603" spans="1:14" ht="12.75">
      <c r="A603" s="291"/>
      <c r="B603" s="701"/>
      <c r="C603" s="291"/>
      <c r="D603" s="29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</row>
    <row r="604" spans="1:14" ht="12.75">
      <c r="A604" s="291"/>
      <c r="B604" s="701"/>
      <c r="C604" s="291"/>
      <c r="D604" s="29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</row>
    <row r="605" spans="1:14" ht="12.75">
      <c r="A605" s="291"/>
      <c r="B605" s="701"/>
      <c r="C605" s="291"/>
      <c r="D605" s="29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</row>
    <row r="606" spans="1:14" ht="12.75">
      <c r="A606" s="291"/>
      <c r="B606" s="701"/>
      <c r="C606" s="291"/>
      <c r="D606" s="29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</row>
    <row r="607" spans="1:14" ht="12.75">
      <c r="A607" s="291"/>
      <c r="B607" s="701"/>
      <c r="C607" s="291"/>
      <c r="D607" s="29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</row>
    <row r="608" spans="1:14" ht="12.75">
      <c r="A608" s="291"/>
      <c r="B608" s="701"/>
      <c r="C608" s="291"/>
      <c r="D608" s="29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</row>
    <row r="609" spans="1:14" ht="12.75">
      <c r="A609" s="291"/>
      <c r="B609" s="701"/>
      <c r="C609" s="291"/>
      <c r="D609" s="29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</row>
    <row r="610" spans="1:14" ht="12.75">
      <c r="A610" s="291"/>
      <c r="B610" s="701"/>
      <c r="C610" s="291"/>
      <c r="D610" s="29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</row>
    <row r="611" spans="1:14" ht="12.75">
      <c r="A611" s="291"/>
      <c r="B611" s="701"/>
      <c r="C611" s="291"/>
      <c r="D611" s="29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</row>
    <row r="612" spans="1:14" ht="12.75">
      <c r="A612" s="291"/>
      <c r="B612" s="701"/>
      <c r="C612" s="291"/>
      <c r="D612" s="29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</row>
    <row r="613" spans="1:14" ht="12.75">
      <c r="A613" s="291"/>
      <c r="B613" s="701"/>
      <c r="C613" s="291"/>
      <c r="D613" s="29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</row>
    <row r="614" spans="1:14" ht="12.75">
      <c r="A614" s="291"/>
      <c r="B614" s="701"/>
      <c r="C614" s="291"/>
      <c r="D614" s="29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</row>
    <row r="615" spans="1:14" ht="12.75">
      <c r="A615" s="291"/>
      <c r="B615" s="701"/>
      <c r="C615" s="291"/>
      <c r="D615" s="29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</row>
    <row r="616" spans="1:14" ht="12.75">
      <c r="A616" s="291"/>
      <c r="B616" s="701"/>
      <c r="C616" s="291"/>
      <c r="D616" s="29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</row>
    <row r="617" spans="1:14" ht="12.75">
      <c r="A617" s="291"/>
      <c r="B617" s="701"/>
      <c r="C617" s="291"/>
      <c r="D617" s="29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</row>
    <row r="618" spans="1:14" ht="12.75">
      <c r="A618" s="291"/>
      <c r="B618" s="701"/>
      <c r="C618" s="291"/>
      <c r="D618" s="29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</row>
    <row r="619" spans="1:14" ht="12.75">
      <c r="A619" s="291"/>
      <c r="B619" s="701"/>
      <c r="C619" s="291"/>
      <c r="D619" s="29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</row>
    <row r="620" spans="1:14" ht="12.75">
      <c r="A620" s="291"/>
      <c r="B620" s="701"/>
      <c r="C620" s="291"/>
      <c r="D620" s="29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</row>
    <row r="621" spans="1:14" ht="12.75">
      <c r="A621" s="291"/>
      <c r="B621" s="701"/>
      <c r="C621" s="291"/>
      <c r="D621" s="29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</row>
    <row r="622" spans="1:14" ht="12.75">
      <c r="A622" s="291"/>
      <c r="B622" s="701"/>
      <c r="C622" s="291"/>
      <c r="D622" s="29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</row>
    <row r="623" spans="1:14" ht="12.75">
      <c r="A623" s="291"/>
      <c r="B623" s="701"/>
      <c r="C623" s="291"/>
      <c r="D623" s="29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</row>
    <row r="624" spans="1:14" ht="12.75">
      <c r="A624" s="291"/>
      <c r="B624" s="701"/>
      <c r="C624" s="291"/>
      <c r="D624" s="29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</row>
    <row r="625" spans="1:14" ht="12.75">
      <c r="A625" s="291"/>
      <c r="B625" s="701"/>
      <c r="C625" s="291"/>
      <c r="D625" s="29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</row>
    <row r="626" spans="1:14" ht="12.75">
      <c r="A626" s="291"/>
      <c r="B626" s="701"/>
      <c r="C626" s="291"/>
      <c r="D626" s="29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</row>
    <row r="627" spans="1:14" ht="12.75">
      <c r="A627" s="291"/>
      <c r="B627" s="701"/>
      <c r="C627" s="291"/>
      <c r="D627" s="29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</row>
    <row r="628" spans="1:14" ht="12.75">
      <c r="A628" s="291"/>
      <c r="B628" s="701"/>
      <c r="C628" s="291"/>
      <c r="D628" s="29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</row>
    <row r="629" spans="1:14" ht="12.75">
      <c r="A629" s="291"/>
      <c r="B629" s="701"/>
      <c r="C629" s="291"/>
      <c r="D629" s="29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</row>
    <row r="630" spans="1:14" ht="12.75">
      <c r="A630" s="291"/>
      <c r="B630" s="701"/>
      <c r="C630" s="291"/>
      <c r="D630" s="29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</row>
    <row r="631" spans="1:14" ht="12.75">
      <c r="A631" s="291"/>
      <c r="B631" s="701"/>
      <c r="C631" s="291"/>
      <c r="D631" s="29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</row>
    <row r="632" spans="1:14" ht="12.75">
      <c r="A632" s="291"/>
      <c r="B632" s="701"/>
      <c r="C632" s="291"/>
      <c r="D632" s="29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</row>
    <row r="633" spans="1:14" ht="12.75">
      <c r="A633" s="291"/>
      <c r="B633" s="701"/>
      <c r="C633" s="291"/>
      <c r="D633" s="29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</row>
    <row r="634" spans="1:14" ht="12.75">
      <c r="A634" s="291"/>
      <c r="B634" s="701"/>
      <c r="C634" s="291"/>
      <c r="D634" s="29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</row>
    <row r="635" spans="1:14" ht="12.75">
      <c r="A635" s="291"/>
      <c r="B635" s="701"/>
      <c r="C635" s="291"/>
      <c r="D635" s="29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</row>
    <row r="636" spans="1:14" ht="12.75">
      <c r="A636" s="291"/>
      <c r="B636" s="701"/>
      <c r="C636" s="291"/>
      <c r="D636" s="29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</row>
    <row r="637" spans="1:14" ht="12.75">
      <c r="A637" s="291"/>
      <c r="B637" s="701"/>
      <c r="C637" s="291"/>
      <c r="D637" s="29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</row>
    <row r="638" spans="1:14" ht="12.75">
      <c r="A638" s="291"/>
      <c r="B638" s="701"/>
      <c r="C638" s="291"/>
      <c r="D638" s="29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</row>
    <row r="639" spans="1:14" ht="12.75">
      <c r="A639" s="291"/>
      <c r="B639" s="701"/>
      <c r="C639" s="291"/>
      <c r="D639" s="29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</row>
    <row r="640" spans="1:14" ht="12.75">
      <c r="A640" s="291"/>
      <c r="B640" s="701"/>
      <c r="C640" s="291"/>
      <c r="D640" s="29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</row>
    <row r="641" spans="1:14" ht="12.75">
      <c r="A641" s="291"/>
      <c r="B641" s="701"/>
      <c r="C641" s="291"/>
      <c r="D641" s="29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</row>
    <row r="642" spans="1:14" ht="12.75">
      <c r="A642" s="291"/>
      <c r="B642" s="701"/>
      <c r="C642" s="291"/>
      <c r="D642" s="29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</row>
    <row r="643" spans="1:14" ht="12.75">
      <c r="A643" s="291"/>
      <c r="B643" s="701"/>
      <c r="C643" s="291"/>
      <c r="D643" s="29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</row>
    <row r="644" spans="1:14" ht="12.75">
      <c r="A644" s="291"/>
      <c r="B644" s="701"/>
      <c r="C644" s="291"/>
      <c r="D644" s="29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</row>
    <row r="645" spans="1:14" ht="12.75">
      <c r="A645" s="291"/>
      <c r="B645" s="701"/>
      <c r="C645" s="291"/>
      <c r="D645" s="29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</row>
    <row r="646" spans="1:14" ht="12.75">
      <c r="A646" s="291"/>
      <c r="B646" s="701"/>
      <c r="C646" s="291"/>
      <c r="D646" s="29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</row>
    <row r="647" spans="1:14" ht="12.75">
      <c r="A647" s="291"/>
      <c r="B647" s="701"/>
      <c r="C647" s="291"/>
      <c r="D647" s="29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</row>
    <row r="648" spans="1:14" ht="12.75">
      <c r="A648" s="291"/>
      <c r="B648" s="701"/>
      <c r="C648" s="291"/>
      <c r="D648" s="29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</row>
    <row r="649" spans="1:14" ht="12.75">
      <c r="A649" s="291"/>
      <c r="B649" s="701"/>
      <c r="C649" s="291"/>
      <c r="D649" s="29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</row>
    <row r="650" spans="1:14" ht="12.75">
      <c r="A650" s="291"/>
      <c r="B650" s="701"/>
      <c r="C650" s="291"/>
      <c r="D650" s="29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</row>
    <row r="651" spans="1:14" ht="12.75">
      <c r="A651" s="291"/>
      <c r="B651" s="701"/>
      <c r="C651" s="291"/>
      <c r="D651" s="29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</row>
    <row r="652" spans="1:14" ht="12.75">
      <c r="A652" s="291"/>
      <c r="B652" s="701"/>
      <c r="C652" s="291"/>
      <c r="D652" s="29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</row>
    <row r="653" spans="1:14" ht="12.75">
      <c r="A653" s="291"/>
      <c r="B653" s="701"/>
      <c r="C653" s="291"/>
      <c r="D653" s="29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</row>
    <row r="654" spans="1:14" ht="12.75">
      <c r="A654" s="291"/>
      <c r="B654" s="701"/>
      <c r="C654" s="291"/>
      <c r="D654" s="29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</row>
    <row r="655" spans="1:14" ht="12.75">
      <c r="A655" s="291"/>
      <c r="B655" s="701"/>
      <c r="C655" s="291"/>
      <c r="D655" s="29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</row>
    <row r="656" spans="1:14" ht="12.75">
      <c r="A656" s="291"/>
      <c r="B656" s="701"/>
      <c r="C656" s="291"/>
      <c r="D656" s="29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</row>
    <row r="657" spans="1:14" ht="12.75">
      <c r="A657" s="291"/>
      <c r="B657" s="701"/>
      <c r="C657" s="291"/>
      <c r="D657" s="29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</row>
    <row r="658" spans="1:14" ht="12.75">
      <c r="A658" s="291"/>
      <c r="B658" s="701"/>
      <c r="C658" s="291"/>
      <c r="D658" s="29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</row>
    <row r="659" spans="1:14" ht="12.75">
      <c r="A659" s="291"/>
      <c r="B659" s="701"/>
      <c r="C659" s="291"/>
      <c r="D659" s="29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</row>
    <row r="660" spans="1:14" ht="12.75">
      <c r="A660" s="291"/>
      <c r="B660" s="701"/>
      <c r="C660" s="291"/>
      <c r="D660" s="29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</row>
    <row r="661" spans="1:14" ht="12.75">
      <c r="A661" s="291"/>
      <c r="B661" s="701"/>
      <c r="C661" s="291"/>
      <c r="D661" s="29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</row>
    <row r="662" spans="1:14" ht="12.75">
      <c r="A662" s="291"/>
      <c r="B662" s="701"/>
      <c r="C662" s="291"/>
      <c r="D662" s="29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</row>
    <row r="663" spans="1:14" ht="12.75">
      <c r="A663" s="291"/>
      <c r="B663" s="701"/>
      <c r="C663" s="291"/>
      <c r="D663" s="29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</row>
    <row r="664" spans="1:14" ht="12.75">
      <c r="A664" s="291"/>
      <c r="B664" s="701"/>
      <c r="C664" s="291"/>
      <c r="D664" s="29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</row>
    <row r="665" spans="1:14" ht="12.75">
      <c r="A665" s="291"/>
      <c r="B665" s="701"/>
      <c r="C665" s="291"/>
      <c r="D665" s="29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</row>
    <row r="666" spans="1:14" ht="12.75">
      <c r="A666" s="291"/>
      <c r="B666" s="701"/>
      <c r="C666" s="291"/>
      <c r="D666" s="29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</row>
    <row r="667" spans="1:14" ht="12.75">
      <c r="A667" s="291"/>
      <c r="B667" s="701"/>
      <c r="C667" s="291"/>
      <c r="D667" s="29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</row>
    <row r="668" spans="1:14" ht="12.75">
      <c r="A668" s="291"/>
      <c r="B668" s="701"/>
      <c r="C668" s="291"/>
      <c r="D668" s="29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</row>
    <row r="669" spans="1:14" ht="12.75">
      <c r="A669" s="291"/>
      <c r="B669" s="701"/>
      <c r="C669" s="291"/>
      <c r="D669" s="29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</row>
    <row r="670" spans="1:14" ht="12.75">
      <c r="A670" s="291"/>
      <c r="B670" s="701"/>
      <c r="C670" s="291"/>
      <c r="D670" s="29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</row>
    <row r="671" spans="1:14" ht="12.75">
      <c r="A671" s="291"/>
      <c r="B671" s="701"/>
      <c r="C671" s="291"/>
      <c r="D671" s="29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</row>
    <row r="672" spans="1:14" ht="12.75">
      <c r="A672" s="291"/>
      <c r="B672" s="701"/>
      <c r="C672" s="291"/>
      <c r="D672" s="29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</row>
    <row r="673" spans="1:14" ht="12.75">
      <c r="A673" s="291"/>
      <c r="B673" s="701"/>
      <c r="C673" s="291"/>
      <c r="D673" s="29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</row>
    <row r="674" spans="1:14" ht="12.75">
      <c r="A674" s="291"/>
      <c r="B674" s="701"/>
      <c r="C674" s="291"/>
      <c r="D674" s="29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</row>
    <row r="675" spans="1:14" ht="12.75">
      <c r="A675" s="291"/>
      <c r="B675" s="701"/>
      <c r="C675" s="291"/>
      <c r="D675" s="29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</row>
    <row r="676" spans="1:14" ht="12.75">
      <c r="A676" s="291"/>
      <c r="B676" s="701"/>
      <c r="C676" s="291"/>
      <c r="D676" s="29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</row>
    <row r="677" spans="1:14" ht="12.75">
      <c r="A677" s="291"/>
      <c r="B677" s="701"/>
      <c r="C677" s="291"/>
      <c r="D677" s="29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</row>
    <row r="678" spans="1:14" ht="12.75">
      <c r="A678" s="291"/>
      <c r="B678" s="701"/>
      <c r="C678" s="291"/>
      <c r="D678" s="29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</row>
    <row r="679" spans="1:14" ht="12.75">
      <c r="A679" s="291"/>
      <c r="B679" s="701"/>
      <c r="C679" s="291"/>
      <c r="D679" s="29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</row>
    <row r="680" spans="1:14" ht="12.75">
      <c r="A680" s="291"/>
      <c r="B680" s="701"/>
      <c r="C680" s="291"/>
      <c r="D680" s="29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</row>
    <row r="681" spans="1:14" ht="12.75">
      <c r="A681" s="291"/>
      <c r="B681" s="701"/>
      <c r="C681" s="291"/>
      <c r="D681" s="29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</row>
    <row r="682" spans="1:14" ht="12.75">
      <c r="A682" s="291"/>
      <c r="B682" s="701"/>
      <c r="C682" s="291"/>
      <c r="D682" s="29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</row>
    <row r="683" spans="1:14" ht="12.75">
      <c r="A683" s="291"/>
      <c r="B683" s="701"/>
      <c r="C683" s="291"/>
      <c r="D683" s="29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</row>
    <row r="684" spans="1:14" ht="12.75">
      <c r="A684" s="291"/>
      <c r="B684" s="701"/>
      <c r="C684" s="291"/>
      <c r="D684" s="29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</row>
    <row r="685" spans="1:14" ht="12.75">
      <c r="A685" s="291"/>
      <c r="B685" s="701"/>
      <c r="C685" s="291"/>
      <c r="D685" s="29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</row>
    <row r="686" spans="1:14" ht="12.75">
      <c r="A686" s="291"/>
      <c r="B686" s="701"/>
      <c r="C686" s="291"/>
      <c r="D686" s="29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</row>
    <row r="687" spans="1:14" ht="12.75">
      <c r="A687" s="291"/>
      <c r="B687" s="701"/>
      <c r="C687" s="291"/>
      <c r="D687" s="29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</row>
    <row r="688" spans="1:14" ht="12.75">
      <c r="A688" s="291"/>
      <c r="B688" s="701"/>
      <c r="C688" s="291"/>
      <c r="D688" s="29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</row>
    <row r="689" spans="1:14" ht="12.75">
      <c r="A689" s="291"/>
      <c r="B689" s="701"/>
      <c r="C689" s="291"/>
      <c r="D689" s="29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</row>
    <row r="690" spans="1:14" ht="12.75">
      <c r="A690" s="291"/>
      <c r="B690" s="701"/>
      <c r="C690" s="291"/>
      <c r="D690" s="29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</row>
    <row r="691" spans="1:14" ht="12.75">
      <c r="A691" s="291"/>
      <c r="B691" s="701"/>
      <c r="C691" s="291"/>
      <c r="D691" s="29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</row>
    <row r="692" spans="1:14" ht="12.75">
      <c r="A692" s="291"/>
      <c r="B692" s="701"/>
      <c r="C692" s="291"/>
      <c r="D692" s="29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</row>
    <row r="693" spans="1:14" ht="12.75">
      <c r="A693" s="291"/>
      <c r="B693" s="701"/>
      <c r="C693" s="291"/>
      <c r="D693" s="29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</row>
    <row r="694" spans="1:14" ht="12.75">
      <c r="A694" s="291"/>
      <c r="B694" s="701"/>
      <c r="C694" s="291"/>
      <c r="D694" s="29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</row>
    <row r="695" spans="1:14" ht="12.75">
      <c r="A695" s="291"/>
      <c r="B695" s="701"/>
      <c r="C695" s="291"/>
      <c r="D695" s="29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</row>
    <row r="696" spans="1:14" ht="12.75">
      <c r="A696" s="291"/>
      <c r="B696" s="701"/>
      <c r="C696" s="291"/>
      <c r="D696" s="29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</row>
    <row r="697" spans="1:14" ht="12.75">
      <c r="A697" s="291"/>
      <c r="B697" s="701"/>
      <c r="C697" s="291"/>
      <c r="D697" s="29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</row>
    <row r="698" spans="1:14" ht="12.75">
      <c r="A698" s="291"/>
      <c r="B698" s="701"/>
      <c r="C698" s="291"/>
      <c r="D698" s="29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</row>
    <row r="699" spans="1:14" ht="12.75">
      <c r="A699" s="291"/>
      <c r="B699" s="701"/>
      <c r="C699" s="291"/>
      <c r="D699" s="29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</row>
    <row r="700" spans="1:14" ht="12.75">
      <c r="A700" s="291"/>
      <c r="B700" s="701"/>
      <c r="C700" s="291"/>
      <c r="D700" s="29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</row>
    <row r="701" spans="1:14" ht="12.75">
      <c r="A701" s="291"/>
      <c r="B701" s="701"/>
      <c r="C701" s="291"/>
      <c r="D701" s="29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</row>
    <row r="702" spans="1:14" ht="12.75">
      <c r="A702" s="291"/>
      <c r="B702" s="701"/>
      <c r="C702" s="291"/>
      <c r="D702" s="29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</row>
    <row r="703" spans="1:14" ht="12.75">
      <c r="A703" s="291"/>
      <c r="B703" s="701"/>
      <c r="C703" s="291"/>
      <c r="D703" s="29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</row>
    <row r="704" spans="1:14" ht="12.75">
      <c r="A704" s="291"/>
      <c r="B704" s="701"/>
      <c r="C704" s="291"/>
      <c r="D704" s="29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</row>
    <row r="705" spans="1:14" ht="12.75">
      <c r="A705" s="291"/>
      <c r="B705" s="701"/>
      <c r="C705" s="291"/>
      <c r="D705" s="29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</row>
    <row r="706" spans="1:14" ht="12.75">
      <c r="A706" s="291"/>
      <c r="B706" s="701"/>
      <c r="C706" s="291"/>
      <c r="D706" s="29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</row>
    <row r="707" spans="1:14" ht="12.75">
      <c r="A707" s="291"/>
      <c r="B707" s="701"/>
      <c r="C707" s="291"/>
      <c r="D707" s="29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</row>
    <row r="708" spans="1:14" ht="12.75">
      <c r="A708" s="291"/>
      <c r="B708" s="701"/>
      <c r="C708" s="291"/>
      <c r="D708" s="29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</row>
    <row r="709" spans="1:14" ht="12.75">
      <c r="A709" s="291"/>
      <c r="B709" s="701"/>
      <c r="C709" s="291"/>
      <c r="D709" s="29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</row>
    <row r="710" spans="1:14" ht="12.75">
      <c r="A710" s="291"/>
      <c r="B710" s="701"/>
      <c r="C710" s="291"/>
      <c r="D710" s="29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</row>
    <row r="711" spans="1:14" ht="12.75">
      <c r="A711" s="291"/>
      <c r="B711" s="701"/>
      <c r="C711" s="291"/>
      <c r="D711" s="29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</row>
    <row r="712" spans="1:14" ht="12.75">
      <c r="A712" s="291"/>
      <c r="B712" s="701"/>
      <c r="C712" s="291"/>
      <c r="D712" s="29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</row>
    <row r="713" spans="1:14" ht="12.75">
      <c r="A713" s="291"/>
      <c r="B713" s="701"/>
      <c r="C713" s="291"/>
      <c r="D713" s="29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</row>
    <row r="714" spans="1:14" ht="12.75">
      <c r="A714" s="291"/>
      <c r="B714" s="701"/>
      <c r="C714" s="291"/>
      <c r="D714" s="29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</row>
    <row r="715" spans="1:14" ht="12.75">
      <c r="A715" s="291"/>
      <c r="B715" s="701"/>
      <c r="C715" s="291"/>
      <c r="D715" s="29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</row>
    <row r="716" spans="1:14" ht="12.75">
      <c r="A716" s="291"/>
      <c r="B716" s="701"/>
      <c r="C716" s="291"/>
      <c r="D716" s="29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</row>
    <row r="717" spans="1:14" ht="12.75">
      <c r="A717" s="291"/>
      <c r="B717" s="701"/>
      <c r="C717" s="291"/>
      <c r="D717" s="29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</row>
    <row r="718" spans="1:14" ht="12.75">
      <c r="A718" s="291"/>
      <c r="B718" s="701"/>
      <c r="C718" s="291"/>
      <c r="D718" s="29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</row>
    <row r="719" spans="1:14" ht="12.75">
      <c r="A719" s="291"/>
      <c r="B719" s="701"/>
      <c r="C719" s="291"/>
      <c r="D719" s="29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</row>
    <row r="720" spans="1:14" ht="12.75">
      <c r="A720" s="291"/>
      <c r="B720" s="701"/>
      <c r="C720" s="291"/>
      <c r="D720" s="29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</row>
    <row r="721" spans="1:14" ht="12.75">
      <c r="A721" s="291"/>
      <c r="B721" s="701"/>
      <c r="C721" s="291"/>
      <c r="D721" s="29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</row>
    <row r="722" spans="1:14" ht="12.75">
      <c r="A722" s="291"/>
      <c r="B722" s="701"/>
      <c r="C722" s="291"/>
      <c r="D722" s="29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</row>
    <row r="723" spans="1:14" ht="12.75">
      <c r="A723" s="291"/>
      <c r="B723" s="701"/>
      <c r="C723" s="291"/>
      <c r="D723" s="29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</row>
    <row r="724" spans="1:14" ht="12.75">
      <c r="A724" s="291"/>
      <c r="B724" s="701"/>
      <c r="C724" s="291"/>
      <c r="D724" s="29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</row>
    <row r="725" spans="1:14" ht="12.75">
      <c r="A725" s="291"/>
      <c r="B725" s="701"/>
      <c r="C725" s="291"/>
      <c r="D725" s="29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</row>
    <row r="726" spans="1:14" ht="12.75">
      <c r="A726" s="291"/>
      <c r="B726" s="701"/>
      <c r="C726" s="291"/>
      <c r="D726" s="29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</row>
    <row r="727" spans="1:14" ht="12.75">
      <c r="A727" s="291"/>
      <c r="B727" s="701"/>
      <c r="C727" s="291"/>
      <c r="D727" s="29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</row>
    <row r="728" spans="1:14" ht="12.75">
      <c r="A728" s="291"/>
      <c r="B728" s="701"/>
      <c r="C728" s="291"/>
      <c r="D728" s="29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</row>
    <row r="729" spans="1:14" ht="12.75">
      <c r="A729" s="291"/>
      <c r="B729" s="701"/>
      <c r="C729" s="291"/>
      <c r="D729" s="29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</row>
    <row r="730" spans="1:14" ht="12.75">
      <c r="A730" s="291"/>
      <c r="B730" s="701"/>
      <c r="C730" s="291"/>
      <c r="D730" s="29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</row>
    <row r="731" spans="1:14" ht="12.75">
      <c r="A731" s="291"/>
      <c r="B731" s="701"/>
      <c r="C731" s="291"/>
      <c r="D731" s="29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</row>
    <row r="732" spans="1:14" ht="12.75">
      <c r="A732" s="291"/>
      <c r="B732" s="701"/>
      <c r="C732" s="291"/>
      <c r="D732" s="29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</row>
    <row r="733" spans="1:14" ht="12.75">
      <c r="A733" s="291"/>
      <c r="B733" s="701"/>
      <c r="C733" s="291"/>
      <c r="D733" s="29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</row>
    <row r="734" spans="1:14" ht="12.75">
      <c r="A734" s="291"/>
      <c r="B734" s="701"/>
      <c r="C734" s="291"/>
      <c r="D734" s="29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</row>
    <row r="735" spans="1:14" ht="12.75">
      <c r="A735" s="291"/>
      <c r="B735" s="701"/>
      <c r="C735" s="291"/>
      <c r="D735" s="29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</row>
    <row r="736" spans="1:14" ht="12.75">
      <c r="A736" s="291"/>
      <c r="B736" s="701"/>
      <c r="C736" s="291"/>
      <c r="D736" s="29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</row>
    <row r="737" spans="1:14" ht="12.75">
      <c r="A737" s="291"/>
      <c r="B737" s="701"/>
      <c r="C737" s="291"/>
      <c r="D737" s="29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</row>
    <row r="738" spans="1:14" ht="12.75">
      <c r="A738" s="291"/>
      <c r="B738" s="701"/>
      <c r="C738" s="291"/>
      <c r="D738" s="29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</row>
    <row r="739" spans="1:14" ht="12.75">
      <c r="A739" s="291"/>
      <c r="B739" s="701"/>
      <c r="C739" s="291"/>
      <c r="D739" s="29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</row>
    <row r="740" spans="1:14" ht="12.75">
      <c r="A740" s="291"/>
      <c r="B740" s="701"/>
      <c r="C740" s="291"/>
      <c r="D740" s="29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</row>
    <row r="741" spans="1:14" ht="12.75">
      <c r="A741" s="291"/>
      <c r="B741" s="701"/>
      <c r="C741" s="291"/>
      <c r="D741" s="29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</row>
    <row r="742" spans="1:14" ht="12.75">
      <c r="A742" s="291"/>
      <c r="B742" s="701"/>
      <c r="C742" s="291"/>
      <c r="D742" s="29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</row>
    <row r="743" spans="1:14" ht="12.75">
      <c r="A743" s="291"/>
      <c r="B743" s="701"/>
      <c r="C743" s="291"/>
      <c r="D743" s="29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</row>
    <row r="744" spans="1:14" ht="12.75">
      <c r="A744" s="291"/>
      <c r="B744" s="701"/>
      <c r="C744" s="291"/>
      <c r="D744" s="29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</row>
    <row r="745" spans="1:14" ht="12.75">
      <c r="A745" s="291"/>
      <c r="B745" s="701"/>
      <c r="C745" s="291"/>
      <c r="D745" s="29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</row>
    <row r="746" spans="1:14" ht="12.75">
      <c r="A746" s="291"/>
      <c r="B746" s="701"/>
      <c r="C746" s="291"/>
      <c r="D746" s="29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</row>
    <row r="747" spans="1:14" ht="12.75">
      <c r="A747" s="291"/>
      <c r="B747" s="701"/>
      <c r="C747" s="291"/>
      <c r="D747" s="29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</row>
    <row r="748" spans="1:14" ht="12.75">
      <c r="A748" s="291"/>
      <c r="B748" s="701"/>
      <c r="C748" s="291"/>
      <c r="D748" s="29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</row>
    <row r="749" spans="1:14" ht="12.75">
      <c r="A749" s="291"/>
      <c r="B749" s="701"/>
      <c r="C749" s="291"/>
      <c r="D749" s="29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</row>
    <row r="750" spans="1:14" ht="12.75">
      <c r="A750" s="291"/>
      <c r="B750" s="701"/>
      <c r="C750" s="291"/>
      <c r="D750" s="29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</row>
    <row r="751" spans="1:14" ht="12.75">
      <c r="A751" s="291"/>
      <c r="B751" s="701"/>
      <c r="C751" s="291"/>
      <c r="D751" s="29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</row>
    <row r="752" spans="1:14" ht="12.75">
      <c r="A752" s="291"/>
      <c r="B752" s="701"/>
      <c r="C752" s="291"/>
      <c r="D752" s="29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</row>
    <row r="753" spans="1:14" ht="12.75">
      <c r="A753" s="291"/>
      <c r="B753" s="701"/>
      <c r="C753" s="291"/>
      <c r="D753" s="29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</row>
    <row r="754" spans="1:14" ht="12.75">
      <c r="A754" s="291"/>
      <c r="B754" s="701"/>
      <c r="C754" s="291"/>
      <c r="D754" s="29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</row>
    <row r="755" spans="1:14" ht="12.75">
      <c r="A755" s="291"/>
      <c r="B755" s="701"/>
      <c r="C755" s="291"/>
      <c r="D755" s="29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</row>
    <row r="756" spans="1:14" ht="12.75">
      <c r="A756" s="291"/>
      <c r="B756" s="701"/>
      <c r="C756" s="291"/>
      <c r="D756" s="29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</row>
    <row r="757" spans="1:14" ht="12.75">
      <c r="A757" s="291"/>
      <c r="B757" s="701"/>
      <c r="C757" s="291"/>
      <c r="D757" s="29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</row>
    <row r="758" spans="1:14" ht="12.75">
      <c r="A758" s="291"/>
      <c r="B758" s="701"/>
      <c r="C758" s="291"/>
      <c r="D758" s="29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</row>
    <row r="759" spans="1:14" ht="12.75">
      <c r="A759" s="291"/>
      <c r="B759" s="701"/>
      <c r="C759" s="291"/>
      <c r="D759" s="29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</row>
    <row r="760" spans="1:14" ht="12.75">
      <c r="A760" s="291"/>
      <c r="B760" s="701"/>
      <c r="C760" s="291"/>
      <c r="D760" s="29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</row>
    <row r="761" spans="1:14" ht="12.75">
      <c r="A761" s="291"/>
      <c r="B761" s="701"/>
      <c r="C761" s="291"/>
      <c r="D761" s="29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</row>
    <row r="762" spans="1:14" ht="12.75">
      <c r="A762" s="291"/>
      <c r="B762" s="701"/>
      <c r="C762" s="291"/>
      <c r="D762" s="29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</row>
    <row r="763" spans="1:14" ht="12.75">
      <c r="A763" s="291"/>
      <c r="B763" s="701"/>
      <c r="C763" s="291"/>
      <c r="D763" s="29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</row>
    <row r="764" spans="1:14" ht="12.75">
      <c r="A764" s="291"/>
      <c r="B764" s="701"/>
      <c r="C764" s="291"/>
      <c r="D764" s="29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</row>
    <row r="765" spans="1:14" ht="12.75">
      <c r="A765" s="291"/>
      <c r="B765" s="701"/>
      <c r="C765" s="291"/>
      <c r="D765" s="29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</row>
    <row r="766" spans="1:14" ht="12.75">
      <c r="A766" s="291"/>
      <c r="B766" s="701"/>
      <c r="C766" s="291"/>
      <c r="D766" s="29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</row>
    <row r="767" spans="1:14" ht="12.75">
      <c r="A767" s="291"/>
      <c r="B767" s="701"/>
      <c r="C767" s="291"/>
      <c r="D767" s="29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</row>
    <row r="768" spans="1:14" ht="12.75">
      <c r="A768" s="291"/>
      <c r="B768" s="701"/>
      <c r="C768" s="291"/>
      <c r="D768" s="29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</row>
    <row r="769" spans="1:14" ht="12.75">
      <c r="A769" s="291"/>
      <c r="B769" s="701"/>
      <c r="C769" s="291"/>
      <c r="D769" s="29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</row>
    <row r="770" spans="1:14" ht="12.75">
      <c r="A770" s="291"/>
      <c r="B770" s="701"/>
      <c r="C770" s="291"/>
      <c r="D770" s="29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</row>
    <row r="771" spans="1:14" ht="12.75">
      <c r="A771" s="291"/>
      <c r="B771" s="701"/>
      <c r="C771" s="291"/>
      <c r="D771" s="29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</row>
    <row r="772" spans="1:14" ht="12.75">
      <c r="A772" s="291"/>
      <c r="B772" s="701"/>
      <c r="C772" s="291"/>
      <c r="D772" s="29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</row>
    <row r="773" spans="1:14" ht="12.75">
      <c r="A773" s="291"/>
      <c r="B773" s="701"/>
      <c r="C773" s="291"/>
      <c r="D773" s="29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</row>
    <row r="774" spans="1:14" ht="12.75">
      <c r="A774" s="291"/>
      <c r="B774" s="701"/>
      <c r="C774" s="291"/>
      <c r="D774" s="29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</row>
    <row r="775" spans="1:14" ht="12.75">
      <c r="A775" s="291"/>
      <c r="B775" s="701"/>
      <c r="C775" s="291"/>
      <c r="D775" s="29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</row>
    <row r="776" spans="1:14" ht="12.75">
      <c r="A776" s="291"/>
      <c r="B776" s="701"/>
      <c r="C776" s="291"/>
      <c r="D776" s="29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</row>
    <row r="777" spans="1:14" ht="12.75">
      <c r="A777" s="291"/>
      <c r="B777" s="701"/>
      <c r="C777" s="291"/>
      <c r="D777" s="29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</row>
    <row r="778" spans="1:14" ht="12.75">
      <c r="A778" s="291"/>
      <c r="B778" s="701"/>
      <c r="C778" s="291"/>
      <c r="D778" s="29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</row>
    <row r="779" spans="1:14" ht="12.75">
      <c r="A779" s="291"/>
      <c r="B779" s="701"/>
      <c r="C779" s="291"/>
      <c r="D779" s="29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</row>
    <row r="780" spans="1:14" ht="12.75">
      <c r="A780" s="291"/>
      <c r="B780" s="701"/>
      <c r="C780" s="291"/>
      <c r="D780" s="29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</row>
    <row r="781" spans="1:14" ht="12.75">
      <c r="A781" s="291"/>
      <c r="B781" s="701"/>
      <c r="C781" s="291"/>
      <c r="D781" s="29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</row>
    <row r="782" spans="1:14" ht="12.75">
      <c r="A782" s="291"/>
      <c r="B782" s="701"/>
      <c r="C782" s="291"/>
      <c r="D782" s="29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</row>
    <row r="783" spans="1:14" ht="12.75">
      <c r="A783" s="291"/>
      <c r="B783" s="701"/>
      <c r="C783" s="291"/>
      <c r="D783" s="29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</row>
    <row r="784" spans="1:14" ht="12.75">
      <c r="A784" s="291"/>
      <c r="B784" s="701"/>
      <c r="C784" s="291"/>
      <c r="D784" s="29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</row>
    <row r="785" spans="1:14" ht="12.75">
      <c r="A785" s="291"/>
      <c r="B785" s="701"/>
      <c r="C785" s="291"/>
      <c r="D785" s="29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</row>
    <row r="786" spans="1:14" ht="12.75">
      <c r="A786" s="291"/>
      <c r="B786" s="701"/>
      <c r="C786" s="291"/>
      <c r="D786" s="29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</row>
    <row r="787" spans="1:14" ht="12.75">
      <c r="A787" s="291"/>
      <c r="B787" s="701"/>
      <c r="C787" s="291"/>
      <c r="D787" s="29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</row>
    <row r="788" spans="1:14" ht="12.75">
      <c r="A788" s="291"/>
      <c r="B788" s="701"/>
      <c r="C788" s="291"/>
      <c r="D788" s="29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</row>
    <row r="789" spans="1:14" ht="12.75">
      <c r="A789" s="291"/>
      <c r="B789" s="701"/>
      <c r="C789" s="291"/>
      <c r="D789" s="29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</row>
    <row r="790" spans="1:14" ht="12.75">
      <c r="A790" s="291"/>
      <c r="B790" s="701"/>
      <c r="C790" s="291"/>
      <c r="D790" s="29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</row>
    <row r="791" spans="1:14" ht="12.75">
      <c r="A791" s="291"/>
      <c r="B791" s="701"/>
      <c r="C791" s="291"/>
      <c r="D791" s="29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</row>
    <row r="792" spans="1:14" ht="12.75">
      <c r="A792" s="291"/>
      <c r="B792" s="701"/>
      <c r="C792" s="291"/>
      <c r="D792" s="29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</row>
    <row r="793" spans="1:14" ht="12.75">
      <c r="A793" s="291"/>
      <c r="B793" s="701"/>
      <c r="C793" s="291"/>
      <c r="D793" s="29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</row>
    <row r="794" spans="1:14" ht="12.75">
      <c r="A794" s="291"/>
      <c r="B794" s="701"/>
      <c r="C794" s="291"/>
      <c r="D794" s="29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</row>
    <row r="795" spans="1:14" ht="12.75">
      <c r="A795" s="291"/>
      <c r="B795" s="701"/>
      <c r="C795" s="291"/>
      <c r="D795" s="29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</row>
    <row r="796" spans="1:14" ht="12.75">
      <c r="A796" s="291"/>
      <c r="B796" s="701"/>
      <c r="C796" s="291"/>
      <c r="D796" s="29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</row>
    <row r="797" spans="1:14" ht="12.75">
      <c r="A797" s="291"/>
      <c r="B797" s="701"/>
      <c r="C797" s="291"/>
      <c r="D797" s="29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</row>
    <row r="798" spans="1:14" ht="12.75">
      <c r="A798" s="291"/>
      <c r="B798" s="701"/>
      <c r="C798" s="291"/>
      <c r="D798" s="29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</row>
    <row r="799" spans="1:14" ht="12.75">
      <c r="A799" s="291"/>
      <c r="B799" s="701"/>
      <c r="C799" s="291"/>
      <c r="D799" s="29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</row>
    <row r="800" spans="1:14" ht="12.75">
      <c r="A800" s="291"/>
      <c r="B800" s="701"/>
      <c r="C800" s="291"/>
      <c r="D800" s="29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</row>
    <row r="801" spans="1:14" ht="12.75">
      <c r="A801" s="291"/>
      <c r="B801" s="701"/>
      <c r="C801" s="291"/>
      <c r="D801" s="29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</row>
    <row r="802" spans="1:14" ht="12.75">
      <c r="A802" s="291"/>
      <c r="B802" s="701"/>
      <c r="C802" s="291"/>
      <c r="D802" s="29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</row>
    <row r="803" spans="1:14" ht="12.75">
      <c r="A803" s="291"/>
      <c r="B803" s="701"/>
      <c r="C803" s="291"/>
      <c r="D803" s="29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</row>
    <row r="804" spans="1:14" ht="12.75">
      <c r="A804" s="291"/>
      <c r="B804" s="701"/>
      <c r="C804" s="291"/>
      <c r="D804" s="29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</row>
    <row r="805" spans="1:14" ht="12.75">
      <c r="A805" s="291"/>
      <c r="B805" s="701"/>
      <c r="C805" s="291"/>
      <c r="D805" s="29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</row>
    <row r="806" spans="1:14" ht="12.75">
      <c r="A806" s="291"/>
      <c r="B806" s="701"/>
      <c r="C806" s="291"/>
      <c r="D806" s="29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</row>
    <row r="807" spans="1:14" ht="12.75">
      <c r="A807" s="291"/>
      <c r="B807" s="701"/>
      <c r="C807" s="291"/>
      <c r="D807" s="29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</row>
    <row r="808" spans="1:14" ht="12.75">
      <c r="A808" s="291"/>
      <c r="B808" s="701"/>
      <c r="C808" s="291"/>
      <c r="D808" s="29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</row>
    <row r="809" spans="1:14" ht="12.75">
      <c r="A809" s="291"/>
      <c r="B809" s="701"/>
      <c r="C809" s="291"/>
      <c r="D809" s="29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</row>
    <row r="810" spans="1:14" ht="12.75">
      <c r="A810" s="291"/>
      <c r="B810" s="701"/>
      <c r="C810" s="291"/>
      <c r="D810" s="29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</row>
    <row r="811" spans="1:14" ht="12.75">
      <c r="A811" s="291"/>
      <c r="B811" s="701"/>
      <c r="C811" s="291"/>
      <c r="D811" s="29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</row>
    <row r="812" spans="1:14" ht="12.75">
      <c r="A812" s="291"/>
      <c r="B812" s="701"/>
      <c r="C812" s="291"/>
      <c r="D812" s="29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</row>
    <row r="813" spans="1:14" ht="12.75">
      <c r="A813" s="291"/>
      <c r="B813" s="701"/>
      <c r="C813" s="291"/>
      <c r="D813" s="29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</row>
    <row r="814" spans="1:14" ht="12.75">
      <c r="A814" s="291"/>
      <c r="B814" s="701"/>
      <c r="C814" s="291"/>
      <c r="D814" s="29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</row>
    <row r="815" spans="1:14" ht="12.75">
      <c r="A815" s="291"/>
      <c r="B815" s="701"/>
      <c r="C815" s="291"/>
      <c r="D815" s="29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</row>
    <row r="816" spans="1:14" ht="12.75">
      <c r="A816" s="291"/>
      <c r="B816" s="701"/>
      <c r="C816" s="291"/>
      <c r="D816" s="29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</row>
    <row r="817" spans="1:14" ht="12.75">
      <c r="A817" s="291"/>
      <c r="B817" s="701"/>
      <c r="C817" s="291"/>
      <c r="D817" s="29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</row>
    <row r="818" spans="1:14" ht="12.75">
      <c r="A818" s="291"/>
      <c r="B818" s="701"/>
      <c r="C818" s="291"/>
      <c r="D818" s="29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</row>
    <row r="819" spans="1:14" ht="12.75">
      <c r="A819" s="291"/>
      <c r="B819" s="701"/>
      <c r="C819" s="291"/>
      <c r="D819" s="29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</row>
    <row r="820" spans="1:14" ht="12.75">
      <c r="A820" s="291"/>
      <c r="B820" s="701"/>
      <c r="C820" s="291"/>
      <c r="D820" s="29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</row>
    <row r="821" spans="1:14" ht="12.75">
      <c r="A821" s="291"/>
      <c r="B821" s="701"/>
      <c r="C821" s="291"/>
      <c r="D821" s="29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</row>
    <row r="822" spans="1:14" ht="12.75">
      <c r="A822" s="291"/>
      <c r="B822" s="701"/>
      <c r="C822" s="291"/>
      <c r="D822" s="29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</row>
    <row r="823" spans="1:14" ht="12.75">
      <c r="A823" s="291"/>
      <c r="B823" s="701"/>
      <c r="C823" s="291"/>
      <c r="D823" s="29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</row>
    <row r="824" spans="1:14" ht="12.75">
      <c r="A824" s="291"/>
      <c r="B824" s="701"/>
      <c r="C824" s="291"/>
      <c r="D824" s="29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</row>
    <row r="825" spans="1:14" ht="12.75">
      <c r="A825" s="291"/>
      <c r="B825" s="701"/>
      <c r="C825" s="291"/>
      <c r="D825" s="29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</row>
    <row r="826" spans="1:14" ht="12.75">
      <c r="A826" s="291"/>
      <c r="B826" s="701"/>
      <c r="C826" s="291"/>
      <c r="D826" s="29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</row>
    <row r="827" spans="1:14" ht="12.75">
      <c r="A827" s="291"/>
      <c r="B827" s="701"/>
      <c r="C827" s="291"/>
      <c r="D827" s="29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</row>
    <row r="828" spans="1:14" ht="12.75">
      <c r="A828" s="291"/>
      <c r="B828" s="701"/>
      <c r="C828" s="291"/>
      <c r="D828" s="29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</row>
    <row r="829" spans="1:14" ht="12.75">
      <c r="A829" s="291"/>
      <c r="B829" s="701"/>
      <c r="C829" s="291"/>
      <c r="D829" s="29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</row>
    <row r="830" spans="1:14" ht="12.75">
      <c r="A830" s="291"/>
      <c r="B830" s="701"/>
      <c r="C830" s="291"/>
      <c r="D830" s="29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</row>
    <row r="831" spans="1:14" ht="12.75">
      <c r="A831" s="291"/>
      <c r="B831" s="701"/>
      <c r="C831" s="291"/>
      <c r="D831" s="29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</row>
    <row r="832" spans="1:14" ht="12.75">
      <c r="A832" s="291"/>
      <c r="B832" s="701"/>
      <c r="C832" s="291"/>
      <c r="D832" s="29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</row>
    <row r="833" spans="1:14" ht="12.75">
      <c r="A833" s="291"/>
      <c r="B833" s="701"/>
      <c r="C833" s="291"/>
      <c r="D833" s="29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</row>
    <row r="834" spans="1:14" ht="12.75">
      <c r="A834" s="291"/>
      <c r="B834" s="701"/>
      <c r="C834" s="291"/>
      <c r="D834" s="29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</row>
    <row r="835" spans="1:14" ht="12.75">
      <c r="A835" s="291"/>
      <c r="B835" s="701"/>
      <c r="C835" s="291"/>
      <c r="D835" s="29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</row>
    <row r="836" spans="1:14" ht="12.75">
      <c r="A836" s="291"/>
      <c r="B836" s="701"/>
      <c r="C836" s="291"/>
      <c r="D836" s="29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</row>
    <row r="837" spans="1:14" ht="12.75">
      <c r="A837" s="291"/>
      <c r="B837" s="701"/>
      <c r="C837" s="291"/>
      <c r="D837" s="29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</row>
    <row r="838" spans="1:14" ht="12.75">
      <c r="A838" s="291"/>
      <c r="B838" s="701"/>
      <c r="C838" s="291"/>
      <c r="D838" s="29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</row>
    <row r="839" spans="1:14" ht="12.75">
      <c r="A839" s="291"/>
      <c r="B839" s="701"/>
      <c r="C839" s="291"/>
      <c r="D839" s="29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</row>
    <row r="840" spans="1:14" ht="12.75">
      <c r="A840" s="291"/>
      <c r="B840" s="701"/>
      <c r="C840" s="291"/>
      <c r="D840" s="29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</row>
    <row r="841" spans="1:14" ht="12.75">
      <c r="A841" s="291"/>
      <c r="B841" s="701"/>
      <c r="C841" s="291"/>
      <c r="D841" s="29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</row>
    <row r="842" spans="1:14" ht="12.75">
      <c r="A842" s="291"/>
      <c r="B842" s="701"/>
      <c r="C842" s="291"/>
      <c r="D842" s="29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</row>
    <row r="843" spans="1:14" ht="12.75">
      <c r="A843" s="291"/>
      <c r="B843" s="701"/>
      <c r="C843" s="291"/>
      <c r="D843" s="29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</row>
    <row r="844" spans="1:14" ht="12.75">
      <c r="A844" s="291"/>
      <c r="B844" s="701"/>
      <c r="C844" s="291"/>
      <c r="D844" s="29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</row>
    <row r="845" spans="1:14" ht="12.75">
      <c r="A845" s="291"/>
      <c r="B845" s="701"/>
      <c r="C845" s="291"/>
      <c r="D845" s="29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</row>
    <row r="846" spans="1:14" ht="12.75">
      <c r="A846" s="291"/>
      <c r="B846" s="701"/>
      <c r="C846" s="291"/>
      <c r="D846" s="29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</row>
    <row r="847" spans="1:14" ht="12.75">
      <c r="A847" s="291"/>
      <c r="B847" s="701"/>
      <c r="C847" s="291"/>
      <c r="D847" s="29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</row>
    <row r="848" spans="1:14" ht="12.75">
      <c r="A848" s="291"/>
      <c r="B848" s="701"/>
      <c r="C848" s="291"/>
      <c r="D848" s="29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</row>
    <row r="849" spans="1:14" ht="12.75">
      <c r="A849" s="291"/>
      <c r="B849" s="701"/>
      <c r="C849" s="291"/>
      <c r="D849" s="29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</row>
    <row r="850" spans="1:14" ht="12.75">
      <c r="A850" s="291"/>
      <c r="B850" s="701"/>
      <c r="C850" s="291"/>
      <c r="D850" s="29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</row>
    <row r="851" spans="1:14" ht="12.75">
      <c r="A851" s="291"/>
      <c r="B851" s="701"/>
      <c r="C851" s="291"/>
      <c r="D851" s="29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</row>
    <row r="852" spans="1:14" ht="12.75">
      <c r="A852" s="291"/>
      <c r="B852" s="701"/>
      <c r="C852" s="291"/>
      <c r="D852" s="29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</row>
    <row r="853" spans="1:14" ht="12.75">
      <c r="A853" s="291"/>
      <c r="B853" s="701"/>
      <c r="C853" s="291"/>
      <c r="D853" s="29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</row>
    <row r="854" spans="1:14" ht="12.75">
      <c r="A854" s="291"/>
      <c r="B854" s="701"/>
      <c r="C854" s="291"/>
      <c r="D854" s="29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</row>
    <row r="855" spans="1:14" ht="12.75">
      <c r="A855" s="291"/>
      <c r="B855" s="701"/>
      <c r="C855" s="291"/>
      <c r="D855" s="29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</row>
    <row r="856" spans="1:14" ht="12.75">
      <c r="A856" s="291"/>
      <c r="B856" s="701"/>
      <c r="C856" s="291"/>
      <c r="D856" s="29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</row>
    <row r="857" spans="1:14" ht="12.75">
      <c r="A857" s="291"/>
      <c r="B857" s="701"/>
      <c r="C857" s="291"/>
      <c r="D857" s="29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</row>
    <row r="858" spans="1:14" ht="12.75">
      <c r="A858" s="291"/>
      <c r="B858" s="701"/>
      <c r="C858" s="291"/>
      <c r="D858" s="29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</row>
    <row r="859" spans="1:14" ht="12.75">
      <c r="A859" s="291"/>
      <c r="B859" s="701"/>
      <c r="C859" s="291"/>
      <c r="D859" s="29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</row>
    <row r="860" spans="1:14" ht="12.75">
      <c r="A860" s="291"/>
      <c r="B860" s="701"/>
      <c r="C860" s="291"/>
      <c r="D860" s="29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</row>
    <row r="861" spans="1:14" ht="12.75">
      <c r="A861" s="291"/>
      <c r="B861" s="701"/>
      <c r="C861" s="291"/>
      <c r="D861" s="29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</row>
    <row r="862" spans="1:14" ht="12.75">
      <c r="A862" s="291"/>
      <c r="B862" s="701"/>
      <c r="C862" s="291"/>
      <c r="D862" s="29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</row>
    <row r="863" spans="1:14" ht="12.75">
      <c r="A863" s="291"/>
      <c r="B863" s="701"/>
      <c r="C863" s="291"/>
      <c r="D863" s="29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</row>
    <row r="864" spans="1:14" ht="12.75">
      <c r="A864" s="291"/>
      <c r="B864" s="701"/>
      <c r="C864" s="291"/>
      <c r="D864" s="29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</row>
    <row r="865" spans="1:14" ht="12.75">
      <c r="A865" s="291"/>
      <c r="B865" s="701"/>
      <c r="C865" s="291"/>
      <c r="D865" s="29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</row>
    <row r="866" spans="1:14" ht="12.75">
      <c r="A866" s="291"/>
      <c r="B866" s="701"/>
      <c r="C866" s="291"/>
      <c r="D866" s="29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</row>
    <row r="867" spans="1:14" ht="12.75">
      <c r="A867" s="291"/>
      <c r="B867" s="701"/>
      <c r="C867" s="291"/>
      <c r="D867" s="29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</row>
    <row r="868" spans="1:14" ht="12.75">
      <c r="A868" s="291"/>
      <c r="B868" s="701"/>
      <c r="C868" s="291"/>
      <c r="D868" s="29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</row>
    <row r="869" spans="1:14" ht="12.75">
      <c r="A869" s="291"/>
      <c r="B869" s="701"/>
      <c r="C869" s="291"/>
      <c r="D869" s="29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</row>
    <row r="870" spans="1:14" ht="12.75">
      <c r="A870" s="291"/>
      <c r="B870" s="701"/>
      <c r="C870" s="291"/>
      <c r="D870" s="29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</row>
    <row r="871" spans="1:14" ht="12.75">
      <c r="A871" s="291"/>
      <c r="B871" s="701"/>
      <c r="C871" s="291"/>
      <c r="D871" s="29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</row>
    <row r="872" spans="1:14" ht="12.75">
      <c r="A872" s="291"/>
      <c r="B872" s="701"/>
      <c r="C872" s="291"/>
      <c r="D872" s="29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</row>
    <row r="873" spans="1:14" ht="12.75">
      <c r="A873" s="291"/>
      <c r="B873" s="701"/>
      <c r="C873" s="291"/>
      <c r="D873" s="29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</row>
    <row r="874" spans="1:14" ht="12.75">
      <c r="A874" s="291"/>
      <c r="B874" s="701"/>
      <c r="C874" s="291"/>
      <c r="D874" s="29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</row>
    <row r="875" spans="1:14" ht="12.75">
      <c r="A875" s="291"/>
      <c r="B875" s="701"/>
      <c r="C875" s="291"/>
      <c r="D875" s="29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</row>
    <row r="876" spans="1:14" ht="12.75">
      <c r="A876" s="291"/>
      <c r="B876" s="701"/>
      <c r="C876" s="291"/>
      <c r="D876" s="29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</row>
    <row r="877" spans="1:14" ht="12.75">
      <c r="A877" s="291"/>
      <c r="B877" s="701"/>
      <c r="C877" s="291"/>
      <c r="D877" s="29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</row>
    <row r="878" spans="1:14" ht="12.75">
      <c r="A878" s="291"/>
      <c r="B878" s="701"/>
      <c r="C878" s="291"/>
      <c r="D878" s="29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</row>
    <row r="879" spans="1:14" ht="12.75">
      <c r="A879" s="291"/>
      <c r="B879" s="701"/>
      <c r="C879" s="291"/>
      <c r="D879" s="29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</row>
    <row r="880" spans="1:14" ht="12.75">
      <c r="A880" s="291"/>
      <c r="B880" s="701"/>
      <c r="C880" s="291"/>
      <c r="D880" s="29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</row>
    <row r="881" spans="1:14" ht="12.75">
      <c r="A881" s="291"/>
      <c r="B881" s="701"/>
      <c r="C881" s="291"/>
      <c r="D881" s="29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</row>
    <row r="882" spans="1:14" ht="12.75">
      <c r="A882" s="291"/>
      <c r="B882" s="701"/>
      <c r="C882" s="291"/>
      <c r="D882" s="29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</row>
    <row r="883" spans="1:14" ht="12.75">
      <c r="A883" s="291"/>
      <c r="B883" s="701"/>
      <c r="C883" s="291"/>
      <c r="D883" s="29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</row>
    <row r="884" spans="1:14" ht="12.75">
      <c r="A884" s="291"/>
      <c r="B884" s="701"/>
      <c r="C884" s="291"/>
      <c r="D884" s="29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</row>
    <row r="885" spans="1:14" ht="12.75">
      <c r="A885" s="291"/>
      <c r="B885" s="701"/>
      <c r="C885" s="291"/>
      <c r="D885" s="29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</row>
    <row r="886" spans="1:14" ht="12.75">
      <c r="A886" s="291"/>
      <c r="B886" s="701"/>
      <c r="C886" s="291"/>
      <c r="D886" s="29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</row>
    <row r="887" spans="1:14" ht="12.75">
      <c r="A887" s="291"/>
      <c r="B887" s="701"/>
      <c r="C887" s="291"/>
      <c r="D887" s="29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</row>
    <row r="888" spans="1:14" ht="12.75">
      <c r="A888" s="291"/>
      <c r="B888" s="701"/>
      <c r="C888" s="291"/>
      <c r="D888" s="29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</row>
    <row r="889" spans="1:14" ht="12.75">
      <c r="A889" s="291"/>
      <c r="B889" s="701"/>
      <c r="C889" s="291"/>
      <c r="D889" s="29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</row>
    <row r="890" spans="1:14" ht="12.75">
      <c r="A890" s="291"/>
      <c r="B890" s="701"/>
      <c r="C890" s="291"/>
      <c r="D890" s="29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</row>
    <row r="891" spans="1:14" ht="12.75">
      <c r="A891" s="291"/>
      <c r="B891" s="701"/>
      <c r="C891" s="291"/>
      <c r="D891" s="29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</row>
    <row r="892" spans="1:14" ht="12.75">
      <c r="A892" s="291"/>
      <c r="B892" s="701"/>
      <c r="C892" s="291"/>
      <c r="D892" s="29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</row>
    <row r="893" spans="1:14" ht="12.75">
      <c r="A893" s="291"/>
      <c r="B893" s="701"/>
      <c r="C893" s="291"/>
      <c r="D893" s="29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</row>
    <row r="894" spans="1:14" ht="12.75">
      <c r="A894" s="291"/>
      <c r="B894" s="701"/>
      <c r="C894" s="291"/>
      <c r="D894" s="29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</row>
    <row r="895" spans="1:14" ht="12.75">
      <c r="A895" s="291"/>
      <c r="B895" s="701"/>
      <c r="C895" s="291"/>
      <c r="D895" s="29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</row>
    <row r="896" spans="1:14" ht="12.75">
      <c r="A896" s="291"/>
      <c r="B896" s="701"/>
      <c r="C896" s="291"/>
      <c r="D896" s="29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</row>
    <row r="897" spans="1:14" ht="12.75">
      <c r="A897" s="291"/>
      <c r="B897" s="701"/>
      <c r="C897" s="291"/>
      <c r="D897" s="29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</row>
    <row r="898" spans="1:14" ht="12.75">
      <c r="A898" s="291"/>
      <c r="B898" s="701"/>
      <c r="C898" s="291"/>
      <c r="D898" s="29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</row>
    <row r="899" spans="1:14" ht="12.75">
      <c r="A899" s="291"/>
      <c r="B899" s="701"/>
      <c r="C899" s="291"/>
      <c r="D899" s="29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</row>
    <row r="900" spans="1:14" ht="12.75">
      <c r="A900" s="291"/>
      <c r="B900" s="701"/>
      <c r="C900" s="291"/>
      <c r="D900" s="29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</row>
    <row r="901" spans="1:14" ht="12.75">
      <c r="A901" s="291"/>
      <c r="B901" s="701"/>
      <c r="C901" s="291"/>
      <c r="D901" s="29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</row>
    <row r="902" spans="1:14" ht="12.75">
      <c r="A902" s="291"/>
      <c r="B902" s="701"/>
      <c r="C902" s="291"/>
      <c r="D902" s="29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</row>
    <row r="903" spans="1:14" ht="12.75">
      <c r="A903" s="291"/>
      <c r="B903" s="701"/>
      <c r="C903" s="291"/>
      <c r="D903" s="29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</row>
    <row r="904" spans="1:14" ht="12.75">
      <c r="A904" s="291"/>
      <c r="B904" s="701"/>
      <c r="C904" s="291"/>
      <c r="D904" s="29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</row>
    <row r="905" spans="1:14" ht="12.75">
      <c r="A905" s="291"/>
      <c r="B905" s="701"/>
      <c r="C905" s="291"/>
      <c r="D905" s="29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</row>
    <row r="906" spans="1:14" ht="12.75">
      <c r="A906" s="291"/>
      <c r="B906" s="701"/>
      <c r="C906" s="291"/>
      <c r="D906" s="29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</row>
    <row r="907" spans="1:14" ht="12.75">
      <c r="A907" s="291"/>
      <c r="B907" s="701"/>
      <c r="C907" s="291"/>
      <c r="D907" s="29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</row>
    <row r="908" spans="1:14" ht="12.75">
      <c r="A908" s="291"/>
      <c r="B908" s="701"/>
      <c r="C908" s="291"/>
      <c r="D908" s="29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</row>
    <row r="909" spans="1:14" ht="12.75">
      <c r="A909" s="291"/>
      <c r="B909" s="701"/>
      <c r="C909" s="291"/>
      <c r="D909" s="29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</row>
    <row r="910" spans="1:14" ht="12.75">
      <c r="A910" s="291"/>
      <c r="B910" s="701"/>
      <c r="C910" s="291"/>
      <c r="D910" s="29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</row>
    <row r="911" spans="1:14" ht="12.75">
      <c r="A911" s="291"/>
      <c r="B911" s="701"/>
      <c r="C911" s="291"/>
      <c r="D911" s="29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</row>
    <row r="912" spans="1:14" ht="12.75">
      <c r="A912" s="291"/>
      <c r="B912" s="701"/>
      <c r="C912" s="291"/>
      <c r="D912" s="29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</row>
    <row r="913" spans="1:14" ht="12.75">
      <c r="A913" s="291"/>
      <c r="B913" s="701"/>
      <c r="C913" s="291"/>
      <c r="D913" s="29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</row>
    <row r="914" spans="1:14" ht="12.75">
      <c r="A914" s="291"/>
      <c r="B914" s="701"/>
      <c r="C914" s="291"/>
      <c r="D914" s="29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</row>
    <row r="915" spans="1:14" ht="12.75">
      <c r="A915" s="291"/>
      <c r="B915" s="701"/>
      <c r="C915" s="291"/>
      <c r="D915" s="29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</row>
    <row r="916" spans="1:14" ht="12.75">
      <c r="A916" s="291"/>
      <c r="B916" s="701"/>
      <c r="C916" s="291"/>
      <c r="D916" s="29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</row>
    <row r="917" spans="1:14" ht="12.75">
      <c r="A917" s="291"/>
      <c r="B917" s="701"/>
      <c r="C917" s="291"/>
      <c r="D917" s="29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</row>
    <row r="918" spans="1:14" ht="12.75">
      <c r="A918" s="291"/>
      <c r="B918" s="701"/>
      <c r="C918" s="291"/>
      <c r="D918" s="29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</row>
    <row r="919" spans="1:14" ht="12.75">
      <c r="A919" s="291"/>
      <c r="B919" s="701"/>
      <c r="C919" s="291"/>
      <c r="D919" s="29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</row>
    <row r="920" spans="1:14" ht="12.75">
      <c r="A920" s="291"/>
      <c r="B920" s="701"/>
      <c r="C920" s="291"/>
      <c r="D920" s="29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</row>
    <row r="921" spans="1:14" ht="12.75">
      <c r="A921" s="291"/>
      <c r="B921" s="701"/>
      <c r="C921" s="291"/>
      <c r="D921" s="29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</row>
    <row r="922" spans="1:14" ht="12.75">
      <c r="A922" s="291"/>
      <c r="B922" s="701"/>
      <c r="C922" s="291"/>
      <c r="D922" s="29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</row>
    <row r="923" spans="1:14" ht="12.75">
      <c r="A923" s="291"/>
      <c r="B923" s="701"/>
      <c r="C923" s="291"/>
      <c r="D923" s="29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</row>
    <row r="924" spans="1:14" ht="12.75">
      <c r="A924" s="291"/>
      <c r="B924" s="701"/>
      <c r="C924" s="291"/>
      <c r="D924" s="29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</row>
    <row r="925" spans="1:14" ht="12.75">
      <c r="A925" s="291"/>
      <c r="B925" s="701"/>
      <c r="C925" s="291"/>
      <c r="D925" s="29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</row>
    <row r="926" spans="1:14" ht="12.75">
      <c r="A926" s="291"/>
      <c r="B926" s="701"/>
      <c r="C926" s="291"/>
      <c r="D926" s="29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</row>
    <row r="927" spans="1:14" ht="12.75">
      <c r="A927" s="291"/>
      <c r="B927" s="701"/>
      <c r="C927" s="291"/>
      <c r="D927" s="29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</row>
    <row r="928" spans="1:14" ht="12.75">
      <c r="A928" s="291"/>
      <c r="B928" s="701"/>
      <c r="C928" s="291"/>
      <c r="D928" s="29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</row>
    <row r="929" spans="1:14" ht="12.75">
      <c r="A929" s="291"/>
      <c r="B929" s="701"/>
      <c r="C929" s="291"/>
      <c r="D929" s="29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</row>
    <row r="930" spans="1:14" ht="12.75">
      <c r="A930" s="291"/>
      <c r="B930" s="701"/>
      <c r="C930" s="291"/>
      <c r="D930" s="29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</row>
    <row r="931" spans="1:14" ht="12.75">
      <c r="A931" s="291"/>
      <c r="B931" s="701"/>
      <c r="C931" s="291"/>
      <c r="D931" s="29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</row>
    <row r="932" spans="1:14" ht="12.75">
      <c r="A932" s="291"/>
      <c r="B932" s="701"/>
      <c r="C932" s="291"/>
      <c r="D932" s="29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</row>
    <row r="933" spans="1:14" ht="12.75">
      <c r="A933" s="291"/>
      <c r="B933" s="701"/>
      <c r="C933" s="291"/>
      <c r="D933" s="29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</row>
    <row r="934" spans="1:14" ht="12.75">
      <c r="A934" s="291"/>
      <c r="B934" s="701"/>
      <c r="C934" s="291"/>
      <c r="D934" s="29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</row>
    <row r="935" spans="1:14" ht="12.75">
      <c r="A935" s="291"/>
      <c r="B935" s="701"/>
      <c r="C935" s="291"/>
      <c r="D935" s="29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</row>
    <row r="936" spans="1:14" ht="12.75">
      <c r="A936" s="291"/>
      <c r="B936" s="701"/>
      <c r="C936" s="291"/>
      <c r="D936" s="29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</row>
    <row r="937" spans="1:14" ht="12.75">
      <c r="A937" s="291"/>
      <c r="B937" s="701"/>
      <c r="C937" s="291"/>
      <c r="D937" s="29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</row>
    <row r="938" spans="1:14" ht="12.75">
      <c r="A938" s="291"/>
      <c r="B938" s="701"/>
      <c r="C938" s="291"/>
      <c r="D938" s="29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</row>
    <row r="939" spans="1:14" ht="12.75">
      <c r="A939" s="291"/>
      <c r="B939" s="701"/>
      <c r="C939" s="291"/>
      <c r="D939" s="29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</row>
    <row r="940" spans="1:14" ht="12.75">
      <c r="A940" s="291"/>
      <c r="B940" s="701"/>
      <c r="C940" s="291"/>
      <c r="D940" s="29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</row>
    <row r="941" spans="1:14" ht="12.75">
      <c r="A941" s="291"/>
      <c r="B941" s="701"/>
      <c r="C941" s="291"/>
      <c r="D941" s="29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</row>
    <row r="942" spans="1:14" ht="12.75">
      <c r="A942" s="291"/>
      <c r="B942" s="701"/>
      <c r="C942" s="291"/>
      <c r="D942" s="29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</row>
    <row r="943" spans="1:14" ht="12.75">
      <c r="A943" s="291"/>
      <c r="B943" s="701"/>
      <c r="C943" s="291"/>
      <c r="D943" s="29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</row>
    <row r="944" spans="1:14" ht="12.75">
      <c r="A944" s="291"/>
      <c r="B944" s="701"/>
      <c r="C944" s="291"/>
      <c r="D944" s="29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</row>
    <row r="945" spans="1:14" ht="12.75">
      <c r="A945" s="291"/>
      <c r="B945" s="701"/>
      <c r="C945" s="291"/>
      <c r="D945" s="29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</row>
    <row r="946" spans="1:14" ht="12.75">
      <c r="A946" s="291"/>
      <c r="B946" s="701"/>
      <c r="C946" s="291"/>
      <c r="D946" s="29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</row>
    <row r="947" spans="1:14" ht="12.75">
      <c r="A947" s="291"/>
      <c r="B947" s="701"/>
      <c r="C947" s="291"/>
      <c r="D947" s="29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</row>
    <row r="948" spans="1:14" ht="12.75">
      <c r="A948" s="291"/>
      <c r="B948" s="701"/>
      <c r="C948" s="291"/>
      <c r="D948" s="29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</row>
    <row r="949" spans="1:14" ht="12.75">
      <c r="A949" s="291"/>
      <c r="B949" s="701"/>
      <c r="C949" s="291"/>
      <c r="D949" s="29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</row>
    <row r="950" spans="1:14" ht="12.75">
      <c r="A950" s="291"/>
      <c r="B950" s="701"/>
      <c r="C950" s="291"/>
      <c r="D950" s="29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</row>
    <row r="951" spans="1:14" ht="12.75">
      <c r="A951" s="291"/>
      <c r="B951" s="701"/>
      <c r="C951" s="291"/>
      <c r="D951" s="29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</row>
    <row r="952" spans="1:14" ht="12.75">
      <c r="A952" s="291"/>
      <c r="B952" s="701"/>
      <c r="C952" s="291"/>
      <c r="D952" s="29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</row>
    <row r="953" spans="1:14" ht="12.75">
      <c r="A953" s="291"/>
      <c r="B953" s="701"/>
      <c r="C953" s="291"/>
      <c r="D953" s="29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</row>
    <row r="954" spans="1:14" ht="12.75">
      <c r="A954" s="291"/>
      <c r="B954" s="701"/>
      <c r="C954" s="291"/>
      <c r="D954" s="29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</row>
    <row r="955" spans="1:14" ht="12.75">
      <c r="A955" s="291"/>
      <c r="B955" s="701"/>
      <c r="C955" s="291"/>
      <c r="D955" s="29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</row>
    <row r="956" spans="1:14" ht="12.75">
      <c r="A956" s="291"/>
      <c r="B956" s="701"/>
      <c r="C956" s="291"/>
      <c r="D956" s="29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</row>
    <row r="957" spans="1:14" ht="12.75">
      <c r="A957" s="291"/>
      <c r="B957" s="701"/>
      <c r="C957" s="291"/>
      <c r="D957" s="29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</row>
    <row r="958" spans="1:14" ht="12.75">
      <c r="A958" s="291"/>
      <c r="B958" s="701"/>
      <c r="C958" s="291"/>
      <c r="D958" s="29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</row>
    <row r="959" spans="1:14" ht="12.75">
      <c r="A959" s="291"/>
      <c r="B959" s="701"/>
      <c r="C959" s="291"/>
      <c r="D959" s="29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</row>
    <row r="960" spans="1:14" ht="12.75">
      <c r="A960" s="291"/>
      <c r="B960" s="701"/>
      <c r="C960" s="291"/>
      <c r="D960" s="29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</row>
    <row r="961" spans="1:14" ht="12.75">
      <c r="A961" s="291"/>
      <c r="B961" s="701"/>
      <c r="C961" s="291"/>
      <c r="D961" s="29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</row>
    <row r="962" spans="1:14" ht="12.75">
      <c r="A962" s="291"/>
      <c r="B962" s="701"/>
      <c r="C962" s="291"/>
      <c r="D962" s="29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</row>
    <row r="963" spans="1:14" ht="12.75">
      <c r="A963" s="291"/>
      <c r="B963" s="701"/>
      <c r="C963" s="291"/>
      <c r="D963" s="29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</row>
    <row r="964" spans="1:14" ht="12.75">
      <c r="A964" s="291"/>
      <c r="B964" s="701"/>
      <c r="C964" s="291"/>
      <c r="D964" s="29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</row>
    <row r="965" spans="1:14" ht="12.75">
      <c r="A965" s="291"/>
      <c r="B965" s="701"/>
      <c r="C965" s="291"/>
      <c r="D965" s="29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</row>
    <row r="966" spans="1:14" ht="12.75">
      <c r="A966" s="291"/>
      <c r="B966" s="701"/>
      <c r="C966" s="291"/>
      <c r="D966" s="29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</row>
    <row r="967" spans="1:14" ht="12.75">
      <c r="A967" s="291"/>
      <c r="B967" s="701"/>
      <c r="C967" s="291"/>
      <c r="D967" s="29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</row>
    <row r="968" spans="1:14" ht="12.75">
      <c r="A968" s="291"/>
      <c r="B968" s="701"/>
      <c r="C968" s="291"/>
      <c r="D968" s="29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</row>
    <row r="969" spans="1:14" ht="12.75">
      <c r="A969" s="291"/>
      <c r="B969" s="701"/>
      <c r="C969" s="291"/>
      <c r="D969" s="29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</row>
    <row r="970" spans="1:14" ht="12.75">
      <c r="A970" s="291"/>
      <c r="B970" s="701"/>
      <c r="C970" s="291"/>
      <c r="D970" s="29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</row>
    <row r="971" spans="1:14" ht="12.75">
      <c r="A971" s="291"/>
      <c r="B971" s="701"/>
      <c r="C971" s="291"/>
      <c r="D971" s="29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</row>
    <row r="972" spans="1:14" ht="12.75">
      <c r="A972" s="291"/>
      <c r="B972" s="701"/>
      <c r="C972" s="291"/>
      <c r="D972" s="29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</row>
    <row r="973" spans="1:14" ht="12.75">
      <c r="A973" s="291"/>
      <c r="B973" s="701"/>
      <c r="C973" s="291"/>
      <c r="D973" s="29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</row>
    <row r="974" spans="1:14" ht="12.75">
      <c r="A974" s="291"/>
      <c r="B974" s="701"/>
      <c r="C974" s="291"/>
      <c r="D974" s="29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</row>
    <row r="975" spans="1:14" ht="12.75">
      <c r="A975" s="291"/>
      <c r="B975" s="701"/>
      <c r="C975" s="291"/>
      <c r="D975" s="29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</row>
    <row r="976" spans="1:14" ht="12.75">
      <c r="A976" s="291"/>
      <c r="B976" s="701"/>
      <c r="C976" s="291"/>
      <c r="D976" s="29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</row>
    <row r="977" spans="1:14" ht="12.75">
      <c r="A977" s="291"/>
      <c r="B977" s="701"/>
      <c r="C977" s="291"/>
      <c r="D977" s="29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</row>
    <row r="978" spans="1:14" ht="12.75">
      <c r="A978" s="291"/>
      <c r="B978" s="701"/>
      <c r="C978" s="291"/>
      <c r="D978" s="29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</row>
    <row r="979" spans="1:14" ht="12.75">
      <c r="A979" s="291"/>
      <c r="B979" s="701"/>
      <c r="C979" s="291"/>
      <c r="D979" s="29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</row>
    <row r="980" spans="1:14" ht="12.75">
      <c r="A980" s="291"/>
      <c r="B980" s="701"/>
      <c r="C980" s="291"/>
      <c r="D980" s="29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</row>
    <row r="981" spans="1:14" ht="12.75">
      <c r="A981" s="291"/>
      <c r="B981" s="701"/>
      <c r="C981" s="291"/>
      <c r="D981" s="29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</row>
    <row r="982" spans="1:14" ht="12.75">
      <c r="A982" s="291"/>
      <c r="B982" s="701"/>
      <c r="C982" s="291"/>
      <c r="D982" s="29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</row>
    <row r="983" spans="1:14" ht="12.75">
      <c r="A983" s="291"/>
      <c r="B983" s="701"/>
      <c r="C983" s="291"/>
      <c r="D983" s="29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</row>
    <row r="984" spans="1:14" ht="12.75">
      <c r="A984" s="291"/>
      <c r="B984" s="701"/>
      <c r="C984" s="291"/>
      <c r="D984" s="29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</row>
    <row r="985" spans="1:14" ht="12.75">
      <c r="A985" s="291"/>
      <c r="B985" s="701"/>
      <c r="C985" s="291"/>
      <c r="D985" s="29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</row>
    <row r="986" spans="1:14" ht="12.75">
      <c r="A986" s="291"/>
      <c r="B986" s="701"/>
      <c r="C986" s="291"/>
      <c r="D986" s="29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</row>
    <row r="987" spans="1:14" ht="12.75">
      <c r="A987" s="291"/>
      <c r="B987" s="701"/>
      <c r="C987" s="291"/>
      <c r="D987" s="29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</row>
    <row r="988" spans="1:14" ht="12.75">
      <c r="A988" s="291"/>
      <c r="B988" s="701"/>
      <c r="C988" s="291"/>
      <c r="D988" s="29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</row>
    <row r="989" spans="1:14" ht="12.75">
      <c r="A989" s="291"/>
      <c r="B989" s="701"/>
      <c r="C989" s="291"/>
      <c r="D989" s="29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</row>
    <row r="990" spans="1:14" ht="12.75">
      <c r="A990" s="291"/>
      <c r="B990" s="701"/>
      <c r="C990" s="291"/>
      <c r="D990" s="29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</row>
    <row r="991" spans="1:14" ht="12.75">
      <c r="A991" s="291"/>
      <c r="B991" s="701"/>
      <c r="C991" s="291"/>
      <c r="D991" s="29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</row>
    <row r="992" spans="1:14" ht="12.75">
      <c r="A992" s="291"/>
      <c r="B992" s="701"/>
      <c r="C992" s="291"/>
      <c r="D992" s="29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</row>
    <row r="993" spans="1:14" ht="12.75">
      <c r="A993" s="291"/>
      <c r="B993" s="701"/>
      <c r="C993" s="291"/>
      <c r="D993" s="29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</row>
    <row r="994" spans="1:14" ht="12.75">
      <c r="A994" s="291"/>
      <c r="B994" s="701"/>
      <c r="C994" s="291"/>
      <c r="D994" s="29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</row>
    <row r="995" spans="1:14" ht="12.75">
      <c r="A995" s="291"/>
      <c r="B995" s="701"/>
      <c r="C995" s="291"/>
      <c r="D995" s="29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</row>
    <row r="996" spans="1:14" ht="12.75">
      <c r="A996" s="291"/>
      <c r="B996" s="701"/>
      <c r="C996" s="291"/>
      <c r="D996" s="29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</row>
    <row r="997" spans="1:14" ht="12.75">
      <c r="A997" s="291"/>
      <c r="B997" s="701"/>
      <c r="C997" s="291"/>
      <c r="D997" s="29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</row>
    <row r="998" spans="1:14" ht="12.75">
      <c r="A998" s="291"/>
      <c r="B998" s="701"/>
      <c r="C998" s="291"/>
      <c r="D998" s="29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</row>
    <row r="999" spans="1:14" ht="12.75">
      <c r="A999" s="291"/>
      <c r="B999" s="701"/>
      <c r="C999" s="291"/>
      <c r="D999" s="29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</row>
    <row r="1000" spans="1:14" ht="12.75">
      <c r="A1000" s="291"/>
      <c r="B1000" s="701"/>
      <c r="C1000" s="291"/>
      <c r="D1000" s="29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E100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4.42578125" customWidth="1"/>
    <col min="2" max="2" width="14.28515625" customWidth="1"/>
    <col min="3" max="3" width="5.42578125" customWidth="1"/>
    <col min="4" max="4" width="7" customWidth="1"/>
    <col min="5" max="5" width="9" customWidth="1"/>
    <col min="6" max="6" width="18.42578125" customWidth="1"/>
    <col min="7" max="7" width="15.140625" customWidth="1"/>
    <col min="8" max="8" width="29.42578125" customWidth="1"/>
    <col min="9" max="9" width="21.42578125" customWidth="1"/>
    <col min="10" max="10" width="18.85546875" customWidth="1"/>
    <col min="11" max="11" width="14" customWidth="1"/>
    <col min="12" max="12" width="22.42578125" customWidth="1"/>
    <col min="13" max="13" width="22.7109375" customWidth="1"/>
    <col min="14" max="14" width="19.85546875" customWidth="1"/>
    <col min="15" max="15" width="14.85546875" customWidth="1"/>
    <col min="16" max="16" width="10.140625" customWidth="1"/>
    <col min="17" max="17" width="33" customWidth="1"/>
    <col min="18" max="18" width="21.7109375" customWidth="1"/>
    <col min="19" max="19" width="16.28515625" customWidth="1"/>
    <col min="20" max="23" width="16.42578125" customWidth="1"/>
    <col min="25" max="27" width="16.140625" customWidth="1"/>
    <col min="28" max="28" width="20.28515625" customWidth="1"/>
    <col min="29" max="29" width="16.140625" customWidth="1"/>
  </cols>
  <sheetData>
    <row r="1" spans="1:30" ht="15">
      <c r="A1" s="702" t="s">
        <v>817</v>
      </c>
      <c r="B1" s="703" t="s">
        <v>4303</v>
      </c>
      <c r="C1" s="703" t="s">
        <v>4246</v>
      </c>
      <c r="D1" s="703" t="s">
        <v>4304</v>
      </c>
      <c r="E1" s="703"/>
      <c r="F1" s="703" t="s">
        <v>4305</v>
      </c>
      <c r="G1" s="703" t="s">
        <v>4246</v>
      </c>
      <c r="H1" s="703" t="s">
        <v>4306</v>
      </c>
      <c r="I1" s="703" t="s">
        <v>4304</v>
      </c>
      <c r="J1" s="703" t="s">
        <v>4307</v>
      </c>
      <c r="K1" s="703" t="s">
        <v>4308</v>
      </c>
      <c r="L1" s="703" t="s">
        <v>4166</v>
      </c>
      <c r="M1" s="703" t="s">
        <v>4309</v>
      </c>
      <c r="N1" s="703" t="s">
        <v>4310</v>
      </c>
      <c r="O1" s="703" t="s">
        <v>4168</v>
      </c>
      <c r="P1" s="703" t="s">
        <v>820</v>
      </c>
      <c r="Q1" s="703" t="s">
        <v>4256</v>
      </c>
      <c r="R1" s="703" t="s">
        <v>4311</v>
      </c>
      <c r="S1" s="703" t="s">
        <v>4312</v>
      </c>
      <c r="T1" s="703" t="s">
        <v>4313</v>
      </c>
      <c r="U1" s="703" t="s">
        <v>4314</v>
      </c>
      <c r="V1" s="703" t="s">
        <v>4315</v>
      </c>
      <c r="W1" s="703" t="s">
        <v>4316</v>
      </c>
      <c r="X1" s="703" t="s">
        <v>4317</v>
      </c>
      <c r="Y1" s="703" t="s">
        <v>4318</v>
      </c>
      <c r="Z1" s="703" t="s">
        <v>4319</v>
      </c>
      <c r="AA1" s="703" t="s">
        <v>4320</v>
      </c>
      <c r="AB1" s="703" t="s">
        <v>4321</v>
      </c>
      <c r="AC1" s="703" t="s">
        <v>4322</v>
      </c>
    </row>
    <row r="2" spans="1:30" ht="18.75" customHeight="1">
      <c r="A2" s="704" t="s">
        <v>4323</v>
      </c>
      <c r="B2" s="705"/>
      <c r="C2" s="705"/>
      <c r="D2" s="705"/>
      <c r="E2" s="706"/>
      <c r="F2" s="426" t="s">
        <v>4324</v>
      </c>
      <c r="G2" s="391">
        <v>75</v>
      </c>
      <c r="H2" s="391" t="s">
        <v>4325</v>
      </c>
      <c r="I2" s="391">
        <v>2112850</v>
      </c>
      <c r="J2" s="707" t="s">
        <v>4326</v>
      </c>
      <c r="K2" s="707" t="s">
        <v>4327</v>
      </c>
      <c r="L2" s="707" t="s">
        <v>80</v>
      </c>
      <c r="M2" s="708"/>
      <c r="N2" s="709">
        <v>44774</v>
      </c>
      <c r="O2" s="391" t="s">
        <v>4328</v>
      </c>
      <c r="P2" s="708" t="s">
        <v>4329</v>
      </c>
      <c r="Q2" s="710" t="s">
        <v>4330</v>
      </c>
      <c r="R2" s="711" t="s">
        <v>4331</v>
      </c>
      <c r="S2" s="712" t="s">
        <v>4332</v>
      </c>
      <c r="T2" s="713"/>
      <c r="U2" s="713"/>
      <c r="V2" s="713"/>
      <c r="W2" s="713"/>
      <c r="X2" s="713"/>
      <c r="Y2" s="713"/>
      <c r="Z2" s="713"/>
      <c r="AA2" s="713"/>
      <c r="AB2" s="713"/>
      <c r="AC2" s="713"/>
    </row>
    <row r="3" spans="1:30" ht="18.75" customHeight="1">
      <c r="A3" s="704" t="s">
        <v>4323</v>
      </c>
      <c r="B3" s="705"/>
      <c r="C3" s="705"/>
      <c r="D3" s="705"/>
      <c r="E3" s="706"/>
      <c r="F3" s="426" t="s">
        <v>4333</v>
      </c>
      <c r="G3" s="391">
        <v>66</v>
      </c>
      <c r="H3" s="391" t="s">
        <v>4334</v>
      </c>
      <c r="I3" s="391">
        <v>1853640</v>
      </c>
      <c r="J3" s="707" t="s">
        <v>4326</v>
      </c>
      <c r="K3" s="707" t="s">
        <v>4327</v>
      </c>
      <c r="L3" s="707" t="s">
        <v>80</v>
      </c>
      <c r="M3" s="708"/>
      <c r="N3" s="714">
        <v>44774</v>
      </c>
      <c r="O3" s="391" t="s">
        <v>4328</v>
      </c>
      <c r="P3" s="708" t="s">
        <v>4329</v>
      </c>
      <c r="Q3" s="710" t="s">
        <v>4330</v>
      </c>
      <c r="R3" s="711" t="s">
        <v>4331</v>
      </c>
      <c r="S3" s="712" t="s">
        <v>4332</v>
      </c>
      <c r="T3" s="713"/>
      <c r="U3" s="713"/>
      <c r="V3" s="713"/>
      <c r="W3" s="713"/>
      <c r="X3" s="713"/>
      <c r="Y3" s="713"/>
      <c r="Z3" s="713"/>
      <c r="AA3" s="713"/>
      <c r="AB3" s="713"/>
      <c r="AC3" s="713"/>
    </row>
    <row r="4" spans="1:30" ht="18.75" customHeight="1">
      <c r="A4" s="704" t="s">
        <v>4323</v>
      </c>
      <c r="B4" s="705"/>
      <c r="C4" s="705"/>
      <c r="D4" s="705"/>
      <c r="E4" s="706"/>
      <c r="F4" s="426" t="s">
        <v>4265</v>
      </c>
      <c r="G4" s="391">
        <v>62</v>
      </c>
      <c r="H4" s="391" t="s">
        <v>4335</v>
      </c>
      <c r="I4" s="391">
        <v>1745180</v>
      </c>
      <c r="J4" s="707" t="s">
        <v>4326</v>
      </c>
      <c r="K4" s="707" t="s">
        <v>4327</v>
      </c>
      <c r="L4" s="707" t="s">
        <v>80</v>
      </c>
      <c r="M4" s="708"/>
      <c r="N4" s="714">
        <v>44778</v>
      </c>
      <c r="O4" s="391" t="s">
        <v>4336</v>
      </c>
      <c r="P4" s="708" t="s">
        <v>4329</v>
      </c>
      <c r="Q4" s="710" t="s">
        <v>4330</v>
      </c>
      <c r="R4" s="711" t="s">
        <v>4331</v>
      </c>
      <c r="S4" s="712" t="s">
        <v>4332</v>
      </c>
      <c r="T4" s="713"/>
      <c r="U4" s="713"/>
      <c r="V4" s="713"/>
      <c r="W4" s="713"/>
      <c r="X4" s="713"/>
      <c r="Y4" s="713"/>
      <c r="Z4" s="713"/>
      <c r="AA4" s="713"/>
      <c r="AB4" s="713"/>
      <c r="AC4" s="713"/>
    </row>
    <row r="5" spans="1:30" ht="18.75" customHeight="1">
      <c r="A5" s="704" t="s">
        <v>4323</v>
      </c>
      <c r="B5" s="705"/>
      <c r="C5" s="705"/>
      <c r="D5" s="705"/>
      <c r="E5" s="706"/>
      <c r="F5" s="426" t="s">
        <v>4268</v>
      </c>
      <c r="G5" s="391">
        <v>74</v>
      </c>
      <c r="H5" s="391" t="s">
        <v>4337</v>
      </c>
      <c r="I5" s="391">
        <v>2083480</v>
      </c>
      <c r="J5" s="707" t="s">
        <v>4326</v>
      </c>
      <c r="K5" s="707" t="s">
        <v>4327</v>
      </c>
      <c r="L5" s="707" t="s">
        <v>80</v>
      </c>
      <c r="M5" s="708"/>
      <c r="N5" s="714">
        <v>44778</v>
      </c>
      <c r="O5" s="391" t="s">
        <v>4336</v>
      </c>
      <c r="P5" s="708" t="s">
        <v>4329</v>
      </c>
      <c r="Q5" s="710" t="s">
        <v>4330</v>
      </c>
      <c r="R5" s="711" t="s">
        <v>4331</v>
      </c>
      <c r="S5" s="712" t="s">
        <v>4332</v>
      </c>
      <c r="T5" s="713"/>
      <c r="U5" s="713"/>
      <c r="V5" s="713"/>
      <c r="W5" s="713"/>
      <c r="X5" s="713"/>
      <c r="Y5" s="713"/>
      <c r="Z5" s="713"/>
      <c r="AA5" s="713"/>
      <c r="AB5" s="713"/>
      <c r="AC5" s="713"/>
    </row>
    <row r="6" spans="1:30" ht="18.75" customHeight="1">
      <c r="A6" s="704" t="s">
        <v>4323</v>
      </c>
      <c r="B6" s="705"/>
      <c r="C6" s="705"/>
      <c r="D6" s="705"/>
      <c r="E6" s="706"/>
      <c r="F6" s="426" t="s">
        <v>4338</v>
      </c>
      <c r="G6" s="391">
        <v>46</v>
      </c>
      <c r="H6" s="391" t="s">
        <v>4339</v>
      </c>
      <c r="I6" s="391">
        <v>1299110</v>
      </c>
      <c r="J6" s="707" t="s">
        <v>4110</v>
      </c>
      <c r="K6" s="707" t="s">
        <v>4340</v>
      </c>
      <c r="L6" s="707" t="s">
        <v>80</v>
      </c>
      <c r="M6" s="708"/>
      <c r="N6" s="714">
        <v>44774</v>
      </c>
      <c r="O6" s="390">
        <v>44785</v>
      </c>
      <c r="P6" s="708" t="s">
        <v>4329</v>
      </c>
      <c r="Q6" s="710" t="s">
        <v>4341</v>
      </c>
      <c r="R6" s="711" t="s">
        <v>4331</v>
      </c>
      <c r="S6" s="715"/>
      <c r="T6" s="715"/>
      <c r="U6" s="715"/>
      <c r="V6" s="713"/>
      <c r="W6" s="715"/>
      <c r="X6" s="715"/>
      <c r="Y6" s="713"/>
      <c r="Z6" s="715"/>
      <c r="AA6" s="713"/>
      <c r="AB6" s="713"/>
      <c r="AC6" s="713"/>
    </row>
    <row r="7" spans="1:30" ht="18.75" customHeight="1">
      <c r="A7" s="704" t="s">
        <v>4323</v>
      </c>
      <c r="B7" s="716" t="s">
        <v>4342</v>
      </c>
      <c r="C7" s="716">
        <v>100</v>
      </c>
      <c r="D7" s="716">
        <v>2803.11</v>
      </c>
      <c r="E7" s="897" t="s">
        <v>4343</v>
      </c>
      <c r="F7" s="426" t="s">
        <v>4342</v>
      </c>
      <c r="G7" s="391">
        <v>100</v>
      </c>
      <c r="H7" s="391" t="s">
        <v>4344</v>
      </c>
      <c r="I7" s="717">
        <v>2803110</v>
      </c>
      <c r="J7" s="707" t="s">
        <v>4326</v>
      </c>
      <c r="K7" s="707" t="s">
        <v>4345</v>
      </c>
      <c r="L7" s="707" t="s">
        <v>4346</v>
      </c>
      <c r="M7" s="708"/>
      <c r="N7" s="714">
        <v>44864</v>
      </c>
      <c r="O7" s="718">
        <v>44873</v>
      </c>
      <c r="P7" s="708" t="s">
        <v>4329</v>
      </c>
      <c r="Q7" s="710" t="s">
        <v>4347</v>
      </c>
      <c r="R7" s="711" t="s">
        <v>4348</v>
      </c>
      <c r="S7" s="712" t="s">
        <v>4349</v>
      </c>
      <c r="T7" s="715"/>
      <c r="U7" s="715"/>
      <c r="V7" s="715"/>
      <c r="W7" s="715"/>
      <c r="X7" s="715"/>
      <c r="Y7" s="715"/>
      <c r="Z7" s="715"/>
      <c r="AA7" s="713"/>
      <c r="AB7" s="719" t="s">
        <v>4350</v>
      </c>
      <c r="AC7" s="713" t="s">
        <v>4351</v>
      </c>
    </row>
    <row r="8" spans="1:30" ht="18.75" customHeight="1">
      <c r="A8" s="704" t="s">
        <v>4323</v>
      </c>
      <c r="B8" s="716" t="s">
        <v>4352</v>
      </c>
      <c r="C8" s="716">
        <v>124</v>
      </c>
      <c r="D8" s="716">
        <v>3504.21</v>
      </c>
      <c r="E8" s="873"/>
      <c r="F8" s="426" t="s">
        <v>4353</v>
      </c>
      <c r="G8" s="391">
        <v>77</v>
      </c>
      <c r="H8" s="391" t="s">
        <v>4354</v>
      </c>
      <c r="I8" s="717">
        <v>2176900</v>
      </c>
      <c r="J8" s="169" t="s">
        <v>4326</v>
      </c>
      <c r="K8" s="707" t="s">
        <v>4345</v>
      </c>
      <c r="L8" s="720" t="s">
        <v>4346</v>
      </c>
      <c r="M8" s="708"/>
      <c r="N8" s="718" t="s">
        <v>4355</v>
      </c>
      <c r="O8" s="390">
        <v>44918</v>
      </c>
      <c r="P8" s="708" t="s">
        <v>4329</v>
      </c>
      <c r="Q8" s="710" t="s">
        <v>4356</v>
      </c>
      <c r="R8" s="711" t="s">
        <v>4331</v>
      </c>
      <c r="S8" s="715"/>
      <c r="T8" s="719" t="s">
        <v>4357</v>
      </c>
      <c r="U8" s="715"/>
      <c r="V8" s="715"/>
      <c r="W8" s="715"/>
      <c r="X8" s="715"/>
      <c r="Y8" s="715"/>
      <c r="Z8" s="715"/>
      <c r="AA8" s="713"/>
      <c r="AB8" s="721" t="s">
        <v>4358</v>
      </c>
      <c r="AC8" s="713"/>
    </row>
    <row r="9" spans="1:30" ht="18.75" customHeight="1">
      <c r="A9" s="704" t="s">
        <v>4323</v>
      </c>
      <c r="B9" s="722"/>
      <c r="C9" s="722"/>
      <c r="D9" s="722"/>
      <c r="E9" s="722" t="s">
        <v>4359</v>
      </c>
      <c r="F9" s="426" t="s">
        <v>4360</v>
      </c>
      <c r="G9" s="391">
        <v>17</v>
      </c>
      <c r="H9" s="391"/>
      <c r="I9" s="717">
        <v>481060</v>
      </c>
      <c r="J9" s="169" t="s">
        <v>4361</v>
      </c>
      <c r="K9" s="707" t="s">
        <v>4345</v>
      </c>
      <c r="L9" s="720" t="s">
        <v>4362</v>
      </c>
      <c r="M9" s="708" t="s">
        <v>4363</v>
      </c>
      <c r="N9" s="718">
        <v>44891</v>
      </c>
      <c r="O9" s="390">
        <v>44901</v>
      </c>
      <c r="P9" s="708" t="s">
        <v>4329</v>
      </c>
      <c r="Q9" s="710" t="s">
        <v>4364</v>
      </c>
      <c r="R9" s="711" t="s">
        <v>4331</v>
      </c>
      <c r="S9" s="715"/>
      <c r="T9" s="719" t="s">
        <v>4365</v>
      </c>
      <c r="U9" s="715"/>
      <c r="V9" s="715"/>
      <c r="W9" s="715"/>
      <c r="X9" s="715"/>
      <c r="Y9" s="715"/>
      <c r="Z9" s="715"/>
      <c r="AA9" s="713"/>
      <c r="AB9" s="719" t="s">
        <v>4350</v>
      </c>
      <c r="AC9" s="723" t="s">
        <v>4366</v>
      </c>
      <c r="AD9" s="499" t="s">
        <v>4367</v>
      </c>
    </row>
    <row r="10" spans="1:30" ht="18.75" customHeight="1">
      <c r="A10" s="704" t="s">
        <v>4323</v>
      </c>
      <c r="B10" s="722"/>
      <c r="C10" s="722"/>
      <c r="D10" s="722"/>
      <c r="E10" s="722" t="s">
        <v>4368</v>
      </c>
      <c r="F10" s="426" t="s">
        <v>4369</v>
      </c>
      <c r="G10" s="391">
        <v>23</v>
      </c>
      <c r="H10" s="391"/>
      <c r="I10" s="717">
        <v>648590</v>
      </c>
      <c r="J10" s="707" t="s">
        <v>4326</v>
      </c>
      <c r="K10" s="707" t="s">
        <v>4345</v>
      </c>
      <c r="L10" s="720" t="s">
        <v>4362</v>
      </c>
      <c r="M10" s="708" t="s">
        <v>4370</v>
      </c>
      <c r="N10" s="718">
        <v>44891</v>
      </c>
      <c r="O10" s="391" t="s">
        <v>4371</v>
      </c>
      <c r="P10" s="708" t="s">
        <v>4329</v>
      </c>
      <c r="Q10" s="710" t="s">
        <v>4372</v>
      </c>
      <c r="R10" s="711" t="s">
        <v>4331</v>
      </c>
      <c r="S10" s="715"/>
      <c r="T10" s="719" t="s">
        <v>4365</v>
      </c>
      <c r="U10" s="715"/>
      <c r="V10" s="715"/>
      <c r="W10" s="715"/>
      <c r="X10" s="715"/>
      <c r="Y10" s="715"/>
      <c r="Z10" s="715"/>
      <c r="AA10" s="713"/>
      <c r="AB10" s="719" t="s">
        <v>4373</v>
      </c>
      <c r="AC10" s="723" t="s">
        <v>4366</v>
      </c>
      <c r="AD10" s="499" t="s">
        <v>4367</v>
      </c>
    </row>
    <row r="11" spans="1:30" ht="18.75" customHeight="1">
      <c r="A11" s="704" t="s">
        <v>4323</v>
      </c>
      <c r="B11" s="722"/>
      <c r="C11" s="722"/>
      <c r="D11" s="722"/>
      <c r="E11" s="722" t="s">
        <v>4374</v>
      </c>
      <c r="F11" s="426" t="s">
        <v>4375</v>
      </c>
      <c r="G11" s="391">
        <v>7</v>
      </c>
      <c r="H11" s="391"/>
      <c r="I11" s="717">
        <v>197660</v>
      </c>
      <c r="J11" s="707" t="s">
        <v>4326</v>
      </c>
      <c r="K11" s="707" t="s">
        <v>4345</v>
      </c>
      <c r="L11" s="720" t="s">
        <v>4362</v>
      </c>
      <c r="M11" s="708" t="s">
        <v>4370</v>
      </c>
      <c r="N11" s="718">
        <v>44891</v>
      </c>
      <c r="O11" s="390">
        <v>44901</v>
      </c>
      <c r="P11" s="708" t="s">
        <v>4329</v>
      </c>
      <c r="Q11" s="710" t="s">
        <v>4376</v>
      </c>
      <c r="R11" s="711" t="s">
        <v>4331</v>
      </c>
      <c r="S11" s="715"/>
      <c r="T11" s="719" t="s">
        <v>4377</v>
      </c>
      <c r="U11" s="715"/>
      <c r="V11" s="715"/>
      <c r="W11" s="715"/>
      <c r="X11" s="715"/>
      <c r="Y11" s="715"/>
      <c r="Z11" s="715"/>
      <c r="AA11" s="713"/>
      <c r="AB11" s="719" t="s">
        <v>4350</v>
      </c>
      <c r="AC11" s="723" t="s">
        <v>4366</v>
      </c>
      <c r="AD11" s="499" t="s">
        <v>4367</v>
      </c>
    </row>
    <row r="12" spans="1:30" ht="18.75" customHeight="1">
      <c r="A12" s="530" t="s">
        <v>4378</v>
      </c>
      <c r="B12" s="898" t="s">
        <v>4379</v>
      </c>
      <c r="C12" s="899">
        <v>94</v>
      </c>
      <c r="D12" s="900">
        <v>2657060</v>
      </c>
      <c r="E12" s="897" t="s">
        <v>4343</v>
      </c>
      <c r="F12" s="426" t="s">
        <v>4380</v>
      </c>
      <c r="G12" s="391">
        <v>47</v>
      </c>
      <c r="H12" s="391" t="s">
        <v>4381</v>
      </c>
      <c r="I12" s="391">
        <v>1329290</v>
      </c>
      <c r="J12" s="707" t="s">
        <v>4326</v>
      </c>
      <c r="K12" s="707" t="s">
        <v>4345</v>
      </c>
      <c r="L12" s="707" t="s">
        <v>4382</v>
      </c>
      <c r="M12" s="708" t="s">
        <v>4383</v>
      </c>
      <c r="N12" s="390">
        <v>44904</v>
      </c>
      <c r="O12" s="718">
        <v>44920</v>
      </c>
      <c r="P12" s="708" t="s">
        <v>4329</v>
      </c>
      <c r="Q12" s="710" t="s">
        <v>4384</v>
      </c>
      <c r="R12" s="711" t="s">
        <v>4331</v>
      </c>
      <c r="S12" s="715"/>
      <c r="T12" s="724"/>
      <c r="U12" s="715"/>
      <c r="V12" s="715"/>
      <c r="W12" s="715"/>
      <c r="X12" s="715"/>
      <c r="Y12" s="715"/>
      <c r="Z12" s="715"/>
      <c r="AA12" s="713" t="s">
        <v>4385</v>
      </c>
      <c r="AB12" s="719" t="s">
        <v>4386</v>
      </c>
      <c r="AC12" s="713"/>
    </row>
    <row r="13" spans="1:30" ht="18.75" customHeight="1">
      <c r="A13" s="530"/>
      <c r="B13" s="888"/>
      <c r="C13" s="888"/>
      <c r="D13" s="888"/>
      <c r="E13" s="873"/>
      <c r="F13" s="426" t="s">
        <v>4387</v>
      </c>
      <c r="G13" s="391">
        <v>47</v>
      </c>
      <c r="H13" s="391"/>
      <c r="I13" s="391">
        <v>1327770</v>
      </c>
      <c r="J13" s="707" t="s">
        <v>4326</v>
      </c>
      <c r="K13" s="707" t="s">
        <v>4345</v>
      </c>
      <c r="L13" s="707" t="s">
        <v>4382</v>
      </c>
      <c r="M13" s="708" t="s">
        <v>4388</v>
      </c>
      <c r="N13" s="708" t="s">
        <v>4389</v>
      </c>
      <c r="O13" s="391" t="s">
        <v>4390</v>
      </c>
      <c r="P13" s="708" t="s">
        <v>4329</v>
      </c>
      <c r="Q13" s="710" t="s">
        <v>4391</v>
      </c>
      <c r="R13" s="711" t="s">
        <v>4331</v>
      </c>
      <c r="S13" s="725" t="s">
        <v>4392</v>
      </c>
      <c r="T13" s="724"/>
      <c r="U13" s="715"/>
      <c r="V13" s="715"/>
      <c r="W13" s="715"/>
      <c r="X13" s="715"/>
      <c r="Y13" s="715"/>
      <c r="Z13" s="726"/>
      <c r="AA13" s="727"/>
      <c r="AB13" s="719" t="s">
        <v>4386</v>
      </c>
      <c r="AC13" s="727"/>
    </row>
    <row r="14" spans="1:30" ht="18.75" customHeight="1">
      <c r="A14" s="530" t="s">
        <v>4378</v>
      </c>
      <c r="B14" s="722"/>
      <c r="C14" s="722">
        <v>117</v>
      </c>
      <c r="D14" s="722"/>
      <c r="E14" s="722"/>
      <c r="F14" s="426" t="s">
        <v>4393</v>
      </c>
      <c r="G14" s="426">
        <v>15</v>
      </c>
      <c r="H14" s="426" t="s">
        <v>4394</v>
      </c>
      <c r="I14" s="426">
        <v>423460</v>
      </c>
      <c r="J14" s="728" t="s">
        <v>4113</v>
      </c>
      <c r="K14" s="728" t="s">
        <v>4340</v>
      </c>
      <c r="L14" s="728" t="s">
        <v>4395</v>
      </c>
      <c r="M14" s="426" t="s">
        <v>4396</v>
      </c>
      <c r="N14" s="427">
        <v>44818</v>
      </c>
      <c r="O14" s="426" t="s">
        <v>4397</v>
      </c>
      <c r="P14" s="708" t="s">
        <v>4329</v>
      </c>
      <c r="Q14" s="729" t="s">
        <v>4398</v>
      </c>
      <c r="R14" s="730" t="s">
        <v>4399</v>
      </c>
      <c r="S14" s="295"/>
      <c r="T14" s="295"/>
      <c r="U14" s="295"/>
      <c r="V14" s="295" t="s">
        <v>4400</v>
      </c>
      <c r="W14" s="295"/>
      <c r="X14" s="295"/>
      <c r="Y14" s="295" t="s">
        <v>4401</v>
      </c>
      <c r="Z14" s="731" t="s">
        <v>4402</v>
      </c>
      <c r="AA14" s="731"/>
      <c r="AB14" s="732" t="s">
        <v>4403</v>
      </c>
      <c r="AC14" s="733" t="s">
        <v>4404</v>
      </c>
    </row>
    <row r="15" spans="1:30" ht="18.75" customHeight="1">
      <c r="A15" s="530" t="s">
        <v>4378</v>
      </c>
      <c r="B15" s="722"/>
      <c r="C15" s="722">
        <v>30</v>
      </c>
      <c r="D15" s="722"/>
      <c r="E15" s="722"/>
      <c r="F15" s="426" t="s">
        <v>4405</v>
      </c>
      <c r="G15" s="426">
        <v>113</v>
      </c>
      <c r="H15" s="426" t="s">
        <v>4406</v>
      </c>
      <c r="I15" s="426">
        <v>3186410</v>
      </c>
      <c r="J15" s="728" t="s">
        <v>4113</v>
      </c>
      <c r="K15" s="728" t="s">
        <v>4327</v>
      </c>
      <c r="L15" s="728" t="s">
        <v>4382</v>
      </c>
      <c r="M15" s="426" t="s">
        <v>4407</v>
      </c>
      <c r="N15" s="427">
        <v>44824</v>
      </c>
      <c r="O15" s="734">
        <v>44849</v>
      </c>
      <c r="P15" s="708" t="s">
        <v>4329</v>
      </c>
      <c r="Q15" s="429" t="s">
        <v>4408</v>
      </c>
      <c r="R15" s="711" t="s">
        <v>4331</v>
      </c>
      <c r="S15" s="725" t="s">
        <v>4392</v>
      </c>
      <c r="T15" s="715"/>
      <c r="U15" s="735" t="s">
        <v>4409</v>
      </c>
      <c r="V15" s="715"/>
      <c r="W15" s="735" t="s">
        <v>4410</v>
      </c>
      <c r="X15" s="715"/>
      <c r="Y15" s="715"/>
      <c r="Z15" s="715"/>
      <c r="AA15" s="736" t="s">
        <v>4411</v>
      </c>
      <c r="AB15" s="719" t="s">
        <v>4412</v>
      </c>
      <c r="AC15" s="715"/>
    </row>
    <row r="16" spans="1:30" ht="18.75" customHeight="1">
      <c r="A16" s="530" t="s">
        <v>4378</v>
      </c>
      <c r="B16" s="722"/>
      <c r="C16" s="722">
        <v>77</v>
      </c>
      <c r="D16" s="722"/>
      <c r="E16" s="722"/>
      <c r="F16" s="426" t="s">
        <v>4413</v>
      </c>
      <c r="G16" s="426">
        <v>20</v>
      </c>
      <c r="H16" s="426" t="s">
        <v>4406</v>
      </c>
      <c r="I16" s="426">
        <v>563890</v>
      </c>
      <c r="J16" s="728" t="s">
        <v>4113</v>
      </c>
      <c r="K16" s="728" t="s">
        <v>4327</v>
      </c>
      <c r="L16" s="728" t="s">
        <v>4414</v>
      </c>
      <c r="M16" s="426" t="s">
        <v>4407</v>
      </c>
      <c r="N16" s="427">
        <v>44824</v>
      </c>
      <c r="O16" s="427">
        <v>44857</v>
      </c>
      <c r="P16" s="708" t="s">
        <v>4329</v>
      </c>
      <c r="Q16" s="429" t="s">
        <v>4415</v>
      </c>
      <c r="R16" s="711" t="s">
        <v>4331</v>
      </c>
      <c r="S16" s="719" t="s">
        <v>4416</v>
      </c>
      <c r="T16" s="715"/>
      <c r="U16" s="719" t="s">
        <v>4417</v>
      </c>
      <c r="V16" s="715"/>
      <c r="W16" s="715"/>
      <c r="X16" s="715"/>
      <c r="Y16" s="715"/>
      <c r="Z16" s="715"/>
      <c r="AA16" s="715"/>
      <c r="AB16" s="719" t="s">
        <v>4418</v>
      </c>
      <c r="AC16" s="715"/>
    </row>
    <row r="17" spans="1:31" ht="18.75" customHeight="1">
      <c r="A17" s="704" t="s">
        <v>4323</v>
      </c>
      <c r="B17" s="722"/>
      <c r="C17" s="722"/>
      <c r="D17" s="722"/>
      <c r="E17" s="722"/>
      <c r="F17" s="426" t="s">
        <v>4419</v>
      </c>
      <c r="G17" s="426">
        <v>16</v>
      </c>
      <c r="H17" s="426" t="s">
        <v>4394</v>
      </c>
      <c r="I17" s="426">
        <v>452290</v>
      </c>
      <c r="J17" s="728" t="s">
        <v>4113</v>
      </c>
      <c r="K17" s="728" t="s">
        <v>4340</v>
      </c>
      <c r="L17" s="728" t="s">
        <v>4346</v>
      </c>
      <c r="M17" s="426" t="s">
        <v>4420</v>
      </c>
      <c r="N17" s="427">
        <v>44842</v>
      </c>
      <c r="O17" s="718">
        <v>44861</v>
      </c>
      <c r="P17" s="708" t="s">
        <v>4329</v>
      </c>
      <c r="Q17" s="729" t="s">
        <v>4421</v>
      </c>
      <c r="R17" s="730" t="s">
        <v>4399</v>
      </c>
      <c r="S17" s="715"/>
      <c r="T17" s="715"/>
      <c r="U17" s="715"/>
      <c r="V17" s="295" t="s">
        <v>4400</v>
      </c>
      <c r="W17" s="715"/>
      <c r="X17" s="715"/>
      <c r="Y17" s="295" t="s">
        <v>4401</v>
      </c>
      <c r="Z17" s="715"/>
      <c r="AA17" s="715" t="s">
        <v>4422</v>
      </c>
      <c r="AB17" s="719" t="s">
        <v>4373</v>
      </c>
      <c r="AC17" s="715" t="s">
        <v>4423</v>
      </c>
    </row>
    <row r="18" spans="1:31" ht="18.75" customHeight="1">
      <c r="A18" s="530" t="s">
        <v>4378</v>
      </c>
      <c r="B18" s="722"/>
      <c r="C18" s="722"/>
      <c r="D18" s="722"/>
      <c r="E18" s="722"/>
      <c r="F18" s="426" t="s">
        <v>4424</v>
      </c>
      <c r="G18" s="426">
        <v>15</v>
      </c>
      <c r="H18" s="426" t="s">
        <v>4394</v>
      </c>
      <c r="I18" s="426">
        <v>423220</v>
      </c>
      <c r="J18" s="728" t="s">
        <v>4113</v>
      </c>
      <c r="K18" s="728" t="s">
        <v>4340</v>
      </c>
      <c r="L18" s="728" t="s">
        <v>4395</v>
      </c>
      <c r="M18" s="426" t="s">
        <v>4420</v>
      </c>
      <c r="N18" s="427">
        <v>44842</v>
      </c>
      <c r="O18" s="427">
        <v>44864</v>
      </c>
      <c r="P18" s="708" t="s">
        <v>4329</v>
      </c>
      <c r="Q18" s="729" t="s">
        <v>4425</v>
      </c>
      <c r="R18" s="730" t="s">
        <v>4399</v>
      </c>
      <c r="S18" s="715"/>
      <c r="T18" s="715"/>
      <c r="U18" s="715"/>
      <c r="V18" s="295" t="s">
        <v>4400</v>
      </c>
      <c r="W18" s="715"/>
      <c r="X18" s="715"/>
      <c r="Y18" s="295" t="s">
        <v>4401</v>
      </c>
      <c r="Z18" s="715"/>
      <c r="AA18" s="715"/>
      <c r="AB18" s="301" t="s">
        <v>4426</v>
      </c>
      <c r="AC18" s="737" t="s">
        <v>4427</v>
      </c>
    </row>
    <row r="19" spans="1:31" ht="32.25" customHeight="1">
      <c r="A19" s="738" t="s">
        <v>4378</v>
      </c>
      <c r="B19" s="739"/>
      <c r="C19" s="739"/>
      <c r="D19" s="739"/>
      <c r="E19" s="722"/>
      <c r="F19" s="426" t="s">
        <v>4428</v>
      </c>
      <c r="G19" s="426">
        <v>56</v>
      </c>
      <c r="H19" s="426" t="s">
        <v>4429</v>
      </c>
      <c r="I19" s="426">
        <v>1579420</v>
      </c>
      <c r="J19" s="426" t="s">
        <v>4430</v>
      </c>
      <c r="K19" s="728" t="s">
        <v>4327</v>
      </c>
      <c r="L19" s="728" t="s">
        <v>4382</v>
      </c>
      <c r="M19" s="426" t="s">
        <v>4431</v>
      </c>
      <c r="N19" s="734">
        <v>44862</v>
      </c>
      <c r="O19" s="734">
        <v>44895</v>
      </c>
      <c r="P19" s="708" t="s">
        <v>4329</v>
      </c>
      <c r="Q19" s="740" t="s">
        <v>4432</v>
      </c>
      <c r="R19" s="711" t="s">
        <v>4433</v>
      </c>
      <c r="S19" s="725" t="s">
        <v>4392</v>
      </c>
      <c r="T19" s="741"/>
      <c r="U19" s="742" t="s">
        <v>4434</v>
      </c>
      <c r="V19" s="741"/>
      <c r="W19" s="735" t="s">
        <v>4435</v>
      </c>
      <c r="X19" s="743"/>
      <c r="Y19" s="295" t="s">
        <v>4401</v>
      </c>
      <c r="Z19" s="743"/>
      <c r="AA19" s="743" t="s">
        <v>4436</v>
      </c>
      <c r="AB19" s="719" t="s">
        <v>4386</v>
      </c>
      <c r="AC19" s="715" t="s">
        <v>4437</v>
      </c>
      <c r="AD19" s="744" t="s">
        <v>4438</v>
      </c>
      <c r="AE19" s="744"/>
    </row>
    <row r="20" spans="1:31" ht="18.75" customHeight="1">
      <c r="A20" s="530" t="s">
        <v>4378</v>
      </c>
      <c r="B20" s="722"/>
      <c r="C20" s="722"/>
      <c r="D20" s="745"/>
      <c r="E20" s="722" t="s">
        <v>4439</v>
      </c>
      <c r="F20" s="426" t="s">
        <v>4440</v>
      </c>
      <c r="G20" s="426">
        <v>26</v>
      </c>
      <c r="H20" s="426" t="s">
        <v>4441</v>
      </c>
      <c r="I20" s="426">
        <v>735030</v>
      </c>
      <c r="J20" s="426" t="s">
        <v>4326</v>
      </c>
      <c r="K20" s="728" t="s">
        <v>4327</v>
      </c>
      <c r="L20" s="728" t="s">
        <v>4382</v>
      </c>
      <c r="M20" s="426" t="s">
        <v>4442</v>
      </c>
      <c r="N20" s="734">
        <v>44852</v>
      </c>
      <c r="O20" s="746">
        <v>44907</v>
      </c>
      <c r="P20" s="708" t="s">
        <v>4329</v>
      </c>
      <c r="Q20" s="747" t="s">
        <v>4443</v>
      </c>
      <c r="R20" s="711" t="s">
        <v>4331</v>
      </c>
      <c r="S20" s="715"/>
      <c r="T20" s="715"/>
      <c r="U20" s="715"/>
      <c r="V20" s="715"/>
      <c r="W20" s="715"/>
      <c r="X20" s="715"/>
      <c r="Y20" s="715"/>
      <c r="Z20" s="715"/>
      <c r="AA20" s="748" t="s">
        <v>4444</v>
      </c>
      <c r="AB20" s="719" t="s">
        <v>4386</v>
      </c>
      <c r="AC20" s="715"/>
    </row>
    <row r="21" spans="1:31" ht="42" customHeight="1">
      <c r="A21" s="530" t="s">
        <v>4378</v>
      </c>
      <c r="B21" s="745"/>
      <c r="C21" s="745"/>
      <c r="D21" s="745"/>
      <c r="E21" s="749" t="s">
        <v>4445</v>
      </c>
      <c r="F21" s="426" t="s">
        <v>4446</v>
      </c>
      <c r="G21" s="426">
        <v>53</v>
      </c>
      <c r="H21" s="426" t="s">
        <v>4447</v>
      </c>
      <c r="I21" s="426">
        <v>1494990</v>
      </c>
      <c r="J21" s="426" t="s">
        <v>4326</v>
      </c>
      <c r="K21" s="728" t="s">
        <v>4327</v>
      </c>
      <c r="L21" s="728" t="s">
        <v>4395</v>
      </c>
      <c r="M21" s="426" t="s">
        <v>4448</v>
      </c>
      <c r="N21" s="734">
        <v>44862</v>
      </c>
      <c r="O21" s="734">
        <v>44895</v>
      </c>
      <c r="P21" s="708" t="s">
        <v>4329</v>
      </c>
      <c r="Q21" s="747" t="s">
        <v>4449</v>
      </c>
      <c r="R21" s="750" t="s">
        <v>4450</v>
      </c>
      <c r="S21" s="725" t="s">
        <v>4451</v>
      </c>
      <c r="T21" s="715"/>
      <c r="U21" s="715"/>
      <c r="V21" s="715"/>
      <c r="W21" s="715"/>
      <c r="X21" s="715"/>
      <c r="Y21" s="715"/>
      <c r="Z21" s="715"/>
      <c r="AA21" s="715"/>
      <c r="AB21" s="719" t="s">
        <v>4452</v>
      </c>
      <c r="AC21" s="715"/>
    </row>
    <row r="22" spans="1:31" ht="18.75" customHeight="1">
      <c r="A22" s="530" t="s">
        <v>4378</v>
      </c>
      <c r="B22" s="745"/>
      <c r="C22" s="745"/>
      <c r="D22" s="745"/>
      <c r="E22" s="749" t="s">
        <v>4445</v>
      </c>
      <c r="F22" s="426" t="s">
        <v>4453</v>
      </c>
      <c r="G22" s="426">
        <v>28</v>
      </c>
      <c r="H22" s="426" t="s">
        <v>4454</v>
      </c>
      <c r="I22" s="426">
        <v>789780</v>
      </c>
      <c r="J22" s="426" t="s">
        <v>4430</v>
      </c>
      <c r="K22" s="728" t="s">
        <v>4327</v>
      </c>
      <c r="L22" s="728" t="s">
        <v>4395</v>
      </c>
      <c r="M22" s="426" t="s">
        <v>4431</v>
      </c>
      <c r="N22" s="734">
        <v>44862</v>
      </c>
      <c r="O22" s="426" t="s">
        <v>4455</v>
      </c>
      <c r="P22" s="708" t="s">
        <v>4329</v>
      </c>
      <c r="Q22" s="747" t="s">
        <v>4456</v>
      </c>
      <c r="R22" s="711" t="s">
        <v>4457</v>
      </c>
      <c r="S22" s="751"/>
      <c r="T22" s="715"/>
      <c r="U22" s="719" t="s">
        <v>4458</v>
      </c>
      <c r="V22" s="719" t="s">
        <v>4459</v>
      </c>
      <c r="W22" s="752" t="s">
        <v>4460</v>
      </c>
      <c r="X22" s="715"/>
      <c r="Y22" s="719" t="s">
        <v>4461</v>
      </c>
      <c r="Z22" s="715"/>
      <c r="AA22" s="715" t="s">
        <v>4462</v>
      </c>
      <c r="AB22" s="735" t="s">
        <v>4463</v>
      </c>
      <c r="AC22" s="753" t="s">
        <v>4464</v>
      </c>
    </row>
    <row r="23" spans="1:31" ht="18.75" customHeight="1">
      <c r="A23" s="754" t="s">
        <v>4465</v>
      </c>
      <c r="B23" s="749"/>
      <c r="C23" s="749"/>
      <c r="D23" s="749"/>
      <c r="E23" s="749" t="s">
        <v>4445</v>
      </c>
      <c r="F23" s="426" t="s">
        <v>4466</v>
      </c>
      <c r="G23" s="426">
        <v>62</v>
      </c>
      <c r="H23" s="426" t="s">
        <v>4467</v>
      </c>
      <c r="I23" s="426">
        <v>1750330</v>
      </c>
      <c r="J23" s="426" t="s">
        <v>4468</v>
      </c>
      <c r="K23" s="728" t="s">
        <v>4291</v>
      </c>
      <c r="L23" s="728" t="s">
        <v>4395</v>
      </c>
      <c r="M23" s="426" t="s">
        <v>4469</v>
      </c>
      <c r="N23" s="734">
        <v>44866</v>
      </c>
      <c r="O23" s="734">
        <v>44884</v>
      </c>
      <c r="P23" s="708" t="s">
        <v>4329</v>
      </c>
      <c r="Q23" s="747" t="s">
        <v>4470</v>
      </c>
      <c r="R23" s="711" t="s">
        <v>4471</v>
      </c>
      <c r="S23" s="755" t="s">
        <v>4472</v>
      </c>
      <c r="T23" s="756"/>
      <c r="U23" s="756"/>
      <c r="V23" s="756"/>
      <c r="W23" s="752" t="s">
        <v>4460</v>
      </c>
      <c r="X23" s="757"/>
      <c r="Y23" s="758"/>
      <c r="Z23" s="715"/>
      <c r="AA23" s="715"/>
      <c r="AB23" s="719" t="s">
        <v>4452</v>
      </c>
      <c r="AC23" s="715"/>
    </row>
    <row r="24" spans="1:31" ht="28.5" customHeight="1">
      <c r="A24" s="754" t="s">
        <v>4465</v>
      </c>
      <c r="B24" s="749"/>
      <c r="C24" s="749"/>
      <c r="D24" s="749"/>
      <c r="E24" s="749" t="s">
        <v>4473</v>
      </c>
      <c r="F24" s="426" t="s">
        <v>4474</v>
      </c>
      <c r="G24" s="426">
        <v>133</v>
      </c>
      <c r="H24" s="426" t="s">
        <v>4475</v>
      </c>
      <c r="I24" s="426">
        <v>3754510</v>
      </c>
      <c r="J24" s="426" t="s">
        <v>4430</v>
      </c>
      <c r="K24" s="728" t="s">
        <v>4327</v>
      </c>
      <c r="L24" s="728" t="s">
        <v>4395</v>
      </c>
      <c r="M24" s="426" t="s">
        <v>4431</v>
      </c>
      <c r="N24" s="734">
        <v>44862</v>
      </c>
      <c r="O24" s="426" t="s">
        <v>4455</v>
      </c>
      <c r="P24" s="708" t="s">
        <v>4329</v>
      </c>
      <c r="Q24" s="759" t="s">
        <v>4476</v>
      </c>
      <c r="R24" s="711" t="s">
        <v>4477</v>
      </c>
      <c r="S24" s="725" t="s">
        <v>4478</v>
      </c>
      <c r="T24" s="715"/>
      <c r="U24" s="715"/>
      <c r="V24" s="715"/>
      <c r="W24" s="752" t="s">
        <v>4460</v>
      </c>
      <c r="X24" s="715"/>
      <c r="Y24" s="719" t="s">
        <v>4479</v>
      </c>
      <c r="Z24" s="715"/>
      <c r="AA24" s="715" t="s">
        <v>4480</v>
      </c>
      <c r="AB24" s="719" t="s">
        <v>4452</v>
      </c>
      <c r="AC24" s="753" t="s">
        <v>4464</v>
      </c>
    </row>
    <row r="25" spans="1:31" ht="18.75" customHeight="1">
      <c r="A25" s="760" t="s">
        <v>4481</v>
      </c>
      <c r="B25" s="749"/>
      <c r="C25" s="749"/>
      <c r="D25" s="749"/>
      <c r="E25" s="749" t="s">
        <v>4473</v>
      </c>
      <c r="F25" s="426" t="s">
        <v>4482</v>
      </c>
      <c r="G25" s="426">
        <v>10</v>
      </c>
      <c r="H25" s="426" t="s">
        <v>4483</v>
      </c>
      <c r="I25" s="426">
        <v>282640</v>
      </c>
      <c r="J25" s="426" t="s">
        <v>4430</v>
      </c>
      <c r="K25" s="728" t="s">
        <v>4327</v>
      </c>
      <c r="L25" s="728" t="s">
        <v>4395</v>
      </c>
      <c r="M25" s="426" t="s">
        <v>4484</v>
      </c>
      <c r="N25" s="734">
        <v>44874</v>
      </c>
      <c r="O25" s="426" t="s">
        <v>4455</v>
      </c>
      <c r="P25" s="708" t="s">
        <v>4329</v>
      </c>
      <c r="Q25" s="747" t="s">
        <v>4470</v>
      </c>
      <c r="R25" s="711" t="s">
        <v>4485</v>
      </c>
      <c r="S25" s="715"/>
      <c r="T25" s="715"/>
      <c r="U25" s="715"/>
      <c r="V25" s="715"/>
      <c r="W25" s="752" t="s">
        <v>4460</v>
      </c>
      <c r="X25" s="715"/>
      <c r="Y25" s="715"/>
      <c r="Z25" s="715"/>
      <c r="AA25" s="715"/>
      <c r="AB25" s="719" t="s">
        <v>4452</v>
      </c>
      <c r="AC25" s="715"/>
    </row>
    <row r="26" spans="1:31" ht="18.75" customHeight="1">
      <c r="A26" s="760" t="s">
        <v>4481</v>
      </c>
      <c r="B26" s="749"/>
      <c r="C26" s="749" t="s">
        <v>4486</v>
      </c>
      <c r="D26" s="749"/>
      <c r="E26" s="749" t="s">
        <v>4487</v>
      </c>
      <c r="F26" s="426" t="s">
        <v>4488</v>
      </c>
      <c r="G26" s="426">
        <v>29</v>
      </c>
      <c r="H26" s="426" t="s">
        <v>4489</v>
      </c>
      <c r="I26" s="426">
        <v>819280</v>
      </c>
      <c r="J26" s="426" t="s">
        <v>4326</v>
      </c>
      <c r="K26" s="728" t="s">
        <v>4327</v>
      </c>
      <c r="L26" s="728" t="s">
        <v>4382</v>
      </c>
      <c r="M26" s="426" t="s">
        <v>4490</v>
      </c>
      <c r="N26" s="734">
        <v>44879</v>
      </c>
      <c r="O26" s="426" t="s">
        <v>4491</v>
      </c>
      <c r="P26" s="708" t="s">
        <v>4329</v>
      </c>
      <c r="Q26" s="747" t="s">
        <v>4492</v>
      </c>
      <c r="R26" s="711" t="s">
        <v>4331</v>
      </c>
      <c r="S26" s="715"/>
      <c r="T26" s="715" t="s">
        <v>4493</v>
      </c>
      <c r="U26" s="715"/>
      <c r="V26" s="715"/>
      <c r="W26" s="715"/>
      <c r="X26" s="715"/>
      <c r="Y26" s="715"/>
      <c r="Z26" s="715"/>
      <c r="AA26" s="748" t="s">
        <v>4444</v>
      </c>
      <c r="AB26" s="719" t="s">
        <v>4494</v>
      </c>
      <c r="AC26" s="715" t="s">
        <v>4493</v>
      </c>
    </row>
    <row r="27" spans="1:31" ht="18.75" customHeight="1">
      <c r="A27" s="760" t="s">
        <v>4481</v>
      </c>
      <c r="B27" s="749"/>
      <c r="C27" s="749"/>
      <c r="D27" s="749"/>
      <c r="E27" s="749" t="s">
        <v>4487</v>
      </c>
      <c r="F27" s="426" t="s">
        <v>4495</v>
      </c>
      <c r="G27" s="426">
        <v>76</v>
      </c>
      <c r="H27" s="426" t="s">
        <v>4496</v>
      </c>
      <c r="I27" s="426">
        <v>2146630</v>
      </c>
      <c r="J27" s="426" t="s">
        <v>4326</v>
      </c>
      <c r="K27" s="728" t="s">
        <v>4327</v>
      </c>
      <c r="L27" s="728" t="s">
        <v>4382</v>
      </c>
      <c r="M27" s="426" t="s">
        <v>4490</v>
      </c>
      <c r="N27" s="734">
        <v>44879</v>
      </c>
      <c r="O27" s="426" t="s">
        <v>4491</v>
      </c>
      <c r="P27" s="708" t="s">
        <v>4329</v>
      </c>
      <c r="Q27" s="747" t="s">
        <v>4497</v>
      </c>
      <c r="R27" s="711" t="s">
        <v>4331</v>
      </c>
      <c r="S27" s="715"/>
      <c r="T27" s="715"/>
      <c r="U27" s="715"/>
      <c r="V27" s="715"/>
      <c r="W27" s="715" t="s">
        <v>4498</v>
      </c>
      <c r="X27" s="715"/>
      <c r="Y27" s="715"/>
      <c r="Z27" s="715"/>
      <c r="AA27" s="748" t="s">
        <v>4444</v>
      </c>
      <c r="AB27" s="719" t="s">
        <v>4494</v>
      </c>
      <c r="AC27" s="715" t="s">
        <v>4498</v>
      </c>
    </row>
    <row r="28" spans="1:31" ht="18.75" customHeight="1">
      <c r="A28" s="760" t="s">
        <v>4481</v>
      </c>
      <c r="B28" s="749"/>
      <c r="C28" s="749" t="s">
        <v>4486</v>
      </c>
      <c r="D28" s="749"/>
      <c r="E28" s="749" t="s">
        <v>4487</v>
      </c>
      <c r="F28" s="426" t="s">
        <v>4499</v>
      </c>
      <c r="G28" s="426">
        <v>9</v>
      </c>
      <c r="H28" s="426" t="s">
        <v>4500</v>
      </c>
      <c r="I28" s="426">
        <v>254440</v>
      </c>
      <c r="J28" s="426" t="s">
        <v>4326</v>
      </c>
      <c r="K28" s="728" t="s">
        <v>4327</v>
      </c>
      <c r="L28" s="728" t="s">
        <v>4382</v>
      </c>
      <c r="M28" s="426" t="s">
        <v>4490</v>
      </c>
      <c r="N28" s="734">
        <v>44877</v>
      </c>
      <c r="O28" s="426" t="s">
        <v>4491</v>
      </c>
      <c r="P28" s="708" t="s">
        <v>4329</v>
      </c>
      <c r="Q28" s="747" t="s">
        <v>4501</v>
      </c>
      <c r="R28" s="711" t="s">
        <v>4331</v>
      </c>
      <c r="S28" s="715"/>
      <c r="T28" s="715" t="s">
        <v>4493</v>
      </c>
      <c r="U28" s="715"/>
      <c r="V28" s="715"/>
      <c r="W28" s="715"/>
      <c r="X28" s="715"/>
      <c r="Y28" s="715"/>
      <c r="Z28" s="715"/>
      <c r="AA28" s="748" t="s">
        <v>4444</v>
      </c>
      <c r="AB28" s="719" t="s">
        <v>4494</v>
      </c>
      <c r="AC28" s="715" t="s">
        <v>4493</v>
      </c>
    </row>
    <row r="29" spans="1:31" ht="16.5" customHeight="1">
      <c r="A29" s="760" t="s">
        <v>4481</v>
      </c>
      <c r="B29" s="749"/>
      <c r="C29" s="749"/>
      <c r="D29" s="749"/>
      <c r="E29" s="749"/>
      <c r="F29" s="426" t="s">
        <v>4502</v>
      </c>
      <c r="G29" s="426">
        <v>39</v>
      </c>
      <c r="H29" s="426" t="s">
        <v>4503</v>
      </c>
      <c r="I29" s="426">
        <v>1099410</v>
      </c>
      <c r="J29" s="426" t="s">
        <v>4326</v>
      </c>
      <c r="K29" s="728" t="s">
        <v>4327</v>
      </c>
      <c r="L29" s="728" t="s">
        <v>4395</v>
      </c>
      <c r="M29" s="426" t="s">
        <v>4504</v>
      </c>
      <c r="N29" s="431">
        <v>44896</v>
      </c>
      <c r="O29" s="734">
        <v>44917</v>
      </c>
      <c r="P29" s="708" t="s">
        <v>4329</v>
      </c>
      <c r="Q29" s="747" t="s">
        <v>4505</v>
      </c>
      <c r="R29" s="711" t="s">
        <v>4506</v>
      </c>
      <c r="S29" s="715"/>
      <c r="T29" s="719" t="s">
        <v>4507</v>
      </c>
      <c r="U29" s="719" t="s">
        <v>4508</v>
      </c>
      <c r="V29" s="715"/>
      <c r="W29" s="715"/>
      <c r="X29" s="715"/>
      <c r="Y29" s="715"/>
      <c r="Z29" s="715"/>
      <c r="AA29" s="715"/>
      <c r="AB29" s="719" t="s">
        <v>4509</v>
      </c>
      <c r="AC29" s="715"/>
    </row>
    <row r="30" spans="1:31" ht="16.5" customHeight="1">
      <c r="A30" s="760" t="s">
        <v>4481</v>
      </c>
      <c r="B30" s="749"/>
      <c r="C30" s="749"/>
      <c r="D30" s="749"/>
      <c r="E30" s="749"/>
      <c r="F30" s="426" t="s">
        <v>4510</v>
      </c>
      <c r="G30" s="426">
        <v>39</v>
      </c>
      <c r="H30" s="426" t="s">
        <v>4511</v>
      </c>
      <c r="I30" s="426">
        <v>1102550</v>
      </c>
      <c r="J30" s="426" t="s">
        <v>4326</v>
      </c>
      <c r="K30" s="728" t="s">
        <v>4327</v>
      </c>
      <c r="L30" s="728" t="s">
        <v>4395</v>
      </c>
      <c r="M30" s="426" t="s">
        <v>4504</v>
      </c>
      <c r="N30" s="431">
        <v>44896</v>
      </c>
      <c r="O30" s="734">
        <v>44922</v>
      </c>
      <c r="P30" s="708" t="s">
        <v>4329</v>
      </c>
      <c r="Q30" s="747" t="s">
        <v>4301</v>
      </c>
      <c r="R30" s="711" t="s">
        <v>4506</v>
      </c>
      <c r="S30" s="715"/>
      <c r="T30" s="719" t="s">
        <v>4507</v>
      </c>
      <c r="U30" s="715"/>
      <c r="V30" s="715"/>
      <c r="W30" s="715"/>
      <c r="X30" s="715"/>
      <c r="Y30" s="715"/>
      <c r="Z30" s="715"/>
      <c r="AA30" s="715"/>
      <c r="AB30" s="719" t="s">
        <v>4512</v>
      </c>
      <c r="AC30" s="715"/>
    </row>
    <row r="31" spans="1:31" ht="15.75" customHeight="1">
      <c r="A31" s="760"/>
      <c r="B31" s="749"/>
      <c r="C31" s="749"/>
      <c r="D31" s="749"/>
      <c r="E31" s="489" t="s">
        <v>4513</v>
      </c>
      <c r="F31" s="169" t="s">
        <v>4514</v>
      </c>
      <c r="G31" s="426">
        <v>38</v>
      </c>
      <c r="H31" s="901" t="s">
        <v>4515</v>
      </c>
      <c r="I31" s="426" t="s">
        <v>4516</v>
      </c>
      <c r="J31" s="426" t="s">
        <v>4326</v>
      </c>
      <c r="K31" s="728" t="s">
        <v>4327</v>
      </c>
      <c r="L31" s="728" t="s">
        <v>4395</v>
      </c>
      <c r="M31" s="426" t="s">
        <v>4517</v>
      </c>
      <c r="N31" s="427">
        <v>44898</v>
      </c>
      <c r="O31" s="426" t="s">
        <v>4518</v>
      </c>
      <c r="P31" s="708" t="s">
        <v>4329</v>
      </c>
      <c r="Q31" s="761" t="s">
        <v>4519</v>
      </c>
      <c r="R31" s="711" t="s">
        <v>4506</v>
      </c>
      <c r="S31" s="715"/>
      <c r="T31" s="719" t="s">
        <v>4507</v>
      </c>
      <c r="U31" s="715"/>
      <c r="V31" s="715"/>
      <c r="W31" s="715"/>
      <c r="X31" s="715"/>
      <c r="Y31" s="715"/>
      <c r="Z31" s="715"/>
      <c r="AA31" s="715" t="s">
        <v>4520</v>
      </c>
      <c r="AB31" s="719" t="s">
        <v>4512</v>
      </c>
      <c r="AC31" s="753" t="s">
        <v>4521</v>
      </c>
    </row>
    <row r="32" spans="1:31" ht="17.25" customHeight="1">
      <c r="A32" s="760"/>
      <c r="B32" s="749"/>
      <c r="C32" s="749"/>
      <c r="D32" s="749"/>
      <c r="E32" s="749"/>
      <c r="F32" s="169" t="s">
        <v>4522</v>
      </c>
      <c r="G32" s="426">
        <v>39</v>
      </c>
      <c r="H32" s="902"/>
      <c r="I32" s="426" t="s">
        <v>4523</v>
      </c>
      <c r="J32" s="426" t="s">
        <v>4326</v>
      </c>
      <c r="K32" s="728" t="s">
        <v>4327</v>
      </c>
      <c r="L32" s="728" t="s">
        <v>4395</v>
      </c>
      <c r="M32" s="426" t="s">
        <v>4517</v>
      </c>
      <c r="N32" s="427">
        <v>44898</v>
      </c>
      <c r="O32" s="427">
        <v>44933</v>
      </c>
      <c r="P32" s="426" t="s">
        <v>4329</v>
      </c>
      <c r="Q32" s="761" t="s">
        <v>4524</v>
      </c>
      <c r="R32" s="711" t="s">
        <v>4506</v>
      </c>
      <c r="S32" s="715"/>
      <c r="T32" s="719" t="s">
        <v>4507</v>
      </c>
      <c r="U32" s="715"/>
      <c r="V32" s="715"/>
      <c r="W32" s="715"/>
      <c r="X32" s="715"/>
      <c r="Y32" s="715"/>
      <c r="Z32" s="715"/>
      <c r="AA32" s="715" t="s">
        <v>4525</v>
      </c>
      <c r="AB32" s="719" t="s">
        <v>4512</v>
      </c>
      <c r="AC32" s="753" t="s">
        <v>4526</v>
      </c>
    </row>
    <row r="33" spans="1:31" ht="17.25" customHeight="1">
      <c r="A33" s="760"/>
      <c r="B33" s="749"/>
      <c r="C33" s="749"/>
      <c r="D33" s="749"/>
      <c r="E33" s="749"/>
      <c r="F33" s="169" t="s">
        <v>4527</v>
      </c>
      <c r="G33" s="426">
        <v>39</v>
      </c>
      <c r="H33" s="888"/>
      <c r="I33" s="426" t="s">
        <v>4528</v>
      </c>
      <c r="J33" s="426" t="s">
        <v>4326</v>
      </c>
      <c r="K33" s="728" t="s">
        <v>4327</v>
      </c>
      <c r="L33" s="728" t="s">
        <v>4395</v>
      </c>
      <c r="M33" s="426" t="s">
        <v>4517</v>
      </c>
      <c r="N33" s="427">
        <v>44898</v>
      </c>
      <c r="O33" s="427">
        <v>44933</v>
      </c>
      <c r="P33" s="426" t="s">
        <v>4329</v>
      </c>
      <c r="Q33" s="761" t="s">
        <v>4529</v>
      </c>
      <c r="R33" s="711" t="s">
        <v>4506</v>
      </c>
      <c r="S33" s="715"/>
      <c r="T33" s="719" t="s">
        <v>4507</v>
      </c>
      <c r="U33" s="715"/>
      <c r="V33" s="715"/>
      <c r="W33" s="715"/>
      <c r="X33" s="715"/>
      <c r="Y33" s="715"/>
      <c r="Z33" s="715"/>
      <c r="AA33" s="715" t="s">
        <v>4525</v>
      </c>
      <c r="AB33" s="719" t="s">
        <v>4512</v>
      </c>
      <c r="AC33" s="753" t="s">
        <v>4526</v>
      </c>
    </row>
    <row r="34" spans="1:31" ht="19.5" customHeight="1">
      <c r="A34" s="760"/>
      <c r="B34" s="749"/>
      <c r="C34" s="749"/>
      <c r="D34" s="749"/>
      <c r="E34" s="749"/>
      <c r="F34" s="762" t="s">
        <v>4530</v>
      </c>
      <c r="G34" s="426">
        <v>20</v>
      </c>
      <c r="H34" s="426" t="s">
        <v>4531</v>
      </c>
      <c r="I34" s="426">
        <v>565530</v>
      </c>
      <c r="J34" s="426" t="s">
        <v>4326</v>
      </c>
      <c r="K34" s="728" t="s">
        <v>4327</v>
      </c>
      <c r="L34" s="728" t="s">
        <v>4395</v>
      </c>
      <c r="M34" s="426" t="s">
        <v>4532</v>
      </c>
      <c r="N34" s="427">
        <v>44945</v>
      </c>
      <c r="O34" s="431">
        <v>44967</v>
      </c>
      <c r="P34" s="426" t="s">
        <v>4329</v>
      </c>
      <c r="Q34" s="761" t="s">
        <v>4533</v>
      </c>
      <c r="R34" s="711" t="s">
        <v>4506</v>
      </c>
      <c r="S34" s="715"/>
      <c r="T34" s="715"/>
      <c r="U34" s="715"/>
      <c r="V34" s="715"/>
      <c r="W34" s="715"/>
      <c r="X34" s="715"/>
      <c r="Y34" s="715"/>
      <c r="Z34" s="715"/>
      <c r="AA34" s="715" t="s">
        <v>4534</v>
      </c>
      <c r="AB34" s="719" t="s">
        <v>4535</v>
      </c>
      <c r="AC34" s="715"/>
    </row>
    <row r="35" spans="1:31" ht="18" customHeight="1">
      <c r="A35" s="760"/>
      <c r="B35" s="749"/>
      <c r="C35" s="749"/>
      <c r="D35" s="749" t="s">
        <v>4536</v>
      </c>
      <c r="E35" s="749"/>
      <c r="F35" s="762" t="s">
        <v>4537</v>
      </c>
      <c r="G35" s="705">
        <v>20</v>
      </c>
      <c r="H35" s="763" t="s">
        <v>4538</v>
      </c>
      <c r="I35" s="426" t="s">
        <v>4539</v>
      </c>
      <c r="J35" s="426" t="s">
        <v>4540</v>
      </c>
      <c r="K35" s="728" t="s">
        <v>4327</v>
      </c>
      <c r="L35" s="728" t="s">
        <v>4395</v>
      </c>
      <c r="M35" s="426" t="s">
        <v>4541</v>
      </c>
      <c r="N35" s="426"/>
      <c r="O35" s="764">
        <v>44988</v>
      </c>
      <c r="P35" s="426" t="s">
        <v>4329</v>
      </c>
      <c r="Q35" s="761"/>
      <c r="R35" s="711" t="s">
        <v>4506</v>
      </c>
      <c r="S35" s="715"/>
      <c r="T35" s="715"/>
      <c r="U35" s="715"/>
      <c r="V35" s="715"/>
      <c r="W35" s="715"/>
      <c r="X35" s="715"/>
      <c r="Y35" s="715"/>
      <c r="Z35" s="715"/>
      <c r="AA35" s="715" t="s">
        <v>4542</v>
      </c>
      <c r="AB35" s="765" t="s">
        <v>4543</v>
      </c>
      <c r="AC35" s="753" t="s">
        <v>4544</v>
      </c>
    </row>
    <row r="36" spans="1:31" ht="18" customHeight="1">
      <c r="A36" s="766"/>
      <c r="B36" s="767"/>
      <c r="C36" s="767"/>
      <c r="D36" s="767"/>
      <c r="E36" s="749">
        <v>3054</v>
      </c>
      <c r="F36" s="169" t="s">
        <v>4545</v>
      </c>
      <c r="G36" s="705">
        <v>19</v>
      </c>
      <c r="H36" s="763" t="s">
        <v>4538</v>
      </c>
      <c r="I36" s="426">
        <v>537050</v>
      </c>
      <c r="J36" s="426" t="s">
        <v>4326</v>
      </c>
      <c r="K36" s="728" t="s">
        <v>4327</v>
      </c>
      <c r="L36" s="728" t="s">
        <v>4546</v>
      </c>
      <c r="M36" s="426" t="s">
        <v>4547</v>
      </c>
      <c r="N36" s="764"/>
      <c r="O36" s="764">
        <v>45013</v>
      </c>
      <c r="P36" s="426" t="s">
        <v>4329</v>
      </c>
      <c r="Q36" s="768"/>
      <c r="R36" s="711" t="s">
        <v>4506</v>
      </c>
      <c r="S36" s="753"/>
      <c r="T36" s="753"/>
      <c r="U36" s="753"/>
      <c r="V36" s="753"/>
      <c r="W36" s="753"/>
      <c r="X36" s="753"/>
      <c r="Y36" s="715" t="s">
        <v>4548</v>
      </c>
      <c r="Z36" s="753"/>
      <c r="AA36" s="715" t="s">
        <v>4549</v>
      </c>
      <c r="AB36" s="719" t="s">
        <v>4550</v>
      </c>
      <c r="AC36" s="753" t="s">
        <v>4551</v>
      </c>
      <c r="AD36" s="697" t="s">
        <v>4552</v>
      </c>
      <c r="AE36" s="697"/>
    </row>
    <row r="37" spans="1:31" ht="18" customHeight="1">
      <c r="A37" s="760"/>
      <c r="B37" s="749"/>
      <c r="C37" s="749"/>
      <c r="D37" s="749"/>
      <c r="E37" s="749">
        <v>3044</v>
      </c>
      <c r="F37" s="169" t="s">
        <v>4553</v>
      </c>
      <c r="G37" s="426">
        <v>19</v>
      </c>
      <c r="H37" s="426" t="s">
        <v>4554</v>
      </c>
      <c r="I37" s="426">
        <v>536180</v>
      </c>
      <c r="J37" s="426" t="s">
        <v>4326</v>
      </c>
      <c r="K37" s="728" t="s">
        <v>4327</v>
      </c>
      <c r="L37" s="728" t="s">
        <v>4546</v>
      </c>
      <c r="M37" s="426" t="s">
        <v>4555</v>
      </c>
      <c r="N37" s="426"/>
      <c r="O37" s="764"/>
      <c r="P37" s="426" t="s">
        <v>4329</v>
      </c>
      <c r="Q37" s="761"/>
      <c r="R37" s="711" t="s">
        <v>4506</v>
      </c>
      <c r="S37" s="715"/>
      <c r="T37" s="715"/>
      <c r="U37" s="715"/>
      <c r="V37" s="715"/>
      <c r="W37" s="715"/>
      <c r="X37" s="715"/>
      <c r="Y37" s="715"/>
      <c r="Z37" s="715"/>
      <c r="AA37" s="715" t="s">
        <v>4556</v>
      </c>
      <c r="AB37" s="719" t="s">
        <v>4557</v>
      </c>
      <c r="AC37" s="715" t="s">
        <v>4558</v>
      </c>
    </row>
    <row r="38" spans="1:31" ht="18" customHeight="1">
      <c r="A38" s="760"/>
      <c r="B38" s="749"/>
      <c r="C38" s="749"/>
      <c r="D38" s="749"/>
      <c r="E38" s="749">
        <v>3056</v>
      </c>
      <c r="F38" s="169" t="s">
        <v>4559</v>
      </c>
      <c r="G38" s="705">
        <v>10</v>
      </c>
      <c r="H38" s="763" t="s">
        <v>4560</v>
      </c>
      <c r="I38" s="426">
        <v>282480</v>
      </c>
      <c r="J38" s="426" t="s">
        <v>4326</v>
      </c>
      <c r="K38" s="728" t="s">
        <v>4327</v>
      </c>
      <c r="L38" s="728" t="s">
        <v>4546</v>
      </c>
      <c r="M38" s="426" t="s">
        <v>4561</v>
      </c>
      <c r="N38" s="764"/>
      <c r="O38" s="764">
        <v>45013</v>
      </c>
      <c r="P38" s="426" t="s">
        <v>4329</v>
      </c>
      <c r="Q38" s="761" t="s">
        <v>4562</v>
      </c>
      <c r="R38" s="711" t="s">
        <v>4506</v>
      </c>
      <c r="S38" s="715"/>
      <c r="T38" s="715"/>
      <c r="U38" s="715"/>
      <c r="V38" s="715"/>
      <c r="W38" s="715"/>
      <c r="X38" s="715"/>
      <c r="Y38" s="715" t="s">
        <v>4563</v>
      </c>
      <c r="Z38" s="715"/>
      <c r="AA38" s="715" t="s">
        <v>4549</v>
      </c>
      <c r="AB38" s="719" t="s">
        <v>4564</v>
      </c>
      <c r="AC38" s="753" t="s">
        <v>4551</v>
      </c>
      <c r="AD38" s="697" t="s">
        <v>4552</v>
      </c>
    </row>
    <row r="39" spans="1:31" ht="18" customHeight="1">
      <c r="A39" s="760"/>
      <c r="B39" s="749"/>
      <c r="C39" s="749"/>
      <c r="D39" s="749"/>
      <c r="E39" s="749">
        <v>3057</v>
      </c>
      <c r="F39" s="169" t="s">
        <v>4565</v>
      </c>
      <c r="G39" s="426">
        <v>10</v>
      </c>
      <c r="H39" s="426" t="s">
        <v>4566</v>
      </c>
      <c r="I39" s="426">
        <v>282680</v>
      </c>
      <c r="J39" s="426" t="s">
        <v>4326</v>
      </c>
      <c r="K39" s="728" t="s">
        <v>4327</v>
      </c>
      <c r="L39" s="728" t="s">
        <v>4567</v>
      </c>
      <c r="M39" s="426" t="s">
        <v>4568</v>
      </c>
      <c r="N39" s="764"/>
      <c r="O39" s="764">
        <v>45013</v>
      </c>
      <c r="P39" s="426" t="s">
        <v>4329</v>
      </c>
      <c r="Q39" s="768" t="s">
        <v>4569</v>
      </c>
      <c r="R39" s="711" t="s">
        <v>4506</v>
      </c>
      <c r="S39" s="715"/>
      <c r="T39" s="715"/>
      <c r="U39" s="715"/>
      <c r="V39" s="715"/>
      <c r="W39" s="715"/>
      <c r="X39" s="715"/>
      <c r="Y39" s="715"/>
      <c r="Z39" s="715"/>
      <c r="AA39" s="715" t="s">
        <v>4570</v>
      </c>
      <c r="AB39" s="719" t="s">
        <v>4564</v>
      </c>
      <c r="AC39" s="715" t="s">
        <v>4571</v>
      </c>
    </row>
    <row r="40" spans="1:31" ht="18" customHeight="1">
      <c r="A40" s="760"/>
      <c r="B40" s="749"/>
      <c r="C40" s="749"/>
      <c r="D40" s="749"/>
      <c r="E40" s="749">
        <v>3061</v>
      </c>
      <c r="F40" s="169" t="s">
        <v>4572</v>
      </c>
      <c r="G40" s="705">
        <v>10</v>
      </c>
      <c r="H40" s="763" t="s">
        <v>4573</v>
      </c>
      <c r="I40" s="426">
        <v>282720</v>
      </c>
      <c r="J40" s="426" t="s">
        <v>4326</v>
      </c>
      <c r="K40" s="728" t="s">
        <v>4327</v>
      </c>
      <c r="L40" s="728" t="s">
        <v>4546</v>
      </c>
      <c r="M40" s="426" t="s">
        <v>4574</v>
      </c>
      <c r="N40" s="427">
        <v>45005</v>
      </c>
      <c r="O40" s="705" t="s">
        <v>4575</v>
      </c>
      <c r="P40" s="426" t="s">
        <v>4329</v>
      </c>
      <c r="Q40" s="761" t="s">
        <v>4576</v>
      </c>
      <c r="R40" s="711" t="s">
        <v>4506</v>
      </c>
      <c r="S40" s="769"/>
      <c r="T40" s="715"/>
      <c r="U40" s="715"/>
      <c r="V40" s="715"/>
      <c r="W40" s="715"/>
      <c r="X40" s="715"/>
      <c r="Y40" s="715" t="s">
        <v>4563</v>
      </c>
      <c r="Z40" s="715"/>
      <c r="AA40" s="715" t="s">
        <v>4577</v>
      </c>
      <c r="AB40" s="719" t="s">
        <v>4564</v>
      </c>
      <c r="AC40" s="753" t="s">
        <v>4578</v>
      </c>
    </row>
    <row r="41" spans="1:31" ht="20.25" customHeight="1">
      <c r="A41" s="760"/>
      <c r="B41" s="749"/>
      <c r="C41" s="749"/>
      <c r="D41" s="749"/>
      <c r="E41" s="749">
        <v>3062</v>
      </c>
      <c r="F41" s="169" t="s">
        <v>4579</v>
      </c>
      <c r="G41" s="426">
        <v>10</v>
      </c>
      <c r="H41" s="426" t="s">
        <v>4580</v>
      </c>
      <c r="I41" s="426">
        <v>282740</v>
      </c>
      <c r="J41" s="426" t="s">
        <v>4326</v>
      </c>
      <c r="K41" s="728" t="s">
        <v>4327</v>
      </c>
      <c r="L41" s="728" t="s">
        <v>4567</v>
      </c>
      <c r="M41" s="426" t="s">
        <v>4574</v>
      </c>
      <c r="N41" s="764">
        <v>45005</v>
      </c>
      <c r="O41" s="764"/>
      <c r="P41" s="426" t="s">
        <v>4329</v>
      </c>
      <c r="Q41" s="768" t="s">
        <v>4581</v>
      </c>
      <c r="R41" s="711" t="s">
        <v>4506</v>
      </c>
      <c r="S41" s="769"/>
      <c r="T41" s="715"/>
      <c r="U41" s="715"/>
      <c r="V41" s="715"/>
      <c r="W41" s="715"/>
      <c r="X41" s="715"/>
      <c r="Y41" s="715"/>
      <c r="Z41" s="715"/>
      <c r="AA41" s="715"/>
      <c r="AB41" s="719" t="s">
        <v>4564</v>
      </c>
      <c r="AC41" s="715"/>
    </row>
    <row r="42" spans="1:31" ht="21.75" customHeight="1">
      <c r="A42" s="760"/>
      <c r="B42" s="749"/>
      <c r="C42" s="749" t="s">
        <v>4486</v>
      </c>
      <c r="D42" s="749"/>
      <c r="E42" s="749">
        <v>3065</v>
      </c>
      <c r="F42" s="169" t="s">
        <v>4582</v>
      </c>
      <c r="G42" s="426">
        <v>72</v>
      </c>
      <c r="H42" s="426" t="s">
        <v>4583</v>
      </c>
      <c r="I42" s="426">
        <v>2035550</v>
      </c>
      <c r="J42" s="426" t="s">
        <v>4326</v>
      </c>
      <c r="K42" s="728" t="s">
        <v>4327</v>
      </c>
      <c r="L42" s="728" t="s">
        <v>4584</v>
      </c>
      <c r="M42" s="426" t="s">
        <v>4574</v>
      </c>
      <c r="N42" s="764">
        <v>45005</v>
      </c>
      <c r="O42" s="764"/>
      <c r="P42" s="426" t="s">
        <v>4329</v>
      </c>
      <c r="Q42" s="761" t="s">
        <v>4585</v>
      </c>
      <c r="R42" s="711" t="s">
        <v>4506</v>
      </c>
      <c r="S42" s="715"/>
      <c r="T42" s="715"/>
      <c r="U42" s="715"/>
      <c r="V42" s="715"/>
      <c r="W42" s="715"/>
      <c r="X42" s="715"/>
      <c r="Y42" s="715"/>
      <c r="Z42" s="715"/>
      <c r="AA42" s="715" t="s">
        <v>4586</v>
      </c>
      <c r="AB42" s="719" t="s">
        <v>4587</v>
      </c>
      <c r="AC42" s="715" t="s">
        <v>4588</v>
      </c>
    </row>
    <row r="43" spans="1:31" ht="18.75" customHeight="1">
      <c r="A43" s="760"/>
      <c r="B43" s="749"/>
      <c r="C43" s="749" t="s">
        <v>4486</v>
      </c>
      <c r="D43" s="749"/>
      <c r="E43" s="749" t="s">
        <v>4589</v>
      </c>
      <c r="F43" s="169" t="s">
        <v>4590</v>
      </c>
      <c r="G43" s="426">
        <v>50</v>
      </c>
      <c r="H43" s="426" t="s">
        <v>4591</v>
      </c>
      <c r="I43" s="426">
        <v>1413390</v>
      </c>
      <c r="J43" s="426" t="s">
        <v>4326</v>
      </c>
      <c r="K43" s="728" t="s">
        <v>4327</v>
      </c>
      <c r="L43" s="728" t="s">
        <v>4382</v>
      </c>
      <c r="M43" s="426" t="s">
        <v>4574</v>
      </c>
      <c r="N43" s="427">
        <v>45005</v>
      </c>
      <c r="O43" s="426" t="s">
        <v>4592</v>
      </c>
      <c r="P43" s="426" t="s">
        <v>4329</v>
      </c>
      <c r="Q43" s="761" t="s">
        <v>4593</v>
      </c>
      <c r="R43" s="711" t="s">
        <v>4506</v>
      </c>
      <c r="S43" s="715"/>
      <c r="T43" s="715"/>
      <c r="U43" s="715"/>
      <c r="V43" s="715"/>
      <c r="W43" s="715"/>
      <c r="X43" s="715"/>
      <c r="Y43" s="715"/>
      <c r="Z43" s="715"/>
      <c r="AA43" s="715" t="s">
        <v>4594</v>
      </c>
      <c r="AB43" s="719" t="s">
        <v>4595</v>
      </c>
      <c r="AC43" s="715"/>
    </row>
    <row r="44" spans="1:31" ht="18.75" customHeight="1">
      <c r="A44" s="760"/>
      <c r="B44" s="749"/>
      <c r="C44" s="749" t="s">
        <v>4486</v>
      </c>
      <c r="D44" s="749"/>
      <c r="E44" s="749" t="s">
        <v>4596</v>
      </c>
      <c r="F44" s="169" t="s">
        <v>4597</v>
      </c>
      <c r="G44" s="426">
        <v>40</v>
      </c>
      <c r="H44" s="426" t="s">
        <v>4598</v>
      </c>
      <c r="I44" s="426">
        <v>1124220</v>
      </c>
      <c r="J44" s="426" t="s">
        <v>4326</v>
      </c>
      <c r="K44" s="728" t="s">
        <v>4327</v>
      </c>
      <c r="L44" s="728" t="s">
        <v>4382</v>
      </c>
      <c r="M44" s="426" t="s">
        <v>4574</v>
      </c>
      <c r="N44" s="427">
        <v>45005</v>
      </c>
      <c r="O44" s="426" t="s">
        <v>4592</v>
      </c>
      <c r="P44" s="426" t="s">
        <v>4329</v>
      </c>
      <c r="Q44" s="768" t="s">
        <v>4599</v>
      </c>
      <c r="R44" s="711" t="s">
        <v>4506</v>
      </c>
      <c r="S44" s="715"/>
      <c r="T44" s="715"/>
      <c r="U44" s="715"/>
      <c r="V44" s="715"/>
      <c r="W44" s="715"/>
      <c r="X44" s="715"/>
      <c r="Y44" s="715"/>
      <c r="Z44" s="715"/>
      <c r="AA44" s="715" t="s">
        <v>4594</v>
      </c>
      <c r="AB44" s="719" t="s">
        <v>4595</v>
      </c>
      <c r="AC44" s="715"/>
    </row>
    <row r="45" spans="1:31" ht="22.5" customHeight="1">
      <c r="A45" s="760"/>
      <c r="B45" s="749"/>
      <c r="C45" s="749" t="s">
        <v>4486</v>
      </c>
      <c r="D45" s="749"/>
      <c r="E45" s="749" t="s">
        <v>4600</v>
      </c>
      <c r="F45" s="169" t="s">
        <v>4601</v>
      </c>
      <c r="G45" s="426">
        <v>50</v>
      </c>
      <c r="H45" s="426" t="s">
        <v>4591</v>
      </c>
      <c r="I45" s="426">
        <v>1413800</v>
      </c>
      <c r="J45" s="426" t="s">
        <v>4326</v>
      </c>
      <c r="K45" s="728" t="s">
        <v>4327</v>
      </c>
      <c r="L45" s="728" t="s">
        <v>4382</v>
      </c>
      <c r="M45" s="426" t="s">
        <v>4574</v>
      </c>
      <c r="N45" s="427">
        <v>45005</v>
      </c>
      <c r="O45" s="426" t="s">
        <v>4592</v>
      </c>
      <c r="P45" s="426" t="s">
        <v>4329</v>
      </c>
      <c r="Q45" s="761" t="s">
        <v>4593</v>
      </c>
      <c r="R45" s="711" t="s">
        <v>4506</v>
      </c>
      <c r="S45" s="715"/>
      <c r="T45" s="715"/>
      <c r="U45" s="715"/>
      <c r="V45" s="715"/>
      <c r="W45" s="715"/>
      <c r="X45" s="715"/>
      <c r="Y45" s="715"/>
      <c r="Z45" s="715"/>
      <c r="AA45" s="715" t="s">
        <v>4602</v>
      </c>
      <c r="AB45" s="719" t="s">
        <v>4595</v>
      </c>
      <c r="AC45" s="715"/>
    </row>
    <row r="46" spans="1:31" ht="22.5" customHeight="1">
      <c r="A46" s="760"/>
      <c r="B46" s="749"/>
      <c r="C46" s="749" t="s">
        <v>4603</v>
      </c>
      <c r="D46" s="749"/>
      <c r="E46" s="749">
        <v>3125</v>
      </c>
      <c r="F46" s="770" t="s">
        <v>4604</v>
      </c>
      <c r="G46" s="771">
        <v>50</v>
      </c>
      <c r="H46" s="771" t="s">
        <v>4605</v>
      </c>
      <c r="I46" s="771">
        <v>1414370</v>
      </c>
      <c r="J46" s="771" t="s">
        <v>4326</v>
      </c>
      <c r="K46" s="772" t="s">
        <v>4606</v>
      </c>
      <c r="L46" s="772" t="s">
        <v>4584</v>
      </c>
      <c r="M46" s="771" t="s">
        <v>4607</v>
      </c>
      <c r="N46" s="771" t="s">
        <v>4608</v>
      </c>
      <c r="O46" s="716" t="s">
        <v>4609</v>
      </c>
      <c r="P46" s="716" t="s">
        <v>4610</v>
      </c>
      <c r="Q46" s="773" t="s">
        <v>4585</v>
      </c>
      <c r="R46" s="711" t="s">
        <v>4506</v>
      </c>
      <c r="S46" s="715"/>
      <c r="T46" s="715"/>
      <c r="U46" s="715"/>
      <c r="V46" s="715"/>
      <c r="W46" s="715"/>
      <c r="X46" s="715"/>
      <c r="Y46" s="715"/>
      <c r="Z46" s="715"/>
      <c r="AA46" s="715" t="s">
        <v>4611</v>
      </c>
      <c r="AB46" s="719" t="s">
        <v>4612</v>
      </c>
      <c r="AC46" s="715"/>
    </row>
    <row r="47" spans="1:31" ht="22.5" customHeight="1">
      <c r="A47" s="760"/>
      <c r="B47" s="749"/>
      <c r="C47" s="749" t="s">
        <v>4603</v>
      </c>
      <c r="D47" s="749"/>
      <c r="E47" s="749">
        <v>3126</v>
      </c>
      <c r="F47" s="770" t="s">
        <v>4613</v>
      </c>
      <c r="G47" s="771">
        <v>100</v>
      </c>
      <c r="H47" s="771" t="s">
        <v>4614</v>
      </c>
      <c r="I47" s="771">
        <v>2815190</v>
      </c>
      <c r="J47" s="771" t="s">
        <v>4326</v>
      </c>
      <c r="K47" s="772" t="s">
        <v>4606</v>
      </c>
      <c r="L47" s="772" t="s">
        <v>4382</v>
      </c>
      <c r="M47" s="771" t="s">
        <v>4607</v>
      </c>
      <c r="N47" s="774">
        <v>45038</v>
      </c>
      <c r="O47" s="716" t="s">
        <v>4615</v>
      </c>
      <c r="P47" s="716" t="s">
        <v>4610</v>
      </c>
      <c r="Q47" s="775" t="s">
        <v>4616</v>
      </c>
      <c r="R47" s="776" t="s">
        <v>4617</v>
      </c>
      <c r="S47" s="715"/>
      <c r="T47" s="715"/>
      <c r="U47" s="715" t="s">
        <v>4618</v>
      </c>
      <c r="V47" s="715"/>
      <c r="W47" s="715"/>
      <c r="X47" s="715"/>
      <c r="Y47" s="715"/>
      <c r="Z47" s="715"/>
      <c r="AA47" s="715" t="s">
        <v>4619</v>
      </c>
      <c r="AB47" s="719" t="s">
        <v>4595</v>
      </c>
      <c r="AC47" s="715"/>
    </row>
    <row r="48" spans="1:31" ht="12.75">
      <c r="L48" s="323"/>
      <c r="O48" s="323"/>
      <c r="R48" s="323"/>
      <c r="S48" s="499"/>
      <c r="T48" s="499"/>
      <c r="U48" s="499"/>
      <c r="V48" s="499"/>
      <c r="W48" s="499"/>
      <c r="X48" s="499"/>
      <c r="Y48" s="499"/>
      <c r="Z48" s="499"/>
      <c r="AA48" s="499"/>
      <c r="AB48" s="499"/>
      <c r="AC48" s="499"/>
    </row>
    <row r="49" spans="6:29" ht="12.75">
      <c r="F49" s="323"/>
      <c r="G49" s="323"/>
      <c r="H49" s="323"/>
      <c r="I49" s="323"/>
      <c r="J49" s="323"/>
      <c r="K49" s="323"/>
      <c r="L49" s="323"/>
      <c r="O49" s="323"/>
      <c r="R49" s="323"/>
      <c r="S49" s="499"/>
      <c r="T49" s="499"/>
      <c r="U49" s="499"/>
      <c r="V49" s="499"/>
      <c r="W49" s="499"/>
      <c r="X49" s="499"/>
      <c r="Y49" s="499"/>
      <c r="Z49" s="499"/>
      <c r="AA49" s="499"/>
      <c r="AB49" s="499"/>
      <c r="AC49" s="499"/>
    </row>
    <row r="50" spans="6:29" ht="12.75">
      <c r="F50" s="323"/>
      <c r="G50" s="323"/>
      <c r="H50" s="323"/>
      <c r="I50" s="323"/>
      <c r="J50" s="323"/>
      <c r="K50" s="323"/>
      <c r="L50" s="323"/>
      <c r="O50" s="323"/>
      <c r="R50" s="323"/>
      <c r="S50" s="499"/>
      <c r="T50" s="499"/>
      <c r="U50" s="499"/>
      <c r="V50" s="499"/>
      <c r="W50" s="499"/>
      <c r="X50" s="499"/>
      <c r="Y50" s="499"/>
      <c r="Z50" s="499"/>
      <c r="AA50" s="499"/>
      <c r="AB50" s="499"/>
      <c r="AC50" s="499"/>
    </row>
    <row r="51" spans="6:29" ht="12.75">
      <c r="F51" s="323"/>
      <c r="G51" s="323"/>
      <c r="H51" s="323"/>
      <c r="I51" s="323"/>
      <c r="J51" s="323"/>
      <c r="K51" s="323"/>
      <c r="L51" s="323"/>
      <c r="O51" s="323"/>
      <c r="R51" s="323"/>
      <c r="S51" s="499"/>
      <c r="T51" s="499"/>
      <c r="U51" s="499"/>
      <c r="V51" s="499"/>
      <c r="W51" s="499"/>
      <c r="X51" s="499"/>
      <c r="Y51" s="499"/>
      <c r="Z51" s="499"/>
      <c r="AA51" s="499"/>
      <c r="AB51" s="499"/>
      <c r="AC51" s="499"/>
    </row>
    <row r="52" spans="6:29" ht="12.75">
      <c r="F52" s="323"/>
      <c r="G52" s="323"/>
      <c r="H52" s="323"/>
      <c r="I52" s="323"/>
      <c r="J52" s="323"/>
      <c r="K52" s="323"/>
      <c r="L52" s="323"/>
      <c r="O52" s="323"/>
      <c r="R52" s="323"/>
      <c r="S52" s="499"/>
      <c r="T52" s="499"/>
      <c r="U52" s="499"/>
      <c r="V52" s="499"/>
      <c r="W52" s="499"/>
      <c r="X52" s="499"/>
      <c r="Y52" s="499"/>
      <c r="Z52" s="499"/>
      <c r="AA52" s="499"/>
      <c r="AB52" s="499"/>
      <c r="AC52" s="499"/>
    </row>
    <row r="53" spans="6:29" ht="12.75">
      <c r="F53" s="323"/>
      <c r="G53" s="323"/>
      <c r="H53" s="323"/>
      <c r="I53" s="323"/>
      <c r="J53" s="323"/>
      <c r="K53" s="323"/>
      <c r="L53" s="323"/>
      <c r="O53" s="323"/>
      <c r="R53" s="323"/>
      <c r="S53" s="499"/>
      <c r="T53" s="499"/>
      <c r="U53" s="499"/>
      <c r="V53" s="499"/>
      <c r="W53" s="499"/>
      <c r="X53" s="499"/>
      <c r="Y53" s="499"/>
      <c r="Z53" s="499"/>
      <c r="AA53" s="499"/>
      <c r="AB53" s="499"/>
      <c r="AC53" s="499"/>
    </row>
    <row r="54" spans="6:29" ht="12.75">
      <c r="F54" s="323"/>
      <c r="G54" s="323"/>
      <c r="H54" s="323"/>
      <c r="I54" s="323"/>
      <c r="J54" s="323"/>
      <c r="K54" s="323"/>
      <c r="L54" s="323"/>
      <c r="O54" s="323"/>
      <c r="R54" s="323"/>
      <c r="S54" s="499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</row>
    <row r="55" spans="6:29" ht="12.75">
      <c r="F55" s="323"/>
      <c r="G55" s="323"/>
      <c r="H55" s="323"/>
      <c r="I55" s="323"/>
      <c r="J55" s="323"/>
      <c r="K55" s="323"/>
      <c r="L55" s="323"/>
      <c r="O55" s="323"/>
      <c r="R55" s="323"/>
      <c r="S55" s="499"/>
      <c r="T55" s="499"/>
      <c r="U55" s="499"/>
      <c r="V55" s="499"/>
      <c r="W55" s="499"/>
      <c r="X55" s="499"/>
      <c r="Y55" s="499"/>
      <c r="Z55" s="499"/>
      <c r="AA55" s="499"/>
      <c r="AB55" s="499"/>
      <c r="AC55" s="499"/>
    </row>
    <row r="56" spans="6:29" ht="12.75">
      <c r="F56" s="323"/>
      <c r="G56" s="323"/>
      <c r="H56" s="323"/>
      <c r="I56" s="323"/>
      <c r="J56" s="323"/>
      <c r="K56" s="323"/>
      <c r="L56" s="323"/>
      <c r="O56" s="323"/>
      <c r="R56" s="323"/>
      <c r="S56" s="499"/>
      <c r="T56" s="499"/>
      <c r="U56" s="499"/>
      <c r="V56" s="499"/>
      <c r="W56" s="499"/>
      <c r="X56" s="499"/>
      <c r="Y56" s="499"/>
      <c r="Z56" s="499"/>
      <c r="AA56" s="499"/>
      <c r="AB56" s="499"/>
      <c r="AC56" s="499"/>
    </row>
    <row r="57" spans="6:29" ht="12.75">
      <c r="F57" s="323"/>
      <c r="G57" s="323"/>
      <c r="H57" s="323"/>
      <c r="I57" s="323"/>
      <c r="J57" s="323"/>
      <c r="K57" s="323"/>
      <c r="L57" s="323"/>
      <c r="O57" s="323"/>
      <c r="R57" s="323"/>
      <c r="S57" s="499"/>
      <c r="T57" s="499"/>
      <c r="U57" s="499"/>
      <c r="V57" s="499"/>
      <c r="W57" s="499"/>
      <c r="X57" s="499"/>
      <c r="Y57" s="499"/>
      <c r="Z57" s="499"/>
      <c r="AA57" s="499"/>
      <c r="AB57" s="499"/>
      <c r="AC57" s="499"/>
    </row>
    <row r="58" spans="6:29" ht="12.75">
      <c r="F58" s="323"/>
      <c r="G58" s="323"/>
      <c r="H58" s="323"/>
      <c r="I58" s="323"/>
      <c r="J58" s="323"/>
      <c r="K58" s="323"/>
      <c r="L58" s="323"/>
      <c r="O58" s="323"/>
      <c r="R58" s="323"/>
      <c r="S58" s="499"/>
      <c r="T58" s="499"/>
      <c r="U58" s="499"/>
      <c r="V58" s="499"/>
      <c r="W58" s="499"/>
      <c r="X58" s="499"/>
      <c r="Y58" s="499"/>
      <c r="Z58" s="499"/>
      <c r="AA58" s="499"/>
      <c r="AB58" s="499"/>
      <c r="AC58" s="499"/>
    </row>
    <row r="59" spans="6:29" ht="12.75">
      <c r="F59" s="323"/>
      <c r="G59" s="323"/>
      <c r="H59" s="323"/>
      <c r="I59" s="323"/>
      <c r="J59" s="323"/>
      <c r="K59" s="323"/>
      <c r="L59" s="323"/>
      <c r="O59" s="323"/>
      <c r="R59" s="323"/>
      <c r="S59" s="499"/>
      <c r="T59" s="499"/>
      <c r="U59" s="499"/>
      <c r="V59" s="499"/>
      <c r="W59" s="499"/>
      <c r="X59" s="499"/>
      <c r="Y59" s="499"/>
      <c r="Z59" s="499"/>
      <c r="AA59" s="499"/>
      <c r="AB59" s="499"/>
      <c r="AC59" s="499"/>
    </row>
    <row r="60" spans="6:29" ht="12.75">
      <c r="F60" s="323"/>
      <c r="G60" s="323"/>
      <c r="H60" s="323"/>
      <c r="I60" s="323"/>
      <c r="J60" s="323"/>
      <c r="K60" s="323"/>
      <c r="L60" s="323"/>
      <c r="O60" s="323"/>
      <c r="R60" s="323"/>
      <c r="S60" s="499"/>
      <c r="T60" s="499"/>
      <c r="U60" s="499"/>
      <c r="V60" s="499"/>
      <c r="W60" s="499"/>
      <c r="X60" s="499"/>
      <c r="Y60" s="499"/>
      <c r="Z60" s="499"/>
      <c r="AA60" s="499"/>
      <c r="AB60" s="499"/>
      <c r="AC60" s="499"/>
    </row>
    <row r="61" spans="6:29" ht="12.75">
      <c r="L61" s="323"/>
      <c r="O61" s="323"/>
      <c r="R61" s="323"/>
      <c r="S61" s="499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</row>
    <row r="62" spans="6:29" ht="12.75">
      <c r="L62" s="323"/>
      <c r="O62" s="323"/>
      <c r="R62" s="323"/>
      <c r="S62" s="499"/>
      <c r="T62" s="499"/>
      <c r="U62" s="499"/>
      <c r="V62" s="499"/>
      <c r="W62" s="499"/>
      <c r="X62" s="499"/>
      <c r="Y62" s="499"/>
      <c r="Z62" s="499"/>
      <c r="AA62" s="499"/>
      <c r="AB62" s="499"/>
      <c r="AC62" s="499"/>
    </row>
    <row r="63" spans="6:29" ht="12.75">
      <c r="L63" s="323"/>
      <c r="O63" s="323"/>
      <c r="R63" s="323"/>
      <c r="S63" s="499"/>
      <c r="T63" s="499"/>
      <c r="U63" s="499"/>
      <c r="V63" s="499"/>
      <c r="W63" s="499"/>
      <c r="X63" s="499"/>
      <c r="Y63" s="499"/>
      <c r="Z63" s="499"/>
      <c r="AA63" s="499"/>
      <c r="AB63" s="499"/>
      <c r="AC63" s="499"/>
    </row>
    <row r="64" spans="6:29" ht="12.75">
      <c r="L64" s="323"/>
      <c r="O64" s="323"/>
      <c r="R64" s="323"/>
      <c r="S64" s="499"/>
      <c r="T64" s="499"/>
      <c r="U64" s="499"/>
      <c r="V64" s="499"/>
      <c r="W64" s="499"/>
      <c r="X64" s="499"/>
      <c r="Y64" s="499"/>
      <c r="Z64" s="499"/>
      <c r="AA64" s="499"/>
      <c r="AB64" s="499"/>
      <c r="AC64" s="499"/>
    </row>
    <row r="65" spans="12:29" ht="12.75">
      <c r="L65" s="323"/>
      <c r="O65" s="323"/>
      <c r="R65" s="323"/>
      <c r="S65" s="499"/>
      <c r="T65" s="499"/>
      <c r="U65" s="499"/>
      <c r="V65" s="499"/>
      <c r="W65" s="499"/>
      <c r="X65" s="499"/>
      <c r="Y65" s="499"/>
      <c r="Z65" s="499"/>
      <c r="AA65" s="499"/>
      <c r="AB65" s="499"/>
      <c r="AC65" s="499"/>
    </row>
    <row r="66" spans="12:29" ht="12.75">
      <c r="L66" s="323"/>
      <c r="O66" s="323"/>
      <c r="R66" s="323"/>
      <c r="S66" s="499"/>
      <c r="T66" s="499"/>
      <c r="U66" s="499"/>
      <c r="V66" s="499"/>
      <c r="W66" s="499"/>
      <c r="X66" s="499"/>
      <c r="Y66" s="499"/>
      <c r="Z66" s="499"/>
      <c r="AA66" s="499"/>
      <c r="AB66" s="499"/>
      <c r="AC66" s="499"/>
    </row>
    <row r="67" spans="12:29" ht="12.75">
      <c r="L67" s="323"/>
      <c r="O67" s="323"/>
      <c r="R67" s="323"/>
      <c r="S67" s="499"/>
      <c r="T67" s="499"/>
      <c r="U67" s="499"/>
      <c r="V67" s="499"/>
      <c r="W67" s="499"/>
      <c r="X67" s="499"/>
      <c r="Y67" s="499"/>
      <c r="Z67" s="499"/>
      <c r="AA67" s="499"/>
      <c r="AB67" s="499"/>
      <c r="AC67" s="499"/>
    </row>
    <row r="68" spans="12:29" ht="12.75">
      <c r="L68" s="323"/>
      <c r="O68" s="323"/>
      <c r="R68" s="323"/>
      <c r="S68" s="499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</row>
    <row r="69" spans="12:29" ht="12.75">
      <c r="L69" s="323"/>
      <c r="O69" s="323"/>
      <c r="R69" s="323"/>
      <c r="S69" s="499"/>
      <c r="T69" s="499"/>
      <c r="U69" s="499"/>
      <c r="V69" s="499"/>
      <c r="W69" s="499"/>
      <c r="X69" s="499"/>
      <c r="Y69" s="499"/>
      <c r="Z69" s="499"/>
      <c r="AA69" s="499"/>
      <c r="AB69" s="499"/>
      <c r="AC69" s="499"/>
    </row>
    <row r="70" spans="12:29" ht="12.75">
      <c r="L70" s="323"/>
      <c r="O70" s="323"/>
      <c r="R70" s="323"/>
      <c r="S70" s="499"/>
      <c r="T70" s="499"/>
      <c r="U70" s="499"/>
      <c r="V70" s="499"/>
      <c r="W70" s="499"/>
      <c r="X70" s="499"/>
      <c r="Y70" s="499"/>
      <c r="Z70" s="499"/>
      <c r="AA70" s="499"/>
      <c r="AB70" s="499"/>
      <c r="AC70" s="499"/>
    </row>
    <row r="71" spans="12:29" ht="12.75">
      <c r="L71" s="323"/>
      <c r="O71" s="323"/>
      <c r="R71" s="323"/>
      <c r="S71" s="499"/>
      <c r="T71" s="499"/>
      <c r="U71" s="499"/>
      <c r="V71" s="499"/>
      <c r="W71" s="499"/>
      <c r="X71" s="499"/>
      <c r="Y71" s="499"/>
      <c r="Z71" s="499"/>
      <c r="AA71" s="499"/>
      <c r="AB71" s="499"/>
      <c r="AC71" s="499"/>
    </row>
    <row r="72" spans="12:29" ht="12.75">
      <c r="L72" s="323"/>
      <c r="O72" s="323"/>
      <c r="R72" s="323"/>
      <c r="S72" s="499"/>
      <c r="T72" s="499"/>
      <c r="U72" s="499"/>
      <c r="V72" s="499"/>
      <c r="W72" s="499"/>
      <c r="X72" s="499"/>
      <c r="Y72" s="499"/>
      <c r="Z72" s="499"/>
      <c r="AA72" s="499"/>
      <c r="AB72" s="499"/>
      <c r="AC72" s="499"/>
    </row>
    <row r="73" spans="12:29" ht="12.75">
      <c r="L73" s="323"/>
      <c r="O73" s="323"/>
      <c r="R73" s="323"/>
      <c r="S73" s="499"/>
      <c r="T73" s="499"/>
      <c r="U73" s="499"/>
      <c r="V73" s="499"/>
      <c r="W73" s="499"/>
      <c r="X73" s="499"/>
      <c r="Y73" s="499"/>
      <c r="Z73" s="499"/>
      <c r="AA73" s="499"/>
      <c r="AB73" s="499"/>
      <c r="AC73" s="499"/>
    </row>
    <row r="74" spans="12:29" ht="12.75">
      <c r="L74" s="323"/>
      <c r="O74" s="323"/>
      <c r="R74" s="323"/>
      <c r="S74" s="499"/>
      <c r="T74" s="499"/>
      <c r="U74" s="499"/>
      <c r="V74" s="499"/>
      <c r="W74" s="499"/>
      <c r="X74" s="499"/>
      <c r="Y74" s="499"/>
      <c r="Z74" s="499"/>
      <c r="AA74" s="499"/>
      <c r="AB74" s="499"/>
      <c r="AC74" s="499"/>
    </row>
    <row r="75" spans="12:29" ht="12.75">
      <c r="L75" s="323"/>
      <c r="O75" s="323"/>
      <c r="R75" s="323"/>
      <c r="S75" s="499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</row>
    <row r="76" spans="12:29" ht="12.75">
      <c r="L76" s="323"/>
      <c r="O76" s="323"/>
      <c r="R76" s="323"/>
      <c r="S76" s="499"/>
      <c r="T76" s="499"/>
      <c r="U76" s="499"/>
      <c r="V76" s="499"/>
      <c r="W76" s="499"/>
      <c r="X76" s="499"/>
      <c r="Y76" s="499"/>
      <c r="Z76" s="499"/>
      <c r="AA76" s="499"/>
      <c r="AB76" s="499"/>
      <c r="AC76" s="499"/>
    </row>
    <row r="77" spans="12:29" ht="12.75">
      <c r="L77" s="323"/>
      <c r="O77" s="323"/>
      <c r="R77" s="323"/>
      <c r="S77" s="499"/>
      <c r="T77" s="499"/>
      <c r="U77" s="499"/>
      <c r="V77" s="499"/>
      <c r="W77" s="499"/>
      <c r="X77" s="499"/>
      <c r="Y77" s="499"/>
      <c r="Z77" s="499"/>
      <c r="AA77" s="499"/>
      <c r="AB77" s="499"/>
      <c r="AC77" s="499"/>
    </row>
    <row r="78" spans="12:29" ht="12.75">
      <c r="L78" s="323"/>
      <c r="O78" s="323"/>
      <c r="R78" s="323"/>
      <c r="S78" s="499"/>
      <c r="T78" s="499"/>
      <c r="U78" s="499"/>
      <c r="V78" s="499"/>
      <c r="W78" s="499"/>
      <c r="X78" s="499"/>
      <c r="Y78" s="499"/>
      <c r="Z78" s="499"/>
      <c r="AA78" s="499"/>
      <c r="AB78" s="499"/>
      <c r="AC78" s="499"/>
    </row>
    <row r="79" spans="12:29" ht="12.75">
      <c r="L79" s="323"/>
      <c r="O79" s="323"/>
      <c r="R79" s="323"/>
      <c r="S79" s="499"/>
      <c r="T79" s="499"/>
      <c r="U79" s="499"/>
      <c r="V79" s="499"/>
      <c r="W79" s="499"/>
      <c r="X79" s="499"/>
      <c r="Y79" s="499"/>
      <c r="Z79" s="499"/>
      <c r="AA79" s="499"/>
      <c r="AB79" s="499"/>
      <c r="AC79" s="499"/>
    </row>
    <row r="80" spans="12:29" ht="12.75">
      <c r="L80" s="323"/>
      <c r="O80" s="323"/>
      <c r="R80" s="323"/>
      <c r="S80" s="499"/>
      <c r="T80" s="499"/>
      <c r="U80" s="499"/>
      <c r="V80" s="499"/>
      <c r="W80" s="499"/>
      <c r="X80" s="499"/>
      <c r="Y80" s="499"/>
      <c r="Z80" s="499"/>
      <c r="AA80" s="499"/>
      <c r="AB80" s="499"/>
      <c r="AC80" s="499"/>
    </row>
    <row r="81" spans="12:29" ht="12.75">
      <c r="L81" s="323"/>
      <c r="O81" s="323"/>
      <c r="R81" s="323"/>
      <c r="S81" s="499"/>
      <c r="T81" s="499"/>
      <c r="U81" s="499"/>
      <c r="V81" s="499"/>
      <c r="W81" s="499"/>
      <c r="X81" s="499"/>
      <c r="Y81" s="499"/>
      <c r="Z81" s="499"/>
      <c r="AA81" s="499"/>
      <c r="AB81" s="499"/>
      <c r="AC81" s="499"/>
    </row>
    <row r="82" spans="12:29" ht="12.75">
      <c r="L82" s="323"/>
      <c r="O82" s="323"/>
      <c r="R82" s="323"/>
      <c r="S82" s="499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</row>
    <row r="83" spans="12:29" ht="12.75">
      <c r="L83" s="323"/>
      <c r="O83" s="323"/>
      <c r="R83" s="323"/>
      <c r="S83" s="499"/>
      <c r="T83" s="499"/>
      <c r="U83" s="499"/>
      <c r="V83" s="499"/>
      <c r="W83" s="499"/>
      <c r="X83" s="499"/>
      <c r="Y83" s="499"/>
      <c r="Z83" s="499"/>
      <c r="AA83" s="499"/>
      <c r="AB83" s="499"/>
      <c r="AC83" s="499"/>
    </row>
    <row r="84" spans="12:29" ht="12.75">
      <c r="L84" s="323"/>
      <c r="O84" s="323"/>
      <c r="R84" s="323"/>
      <c r="S84" s="499"/>
      <c r="T84" s="499"/>
      <c r="U84" s="499"/>
      <c r="V84" s="499"/>
      <c r="W84" s="499"/>
      <c r="X84" s="499"/>
      <c r="Y84" s="499"/>
      <c r="Z84" s="499"/>
      <c r="AA84" s="499"/>
      <c r="AB84" s="499"/>
      <c r="AC84" s="499"/>
    </row>
    <row r="85" spans="12:29" ht="12.75">
      <c r="L85" s="323"/>
      <c r="O85" s="323"/>
      <c r="R85" s="323"/>
      <c r="S85" s="499"/>
      <c r="T85" s="499"/>
      <c r="U85" s="499"/>
      <c r="V85" s="499"/>
      <c r="W85" s="499"/>
      <c r="X85" s="499"/>
      <c r="Y85" s="499"/>
      <c r="Z85" s="499"/>
      <c r="AA85" s="499"/>
      <c r="AB85" s="499"/>
      <c r="AC85" s="499"/>
    </row>
    <row r="86" spans="12:29" ht="12.75">
      <c r="L86" s="323"/>
      <c r="O86" s="323"/>
      <c r="R86" s="323"/>
      <c r="S86" s="499"/>
      <c r="T86" s="499"/>
      <c r="U86" s="499"/>
      <c r="V86" s="499"/>
      <c r="W86" s="499"/>
      <c r="X86" s="499"/>
      <c r="Y86" s="499"/>
      <c r="Z86" s="499"/>
      <c r="AA86" s="499"/>
      <c r="AB86" s="499"/>
      <c r="AC86" s="499"/>
    </row>
    <row r="87" spans="12:29" ht="12.75">
      <c r="L87" s="323"/>
      <c r="O87" s="323"/>
      <c r="R87" s="323"/>
      <c r="S87" s="499"/>
      <c r="T87" s="499"/>
      <c r="U87" s="499"/>
      <c r="V87" s="499"/>
      <c r="W87" s="499"/>
      <c r="X87" s="499"/>
      <c r="Y87" s="499"/>
      <c r="Z87" s="499"/>
      <c r="AA87" s="499"/>
      <c r="AB87" s="499"/>
      <c r="AC87" s="499"/>
    </row>
    <row r="88" spans="12:29" ht="12.75">
      <c r="L88" s="323"/>
      <c r="O88" s="323"/>
      <c r="R88" s="323"/>
      <c r="S88" s="499"/>
      <c r="T88" s="499"/>
      <c r="U88" s="499"/>
      <c r="V88" s="499"/>
      <c r="W88" s="499"/>
      <c r="X88" s="499"/>
      <c r="Y88" s="499"/>
      <c r="Z88" s="499"/>
      <c r="AA88" s="499"/>
      <c r="AB88" s="499"/>
      <c r="AC88" s="499"/>
    </row>
    <row r="89" spans="12:29" ht="12.75">
      <c r="L89" s="323"/>
      <c r="O89" s="323"/>
      <c r="R89" s="323"/>
      <c r="S89" s="499"/>
      <c r="T89" s="499"/>
      <c r="U89" s="499"/>
      <c r="V89" s="499"/>
      <c r="W89" s="499"/>
      <c r="X89" s="499"/>
      <c r="Y89" s="499"/>
      <c r="Z89" s="499"/>
      <c r="AA89" s="499"/>
      <c r="AB89" s="499"/>
      <c r="AC89" s="499"/>
    </row>
    <row r="90" spans="12:29" ht="12.75">
      <c r="L90" s="323"/>
      <c r="O90" s="323"/>
      <c r="R90" s="323"/>
      <c r="S90" s="499"/>
      <c r="T90" s="499"/>
      <c r="U90" s="499"/>
      <c r="V90" s="499"/>
      <c r="W90" s="499"/>
      <c r="X90" s="499"/>
      <c r="Y90" s="499"/>
      <c r="Z90" s="499"/>
      <c r="AA90" s="499"/>
      <c r="AB90" s="499"/>
      <c r="AC90" s="499"/>
    </row>
    <row r="91" spans="12:29" ht="12.75">
      <c r="L91" s="323"/>
      <c r="O91" s="323"/>
      <c r="R91" s="323"/>
      <c r="S91" s="499"/>
      <c r="T91" s="499"/>
      <c r="U91" s="499"/>
      <c r="V91" s="499"/>
      <c r="W91" s="499"/>
      <c r="X91" s="499"/>
      <c r="Y91" s="499"/>
      <c r="Z91" s="499"/>
      <c r="AA91" s="499"/>
      <c r="AB91" s="499"/>
      <c r="AC91" s="499"/>
    </row>
    <row r="92" spans="12:29" ht="12.75">
      <c r="L92" s="323"/>
      <c r="O92" s="323"/>
      <c r="R92" s="323"/>
      <c r="S92" s="499"/>
      <c r="T92" s="499"/>
      <c r="U92" s="499"/>
      <c r="V92" s="499"/>
      <c r="W92" s="499"/>
      <c r="X92" s="499"/>
      <c r="Y92" s="499"/>
      <c r="Z92" s="499"/>
      <c r="AA92" s="499"/>
      <c r="AB92" s="499"/>
      <c r="AC92" s="499"/>
    </row>
    <row r="93" spans="12:29" ht="12.75">
      <c r="L93" s="323"/>
      <c r="O93" s="323"/>
      <c r="R93" s="323"/>
      <c r="S93" s="499"/>
      <c r="T93" s="499"/>
      <c r="U93" s="499"/>
      <c r="V93" s="499"/>
      <c r="W93" s="499"/>
      <c r="X93" s="499"/>
      <c r="Y93" s="499"/>
      <c r="Z93" s="499"/>
      <c r="AA93" s="499"/>
      <c r="AB93" s="499"/>
      <c r="AC93" s="499"/>
    </row>
    <row r="94" spans="12:29" ht="12.75">
      <c r="L94" s="323"/>
      <c r="O94" s="323"/>
      <c r="R94" s="323"/>
      <c r="S94" s="499"/>
      <c r="T94" s="499"/>
      <c r="U94" s="499"/>
      <c r="V94" s="499"/>
      <c r="W94" s="499"/>
      <c r="X94" s="499"/>
      <c r="Y94" s="499"/>
      <c r="Z94" s="499"/>
      <c r="AA94" s="499"/>
      <c r="AB94" s="499"/>
      <c r="AC94" s="499"/>
    </row>
    <row r="95" spans="12:29" ht="12.75">
      <c r="L95" s="323"/>
      <c r="O95" s="323"/>
      <c r="R95" s="323"/>
      <c r="S95" s="499"/>
      <c r="T95" s="499"/>
      <c r="U95" s="499"/>
      <c r="V95" s="499"/>
      <c r="W95" s="499"/>
      <c r="X95" s="499"/>
      <c r="Y95" s="499"/>
      <c r="Z95" s="499"/>
      <c r="AA95" s="499"/>
      <c r="AB95" s="499"/>
      <c r="AC95" s="499"/>
    </row>
    <row r="96" spans="12:29" ht="12.75">
      <c r="L96" s="323"/>
      <c r="O96" s="323"/>
      <c r="R96" s="323"/>
      <c r="S96" s="499"/>
      <c r="T96" s="499"/>
      <c r="U96" s="499"/>
      <c r="V96" s="499"/>
      <c r="W96" s="499"/>
      <c r="X96" s="499"/>
      <c r="Y96" s="499"/>
      <c r="Z96" s="499"/>
      <c r="AA96" s="499"/>
      <c r="AB96" s="499"/>
      <c r="AC96" s="499"/>
    </row>
    <row r="97" spans="12:29" ht="12.75">
      <c r="L97" s="323"/>
      <c r="O97" s="323"/>
      <c r="R97" s="323"/>
      <c r="S97" s="499"/>
      <c r="T97" s="499"/>
      <c r="U97" s="499"/>
      <c r="V97" s="499"/>
      <c r="W97" s="499"/>
      <c r="X97" s="499"/>
      <c r="Y97" s="499"/>
      <c r="Z97" s="499"/>
      <c r="AA97" s="499"/>
      <c r="AB97" s="499"/>
      <c r="AC97" s="499"/>
    </row>
    <row r="98" spans="12:29" ht="12.75">
      <c r="L98" s="323"/>
      <c r="O98" s="323"/>
      <c r="R98" s="323"/>
      <c r="S98" s="499"/>
      <c r="T98" s="499"/>
      <c r="U98" s="499"/>
      <c r="V98" s="499"/>
      <c r="W98" s="499"/>
      <c r="X98" s="499"/>
      <c r="Y98" s="499"/>
      <c r="Z98" s="499"/>
      <c r="AA98" s="499"/>
      <c r="AB98" s="499"/>
      <c r="AC98" s="499"/>
    </row>
    <row r="99" spans="12:29" ht="12.75">
      <c r="L99" s="323"/>
      <c r="O99" s="323"/>
      <c r="R99" s="323"/>
      <c r="S99" s="499"/>
      <c r="T99" s="499"/>
      <c r="U99" s="499"/>
      <c r="V99" s="499"/>
      <c r="W99" s="499"/>
      <c r="X99" s="499"/>
      <c r="Y99" s="499"/>
      <c r="Z99" s="499"/>
      <c r="AA99" s="499"/>
      <c r="AB99" s="499"/>
      <c r="AC99" s="499"/>
    </row>
    <row r="100" spans="12:29" ht="12.75">
      <c r="L100" s="323"/>
      <c r="O100" s="323"/>
      <c r="R100" s="323"/>
      <c r="S100" s="499"/>
      <c r="T100" s="499"/>
      <c r="U100" s="499"/>
      <c r="V100" s="499"/>
      <c r="W100" s="499"/>
      <c r="X100" s="499"/>
      <c r="Y100" s="499"/>
      <c r="Z100" s="499"/>
      <c r="AA100" s="499"/>
      <c r="AB100" s="499"/>
      <c r="AC100" s="499"/>
    </row>
    <row r="101" spans="12:29" ht="12.75">
      <c r="L101" s="323"/>
      <c r="O101" s="323"/>
      <c r="R101" s="323"/>
      <c r="S101" s="499"/>
      <c r="T101" s="499"/>
      <c r="U101" s="499"/>
      <c r="V101" s="499"/>
      <c r="W101" s="499"/>
      <c r="X101" s="499"/>
      <c r="Y101" s="499"/>
      <c r="Z101" s="499"/>
      <c r="AA101" s="499"/>
      <c r="AB101" s="499"/>
      <c r="AC101" s="499"/>
    </row>
    <row r="102" spans="12:29" ht="12.75">
      <c r="L102" s="323"/>
      <c r="O102" s="323"/>
      <c r="R102" s="323"/>
      <c r="S102" s="499"/>
      <c r="T102" s="499"/>
      <c r="U102" s="499"/>
      <c r="V102" s="499"/>
      <c r="W102" s="499"/>
      <c r="X102" s="499"/>
      <c r="Y102" s="499"/>
      <c r="Z102" s="499"/>
      <c r="AA102" s="499"/>
      <c r="AB102" s="499"/>
      <c r="AC102" s="499"/>
    </row>
    <row r="103" spans="12:29" ht="12.75">
      <c r="L103" s="323"/>
      <c r="O103" s="323"/>
      <c r="R103" s="323"/>
      <c r="S103" s="499"/>
      <c r="T103" s="499"/>
      <c r="U103" s="499"/>
      <c r="V103" s="499"/>
      <c r="W103" s="499"/>
      <c r="X103" s="499"/>
      <c r="Y103" s="499"/>
      <c r="Z103" s="499"/>
      <c r="AA103" s="499"/>
      <c r="AB103" s="499"/>
      <c r="AC103" s="499"/>
    </row>
    <row r="104" spans="12:29" ht="12.75">
      <c r="L104" s="323"/>
      <c r="O104" s="323"/>
      <c r="R104" s="323"/>
      <c r="S104" s="499"/>
      <c r="T104" s="499"/>
      <c r="U104" s="499"/>
      <c r="V104" s="499"/>
      <c r="W104" s="499"/>
      <c r="X104" s="499"/>
      <c r="Y104" s="499"/>
      <c r="Z104" s="499"/>
      <c r="AA104" s="499"/>
      <c r="AB104" s="499"/>
      <c r="AC104" s="499"/>
    </row>
    <row r="105" spans="12:29" ht="12.75">
      <c r="L105" s="323"/>
      <c r="O105" s="323"/>
      <c r="R105" s="323"/>
      <c r="S105" s="499"/>
      <c r="T105" s="499"/>
      <c r="U105" s="499"/>
      <c r="V105" s="499"/>
      <c r="W105" s="499"/>
      <c r="X105" s="499"/>
      <c r="Y105" s="499"/>
      <c r="Z105" s="499"/>
      <c r="AA105" s="499"/>
      <c r="AB105" s="499"/>
      <c r="AC105" s="499"/>
    </row>
    <row r="106" spans="12:29" ht="12.75">
      <c r="L106" s="323"/>
      <c r="O106" s="323"/>
      <c r="R106" s="323"/>
      <c r="S106" s="499"/>
      <c r="T106" s="499"/>
      <c r="U106" s="499"/>
      <c r="V106" s="499"/>
      <c r="W106" s="499"/>
      <c r="X106" s="499"/>
      <c r="Y106" s="499"/>
      <c r="Z106" s="499"/>
      <c r="AA106" s="499"/>
      <c r="AB106" s="499"/>
      <c r="AC106" s="499"/>
    </row>
    <row r="107" spans="12:29" ht="12.75">
      <c r="L107" s="323"/>
      <c r="O107" s="323"/>
      <c r="R107" s="323"/>
      <c r="S107" s="499"/>
      <c r="T107" s="499"/>
      <c r="U107" s="499"/>
      <c r="V107" s="499"/>
      <c r="W107" s="499"/>
      <c r="X107" s="499"/>
      <c r="Y107" s="499"/>
      <c r="Z107" s="499"/>
      <c r="AA107" s="499"/>
      <c r="AB107" s="499"/>
      <c r="AC107" s="499"/>
    </row>
    <row r="108" spans="12:29" ht="12.75">
      <c r="L108" s="323"/>
      <c r="O108" s="323"/>
      <c r="R108" s="323"/>
      <c r="S108" s="499"/>
      <c r="T108" s="499"/>
      <c r="U108" s="499"/>
      <c r="V108" s="499"/>
      <c r="W108" s="499"/>
      <c r="X108" s="499"/>
      <c r="Y108" s="499"/>
      <c r="Z108" s="499"/>
      <c r="AA108" s="499"/>
      <c r="AB108" s="499"/>
      <c r="AC108" s="499"/>
    </row>
    <row r="109" spans="12:29" ht="12.75">
      <c r="L109" s="323"/>
      <c r="O109" s="323"/>
      <c r="R109" s="323"/>
      <c r="S109" s="499"/>
      <c r="T109" s="499"/>
      <c r="U109" s="499"/>
      <c r="V109" s="499"/>
      <c r="W109" s="499"/>
      <c r="X109" s="499"/>
      <c r="Y109" s="499"/>
      <c r="Z109" s="499"/>
      <c r="AA109" s="499"/>
      <c r="AB109" s="499"/>
      <c r="AC109" s="499"/>
    </row>
    <row r="110" spans="12:29" ht="12.75">
      <c r="L110" s="323"/>
      <c r="O110" s="323"/>
      <c r="R110" s="323"/>
      <c r="S110" s="499"/>
      <c r="T110" s="499"/>
      <c r="U110" s="499"/>
      <c r="V110" s="499"/>
      <c r="W110" s="499"/>
      <c r="X110" s="499"/>
      <c r="Y110" s="499"/>
      <c r="Z110" s="499"/>
      <c r="AA110" s="499"/>
      <c r="AB110" s="499"/>
      <c r="AC110" s="499"/>
    </row>
    <row r="111" spans="12:29" ht="12.75">
      <c r="L111" s="323"/>
      <c r="O111" s="323"/>
      <c r="R111" s="323"/>
      <c r="S111" s="499"/>
      <c r="T111" s="499"/>
      <c r="U111" s="499"/>
      <c r="V111" s="499"/>
      <c r="W111" s="499"/>
      <c r="X111" s="499"/>
      <c r="Y111" s="499"/>
      <c r="Z111" s="499"/>
      <c r="AA111" s="499"/>
      <c r="AB111" s="499"/>
      <c r="AC111" s="499"/>
    </row>
    <row r="112" spans="12:29" ht="12.75">
      <c r="L112" s="323"/>
      <c r="O112" s="323"/>
      <c r="R112" s="323"/>
      <c r="S112" s="499"/>
      <c r="T112" s="499"/>
      <c r="U112" s="499"/>
      <c r="V112" s="499"/>
      <c r="W112" s="499"/>
      <c r="X112" s="499"/>
      <c r="Y112" s="499"/>
      <c r="Z112" s="499"/>
      <c r="AA112" s="499"/>
      <c r="AB112" s="499"/>
      <c r="AC112" s="499"/>
    </row>
    <row r="113" spans="12:29" ht="12.75">
      <c r="L113" s="323"/>
      <c r="O113" s="323"/>
      <c r="R113" s="323"/>
      <c r="S113" s="499"/>
      <c r="T113" s="499"/>
      <c r="U113" s="499"/>
      <c r="V113" s="499"/>
      <c r="W113" s="499"/>
      <c r="X113" s="499"/>
      <c r="Y113" s="499"/>
      <c r="Z113" s="499"/>
      <c r="AA113" s="499"/>
      <c r="AB113" s="499"/>
      <c r="AC113" s="499"/>
    </row>
    <row r="114" spans="12:29" ht="12.75">
      <c r="L114" s="323"/>
      <c r="O114" s="323"/>
      <c r="R114" s="323"/>
      <c r="S114" s="499"/>
      <c r="T114" s="499"/>
      <c r="U114" s="499"/>
      <c r="V114" s="499"/>
      <c r="W114" s="499"/>
      <c r="X114" s="499"/>
      <c r="Y114" s="499"/>
      <c r="Z114" s="499"/>
      <c r="AA114" s="499"/>
      <c r="AB114" s="499"/>
      <c r="AC114" s="499"/>
    </row>
    <row r="115" spans="12:29" ht="12.75">
      <c r="L115" s="323"/>
      <c r="O115" s="323"/>
      <c r="R115" s="323"/>
      <c r="S115" s="499"/>
      <c r="T115" s="499"/>
      <c r="U115" s="499"/>
      <c r="V115" s="499"/>
      <c r="W115" s="499"/>
      <c r="X115" s="499"/>
      <c r="Y115" s="499"/>
      <c r="Z115" s="499"/>
      <c r="AA115" s="499"/>
      <c r="AB115" s="499"/>
      <c r="AC115" s="499"/>
    </row>
    <row r="116" spans="12:29" ht="12.75">
      <c r="L116" s="323"/>
      <c r="O116" s="323"/>
      <c r="R116" s="323"/>
      <c r="S116" s="499"/>
      <c r="T116" s="499"/>
      <c r="U116" s="499"/>
      <c r="V116" s="499"/>
      <c r="W116" s="499"/>
      <c r="X116" s="499"/>
      <c r="Y116" s="499"/>
      <c r="Z116" s="499"/>
      <c r="AA116" s="499"/>
      <c r="AB116" s="499"/>
      <c r="AC116" s="499"/>
    </row>
    <row r="117" spans="12:29" ht="12.75">
      <c r="L117" s="323"/>
      <c r="O117" s="323"/>
      <c r="R117" s="323"/>
      <c r="S117" s="499"/>
      <c r="T117" s="499"/>
      <c r="U117" s="499"/>
      <c r="V117" s="499"/>
      <c r="W117" s="499"/>
      <c r="X117" s="499"/>
      <c r="Y117" s="499"/>
      <c r="Z117" s="499"/>
      <c r="AA117" s="499"/>
      <c r="AB117" s="499"/>
      <c r="AC117" s="499"/>
    </row>
    <row r="118" spans="12:29" ht="12.75">
      <c r="L118" s="323"/>
      <c r="O118" s="323"/>
      <c r="R118" s="323"/>
      <c r="S118" s="499"/>
      <c r="T118" s="499"/>
      <c r="U118" s="499"/>
      <c r="V118" s="499"/>
      <c r="W118" s="499"/>
      <c r="X118" s="499"/>
      <c r="Y118" s="499"/>
      <c r="Z118" s="499"/>
      <c r="AA118" s="499"/>
      <c r="AB118" s="499"/>
      <c r="AC118" s="499"/>
    </row>
    <row r="119" spans="12:29" ht="12.75">
      <c r="L119" s="323"/>
      <c r="O119" s="323"/>
      <c r="R119" s="323"/>
      <c r="S119" s="499"/>
      <c r="T119" s="499"/>
      <c r="U119" s="499"/>
      <c r="V119" s="499"/>
      <c r="W119" s="499"/>
      <c r="X119" s="499"/>
      <c r="Y119" s="499"/>
      <c r="Z119" s="499"/>
      <c r="AA119" s="499"/>
      <c r="AB119" s="499"/>
      <c r="AC119" s="499"/>
    </row>
    <row r="120" spans="12:29" ht="12.75">
      <c r="L120" s="323"/>
      <c r="O120" s="323"/>
      <c r="R120" s="323"/>
      <c r="S120" s="499"/>
      <c r="T120" s="499"/>
      <c r="U120" s="499"/>
      <c r="V120" s="499"/>
      <c r="W120" s="499"/>
      <c r="X120" s="499"/>
      <c r="Y120" s="499"/>
      <c r="Z120" s="499"/>
      <c r="AA120" s="499"/>
      <c r="AB120" s="499"/>
      <c r="AC120" s="499"/>
    </row>
    <row r="121" spans="12:29" ht="12.75">
      <c r="L121" s="323"/>
      <c r="O121" s="323"/>
      <c r="R121" s="323"/>
      <c r="S121" s="499"/>
      <c r="T121" s="499"/>
      <c r="U121" s="499"/>
      <c r="V121" s="499"/>
      <c r="W121" s="499"/>
      <c r="X121" s="499"/>
      <c r="Y121" s="499"/>
      <c r="Z121" s="499"/>
      <c r="AA121" s="499"/>
      <c r="AB121" s="499"/>
      <c r="AC121" s="499"/>
    </row>
    <row r="122" spans="12:29" ht="12.75">
      <c r="L122" s="323"/>
      <c r="O122" s="323"/>
      <c r="R122" s="323"/>
      <c r="S122" s="499"/>
      <c r="T122" s="499"/>
      <c r="U122" s="499"/>
      <c r="V122" s="499"/>
      <c r="W122" s="499"/>
      <c r="X122" s="499"/>
      <c r="Y122" s="499"/>
      <c r="Z122" s="499"/>
      <c r="AA122" s="499"/>
      <c r="AB122" s="499"/>
      <c r="AC122" s="499"/>
    </row>
    <row r="123" spans="12:29" ht="12.75">
      <c r="L123" s="323"/>
      <c r="O123" s="323"/>
      <c r="R123" s="323"/>
      <c r="S123" s="499"/>
      <c r="T123" s="499"/>
      <c r="U123" s="499"/>
      <c r="V123" s="499"/>
      <c r="W123" s="499"/>
      <c r="X123" s="499"/>
      <c r="Y123" s="499"/>
      <c r="Z123" s="499"/>
      <c r="AA123" s="499"/>
      <c r="AB123" s="499"/>
      <c r="AC123" s="499"/>
    </row>
    <row r="124" spans="12:29" ht="12.75">
      <c r="L124" s="323"/>
      <c r="O124" s="323"/>
      <c r="R124" s="323"/>
      <c r="S124" s="499"/>
      <c r="T124" s="499"/>
      <c r="U124" s="499"/>
      <c r="V124" s="499"/>
      <c r="W124" s="499"/>
      <c r="X124" s="499"/>
      <c r="Y124" s="499"/>
      <c r="Z124" s="499"/>
      <c r="AA124" s="499"/>
      <c r="AB124" s="499"/>
      <c r="AC124" s="499"/>
    </row>
    <row r="125" spans="12:29" ht="12.75">
      <c r="L125" s="323"/>
      <c r="O125" s="323"/>
      <c r="R125" s="323"/>
      <c r="S125" s="499"/>
      <c r="T125" s="499"/>
      <c r="U125" s="499"/>
      <c r="V125" s="499"/>
      <c r="W125" s="499"/>
      <c r="X125" s="499"/>
      <c r="Y125" s="499"/>
      <c r="Z125" s="499"/>
      <c r="AA125" s="499"/>
      <c r="AB125" s="499"/>
      <c r="AC125" s="499"/>
    </row>
    <row r="126" spans="12:29" ht="12.75">
      <c r="L126" s="323"/>
      <c r="O126" s="323"/>
      <c r="R126" s="323"/>
      <c r="S126" s="499"/>
      <c r="T126" s="499"/>
      <c r="U126" s="499"/>
      <c r="V126" s="499"/>
      <c r="W126" s="499"/>
      <c r="X126" s="499"/>
      <c r="Y126" s="499"/>
      <c r="Z126" s="499"/>
      <c r="AA126" s="499"/>
      <c r="AB126" s="499"/>
      <c r="AC126" s="499"/>
    </row>
    <row r="127" spans="12:29" ht="12.75">
      <c r="L127" s="323"/>
      <c r="O127" s="323"/>
      <c r="R127" s="323"/>
      <c r="S127" s="499"/>
      <c r="T127" s="499"/>
      <c r="U127" s="499"/>
      <c r="V127" s="499"/>
      <c r="W127" s="499"/>
      <c r="X127" s="499"/>
      <c r="Y127" s="499"/>
      <c r="Z127" s="499"/>
      <c r="AA127" s="499"/>
      <c r="AB127" s="499"/>
      <c r="AC127" s="499"/>
    </row>
    <row r="128" spans="12:29" ht="12.75">
      <c r="L128" s="323"/>
      <c r="O128" s="323"/>
      <c r="R128" s="323"/>
      <c r="S128" s="499"/>
      <c r="T128" s="499"/>
      <c r="U128" s="499"/>
      <c r="V128" s="499"/>
      <c r="W128" s="499"/>
      <c r="X128" s="499"/>
      <c r="Y128" s="499"/>
      <c r="Z128" s="499"/>
      <c r="AA128" s="499"/>
      <c r="AB128" s="499"/>
      <c r="AC128" s="499"/>
    </row>
    <row r="129" spans="12:29" ht="12.75">
      <c r="L129" s="323"/>
      <c r="O129" s="323"/>
      <c r="R129" s="323"/>
      <c r="S129" s="499"/>
      <c r="T129" s="499"/>
      <c r="U129" s="499"/>
      <c r="V129" s="499"/>
      <c r="W129" s="499"/>
      <c r="X129" s="499"/>
      <c r="Y129" s="499"/>
      <c r="Z129" s="499"/>
      <c r="AA129" s="499"/>
      <c r="AB129" s="499"/>
      <c r="AC129" s="499"/>
    </row>
    <row r="130" spans="12:29" ht="12.75">
      <c r="L130" s="323"/>
      <c r="O130" s="323"/>
      <c r="R130" s="323"/>
      <c r="S130" s="499"/>
      <c r="T130" s="499"/>
      <c r="U130" s="499"/>
      <c r="V130" s="499"/>
      <c r="W130" s="499"/>
      <c r="X130" s="499"/>
      <c r="Y130" s="499"/>
      <c r="Z130" s="499"/>
      <c r="AA130" s="499"/>
      <c r="AB130" s="499"/>
      <c r="AC130" s="499"/>
    </row>
    <row r="131" spans="12:29" ht="12.75">
      <c r="L131" s="323"/>
      <c r="O131" s="323"/>
      <c r="R131" s="323"/>
      <c r="S131" s="499"/>
      <c r="T131" s="499"/>
      <c r="U131" s="499"/>
      <c r="V131" s="499"/>
      <c r="W131" s="499"/>
      <c r="X131" s="499"/>
      <c r="Y131" s="499"/>
      <c r="Z131" s="499"/>
      <c r="AA131" s="499"/>
      <c r="AB131" s="499"/>
      <c r="AC131" s="499"/>
    </row>
    <row r="132" spans="12:29" ht="12.75">
      <c r="L132" s="323"/>
      <c r="O132" s="323"/>
      <c r="R132" s="323"/>
      <c r="S132" s="499"/>
      <c r="T132" s="499"/>
      <c r="U132" s="499"/>
      <c r="V132" s="499"/>
      <c r="W132" s="499"/>
      <c r="X132" s="499"/>
      <c r="Y132" s="499"/>
      <c r="Z132" s="499"/>
      <c r="AA132" s="499"/>
      <c r="AB132" s="499"/>
      <c r="AC132" s="499"/>
    </row>
    <row r="133" spans="12:29" ht="12.75">
      <c r="L133" s="323"/>
      <c r="O133" s="323"/>
      <c r="R133" s="323"/>
      <c r="S133" s="499"/>
      <c r="T133" s="499"/>
      <c r="U133" s="499"/>
      <c r="V133" s="499"/>
      <c r="W133" s="499"/>
      <c r="X133" s="499"/>
      <c r="Y133" s="499"/>
      <c r="Z133" s="499"/>
      <c r="AA133" s="499"/>
      <c r="AB133" s="499"/>
      <c r="AC133" s="499"/>
    </row>
    <row r="134" spans="12:29" ht="12.75">
      <c r="L134" s="323"/>
      <c r="O134" s="323"/>
      <c r="R134" s="323"/>
      <c r="S134" s="499"/>
      <c r="T134" s="499"/>
      <c r="U134" s="499"/>
      <c r="V134" s="499"/>
      <c r="W134" s="499"/>
      <c r="X134" s="499"/>
      <c r="Y134" s="499"/>
      <c r="Z134" s="499"/>
      <c r="AA134" s="499"/>
      <c r="AB134" s="499"/>
      <c r="AC134" s="499"/>
    </row>
    <row r="135" spans="12:29" ht="12.75">
      <c r="L135" s="323"/>
      <c r="O135" s="323"/>
      <c r="R135" s="323"/>
      <c r="S135" s="499"/>
      <c r="T135" s="499"/>
      <c r="U135" s="499"/>
      <c r="V135" s="499"/>
      <c r="W135" s="499"/>
      <c r="X135" s="499"/>
      <c r="Y135" s="499"/>
      <c r="Z135" s="499"/>
      <c r="AA135" s="499"/>
      <c r="AB135" s="499"/>
      <c r="AC135" s="499"/>
    </row>
    <row r="136" spans="12:29" ht="12.75">
      <c r="L136" s="323"/>
      <c r="O136" s="323"/>
      <c r="R136" s="323"/>
      <c r="S136" s="499"/>
      <c r="T136" s="499"/>
      <c r="U136" s="499"/>
      <c r="V136" s="499"/>
      <c r="W136" s="499"/>
      <c r="X136" s="499"/>
      <c r="Y136" s="499"/>
      <c r="Z136" s="499"/>
      <c r="AA136" s="499"/>
      <c r="AB136" s="499"/>
      <c r="AC136" s="499"/>
    </row>
    <row r="137" spans="12:29" ht="12.75">
      <c r="L137" s="323"/>
      <c r="O137" s="323"/>
      <c r="R137" s="323"/>
      <c r="S137" s="499"/>
      <c r="T137" s="499"/>
      <c r="U137" s="499"/>
      <c r="V137" s="499"/>
      <c r="W137" s="499"/>
      <c r="X137" s="499"/>
      <c r="Y137" s="499"/>
      <c r="Z137" s="499"/>
      <c r="AA137" s="499"/>
      <c r="AB137" s="499"/>
      <c r="AC137" s="499"/>
    </row>
    <row r="138" spans="12:29" ht="12.75">
      <c r="L138" s="323"/>
      <c r="O138" s="323"/>
      <c r="R138" s="323"/>
      <c r="S138" s="499"/>
      <c r="T138" s="499"/>
      <c r="U138" s="499"/>
      <c r="V138" s="499"/>
      <c r="W138" s="499"/>
      <c r="X138" s="499"/>
      <c r="Y138" s="499"/>
      <c r="Z138" s="499"/>
      <c r="AA138" s="499"/>
      <c r="AB138" s="499"/>
      <c r="AC138" s="499"/>
    </row>
    <row r="139" spans="12:29" ht="12.75">
      <c r="L139" s="323"/>
      <c r="O139" s="323"/>
      <c r="R139" s="323"/>
      <c r="S139" s="499"/>
      <c r="T139" s="499"/>
      <c r="U139" s="499"/>
      <c r="V139" s="499"/>
      <c r="W139" s="499"/>
      <c r="X139" s="499"/>
      <c r="Y139" s="499"/>
      <c r="Z139" s="499"/>
      <c r="AA139" s="499"/>
      <c r="AB139" s="499"/>
      <c r="AC139" s="499"/>
    </row>
    <row r="140" spans="12:29" ht="12.75">
      <c r="L140" s="323"/>
      <c r="O140" s="323"/>
      <c r="R140" s="323"/>
      <c r="S140" s="499"/>
      <c r="T140" s="499"/>
      <c r="U140" s="499"/>
      <c r="V140" s="499"/>
      <c r="W140" s="499"/>
      <c r="X140" s="499"/>
      <c r="Y140" s="499"/>
      <c r="Z140" s="499"/>
      <c r="AA140" s="499"/>
      <c r="AB140" s="499"/>
      <c r="AC140" s="499"/>
    </row>
    <row r="141" spans="12:29" ht="12.75">
      <c r="L141" s="323"/>
      <c r="O141" s="323"/>
      <c r="R141" s="323"/>
      <c r="S141" s="499"/>
      <c r="T141" s="499"/>
      <c r="U141" s="499"/>
      <c r="V141" s="499"/>
      <c r="W141" s="499"/>
      <c r="X141" s="499"/>
      <c r="Y141" s="499"/>
      <c r="Z141" s="499"/>
      <c r="AA141" s="499"/>
      <c r="AB141" s="499"/>
      <c r="AC141" s="499"/>
    </row>
    <row r="142" spans="12:29" ht="12.75">
      <c r="L142" s="323"/>
      <c r="O142" s="323"/>
      <c r="R142" s="323"/>
      <c r="S142" s="499"/>
      <c r="T142" s="499"/>
      <c r="U142" s="499"/>
      <c r="V142" s="499"/>
      <c r="W142" s="499"/>
      <c r="X142" s="499"/>
      <c r="Y142" s="499"/>
      <c r="Z142" s="499"/>
      <c r="AA142" s="499"/>
      <c r="AB142" s="499"/>
      <c r="AC142" s="499"/>
    </row>
    <row r="143" spans="12:29" ht="12.75">
      <c r="L143" s="323"/>
      <c r="O143" s="323"/>
      <c r="R143" s="323"/>
      <c r="S143" s="499"/>
      <c r="T143" s="499"/>
      <c r="U143" s="499"/>
      <c r="V143" s="499"/>
      <c r="W143" s="499"/>
      <c r="X143" s="499"/>
      <c r="Y143" s="499"/>
      <c r="Z143" s="499"/>
      <c r="AA143" s="499"/>
      <c r="AB143" s="499"/>
      <c r="AC143" s="499"/>
    </row>
    <row r="144" spans="12:29" ht="12.75">
      <c r="L144" s="323"/>
      <c r="O144" s="323"/>
      <c r="R144" s="323"/>
      <c r="S144" s="499"/>
      <c r="T144" s="499"/>
      <c r="U144" s="499"/>
      <c r="V144" s="499"/>
      <c r="W144" s="499"/>
      <c r="X144" s="499"/>
      <c r="Y144" s="499"/>
      <c r="Z144" s="499"/>
      <c r="AA144" s="499"/>
      <c r="AB144" s="499"/>
      <c r="AC144" s="499"/>
    </row>
    <row r="145" spans="12:29" ht="12.75">
      <c r="L145" s="323"/>
      <c r="O145" s="323"/>
      <c r="R145" s="323"/>
      <c r="S145" s="499"/>
      <c r="T145" s="499"/>
      <c r="U145" s="499"/>
      <c r="V145" s="499"/>
      <c r="W145" s="499"/>
      <c r="X145" s="499"/>
      <c r="Y145" s="499"/>
      <c r="Z145" s="499"/>
      <c r="AA145" s="499"/>
      <c r="AB145" s="499"/>
      <c r="AC145" s="499"/>
    </row>
    <row r="146" spans="12:29" ht="12.75">
      <c r="L146" s="323"/>
      <c r="O146" s="323"/>
      <c r="R146" s="323"/>
      <c r="S146" s="499"/>
      <c r="T146" s="499"/>
      <c r="U146" s="499"/>
      <c r="V146" s="499"/>
      <c r="W146" s="499"/>
      <c r="X146" s="499"/>
      <c r="Y146" s="499"/>
      <c r="Z146" s="499"/>
      <c r="AA146" s="499"/>
      <c r="AB146" s="499"/>
      <c r="AC146" s="499"/>
    </row>
    <row r="147" spans="12:29" ht="12.75">
      <c r="L147" s="323"/>
      <c r="O147" s="323"/>
      <c r="R147" s="323"/>
      <c r="S147" s="499"/>
      <c r="T147" s="499"/>
      <c r="U147" s="499"/>
      <c r="V147" s="499"/>
      <c r="W147" s="499"/>
      <c r="X147" s="499"/>
      <c r="Y147" s="499"/>
      <c r="Z147" s="499"/>
      <c r="AA147" s="499"/>
      <c r="AB147" s="499"/>
      <c r="AC147" s="499"/>
    </row>
    <row r="148" spans="12:29" ht="12.75">
      <c r="L148" s="323"/>
      <c r="O148" s="323"/>
      <c r="R148" s="323"/>
      <c r="S148" s="499"/>
      <c r="T148" s="499"/>
      <c r="U148" s="499"/>
      <c r="V148" s="499"/>
      <c r="W148" s="499"/>
      <c r="X148" s="499"/>
      <c r="Y148" s="499"/>
      <c r="Z148" s="499"/>
      <c r="AA148" s="499"/>
      <c r="AB148" s="499"/>
      <c r="AC148" s="499"/>
    </row>
    <row r="149" spans="12:29" ht="12.75">
      <c r="L149" s="323"/>
      <c r="O149" s="323"/>
      <c r="R149" s="323"/>
      <c r="S149" s="499"/>
      <c r="T149" s="499"/>
      <c r="U149" s="499"/>
      <c r="V149" s="499"/>
      <c r="W149" s="499"/>
      <c r="X149" s="499"/>
      <c r="Y149" s="499"/>
      <c r="Z149" s="499"/>
      <c r="AA149" s="499"/>
      <c r="AB149" s="499"/>
      <c r="AC149" s="499"/>
    </row>
    <row r="150" spans="12:29" ht="12.75">
      <c r="L150" s="323"/>
      <c r="O150" s="323"/>
      <c r="R150" s="323"/>
      <c r="S150" s="499"/>
      <c r="T150" s="499"/>
      <c r="U150" s="499"/>
      <c r="V150" s="499"/>
      <c r="W150" s="499"/>
      <c r="X150" s="499"/>
      <c r="Y150" s="499"/>
      <c r="Z150" s="499"/>
      <c r="AA150" s="499"/>
      <c r="AB150" s="499"/>
      <c r="AC150" s="499"/>
    </row>
    <row r="151" spans="12:29" ht="12.75">
      <c r="L151" s="323"/>
      <c r="O151" s="323"/>
      <c r="R151" s="323"/>
      <c r="S151" s="499"/>
      <c r="T151" s="499"/>
      <c r="U151" s="499"/>
      <c r="V151" s="499"/>
      <c r="W151" s="499"/>
      <c r="X151" s="499"/>
      <c r="Y151" s="499"/>
      <c r="Z151" s="499"/>
      <c r="AA151" s="499"/>
      <c r="AB151" s="499"/>
      <c r="AC151" s="499"/>
    </row>
    <row r="152" spans="12:29" ht="12.75">
      <c r="L152" s="323"/>
      <c r="O152" s="323"/>
      <c r="R152" s="323"/>
      <c r="S152" s="499"/>
      <c r="T152" s="499"/>
      <c r="U152" s="499"/>
      <c r="V152" s="499"/>
      <c r="W152" s="499"/>
      <c r="X152" s="499"/>
      <c r="Y152" s="499"/>
      <c r="Z152" s="499"/>
      <c r="AA152" s="499"/>
      <c r="AB152" s="499"/>
      <c r="AC152" s="499"/>
    </row>
    <row r="153" spans="12:29" ht="12.75">
      <c r="L153" s="323"/>
      <c r="O153" s="323"/>
      <c r="R153" s="323"/>
      <c r="S153" s="499"/>
      <c r="T153" s="499"/>
      <c r="U153" s="499"/>
      <c r="V153" s="499"/>
      <c r="W153" s="499"/>
      <c r="X153" s="499"/>
      <c r="Y153" s="499"/>
      <c r="Z153" s="499"/>
      <c r="AA153" s="499"/>
      <c r="AB153" s="499"/>
      <c r="AC153" s="499"/>
    </row>
    <row r="154" spans="12:29" ht="12.75">
      <c r="L154" s="323"/>
      <c r="O154" s="323"/>
      <c r="R154" s="323"/>
      <c r="S154" s="499"/>
      <c r="T154" s="499"/>
      <c r="U154" s="499"/>
      <c r="V154" s="499"/>
      <c r="W154" s="499"/>
      <c r="X154" s="499"/>
      <c r="Y154" s="499"/>
      <c r="Z154" s="499"/>
      <c r="AA154" s="499"/>
      <c r="AB154" s="499"/>
      <c r="AC154" s="499"/>
    </row>
    <row r="155" spans="12:29" ht="12.75">
      <c r="L155" s="323"/>
      <c r="O155" s="323"/>
      <c r="R155" s="323"/>
      <c r="S155" s="499"/>
      <c r="T155" s="499"/>
      <c r="U155" s="499"/>
      <c r="V155" s="499"/>
      <c r="W155" s="499"/>
      <c r="X155" s="499"/>
      <c r="Y155" s="499"/>
      <c r="Z155" s="499"/>
      <c r="AA155" s="499"/>
      <c r="AB155" s="499"/>
      <c r="AC155" s="499"/>
    </row>
    <row r="156" spans="12:29" ht="12.75">
      <c r="L156" s="323"/>
      <c r="O156" s="323"/>
      <c r="R156" s="323"/>
      <c r="S156" s="499"/>
      <c r="T156" s="499"/>
      <c r="U156" s="499"/>
      <c r="V156" s="499"/>
      <c r="W156" s="499"/>
      <c r="X156" s="499"/>
      <c r="Y156" s="499"/>
      <c r="Z156" s="499"/>
      <c r="AA156" s="499"/>
      <c r="AB156" s="499"/>
      <c r="AC156" s="499"/>
    </row>
    <row r="157" spans="12:29" ht="12.75">
      <c r="L157" s="323"/>
      <c r="O157" s="323"/>
      <c r="R157" s="323"/>
      <c r="S157" s="499"/>
      <c r="T157" s="499"/>
      <c r="U157" s="499"/>
      <c r="V157" s="499"/>
      <c r="W157" s="499"/>
      <c r="X157" s="499"/>
      <c r="Y157" s="499"/>
      <c r="Z157" s="499"/>
      <c r="AA157" s="499"/>
      <c r="AB157" s="499"/>
      <c r="AC157" s="499"/>
    </row>
    <row r="158" spans="12:29" ht="12.75">
      <c r="L158" s="323"/>
      <c r="O158" s="323"/>
      <c r="R158" s="323"/>
      <c r="S158" s="499"/>
      <c r="T158" s="499"/>
      <c r="U158" s="499"/>
      <c r="V158" s="499"/>
      <c r="W158" s="499"/>
      <c r="X158" s="499"/>
      <c r="Y158" s="499"/>
      <c r="Z158" s="499"/>
      <c r="AA158" s="499"/>
      <c r="AB158" s="499"/>
      <c r="AC158" s="499"/>
    </row>
    <row r="159" spans="12:29" ht="12.75">
      <c r="L159" s="323"/>
      <c r="O159" s="323"/>
      <c r="R159" s="323"/>
      <c r="S159" s="499"/>
      <c r="T159" s="499"/>
      <c r="U159" s="499"/>
      <c r="V159" s="499"/>
      <c r="W159" s="499"/>
      <c r="X159" s="499"/>
      <c r="Y159" s="499"/>
      <c r="Z159" s="499"/>
      <c r="AA159" s="499"/>
      <c r="AB159" s="499"/>
      <c r="AC159" s="499"/>
    </row>
    <row r="160" spans="12:29" ht="12.75">
      <c r="L160" s="323"/>
      <c r="O160" s="323"/>
      <c r="R160" s="323"/>
      <c r="S160" s="499"/>
      <c r="T160" s="499"/>
      <c r="U160" s="499"/>
      <c r="V160" s="499"/>
      <c r="W160" s="499"/>
      <c r="X160" s="499"/>
      <c r="Y160" s="499"/>
      <c r="Z160" s="499"/>
      <c r="AA160" s="499"/>
      <c r="AB160" s="499"/>
      <c r="AC160" s="499"/>
    </row>
    <row r="161" spans="12:29" ht="12.75">
      <c r="L161" s="323"/>
      <c r="O161" s="323"/>
      <c r="R161" s="323"/>
      <c r="S161" s="499"/>
      <c r="T161" s="499"/>
      <c r="U161" s="499"/>
      <c r="V161" s="499"/>
      <c r="W161" s="499"/>
      <c r="X161" s="499"/>
      <c r="Y161" s="499"/>
      <c r="Z161" s="499"/>
      <c r="AA161" s="499"/>
      <c r="AB161" s="499"/>
      <c r="AC161" s="499"/>
    </row>
    <row r="162" spans="12:29" ht="12.75">
      <c r="L162" s="323"/>
      <c r="O162" s="323"/>
      <c r="R162" s="323"/>
      <c r="S162" s="499"/>
      <c r="T162" s="499"/>
      <c r="U162" s="499"/>
      <c r="V162" s="499"/>
      <c r="W162" s="499"/>
      <c r="X162" s="499"/>
      <c r="Y162" s="499"/>
      <c r="Z162" s="499"/>
      <c r="AA162" s="499"/>
      <c r="AB162" s="499"/>
      <c r="AC162" s="499"/>
    </row>
    <row r="163" spans="12:29" ht="12.75">
      <c r="L163" s="323"/>
      <c r="O163" s="323"/>
      <c r="R163" s="323"/>
      <c r="S163" s="499"/>
      <c r="T163" s="499"/>
      <c r="U163" s="499"/>
      <c r="V163" s="499"/>
      <c r="W163" s="499"/>
      <c r="X163" s="499"/>
      <c r="Y163" s="499"/>
      <c r="Z163" s="499"/>
      <c r="AA163" s="499"/>
      <c r="AB163" s="499"/>
      <c r="AC163" s="499"/>
    </row>
    <row r="164" spans="12:29" ht="12.75">
      <c r="L164" s="323"/>
      <c r="O164" s="323"/>
      <c r="R164" s="323"/>
      <c r="S164" s="499"/>
      <c r="T164" s="499"/>
      <c r="U164" s="499"/>
      <c r="V164" s="499"/>
      <c r="W164" s="499"/>
      <c r="X164" s="499"/>
      <c r="Y164" s="499"/>
      <c r="Z164" s="499"/>
      <c r="AA164" s="499"/>
      <c r="AB164" s="499"/>
      <c r="AC164" s="499"/>
    </row>
    <row r="165" spans="12:29" ht="12.75">
      <c r="L165" s="323"/>
      <c r="O165" s="323"/>
      <c r="R165" s="323"/>
      <c r="S165" s="499"/>
      <c r="T165" s="499"/>
      <c r="U165" s="499"/>
      <c r="V165" s="499"/>
      <c r="W165" s="499"/>
      <c r="X165" s="499"/>
      <c r="Y165" s="499"/>
      <c r="Z165" s="499"/>
      <c r="AA165" s="499"/>
      <c r="AB165" s="499"/>
      <c r="AC165" s="499"/>
    </row>
    <row r="166" spans="12:29" ht="12.75">
      <c r="L166" s="323"/>
      <c r="O166" s="323"/>
      <c r="R166" s="323"/>
      <c r="S166" s="499"/>
      <c r="T166" s="499"/>
      <c r="U166" s="499"/>
      <c r="V166" s="499"/>
      <c r="W166" s="499"/>
      <c r="X166" s="499"/>
      <c r="Y166" s="499"/>
      <c r="Z166" s="499"/>
      <c r="AA166" s="499"/>
      <c r="AB166" s="499"/>
      <c r="AC166" s="499"/>
    </row>
    <row r="167" spans="12:29" ht="12.75">
      <c r="L167" s="323"/>
      <c r="O167" s="323"/>
      <c r="R167" s="323"/>
      <c r="S167" s="499"/>
      <c r="T167" s="499"/>
      <c r="U167" s="499"/>
      <c r="V167" s="499"/>
      <c r="W167" s="499"/>
      <c r="X167" s="499"/>
      <c r="Y167" s="499"/>
      <c r="Z167" s="499"/>
      <c r="AA167" s="499"/>
      <c r="AB167" s="499"/>
      <c r="AC167" s="499"/>
    </row>
    <row r="168" spans="12:29" ht="12.75">
      <c r="L168" s="323"/>
      <c r="O168" s="323"/>
      <c r="R168" s="323"/>
      <c r="S168" s="499"/>
      <c r="T168" s="499"/>
      <c r="U168" s="499"/>
      <c r="V168" s="499"/>
      <c r="W168" s="499"/>
      <c r="X168" s="499"/>
      <c r="Y168" s="499"/>
      <c r="Z168" s="499"/>
      <c r="AA168" s="499"/>
      <c r="AB168" s="499"/>
      <c r="AC168" s="499"/>
    </row>
    <row r="169" spans="12:29" ht="12.75">
      <c r="L169" s="323"/>
      <c r="O169" s="323"/>
      <c r="R169" s="323"/>
      <c r="S169" s="499"/>
      <c r="T169" s="499"/>
      <c r="U169" s="499"/>
      <c r="V169" s="499"/>
      <c r="W169" s="499"/>
      <c r="X169" s="499"/>
      <c r="Y169" s="499"/>
      <c r="Z169" s="499"/>
      <c r="AA169" s="499"/>
      <c r="AB169" s="499"/>
      <c r="AC169" s="499"/>
    </row>
    <row r="170" spans="12:29" ht="12.75">
      <c r="L170" s="323"/>
      <c r="O170" s="323"/>
      <c r="R170" s="323"/>
      <c r="S170" s="499"/>
      <c r="T170" s="499"/>
      <c r="U170" s="499"/>
      <c r="V170" s="499"/>
      <c r="W170" s="499"/>
      <c r="X170" s="499"/>
      <c r="Y170" s="499"/>
      <c r="Z170" s="499"/>
      <c r="AA170" s="499"/>
      <c r="AB170" s="499"/>
      <c r="AC170" s="499"/>
    </row>
    <row r="171" spans="12:29" ht="12.75">
      <c r="L171" s="323"/>
      <c r="O171" s="323"/>
      <c r="R171" s="323"/>
      <c r="S171" s="499"/>
      <c r="T171" s="499"/>
      <c r="U171" s="499"/>
      <c r="V171" s="499"/>
      <c r="W171" s="499"/>
      <c r="X171" s="499"/>
      <c r="Y171" s="499"/>
      <c r="Z171" s="499"/>
      <c r="AA171" s="499"/>
      <c r="AB171" s="499"/>
      <c r="AC171" s="499"/>
    </row>
    <row r="172" spans="12:29" ht="12.75">
      <c r="L172" s="323"/>
      <c r="O172" s="323"/>
      <c r="R172" s="323"/>
      <c r="S172" s="499"/>
      <c r="T172" s="499"/>
      <c r="U172" s="499"/>
      <c r="V172" s="499"/>
      <c r="W172" s="499"/>
      <c r="X172" s="499"/>
      <c r="Y172" s="499"/>
      <c r="Z172" s="499"/>
      <c r="AA172" s="499"/>
      <c r="AB172" s="499"/>
      <c r="AC172" s="499"/>
    </row>
    <row r="173" spans="12:29" ht="12.75">
      <c r="L173" s="323"/>
      <c r="O173" s="323"/>
      <c r="R173" s="323"/>
      <c r="S173" s="499"/>
      <c r="T173" s="499"/>
      <c r="U173" s="499"/>
      <c r="V173" s="499"/>
      <c r="W173" s="499"/>
      <c r="X173" s="499"/>
      <c r="Y173" s="499"/>
      <c r="Z173" s="499"/>
      <c r="AA173" s="499"/>
      <c r="AB173" s="499"/>
      <c r="AC173" s="499"/>
    </row>
    <row r="174" spans="12:29" ht="12.75">
      <c r="L174" s="323"/>
      <c r="O174" s="323"/>
      <c r="R174" s="323"/>
      <c r="S174" s="499"/>
      <c r="T174" s="499"/>
      <c r="U174" s="499"/>
      <c r="V174" s="499"/>
      <c r="W174" s="499"/>
      <c r="X174" s="499"/>
      <c r="Y174" s="499"/>
      <c r="Z174" s="499"/>
      <c r="AA174" s="499"/>
      <c r="AB174" s="499"/>
      <c r="AC174" s="499"/>
    </row>
    <row r="175" spans="12:29" ht="12.75">
      <c r="L175" s="323"/>
      <c r="O175" s="323"/>
      <c r="R175" s="323"/>
      <c r="S175" s="499"/>
      <c r="T175" s="499"/>
      <c r="U175" s="499"/>
      <c r="V175" s="499"/>
      <c r="W175" s="499"/>
      <c r="X175" s="499"/>
      <c r="Y175" s="499"/>
      <c r="Z175" s="499"/>
      <c r="AA175" s="499"/>
      <c r="AB175" s="499"/>
      <c r="AC175" s="499"/>
    </row>
    <row r="176" spans="12:29" ht="12.75">
      <c r="L176" s="323"/>
      <c r="O176" s="323"/>
      <c r="R176" s="323"/>
      <c r="S176" s="499"/>
      <c r="T176" s="499"/>
      <c r="U176" s="499"/>
      <c r="V176" s="499"/>
      <c r="W176" s="499"/>
      <c r="X176" s="499"/>
      <c r="Y176" s="499"/>
      <c r="Z176" s="499"/>
      <c r="AA176" s="499"/>
      <c r="AB176" s="499"/>
      <c r="AC176" s="499"/>
    </row>
    <row r="177" spans="12:29" ht="12.75">
      <c r="L177" s="323"/>
      <c r="O177" s="323"/>
      <c r="R177" s="323"/>
      <c r="S177" s="499"/>
      <c r="T177" s="499"/>
      <c r="U177" s="499"/>
      <c r="V177" s="499"/>
      <c r="W177" s="499"/>
      <c r="X177" s="499"/>
      <c r="Y177" s="499"/>
      <c r="Z177" s="499"/>
      <c r="AA177" s="499"/>
      <c r="AB177" s="499"/>
      <c r="AC177" s="499"/>
    </row>
    <row r="178" spans="12:29" ht="12.75">
      <c r="L178" s="323"/>
      <c r="O178" s="323"/>
      <c r="R178" s="323"/>
      <c r="S178" s="499"/>
      <c r="T178" s="499"/>
      <c r="U178" s="499"/>
      <c r="V178" s="499"/>
      <c r="W178" s="499"/>
      <c r="X178" s="499"/>
      <c r="Y178" s="499"/>
      <c r="Z178" s="499"/>
      <c r="AA178" s="499"/>
      <c r="AB178" s="499"/>
      <c r="AC178" s="499"/>
    </row>
    <row r="179" spans="12:29" ht="12.75">
      <c r="L179" s="323"/>
      <c r="O179" s="323"/>
      <c r="R179" s="323"/>
      <c r="S179" s="499"/>
      <c r="T179" s="499"/>
      <c r="U179" s="499"/>
      <c r="V179" s="499"/>
      <c r="W179" s="499"/>
      <c r="X179" s="499"/>
      <c r="Y179" s="499"/>
      <c r="Z179" s="499"/>
      <c r="AA179" s="499"/>
      <c r="AB179" s="499"/>
      <c r="AC179" s="499"/>
    </row>
    <row r="180" spans="12:29" ht="12.75">
      <c r="L180" s="323"/>
      <c r="O180" s="323"/>
      <c r="R180" s="323"/>
      <c r="S180" s="499"/>
      <c r="T180" s="499"/>
      <c r="U180" s="499"/>
      <c r="V180" s="499"/>
      <c r="W180" s="499"/>
      <c r="X180" s="499"/>
      <c r="Y180" s="499"/>
      <c r="Z180" s="499"/>
      <c r="AA180" s="499"/>
      <c r="AB180" s="499"/>
      <c r="AC180" s="499"/>
    </row>
    <row r="181" spans="12:29" ht="12.75">
      <c r="L181" s="323"/>
      <c r="O181" s="323"/>
      <c r="R181" s="323"/>
      <c r="S181" s="499"/>
      <c r="T181" s="499"/>
      <c r="U181" s="499"/>
      <c r="V181" s="499"/>
      <c r="W181" s="499"/>
      <c r="X181" s="499"/>
      <c r="Y181" s="499"/>
      <c r="Z181" s="499"/>
      <c r="AA181" s="499"/>
      <c r="AB181" s="499"/>
      <c r="AC181" s="499"/>
    </row>
    <row r="182" spans="12:29" ht="12.75">
      <c r="L182" s="323"/>
      <c r="O182" s="323"/>
      <c r="R182" s="323"/>
      <c r="S182" s="499"/>
      <c r="T182" s="499"/>
      <c r="U182" s="499"/>
      <c r="V182" s="499"/>
      <c r="W182" s="499"/>
      <c r="X182" s="499"/>
      <c r="Y182" s="499"/>
      <c r="Z182" s="499"/>
      <c r="AA182" s="499"/>
      <c r="AB182" s="499"/>
      <c r="AC182" s="499"/>
    </row>
    <row r="183" spans="12:29" ht="12.75">
      <c r="L183" s="323"/>
      <c r="O183" s="323"/>
      <c r="R183" s="323"/>
      <c r="S183" s="499"/>
      <c r="T183" s="499"/>
      <c r="U183" s="499"/>
      <c r="V183" s="499"/>
      <c r="W183" s="499"/>
      <c r="X183" s="499"/>
      <c r="Y183" s="499"/>
      <c r="Z183" s="499"/>
      <c r="AA183" s="499"/>
      <c r="AB183" s="499"/>
      <c r="AC183" s="499"/>
    </row>
    <row r="184" spans="12:29" ht="12.75">
      <c r="L184" s="323"/>
      <c r="O184" s="323"/>
      <c r="R184" s="323"/>
      <c r="S184" s="499"/>
      <c r="T184" s="499"/>
      <c r="U184" s="499"/>
      <c r="V184" s="499"/>
      <c r="W184" s="499"/>
      <c r="X184" s="499"/>
      <c r="Y184" s="499"/>
      <c r="Z184" s="499"/>
      <c r="AA184" s="499"/>
      <c r="AB184" s="499"/>
      <c r="AC184" s="499"/>
    </row>
    <row r="185" spans="12:29" ht="12.75">
      <c r="L185" s="323"/>
      <c r="O185" s="323"/>
      <c r="R185" s="323"/>
      <c r="S185" s="499"/>
      <c r="T185" s="499"/>
      <c r="U185" s="499"/>
      <c r="V185" s="499"/>
      <c r="W185" s="499"/>
      <c r="X185" s="499"/>
      <c r="Y185" s="499"/>
      <c r="Z185" s="499"/>
      <c r="AA185" s="499"/>
      <c r="AB185" s="499"/>
      <c r="AC185" s="499"/>
    </row>
    <row r="186" spans="12:29" ht="12.75">
      <c r="L186" s="323"/>
      <c r="O186" s="323"/>
      <c r="R186" s="323"/>
      <c r="S186" s="499"/>
      <c r="T186" s="499"/>
      <c r="U186" s="499"/>
      <c r="V186" s="499"/>
      <c r="W186" s="499"/>
      <c r="X186" s="499"/>
      <c r="Y186" s="499"/>
      <c r="Z186" s="499"/>
      <c r="AA186" s="499"/>
      <c r="AB186" s="499"/>
      <c r="AC186" s="499"/>
    </row>
    <row r="187" spans="12:29" ht="12.75">
      <c r="L187" s="323"/>
      <c r="O187" s="323"/>
      <c r="R187" s="323"/>
      <c r="S187" s="499"/>
      <c r="T187" s="499"/>
      <c r="U187" s="499"/>
      <c r="V187" s="499"/>
      <c r="W187" s="499"/>
      <c r="X187" s="499"/>
      <c r="Y187" s="499"/>
      <c r="Z187" s="499"/>
      <c r="AA187" s="499"/>
      <c r="AB187" s="499"/>
      <c r="AC187" s="499"/>
    </row>
    <row r="188" spans="12:29" ht="12.75">
      <c r="L188" s="323"/>
      <c r="O188" s="323"/>
      <c r="R188" s="323"/>
      <c r="S188" s="499"/>
      <c r="T188" s="499"/>
      <c r="U188" s="499"/>
      <c r="V188" s="499"/>
      <c r="W188" s="499"/>
      <c r="X188" s="499"/>
      <c r="Y188" s="499"/>
      <c r="Z188" s="499"/>
      <c r="AA188" s="499"/>
      <c r="AB188" s="499"/>
      <c r="AC188" s="499"/>
    </row>
    <row r="189" spans="12:29" ht="12.75">
      <c r="L189" s="323"/>
      <c r="O189" s="323"/>
      <c r="R189" s="323"/>
      <c r="S189" s="499"/>
      <c r="T189" s="499"/>
      <c r="U189" s="499"/>
      <c r="V189" s="499"/>
      <c r="W189" s="499"/>
      <c r="X189" s="499"/>
      <c r="Y189" s="499"/>
      <c r="Z189" s="499"/>
      <c r="AA189" s="499"/>
      <c r="AB189" s="499"/>
      <c r="AC189" s="499"/>
    </row>
    <row r="190" spans="12:29" ht="12.75">
      <c r="L190" s="323"/>
      <c r="O190" s="323"/>
      <c r="R190" s="323"/>
      <c r="S190" s="499"/>
      <c r="T190" s="499"/>
      <c r="U190" s="499"/>
      <c r="V190" s="499"/>
      <c r="W190" s="499"/>
      <c r="X190" s="499"/>
      <c r="Y190" s="499"/>
      <c r="Z190" s="499"/>
      <c r="AA190" s="499"/>
      <c r="AB190" s="499"/>
      <c r="AC190" s="499"/>
    </row>
    <row r="191" spans="12:29" ht="12.75">
      <c r="L191" s="323"/>
      <c r="O191" s="323"/>
      <c r="R191" s="323"/>
      <c r="S191" s="499"/>
      <c r="T191" s="499"/>
      <c r="U191" s="499"/>
      <c r="V191" s="499"/>
      <c r="W191" s="499"/>
      <c r="X191" s="499"/>
      <c r="Y191" s="499"/>
      <c r="Z191" s="499"/>
      <c r="AA191" s="499"/>
      <c r="AB191" s="499"/>
      <c r="AC191" s="499"/>
    </row>
    <row r="192" spans="12:29" ht="12.75">
      <c r="L192" s="323"/>
      <c r="O192" s="323"/>
      <c r="R192" s="323"/>
      <c r="S192" s="499"/>
      <c r="T192" s="499"/>
      <c r="U192" s="499"/>
      <c r="V192" s="499"/>
      <c r="W192" s="499"/>
      <c r="X192" s="499"/>
      <c r="Y192" s="499"/>
      <c r="Z192" s="499"/>
      <c r="AA192" s="499"/>
      <c r="AB192" s="499"/>
      <c r="AC192" s="499"/>
    </row>
    <row r="193" spans="12:29" ht="12.75">
      <c r="L193" s="323"/>
      <c r="O193" s="323"/>
      <c r="R193" s="323"/>
      <c r="S193" s="499"/>
      <c r="T193" s="499"/>
      <c r="U193" s="499"/>
      <c r="V193" s="499"/>
      <c r="W193" s="499"/>
      <c r="X193" s="499"/>
      <c r="Y193" s="499"/>
      <c r="Z193" s="499"/>
      <c r="AA193" s="499"/>
      <c r="AB193" s="499"/>
      <c r="AC193" s="499"/>
    </row>
    <row r="194" spans="12:29" ht="12.75">
      <c r="L194" s="323"/>
      <c r="O194" s="323"/>
      <c r="R194" s="323"/>
      <c r="S194" s="499"/>
      <c r="T194" s="499"/>
      <c r="U194" s="499"/>
      <c r="V194" s="499"/>
      <c r="W194" s="499"/>
      <c r="X194" s="499"/>
      <c r="Y194" s="499"/>
      <c r="Z194" s="499"/>
      <c r="AA194" s="499"/>
      <c r="AB194" s="499"/>
      <c r="AC194" s="499"/>
    </row>
    <row r="195" spans="12:29" ht="12.75">
      <c r="L195" s="323"/>
      <c r="O195" s="323"/>
      <c r="R195" s="323"/>
      <c r="S195" s="499"/>
      <c r="T195" s="499"/>
      <c r="U195" s="499"/>
      <c r="V195" s="499"/>
      <c r="W195" s="499"/>
      <c r="X195" s="499"/>
      <c r="Y195" s="499"/>
      <c r="Z195" s="499"/>
      <c r="AA195" s="499"/>
      <c r="AB195" s="499"/>
      <c r="AC195" s="499"/>
    </row>
    <row r="196" spans="12:29" ht="12.75">
      <c r="L196" s="323"/>
      <c r="O196" s="323"/>
      <c r="R196" s="323"/>
      <c r="S196" s="499"/>
      <c r="T196" s="499"/>
      <c r="U196" s="499"/>
      <c r="V196" s="499"/>
      <c r="W196" s="499"/>
      <c r="X196" s="499"/>
      <c r="Y196" s="499"/>
      <c r="Z196" s="499"/>
      <c r="AA196" s="499"/>
      <c r="AB196" s="499"/>
      <c r="AC196" s="499"/>
    </row>
    <row r="197" spans="12:29" ht="12.75">
      <c r="L197" s="323"/>
      <c r="O197" s="323"/>
      <c r="R197" s="323"/>
      <c r="S197" s="499"/>
      <c r="T197" s="499"/>
      <c r="U197" s="499"/>
      <c r="V197" s="499"/>
      <c r="W197" s="499"/>
      <c r="X197" s="499"/>
      <c r="Y197" s="499"/>
      <c r="Z197" s="499"/>
      <c r="AA197" s="499"/>
      <c r="AB197" s="499"/>
      <c r="AC197" s="499"/>
    </row>
    <row r="198" spans="12:29" ht="12.75">
      <c r="L198" s="323"/>
      <c r="O198" s="323"/>
      <c r="R198" s="323"/>
      <c r="S198" s="499"/>
      <c r="T198" s="499"/>
      <c r="U198" s="499"/>
      <c r="V198" s="499"/>
      <c r="W198" s="499"/>
      <c r="X198" s="499"/>
      <c r="Y198" s="499"/>
      <c r="Z198" s="499"/>
      <c r="AA198" s="499"/>
      <c r="AB198" s="499"/>
      <c r="AC198" s="499"/>
    </row>
    <row r="199" spans="12:29" ht="12.75">
      <c r="L199" s="323"/>
      <c r="O199" s="323"/>
      <c r="R199" s="323"/>
      <c r="S199" s="499"/>
      <c r="T199" s="499"/>
      <c r="U199" s="499"/>
      <c r="V199" s="499"/>
      <c r="W199" s="499"/>
      <c r="X199" s="499"/>
      <c r="Y199" s="499"/>
      <c r="Z199" s="499"/>
      <c r="AA199" s="499"/>
      <c r="AB199" s="499"/>
      <c r="AC199" s="499"/>
    </row>
    <row r="200" spans="12:29" ht="12.75">
      <c r="L200" s="323"/>
      <c r="O200" s="323"/>
      <c r="R200" s="323"/>
      <c r="S200" s="499"/>
      <c r="T200" s="499"/>
      <c r="U200" s="499"/>
      <c r="V200" s="499"/>
      <c r="W200" s="499"/>
      <c r="X200" s="499"/>
      <c r="Y200" s="499"/>
      <c r="Z200" s="499"/>
      <c r="AA200" s="499"/>
      <c r="AB200" s="499"/>
      <c r="AC200" s="499"/>
    </row>
    <row r="201" spans="12:29" ht="12.75">
      <c r="L201" s="323"/>
      <c r="O201" s="323"/>
      <c r="R201" s="323"/>
      <c r="S201" s="499"/>
      <c r="T201" s="499"/>
      <c r="U201" s="499"/>
      <c r="V201" s="499"/>
      <c r="W201" s="499"/>
      <c r="X201" s="499"/>
      <c r="Y201" s="499"/>
      <c r="Z201" s="499"/>
      <c r="AA201" s="499"/>
      <c r="AB201" s="499"/>
      <c r="AC201" s="499"/>
    </row>
    <row r="202" spans="12:29" ht="12.75">
      <c r="L202" s="323"/>
      <c r="O202" s="323"/>
      <c r="R202" s="323"/>
      <c r="S202" s="499"/>
      <c r="T202" s="499"/>
      <c r="U202" s="499"/>
      <c r="V202" s="499"/>
      <c r="W202" s="499"/>
      <c r="X202" s="499"/>
      <c r="Y202" s="499"/>
      <c r="Z202" s="499"/>
      <c r="AA202" s="499"/>
      <c r="AB202" s="499"/>
      <c r="AC202" s="499"/>
    </row>
    <row r="203" spans="12:29" ht="12.75">
      <c r="L203" s="323"/>
      <c r="O203" s="323"/>
      <c r="R203" s="323"/>
      <c r="S203" s="499"/>
      <c r="T203" s="499"/>
      <c r="U203" s="499"/>
      <c r="V203" s="499"/>
      <c r="W203" s="499"/>
      <c r="X203" s="499"/>
      <c r="Y203" s="499"/>
      <c r="Z203" s="499"/>
      <c r="AA203" s="499"/>
      <c r="AB203" s="499"/>
      <c r="AC203" s="499"/>
    </row>
    <row r="204" spans="12:29" ht="12.75">
      <c r="L204" s="323"/>
      <c r="O204" s="323"/>
      <c r="R204" s="323"/>
      <c r="S204" s="499"/>
      <c r="T204" s="499"/>
      <c r="U204" s="499"/>
      <c r="V204" s="499"/>
      <c r="W204" s="499"/>
      <c r="X204" s="499"/>
      <c r="Y204" s="499"/>
      <c r="Z204" s="499"/>
      <c r="AA204" s="499"/>
      <c r="AB204" s="499"/>
      <c r="AC204" s="499"/>
    </row>
    <row r="205" spans="12:29" ht="12.75">
      <c r="L205" s="323"/>
      <c r="O205" s="323"/>
      <c r="R205" s="323"/>
      <c r="S205" s="499"/>
      <c r="T205" s="499"/>
      <c r="U205" s="499"/>
      <c r="V205" s="499"/>
      <c r="W205" s="499"/>
      <c r="X205" s="499"/>
      <c r="Y205" s="499"/>
      <c r="Z205" s="499"/>
      <c r="AA205" s="499"/>
      <c r="AB205" s="499"/>
      <c r="AC205" s="499"/>
    </row>
    <row r="206" spans="12:29" ht="12.75">
      <c r="L206" s="323"/>
      <c r="O206" s="323"/>
      <c r="R206" s="323"/>
      <c r="S206" s="499"/>
      <c r="T206" s="499"/>
      <c r="U206" s="499"/>
      <c r="V206" s="499"/>
      <c r="W206" s="499"/>
      <c r="X206" s="499"/>
      <c r="Y206" s="499"/>
      <c r="Z206" s="499"/>
      <c r="AA206" s="499"/>
      <c r="AB206" s="499"/>
      <c r="AC206" s="499"/>
    </row>
    <row r="207" spans="12:29" ht="12.75">
      <c r="L207" s="323"/>
      <c r="O207" s="323"/>
      <c r="R207" s="323"/>
      <c r="S207" s="499"/>
      <c r="T207" s="499"/>
      <c r="U207" s="499"/>
      <c r="V207" s="499"/>
      <c r="W207" s="499"/>
      <c r="X207" s="499"/>
      <c r="Y207" s="499"/>
      <c r="Z207" s="499"/>
      <c r="AA207" s="499"/>
      <c r="AB207" s="499"/>
      <c r="AC207" s="499"/>
    </row>
    <row r="208" spans="12:29" ht="12.75">
      <c r="L208" s="323"/>
      <c r="O208" s="323"/>
      <c r="R208" s="323"/>
      <c r="S208" s="499"/>
      <c r="T208" s="499"/>
      <c r="U208" s="499"/>
      <c r="V208" s="499"/>
      <c r="W208" s="499"/>
      <c r="X208" s="499"/>
      <c r="Y208" s="499"/>
      <c r="Z208" s="499"/>
      <c r="AA208" s="499"/>
      <c r="AB208" s="499"/>
      <c r="AC208" s="499"/>
    </row>
    <row r="209" spans="12:29" ht="12.75">
      <c r="L209" s="323"/>
      <c r="O209" s="323"/>
      <c r="R209" s="323"/>
      <c r="S209" s="499"/>
      <c r="T209" s="499"/>
      <c r="U209" s="499"/>
      <c r="V209" s="499"/>
      <c r="W209" s="499"/>
      <c r="X209" s="499"/>
      <c r="Y209" s="499"/>
      <c r="Z209" s="499"/>
      <c r="AA209" s="499"/>
      <c r="AB209" s="499"/>
      <c r="AC209" s="499"/>
    </row>
    <row r="210" spans="12:29" ht="12.75">
      <c r="L210" s="323"/>
      <c r="O210" s="323"/>
      <c r="R210" s="323"/>
      <c r="S210" s="499"/>
      <c r="T210" s="499"/>
      <c r="U210" s="499"/>
      <c r="V210" s="499"/>
      <c r="W210" s="499"/>
      <c r="X210" s="499"/>
      <c r="Y210" s="499"/>
      <c r="Z210" s="499"/>
      <c r="AA210" s="499"/>
      <c r="AB210" s="499"/>
      <c r="AC210" s="499"/>
    </row>
    <row r="211" spans="12:29" ht="12.75">
      <c r="L211" s="323"/>
      <c r="O211" s="323"/>
      <c r="R211" s="323"/>
      <c r="S211" s="499"/>
      <c r="T211" s="499"/>
      <c r="U211" s="499"/>
      <c r="V211" s="499"/>
      <c r="W211" s="499"/>
      <c r="X211" s="499"/>
      <c r="Y211" s="499"/>
      <c r="Z211" s="499"/>
      <c r="AA211" s="499"/>
      <c r="AB211" s="499"/>
      <c r="AC211" s="499"/>
    </row>
    <row r="212" spans="12:29" ht="12.75">
      <c r="L212" s="323"/>
      <c r="O212" s="323"/>
      <c r="R212" s="323"/>
      <c r="S212" s="499"/>
      <c r="T212" s="499"/>
      <c r="U212" s="499"/>
      <c r="V212" s="499"/>
      <c r="W212" s="499"/>
      <c r="X212" s="499"/>
      <c r="Y212" s="499"/>
      <c r="Z212" s="499"/>
      <c r="AA212" s="499"/>
      <c r="AB212" s="499"/>
      <c r="AC212" s="499"/>
    </row>
    <row r="213" spans="12:29" ht="12.75">
      <c r="L213" s="323"/>
      <c r="O213" s="323"/>
      <c r="R213" s="323"/>
      <c r="S213" s="499"/>
      <c r="T213" s="499"/>
      <c r="U213" s="499"/>
      <c r="V213" s="499"/>
      <c r="W213" s="499"/>
      <c r="X213" s="499"/>
      <c r="Y213" s="499"/>
      <c r="Z213" s="499"/>
      <c r="AA213" s="499"/>
      <c r="AB213" s="499"/>
      <c r="AC213" s="499"/>
    </row>
    <row r="214" spans="12:29" ht="12.75">
      <c r="L214" s="323"/>
      <c r="O214" s="323"/>
      <c r="R214" s="323"/>
      <c r="S214" s="499"/>
      <c r="T214" s="499"/>
      <c r="U214" s="499"/>
      <c r="V214" s="499"/>
      <c r="W214" s="499"/>
      <c r="X214" s="499"/>
      <c r="Y214" s="499"/>
      <c r="Z214" s="499"/>
      <c r="AA214" s="499"/>
      <c r="AB214" s="499"/>
      <c r="AC214" s="499"/>
    </row>
    <row r="215" spans="12:29" ht="12.75">
      <c r="L215" s="323"/>
      <c r="O215" s="323"/>
      <c r="R215" s="323"/>
      <c r="S215" s="499"/>
      <c r="T215" s="499"/>
      <c r="U215" s="499"/>
      <c r="V215" s="499"/>
      <c r="W215" s="499"/>
      <c r="X215" s="499"/>
      <c r="Y215" s="499"/>
      <c r="Z215" s="499"/>
      <c r="AA215" s="499"/>
      <c r="AB215" s="499"/>
      <c r="AC215" s="499"/>
    </row>
    <row r="216" spans="12:29" ht="12.75">
      <c r="L216" s="323"/>
      <c r="O216" s="323"/>
      <c r="R216" s="323"/>
      <c r="S216" s="499"/>
      <c r="T216" s="499"/>
      <c r="U216" s="499"/>
      <c r="V216" s="499"/>
      <c r="W216" s="499"/>
      <c r="X216" s="499"/>
      <c r="Y216" s="499"/>
      <c r="Z216" s="499"/>
      <c r="AA216" s="499"/>
      <c r="AB216" s="499"/>
      <c r="AC216" s="499"/>
    </row>
    <row r="217" spans="12:29" ht="12.75">
      <c r="L217" s="323"/>
      <c r="O217" s="323"/>
      <c r="R217" s="323"/>
      <c r="S217" s="499"/>
      <c r="T217" s="499"/>
      <c r="U217" s="499"/>
      <c r="V217" s="499"/>
      <c r="W217" s="499"/>
      <c r="X217" s="499"/>
      <c r="Y217" s="499"/>
      <c r="Z217" s="499"/>
      <c r="AA217" s="499"/>
      <c r="AB217" s="499"/>
      <c r="AC217" s="499"/>
    </row>
    <row r="218" spans="12:29" ht="12.75">
      <c r="L218" s="323"/>
      <c r="O218" s="323"/>
      <c r="R218" s="323"/>
      <c r="S218" s="499"/>
      <c r="T218" s="499"/>
      <c r="U218" s="499"/>
      <c r="V218" s="499"/>
      <c r="W218" s="499"/>
      <c r="X218" s="499"/>
      <c r="Y218" s="499"/>
      <c r="Z218" s="499"/>
      <c r="AA218" s="499"/>
      <c r="AB218" s="499"/>
      <c r="AC218" s="499"/>
    </row>
    <row r="219" spans="12:29" ht="12.75">
      <c r="L219" s="323"/>
      <c r="O219" s="323"/>
      <c r="R219" s="323"/>
      <c r="S219" s="499"/>
      <c r="T219" s="499"/>
      <c r="U219" s="499"/>
      <c r="V219" s="499"/>
      <c r="W219" s="499"/>
      <c r="X219" s="499"/>
      <c r="Y219" s="499"/>
      <c r="Z219" s="499"/>
      <c r="AA219" s="499"/>
      <c r="AB219" s="499"/>
      <c r="AC219" s="499"/>
    </row>
    <row r="220" spans="12:29" ht="12.75">
      <c r="L220" s="323"/>
      <c r="O220" s="323"/>
      <c r="R220" s="323"/>
      <c r="S220" s="499"/>
      <c r="T220" s="499"/>
      <c r="U220" s="499"/>
      <c r="V220" s="499"/>
      <c r="W220" s="499"/>
      <c r="X220" s="499"/>
      <c r="Y220" s="499"/>
      <c r="Z220" s="499"/>
      <c r="AA220" s="499"/>
      <c r="AB220" s="499"/>
      <c r="AC220" s="499"/>
    </row>
    <row r="221" spans="12:29" ht="12.75">
      <c r="L221" s="323"/>
      <c r="O221" s="323"/>
      <c r="R221" s="323"/>
      <c r="S221" s="499"/>
      <c r="T221" s="499"/>
      <c r="U221" s="499"/>
      <c r="V221" s="499"/>
      <c r="W221" s="499"/>
      <c r="X221" s="499"/>
      <c r="Y221" s="499"/>
      <c r="Z221" s="499"/>
      <c r="AA221" s="499"/>
      <c r="AB221" s="499"/>
      <c r="AC221" s="499"/>
    </row>
    <row r="222" spans="12:29" ht="12.75">
      <c r="L222" s="323"/>
      <c r="O222" s="323"/>
      <c r="R222" s="323"/>
      <c r="S222" s="499"/>
      <c r="T222" s="499"/>
      <c r="U222" s="499"/>
      <c r="V222" s="499"/>
      <c r="W222" s="499"/>
      <c r="X222" s="499"/>
      <c r="Y222" s="499"/>
      <c r="Z222" s="499"/>
      <c r="AA222" s="499"/>
      <c r="AB222" s="499"/>
      <c r="AC222" s="499"/>
    </row>
    <row r="223" spans="12:29" ht="12.75">
      <c r="L223" s="323"/>
      <c r="O223" s="323"/>
      <c r="R223" s="323"/>
      <c r="S223" s="499"/>
      <c r="T223" s="499"/>
      <c r="U223" s="499"/>
      <c r="V223" s="499"/>
      <c r="W223" s="499"/>
      <c r="X223" s="499"/>
      <c r="Y223" s="499"/>
      <c r="Z223" s="499"/>
      <c r="AA223" s="499"/>
      <c r="AB223" s="499"/>
      <c r="AC223" s="499"/>
    </row>
    <row r="224" spans="12:29" ht="12.75">
      <c r="L224" s="323"/>
      <c r="O224" s="323"/>
      <c r="R224" s="323"/>
      <c r="S224" s="499"/>
      <c r="T224" s="499"/>
      <c r="U224" s="499"/>
      <c r="V224" s="499"/>
      <c r="W224" s="499"/>
      <c r="X224" s="499"/>
      <c r="Y224" s="499"/>
      <c r="Z224" s="499"/>
      <c r="AA224" s="499"/>
      <c r="AB224" s="499"/>
      <c r="AC224" s="499"/>
    </row>
    <row r="225" spans="12:29" ht="12.75">
      <c r="L225" s="323"/>
      <c r="O225" s="323"/>
      <c r="R225" s="323"/>
      <c r="S225" s="499"/>
      <c r="T225" s="499"/>
      <c r="U225" s="499"/>
      <c r="V225" s="499"/>
      <c r="W225" s="499"/>
      <c r="X225" s="499"/>
      <c r="Y225" s="499"/>
      <c r="Z225" s="499"/>
      <c r="AA225" s="499"/>
      <c r="AB225" s="499"/>
      <c r="AC225" s="499"/>
    </row>
    <row r="226" spans="12:29" ht="12.75">
      <c r="L226" s="323"/>
      <c r="O226" s="323"/>
      <c r="R226" s="323"/>
      <c r="S226" s="499"/>
      <c r="T226" s="499"/>
      <c r="U226" s="499"/>
      <c r="V226" s="499"/>
      <c r="W226" s="499"/>
      <c r="X226" s="499"/>
      <c r="Y226" s="499"/>
      <c r="Z226" s="499"/>
      <c r="AA226" s="499"/>
      <c r="AB226" s="499"/>
      <c r="AC226" s="499"/>
    </row>
    <row r="227" spans="12:29" ht="12.75">
      <c r="L227" s="323"/>
      <c r="O227" s="323"/>
      <c r="R227" s="323"/>
      <c r="S227" s="499"/>
      <c r="T227" s="499"/>
      <c r="U227" s="499"/>
      <c r="V227" s="499"/>
      <c r="W227" s="499"/>
      <c r="X227" s="499"/>
      <c r="Y227" s="499"/>
      <c r="Z227" s="499"/>
      <c r="AA227" s="499"/>
      <c r="AB227" s="499"/>
      <c r="AC227" s="499"/>
    </row>
    <row r="228" spans="12:29" ht="12.75">
      <c r="L228" s="323"/>
      <c r="O228" s="323"/>
      <c r="R228" s="323"/>
      <c r="S228" s="499"/>
      <c r="T228" s="499"/>
      <c r="U228" s="499"/>
      <c r="V228" s="499"/>
      <c r="W228" s="499"/>
      <c r="X228" s="499"/>
      <c r="Y228" s="499"/>
      <c r="Z228" s="499"/>
      <c r="AA228" s="499"/>
      <c r="AB228" s="499"/>
      <c r="AC228" s="499"/>
    </row>
    <row r="229" spans="12:29" ht="12.75">
      <c r="L229" s="323"/>
      <c r="O229" s="323"/>
      <c r="R229" s="323"/>
      <c r="S229" s="499"/>
      <c r="T229" s="499"/>
      <c r="U229" s="499"/>
      <c r="V229" s="499"/>
      <c r="W229" s="499"/>
      <c r="X229" s="499"/>
      <c r="Y229" s="499"/>
      <c r="Z229" s="499"/>
      <c r="AA229" s="499"/>
      <c r="AB229" s="499"/>
      <c r="AC229" s="499"/>
    </row>
    <row r="230" spans="12:29" ht="12.75">
      <c r="L230" s="323"/>
      <c r="O230" s="323"/>
      <c r="R230" s="323"/>
      <c r="S230" s="499"/>
      <c r="T230" s="499"/>
      <c r="U230" s="499"/>
      <c r="V230" s="499"/>
      <c r="W230" s="499"/>
      <c r="X230" s="499"/>
      <c r="Y230" s="499"/>
      <c r="Z230" s="499"/>
      <c r="AA230" s="499"/>
      <c r="AB230" s="499"/>
      <c r="AC230" s="499"/>
    </row>
    <row r="231" spans="12:29" ht="12.75">
      <c r="L231" s="323"/>
      <c r="O231" s="323"/>
      <c r="R231" s="323"/>
      <c r="S231" s="499"/>
      <c r="T231" s="499"/>
      <c r="U231" s="499"/>
      <c r="V231" s="499"/>
      <c r="W231" s="499"/>
      <c r="X231" s="499"/>
      <c r="Y231" s="499"/>
      <c r="Z231" s="499"/>
      <c r="AA231" s="499"/>
      <c r="AB231" s="499"/>
      <c r="AC231" s="499"/>
    </row>
    <row r="232" spans="12:29" ht="12.75">
      <c r="L232" s="323"/>
      <c r="O232" s="323"/>
      <c r="R232" s="323"/>
      <c r="S232" s="499"/>
      <c r="T232" s="499"/>
      <c r="U232" s="499"/>
      <c r="V232" s="499"/>
      <c r="W232" s="499"/>
      <c r="X232" s="499"/>
      <c r="Y232" s="499"/>
      <c r="Z232" s="499"/>
      <c r="AA232" s="499"/>
      <c r="AB232" s="499"/>
      <c r="AC232" s="499"/>
    </row>
    <row r="233" spans="12:29" ht="12.75">
      <c r="L233" s="323"/>
      <c r="O233" s="323"/>
      <c r="R233" s="323"/>
      <c r="S233" s="499"/>
      <c r="T233" s="499"/>
      <c r="U233" s="499"/>
      <c r="V233" s="499"/>
      <c r="W233" s="499"/>
      <c r="X233" s="499"/>
      <c r="Y233" s="499"/>
      <c r="Z233" s="499"/>
      <c r="AA233" s="499"/>
      <c r="AB233" s="499"/>
      <c r="AC233" s="499"/>
    </row>
    <row r="234" spans="12:29" ht="12.75">
      <c r="L234" s="323"/>
      <c r="O234" s="323"/>
      <c r="R234" s="323"/>
      <c r="S234" s="499"/>
      <c r="T234" s="499"/>
      <c r="U234" s="499"/>
      <c r="V234" s="499"/>
      <c r="W234" s="499"/>
      <c r="X234" s="499"/>
      <c r="Y234" s="499"/>
      <c r="Z234" s="499"/>
      <c r="AA234" s="499"/>
      <c r="AB234" s="499"/>
      <c r="AC234" s="499"/>
    </row>
    <row r="235" spans="12:29" ht="12.75">
      <c r="L235" s="323"/>
      <c r="O235" s="323"/>
      <c r="R235" s="323"/>
      <c r="S235" s="499"/>
      <c r="T235" s="499"/>
      <c r="U235" s="499"/>
      <c r="V235" s="499"/>
      <c r="W235" s="499"/>
      <c r="X235" s="499"/>
      <c r="Y235" s="499"/>
      <c r="Z235" s="499"/>
      <c r="AA235" s="499"/>
      <c r="AB235" s="499"/>
      <c r="AC235" s="499"/>
    </row>
    <row r="236" spans="12:29" ht="12.75">
      <c r="L236" s="323"/>
      <c r="O236" s="323"/>
      <c r="R236" s="323"/>
      <c r="S236" s="499"/>
      <c r="T236" s="499"/>
      <c r="U236" s="499"/>
      <c r="V236" s="499"/>
      <c r="W236" s="499"/>
      <c r="X236" s="499"/>
      <c r="Y236" s="499"/>
      <c r="Z236" s="499"/>
      <c r="AA236" s="499"/>
      <c r="AB236" s="499"/>
      <c r="AC236" s="499"/>
    </row>
    <row r="237" spans="12:29" ht="12.75">
      <c r="L237" s="323"/>
      <c r="O237" s="323"/>
      <c r="R237" s="323"/>
      <c r="S237" s="499"/>
      <c r="T237" s="499"/>
      <c r="U237" s="499"/>
      <c r="V237" s="499"/>
      <c r="W237" s="499"/>
      <c r="X237" s="499"/>
      <c r="Y237" s="499"/>
      <c r="Z237" s="499"/>
      <c r="AA237" s="499"/>
      <c r="AB237" s="499"/>
      <c r="AC237" s="499"/>
    </row>
    <row r="238" spans="12:29" ht="12.75">
      <c r="L238" s="323"/>
      <c r="O238" s="323"/>
      <c r="R238" s="323"/>
      <c r="S238" s="499"/>
      <c r="T238" s="499"/>
      <c r="U238" s="499"/>
      <c r="V238" s="499"/>
      <c r="W238" s="499"/>
      <c r="X238" s="499"/>
      <c r="Y238" s="499"/>
      <c r="Z238" s="499"/>
      <c r="AA238" s="499"/>
      <c r="AB238" s="499"/>
      <c r="AC238" s="499"/>
    </row>
    <row r="239" spans="12:29" ht="12.75">
      <c r="L239" s="323"/>
      <c r="O239" s="323"/>
      <c r="R239" s="323"/>
      <c r="S239" s="499"/>
      <c r="T239" s="499"/>
      <c r="U239" s="499"/>
      <c r="V239" s="499"/>
      <c r="W239" s="499"/>
      <c r="X239" s="499"/>
      <c r="Y239" s="499"/>
      <c r="Z239" s="499"/>
      <c r="AA239" s="499"/>
      <c r="AB239" s="499"/>
      <c r="AC239" s="499"/>
    </row>
    <row r="240" spans="12:29" ht="12.75">
      <c r="L240" s="323"/>
      <c r="O240" s="323"/>
      <c r="R240" s="323"/>
      <c r="S240" s="499"/>
      <c r="T240" s="499"/>
      <c r="U240" s="499"/>
      <c r="V240" s="499"/>
      <c r="W240" s="499"/>
      <c r="X240" s="499"/>
      <c r="Y240" s="499"/>
      <c r="Z240" s="499"/>
      <c r="AA240" s="499"/>
      <c r="AB240" s="499"/>
      <c r="AC240" s="499"/>
    </row>
    <row r="241" spans="12:29" ht="12.75">
      <c r="L241" s="323"/>
      <c r="O241" s="323"/>
      <c r="R241" s="323"/>
      <c r="S241" s="499"/>
      <c r="T241" s="499"/>
      <c r="U241" s="499"/>
      <c r="V241" s="499"/>
      <c r="W241" s="499"/>
      <c r="X241" s="499"/>
      <c r="Y241" s="499"/>
      <c r="Z241" s="499"/>
      <c r="AA241" s="499"/>
      <c r="AB241" s="499"/>
      <c r="AC241" s="499"/>
    </row>
    <row r="242" spans="12:29" ht="12.75">
      <c r="L242" s="323"/>
      <c r="O242" s="323"/>
      <c r="R242" s="323"/>
      <c r="S242" s="499"/>
      <c r="T242" s="499"/>
      <c r="U242" s="499"/>
      <c r="V242" s="499"/>
      <c r="W242" s="499"/>
      <c r="X242" s="499"/>
      <c r="Y242" s="499"/>
      <c r="Z242" s="499"/>
      <c r="AA242" s="499"/>
      <c r="AB242" s="499"/>
      <c r="AC242" s="499"/>
    </row>
    <row r="243" spans="12:29" ht="12.75">
      <c r="L243" s="323"/>
      <c r="O243" s="323"/>
      <c r="R243" s="323"/>
      <c r="S243" s="499"/>
      <c r="T243" s="499"/>
      <c r="U243" s="499"/>
      <c r="V243" s="499"/>
      <c r="W243" s="499"/>
      <c r="X243" s="499"/>
      <c r="Y243" s="499"/>
      <c r="Z243" s="499"/>
      <c r="AA243" s="499"/>
      <c r="AB243" s="499"/>
      <c r="AC243" s="499"/>
    </row>
    <row r="244" spans="12:29" ht="12.75">
      <c r="L244" s="323"/>
      <c r="O244" s="323"/>
      <c r="R244" s="323"/>
      <c r="S244" s="499"/>
      <c r="T244" s="499"/>
      <c r="U244" s="499"/>
      <c r="V244" s="499"/>
      <c r="W244" s="499"/>
      <c r="X244" s="499"/>
      <c r="Y244" s="499"/>
      <c r="Z244" s="499"/>
      <c r="AA244" s="499"/>
      <c r="AB244" s="499"/>
      <c r="AC244" s="499"/>
    </row>
    <row r="245" spans="12:29" ht="12.75">
      <c r="L245" s="323"/>
      <c r="O245" s="323"/>
      <c r="R245" s="323"/>
      <c r="S245" s="499"/>
      <c r="T245" s="499"/>
      <c r="U245" s="499"/>
      <c r="V245" s="499"/>
      <c r="W245" s="499"/>
      <c r="X245" s="499"/>
      <c r="Y245" s="499"/>
      <c r="Z245" s="499"/>
      <c r="AA245" s="499"/>
      <c r="AB245" s="499"/>
      <c r="AC245" s="499"/>
    </row>
    <row r="246" spans="12:29" ht="12.75">
      <c r="L246" s="323"/>
      <c r="O246" s="323"/>
      <c r="R246" s="323"/>
      <c r="S246" s="499"/>
      <c r="T246" s="499"/>
      <c r="U246" s="499"/>
      <c r="V246" s="499"/>
      <c r="W246" s="499"/>
      <c r="X246" s="499"/>
      <c r="Y246" s="499"/>
      <c r="Z246" s="499"/>
      <c r="AA246" s="499"/>
      <c r="AB246" s="499"/>
      <c r="AC246" s="499"/>
    </row>
    <row r="247" spans="12:29" ht="12.75">
      <c r="L247" s="323"/>
      <c r="O247" s="323"/>
      <c r="R247" s="323"/>
      <c r="S247" s="499"/>
      <c r="T247" s="499"/>
      <c r="U247" s="499"/>
      <c r="V247" s="499"/>
      <c r="W247" s="499"/>
      <c r="X247" s="499"/>
      <c r="Y247" s="499"/>
      <c r="Z247" s="499"/>
      <c r="AA247" s="499"/>
      <c r="AB247" s="499"/>
      <c r="AC247" s="499"/>
    </row>
    <row r="248" spans="12:29" ht="12.75">
      <c r="L248" s="323"/>
      <c r="O248" s="323"/>
      <c r="R248" s="323"/>
      <c r="S248" s="499"/>
      <c r="T248" s="499"/>
      <c r="U248" s="499"/>
      <c r="V248" s="499"/>
      <c r="W248" s="499"/>
      <c r="X248" s="499"/>
      <c r="Y248" s="499"/>
      <c r="Z248" s="499"/>
      <c r="AA248" s="499"/>
      <c r="AB248" s="499"/>
      <c r="AC248" s="499"/>
    </row>
    <row r="249" spans="12:29" ht="12.75">
      <c r="L249" s="323"/>
      <c r="O249" s="323"/>
      <c r="R249" s="323"/>
      <c r="S249" s="499"/>
      <c r="T249" s="499"/>
      <c r="U249" s="499"/>
      <c r="V249" s="499"/>
      <c r="W249" s="499"/>
      <c r="X249" s="499"/>
      <c r="Y249" s="499"/>
      <c r="Z249" s="499"/>
      <c r="AA249" s="499"/>
      <c r="AB249" s="499"/>
      <c r="AC249" s="499"/>
    </row>
    <row r="250" spans="12:29" ht="12.75">
      <c r="L250" s="323"/>
      <c r="O250" s="323"/>
      <c r="R250" s="323"/>
      <c r="S250" s="499"/>
      <c r="T250" s="499"/>
      <c r="U250" s="499"/>
      <c r="V250" s="499"/>
      <c r="W250" s="499"/>
      <c r="X250" s="499"/>
      <c r="Y250" s="499"/>
      <c r="Z250" s="499"/>
      <c r="AA250" s="499"/>
      <c r="AB250" s="499"/>
      <c r="AC250" s="499"/>
    </row>
    <row r="251" spans="12:29" ht="12.75">
      <c r="L251" s="323"/>
      <c r="O251" s="323"/>
      <c r="R251" s="323"/>
      <c r="S251" s="499"/>
      <c r="T251" s="499"/>
      <c r="U251" s="499"/>
      <c r="V251" s="499"/>
      <c r="W251" s="499"/>
      <c r="X251" s="499"/>
      <c r="Y251" s="499"/>
      <c r="Z251" s="499"/>
      <c r="AA251" s="499"/>
      <c r="AB251" s="499"/>
      <c r="AC251" s="499"/>
    </row>
    <row r="252" spans="12:29" ht="12.75">
      <c r="L252" s="323"/>
      <c r="O252" s="323"/>
      <c r="R252" s="323"/>
      <c r="S252" s="499"/>
      <c r="T252" s="499"/>
      <c r="U252" s="499"/>
      <c r="V252" s="499"/>
      <c r="W252" s="499"/>
      <c r="X252" s="499"/>
      <c r="Y252" s="499"/>
      <c r="Z252" s="499"/>
      <c r="AA252" s="499"/>
      <c r="AB252" s="499"/>
      <c r="AC252" s="499"/>
    </row>
    <row r="253" spans="12:29" ht="12.75">
      <c r="L253" s="323"/>
      <c r="O253" s="323"/>
      <c r="R253" s="323"/>
      <c r="S253" s="499"/>
      <c r="T253" s="499"/>
      <c r="U253" s="499"/>
      <c r="V253" s="499"/>
      <c r="W253" s="499"/>
      <c r="X253" s="499"/>
      <c r="Y253" s="499"/>
      <c r="Z253" s="499"/>
      <c r="AA253" s="499"/>
      <c r="AB253" s="499"/>
      <c r="AC253" s="499"/>
    </row>
    <row r="254" spans="12:29" ht="12.75">
      <c r="L254" s="323"/>
      <c r="O254" s="323"/>
      <c r="R254" s="323"/>
      <c r="S254" s="499"/>
      <c r="T254" s="499"/>
      <c r="U254" s="499"/>
      <c r="V254" s="499"/>
      <c r="W254" s="499"/>
      <c r="X254" s="499"/>
      <c r="Y254" s="499"/>
      <c r="Z254" s="499"/>
      <c r="AA254" s="499"/>
      <c r="AB254" s="499"/>
      <c r="AC254" s="499"/>
    </row>
    <row r="255" spans="12:29" ht="12.75">
      <c r="L255" s="323"/>
      <c r="O255" s="323"/>
      <c r="R255" s="323"/>
      <c r="S255" s="499"/>
      <c r="T255" s="499"/>
      <c r="U255" s="499"/>
      <c r="V255" s="499"/>
      <c r="W255" s="499"/>
      <c r="X255" s="499"/>
      <c r="Y255" s="499"/>
      <c r="Z255" s="499"/>
      <c r="AA255" s="499"/>
      <c r="AB255" s="499"/>
      <c r="AC255" s="499"/>
    </row>
    <row r="256" spans="12:29" ht="12.75">
      <c r="L256" s="323"/>
      <c r="O256" s="323"/>
      <c r="R256" s="323"/>
      <c r="S256" s="499"/>
      <c r="T256" s="499"/>
      <c r="U256" s="499"/>
      <c r="V256" s="499"/>
      <c r="W256" s="499"/>
      <c r="X256" s="499"/>
      <c r="Y256" s="499"/>
      <c r="Z256" s="499"/>
      <c r="AA256" s="499"/>
      <c r="AB256" s="499"/>
      <c r="AC256" s="499"/>
    </row>
    <row r="257" spans="12:29" ht="12.75">
      <c r="L257" s="323"/>
      <c r="O257" s="323"/>
      <c r="R257" s="323"/>
      <c r="S257" s="499"/>
      <c r="T257" s="499"/>
      <c r="U257" s="499"/>
      <c r="V257" s="499"/>
      <c r="W257" s="499"/>
      <c r="X257" s="499"/>
      <c r="Y257" s="499"/>
      <c r="Z257" s="499"/>
      <c r="AA257" s="499"/>
      <c r="AB257" s="499"/>
      <c r="AC257" s="499"/>
    </row>
    <row r="258" spans="12:29" ht="12.75">
      <c r="L258" s="323"/>
      <c r="O258" s="323"/>
      <c r="R258" s="323"/>
      <c r="S258" s="499"/>
      <c r="T258" s="499"/>
      <c r="U258" s="499"/>
      <c r="V258" s="499"/>
      <c r="W258" s="499"/>
      <c r="X258" s="499"/>
      <c r="Y258" s="499"/>
      <c r="Z258" s="499"/>
      <c r="AA258" s="499"/>
      <c r="AB258" s="499"/>
      <c r="AC258" s="499"/>
    </row>
    <row r="259" spans="12:29" ht="12.75">
      <c r="L259" s="323"/>
      <c r="O259" s="323"/>
      <c r="R259" s="323"/>
      <c r="S259" s="499"/>
      <c r="T259" s="499"/>
      <c r="U259" s="499"/>
      <c r="V259" s="499"/>
      <c r="W259" s="499"/>
      <c r="X259" s="499"/>
      <c r="Y259" s="499"/>
      <c r="Z259" s="499"/>
      <c r="AA259" s="499"/>
      <c r="AB259" s="499"/>
      <c r="AC259" s="499"/>
    </row>
    <row r="260" spans="12:29" ht="12.75">
      <c r="L260" s="323"/>
      <c r="O260" s="323"/>
      <c r="R260" s="323"/>
      <c r="S260" s="499"/>
      <c r="T260" s="499"/>
      <c r="U260" s="499"/>
      <c r="V260" s="499"/>
      <c r="W260" s="499"/>
      <c r="X260" s="499"/>
      <c r="Y260" s="499"/>
      <c r="Z260" s="499"/>
      <c r="AA260" s="499"/>
      <c r="AB260" s="499"/>
      <c r="AC260" s="499"/>
    </row>
    <row r="261" spans="12:29" ht="12.75">
      <c r="L261" s="323"/>
      <c r="O261" s="323"/>
      <c r="R261" s="323"/>
      <c r="S261" s="499"/>
      <c r="T261" s="499"/>
      <c r="U261" s="499"/>
      <c r="V261" s="499"/>
      <c r="W261" s="499"/>
      <c r="X261" s="499"/>
      <c r="Y261" s="499"/>
      <c r="Z261" s="499"/>
      <c r="AA261" s="499"/>
      <c r="AB261" s="499"/>
      <c r="AC261" s="499"/>
    </row>
    <row r="262" spans="12:29" ht="12.75">
      <c r="L262" s="323"/>
      <c r="O262" s="323"/>
      <c r="R262" s="323"/>
      <c r="S262" s="499"/>
      <c r="T262" s="499"/>
      <c r="U262" s="499"/>
      <c r="V262" s="499"/>
      <c r="W262" s="499"/>
      <c r="X262" s="499"/>
      <c r="Y262" s="499"/>
      <c r="Z262" s="499"/>
      <c r="AA262" s="499"/>
      <c r="AB262" s="499"/>
      <c r="AC262" s="499"/>
    </row>
    <row r="263" spans="12:29" ht="12.75">
      <c r="L263" s="323"/>
      <c r="O263" s="323"/>
      <c r="R263" s="323"/>
      <c r="S263" s="499"/>
      <c r="T263" s="499"/>
      <c r="U263" s="499"/>
      <c r="V263" s="499"/>
      <c r="W263" s="499"/>
      <c r="X263" s="499"/>
      <c r="Y263" s="499"/>
      <c r="Z263" s="499"/>
      <c r="AA263" s="499"/>
      <c r="AB263" s="499"/>
      <c r="AC263" s="499"/>
    </row>
    <row r="264" spans="12:29" ht="12.75">
      <c r="L264" s="323"/>
      <c r="O264" s="323"/>
      <c r="R264" s="323"/>
      <c r="S264" s="499"/>
      <c r="T264" s="499"/>
      <c r="U264" s="499"/>
      <c r="V264" s="499"/>
      <c r="W264" s="499"/>
      <c r="X264" s="499"/>
      <c r="Y264" s="499"/>
      <c r="Z264" s="499"/>
      <c r="AA264" s="499"/>
      <c r="AB264" s="499"/>
      <c r="AC264" s="499"/>
    </row>
    <row r="265" spans="12:29" ht="12.75">
      <c r="L265" s="323"/>
      <c r="O265" s="323"/>
      <c r="R265" s="323"/>
      <c r="S265" s="499"/>
      <c r="T265" s="499"/>
      <c r="U265" s="499"/>
      <c r="V265" s="499"/>
      <c r="W265" s="499"/>
      <c r="X265" s="499"/>
      <c r="Y265" s="499"/>
      <c r="Z265" s="499"/>
      <c r="AA265" s="499"/>
      <c r="AB265" s="499"/>
      <c r="AC265" s="499"/>
    </row>
    <row r="266" spans="12:29" ht="12.75">
      <c r="L266" s="323"/>
      <c r="O266" s="323"/>
      <c r="R266" s="323"/>
      <c r="S266" s="499"/>
      <c r="T266" s="499"/>
      <c r="U266" s="499"/>
      <c r="V266" s="499"/>
      <c r="W266" s="499"/>
      <c r="X266" s="499"/>
      <c r="Y266" s="499"/>
      <c r="Z266" s="499"/>
      <c r="AA266" s="499"/>
      <c r="AB266" s="499"/>
      <c r="AC266" s="499"/>
    </row>
    <row r="267" spans="12:29" ht="12.75">
      <c r="L267" s="323"/>
      <c r="O267" s="323"/>
      <c r="R267" s="323"/>
      <c r="S267" s="499"/>
      <c r="T267" s="499"/>
      <c r="U267" s="499"/>
      <c r="V267" s="499"/>
      <c r="W267" s="499"/>
      <c r="X267" s="499"/>
      <c r="Y267" s="499"/>
      <c r="Z267" s="499"/>
      <c r="AA267" s="499"/>
      <c r="AB267" s="499"/>
      <c r="AC267" s="499"/>
    </row>
    <row r="268" spans="12:29" ht="12.75">
      <c r="L268" s="323"/>
      <c r="O268" s="323"/>
      <c r="R268" s="323"/>
      <c r="S268" s="499"/>
      <c r="T268" s="499"/>
      <c r="U268" s="499"/>
      <c r="V268" s="499"/>
      <c r="W268" s="499"/>
      <c r="X268" s="499"/>
      <c r="Y268" s="499"/>
      <c r="Z268" s="499"/>
      <c r="AA268" s="499"/>
      <c r="AB268" s="499"/>
      <c r="AC268" s="499"/>
    </row>
    <row r="269" spans="12:29" ht="12.75">
      <c r="L269" s="323"/>
      <c r="O269" s="323"/>
      <c r="R269" s="323"/>
      <c r="S269" s="499"/>
      <c r="T269" s="499"/>
      <c r="U269" s="499"/>
      <c r="V269" s="499"/>
      <c r="W269" s="499"/>
      <c r="X269" s="499"/>
      <c r="Y269" s="499"/>
      <c r="Z269" s="499"/>
      <c r="AA269" s="499"/>
      <c r="AB269" s="499"/>
      <c r="AC269" s="499"/>
    </row>
    <row r="270" spans="12:29" ht="12.75">
      <c r="L270" s="323"/>
      <c r="O270" s="323"/>
      <c r="R270" s="323"/>
      <c r="S270" s="499"/>
      <c r="T270" s="499"/>
      <c r="U270" s="499"/>
      <c r="V270" s="499"/>
      <c r="W270" s="499"/>
      <c r="X270" s="499"/>
      <c r="Y270" s="499"/>
      <c r="Z270" s="499"/>
      <c r="AA270" s="499"/>
      <c r="AB270" s="499"/>
      <c r="AC270" s="499"/>
    </row>
    <row r="271" spans="12:29" ht="12.75">
      <c r="L271" s="323"/>
      <c r="O271" s="323"/>
      <c r="R271" s="323"/>
      <c r="S271" s="499"/>
      <c r="T271" s="499"/>
      <c r="U271" s="499"/>
      <c r="V271" s="499"/>
      <c r="W271" s="499"/>
      <c r="X271" s="499"/>
      <c r="Y271" s="499"/>
      <c r="Z271" s="499"/>
      <c r="AA271" s="499"/>
      <c r="AB271" s="499"/>
      <c r="AC271" s="499"/>
    </row>
    <row r="272" spans="12:29" ht="12.75">
      <c r="L272" s="323"/>
      <c r="O272" s="323"/>
      <c r="R272" s="323"/>
      <c r="S272" s="499"/>
      <c r="T272" s="499"/>
      <c r="U272" s="499"/>
      <c r="V272" s="499"/>
      <c r="W272" s="499"/>
      <c r="X272" s="499"/>
      <c r="Y272" s="499"/>
      <c r="Z272" s="499"/>
      <c r="AA272" s="499"/>
      <c r="AB272" s="499"/>
      <c r="AC272" s="499"/>
    </row>
    <row r="273" spans="12:29" ht="12.75">
      <c r="L273" s="323"/>
      <c r="O273" s="323"/>
      <c r="R273" s="323"/>
      <c r="S273" s="499"/>
      <c r="T273" s="499"/>
      <c r="U273" s="499"/>
      <c r="V273" s="499"/>
      <c r="W273" s="499"/>
      <c r="X273" s="499"/>
      <c r="Y273" s="499"/>
      <c r="Z273" s="499"/>
      <c r="AA273" s="499"/>
      <c r="AB273" s="499"/>
      <c r="AC273" s="499"/>
    </row>
    <row r="274" spans="12:29" ht="12.75">
      <c r="L274" s="323"/>
      <c r="O274" s="323"/>
      <c r="R274" s="323"/>
      <c r="S274" s="499"/>
      <c r="T274" s="499"/>
      <c r="U274" s="499"/>
      <c r="V274" s="499"/>
      <c r="W274" s="499"/>
      <c r="X274" s="499"/>
      <c r="Y274" s="499"/>
      <c r="Z274" s="499"/>
      <c r="AA274" s="499"/>
      <c r="AB274" s="499"/>
      <c r="AC274" s="499"/>
    </row>
    <row r="275" spans="12:29" ht="12.75">
      <c r="L275" s="323"/>
      <c r="O275" s="323"/>
      <c r="R275" s="323"/>
      <c r="S275" s="499"/>
      <c r="T275" s="499"/>
      <c r="U275" s="499"/>
      <c r="V275" s="499"/>
      <c r="W275" s="499"/>
      <c r="X275" s="499"/>
      <c r="Y275" s="499"/>
      <c r="Z275" s="499"/>
      <c r="AA275" s="499"/>
      <c r="AB275" s="499"/>
      <c r="AC275" s="499"/>
    </row>
    <row r="276" spans="12:29" ht="12.75">
      <c r="L276" s="323"/>
      <c r="O276" s="323"/>
      <c r="R276" s="323"/>
      <c r="S276" s="499"/>
      <c r="T276" s="499"/>
      <c r="U276" s="499"/>
      <c r="V276" s="499"/>
      <c r="W276" s="499"/>
      <c r="X276" s="499"/>
      <c r="Y276" s="499"/>
      <c r="Z276" s="499"/>
      <c r="AA276" s="499"/>
      <c r="AB276" s="499"/>
      <c r="AC276" s="499"/>
    </row>
    <row r="277" spans="12:29" ht="12.75">
      <c r="L277" s="323"/>
      <c r="O277" s="323"/>
      <c r="R277" s="323"/>
      <c r="S277" s="499"/>
      <c r="T277" s="499"/>
      <c r="U277" s="499"/>
      <c r="V277" s="499"/>
      <c r="W277" s="499"/>
      <c r="X277" s="499"/>
      <c r="Y277" s="499"/>
      <c r="Z277" s="499"/>
      <c r="AA277" s="499"/>
      <c r="AB277" s="499"/>
      <c r="AC277" s="499"/>
    </row>
    <row r="278" spans="12:29" ht="12.75">
      <c r="L278" s="323"/>
      <c r="O278" s="323"/>
      <c r="R278" s="323"/>
      <c r="S278" s="499"/>
      <c r="T278" s="499"/>
      <c r="U278" s="499"/>
      <c r="V278" s="499"/>
      <c r="W278" s="499"/>
      <c r="X278" s="499"/>
      <c r="Y278" s="499"/>
      <c r="Z278" s="499"/>
      <c r="AA278" s="499"/>
      <c r="AB278" s="499"/>
      <c r="AC278" s="499"/>
    </row>
    <row r="279" spans="12:29" ht="12.75">
      <c r="L279" s="323"/>
      <c r="O279" s="323"/>
      <c r="R279" s="323"/>
      <c r="S279" s="499"/>
      <c r="T279" s="499"/>
      <c r="U279" s="499"/>
      <c r="V279" s="499"/>
      <c r="W279" s="499"/>
      <c r="X279" s="499"/>
      <c r="Y279" s="499"/>
      <c r="Z279" s="499"/>
      <c r="AA279" s="499"/>
      <c r="AB279" s="499"/>
      <c r="AC279" s="499"/>
    </row>
    <row r="280" spans="12:29" ht="12.75">
      <c r="L280" s="323"/>
      <c r="O280" s="323"/>
      <c r="R280" s="323"/>
      <c r="S280" s="499"/>
      <c r="T280" s="499"/>
      <c r="U280" s="499"/>
      <c r="V280" s="499"/>
      <c r="W280" s="499"/>
      <c r="X280" s="499"/>
      <c r="Y280" s="499"/>
      <c r="Z280" s="499"/>
      <c r="AA280" s="499"/>
      <c r="AB280" s="499"/>
      <c r="AC280" s="499"/>
    </row>
    <row r="281" spans="12:29" ht="12.75">
      <c r="L281" s="323"/>
      <c r="O281" s="323"/>
      <c r="R281" s="323"/>
      <c r="S281" s="499"/>
      <c r="T281" s="499"/>
      <c r="U281" s="499"/>
      <c r="V281" s="499"/>
      <c r="W281" s="499"/>
      <c r="X281" s="499"/>
      <c r="Y281" s="499"/>
      <c r="Z281" s="499"/>
      <c r="AA281" s="499"/>
      <c r="AB281" s="499"/>
      <c r="AC281" s="499"/>
    </row>
    <row r="282" spans="12:29" ht="12.75">
      <c r="L282" s="323"/>
      <c r="O282" s="323"/>
      <c r="R282" s="323"/>
      <c r="S282" s="499"/>
      <c r="T282" s="499"/>
      <c r="U282" s="499"/>
      <c r="V282" s="499"/>
      <c r="W282" s="499"/>
      <c r="X282" s="499"/>
      <c r="Y282" s="499"/>
      <c r="Z282" s="499"/>
      <c r="AA282" s="499"/>
      <c r="AB282" s="499"/>
      <c r="AC282" s="499"/>
    </row>
    <row r="283" spans="12:29" ht="12.75">
      <c r="L283" s="323"/>
      <c r="O283" s="323"/>
      <c r="R283" s="323"/>
      <c r="S283" s="499"/>
      <c r="T283" s="499"/>
      <c r="U283" s="499"/>
      <c r="V283" s="499"/>
      <c r="W283" s="499"/>
      <c r="X283" s="499"/>
      <c r="Y283" s="499"/>
      <c r="Z283" s="499"/>
      <c r="AA283" s="499"/>
      <c r="AB283" s="499"/>
      <c r="AC283" s="499"/>
    </row>
    <row r="284" spans="12:29" ht="12.75">
      <c r="L284" s="323"/>
      <c r="O284" s="323"/>
      <c r="R284" s="323"/>
      <c r="S284" s="499"/>
      <c r="T284" s="499"/>
      <c r="U284" s="499"/>
      <c r="V284" s="499"/>
      <c r="W284" s="499"/>
      <c r="X284" s="499"/>
      <c r="Y284" s="499"/>
      <c r="Z284" s="499"/>
      <c r="AA284" s="499"/>
      <c r="AB284" s="499"/>
      <c r="AC284" s="499"/>
    </row>
    <row r="285" spans="12:29" ht="12.75">
      <c r="L285" s="323"/>
      <c r="O285" s="323"/>
      <c r="R285" s="323"/>
      <c r="S285" s="499"/>
      <c r="T285" s="499"/>
      <c r="U285" s="499"/>
      <c r="V285" s="499"/>
      <c r="W285" s="499"/>
      <c r="X285" s="499"/>
      <c r="Y285" s="499"/>
      <c r="Z285" s="499"/>
      <c r="AA285" s="499"/>
      <c r="AB285" s="499"/>
      <c r="AC285" s="499"/>
    </row>
    <row r="286" spans="12:29" ht="12.75">
      <c r="L286" s="323"/>
      <c r="O286" s="323"/>
      <c r="R286" s="323"/>
      <c r="S286" s="499"/>
      <c r="T286" s="499"/>
      <c r="U286" s="499"/>
      <c r="V286" s="499"/>
      <c r="W286" s="499"/>
      <c r="X286" s="499"/>
      <c r="Y286" s="499"/>
      <c r="Z286" s="499"/>
      <c r="AA286" s="499"/>
      <c r="AB286" s="499"/>
      <c r="AC286" s="499"/>
    </row>
    <row r="287" spans="12:29" ht="12.75">
      <c r="L287" s="323"/>
      <c r="O287" s="323"/>
      <c r="R287" s="323"/>
      <c r="S287" s="499"/>
      <c r="T287" s="499"/>
      <c r="U287" s="499"/>
      <c r="V287" s="499"/>
      <c r="W287" s="499"/>
      <c r="X287" s="499"/>
      <c r="Y287" s="499"/>
      <c r="Z287" s="499"/>
      <c r="AA287" s="499"/>
      <c r="AB287" s="499"/>
      <c r="AC287" s="499"/>
    </row>
    <row r="288" spans="12:29" ht="12.75">
      <c r="L288" s="323"/>
      <c r="O288" s="323"/>
      <c r="R288" s="323"/>
      <c r="S288" s="499"/>
      <c r="T288" s="499"/>
      <c r="U288" s="499"/>
      <c r="V288" s="499"/>
      <c r="W288" s="499"/>
      <c r="X288" s="499"/>
      <c r="Y288" s="499"/>
      <c r="Z288" s="499"/>
      <c r="AA288" s="499"/>
      <c r="AB288" s="499"/>
      <c r="AC288" s="499"/>
    </row>
    <row r="289" spans="12:29" ht="12.75">
      <c r="L289" s="323"/>
      <c r="O289" s="323"/>
      <c r="R289" s="323"/>
      <c r="S289" s="499"/>
      <c r="T289" s="499"/>
      <c r="U289" s="499"/>
      <c r="V289" s="499"/>
      <c r="W289" s="499"/>
      <c r="X289" s="499"/>
      <c r="Y289" s="499"/>
      <c r="Z289" s="499"/>
      <c r="AA289" s="499"/>
      <c r="AB289" s="499"/>
      <c r="AC289" s="499"/>
    </row>
    <row r="290" spans="12:29" ht="12.75">
      <c r="L290" s="323"/>
      <c r="O290" s="323"/>
      <c r="R290" s="323"/>
      <c r="S290" s="499"/>
      <c r="T290" s="499"/>
      <c r="U290" s="499"/>
      <c r="V290" s="499"/>
      <c r="W290" s="499"/>
      <c r="X290" s="499"/>
      <c r="Y290" s="499"/>
      <c r="Z290" s="499"/>
      <c r="AA290" s="499"/>
      <c r="AB290" s="499"/>
      <c r="AC290" s="499"/>
    </row>
    <row r="291" spans="12:29" ht="12.75">
      <c r="L291" s="323"/>
      <c r="O291" s="323"/>
      <c r="R291" s="323"/>
      <c r="S291" s="499"/>
      <c r="T291" s="499"/>
      <c r="U291" s="499"/>
      <c r="V291" s="499"/>
      <c r="W291" s="499"/>
      <c r="X291" s="499"/>
      <c r="Y291" s="499"/>
      <c r="Z291" s="499"/>
      <c r="AA291" s="499"/>
      <c r="AB291" s="499"/>
      <c r="AC291" s="499"/>
    </row>
    <row r="292" spans="12:29" ht="12.75">
      <c r="L292" s="323"/>
      <c r="O292" s="323"/>
      <c r="R292" s="323"/>
      <c r="S292" s="499"/>
      <c r="T292" s="499"/>
      <c r="U292" s="499"/>
      <c r="V292" s="499"/>
      <c r="W292" s="499"/>
      <c r="X292" s="499"/>
      <c r="Y292" s="499"/>
      <c r="Z292" s="499"/>
      <c r="AA292" s="499"/>
      <c r="AB292" s="499"/>
      <c r="AC292" s="499"/>
    </row>
    <row r="293" spans="12:29" ht="12.75">
      <c r="L293" s="323"/>
      <c r="O293" s="323"/>
      <c r="R293" s="323"/>
      <c r="S293" s="499"/>
      <c r="T293" s="499"/>
      <c r="U293" s="499"/>
      <c r="V293" s="499"/>
      <c r="W293" s="499"/>
      <c r="X293" s="499"/>
      <c r="Y293" s="499"/>
      <c r="Z293" s="499"/>
      <c r="AA293" s="499"/>
      <c r="AB293" s="499"/>
      <c r="AC293" s="499"/>
    </row>
    <row r="294" spans="12:29" ht="12.75">
      <c r="L294" s="323"/>
      <c r="O294" s="323"/>
      <c r="R294" s="323"/>
      <c r="S294" s="499"/>
      <c r="T294" s="499"/>
      <c r="U294" s="499"/>
      <c r="V294" s="499"/>
      <c r="W294" s="499"/>
      <c r="X294" s="499"/>
      <c r="Y294" s="499"/>
      <c r="Z294" s="499"/>
      <c r="AA294" s="499"/>
      <c r="AB294" s="499"/>
      <c r="AC294" s="499"/>
    </row>
    <row r="295" spans="12:29" ht="12.75">
      <c r="L295" s="323"/>
      <c r="O295" s="323"/>
      <c r="R295" s="323"/>
      <c r="S295" s="499"/>
      <c r="T295" s="499"/>
      <c r="U295" s="499"/>
      <c r="V295" s="499"/>
      <c r="W295" s="499"/>
      <c r="X295" s="499"/>
      <c r="Y295" s="499"/>
      <c r="Z295" s="499"/>
      <c r="AA295" s="499"/>
      <c r="AB295" s="499"/>
      <c r="AC295" s="499"/>
    </row>
    <row r="296" spans="12:29" ht="12.75">
      <c r="L296" s="323"/>
      <c r="O296" s="323"/>
      <c r="R296" s="323"/>
      <c r="S296" s="499"/>
      <c r="T296" s="499"/>
      <c r="U296" s="499"/>
      <c r="V296" s="499"/>
      <c r="W296" s="499"/>
      <c r="X296" s="499"/>
      <c r="Y296" s="499"/>
      <c r="Z296" s="499"/>
      <c r="AA296" s="499"/>
      <c r="AB296" s="499"/>
      <c r="AC296" s="499"/>
    </row>
    <row r="297" spans="12:29" ht="12.75">
      <c r="L297" s="323"/>
      <c r="O297" s="323"/>
      <c r="R297" s="323"/>
      <c r="S297" s="499"/>
      <c r="T297" s="499"/>
      <c r="U297" s="499"/>
      <c r="V297" s="499"/>
      <c r="W297" s="499"/>
      <c r="X297" s="499"/>
      <c r="Y297" s="499"/>
      <c r="Z297" s="499"/>
      <c r="AA297" s="499"/>
      <c r="AB297" s="499"/>
      <c r="AC297" s="499"/>
    </row>
    <row r="298" spans="12:29" ht="12.75">
      <c r="L298" s="323"/>
      <c r="O298" s="323"/>
      <c r="R298" s="323"/>
      <c r="S298" s="499"/>
      <c r="T298" s="499"/>
      <c r="U298" s="499"/>
      <c r="V298" s="499"/>
      <c r="W298" s="499"/>
      <c r="X298" s="499"/>
      <c r="Y298" s="499"/>
      <c r="Z298" s="499"/>
      <c r="AA298" s="499"/>
      <c r="AB298" s="499"/>
      <c r="AC298" s="499"/>
    </row>
    <row r="299" spans="12:29" ht="12.75">
      <c r="L299" s="323"/>
      <c r="O299" s="323"/>
      <c r="R299" s="323"/>
      <c r="S299" s="499"/>
      <c r="T299" s="499"/>
      <c r="U299" s="499"/>
      <c r="V299" s="499"/>
      <c r="W299" s="499"/>
      <c r="X299" s="499"/>
      <c r="Y299" s="499"/>
      <c r="Z299" s="499"/>
      <c r="AA299" s="499"/>
      <c r="AB299" s="499"/>
      <c r="AC299" s="499"/>
    </row>
    <row r="300" spans="12:29" ht="12.75">
      <c r="L300" s="323"/>
      <c r="O300" s="323"/>
      <c r="R300" s="323"/>
      <c r="S300" s="499"/>
      <c r="T300" s="499"/>
      <c r="U300" s="499"/>
      <c r="V300" s="499"/>
      <c r="W300" s="499"/>
      <c r="X300" s="499"/>
      <c r="Y300" s="499"/>
      <c r="Z300" s="499"/>
      <c r="AA300" s="499"/>
      <c r="AB300" s="499"/>
      <c r="AC300" s="499"/>
    </row>
    <row r="301" spans="12:29" ht="12.75">
      <c r="L301" s="323"/>
      <c r="O301" s="323"/>
      <c r="R301" s="323"/>
      <c r="S301" s="499"/>
      <c r="T301" s="499"/>
      <c r="U301" s="499"/>
      <c r="V301" s="499"/>
      <c r="W301" s="499"/>
      <c r="X301" s="499"/>
      <c r="Y301" s="499"/>
      <c r="Z301" s="499"/>
      <c r="AA301" s="499"/>
      <c r="AB301" s="499"/>
      <c r="AC301" s="499"/>
    </row>
    <row r="302" spans="12:29" ht="12.75">
      <c r="L302" s="323"/>
      <c r="O302" s="323"/>
      <c r="R302" s="323"/>
      <c r="S302" s="499"/>
      <c r="T302" s="499"/>
      <c r="U302" s="499"/>
      <c r="V302" s="499"/>
      <c r="W302" s="499"/>
      <c r="X302" s="499"/>
      <c r="Y302" s="499"/>
      <c r="Z302" s="499"/>
      <c r="AA302" s="499"/>
      <c r="AB302" s="499"/>
      <c r="AC302" s="499"/>
    </row>
    <row r="303" spans="12:29" ht="12.75">
      <c r="L303" s="323"/>
      <c r="O303" s="323"/>
      <c r="R303" s="323"/>
      <c r="S303" s="499"/>
      <c r="T303" s="499"/>
      <c r="U303" s="499"/>
      <c r="V303" s="499"/>
      <c r="W303" s="499"/>
      <c r="X303" s="499"/>
      <c r="Y303" s="499"/>
      <c r="Z303" s="499"/>
      <c r="AA303" s="499"/>
      <c r="AB303" s="499"/>
      <c r="AC303" s="499"/>
    </row>
    <row r="304" spans="12:29" ht="12.75">
      <c r="L304" s="323"/>
      <c r="O304" s="323"/>
      <c r="R304" s="323"/>
      <c r="S304" s="499"/>
      <c r="T304" s="499"/>
      <c r="U304" s="499"/>
      <c r="V304" s="499"/>
      <c r="W304" s="499"/>
      <c r="X304" s="499"/>
      <c r="Y304" s="499"/>
      <c r="Z304" s="499"/>
      <c r="AA304" s="499"/>
      <c r="AB304" s="499"/>
      <c r="AC304" s="499"/>
    </row>
    <row r="305" spans="12:29" ht="12.75">
      <c r="L305" s="323"/>
      <c r="O305" s="323"/>
      <c r="R305" s="323"/>
      <c r="S305" s="499"/>
      <c r="T305" s="499"/>
      <c r="U305" s="499"/>
      <c r="V305" s="499"/>
      <c r="W305" s="499"/>
      <c r="X305" s="499"/>
      <c r="Y305" s="499"/>
      <c r="Z305" s="499"/>
      <c r="AA305" s="499"/>
      <c r="AB305" s="499"/>
      <c r="AC305" s="499"/>
    </row>
    <row r="306" spans="12:29" ht="12.75">
      <c r="L306" s="323"/>
      <c r="O306" s="323"/>
      <c r="R306" s="323"/>
      <c r="S306" s="499"/>
      <c r="T306" s="499"/>
      <c r="U306" s="499"/>
      <c r="V306" s="499"/>
      <c r="W306" s="499"/>
      <c r="X306" s="499"/>
      <c r="Y306" s="499"/>
      <c r="Z306" s="499"/>
      <c r="AA306" s="499"/>
      <c r="AB306" s="499"/>
      <c r="AC306" s="499"/>
    </row>
    <row r="307" spans="12:29" ht="12.75">
      <c r="L307" s="323"/>
      <c r="O307" s="323"/>
      <c r="R307" s="323"/>
      <c r="S307" s="499"/>
      <c r="T307" s="499"/>
      <c r="U307" s="499"/>
      <c r="V307" s="499"/>
      <c r="W307" s="499"/>
      <c r="X307" s="499"/>
      <c r="Y307" s="499"/>
      <c r="Z307" s="499"/>
      <c r="AA307" s="499"/>
      <c r="AB307" s="499"/>
      <c r="AC307" s="499"/>
    </row>
    <row r="308" spans="12:29" ht="12.75">
      <c r="L308" s="323"/>
      <c r="O308" s="323"/>
      <c r="R308" s="323"/>
      <c r="S308" s="499"/>
      <c r="T308" s="499"/>
      <c r="U308" s="499"/>
      <c r="V308" s="499"/>
      <c r="W308" s="499"/>
      <c r="X308" s="499"/>
      <c r="Y308" s="499"/>
      <c r="Z308" s="499"/>
      <c r="AA308" s="499"/>
      <c r="AB308" s="499"/>
      <c r="AC308" s="499"/>
    </row>
    <row r="309" spans="12:29" ht="12.75">
      <c r="L309" s="323"/>
      <c r="O309" s="323"/>
      <c r="R309" s="323"/>
      <c r="S309" s="499"/>
      <c r="T309" s="499"/>
      <c r="U309" s="499"/>
      <c r="V309" s="499"/>
      <c r="W309" s="499"/>
      <c r="X309" s="499"/>
      <c r="Y309" s="499"/>
      <c r="Z309" s="499"/>
      <c r="AA309" s="499"/>
      <c r="AB309" s="499"/>
      <c r="AC309" s="499"/>
    </row>
    <row r="310" spans="12:29" ht="12.75">
      <c r="L310" s="323"/>
      <c r="O310" s="323"/>
      <c r="R310" s="323"/>
      <c r="S310" s="499"/>
      <c r="T310" s="499"/>
      <c r="U310" s="499"/>
      <c r="V310" s="499"/>
      <c r="W310" s="499"/>
      <c r="X310" s="499"/>
      <c r="Y310" s="499"/>
      <c r="Z310" s="499"/>
      <c r="AA310" s="499"/>
      <c r="AB310" s="499"/>
      <c r="AC310" s="499"/>
    </row>
    <row r="311" spans="12:29" ht="12.75">
      <c r="L311" s="323"/>
      <c r="O311" s="323"/>
      <c r="R311" s="323"/>
      <c r="S311" s="499"/>
      <c r="T311" s="499"/>
      <c r="U311" s="499"/>
      <c r="V311" s="499"/>
      <c r="W311" s="499"/>
      <c r="X311" s="499"/>
      <c r="Y311" s="499"/>
      <c r="Z311" s="499"/>
      <c r="AA311" s="499"/>
      <c r="AB311" s="499"/>
      <c r="AC311" s="499"/>
    </row>
    <row r="312" spans="12:29" ht="12.75">
      <c r="L312" s="323"/>
      <c r="O312" s="323"/>
      <c r="R312" s="323"/>
      <c r="S312" s="499"/>
      <c r="T312" s="499"/>
      <c r="U312" s="499"/>
      <c r="V312" s="499"/>
      <c r="W312" s="499"/>
      <c r="X312" s="499"/>
      <c r="Y312" s="499"/>
      <c r="Z312" s="499"/>
      <c r="AA312" s="499"/>
      <c r="AB312" s="499"/>
      <c r="AC312" s="499"/>
    </row>
    <row r="313" spans="12:29" ht="12.75">
      <c r="L313" s="323"/>
      <c r="O313" s="323"/>
      <c r="R313" s="323"/>
      <c r="S313" s="499"/>
      <c r="T313" s="499"/>
      <c r="U313" s="499"/>
      <c r="V313" s="499"/>
      <c r="W313" s="499"/>
      <c r="X313" s="499"/>
      <c r="Y313" s="499"/>
      <c r="Z313" s="499"/>
      <c r="AA313" s="499"/>
      <c r="AB313" s="499"/>
      <c r="AC313" s="499"/>
    </row>
    <row r="314" spans="12:29" ht="12.75">
      <c r="L314" s="323"/>
      <c r="O314" s="323"/>
      <c r="R314" s="323"/>
      <c r="S314" s="499"/>
      <c r="T314" s="499"/>
      <c r="U314" s="499"/>
      <c r="V314" s="499"/>
      <c r="W314" s="499"/>
      <c r="X314" s="499"/>
      <c r="Y314" s="499"/>
      <c r="Z314" s="499"/>
      <c r="AA314" s="499"/>
      <c r="AB314" s="499"/>
      <c r="AC314" s="499"/>
    </row>
    <row r="315" spans="12:29" ht="12.75">
      <c r="L315" s="323"/>
      <c r="O315" s="323"/>
      <c r="R315" s="323"/>
      <c r="S315" s="499"/>
      <c r="T315" s="499"/>
      <c r="U315" s="499"/>
      <c r="V315" s="499"/>
      <c r="W315" s="499"/>
      <c r="X315" s="499"/>
      <c r="Y315" s="499"/>
      <c r="Z315" s="499"/>
      <c r="AA315" s="499"/>
      <c r="AB315" s="499"/>
      <c r="AC315" s="499"/>
    </row>
    <row r="316" spans="12:29" ht="12.75">
      <c r="L316" s="323"/>
      <c r="O316" s="323"/>
      <c r="R316" s="323"/>
      <c r="S316" s="499"/>
      <c r="T316" s="499"/>
      <c r="U316" s="499"/>
      <c r="V316" s="499"/>
      <c r="W316" s="499"/>
      <c r="X316" s="499"/>
      <c r="Y316" s="499"/>
      <c r="Z316" s="499"/>
      <c r="AA316" s="499"/>
      <c r="AB316" s="499"/>
      <c r="AC316" s="499"/>
    </row>
    <row r="317" spans="12:29" ht="12.75">
      <c r="L317" s="323"/>
      <c r="O317" s="323"/>
      <c r="R317" s="323"/>
      <c r="S317" s="499"/>
      <c r="T317" s="499"/>
      <c r="U317" s="499"/>
      <c r="V317" s="499"/>
      <c r="W317" s="499"/>
      <c r="X317" s="499"/>
      <c r="Y317" s="499"/>
      <c r="Z317" s="499"/>
      <c r="AA317" s="499"/>
      <c r="AB317" s="499"/>
      <c r="AC317" s="499"/>
    </row>
    <row r="318" spans="12:29" ht="12.75">
      <c r="L318" s="323"/>
      <c r="O318" s="323"/>
      <c r="R318" s="323"/>
      <c r="S318" s="499"/>
      <c r="T318" s="499"/>
      <c r="U318" s="499"/>
      <c r="V318" s="499"/>
      <c r="W318" s="499"/>
      <c r="X318" s="499"/>
      <c r="Y318" s="499"/>
      <c r="Z318" s="499"/>
      <c r="AA318" s="499"/>
      <c r="AB318" s="499"/>
      <c r="AC318" s="499"/>
    </row>
    <row r="319" spans="12:29" ht="12.75">
      <c r="L319" s="323"/>
      <c r="O319" s="323"/>
      <c r="R319" s="323"/>
      <c r="S319" s="499"/>
      <c r="T319" s="499"/>
      <c r="U319" s="499"/>
      <c r="V319" s="499"/>
      <c r="W319" s="499"/>
      <c r="X319" s="499"/>
      <c r="Y319" s="499"/>
      <c r="Z319" s="499"/>
      <c r="AA319" s="499"/>
      <c r="AB319" s="499"/>
      <c r="AC319" s="499"/>
    </row>
    <row r="320" spans="12:29" ht="12.75">
      <c r="L320" s="323"/>
      <c r="O320" s="323"/>
      <c r="R320" s="323"/>
      <c r="S320" s="499"/>
      <c r="T320" s="499"/>
      <c r="U320" s="499"/>
      <c r="V320" s="499"/>
      <c r="W320" s="499"/>
      <c r="X320" s="499"/>
      <c r="Y320" s="499"/>
      <c r="Z320" s="499"/>
      <c r="AA320" s="499"/>
      <c r="AB320" s="499"/>
      <c r="AC320" s="499"/>
    </row>
    <row r="321" spans="12:29" ht="12.75">
      <c r="L321" s="323"/>
      <c r="O321" s="323"/>
      <c r="R321" s="323"/>
      <c r="S321" s="499"/>
      <c r="T321" s="499"/>
      <c r="U321" s="499"/>
      <c r="V321" s="499"/>
      <c r="W321" s="499"/>
      <c r="X321" s="499"/>
      <c r="Y321" s="499"/>
      <c r="Z321" s="499"/>
      <c r="AA321" s="499"/>
      <c r="AB321" s="499"/>
      <c r="AC321" s="499"/>
    </row>
    <row r="322" spans="12:29" ht="12.75">
      <c r="L322" s="323"/>
      <c r="O322" s="323"/>
      <c r="R322" s="323"/>
      <c r="S322" s="499"/>
      <c r="T322" s="499"/>
      <c r="U322" s="499"/>
      <c r="V322" s="499"/>
      <c r="W322" s="499"/>
      <c r="X322" s="499"/>
      <c r="Y322" s="499"/>
      <c r="Z322" s="499"/>
      <c r="AA322" s="499"/>
      <c r="AB322" s="499"/>
      <c r="AC322" s="499"/>
    </row>
    <row r="323" spans="12:29" ht="12.75">
      <c r="L323" s="323"/>
      <c r="O323" s="323"/>
      <c r="R323" s="323"/>
      <c r="S323" s="499"/>
      <c r="T323" s="499"/>
      <c r="U323" s="499"/>
      <c r="V323" s="499"/>
      <c r="W323" s="499"/>
      <c r="X323" s="499"/>
      <c r="Y323" s="499"/>
      <c r="Z323" s="499"/>
      <c r="AA323" s="499"/>
      <c r="AB323" s="499"/>
      <c r="AC323" s="499"/>
    </row>
    <row r="324" spans="12:29" ht="12.75">
      <c r="L324" s="323"/>
      <c r="O324" s="323"/>
      <c r="R324" s="323"/>
      <c r="S324" s="499"/>
      <c r="T324" s="499"/>
      <c r="U324" s="499"/>
      <c r="V324" s="499"/>
      <c r="W324" s="499"/>
      <c r="X324" s="499"/>
      <c r="Y324" s="499"/>
      <c r="Z324" s="499"/>
      <c r="AA324" s="499"/>
      <c r="AB324" s="499"/>
      <c r="AC324" s="499"/>
    </row>
    <row r="325" spans="12:29" ht="12.75">
      <c r="L325" s="323"/>
      <c r="O325" s="323"/>
      <c r="R325" s="323"/>
      <c r="S325" s="499"/>
      <c r="T325" s="499"/>
      <c r="U325" s="499"/>
      <c r="V325" s="499"/>
      <c r="W325" s="499"/>
      <c r="X325" s="499"/>
      <c r="Y325" s="499"/>
      <c r="Z325" s="499"/>
      <c r="AA325" s="499"/>
      <c r="AB325" s="499"/>
      <c r="AC325" s="499"/>
    </row>
    <row r="326" spans="12:29" ht="12.75">
      <c r="L326" s="323"/>
      <c r="O326" s="323"/>
      <c r="R326" s="323"/>
      <c r="S326" s="499"/>
      <c r="T326" s="499"/>
      <c r="U326" s="499"/>
      <c r="V326" s="499"/>
      <c r="W326" s="499"/>
      <c r="X326" s="499"/>
      <c r="Y326" s="499"/>
      <c r="Z326" s="499"/>
      <c r="AA326" s="499"/>
      <c r="AB326" s="499"/>
      <c r="AC326" s="499"/>
    </row>
    <row r="327" spans="12:29" ht="12.75">
      <c r="L327" s="323"/>
      <c r="O327" s="323"/>
      <c r="R327" s="323"/>
      <c r="S327" s="499"/>
      <c r="T327" s="499"/>
      <c r="U327" s="499"/>
      <c r="V327" s="499"/>
      <c r="W327" s="499"/>
      <c r="X327" s="499"/>
      <c r="Y327" s="499"/>
      <c r="Z327" s="499"/>
      <c r="AA327" s="499"/>
      <c r="AB327" s="499"/>
      <c r="AC327" s="499"/>
    </row>
    <row r="328" spans="12:29" ht="12.75">
      <c r="L328" s="323"/>
      <c r="O328" s="323"/>
      <c r="R328" s="323"/>
      <c r="S328" s="499"/>
      <c r="T328" s="499"/>
      <c r="U328" s="499"/>
      <c r="V328" s="499"/>
      <c r="W328" s="499"/>
      <c r="X328" s="499"/>
      <c r="Y328" s="499"/>
      <c r="Z328" s="499"/>
      <c r="AA328" s="499"/>
      <c r="AB328" s="499"/>
      <c r="AC328" s="499"/>
    </row>
    <row r="329" spans="12:29" ht="12.75">
      <c r="L329" s="323"/>
      <c r="O329" s="323"/>
      <c r="R329" s="323"/>
      <c r="S329" s="499"/>
      <c r="T329" s="499"/>
      <c r="U329" s="499"/>
      <c r="V329" s="499"/>
      <c r="W329" s="499"/>
      <c r="X329" s="499"/>
      <c r="Y329" s="499"/>
      <c r="Z329" s="499"/>
      <c r="AA329" s="499"/>
      <c r="AB329" s="499"/>
      <c r="AC329" s="499"/>
    </row>
    <row r="330" spans="12:29" ht="12.75">
      <c r="L330" s="323"/>
      <c r="O330" s="323"/>
      <c r="R330" s="323"/>
      <c r="S330" s="499"/>
      <c r="T330" s="499"/>
      <c r="U330" s="499"/>
      <c r="V330" s="499"/>
      <c r="W330" s="499"/>
      <c r="X330" s="499"/>
      <c r="Y330" s="499"/>
      <c r="Z330" s="499"/>
      <c r="AA330" s="499"/>
      <c r="AB330" s="499"/>
      <c r="AC330" s="499"/>
    </row>
    <row r="331" spans="12:29" ht="12.75">
      <c r="L331" s="323"/>
      <c r="O331" s="323"/>
      <c r="R331" s="323"/>
      <c r="S331" s="499"/>
      <c r="T331" s="499"/>
      <c r="U331" s="499"/>
      <c r="V331" s="499"/>
      <c r="W331" s="499"/>
      <c r="X331" s="499"/>
      <c r="Y331" s="499"/>
      <c r="Z331" s="499"/>
      <c r="AA331" s="499"/>
      <c r="AB331" s="499"/>
      <c r="AC331" s="499"/>
    </row>
    <row r="332" spans="12:29" ht="12.75">
      <c r="L332" s="323"/>
      <c r="O332" s="323"/>
      <c r="R332" s="323"/>
      <c r="S332" s="499"/>
      <c r="T332" s="499"/>
      <c r="U332" s="499"/>
      <c r="V332" s="499"/>
      <c r="W332" s="499"/>
      <c r="X332" s="499"/>
      <c r="Y332" s="499"/>
      <c r="Z332" s="499"/>
      <c r="AA332" s="499"/>
      <c r="AB332" s="499"/>
      <c r="AC332" s="499"/>
    </row>
    <row r="333" spans="12:29" ht="12.75">
      <c r="L333" s="323"/>
      <c r="O333" s="323"/>
      <c r="R333" s="323"/>
      <c r="S333" s="499"/>
      <c r="T333" s="499"/>
      <c r="U333" s="499"/>
      <c r="V333" s="499"/>
      <c r="W333" s="499"/>
      <c r="X333" s="499"/>
      <c r="Y333" s="499"/>
      <c r="Z333" s="499"/>
      <c r="AA333" s="499"/>
      <c r="AB333" s="499"/>
      <c r="AC333" s="499"/>
    </row>
    <row r="334" spans="12:29" ht="12.75">
      <c r="L334" s="323"/>
      <c r="O334" s="323"/>
      <c r="R334" s="323"/>
      <c r="S334" s="499"/>
      <c r="T334" s="499"/>
      <c r="U334" s="499"/>
      <c r="V334" s="499"/>
      <c r="W334" s="499"/>
      <c r="X334" s="499"/>
      <c r="Y334" s="499"/>
      <c r="Z334" s="499"/>
      <c r="AA334" s="499"/>
      <c r="AB334" s="499"/>
      <c r="AC334" s="499"/>
    </row>
    <row r="335" spans="12:29" ht="12.75">
      <c r="L335" s="323"/>
      <c r="O335" s="323"/>
      <c r="R335" s="323"/>
      <c r="S335" s="499"/>
      <c r="T335" s="499"/>
      <c r="U335" s="499"/>
      <c r="V335" s="499"/>
      <c r="W335" s="499"/>
      <c r="X335" s="499"/>
      <c r="Y335" s="499"/>
      <c r="Z335" s="499"/>
      <c r="AA335" s="499"/>
      <c r="AB335" s="499"/>
      <c r="AC335" s="499"/>
    </row>
    <row r="336" spans="12:29" ht="12.75">
      <c r="L336" s="323"/>
      <c r="O336" s="323"/>
      <c r="R336" s="323"/>
      <c r="S336" s="499"/>
      <c r="T336" s="499"/>
      <c r="U336" s="499"/>
      <c r="V336" s="499"/>
      <c r="W336" s="499"/>
      <c r="X336" s="499"/>
      <c r="Y336" s="499"/>
      <c r="Z336" s="499"/>
      <c r="AA336" s="499"/>
      <c r="AB336" s="499"/>
      <c r="AC336" s="499"/>
    </row>
    <row r="337" spans="12:29" ht="12.75">
      <c r="L337" s="323"/>
      <c r="O337" s="323"/>
      <c r="R337" s="323"/>
      <c r="S337" s="499"/>
      <c r="T337" s="499"/>
      <c r="U337" s="499"/>
      <c r="V337" s="499"/>
      <c r="W337" s="499"/>
      <c r="X337" s="499"/>
      <c r="Y337" s="499"/>
      <c r="Z337" s="499"/>
      <c r="AA337" s="499"/>
      <c r="AB337" s="499"/>
      <c r="AC337" s="499"/>
    </row>
    <row r="338" spans="12:29" ht="12.75">
      <c r="L338" s="323"/>
      <c r="O338" s="323"/>
      <c r="R338" s="323"/>
      <c r="S338" s="499"/>
      <c r="T338" s="499"/>
      <c r="U338" s="499"/>
      <c r="V338" s="499"/>
      <c r="W338" s="499"/>
      <c r="X338" s="499"/>
      <c r="Y338" s="499"/>
      <c r="Z338" s="499"/>
      <c r="AA338" s="499"/>
      <c r="AB338" s="499"/>
      <c r="AC338" s="499"/>
    </row>
    <row r="339" spans="12:29" ht="12.75">
      <c r="L339" s="323"/>
      <c r="O339" s="323"/>
      <c r="R339" s="323"/>
      <c r="S339" s="499"/>
      <c r="T339" s="499"/>
      <c r="U339" s="499"/>
      <c r="V339" s="499"/>
      <c r="W339" s="499"/>
      <c r="X339" s="499"/>
      <c r="Y339" s="499"/>
      <c r="Z339" s="499"/>
      <c r="AA339" s="499"/>
      <c r="AB339" s="499"/>
      <c r="AC339" s="499"/>
    </row>
    <row r="340" spans="12:29" ht="12.75">
      <c r="L340" s="323"/>
      <c r="O340" s="323"/>
      <c r="R340" s="323"/>
      <c r="S340" s="499"/>
      <c r="T340" s="499"/>
      <c r="U340" s="499"/>
      <c r="V340" s="499"/>
      <c r="W340" s="499"/>
      <c r="X340" s="499"/>
      <c r="Y340" s="499"/>
      <c r="Z340" s="499"/>
      <c r="AA340" s="499"/>
      <c r="AB340" s="499"/>
      <c r="AC340" s="499"/>
    </row>
    <row r="341" spans="12:29" ht="12.75">
      <c r="L341" s="323"/>
      <c r="O341" s="323"/>
      <c r="R341" s="323"/>
      <c r="S341" s="499"/>
      <c r="T341" s="499"/>
      <c r="U341" s="499"/>
      <c r="V341" s="499"/>
      <c r="W341" s="499"/>
      <c r="X341" s="499"/>
      <c r="Y341" s="499"/>
      <c r="Z341" s="499"/>
      <c r="AA341" s="499"/>
      <c r="AB341" s="499"/>
      <c r="AC341" s="499"/>
    </row>
    <row r="342" spans="12:29" ht="12.75">
      <c r="L342" s="323"/>
      <c r="O342" s="323"/>
      <c r="R342" s="323"/>
      <c r="S342" s="499"/>
      <c r="T342" s="499"/>
      <c r="U342" s="499"/>
      <c r="V342" s="499"/>
      <c r="W342" s="499"/>
      <c r="X342" s="499"/>
      <c r="Y342" s="499"/>
      <c r="Z342" s="499"/>
      <c r="AA342" s="499"/>
      <c r="AB342" s="499"/>
      <c r="AC342" s="499"/>
    </row>
    <row r="343" spans="12:29" ht="12.75">
      <c r="L343" s="323"/>
      <c r="O343" s="323"/>
      <c r="R343" s="323"/>
      <c r="S343" s="499"/>
      <c r="T343" s="499"/>
      <c r="U343" s="499"/>
      <c r="V343" s="499"/>
      <c r="W343" s="499"/>
      <c r="X343" s="499"/>
      <c r="Y343" s="499"/>
      <c r="Z343" s="499"/>
      <c r="AA343" s="499"/>
      <c r="AB343" s="499"/>
      <c r="AC343" s="499"/>
    </row>
    <row r="344" spans="12:29" ht="12.75">
      <c r="L344" s="323"/>
      <c r="O344" s="323"/>
      <c r="R344" s="323"/>
      <c r="S344" s="499"/>
      <c r="T344" s="499"/>
      <c r="U344" s="499"/>
      <c r="V344" s="499"/>
      <c r="W344" s="499"/>
      <c r="X344" s="499"/>
      <c r="Y344" s="499"/>
      <c r="Z344" s="499"/>
      <c r="AA344" s="499"/>
      <c r="AB344" s="499"/>
      <c r="AC344" s="499"/>
    </row>
    <row r="345" spans="12:29" ht="12.75">
      <c r="L345" s="323"/>
      <c r="O345" s="323"/>
      <c r="R345" s="323"/>
      <c r="S345" s="499"/>
      <c r="T345" s="499"/>
      <c r="U345" s="499"/>
      <c r="V345" s="499"/>
      <c r="W345" s="499"/>
      <c r="X345" s="499"/>
      <c r="Y345" s="499"/>
      <c r="Z345" s="499"/>
      <c r="AA345" s="499"/>
      <c r="AB345" s="499"/>
      <c r="AC345" s="499"/>
    </row>
    <row r="346" spans="12:29" ht="12.75">
      <c r="L346" s="323"/>
      <c r="O346" s="323"/>
      <c r="R346" s="323"/>
      <c r="S346" s="499"/>
      <c r="T346" s="499"/>
      <c r="U346" s="499"/>
      <c r="V346" s="499"/>
      <c r="W346" s="499"/>
      <c r="X346" s="499"/>
      <c r="Y346" s="499"/>
      <c r="Z346" s="499"/>
      <c r="AA346" s="499"/>
      <c r="AB346" s="499"/>
      <c r="AC346" s="499"/>
    </row>
    <row r="347" spans="12:29" ht="12.75">
      <c r="L347" s="323"/>
      <c r="O347" s="323"/>
      <c r="R347" s="323"/>
      <c r="S347" s="499"/>
      <c r="T347" s="499"/>
      <c r="U347" s="499"/>
      <c r="V347" s="499"/>
      <c r="W347" s="499"/>
      <c r="X347" s="499"/>
      <c r="Y347" s="499"/>
      <c r="Z347" s="499"/>
      <c r="AA347" s="499"/>
      <c r="AB347" s="499"/>
      <c r="AC347" s="499"/>
    </row>
    <row r="348" spans="12:29" ht="12.75">
      <c r="L348" s="323"/>
      <c r="O348" s="323"/>
      <c r="R348" s="323"/>
      <c r="S348" s="499"/>
      <c r="T348" s="499"/>
      <c r="U348" s="499"/>
      <c r="V348" s="499"/>
      <c r="W348" s="499"/>
      <c r="X348" s="499"/>
      <c r="Y348" s="499"/>
      <c r="Z348" s="499"/>
      <c r="AA348" s="499"/>
      <c r="AB348" s="499"/>
      <c r="AC348" s="499"/>
    </row>
    <row r="349" spans="12:29" ht="12.75">
      <c r="L349" s="323"/>
      <c r="O349" s="323"/>
      <c r="R349" s="323"/>
      <c r="S349" s="499"/>
      <c r="T349" s="499"/>
      <c r="U349" s="499"/>
      <c r="V349" s="499"/>
      <c r="W349" s="499"/>
      <c r="X349" s="499"/>
      <c r="Y349" s="499"/>
      <c r="Z349" s="499"/>
      <c r="AA349" s="499"/>
      <c r="AB349" s="499"/>
      <c r="AC349" s="499"/>
    </row>
    <row r="350" spans="12:29" ht="12.75">
      <c r="L350" s="323"/>
      <c r="O350" s="323"/>
      <c r="R350" s="323"/>
      <c r="S350" s="499"/>
      <c r="T350" s="499"/>
      <c r="U350" s="499"/>
      <c r="V350" s="499"/>
      <c r="W350" s="499"/>
      <c r="X350" s="499"/>
      <c r="Y350" s="499"/>
      <c r="Z350" s="499"/>
      <c r="AA350" s="499"/>
      <c r="AB350" s="499"/>
      <c r="AC350" s="499"/>
    </row>
    <row r="351" spans="12:29" ht="12.75">
      <c r="L351" s="323"/>
      <c r="O351" s="323"/>
      <c r="R351" s="323"/>
      <c r="S351" s="499"/>
      <c r="T351" s="499"/>
      <c r="U351" s="499"/>
      <c r="V351" s="499"/>
      <c r="W351" s="499"/>
      <c r="X351" s="499"/>
      <c r="Y351" s="499"/>
      <c r="Z351" s="499"/>
      <c r="AA351" s="499"/>
      <c r="AB351" s="499"/>
      <c r="AC351" s="499"/>
    </row>
    <row r="352" spans="12:29" ht="12.75">
      <c r="L352" s="323"/>
      <c r="O352" s="323"/>
      <c r="R352" s="323"/>
      <c r="S352" s="499"/>
      <c r="T352" s="499"/>
      <c r="U352" s="499"/>
      <c r="V352" s="499"/>
      <c r="W352" s="499"/>
      <c r="X352" s="499"/>
      <c r="Y352" s="499"/>
      <c r="Z352" s="499"/>
      <c r="AA352" s="499"/>
      <c r="AB352" s="499"/>
      <c r="AC352" s="499"/>
    </row>
    <row r="353" spans="12:29" ht="12.75">
      <c r="L353" s="323"/>
      <c r="O353" s="323"/>
      <c r="R353" s="323"/>
      <c r="S353" s="499"/>
      <c r="T353" s="499"/>
      <c r="U353" s="499"/>
      <c r="V353" s="499"/>
      <c r="W353" s="499"/>
      <c r="X353" s="499"/>
      <c r="Y353" s="499"/>
      <c r="Z353" s="499"/>
      <c r="AA353" s="499"/>
      <c r="AB353" s="499"/>
      <c r="AC353" s="499"/>
    </row>
    <row r="354" spans="12:29" ht="12.75">
      <c r="L354" s="323"/>
      <c r="O354" s="323"/>
      <c r="R354" s="323"/>
      <c r="S354" s="499"/>
      <c r="T354" s="499"/>
      <c r="U354" s="499"/>
      <c r="V354" s="499"/>
      <c r="W354" s="499"/>
      <c r="X354" s="499"/>
      <c r="Y354" s="499"/>
      <c r="Z354" s="499"/>
      <c r="AA354" s="499"/>
      <c r="AB354" s="499"/>
      <c r="AC354" s="499"/>
    </row>
    <row r="355" spans="12:29" ht="12.75">
      <c r="L355" s="323"/>
      <c r="O355" s="323"/>
      <c r="R355" s="323"/>
      <c r="S355" s="499"/>
      <c r="T355" s="499"/>
      <c r="U355" s="499"/>
      <c r="V355" s="499"/>
      <c r="W355" s="499"/>
      <c r="X355" s="499"/>
      <c r="Y355" s="499"/>
      <c r="Z355" s="499"/>
      <c r="AA355" s="499"/>
      <c r="AB355" s="499"/>
      <c r="AC355" s="499"/>
    </row>
    <row r="356" spans="12:29" ht="12.75">
      <c r="L356" s="323"/>
      <c r="O356" s="323"/>
      <c r="R356" s="323"/>
      <c r="S356" s="499"/>
      <c r="T356" s="499"/>
      <c r="U356" s="499"/>
      <c r="V356" s="499"/>
      <c r="W356" s="499"/>
      <c r="X356" s="499"/>
      <c r="Y356" s="499"/>
      <c r="Z356" s="499"/>
      <c r="AA356" s="499"/>
      <c r="AB356" s="499"/>
      <c r="AC356" s="499"/>
    </row>
    <row r="357" spans="12:29" ht="12.75">
      <c r="L357" s="323"/>
      <c r="O357" s="323"/>
      <c r="R357" s="323"/>
      <c r="S357" s="499"/>
      <c r="T357" s="499"/>
      <c r="U357" s="499"/>
      <c r="V357" s="499"/>
      <c r="W357" s="499"/>
      <c r="X357" s="499"/>
      <c r="Y357" s="499"/>
      <c r="Z357" s="499"/>
      <c r="AA357" s="499"/>
      <c r="AB357" s="499"/>
      <c r="AC357" s="499"/>
    </row>
    <row r="358" spans="12:29" ht="12.75">
      <c r="L358" s="323"/>
      <c r="O358" s="323"/>
      <c r="R358" s="323"/>
      <c r="S358" s="499"/>
      <c r="T358" s="499"/>
      <c r="U358" s="499"/>
      <c r="V358" s="499"/>
      <c r="W358" s="499"/>
      <c r="X358" s="499"/>
      <c r="Y358" s="499"/>
      <c r="Z358" s="499"/>
      <c r="AA358" s="499"/>
      <c r="AB358" s="499"/>
      <c r="AC358" s="499"/>
    </row>
    <row r="359" spans="12:29" ht="12.75">
      <c r="L359" s="323"/>
      <c r="O359" s="323"/>
      <c r="R359" s="323"/>
      <c r="S359" s="499"/>
      <c r="T359" s="499"/>
      <c r="U359" s="499"/>
      <c r="V359" s="499"/>
      <c r="W359" s="499"/>
      <c r="X359" s="499"/>
      <c r="Y359" s="499"/>
      <c r="Z359" s="499"/>
      <c r="AA359" s="499"/>
      <c r="AB359" s="499"/>
      <c r="AC359" s="499"/>
    </row>
    <row r="360" spans="12:29" ht="12.75">
      <c r="L360" s="323"/>
      <c r="O360" s="323"/>
      <c r="R360" s="323"/>
      <c r="S360" s="499"/>
      <c r="T360" s="499"/>
      <c r="U360" s="499"/>
      <c r="V360" s="499"/>
      <c r="W360" s="499"/>
      <c r="X360" s="499"/>
      <c r="Y360" s="499"/>
      <c r="Z360" s="499"/>
      <c r="AA360" s="499"/>
      <c r="AB360" s="499"/>
      <c r="AC360" s="499"/>
    </row>
    <row r="361" spans="12:29" ht="12.75">
      <c r="L361" s="323"/>
      <c r="O361" s="323"/>
      <c r="R361" s="323"/>
      <c r="S361" s="499"/>
      <c r="T361" s="499"/>
      <c r="U361" s="499"/>
      <c r="V361" s="499"/>
      <c r="W361" s="499"/>
      <c r="X361" s="499"/>
      <c r="Y361" s="499"/>
      <c r="Z361" s="499"/>
      <c r="AA361" s="499"/>
      <c r="AB361" s="499"/>
      <c r="AC361" s="499"/>
    </row>
    <row r="362" spans="12:29" ht="12.75">
      <c r="L362" s="323"/>
      <c r="O362" s="323"/>
      <c r="R362" s="323"/>
      <c r="S362" s="499"/>
      <c r="T362" s="499"/>
      <c r="U362" s="499"/>
      <c r="V362" s="499"/>
      <c r="W362" s="499"/>
      <c r="X362" s="499"/>
      <c r="Y362" s="499"/>
      <c r="Z362" s="499"/>
      <c r="AA362" s="499"/>
      <c r="AB362" s="499"/>
      <c r="AC362" s="499"/>
    </row>
    <row r="363" spans="12:29" ht="12.75">
      <c r="L363" s="323"/>
      <c r="O363" s="323"/>
      <c r="R363" s="323"/>
      <c r="S363" s="499"/>
      <c r="T363" s="499"/>
      <c r="U363" s="499"/>
      <c r="V363" s="499"/>
      <c r="W363" s="499"/>
      <c r="X363" s="499"/>
      <c r="Y363" s="499"/>
      <c r="Z363" s="499"/>
      <c r="AA363" s="499"/>
      <c r="AB363" s="499"/>
      <c r="AC363" s="499"/>
    </row>
    <row r="364" spans="12:29" ht="12.75">
      <c r="L364" s="323"/>
      <c r="O364" s="323"/>
      <c r="R364" s="323"/>
      <c r="S364" s="499"/>
      <c r="T364" s="499"/>
      <c r="U364" s="499"/>
      <c r="V364" s="499"/>
      <c r="W364" s="499"/>
      <c r="X364" s="499"/>
      <c r="Y364" s="499"/>
      <c r="Z364" s="499"/>
      <c r="AA364" s="499"/>
      <c r="AB364" s="499"/>
      <c r="AC364" s="499"/>
    </row>
    <row r="365" spans="12:29" ht="12.75">
      <c r="L365" s="323"/>
      <c r="O365" s="323"/>
      <c r="R365" s="323"/>
      <c r="S365" s="499"/>
      <c r="T365" s="499"/>
      <c r="U365" s="499"/>
      <c r="V365" s="499"/>
      <c r="W365" s="499"/>
      <c r="X365" s="499"/>
      <c r="Y365" s="499"/>
      <c r="Z365" s="499"/>
      <c r="AA365" s="499"/>
      <c r="AB365" s="499"/>
      <c r="AC365" s="499"/>
    </row>
    <row r="366" spans="12:29" ht="12.75">
      <c r="L366" s="323"/>
      <c r="O366" s="323"/>
      <c r="R366" s="323"/>
      <c r="S366" s="499"/>
      <c r="T366" s="499"/>
      <c r="U366" s="499"/>
      <c r="V366" s="499"/>
      <c r="W366" s="499"/>
      <c r="X366" s="499"/>
      <c r="Y366" s="499"/>
      <c r="Z366" s="499"/>
      <c r="AA366" s="499"/>
      <c r="AB366" s="499"/>
      <c r="AC366" s="499"/>
    </row>
    <row r="367" spans="12:29" ht="12.75">
      <c r="L367" s="323"/>
      <c r="O367" s="323"/>
      <c r="R367" s="323"/>
      <c r="S367" s="499"/>
      <c r="T367" s="499"/>
      <c r="U367" s="499"/>
      <c r="V367" s="499"/>
      <c r="W367" s="499"/>
      <c r="X367" s="499"/>
      <c r="Y367" s="499"/>
      <c r="Z367" s="499"/>
      <c r="AA367" s="499"/>
      <c r="AB367" s="499"/>
      <c r="AC367" s="499"/>
    </row>
    <row r="368" spans="12:29" ht="12.75">
      <c r="L368" s="323"/>
      <c r="O368" s="323"/>
      <c r="R368" s="323"/>
      <c r="S368" s="499"/>
      <c r="T368" s="499"/>
      <c r="U368" s="499"/>
      <c r="V368" s="499"/>
      <c r="W368" s="499"/>
      <c r="X368" s="499"/>
      <c r="Y368" s="499"/>
      <c r="Z368" s="499"/>
      <c r="AA368" s="499"/>
      <c r="AB368" s="499"/>
      <c r="AC368" s="499"/>
    </row>
    <row r="369" spans="12:29" ht="12.75">
      <c r="L369" s="323"/>
      <c r="O369" s="323"/>
      <c r="R369" s="323"/>
      <c r="S369" s="499"/>
      <c r="T369" s="499"/>
      <c r="U369" s="499"/>
      <c r="V369" s="499"/>
      <c r="W369" s="499"/>
      <c r="X369" s="499"/>
      <c r="Y369" s="499"/>
      <c r="Z369" s="499"/>
      <c r="AA369" s="499"/>
      <c r="AB369" s="499"/>
      <c r="AC369" s="499"/>
    </row>
    <row r="370" spans="12:29" ht="12.75">
      <c r="L370" s="323"/>
      <c r="O370" s="323"/>
      <c r="R370" s="323"/>
      <c r="S370" s="499"/>
      <c r="T370" s="499"/>
      <c r="U370" s="499"/>
      <c r="V370" s="499"/>
      <c r="W370" s="499"/>
      <c r="X370" s="499"/>
      <c r="Y370" s="499"/>
      <c r="Z370" s="499"/>
      <c r="AA370" s="499"/>
      <c r="AB370" s="499"/>
      <c r="AC370" s="499"/>
    </row>
    <row r="371" spans="12:29" ht="12.75">
      <c r="L371" s="323"/>
      <c r="O371" s="323"/>
      <c r="R371" s="323"/>
      <c r="S371" s="499"/>
      <c r="T371" s="499"/>
      <c r="U371" s="499"/>
      <c r="V371" s="499"/>
      <c r="W371" s="499"/>
      <c r="X371" s="499"/>
      <c r="Y371" s="499"/>
      <c r="Z371" s="499"/>
      <c r="AA371" s="499"/>
      <c r="AB371" s="499"/>
      <c r="AC371" s="499"/>
    </row>
    <row r="372" spans="12:29" ht="12.75">
      <c r="L372" s="323"/>
      <c r="O372" s="323"/>
      <c r="R372" s="323"/>
      <c r="S372" s="499"/>
      <c r="T372" s="499"/>
      <c r="U372" s="499"/>
      <c r="V372" s="499"/>
      <c r="W372" s="499"/>
      <c r="X372" s="499"/>
      <c r="Y372" s="499"/>
      <c r="Z372" s="499"/>
      <c r="AA372" s="499"/>
      <c r="AB372" s="499"/>
      <c r="AC372" s="499"/>
    </row>
    <row r="373" spans="12:29" ht="12.75">
      <c r="L373" s="323"/>
      <c r="O373" s="323"/>
      <c r="R373" s="323"/>
      <c r="S373" s="499"/>
      <c r="T373" s="499"/>
      <c r="U373" s="499"/>
      <c r="V373" s="499"/>
      <c r="W373" s="499"/>
      <c r="X373" s="499"/>
      <c r="Y373" s="499"/>
      <c r="Z373" s="499"/>
      <c r="AA373" s="499"/>
      <c r="AB373" s="499"/>
      <c r="AC373" s="499"/>
    </row>
    <row r="374" spans="12:29" ht="12.75">
      <c r="L374" s="323"/>
      <c r="O374" s="323"/>
      <c r="R374" s="323"/>
      <c r="S374" s="499"/>
      <c r="T374" s="499"/>
      <c r="U374" s="499"/>
      <c r="V374" s="499"/>
      <c r="W374" s="499"/>
      <c r="X374" s="499"/>
      <c r="Y374" s="499"/>
      <c r="Z374" s="499"/>
      <c r="AA374" s="499"/>
      <c r="AB374" s="499"/>
      <c r="AC374" s="499"/>
    </row>
    <row r="375" spans="12:29" ht="12.75">
      <c r="L375" s="323"/>
      <c r="O375" s="323"/>
      <c r="R375" s="323"/>
      <c r="S375" s="499"/>
      <c r="T375" s="499"/>
      <c r="U375" s="499"/>
      <c r="V375" s="499"/>
      <c r="W375" s="499"/>
      <c r="X375" s="499"/>
      <c r="Y375" s="499"/>
      <c r="Z375" s="499"/>
      <c r="AA375" s="499"/>
      <c r="AB375" s="499"/>
      <c r="AC375" s="499"/>
    </row>
    <row r="376" spans="12:29" ht="12.75">
      <c r="L376" s="323"/>
      <c r="O376" s="323"/>
      <c r="R376" s="323"/>
      <c r="S376" s="499"/>
      <c r="T376" s="499"/>
      <c r="U376" s="499"/>
      <c r="V376" s="499"/>
      <c r="W376" s="499"/>
      <c r="X376" s="499"/>
      <c r="Y376" s="499"/>
      <c r="Z376" s="499"/>
      <c r="AA376" s="499"/>
      <c r="AB376" s="499"/>
      <c r="AC376" s="499"/>
    </row>
    <row r="377" spans="12:29" ht="12.75">
      <c r="L377" s="323"/>
      <c r="O377" s="323"/>
      <c r="R377" s="323"/>
      <c r="S377" s="499"/>
      <c r="T377" s="499"/>
      <c r="U377" s="499"/>
      <c r="V377" s="499"/>
      <c r="W377" s="499"/>
      <c r="X377" s="499"/>
      <c r="Y377" s="499"/>
      <c r="Z377" s="499"/>
      <c r="AA377" s="499"/>
      <c r="AB377" s="499"/>
      <c r="AC377" s="499"/>
    </row>
    <row r="378" spans="12:29" ht="12.75">
      <c r="L378" s="323"/>
      <c r="O378" s="323"/>
      <c r="R378" s="323"/>
      <c r="S378" s="499"/>
      <c r="T378" s="499"/>
      <c r="U378" s="499"/>
      <c r="V378" s="499"/>
      <c r="W378" s="499"/>
      <c r="X378" s="499"/>
      <c r="Y378" s="499"/>
      <c r="Z378" s="499"/>
      <c r="AA378" s="499"/>
      <c r="AB378" s="499"/>
      <c r="AC378" s="499"/>
    </row>
    <row r="379" spans="12:29" ht="12.75">
      <c r="L379" s="323"/>
      <c r="O379" s="323"/>
      <c r="R379" s="323"/>
      <c r="S379" s="499"/>
      <c r="T379" s="499"/>
      <c r="U379" s="499"/>
      <c r="V379" s="499"/>
      <c r="W379" s="499"/>
      <c r="X379" s="499"/>
      <c r="Y379" s="499"/>
      <c r="Z379" s="499"/>
      <c r="AA379" s="499"/>
      <c r="AB379" s="499"/>
      <c r="AC379" s="499"/>
    </row>
    <row r="380" spans="12:29" ht="12.75">
      <c r="L380" s="323"/>
      <c r="O380" s="323"/>
      <c r="R380" s="323"/>
      <c r="S380" s="499"/>
      <c r="T380" s="499"/>
      <c r="U380" s="499"/>
      <c r="V380" s="499"/>
      <c r="W380" s="499"/>
      <c r="X380" s="499"/>
      <c r="Y380" s="499"/>
      <c r="Z380" s="499"/>
      <c r="AA380" s="499"/>
      <c r="AB380" s="499"/>
      <c r="AC380" s="499"/>
    </row>
    <row r="381" spans="12:29" ht="12.75">
      <c r="L381" s="323"/>
      <c r="O381" s="323"/>
      <c r="R381" s="323"/>
      <c r="S381" s="499"/>
      <c r="T381" s="499"/>
      <c r="U381" s="499"/>
      <c r="V381" s="499"/>
      <c r="W381" s="499"/>
      <c r="X381" s="499"/>
      <c r="Y381" s="499"/>
      <c r="Z381" s="499"/>
      <c r="AA381" s="499"/>
      <c r="AB381" s="499"/>
      <c r="AC381" s="499"/>
    </row>
    <row r="382" spans="12:29" ht="12.75">
      <c r="L382" s="323"/>
      <c r="O382" s="323"/>
      <c r="R382" s="323"/>
      <c r="S382" s="499"/>
      <c r="T382" s="499"/>
      <c r="U382" s="499"/>
      <c r="V382" s="499"/>
      <c r="W382" s="499"/>
      <c r="X382" s="499"/>
      <c r="Y382" s="499"/>
      <c r="Z382" s="499"/>
      <c r="AA382" s="499"/>
      <c r="AB382" s="499"/>
      <c r="AC382" s="499"/>
    </row>
    <row r="383" spans="12:29" ht="12.75">
      <c r="L383" s="323"/>
      <c r="O383" s="323"/>
      <c r="R383" s="323"/>
      <c r="S383" s="499"/>
      <c r="T383" s="499"/>
      <c r="U383" s="499"/>
      <c r="V383" s="499"/>
      <c r="W383" s="499"/>
      <c r="X383" s="499"/>
      <c r="Y383" s="499"/>
      <c r="Z383" s="499"/>
      <c r="AA383" s="499"/>
      <c r="AB383" s="499"/>
      <c r="AC383" s="499"/>
    </row>
    <row r="384" spans="12:29" ht="12.75">
      <c r="L384" s="323"/>
      <c r="O384" s="323"/>
      <c r="R384" s="323"/>
      <c r="S384" s="499"/>
      <c r="T384" s="499"/>
      <c r="U384" s="499"/>
      <c r="V384" s="499"/>
      <c r="W384" s="499"/>
      <c r="X384" s="499"/>
      <c r="Y384" s="499"/>
      <c r="Z384" s="499"/>
      <c r="AA384" s="499"/>
      <c r="AB384" s="499"/>
      <c r="AC384" s="499"/>
    </row>
    <row r="385" spans="12:29" ht="12.75">
      <c r="L385" s="323"/>
      <c r="O385" s="323"/>
      <c r="R385" s="323"/>
      <c r="S385" s="499"/>
      <c r="T385" s="499"/>
      <c r="U385" s="499"/>
      <c r="V385" s="499"/>
      <c r="W385" s="499"/>
      <c r="X385" s="499"/>
      <c r="Y385" s="499"/>
      <c r="Z385" s="499"/>
      <c r="AA385" s="499"/>
      <c r="AB385" s="499"/>
      <c r="AC385" s="499"/>
    </row>
    <row r="386" spans="12:29" ht="12.75">
      <c r="L386" s="323"/>
      <c r="O386" s="323"/>
      <c r="R386" s="323"/>
      <c r="S386" s="499"/>
      <c r="T386" s="499"/>
      <c r="U386" s="499"/>
      <c r="V386" s="499"/>
      <c r="W386" s="499"/>
      <c r="X386" s="499"/>
      <c r="Y386" s="499"/>
      <c r="Z386" s="499"/>
      <c r="AA386" s="499"/>
      <c r="AB386" s="499"/>
      <c r="AC386" s="499"/>
    </row>
    <row r="387" spans="12:29" ht="12.75">
      <c r="L387" s="323"/>
      <c r="O387" s="323"/>
      <c r="R387" s="323"/>
      <c r="S387" s="499"/>
      <c r="T387" s="499"/>
      <c r="U387" s="499"/>
      <c r="V387" s="499"/>
      <c r="W387" s="499"/>
      <c r="X387" s="499"/>
      <c r="Y387" s="499"/>
      <c r="Z387" s="499"/>
      <c r="AA387" s="499"/>
      <c r="AB387" s="499"/>
      <c r="AC387" s="499"/>
    </row>
    <row r="388" spans="12:29" ht="12.75">
      <c r="L388" s="323"/>
      <c r="O388" s="323"/>
      <c r="R388" s="323"/>
      <c r="S388" s="499"/>
      <c r="T388" s="499"/>
      <c r="U388" s="499"/>
      <c r="V388" s="499"/>
      <c r="W388" s="499"/>
      <c r="X388" s="499"/>
      <c r="Y388" s="499"/>
      <c r="Z388" s="499"/>
      <c r="AA388" s="499"/>
      <c r="AB388" s="499"/>
      <c r="AC388" s="499"/>
    </row>
    <row r="389" spans="12:29" ht="12.75">
      <c r="L389" s="323"/>
      <c r="O389" s="323"/>
      <c r="R389" s="323"/>
      <c r="S389" s="499"/>
      <c r="T389" s="499"/>
      <c r="U389" s="499"/>
      <c r="V389" s="499"/>
      <c r="W389" s="499"/>
      <c r="X389" s="499"/>
      <c r="Y389" s="499"/>
      <c r="Z389" s="499"/>
      <c r="AA389" s="499"/>
      <c r="AB389" s="499"/>
      <c r="AC389" s="499"/>
    </row>
    <row r="390" spans="12:29" ht="12.75">
      <c r="L390" s="323"/>
      <c r="O390" s="323"/>
      <c r="R390" s="323"/>
      <c r="S390" s="499"/>
      <c r="T390" s="499"/>
      <c r="U390" s="499"/>
      <c r="V390" s="499"/>
      <c r="W390" s="499"/>
      <c r="X390" s="499"/>
      <c r="Y390" s="499"/>
      <c r="Z390" s="499"/>
      <c r="AA390" s="499"/>
      <c r="AB390" s="499"/>
      <c r="AC390" s="499"/>
    </row>
    <row r="391" spans="12:29" ht="12.75">
      <c r="L391" s="323"/>
      <c r="O391" s="323"/>
      <c r="R391" s="323"/>
      <c r="S391" s="499"/>
      <c r="T391" s="499"/>
      <c r="U391" s="499"/>
      <c r="V391" s="499"/>
      <c r="W391" s="499"/>
      <c r="X391" s="499"/>
      <c r="Y391" s="499"/>
      <c r="Z391" s="499"/>
      <c r="AA391" s="499"/>
      <c r="AB391" s="499"/>
      <c r="AC391" s="499"/>
    </row>
    <row r="392" spans="12:29" ht="12.75">
      <c r="L392" s="323"/>
      <c r="O392" s="323"/>
      <c r="R392" s="323"/>
      <c r="S392" s="499"/>
      <c r="T392" s="499"/>
      <c r="U392" s="499"/>
      <c r="V392" s="499"/>
      <c r="W392" s="499"/>
      <c r="X392" s="499"/>
      <c r="Y392" s="499"/>
      <c r="Z392" s="499"/>
      <c r="AA392" s="499"/>
      <c r="AB392" s="499"/>
      <c r="AC392" s="499"/>
    </row>
    <row r="393" spans="12:29" ht="12.75">
      <c r="L393" s="323"/>
      <c r="O393" s="323"/>
      <c r="R393" s="323"/>
      <c r="S393" s="499"/>
      <c r="T393" s="499"/>
      <c r="U393" s="499"/>
      <c r="V393" s="499"/>
      <c r="W393" s="499"/>
      <c r="X393" s="499"/>
      <c r="Y393" s="499"/>
      <c r="Z393" s="499"/>
      <c r="AA393" s="499"/>
      <c r="AB393" s="499"/>
      <c r="AC393" s="499"/>
    </row>
    <row r="394" spans="12:29" ht="12.75">
      <c r="L394" s="323"/>
      <c r="O394" s="323"/>
      <c r="R394" s="323"/>
      <c r="S394" s="499"/>
      <c r="T394" s="499"/>
      <c r="U394" s="499"/>
      <c r="V394" s="499"/>
      <c r="W394" s="499"/>
      <c r="X394" s="499"/>
      <c r="Y394" s="499"/>
      <c r="Z394" s="499"/>
      <c r="AA394" s="499"/>
      <c r="AB394" s="499"/>
      <c r="AC394" s="499"/>
    </row>
    <row r="395" spans="12:29" ht="12.75">
      <c r="L395" s="323"/>
      <c r="O395" s="323"/>
      <c r="R395" s="323"/>
      <c r="S395" s="499"/>
      <c r="T395" s="499"/>
      <c r="U395" s="499"/>
      <c r="V395" s="499"/>
      <c r="W395" s="499"/>
      <c r="X395" s="499"/>
      <c r="Y395" s="499"/>
      <c r="Z395" s="499"/>
      <c r="AA395" s="499"/>
      <c r="AB395" s="499"/>
      <c r="AC395" s="499"/>
    </row>
    <row r="396" spans="12:29" ht="12.75">
      <c r="L396" s="323"/>
      <c r="O396" s="323"/>
      <c r="R396" s="323"/>
      <c r="S396" s="499"/>
      <c r="T396" s="499"/>
      <c r="U396" s="499"/>
      <c r="V396" s="499"/>
      <c r="W396" s="499"/>
      <c r="X396" s="499"/>
      <c r="Y396" s="499"/>
      <c r="Z396" s="499"/>
      <c r="AA396" s="499"/>
      <c r="AB396" s="499"/>
      <c r="AC396" s="499"/>
    </row>
    <row r="397" spans="12:29" ht="12.75">
      <c r="L397" s="323"/>
      <c r="O397" s="323"/>
      <c r="R397" s="323"/>
      <c r="S397" s="499"/>
      <c r="T397" s="499"/>
      <c r="U397" s="499"/>
      <c r="V397" s="499"/>
      <c r="W397" s="499"/>
      <c r="X397" s="499"/>
      <c r="Y397" s="499"/>
      <c r="Z397" s="499"/>
      <c r="AA397" s="499"/>
      <c r="AB397" s="499"/>
      <c r="AC397" s="499"/>
    </row>
    <row r="398" spans="12:29" ht="12.75">
      <c r="L398" s="323"/>
      <c r="O398" s="323"/>
      <c r="R398" s="323"/>
      <c r="S398" s="499"/>
      <c r="T398" s="499"/>
      <c r="U398" s="499"/>
      <c r="V398" s="499"/>
      <c r="W398" s="499"/>
      <c r="X398" s="499"/>
      <c r="Y398" s="499"/>
      <c r="Z398" s="499"/>
      <c r="AA398" s="499"/>
      <c r="AB398" s="499"/>
      <c r="AC398" s="499"/>
    </row>
    <row r="399" spans="12:29" ht="12.75">
      <c r="L399" s="323"/>
      <c r="O399" s="323"/>
      <c r="R399" s="323"/>
      <c r="S399" s="499"/>
      <c r="T399" s="499"/>
      <c r="U399" s="499"/>
      <c r="V399" s="499"/>
      <c r="W399" s="499"/>
      <c r="X399" s="499"/>
      <c r="Y399" s="499"/>
      <c r="Z399" s="499"/>
      <c r="AA399" s="499"/>
      <c r="AB399" s="499"/>
      <c r="AC399" s="499"/>
    </row>
    <row r="400" spans="12:29" ht="12.75">
      <c r="L400" s="323"/>
      <c r="O400" s="323"/>
      <c r="R400" s="323"/>
      <c r="S400" s="499"/>
      <c r="T400" s="499"/>
      <c r="U400" s="499"/>
      <c r="V400" s="499"/>
      <c r="W400" s="499"/>
      <c r="X400" s="499"/>
      <c r="Y400" s="499"/>
      <c r="Z400" s="499"/>
      <c r="AA400" s="499"/>
      <c r="AB400" s="499"/>
      <c r="AC400" s="499"/>
    </row>
    <row r="401" spans="12:29" ht="12.75">
      <c r="L401" s="323"/>
      <c r="O401" s="323"/>
      <c r="R401" s="323"/>
      <c r="S401" s="499"/>
      <c r="T401" s="499"/>
      <c r="U401" s="499"/>
      <c r="V401" s="499"/>
      <c r="W401" s="499"/>
      <c r="X401" s="499"/>
      <c r="Y401" s="499"/>
      <c r="Z401" s="499"/>
      <c r="AA401" s="499"/>
      <c r="AB401" s="499"/>
      <c r="AC401" s="499"/>
    </row>
    <row r="402" spans="12:29" ht="12.75">
      <c r="L402" s="323"/>
      <c r="O402" s="323"/>
      <c r="R402" s="323"/>
      <c r="S402" s="499"/>
      <c r="T402" s="499"/>
      <c r="U402" s="499"/>
      <c r="V402" s="499"/>
      <c r="W402" s="499"/>
      <c r="X402" s="499"/>
      <c r="Y402" s="499"/>
      <c r="Z402" s="499"/>
      <c r="AA402" s="499"/>
      <c r="AB402" s="499"/>
      <c r="AC402" s="499"/>
    </row>
    <row r="403" spans="12:29" ht="12.75">
      <c r="L403" s="323"/>
      <c r="O403" s="323"/>
      <c r="R403" s="323"/>
      <c r="S403" s="499"/>
      <c r="T403" s="499"/>
      <c r="U403" s="499"/>
      <c r="V403" s="499"/>
      <c r="W403" s="499"/>
      <c r="X403" s="499"/>
      <c r="Y403" s="499"/>
      <c r="Z403" s="499"/>
      <c r="AA403" s="499"/>
      <c r="AB403" s="499"/>
      <c r="AC403" s="499"/>
    </row>
    <row r="404" spans="12:29" ht="12.75">
      <c r="L404" s="323"/>
      <c r="O404" s="323"/>
      <c r="R404" s="323"/>
      <c r="S404" s="499"/>
      <c r="T404" s="499"/>
      <c r="U404" s="499"/>
      <c r="V404" s="499"/>
      <c r="W404" s="499"/>
      <c r="X404" s="499"/>
      <c r="Y404" s="499"/>
      <c r="Z404" s="499"/>
      <c r="AA404" s="499"/>
      <c r="AB404" s="499"/>
      <c r="AC404" s="499"/>
    </row>
    <row r="405" spans="12:29" ht="12.75">
      <c r="L405" s="323"/>
      <c r="O405" s="323"/>
      <c r="R405" s="323"/>
      <c r="S405" s="499"/>
      <c r="T405" s="499"/>
      <c r="U405" s="499"/>
      <c r="V405" s="499"/>
      <c r="W405" s="499"/>
      <c r="X405" s="499"/>
      <c r="Y405" s="499"/>
      <c r="Z405" s="499"/>
      <c r="AA405" s="499"/>
      <c r="AB405" s="499"/>
      <c r="AC405" s="499"/>
    </row>
    <row r="406" spans="12:29" ht="12.75">
      <c r="L406" s="323"/>
      <c r="O406" s="323"/>
      <c r="R406" s="323"/>
      <c r="S406" s="499"/>
      <c r="T406" s="499"/>
      <c r="U406" s="499"/>
      <c r="V406" s="499"/>
      <c r="W406" s="499"/>
      <c r="X406" s="499"/>
      <c r="Y406" s="499"/>
      <c r="Z406" s="499"/>
      <c r="AA406" s="499"/>
      <c r="AB406" s="499"/>
      <c r="AC406" s="499"/>
    </row>
    <row r="407" spans="12:29" ht="12.75">
      <c r="L407" s="323"/>
      <c r="O407" s="323"/>
      <c r="R407" s="323"/>
      <c r="S407" s="499"/>
      <c r="T407" s="499"/>
      <c r="U407" s="499"/>
      <c r="V407" s="499"/>
      <c r="W407" s="499"/>
      <c r="X407" s="499"/>
      <c r="Y407" s="499"/>
      <c r="Z407" s="499"/>
      <c r="AA407" s="499"/>
      <c r="AB407" s="499"/>
      <c r="AC407" s="499"/>
    </row>
    <row r="408" spans="12:29" ht="12.75">
      <c r="L408" s="323"/>
      <c r="O408" s="323"/>
      <c r="R408" s="323"/>
      <c r="S408" s="499"/>
      <c r="T408" s="499"/>
      <c r="U408" s="499"/>
      <c r="V408" s="499"/>
      <c r="W408" s="499"/>
      <c r="X408" s="499"/>
      <c r="Y408" s="499"/>
      <c r="Z408" s="499"/>
      <c r="AA408" s="499"/>
      <c r="AB408" s="499"/>
      <c r="AC408" s="499"/>
    </row>
    <row r="409" spans="12:29" ht="12.75">
      <c r="L409" s="323"/>
      <c r="O409" s="323"/>
      <c r="R409" s="323"/>
      <c r="S409" s="499"/>
      <c r="T409" s="499"/>
      <c r="U409" s="499"/>
      <c r="V409" s="499"/>
      <c r="W409" s="499"/>
      <c r="X409" s="499"/>
      <c r="Y409" s="499"/>
      <c r="Z409" s="499"/>
      <c r="AA409" s="499"/>
      <c r="AB409" s="499"/>
      <c r="AC409" s="499"/>
    </row>
    <row r="410" spans="12:29" ht="12.75">
      <c r="L410" s="323"/>
      <c r="O410" s="323"/>
      <c r="R410" s="323"/>
      <c r="S410" s="499"/>
      <c r="T410" s="499"/>
      <c r="U410" s="499"/>
      <c r="V410" s="499"/>
      <c r="W410" s="499"/>
      <c r="X410" s="499"/>
      <c r="Y410" s="499"/>
      <c r="Z410" s="499"/>
      <c r="AA410" s="499"/>
      <c r="AB410" s="499"/>
      <c r="AC410" s="499"/>
    </row>
    <row r="411" spans="12:29" ht="12.75">
      <c r="L411" s="323"/>
      <c r="O411" s="323"/>
      <c r="R411" s="323"/>
      <c r="S411" s="499"/>
      <c r="T411" s="499"/>
      <c r="U411" s="499"/>
      <c r="V411" s="499"/>
      <c r="W411" s="499"/>
      <c r="X411" s="499"/>
      <c r="Y411" s="499"/>
      <c r="Z411" s="499"/>
      <c r="AA411" s="499"/>
      <c r="AB411" s="499"/>
      <c r="AC411" s="499"/>
    </row>
    <row r="412" spans="12:29" ht="12.75">
      <c r="L412" s="323"/>
      <c r="O412" s="323"/>
      <c r="R412" s="323"/>
      <c r="S412" s="499"/>
      <c r="T412" s="499"/>
      <c r="U412" s="499"/>
      <c r="V412" s="499"/>
      <c r="W412" s="499"/>
      <c r="X412" s="499"/>
      <c r="Y412" s="499"/>
      <c r="Z412" s="499"/>
      <c r="AA412" s="499"/>
      <c r="AB412" s="499"/>
      <c r="AC412" s="499"/>
    </row>
    <row r="413" spans="12:29" ht="12.75">
      <c r="L413" s="323"/>
      <c r="O413" s="323"/>
      <c r="R413" s="323"/>
      <c r="S413" s="499"/>
      <c r="T413" s="499"/>
      <c r="U413" s="499"/>
      <c r="V413" s="499"/>
      <c r="W413" s="499"/>
      <c r="X413" s="499"/>
      <c r="Y413" s="499"/>
      <c r="Z413" s="499"/>
      <c r="AA413" s="499"/>
      <c r="AB413" s="499"/>
      <c r="AC413" s="499"/>
    </row>
    <row r="414" spans="12:29" ht="12.75">
      <c r="L414" s="323"/>
      <c r="O414" s="323"/>
      <c r="R414" s="323"/>
      <c r="S414" s="499"/>
      <c r="T414" s="499"/>
      <c r="U414" s="499"/>
      <c r="V414" s="499"/>
      <c r="W414" s="499"/>
      <c r="X414" s="499"/>
      <c r="Y414" s="499"/>
      <c r="Z414" s="499"/>
      <c r="AA414" s="499"/>
      <c r="AB414" s="499"/>
      <c r="AC414" s="499"/>
    </row>
    <row r="415" spans="12:29" ht="12.75">
      <c r="L415" s="323"/>
      <c r="O415" s="323"/>
      <c r="R415" s="323"/>
      <c r="S415" s="499"/>
      <c r="T415" s="499"/>
      <c r="U415" s="499"/>
      <c r="V415" s="499"/>
      <c r="W415" s="499"/>
      <c r="X415" s="499"/>
      <c r="Y415" s="499"/>
      <c r="Z415" s="499"/>
      <c r="AA415" s="499"/>
      <c r="AB415" s="499"/>
      <c r="AC415" s="499"/>
    </row>
    <row r="416" spans="12:29" ht="12.75">
      <c r="L416" s="323"/>
      <c r="O416" s="323"/>
      <c r="R416" s="323"/>
      <c r="S416" s="499"/>
      <c r="T416" s="499"/>
      <c r="U416" s="499"/>
      <c r="V416" s="499"/>
      <c r="W416" s="499"/>
      <c r="X416" s="499"/>
      <c r="Y416" s="499"/>
      <c r="Z416" s="499"/>
      <c r="AA416" s="499"/>
      <c r="AB416" s="499"/>
      <c r="AC416" s="499"/>
    </row>
    <row r="417" spans="12:29" ht="12.75">
      <c r="L417" s="323"/>
      <c r="O417" s="323"/>
      <c r="R417" s="323"/>
      <c r="S417" s="499"/>
      <c r="T417" s="499"/>
      <c r="U417" s="499"/>
      <c r="V417" s="499"/>
      <c r="W417" s="499"/>
      <c r="X417" s="499"/>
      <c r="Y417" s="499"/>
      <c r="Z417" s="499"/>
      <c r="AA417" s="499"/>
      <c r="AB417" s="499"/>
      <c r="AC417" s="499"/>
    </row>
    <row r="418" spans="12:29" ht="12.75">
      <c r="L418" s="323"/>
      <c r="O418" s="323"/>
      <c r="R418" s="323"/>
      <c r="S418" s="499"/>
      <c r="T418" s="499"/>
      <c r="U418" s="499"/>
      <c r="V418" s="499"/>
      <c r="W418" s="499"/>
      <c r="X418" s="499"/>
      <c r="Y418" s="499"/>
      <c r="Z418" s="499"/>
      <c r="AA418" s="499"/>
      <c r="AB418" s="499"/>
      <c r="AC418" s="499"/>
    </row>
    <row r="419" spans="12:29" ht="12.75">
      <c r="L419" s="323"/>
      <c r="O419" s="323"/>
      <c r="R419" s="323"/>
      <c r="S419" s="499"/>
      <c r="T419" s="499"/>
      <c r="U419" s="499"/>
      <c r="V419" s="499"/>
      <c r="W419" s="499"/>
      <c r="X419" s="499"/>
      <c r="Y419" s="499"/>
      <c r="Z419" s="499"/>
      <c r="AA419" s="499"/>
      <c r="AB419" s="499"/>
      <c r="AC419" s="499"/>
    </row>
    <row r="420" spans="12:29" ht="12.75">
      <c r="L420" s="323"/>
      <c r="O420" s="323"/>
      <c r="R420" s="323"/>
      <c r="S420" s="499"/>
      <c r="T420" s="499"/>
      <c r="U420" s="499"/>
      <c r="V420" s="499"/>
      <c r="W420" s="499"/>
      <c r="X420" s="499"/>
      <c r="Y420" s="499"/>
      <c r="Z420" s="499"/>
      <c r="AA420" s="499"/>
      <c r="AB420" s="499"/>
      <c r="AC420" s="499"/>
    </row>
    <row r="421" spans="12:29" ht="12.75">
      <c r="L421" s="323"/>
      <c r="O421" s="323"/>
      <c r="R421" s="323"/>
      <c r="S421" s="499"/>
      <c r="T421" s="499"/>
      <c r="U421" s="499"/>
      <c r="V421" s="499"/>
      <c r="W421" s="499"/>
      <c r="X421" s="499"/>
      <c r="Y421" s="499"/>
      <c r="Z421" s="499"/>
      <c r="AA421" s="499"/>
      <c r="AB421" s="499"/>
      <c r="AC421" s="499"/>
    </row>
    <row r="422" spans="12:29" ht="12.75">
      <c r="L422" s="323"/>
      <c r="O422" s="323"/>
      <c r="R422" s="323"/>
      <c r="S422" s="499"/>
      <c r="T422" s="499"/>
      <c r="U422" s="499"/>
      <c r="V422" s="499"/>
      <c r="W422" s="499"/>
      <c r="X422" s="499"/>
      <c r="Y422" s="499"/>
      <c r="Z422" s="499"/>
      <c r="AA422" s="499"/>
      <c r="AB422" s="499"/>
      <c r="AC422" s="499"/>
    </row>
    <row r="423" spans="12:29" ht="12.75">
      <c r="L423" s="323"/>
      <c r="O423" s="323"/>
      <c r="R423" s="323"/>
      <c r="S423" s="499"/>
      <c r="T423" s="499"/>
      <c r="U423" s="499"/>
      <c r="V423" s="499"/>
      <c r="W423" s="499"/>
      <c r="X423" s="499"/>
      <c r="Y423" s="499"/>
      <c r="Z423" s="499"/>
      <c r="AA423" s="499"/>
      <c r="AB423" s="499"/>
      <c r="AC423" s="499"/>
    </row>
    <row r="424" spans="12:29" ht="12.75">
      <c r="L424" s="323"/>
      <c r="O424" s="323"/>
      <c r="R424" s="323"/>
      <c r="S424" s="499"/>
      <c r="T424" s="499"/>
      <c r="U424" s="499"/>
      <c r="V424" s="499"/>
      <c r="W424" s="499"/>
      <c r="X424" s="499"/>
      <c r="Y424" s="499"/>
      <c r="Z424" s="499"/>
      <c r="AA424" s="499"/>
      <c r="AB424" s="499"/>
      <c r="AC424" s="499"/>
    </row>
    <row r="425" spans="12:29" ht="12.75">
      <c r="L425" s="323"/>
      <c r="O425" s="323"/>
      <c r="R425" s="323"/>
      <c r="S425" s="499"/>
      <c r="T425" s="499"/>
      <c r="U425" s="499"/>
      <c r="V425" s="499"/>
      <c r="W425" s="499"/>
      <c r="X425" s="499"/>
      <c r="Y425" s="499"/>
      <c r="Z425" s="499"/>
      <c r="AA425" s="499"/>
      <c r="AB425" s="499"/>
      <c r="AC425" s="499"/>
    </row>
    <row r="426" spans="12:29" ht="12.75">
      <c r="L426" s="323"/>
      <c r="O426" s="323"/>
      <c r="R426" s="323"/>
      <c r="S426" s="499"/>
      <c r="T426" s="499"/>
      <c r="U426" s="499"/>
      <c r="V426" s="499"/>
      <c r="W426" s="499"/>
      <c r="X426" s="499"/>
      <c r="Y426" s="499"/>
      <c r="Z426" s="499"/>
      <c r="AA426" s="499"/>
      <c r="AB426" s="499"/>
      <c r="AC426" s="499"/>
    </row>
    <row r="427" spans="12:29" ht="12.75">
      <c r="L427" s="323"/>
      <c r="O427" s="323"/>
      <c r="R427" s="323"/>
      <c r="S427" s="499"/>
      <c r="T427" s="499"/>
      <c r="U427" s="499"/>
      <c r="V427" s="499"/>
      <c r="W427" s="499"/>
      <c r="X427" s="499"/>
      <c r="Y427" s="499"/>
      <c r="Z427" s="499"/>
      <c r="AA427" s="499"/>
      <c r="AB427" s="499"/>
      <c r="AC427" s="499"/>
    </row>
    <row r="428" spans="12:29" ht="12.75">
      <c r="L428" s="323"/>
      <c r="O428" s="323"/>
      <c r="R428" s="323"/>
      <c r="S428" s="499"/>
      <c r="T428" s="499"/>
      <c r="U428" s="499"/>
      <c r="V428" s="499"/>
      <c r="W428" s="499"/>
      <c r="X428" s="499"/>
      <c r="Y428" s="499"/>
      <c r="Z428" s="499"/>
      <c r="AA428" s="499"/>
      <c r="AB428" s="499"/>
      <c r="AC428" s="499"/>
    </row>
    <row r="429" spans="12:29" ht="12.75">
      <c r="L429" s="323"/>
      <c r="O429" s="323"/>
      <c r="R429" s="323"/>
      <c r="S429" s="499"/>
      <c r="T429" s="499"/>
      <c r="U429" s="499"/>
      <c r="V429" s="499"/>
      <c r="W429" s="499"/>
      <c r="X429" s="499"/>
      <c r="Y429" s="499"/>
      <c r="Z429" s="499"/>
      <c r="AA429" s="499"/>
      <c r="AB429" s="499"/>
      <c r="AC429" s="499"/>
    </row>
    <row r="430" spans="12:29" ht="12.75">
      <c r="L430" s="323"/>
      <c r="O430" s="323"/>
      <c r="R430" s="323"/>
      <c r="S430" s="499"/>
      <c r="T430" s="499"/>
      <c r="U430" s="499"/>
      <c r="V430" s="499"/>
      <c r="W430" s="499"/>
      <c r="X430" s="499"/>
      <c r="Y430" s="499"/>
      <c r="Z430" s="499"/>
      <c r="AA430" s="499"/>
      <c r="AB430" s="499"/>
      <c r="AC430" s="499"/>
    </row>
    <row r="431" spans="12:29" ht="12.75">
      <c r="L431" s="323"/>
      <c r="O431" s="323"/>
      <c r="R431" s="323"/>
      <c r="S431" s="499"/>
      <c r="T431" s="499"/>
      <c r="U431" s="499"/>
      <c r="V431" s="499"/>
      <c r="W431" s="499"/>
      <c r="X431" s="499"/>
      <c r="Y431" s="499"/>
      <c r="Z431" s="499"/>
      <c r="AA431" s="499"/>
      <c r="AB431" s="499"/>
      <c r="AC431" s="499"/>
    </row>
    <row r="432" spans="12:29" ht="12.75">
      <c r="L432" s="323"/>
      <c r="O432" s="323"/>
      <c r="R432" s="323"/>
      <c r="S432" s="499"/>
      <c r="T432" s="499"/>
      <c r="U432" s="499"/>
      <c r="V432" s="499"/>
      <c r="W432" s="499"/>
      <c r="X432" s="499"/>
      <c r="Y432" s="499"/>
      <c r="Z432" s="499"/>
      <c r="AA432" s="499"/>
      <c r="AB432" s="499"/>
      <c r="AC432" s="499"/>
    </row>
    <row r="433" spans="12:29" ht="12.75">
      <c r="L433" s="323"/>
      <c r="O433" s="323"/>
      <c r="R433" s="323"/>
      <c r="S433" s="499"/>
      <c r="T433" s="499"/>
      <c r="U433" s="499"/>
      <c r="V433" s="499"/>
      <c r="W433" s="499"/>
      <c r="X433" s="499"/>
      <c r="Y433" s="499"/>
      <c r="Z433" s="499"/>
      <c r="AA433" s="499"/>
      <c r="AB433" s="499"/>
      <c r="AC433" s="499"/>
    </row>
    <row r="434" spans="12:29" ht="12.75">
      <c r="L434" s="323"/>
      <c r="O434" s="323"/>
      <c r="R434" s="323"/>
      <c r="S434" s="499"/>
      <c r="T434" s="499"/>
      <c r="U434" s="499"/>
      <c r="V434" s="499"/>
      <c r="W434" s="499"/>
      <c r="X434" s="499"/>
      <c r="Y434" s="499"/>
      <c r="Z434" s="499"/>
      <c r="AA434" s="499"/>
      <c r="AB434" s="499"/>
      <c r="AC434" s="499"/>
    </row>
    <row r="435" spans="12:29" ht="12.75">
      <c r="L435" s="323"/>
      <c r="O435" s="323"/>
      <c r="R435" s="323"/>
      <c r="S435" s="499"/>
      <c r="T435" s="499"/>
      <c r="U435" s="499"/>
      <c r="V435" s="499"/>
      <c r="W435" s="499"/>
      <c r="X435" s="499"/>
      <c r="Y435" s="499"/>
      <c r="Z435" s="499"/>
      <c r="AA435" s="499"/>
      <c r="AB435" s="499"/>
      <c r="AC435" s="499"/>
    </row>
    <row r="436" spans="12:29" ht="12.75">
      <c r="L436" s="323"/>
      <c r="O436" s="323"/>
      <c r="R436" s="323"/>
      <c r="S436" s="499"/>
      <c r="T436" s="499"/>
      <c r="U436" s="499"/>
      <c r="V436" s="499"/>
      <c r="W436" s="499"/>
      <c r="X436" s="499"/>
      <c r="Y436" s="499"/>
      <c r="Z436" s="499"/>
      <c r="AA436" s="499"/>
      <c r="AB436" s="499"/>
      <c r="AC436" s="499"/>
    </row>
    <row r="437" spans="12:29" ht="12.75">
      <c r="L437" s="323"/>
      <c r="O437" s="323"/>
      <c r="R437" s="323"/>
      <c r="S437" s="499"/>
      <c r="T437" s="499"/>
      <c r="U437" s="499"/>
      <c r="V437" s="499"/>
      <c r="W437" s="499"/>
      <c r="X437" s="499"/>
      <c r="Y437" s="499"/>
      <c r="Z437" s="499"/>
      <c r="AA437" s="499"/>
      <c r="AB437" s="499"/>
      <c r="AC437" s="499"/>
    </row>
    <row r="438" spans="12:29" ht="12.75">
      <c r="L438" s="323"/>
      <c r="O438" s="323"/>
      <c r="R438" s="323"/>
      <c r="S438" s="499"/>
      <c r="T438" s="499"/>
      <c r="U438" s="499"/>
      <c r="V438" s="499"/>
      <c r="W438" s="499"/>
      <c r="X438" s="499"/>
      <c r="Y438" s="499"/>
      <c r="Z438" s="499"/>
      <c r="AA438" s="499"/>
      <c r="AB438" s="499"/>
      <c r="AC438" s="499"/>
    </row>
    <row r="439" spans="12:29" ht="12.75">
      <c r="L439" s="323"/>
      <c r="O439" s="323"/>
      <c r="R439" s="323"/>
      <c r="S439" s="499"/>
      <c r="T439" s="499"/>
      <c r="U439" s="499"/>
      <c r="V439" s="499"/>
      <c r="W439" s="499"/>
      <c r="X439" s="499"/>
      <c r="Y439" s="499"/>
      <c r="Z439" s="499"/>
      <c r="AA439" s="499"/>
      <c r="AB439" s="499"/>
      <c r="AC439" s="499"/>
    </row>
    <row r="440" spans="12:29" ht="12.75">
      <c r="L440" s="323"/>
      <c r="O440" s="323"/>
      <c r="R440" s="323"/>
      <c r="S440" s="499"/>
      <c r="T440" s="499"/>
      <c r="U440" s="499"/>
      <c r="V440" s="499"/>
      <c r="W440" s="499"/>
      <c r="X440" s="499"/>
      <c r="Y440" s="499"/>
      <c r="Z440" s="499"/>
      <c r="AA440" s="499"/>
      <c r="AB440" s="499"/>
      <c r="AC440" s="499"/>
    </row>
    <row r="441" spans="12:29" ht="12.75">
      <c r="L441" s="323"/>
      <c r="O441" s="323"/>
      <c r="R441" s="323"/>
      <c r="S441" s="499"/>
      <c r="T441" s="499"/>
      <c r="U441" s="499"/>
      <c r="V441" s="499"/>
      <c r="W441" s="499"/>
      <c r="X441" s="499"/>
      <c r="Y441" s="499"/>
      <c r="Z441" s="499"/>
      <c r="AA441" s="499"/>
      <c r="AB441" s="499"/>
      <c r="AC441" s="499"/>
    </row>
    <row r="442" spans="12:29" ht="12.75">
      <c r="L442" s="323"/>
      <c r="O442" s="323"/>
      <c r="R442" s="323"/>
      <c r="S442" s="499"/>
      <c r="T442" s="499"/>
      <c r="U442" s="499"/>
      <c r="V442" s="499"/>
      <c r="W442" s="499"/>
      <c r="X442" s="499"/>
      <c r="Y442" s="499"/>
      <c r="Z442" s="499"/>
      <c r="AA442" s="499"/>
      <c r="AB442" s="499"/>
      <c r="AC442" s="499"/>
    </row>
    <row r="443" spans="12:29" ht="12.75">
      <c r="L443" s="323"/>
      <c r="O443" s="323"/>
      <c r="R443" s="323"/>
      <c r="S443" s="499"/>
      <c r="T443" s="499"/>
      <c r="U443" s="499"/>
      <c r="V443" s="499"/>
      <c r="W443" s="499"/>
      <c r="X443" s="499"/>
      <c r="Y443" s="499"/>
      <c r="Z443" s="499"/>
      <c r="AA443" s="499"/>
      <c r="AB443" s="499"/>
      <c r="AC443" s="499"/>
    </row>
    <row r="444" spans="12:29" ht="12.75">
      <c r="L444" s="323"/>
      <c r="O444" s="323"/>
      <c r="R444" s="323"/>
      <c r="S444" s="499"/>
      <c r="T444" s="499"/>
      <c r="U444" s="499"/>
      <c r="V444" s="499"/>
      <c r="W444" s="499"/>
      <c r="X444" s="499"/>
      <c r="Y444" s="499"/>
      <c r="Z444" s="499"/>
      <c r="AA444" s="499"/>
      <c r="AB444" s="499"/>
      <c r="AC444" s="499"/>
    </row>
    <row r="445" spans="12:29" ht="12.75">
      <c r="L445" s="323"/>
      <c r="O445" s="323"/>
      <c r="R445" s="323"/>
      <c r="S445" s="499"/>
      <c r="T445" s="499"/>
      <c r="U445" s="499"/>
      <c r="V445" s="499"/>
      <c r="W445" s="499"/>
      <c r="X445" s="499"/>
      <c r="Y445" s="499"/>
      <c r="Z445" s="499"/>
      <c r="AA445" s="499"/>
      <c r="AB445" s="499"/>
      <c r="AC445" s="499"/>
    </row>
    <row r="446" spans="12:29" ht="12.75">
      <c r="L446" s="323"/>
      <c r="O446" s="323"/>
      <c r="R446" s="323"/>
      <c r="S446" s="499"/>
      <c r="T446" s="499"/>
      <c r="U446" s="499"/>
      <c r="V446" s="499"/>
      <c r="W446" s="499"/>
      <c r="X446" s="499"/>
      <c r="Y446" s="499"/>
      <c r="Z446" s="499"/>
      <c r="AA446" s="499"/>
      <c r="AB446" s="499"/>
      <c r="AC446" s="499"/>
    </row>
    <row r="447" spans="12:29" ht="12.75">
      <c r="L447" s="323"/>
      <c r="O447" s="323"/>
      <c r="R447" s="323"/>
      <c r="S447" s="499"/>
      <c r="T447" s="499"/>
      <c r="U447" s="499"/>
      <c r="V447" s="499"/>
      <c r="W447" s="499"/>
      <c r="X447" s="499"/>
      <c r="Y447" s="499"/>
      <c r="Z447" s="499"/>
      <c r="AA447" s="499"/>
      <c r="AB447" s="499"/>
      <c r="AC447" s="499"/>
    </row>
    <row r="448" spans="12:29" ht="12.75">
      <c r="L448" s="323"/>
      <c r="O448" s="323"/>
      <c r="R448" s="323"/>
      <c r="S448" s="499"/>
      <c r="T448" s="499"/>
      <c r="U448" s="499"/>
      <c r="V448" s="499"/>
      <c r="W448" s="499"/>
      <c r="X448" s="499"/>
      <c r="Y448" s="499"/>
      <c r="Z448" s="499"/>
      <c r="AA448" s="499"/>
      <c r="AB448" s="499"/>
      <c r="AC448" s="499"/>
    </row>
    <row r="449" spans="12:29" ht="12.75">
      <c r="L449" s="323"/>
      <c r="O449" s="323"/>
      <c r="R449" s="323"/>
      <c r="S449" s="499"/>
      <c r="T449" s="499"/>
      <c r="U449" s="499"/>
      <c r="V449" s="499"/>
      <c r="W449" s="499"/>
      <c r="X449" s="499"/>
      <c r="Y449" s="499"/>
      <c r="Z449" s="499"/>
      <c r="AA449" s="499"/>
      <c r="AB449" s="499"/>
      <c r="AC449" s="499"/>
    </row>
    <row r="450" spans="12:29" ht="12.75">
      <c r="L450" s="323"/>
      <c r="O450" s="323"/>
      <c r="R450" s="323"/>
      <c r="S450" s="499"/>
      <c r="T450" s="499"/>
      <c r="U450" s="499"/>
      <c r="V450" s="499"/>
      <c r="W450" s="499"/>
      <c r="X450" s="499"/>
      <c r="Y450" s="499"/>
      <c r="Z450" s="499"/>
      <c r="AA450" s="499"/>
      <c r="AB450" s="499"/>
      <c r="AC450" s="499"/>
    </row>
    <row r="451" spans="12:29" ht="12.75">
      <c r="L451" s="323"/>
      <c r="O451" s="323"/>
      <c r="R451" s="323"/>
      <c r="S451" s="499"/>
      <c r="T451" s="499"/>
      <c r="U451" s="499"/>
      <c r="V451" s="499"/>
      <c r="W451" s="499"/>
      <c r="X451" s="499"/>
      <c r="Y451" s="499"/>
      <c r="Z451" s="499"/>
      <c r="AA451" s="499"/>
      <c r="AB451" s="499"/>
      <c r="AC451" s="499"/>
    </row>
    <row r="452" spans="12:29" ht="12.75">
      <c r="L452" s="323"/>
      <c r="O452" s="323"/>
      <c r="R452" s="323"/>
      <c r="S452" s="499"/>
      <c r="T452" s="499"/>
      <c r="U452" s="499"/>
      <c r="V452" s="499"/>
      <c r="W452" s="499"/>
      <c r="X452" s="499"/>
      <c r="Y452" s="499"/>
      <c r="Z452" s="499"/>
      <c r="AA452" s="499"/>
      <c r="AB452" s="499"/>
      <c r="AC452" s="499"/>
    </row>
    <row r="453" spans="12:29" ht="12.75">
      <c r="L453" s="323"/>
      <c r="O453" s="323"/>
      <c r="R453" s="323"/>
      <c r="S453" s="499"/>
      <c r="T453" s="499"/>
      <c r="U453" s="499"/>
      <c r="V453" s="499"/>
      <c r="W453" s="499"/>
      <c r="X453" s="499"/>
      <c r="Y453" s="499"/>
      <c r="Z453" s="499"/>
      <c r="AA453" s="499"/>
      <c r="AB453" s="499"/>
      <c r="AC453" s="499"/>
    </row>
    <row r="454" spans="12:29" ht="12.75">
      <c r="L454" s="323"/>
      <c r="O454" s="323"/>
      <c r="R454" s="323"/>
      <c r="S454" s="499"/>
      <c r="T454" s="499"/>
      <c r="U454" s="499"/>
      <c r="V454" s="499"/>
      <c r="W454" s="499"/>
      <c r="X454" s="499"/>
      <c r="Y454" s="499"/>
      <c r="Z454" s="499"/>
      <c r="AA454" s="499"/>
      <c r="AB454" s="499"/>
      <c r="AC454" s="499"/>
    </row>
    <row r="455" spans="12:29" ht="12.75">
      <c r="L455" s="323"/>
      <c r="O455" s="323"/>
      <c r="R455" s="323"/>
      <c r="S455" s="499"/>
      <c r="T455" s="499"/>
      <c r="U455" s="499"/>
      <c r="V455" s="499"/>
      <c r="W455" s="499"/>
      <c r="X455" s="499"/>
      <c r="Y455" s="499"/>
      <c r="Z455" s="499"/>
      <c r="AA455" s="499"/>
      <c r="AB455" s="499"/>
      <c r="AC455" s="499"/>
    </row>
    <row r="456" spans="12:29" ht="12.75">
      <c r="L456" s="323"/>
      <c r="O456" s="323"/>
      <c r="R456" s="323"/>
      <c r="S456" s="499"/>
      <c r="T456" s="499"/>
      <c r="U456" s="499"/>
      <c r="V456" s="499"/>
      <c r="W456" s="499"/>
      <c r="X456" s="499"/>
      <c r="Y456" s="499"/>
      <c r="Z456" s="499"/>
      <c r="AA456" s="499"/>
      <c r="AB456" s="499"/>
      <c r="AC456" s="499"/>
    </row>
    <row r="457" spans="12:29" ht="12.75">
      <c r="L457" s="323"/>
      <c r="O457" s="323"/>
      <c r="R457" s="323"/>
      <c r="S457" s="499"/>
      <c r="T457" s="499"/>
      <c r="U457" s="499"/>
      <c r="V457" s="499"/>
      <c r="W457" s="499"/>
      <c r="X457" s="499"/>
      <c r="Y457" s="499"/>
      <c r="Z457" s="499"/>
      <c r="AA457" s="499"/>
      <c r="AB457" s="499"/>
      <c r="AC457" s="499"/>
    </row>
    <row r="458" spans="12:29" ht="12.75">
      <c r="L458" s="323"/>
      <c r="O458" s="323"/>
      <c r="R458" s="323"/>
      <c r="S458" s="499"/>
      <c r="T458" s="499"/>
      <c r="U458" s="499"/>
      <c r="V458" s="499"/>
      <c r="W458" s="499"/>
      <c r="X458" s="499"/>
      <c r="Y458" s="499"/>
      <c r="Z458" s="499"/>
      <c r="AA458" s="499"/>
      <c r="AB458" s="499"/>
      <c r="AC458" s="499"/>
    </row>
    <row r="459" spans="12:29" ht="12.75">
      <c r="L459" s="323"/>
      <c r="O459" s="323"/>
      <c r="R459" s="323"/>
      <c r="S459" s="499"/>
      <c r="T459" s="499"/>
      <c r="U459" s="499"/>
      <c r="V459" s="499"/>
      <c r="W459" s="499"/>
      <c r="X459" s="499"/>
      <c r="Y459" s="499"/>
      <c r="Z459" s="499"/>
      <c r="AA459" s="499"/>
      <c r="AB459" s="499"/>
      <c r="AC459" s="499"/>
    </row>
    <row r="460" spans="12:29" ht="12.75">
      <c r="L460" s="323"/>
      <c r="O460" s="323"/>
      <c r="R460" s="323"/>
      <c r="S460" s="499"/>
      <c r="T460" s="499"/>
      <c r="U460" s="499"/>
      <c r="V460" s="499"/>
      <c r="W460" s="499"/>
      <c r="X460" s="499"/>
      <c r="Y460" s="499"/>
      <c r="Z460" s="499"/>
      <c r="AA460" s="499"/>
      <c r="AB460" s="499"/>
      <c r="AC460" s="499"/>
    </row>
    <row r="461" spans="12:29" ht="12.75">
      <c r="L461" s="323"/>
      <c r="O461" s="323"/>
      <c r="R461" s="323"/>
      <c r="S461" s="499"/>
      <c r="T461" s="499"/>
      <c r="U461" s="499"/>
      <c r="V461" s="499"/>
      <c r="W461" s="499"/>
      <c r="X461" s="499"/>
      <c r="Y461" s="499"/>
      <c r="Z461" s="499"/>
      <c r="AA461" s="499"/>
      <c r="AB461" s="499"/>
      <c r="AC461" s="499"/>
    </row>
    <row r="462" spans="12:29" ht="12.75">
      <c r="L462" s="323"/>
      <c r="O462" s="323"/>
      <c r="R462" s="323"/>
      <c r="S462" s="499"/>
      <c r="T462" s="499"/>
      <c r="U462" s="499"/>
      <c r="V462" s="499"/>
      <c r="W462" s="499"/>
      <c r="X462" s="499"/>
      <c r="Y462" s="499"/>
      <c r="Z462" s="499"/>
      <c r="AA462" s="499"/>
      <c r="AB462" s="499"/>
      <c r="AC462" s="499"/>
    </row>
    <row r="463" spans="12:29" ht="12.75">
      <c r="L463" s="323"/>
      <c r="O463" s="323"/>
      <c r="R463" s="323"/>
      <c r="S463" s="499"/>
      <c r="T463" s="499"/>
      <c r="U463" s="499"/>
      <c r="V463" s="499"/>
      <c r="W463" s="499"/>
      <c r="X463" s="499"/>
      <c r="Y463" s="499"/>
      <c r="Z463" s="499"/>
      <c r="AA463" s="499"/>
      <c r="AB463" s="499"/>
      <c r="AC463" s="499"/>
    </row>
    <row r="464" spans="12:29" ht="12.75">
      <c r="L464" s="323"/>
      <c r="O464" s="323"/>
      <c r="R464" s="323"/>
      <c r="S464" s="499"/>
      <c r="T464" s="499"/>
      <c r="U464" s="499"/>
      <c r="V464" s="499"/>
      <c r="W464" s="499"/>
      <c r="X464" s="499"/>
      <c r="Y464" s="499"/>
      <c r="Z464" s="499"/>
      <c r="AA464" s="499"/>
      <c r="AB464" s="499"/>
      <c r="AC464" s="499"/>
    </row>
    <row r="465" spans="12:29" ht="12.75">
      <c r="L465" s="323"/>
      <c r="O465" s="323"/>
      <c r="R465" s="323"/>
      <c r="S465" s="499"/>
      <c r="T465" s="499"/>
      <c r="U465" s="499"/>
      <c r="V465" s="499"/>
      <c r="W465" s="499"/>
      <c r="X465" s="499"/>
      <c r="Y465" s="499"/>
      <c r="Z465" s="499"/>
      <c r="AA465" s="499"/>
      <c r="AB465" s="499"/>
      <c r="AC465" s="499"/>
    </row>
    <row r="466" spans="12:29" ht="12.75">
      <c r="L466" s="323"/>
      <c r="O466" s="323"/>
      <c r="R466" s="323"/>
      <c r="S466" s="499"/>
      <c r="T466" s="499"/>
      <c r="U466" s="499"/>
      <c r="V466" s="499"/>
      <c r="W466" s="499"/>
      <c r="X466" s="499"/>
      <c r="Y466" s="499"/>
      <c r="Z466" s="499"/>
      <c r="AA466" s="499"/>
      <c r="AB466" s="499"/>
      <c r="AC466" s="499"/>
    </row>
    <row r="467" spans="12:29" ht="12.75">
      <c r="L467" s="323"/>
      <c r="O467" s="323"/>
      <c r="R467" s="323"/>
      <c r="S467" s="499"/>
      <c r="T467" s="499"/>
      <c r="U467" s="499"/>
      <c r="V467" s="499"/>
      <c r="W467" s="499"/>
      <c r="X467" s="499"/>
      <c r="Y467" s="499"/>
      <c r="Z467" s="499"/>
      <c r="AA467" s="499"/>
      <c r="AB467" s="499"/>
      <c r="AC467" s="499"/>
    </row>
    <row r="468" spans="12:29" ht="12.75">
      <c r="L468" s="323"/>
      <c r="O468" s="323"/>
      <c r="R468" s="323"/>
      <c r="S468" s="499"/>
      <c r="T468" s="499"/>
      <c r="U468" s="499"/>
      <c r="V468" s="499"/>
      <c r="W468" s="499"/>
      <c r="X468" s="499"/>
      <c r="Y468" s="499"/>
      <c r="Z468" s="499"/>
      <c r="AA468" s="499"/>
      <c r="AB468" s="499"/>
      <c r="AC468" s="499"/>
    </row>
    <row r="469" spans="12:29" ht="12.75">
      <c r="L469" s="323"/>
      <c r="O469" s="323"/>
      <c r="R469" s="323"/>
      <c r="S469" s="499"/>
      <c r="T469" s="499"/>
      <c r="U469" s="499"/>
      <c r="V469" s="499"/>
      <c r="W469" s="499"/>
      <c r="X469" s="499"/>
      <c r="Y469" s="499"/>
      <c r="Z469" s="499"/>
      <c r="AA469" s="499"/>
      <c r="AB469" s="499"/>
      <c r="AC469" s="499"/>
    </row>
    <row r="470" spans="12:29" ht="12.75">
      <c r="L470" s="323"/>
      <c r="O470" s="323"/>
      <c r="R470" s="323"/>
      <c r="S470" s="499"/>
      <c r="T470" s="499"/>
      <c r="U470" s="499"/>
      <c r="V470" s="499"/>
      <c r="W470" s="499"/>
      <c r="X470" s="499"/>
      <c r="Y470" s="499"/>
      <c r="Z470" s="499"/>
      <c r="AA470" s="499"/>
      <c r="AB470" s="499"/>
      <c r="AC470" s="499"/>
    </row>
    <row r="471" spans="12:29" ht="12.75">
      <c r="L471" s="323"/>
      <c r="O471" s="323"/>
      <c r="R471" s="323"/>
      <c r="S471" s="499"/>
      <c r="T471" s="499"/>
      <c r="U471" s="499"/>
      <c r="V471" s="499"/>
      <c r="W471" s="499"/>
      <c r="X471" s="499"/>
      <c r="Y471" s="499"/>
      <c r="Z471" s="499"/>
      <c r="AA471" s="499"/>
      <c r="AB471" s="499"/>
      <c r="AC471" s="499"/>
    </row>
    <row r="472" spans="12:29" ht="12.75">
      <c r="L472" s="323"/>
      <c r="O472" s="323"/>
      <c r="R472" s="323"/>
      <c r="S472" s="499"/>
      <c r="T472" s="499"/>
      <c r="U472" s="499"/>
      <c r="V472" s="499"/>
      <c r="W472" s="499"/>
      <c r="X472" s="499"/>
      <c r="Y472" s="499"/>
      <c r="Z472" s="499"/>
      <c r="AA472" s="499"/>
      <c r="AB472" s="499"/>
      <c r="AC472" s="499"/>
    </row>
    <row r="473" spans="12:29" ht="12.75">
      <c r="L473" s="323"/>
      <c r="O473" s="323"/>
      <c r="R473" s="323"/>
      <c r="S473" s="499"/>
      <c r="T473" s="499"/>
      <c r="U473" s="499"/>
      <c r="V473" s="499"/>
      <c r="W473" s="499"/>
      <c r="X473" s="499"/>
      <c r="Y473" s="499"/>
      <c r="Z473" s="499"/>
      <c r="AA473" s="499"/>
      <c r="AB473" s="499"/>
      <c r="AC473" s="499"/>
    </row>
    <row r="474" spans="12:29" ht="12.75">
      <c r="L474" s="323"/>
      <c r="O474" s="323"/>
      <c r="R474" s="323"/>
      <c r="S474" s="499"/>
      <c r="T474" s="499"/>
      <c r="U474" s="499"/>
      <c r="V474" s="499"/>
      <c r="W474" s="499"/>
      <c r="X474" s="499"/>
      <c r="Y474" s="499"/>
      <c r="Z474" s="499"/>
      <c r="AA474" s="499"/>
      <c r="AB474" s="499"/>
      <c r="AC474" s="499"/>
    </row>
    <row r="475" spans="12:29" ht="12.75">
      <c r="L475" s="323"/>
      <c r="O475" s="323"/>
      <c r="R475" s="323"/>
      <c r="S475" s="499"/>
      <c r="T475" s="499"/>
      <c r="U475" s="499"/>
      <c r="V475" s="499"/>
      <c r="W475" s="499"/>
      <c r="X475" s="499"/>
      <c r="Y475" s="499"/>
      <c r="Z475" s="499"/>
      <c r="AA475" s="499"/>
      <c r="AB475" s="499"/>
      <c r="AC475" s="499"/>
    </row>
    <row r="476" spans="12:29" ht="12.75">
      <c r="L476" s="323"/>
      <c r="O476" s="323"/>
      <c r="R476" s="323"/>
      <c r="S476" s="499"/>
      <c r="T476" s="499"/>
      <c r="U476" s="499"/>
      <c r="V476" s="499"/>
      <c r="W476" s="499"/>
      <c r="X476" s="499"/>
      <c r="Y476" s="499"/>
      <c r="Z476" s="499"/>
      <c r="AA476" s="499"/>
      <c r="AB476" s="499"/>
      <c r="AC476" s="499"/>
    </row>
    <row r="477" spans="12:29" ht="12.75">
      <c r="L477" s="323"/>
      <c r="O477" s="323"/>
      <c r="R477" s="323"/>
      <c r="S477" s="499"/>
      <c r="T477" s="499"/>
      <c r="U477" s="499"/>
      <c r="V477" s="499"/>
      <c r="W477" s="499"/>
      <c r="X477" s="499"/>
      <c r="Y477" s="499"/>
      <c r="Z477" s="499"/>
      <c r="AA477" s="499"/>
      <c r="AB477" s="499"/>
      <c r="AC477" s="499"/>
    </row>
    <row r="478" spans="12:29" ht="12.75">
      <c r="L478" s="323"/>
      <c r="O478" s="323"/>
      <c r="R478" s="323"/>
      <c r="S478" s="499"/>
      <c r="T478" s="499"/>
      <c r="U478" s="499"/>
      <c r="V478" s="499"/>
      <c r="W478" s="499"/>
      <c r="X478" s="499"/>
      <c r="Y478" s="499"/>
      <c r="Z478" s="499"/>
      <c r="AA478" s="499"/>
      <c r="AB478" s="499"/>
      <c r="AC478" s="499"/>
    </row>
    <row r="479" spans="12:29" ht="12.75">
      <c r="L479" s="323"/>
      <c r="O479" s="323"/>
      <c r="R479" s="323"/>
      <c r="S479" s="499"/>
      <c r="T479" s="499"/>
      <c r="U479" s="499"/>
      <c r="V479" s="499"/>
      <c r="W479" s="499"/>
      <c r="X479" s="499"/>
      <c r="Y479" s="499"/>
      <c r="Z479" s="499"/>
      <c r="AA479" s="499"/>
      <c r="AB479" s="499"/>
      <c r="AC479" s="499"/>
    </row>
    <row r="480" spans="12:29" ht="12.75">
      <c r="L480" s="323"/>
      <c r="O480" s="323"/>
      <c r="R480" s="323"/>
      <c r="S480" s="499"/>
      <c r="T480" s="499"/>
      <c r="U480" s="499"/>
      <c r="V480" s="499"/>
      <c r="W480" s="499"/>
      <c r="X480" s="499"/>
      <c r="Y480" s="499"/>
      <c r="Z480" s="499"/>
      <c r="AA480" s="499"/>
      <c r="AB480" s="499"/>
      <c r="AC480" s="499"/>
    </row>
    <row r="481" spans="12:29" ht="12.75">
      <c r="L481" s="323"/>
      <c r="O481" s="323"/>
      <c r="R481" s="323"/>
      <c r="S481" s="499"/>
      <c r="T481" s="499"/>
      <c r="U481" s="499"/>
      <c r="V481" s="499"/>
      <c r="W481" s="499"/>
      <c r="X481" s="499"/>
      <c r="Y481" s="499"/>
      <c r="Z481" s="499"/>
      <c r="AA481" s="499"/>
      <c r="AB481" s="499"/>
      <c r="AC481" s="499"/>
    </row>
    <row r="482" spans="12:29" ht="12.75">
      <c r="L482" s="323"/>
      <c r="O482" s="323"/>
      <c r="R482" s="323"/>
      <c r="S482" s="499"/>
      <c r="T482" s="499"/>
      <c r="U482" s="499"/>
      <c r="V482" s="499"/>
      <c r="W482" s="499"/>
      <c r="X482" s="499"/>
      <c r="Y482" s="499"/>
      <c r="Z482" s="499"/>
      <c r="AA482" s="499"/>
      <c r="AB482" s="499"/>
      <c r="AC482" s="499"/>
    </row>
    <row r="483" spans="12:29" ht="12.75">
      <c r="L483" s="323"/>
      <c r="O483" s="323"/>
      <c r="R483" s="323"/>
      <c r="S483" s="499"/>
      <c r="T483" s="499"/>
      <c r="U483" s="499"/>
      <c r="V483" s="499"/>
      <c r="W483" s="499"/>
      <c r="X483" s="499"/>
      <c r="Y483" s="499"/>
      <c r="Z483" s="499"/>
      <c r="AA483" s="499"/>
      <c r="AB483" s="499"/>
      <c r="AC483" s="499"/>
    </row>
    <row r="484" spans="12:29" ht="12.75">
      <c r="L484" s="323"/>
      <c r="O484" s="323"/>
      <c r="R484" s="323"/>
      <c r="S484" s="499"/>
      <c r="T484" s="499"/>
      <c r="U484" s="499"/>
      <c r="V484" s="499"/>
      <c r="W484" s="499"/>
      <c r="X484" s="499"/>
      <c r="Y484" s="499"/>
      <c r="Z484" s="499"/>
      <c r="AA484" s="499"/>
      <c r="AB484" s="499"/>
      <c r="AC484" s="499"/>
    </row>
    <row r="485" spans="12:29" ht="12.75">
      <c r="L485" s="323"/>
      <c r="O485" s="323"/>
      <c r="R485" s="323"/>
      <c r="S485" s="499"/>
      <c r="T485" s="499"/>
      <c r="U485" s="499"/>
      <c r="V485" s="499"/>
      <c r="W485" s="499"/>
      <c r="X485" s="499"/>
      <c r="Y485" s="499"/>
      <c r="Z485" s="499"/>
      <c r="AA485" s="499"/>
      <c r="AB485" s="499"/>
      <c r="AC485" s="499"/>
    </row>
    <row r="486" spans="12:29" ht="12.75">
      <c r="L486" s="323"/>
      <c r="O486" s="323"/>
      <c r="R486" s="323"/>
      <c r="S486" s="499"/>
      <c r="T486" s="499"/>
      <c r="U486" s="499"/>
      <c r="V486" s="499"/>
      <c r="W486" s="499"/>
      <c r="X486" s="499"/>
      <c r="Y486" s="499"/>
      <c r="Z486" s="499"/>
      <c r="AA486" s="499"/>
      <c r="AB486" s="499"/>
      <c r="AC486" s="499"/>
    </row>
    <row r="487" spans="12:29" ht="12.75">
      <c r="L487" s="323"/>
      <c r="O487" s="323"/>
      <c r="R487" s="323"/>
      <c r="S487" s="499"/>
      <c r="T487" s="499"/>
      <c r="U487" s="499"/>
      <c r="V487" s="499"/>
      <c r="W487" s="499"/>
      <c r="X487" s="499"/>
      <c r="Y487" s="499"/>
      <c r="Z487" s="499"/>
      <c r="AA487" s="499"/>
      <c r="AB487" s="499"/>
      <c r="AC487" s="499"/>
    </row>
    <row r="488" spans="12:29" ht="12.75">
      <c r="L488" s="323"/>
      <c r="O488" s="323"/>
      <c r="R488" s="323"/>
      <c r="S488" s="499"/>
      <c r="T488" s="499"/>
      <c r="U488" s="499"/>
      <c r="V488" s="499"/>
      <c r="W488" s="499"/>
      <c r="X488" s="499"/>
      <c r="Y488" s="499"/>
      <c r="Z488" s="499"/>
      <c r="AA488" s="499"/>
      <c r="AB488" s="499"/>
      <c r="AC488" s="499"/>
    </row>
    <row r="489" spans="12:29" ht="12.75">
      <c r="L489" s="323"/>
      <c r="O489" s="323"/>
      <c r="R489" s="323"/>
      <c r="S489" s="499"/>
      <c r="T489" s="499"/>
      <c r="U489" s="499"/>
      <c r="V489" s="499"/>
      <c r="W489" s="499"/>
      <c r="X489" s="499"/>
      <c r="Y489" s="499"/>
      <c r="Z489" s="499"/>
      <c r="AA489" s="499"/>
      <c r="AB489" s="499"/>
      <c r="AC489" s="499"/>
    </row>
    <row r="490" spans="12:29" ht="12.75">
      <c r="L490" s="323"/>
      <c r="O490" s="323"/>
      <c r="R490" s="323"/>
      <c r="S490" s="499"/>
      <c r="T490" s="499"/>
      <c r="U490" s="499"/>
      <c r="V490" s="499"/>
      <c r="W490" s="499"/>
      <c r="X490" s="499"/>
      <c r="Y490" s="499"/>
      <c r="Z490" s="499"/>
      <c r="AA490" s="499"/>
      <c r="AB490" s="499"/>
      <c r="AC490" s="499"/>
    </row>
    <row r="491" spans="12:29" ht="12.75">
      <c r="L491" s="323"/>
      <c r="O491" s="323"/>
      <c r="R491" s="323"/>
      <c r="S491" s="499"/>
      <c r="T491" s="499"/>
      <c r="U491" s="499"/>
      <c r="V491" s="499"/>
      <c r="W491" s="499"/>
      <c r="X491" s="499"/>
      <c r="Y491" s="499"/>
      <c r="Z491" s="499"/>
      <c r="AA491" s="499"/>
      <c r="AB491" s="499"/>
      <c r="AC491" s="499"/>
    </row>
    <row r="492" spans="12:29" ht="12.75">
      <c r="L492" s="323"/>
      <c r="O492" s="323"/>
      <c r="R492" s="323"/>
      <c r="S492" s="499"/>
      <c r="T492" s="499"/>
      <c r="U492" s="499"/>
      <c r="V492" s="499"/>
      <c r="W492" s="499"/>
      <c r="X492" s="499"/>
      <c r="Y492" s="499"/>
      <c r="Z492" s="499"/>
      <c r="AA492" s="499"/>
      <c r="AB492" s="499"/>
      <c r="AC492" s="499"/>
    </row>
    <row r="493" spans="12:29" ht="12.75">
      <c r="L493" s="323"/>
      <c r="O493" s="323"/>
      <c r="R493" s="323"/>
      <c r="S493" s="499"/>
      <c r="T493" s="499"/>
      <c r="U493" s="499"/>
      <c r="V493" s="499"/>
      <c r="W493" s="499"/>
      <c r="X493" s="499"/>
      <c r="Y493" s="499"/>
      <c r="Z493" s="499"/>
      <c r="AA493" s="499"/>
      <c r="AB493" s="499"/>
      <c r="AC493" s="499"/>
    </row>
    <row r="494" spans="12:29" ht="12.75">
      <c r="L494" s="323"/>
      <c r="O494" s="323"/>
      <c r="R494" s="323"/>
      <c r="S494" s="499"/>
      <c r="T494" s="499"/>
      <c r="U494" s="499"/>
      <c r="V494" s="499"/>
      <c r="W494" s="499"/>
      <c r="X494" s="499"/>
      <c r="Y494" s="499"/>
      <c r="Z494" s="499"/>
      <c r="AA494" s="499"/>
      <c r="AB494" s="499"/>
      <c r="AC494" s="499"/>
    </row>
    <row r="495" spans="12:29" ht="12.75">
      <c r="L495" s="323"/>
      <c r="O495" s="323"/>
      <c r="R495" s="323"/>
      <c r="S495" s="499"/>
      <c r="T495" s="499"/>
      <c r="U495" s="499"/>
      <c r="V495" s="499"/>
      <c r="W495" s="499"/>
      <c r="X495" s="499"/>
      <c r="Y495" s="499"/>
      <c r="Z495" s="499"/>
      <c r="AA495" s="499"/>
      <c r="AB495" s="499"/>
      <c r="AC495" s="499"/>
    </row>
    <row r="496" spans="12:29" ht="12.75">
      <c r="L496" s="323"/>
      <c r="O496" s="323"/>
      <c r="R496" s="323"/>
      <c r="S496" s="499"/>
      <c r="T496" s="499"/>
      <c r="U496" s="499"/>
      <c r="V496" s="499"/>
      <c r="W496" s="499"/>
      <c r="X496" s="499"/>
      <c r="Y496" s="499"/>
      <c r="Z496" s="499"/>
      <c r="AA496" s="499"/>
      <c r="AB496" s="499"/>
      <c r="AC496" s="499"/>
    </row>
    <row r="497" spans="12:29" ht="12.75">
      <c r="L497" s="323"/>
      <c r="O497" s="323"/>
      <c r="R497" s="323"/>
      <c r="S497" s="499"/>
      <c r="T497" s="499"/>
      <c r="U497" s="499"/>
      <c r="V497" s="499"/>
      <c r="W497" s="499"/>
      <c r="X497" s="499"/>
      <c r="Y497" s="499"/>
      <c r="Z497" s="499"/>
      <c r="AA497" s="499"/>
      <c r="AB497" s="499"/>
      <c r="AC497" s="499"/>
    </row>
    <row r="498" spans="12:29" ht="12.75">
      <c r="L498" s="323"/>
      <c r="O498" s="323"/>
      <c r="R498" s="323"/>
      <c r="S498" s="499"/>
      <c r="T498" s="499"/>
      <c r="U498" s="499"/>
      <c r="V498" s="499"/>
      <c r="W498" s="499"/>
      <c r="X498" s="499"/>
      <c r="Y498" s="499"/>
      <c r="Z498" s="499"/>
      <c r="AA498" s="499"/>
      <c r="AB498" s="499"/>
      <c r="AC498" s="499"/>
    </row>
    <row r="499" spans="12:29" ht="12.75">
      <c r="L499" s="323"/>
      <c r="O499" s="323"/>
      <c r="R499" s="323"/>
      <c r="S499" s="499"/>
      <c r="T499" s="499"/>
      <c r="U499" s="499"/>
      <c r="V499" s="499"/>
      <c r="W499" s="499"/>
      <c r="X499" s="499"/>
      <c r="Y499" s="499"/>
      <c r="Z499" s="499"/>
      <c r="AA499" s="499"/>
      <c r="AB499" s="499"/>
      <c r="AC499" s="499"/>
    </row>
    <row r="500" spans="12:29" ht="12.75">
      <c r="L500" s="323"/>
      <c r="O500" s="323"/>
      <c r="R500" s="323"/>
      <c r="S500" s="499"/>
      <c r="T500" s="499"/>
      <c r="U500" s="499"/>
      <c r="V500" s="499"/>
      <c r="W500" s="499"/>
      <c r="X500" s="499"/>
      <c r="Y500" s="499"/>
      <c r="Z500" s="499"/>
      <c r="AA500" s="499"/>
      <c r="AB500" s="499"/>
      <c r="AC500" s="499"/>
    </row>
    <row r="501" spans="12:29" ht="12.75">
      <c r="L501" s="323"/>
      <c r="O501" s="323"/>
      <c r="R501" s="323"/>
      <c r="S501" s="499"/>
      <c r="T501" s="499"/>
      <c r="U501" s="499"/>
      <c r="V501" s="499"/>
      <c r="W501" s="499"/>
      <c r="X501" s="499"/>
      <c r="Y501" s="499"/>
      <c r="Z501" s="499"/>
      <c r="AA501" s="499"/>
      <c r="AB501" s="499"/>
      <c r="AC501" s="499"/>
    </row>
    <row r="502" spans="12:29" ht="12.75">
      <c r="L502" s="323"/>
      <c r="O502" s="323"/>
      <c r="R502" s="323"/>
      <c r="S502" s="499"/>
      <c r="T502" s="499"/>
      <c r="U502" s="499"/>
      <c r="V502" s="499"/>
      <c r="W502" s="499"/>
      <c r="X502" s="499"/>
      <c r="Y502" s="499"/>
      <c r="Z502" s="499"/>
      <c r="AA502" s="499"/>
      <c r="AB502" s="499"/>
      <c r="AC502" s="499"/>
    </row>
    <row r="503" spans="12:29" ht="12.75">
      <c r="L503" s="323"/>
      <c r="O503" s="323"/>
      <c r="R503" s="323"/>
      <c r="S503" s="499"/>
      <c r="T503" s="499"/>
      <c r="U503" s="499"/>
      <c r="V503" s="499"/>
      <c r="W503" s="499"/>
      <c r="X503" s="499"/>
      <c r="Y503" s="499"/>
      <c r="Z503" s="499"/>
      <c r="AA503" s="499"/>
      <c r="AB503" s="499"/>
      <c r="AC503" s="499"/>
    </row>
    <row r="504" spans="12:29" ht="12.75">
      <c r="L504" s="323"/>
      <c r="O504" s="323"/>
      <c r="R504" s="323"/>
      <c r="S504" s="499"/>
      <c r="T504" s="499"/>
      <c r="U504" s="499"/>
      <c r="V504" s="499"/>
      <c r="W504" s="499"/>
      <c r="X504" s="499"/>
      <c r="Y504" s="499"/>
      <c r="Z504" s="499"/>
      <c r="AA504" s="499"/>
      <c r="AB504" s="499"/>
      <c r="AC504" s="499"/>
    </row>
    <row r="505" spans="12:29" ht="12.75">
      <c r="L505" s="323"/>
      <c r="O505" s="323"/>
      <c r="R505" s="323"/>
      <c r="S505" s="499"/>
      <c r="T505" s="499"/>
      <c r="U505" s="499"/>
      <c r="V505" s="499"/>
      <c r="W505" s="499"/>
      <c r="X505" s="499"/>
      <c r="Y505" s="499"/>
      <c r="Z505" s="499"/>
      <c r="AA505" s="499"/>
      <c r="AB505" s="499"/>
      <c r="AC505" s="499"/>
    </row>
    <row r="506" spans="12:29" ht="12.75">
      <c r="L506" s="323"/>
      <c r="O506" s="323"/>
      <c r="R506" s="323"/>
      <c r="S506" s="499"/>
      <c r="T506" s="499"/>
      <c r="U506" s="499"/>
      <c r="V506" s="499"/>
      <c r="W506" s="499"/>
      <c r="X506" s="499"/>
      <c r="Y506" s="499"/>
      <c r="Z506" s="499"/>
      <c r="AA506" s="499"/>
      <c r="AB506" s="499"/>
      <c r="AC506" s="499"/>
    </row>
    <row r="507" spans="12:29" ht="12.75">
      <c r="L507" s="323"/>
      <c r="O507" s="323"/>
      <c r="R507" s="323"/>
      <c r="S507" s="499"/>
      <c r="T507" s="499"/>
      <c r="U507" s="499"/>
      <c r="V507" s="499"/>
      <c r="W507" s="499"/>
      <c r="X507" s="499"/>
      <c r="Y507" s="499"/>
      <c r="Z507" s="499"/>
      <c r="AA507" s="499"/>
      <c r="AB507" s="499"/>
      <c r="AC507" s="499"/>
    </row>
    <row r="508" spans="12:29" ht="12.75">
      <c r="L508" s="323"/>
      <c r="O508" s="323"/>
      <c r="R508" s="323"/>
      <c r="S508" s="499"/>
      <c r="T508" s="499"/>
      <c r="U508" s="499"/>
      <c r="V508" s="499"/>
      <c r="W508" s="499"/>
      <c r="X508" s="499"/>
      <c r="Y508" s="499"/>
      <c r="Z508" s="499"/>
      <c r="AA508" s="499"/>
      <c r="AB508" s="499"/>
      <c r="AC508" s="499"/>
    </row>
    <row r="509" spans="12:29" ht="12.75">
      <c r="L509" s="323"/>
      <c r="O509" s="323"/>
      <c r="R509" s="323"/>
      <c r="S509" s="499"/>
      <c r="T509" s="499"/>
      <c r="U509" s="499"/>
      <c r="V509" s="499"/>
      <c r="W509" s="499"/>
      <c r="X509" s="499"/>
      <c r="Y509" s="499"/>
      <c r="Z509" s="499"/>
      <c r="AA509" s="499"/>
      <c r="AB509" s="499"/>
      <c r="AC509" s="499"/>
    </row>
    <row r="510" spans="12:29" ht="12.75">
      <c r="L510" s="323"/>
      <c r="O510" s="323"/>
      <c r="R510" s="323"/>
      <c r="S510" s="499"/>
      <c r="T510" s="499"/>
      <c r="U510" s="499"/>
      <c r="V510" s="499"/>
      <c r="W510" s="499"/>
      <c r="X510" s="499"/>
      <c r="Y510" s="499"/>
      <c r="Z510" s="499"/>
      <c r="AA510" s="499"/>
      <c r="AB510" s="499"/>
      <c r="AC510" s="499"/>
    </row>
    <row r="511" spans="12:29" ht="12.75">
      <c r="L511" s="323"/>
      <c r="O511" s="323"/>
      <c r="R511" s="323"/>
      <c r="S511" s="499"/>
      <c r="T511" s="499"/>
      <c r="U511" s="499"/>
      <c r="V511" s="499"/>
      <c r="W511" s="499"/>
      <c r="X511" s="499"/>
      <c r="Y511" s="499"/>
      <c r="Z511" s="499"/>
      <c r="AA511" s="499"/>
      <c r="AB511" s="499"/>
      <c r="AC511" s="499"/>
    </row>
    <row r="512" spans="12:29" ht="12.75">
      <c r="L512" s="323"/>
      <c r="O512" s="323"/>
      <c r="R512" s="323"/>
      <c r="S512" s="499"/>
      <c r="T512" s="499"/>
      <c r="U512" s="499"/>
      <c r="V512" s="499"/>
      <c r="W512" s="499"/>
      <c r="X512" s="499"/>
      <c r="Y512" s="499"/>
      <c r="Z512" s="499"/>
      <c r="AA512" s="499"/>
      <c r="AB512" s="499"/>
      <c r="AC512" s="499"/>
    </row>
    <row r="513" spans="12:29" ht="12.75">
      <c r="L513" s="323"/>
      <c r="O513" s="323"/>
      <c r="R513" s="323"/>
      <c r="S513" s="499"/>
      <c r="T513" s="499"/>
      <c r="U513" s="499"/>
      <c r="V513" s="499"/>
      <c r="W513" s="499"/>
      <c r="X513" s="499"/>
      <c r="Y513" s="499"/>
      <c r="Z513" s="499"/>
      <c r="AA513" s="499"/>
      <c r="AB513" s="499"/>
      <c r="AC513" s="499"/>
    </row>
    <row r="514" spans="12:29" ht="12.75">
      <c r="L514" s="323"/>
      <c r="O514" s="323"/>
      <c r="R514" s="323"/>
      <c r="S514" s="499"/>
      <c r="T514" s="499"/>
      <c r="U514" s="499"/>
      <c r="V514" s="499"/>
      <c r="W514" s="499"/>
      <c r="X514" s="499"/>
      <c r="Y514" s="499"/>
      <c r="Z514" s="499"/>
      <c r="AA514" s="499"/>
      <c r="AB514" s="499"/>
      <c r="AC514" s="499"/>
    </row>
    <row r="515" spans="12:29" ht="12.75">
      <c r="L515" s="323"/>
      <c r="O515" s="323"/>
      <c r="R515" s="323"/>
      <c r="S515" s="499"/>
      <c r="T515" s="499"/>
      <c r="U515" s="499"/>
      <c r="V515" s="499"/>
      <c r="W515" s="499"/>
      <c r="X515" s="499"/>
      <c r="Y515" s="499"/>
      <c r="Z515" s="499"/>
      <c r="AA515" s="499"/>
      <c r="AB515" s="499"/>
      <c r="AC515" s="499"/>
    </row>
    <row r="516" spans="12:29" ht="12.75">
      <c r="L516" s="323"/>
      <c r="O516" s="323"/>
      <c r="R516" s="323"/>
      <c r="S516" s="499"/>
      <c r="T516" s="499"/>
      <c r="U516" s="499"/>
      <c r="V516" s="499"/>
      <c r="W516" s="499"/>
      <c r="X516" s="499"/>
      <c r="Y516" s="499"/>
      <c r="Z516" s="499"/>
      <c r="AA516" s="499"/>
      <c r="AB516" s="499"/>
      <c r="AC516" s="499"/>
    </row>
    <row r="517" spans="12:29" ht="12.75">
      <c r="L517" s="323"/>
      <c r="O517" s="323"/>
      <c r="R517" s="323"/>
      <c r="S517" s="499"/>
      <c r="T517" s="499"/>
      <c r="U517" s="499"/>
      <c r="V517" s="499"/>
      <c r="W517" s="499"/>
      <c r="X517" s="499"/>
      <c r="Y517" s="499"/>
      <c r="Z517" s="499"/>
      <c r="AA517" s="499"/>
      <c r="AB517" s="499"/>
      <c r="AC517" s="499"/>
    </row>
    <row r="518" spans="12:29" ht="12.75">
      <c r="L518" s="323"/>
      <c r="O518" s="323"/>
      <c r="R518" s="323"/>
      <c r="S518" s="499"/>
      <c r="T518" s="499"/>
      <c r="U518" s="499"/>
      <c r="V518" s="499"/>
      <c r="W518" s="499"/>
      <c r="X518" s="499"/>
      <c r="Y518" s="499"/>
      <c r="Z518" s="499"/>
      <c r="AA518" s="499"/>
      <c r="AB518" s="499"/>
      <c r="AC518" s="499"/>
    </row>
    <row r="519" spans="12:29" ht="12.75">
      <c r="L519" s="323"/>
      <c r="O519" s="323"/>
      <c r="R519" s="323"/>
      <c r="S519" s="499"/>
      <c r="T519" s="499"/>
      <c r="U519" s="499"/>
      <c r="V519" s="499"/>
      <c r="W519" s="499"/>
      <c r="X519" s="499"/>
      <c r="Y519" s="499"/>
      <c r="Z519" s="499"/>
      <c r="AA519" s="499"/>
      <c r="AB519" s="499"/>
      <c r="AC519" s="499"/>
    </row>
    <row r="520" spans="12:29" ht="12.75">
      <c r="L520" s="323"/>
      <c r="O520" s="323"/>
      <c r="R520" s="323"/>
      <c r="S520" s="499"/>
      <c r="T520" s="499"/>
      <c r="U520" s="499"/>
      <c r="V520" s="499"/>
      <c r="W520" s="499"/>
      <c r="X520" s="499"/>
      <c r="Y520" s="499"/>
      <c r="Z520" s="499"/>
      <c r="AA520" s="499"/>
      <c r="AB520" s="499"/>
      <c r="AC520" s="499"/>
    </row>
    <row r="521" spans="12:29" ht="12.75">
      <c r="L521" s="323"/>
      <c r="O521" s="323"/>
      <c r="R521" s="323"/>
      <c r="S521" s="499"/>
      <c r="T521" s="499"/>
      <c r="U521" s="499"/>
      <c r="V521" s="499"/>
      <c r="W521" s="499"/>
      <c r="X521" s="499"/>
      <c r="Y521" s="499"/>
      <c r="Z521" s="499"/>
      <c r="AA521" s="499"/>
      <c r="AB521" s="499"/>
      <c r="AC521" s="499"/>
    </row>
    <row r="522" spans="12:29" ht="12.75">
      <c r="L522" s="323"/>
      <c r="O522" s="323"/>
      <c r="R522" s="323"/>
      <c r="S522" s="499"/>
      <c r="T522" s="499"/>
      <c r="U522" s="499"/>
      <c r="V522" s="499"/>
      <c r="W522" s="499"/>
      <c r="X522" s="499"/>
      <c r="Y522" s="499"/>
      <c r="Z522" s="499"/>
      <c r="AA522" s="499"/>
      <c r="AB522" s="499"/>
      <c r="AC522" s="499"/>
    </row>
    <row r="523" spans="12:29" ht="12.75">
      <c r="L523" s="323"/>
      <c r="O523" s="323"/>
      <c r="R523" s="323"/>
      <c r="S523" s="499"/>
      <c r="T523" s="499"/>
      <c r="U523" s="499"/>
      <c r="V523" s="499"/>
      <c r="W523" s="499"/>
      <c r="X523" s="499"/>
      <c r="Y523" s="499"/>
      <c r="Z523" s="499"/>
      <c r="AA523" s="499"/>
      <c r="AB523" s="499"/>
      <c r="AC523" s="499"/>
    </row>
    <row r="524" spans="12:29" ht="12.75">
      <c r="L524" s="323"/>
      <c r="O524" s="323"/>
      <c r="R524" s="323"/>
      <c r="S524" s="499"/>
      <c r="T524" s="499"/>
      <c r="U524" s="499"/>
      <c r="V524" s="499"/>
      <c r="W524" s="499"/>
      <c r="X524" s="499"/>
      <c r="Y524" s="499"/>
      <c r="Z524" s="499"/>
      <c r="AA524" s="499"/>
      <c r="AB524" s="499"/>
      <c r="AC524" s="499"/>
    </row>
    <row r="525" spans="12:29" ht="12.75">
      <c r="L525" s="323"/>
      <c r="O525" s="323"/>
      <c r="R525" s="323"/>
      <c r="S525" s="499"/>
      <c r="T525" s="499"/>
      <c r="U525" s="499"/>
      <c r="V525" s="499"/>
      <c r="W525" s="499"/>
      <c r="X525" s="499"/>
      <c r="Y525" s="499"/>
      <c r="Z525" s="499"/>
      <c r="AA525" s="499"/>
      <c r="AB525" s="499"/>
      <c r="AC525" s="499"/>
    </row>
    <row r="526" spans="12:29" ht="12.75">
      <c r="L526" s="323"/>
      <c r="O526" s="323"/>
      <c r="R526" s="323"/>
      <c r="S526" s="499"/>
      <c r="T526" s="499"/>
      <c r="U526" s="499"/>
      <c r="V526" s="499"/>
      <c r="W526" s="499"/>
      <c r="X526" s="499"/>
      <c r="Y526" s="499"/>
      <c r="Z526" s="499"/>
      <c r="AA526" s="499"/>
      <c r="AB526" s="499"/>
      <c r="AC526" s="499"/>
    </row>
    <row r="527" spans="12:29" ht="12.75">
      <c r="L527" s="323"/>
      <c r="O527" s="323"/>
      <c r="R527" s="323"/>
      <c r="S527" s="499"/>
      <c r="T527" s="499"/>
      <c r="U527" s="499"/>
      <c r="V527" s="499"/>
      <c r="W527" s="499"/>
      <c r="X527" s="499"/>
      <c r="Y527" s="499"/>
      <c r="Z527" s="499"/>
      <c r="AA527" s="499"/>
      <c r="AB527" s="499"/>
      <c r="AC527" s="499"/>
    </row>
    <row r="528" spans="12:29" ht="12.75">
      <c r="L528" s="323"/>
      <c r="O528" s="323"/>
      <c r="R528" s="323"/>
      <c r="S528" s="499"/>
      <c r="T528" s="499"/>
      <c r="U528" s="499"/>
      <c r="V528" s="499"/>
      <c r="W528" s="499"/>
      <c r="X528" s="499"/>
      <c r="Y528" s="499"/>
      <c r="Z528" s="499"/>
      <c r="AA528" s="499"/>
      <c r="AB528" s="499"/>
      <c r="AC528" s="499"/>
    </row>
    <row r="529" spans="12:29" ht="12.75">
      <c r="L529" s="323"/>
      <c r="O529" s="323"/>
      <c r="R529" s="323"/>
      <c r="S529" s="499"/>
      <c r="T529" s="499"/>
      <c r="U529" s="499"/>
      <c r="V529" s="499"/>
      <c r="W529" s="499"/>
      <c r="X529" s="499"/>
      <c r="Y529" s="499"/>
      <c r="Z529" s="499"/>
      <c r="AA529" s="499"/>
      <c r="AB529" s="499"/>
      <c r="AC529" s="499"/>
    </row>
    <row r="530" spans="12:29" ht="12.75">
      <c r="L530" s="323"/>
      <c r="O530" s="323"/>
      <c r="R530" s="323"/>
      <c r="S530" s="499"/>
      <c r="T530" s="499"/>
      <c r="U530" s="499"/>
      <c r="V530" s="499"/>
      <c r="W530" s="499"/>
      <c r="X530" s="499"/>
      <c r="Y530" s="499"/>
      <c r="Z530" s="499"/>
      <c r="AA530" s="499"/>
      <c r="AB530" s="499"/>
      <c r="AC530" s="499"/>
    </row>
    <row r="531" spans="12:29" ht="12.75">
      <c r="L531" s="323"/>
      <c r="O531" s="323"/>
      <c r="R531" s="323"/>
      <c r="S531" s="499"/>
      <c r="T531" s="499"/>
      <c r="U531" s="499"/>
      <c r="V531" s="499"/>
      <c r="W531" s="499"/>
      <c r="X531" s="499"/>
      <c r="Y531" s="499"/>
      <c r="Z531" s="499"/>
      <c r="AA531" s="499"/>
      <c r="AB531" s="499"/>
      <c r="AC531" s="499"/>
    </row>
    <row r="532" spans="12:29" ht="12.75">
      <c r="L532" s="323"/>
      <c r="O532" s="323"/>
      <c r="R532" s="323"/>
      <c r="S532" s="499"/>
      <c r="T532" s="499"/>
      <c r="U532" s="499"/>
      <c r="V532" s="499"/>
      <c r="W532" s="499"/>
      <c r="X532" s="499"/>
      <c r="Y532" s="499"/>
      <c r="Z532" s="499"/>
      <c r="AA532" s="499"/>
      <c r="AB532" s="499"/>
      <c r="AC532" s="499"/>
    </row>
    <row r="533" spans="12:29" ht="12.75">
      <c r="L533" s="323"/>
      <c r="O533" s="323"/>
      <c r="R533" s="323"/>
      <c r="S533" s="499"/>
      <c r="T533" s="499"/>
      <c r="U533" s="499"/>
      <c r="V533" s="499"/>
      <c r="W533" s="499"/>
      <c r="X533" s="499"/>
      <c r="Y533" s="499"/>
      <c r="Z533" s="499"/>
      <c r="AA533" s="499"/>
      <c r="AB533" s="499"/>
      <c r="AC533" s="499"/>
    </row>
    <row r="534" spans="12:29" ht="12.75">
      <c r="L534" s="323"/>
      <c r="O534" s="323"/>
      <c r="R534" s="323"/>
      <c r="S534" s="499"/>
      <c r="T534" s="499"/>
      <c r="U534" s="499"/>
      <c r="V534" s="499"/>
      <c r="W534" s="499"/>
      <c r="X534" s="499"/>
      <c r="Y534" s="499"/>
      <c r="Z534" s="499"/>
      <c r="AA534" s="499"/>
      <c r="AB534" s="499"/>
      <c r="AC534" s="499"/>
    </row>
    <row r="535" spans="12:29" ht="12.75">
      <c r="L535" s="323"/>
      <c r="O535" s="323"/>
      <c r="R535" s="323"/>
      <c r="S535" s="499"/>
      <c r="T535" s="499"/>
      <c r="U535" s="499"/>
      <c r="V535" s="499"/>
      <c r="W535" s="499"/>
      <c r="X535" s="499"/>
      <c r="Y535" s="499"/>
      <c r="Z535" s="499"/>
      <c r="AA535" s="499"/>
      <c r="AB535" s="499"/>
      <c r="AC535" s="499"/>
    </row>
    <row r="536" spans="12:29" ht="12.75">
      <c r="L536" s="323"/>
      <c r="O536" s="323"/>
      <c r="R536" s="323"/>
      <c r="S536" s="499"/>
      <c r="T536" s="499"/>
      <c r="U536" s="499"/>
      <c r="V536" s="499"/>
      <c r="W536" s="499"/>
      <c r="X536" s="499"/>
      <c r="Y536" s="499"/>
      <c r="Z536" s="499"/>
      <c r="AA536" s="499"/>
      <c r="AB536" s="499"/>
      <c r="AC536" s="499"/>
    </row>
    <row r="537" spans="12:29" ht="12.75">
      <c r="L537" s="323"/>
      <c r="O537" s="323"/>
      <c r="R537" s="323"/>
      <c r="S537" s="499"/>
      <c r="T537" s="499"/>
      <c r="U537" s="499"/>
      <c r="V537" s="499"/>
      <c r="W537" s="499"/>
      <c r="X537" s="499"/>
      <c r="Y537" s="499"/>
      <c r="Z537" s="499"/>
      <c r="AA537" s="499"/>
      <c r="AB537" s="499"/>
      <c r="AC537" s="499"/>
    </row>
    <row r="538" spans="12:29" ht="12.75">
      <c r="L538" s="323"/>
      <c r="O538" s="323"/>
      <c r="R538" s="323"/>
      <c r="S538" s="499"/>
      <c r="T538" s="499"/>
      <c r="U538" s="499"/>
      <c r="V538" s="499"/>
      <c r="W538" s="499"/>
      <c r="X538" s="499"/>
      <c r="Y538" s="499"/>
      <c r="Z538" s="499"/>
      <c r="AA538" s="499"/>
      <c r="AB538" s="499"/>
      <c r="AC538" s="499"/>
    </row>
    <row r="539" spans="12:29" ht="12.75">
      <c r="L539" s="323"/>
      <c r="O539" s="323"/>
      <c r="R539" s="323"/>
      <c r="S539" s="499"/>
      <c r="T539" s="499"/>
      <c r="U539" s="499"/>
      <c r="V539" s="499"/>
      <c r="W539" s="499"/>
      <c r="X539" s="499"/>
      <c r="Y539" s="499"/>
      <c r="Z539" s="499"/>
      <c r="AA539" s="499"/>
      <c r="AB539" s="499"/>
      <c r="AC539" s="499"/>
    </row>
    <row r="540" spans="12:29" ht="12.75">
      <c r="L540" s="323"/>
      <c r="O540" s="323"/>
      <c r="R540" s="323"/>
      <c r="S540" s="499"/>
      <c r="T540" s="499"/>
      <c r="U540" s="499"/>
      <c r="V540" s="499"/>
      <c r="W540" s="499"/>
      <c r="X540" s="499"/>
      <c r="Y540" s="499"/>
      <c r="Z540" s="499"/>
      <c r="AA540" s="499"/>
      <c r="AB540" s="499"/>
      <c r="AC540" s="499"/>
    </row>
    <row r="541" spans="12:29" ht="12.75">
      <c r="L541" s="323"/>
      <c r="O541" s="323"/>
      <c r="R541" s="323"/>
      <c r="S541" s="499"/>
      <c r="T541" s="499"/>
      <c r="U541" s="499"/>
      <c r="V541" s="499"/>
      <c r="W541" s="499"/>
      <c r="X541" s="499"/>
      <c r="Y541" s="499"/>
      <c r="Z541" s="499"/>
      <c r="AA541" s="499"/>
      <c r="AB541" s="499"/>
      <c r="AC541" s="499"/>
    </row>
    <row r="542" spans="12:29" ht="12.75">
      <c r="L542" s="323"/>
      <c r="O542" s="323"/>
      <c r="R542" s="323"/>
      <c r="S542" s="499"/>
      <c r="T542" s="499"/>
      <c r="U542" s="499"/>
      <c r="V542" s="499"/>
      <c r="W542" s="499"/>
      <c r="X542" s="499"/>
      <c r="Y542" s="499"/>
      <c r="Z542" s="499"/>
      <c r="AA542" s="499"/>
      <c r="AB542" s="499"/>
      <c r="AC542" s="499"/>
    </row>
    <row r="543" spans="12:29" ht="12.75">
      <c r="L543" s="323"/>
      <c r="O543" s="323"/>
      <c r="R543" s="323"/>
      <c r="S543" s="499"/>
      <c r="T543" s="499"/>
      <c r="U543" s="499"/>
      <c r="V543" s="499"/>
      <c r="W543" s="499"/>
      <c r="X543" s="499"/>
      <c r="Y543" s="499"/>
      <c r="Z543" s="499"/>
      <c r="AA543" s="499"/>
      <c r="AB543" s="499"/>
      <c r="AC543" s="499"/>
    </row>
    <row r="544" spans="12:29" ht="12.75">
      <c r="L544" s="323"/>
      <c r="O544" s="323"/>
      <c r="R544" s="323"/>
      <c r="S544" s="499"/>
      <c r="T544" s="499"/>
      <c r="U544" s="499"/>
      <c r="V544" s="499"/>
      <c r="W544" s="499"/>
      <c r="X544" s="499"/>
      <c r="Y544" s="499"/>
      <c r="Z544" s="499"/>
      <c r="AA544" s="499"/>
      <c r="AB544" s="499"/>
      <c r="AC544" s="499"/>
    </row>
    <row r="545" spans="12:29" ht="12.75">
      <c r="L545" s="323"/>
      <c r="O545" s="323"/>
      <c r="R545" s="323"/>
      <c r="S545" s="499"/>
      <c r="T545" s="499"/>
      <c r="U545" s="499"/>
      <c r="V545" s="499"/>
      <c r="W545" s="499"/>
      <c r="X545" s="499"/>
      <c r="Y545" s="499"/>
      <c r="Z545" s="499"/>
      <c r="AA545" s="499"/>
      <c r="AB545" s="499"/>
      <c r="AC545" s="499"/>
    </row>
    <row r="546" spans="12:29" ht="12.75">
      <c r="L546" s="323"/>
      <c r="O546" s="323"/>
      <c r="R546" s="323"/>
      <c r="S546" s="499"/>
      <c r="T546" s="499"/>
      <c r="U546" s="499"/>
      <c r="V546" s="499"/>
      <c r="W546" s="499"/>
      <c r="X546" s="499"/>
      <c r="Y546" s="499"/>
      <c r="Z546" s="499"/>
      <c r="AA546" s="499"/>
      <c r="AB546" s="499"/>
      <c r="AC546" s="499"/>
    </row>
    <row r="547" spans="12:29" ht="12.75">
      <c r="L547" s="323"/>
      <c r="O547" s="323"/>
      <c r="R547" s="323"/>
      <c r="S547" s="499"/>
      <c r="T547" s="499"/>
      <c r="U547" s="499"/>
      <c r="V547" s="499"/>
      <c r="W547" s="499"/>
      <c r="X547" s="499"/>
      <c r="Y547" s="499"/>
      <c r="Z547" s="499"/>
      <c r="AA547" s="499"/>
      <c r="AB547" s="499"/>
      <c r="AC547" s="499"/>
    </row>
    <row r="548" spans="12:29" ht="12.75">
      <c r="L548" s="323"/>
      <c r="O548" s="323"/>
      <c r="R548" s="323"/>
      <c r="S548" s="499"/>
      <c r="T548" s="499"/>
      <c r="U548" s="499"/>
      <c r="V548" s="499"/>
      <c r="W548" s="499"/>
      <c r="X548" s="499"/>
      <c r="Y548" s="499"/>
      <c r="Z548" s="499"/>
      <c r="AA548" s="499"/>
      <c r="AB548" s="499"/>
      <c r="AC548" s="499"/>
    </row>
    <row r="549" spans="12:29" ht="12.75">
      <c r="L549" s="323"/>
      <c r="O549" s="323"/>
      <c r="R549" s="323"/>
      <c r="S549" s="499"/>
      <c r="T549" s="499"/>
      <c r="U549" s="499"/>
      <c r="V549" s="499"/>
      <c r="W549" s="499"/>
      <c r="X549" s="499"/>
      <c r="Y549" s="499"/>
      <c r="Z549" s="499"/>
      <c r="AA549" s="499"/>
      <c r="AB549" s="499"/>
      <c r="AC549" s="499"/>
    </row>
    <row r="550" spans="12:29" ht="12.75">
      <c r="L550" s="323"/>
      <c r="O550" s="323"/>
      <c r="R550" s="323"/>
      <c r="S550" s="499"/>
      <c r="T550" s="499"/>
      <c r="U550" s="499"/>
      <c r="V550" s="499"/>
      <c r="W550" s="499"/>
      <c r="X550" s="499"/>
      <c r="Y550" s="499"/>
      <c r="Z550" s="499"/>
      <c r="AA550" s="499"/>
      <c r="AB550" s="499"/>
      <c r="AC550" s="499"/>
    </row>
    <row r="551" spans="12:29" ht="12.75">
      <c r="L551" s="323"/>
      <c r="O551" s="323"/>
      <c r="R551" s="323"/>
      <c r="S551" s="499"/>
      <c r="T551" s="499"/>
      <c r="U551" s="499"/>
      <c r="V551" s="499"/>
      <c r="W551" s="499"/>
      <c r="X551" s="499"/>
      <c r="Y551" s="499"/>
      <c r="Z551" s="499"/>
      <c r="AA551" s="499"/>
      <c r="AB551" s="499"/>
      <c r="AC551" s="499"/>
    </row>
    <row r="552" spans="12:29" ht="12.75">
      <c r="L552" s="323"/>
      <c r="O552" s="323"/>
      <c r="R552" s="323"/>
      <c r="S552" s="499"/>
      <c r="T552" s="499"/>
      <c r="U552" s="499"/>
      <c r="V552" s="499"/>
      <c r="W552" s="499"/>
      <c r="X552" s="499"/>
      <c r="Y552" s="499"/>
      <c r="Z552" s="499"/>
      <c r="AA552" s="499"/>
      <c r="AB552" s="499"/>
      <c r="AC552" s="499"/>
    </row>
    <row r="553" spans="12:29" ht="12.75">
      <c r="L553" s="323"/>
      <c r="O553" s="323"/>
      <c r="R553" s="323"/>
      <c r="S553" s="499"/>
      <c r="T553" s="499"/>
      <c r="U553" s="499"/>
      <c r="V553" s="499"/>
      <c r="W553" s="499"/>
      <c r="X553" s="499"/>
      <c r="Y553" s="499"/>
      <c r="Z553" s="499"/>
      <c r="AA553" s="499"/>
      <c r="AB553" s="499"/>
      <c r="AC553" s="499"/>
    </row>
    <row r="554" spans="12:29" ht="12.75">
      <c r="L554" s="323"/>
      <c r="O554" s="323"/>
      <c r="R554" s="323"/>
      <c r="S554" s="499"/>
      <c r="T554" s="499"/>
      <c r="U554" s="499"/>
      <c r="V554" s="499"/>
      <c r="W554" s="499"/>
      <c r="X554" s="499"/>
      <c r="Y554" s="499"/>
      <c r="Z554" s="499"/>
      <c r="AA554" s="499"/>
      <c r="AB554" s="499"/>
      <c r="AC554" s="499"/>
    </row>
    <row r="555" spans="12:29" ht="12.75">
      <c r="L555" s="323"/>
      <c r="O555" s="323"/>
      <c r="R555" s="323"/>
      <c r="S555" s="499"/>
      <c r="T555" s="499"/>
      <c r="U555" s="499"/>
      <c r="V555" s="499"/>
      <c r="W555" s="499"/>
      <c r="X555" s="499"/>
      <c r="Y555" s="499"/>
      <c r="Z555" s="499"/>
      <c r="AA555" s="499"/>
      <c r="AB555" s="499"/>
      <c r="AC555" s="499"/>
    </row>
    <row r="556" spans="12:29" ht="12.75">
      <c r="L556" s="323"/>
      <c r="O556" s="323"/>
      <c r="R556" s="323"/>
      <c r="S556" s="499"/>
      <c r="T556" s="499"/>
      <c r="U556" s="499"/>
      <c r="V556" s="499"/>
      <c r="W556" s="499"/>
      <c r="X556" s="499"/>
      <c r="Y556" s="499"/>
      <c r="Z556" s="499"/>
      <c r="AA556" s="499"/>
      <c r="AB556" s="499"/>
      <c r="AC556" s="499"/>
    </row>
    <row r="557" spans="12:29" ht="12.75">
      <c r="L557" s="323"/>
      <c r="O557" s="323"/>
      <c r="R557" s="323"/>
      <c r="S557" s="499"/>
      <c r="T557" s="499"/>
      <c r="U557" s="499"/>
      <c r="V557" s="499"/>
      <c r="W557" s="499"/>
      <c r="X557" s="499"/>
      <c r="Y557" s="499"/>
      <c r="Z557" s="499"/>
      <c r="AA557" s="499"/>
      <c r="AB557" s="499"/>
      <c r="AC557" s="499"/>
    </row>
    <row r="558" spans="12:29" ht="12.75">
      <c r="L558" s="323"/>
      <c r="O558" s="323"/>
      <c r="R558" s="323"/>
      <c r="S558" s="499"/>
      <c r="T558" s="499"/>
      <c r="U558" s="499"/>
      <c r="V558" s="499"/>
      <c r="W558" s="499"/>
      <c r="X558" s="499"/>
      <c r="Y558" s="499"/>
      <c r="Z558" s="499"/>
      <c r="AA558" s="499"/>
      <c r="AB558" s="499"/>
      <c r="AC558" s="499"/>
    </row>
    <row r="559" spans="12:29" ht="12.75">
      <c r="L559" s="323"/>
      <c r="O559" s="323"/>
      <c r="R559" s="323"/>
      <c r="S559" s="499"/>
      <c r="T559" s="499"/>
      <c r="U559" s="499"/>
      <c r="V559" s="499"/>
      <c r="W559" s="499"/>
      <c r="X559" s="499"/>
      <c r="Y559" s="499"/>
      <c r="Z559" s="499"/>
      <c r="AA559" s="499"/>
      <c r="AB559" s="499"/>
      <c r="AC559" s="499"/>
    </row>
    <row r="560" spans="12:29" ht="12.75">
      <c r="L560" s="323"/>
      <c r="O560" s="323"/>
      <c r="R560" s="323"/>
      <c r="S560" s="499"/>
      <c r="T560" s="499"/>
      <c r="U560" s="499"/>
      <c r="V560" s="499"/>
      <c r="W560" s="499"/>
      <c r="X560" s="499"/>
      <c r="Y560" s="499"/>
      <c r="Z560" s="499"/>
      <c r="AA560" s="499"/>
      <c r="AB560" s="499"/>
      <c r="AC560" s="499"/>
    </row>
    <row r="561" spans="12:29" ht="12.75">
      <c r="L561" s="323"/>
      <c r="O561" s="323"/>
      <c r="R561" s="323"/>
      <c r="S561" s="499"/>
      <c r="T561" s="499"/>
      <c r="U561" s="499"/>
      <c r="V561" s="499"/>
      <c r="W561" s="499"/>
      <c r="X561" s="499"/>
      <c r="Y561" s="499"/>
      <c r="Z561" s="499"/>
      <c r="AA561" s="499"/>
      <c r="AB561" s="499"/>
      <c r="AC561" s="499"/>
    </row>
    <row r="562" spans="12:29" ht="12.75">
      <c r="L562" s="323"/>
      <c r="O562" s="323"/>
      <c r="R562" s="323"/>
      <c r="S562" s="499"/>
      <c r="T562" s="499"/>
      <c r="U562" s="499"/>
      <c r="V562" s="499"/>
      <c r="W562" s="499"/>
      <c r="X562" s="499"/>
      <c r="Y562" s="499"/>
      <c r="Z562" s="499"/>
      <c r="AA562" s="499"/>
      <c r="AB562" s="499"/>
      <c r="AC562" s="499"/>
    </row>
    <row r="563" spans="12:29" ht="12.75">
      <c r="L563" s="323"/>
      <c r="O563" s="323"/>
      <c r="R563" s="323"/>
      <c r="S563" s="499"/>
      <c r="T563" s="499"/>
      <c r="U563" s="499"/>
      <c r="V563" s="499"/>
      <c r="W563" s="499"/>
      <c r="X563" s="499"/>
      <c r="Y563" s="499"/>
      <c r="Z563" s="499"/>
      <c r="AA563" s="499"/>
      <c r="AB563" s="499"/>
      <c r="AC563" s="499"/>
    </row>
    <row r="564" spans="12:29" ht="12.75">
      <c r="L564" s="323"/>
      <c r="O564" s="323"/>
      <c r="R564" s="323"/>
      <c r="S564" s="499"/>
      <c r="T564" s="499"/>
      <c r="U564" s="499"/>
      <c r="V564" s="499"/>
      <c r="W564" s="499"/>
      <c r="X564" s="499"/>
      <c r="Y564" s="499"/>
      <c r="Z564" s="499"/>
      <c r="AA564" s="499"/>
      <c r="AB564" s="499"/>
      <c r="AC564" s="499"/>
    </row>
    <row r="565" spans="12:29" ht="12.75">
      <c r="L565" s="323"/>
      <c r="O565" s="323"/>
      <c r="R565" s="323"/>
      <c r="S565" s="499"/>
      <c r="T565" s="499"/>
      <c r="U565" s="499"/>
      <c r="V565" s="499"/>
      <c r="W565" s="499"/>
      <c r="X565" s="499"/>
      <c r="Y565" s="499"/>
      <c r="Z565" s="499"/>
      <c r="AA565" s="499"/>
      <c r="AB565" s="499"/>
      <c r="AC565" s="499"/>
    </row>
    <row r="566" spans="12:29" ht="12.75">
      <c r="L566" s="323"/>
      <c r="O566" s="323"/>
      <c r="R566" s="323"/>
      <c r="S566" s="499"/>
      <c r="T566" s="499"/>
      <c r="U566" s="499"/>
      <c r="V566" s="499"/>
      <c r="W566" s="499"/>
      <c r="X566" s="499"/>
      <c r="Y566" s="499"/>
      <c r="Z566" s="499"/>
      <c r="AA566" s="499"/>
      <c r="AB566" s="499"/>
      <c r="AC566" s="499"/>
    </row>
    <row r="567" spans="12:29" ht="12.75">
      <c r="L567" s="323"/>
      <c r="O567" s="323"/>
      <c r="R567" s="323"/>
      <c r="S567" s="499"/>
      <c r="T567" s="499"/>
      <c r="U567" s="499"/>
      <c r="V567" s="499"/>
      <c r="W567" s="499"/>
      <c r="X567" s="499"/>
      <c r="Y567" s="499"/>
      <c r="Z567" s="499"/>
      <c r="AA567" s="499"/>
      <c r="AB567" s="499"/>
      <c r="AC567" s="499"/>
    </row>
    <row r="568" spans="12:29" ht="12.75">
      <c r="L568" s="323"/>
      <c r="O568" s="323"/>
      <c r="R568" s="323"/>
      <c r="S568" s="499"/>
      <c r="T568" s="499"/>
      <c r="U568" s="499"/>
      <c r="V568" s="499"/>
      <c r="W568" s="499"/>
      <c r="X568" s="499"/>
      <c r="Y568" s="499"/>
      <c r="Z568" s="499"/>
      <c r="AA568" s="499"/>
      <c r="AB568" s="499"/>
      <c r="AC568" s="499"/>
    </row>
    <row r="569" spans="12:29" ht="12.75">
      <c r="L569" s="323"/>
      <c r="O569" s="323"/>
      <c r="R569" s="323"/>
      <c r="S569" s="499"/>
      <c r="T569" s="499"/>
      <c r="U569" s="499"/>
      <c r="V569" s="499"/>
      <c r="W569" s="499"/>
      <c r="X569" s="499"/>
      <c r="Y569" s="499"/>
      <c r="Z569" s="499"/>
      <c r="AA569" s="499"/>
      <c r="AB569" s="499"/>
      <c r="AC569" s="499"/>
    </row>
    <row r="570" spans="12:29" ht="12.75">
      <c r="L570" s="323"/>
      <c r="O570" s="323"/>
      <c r="R570" s="323"/>
      <c r="S570" s="499"/>
      <c r="T570" s="499"/>
      <c r="U570" s="499"/>
      <c r="V570" s="499"/>
      <c r="W570" s="499"/>
      <c r="X570" s="499"/>
      <c r="Y570" s="499"/>
      <c r="Z570" s="499"/>
      <c r="AA570" s="499"/>
      <c r="AB570" s="499"/>
      <c r="AC570" s="499"/>
    </row>
    <row r="571" spans="12:29" ht="12.75">
      <c r="L571" s="323"/>
      <c r="O571" s="323"/>
      <c r="R571" s="323"/>
      <c r="S571" s="499"/>
      <c r="T571" s="499"/>
      <c r="U571" s="499"/>
      <c r="V571" s="499"/>
      <c r="W571" s="499"/>
      <c r="X571" s="499"/>
      <c r="Y571" s="499"/>
      <c r="Z571" s="499"/>
      <c r="AA571" s="499"/>
      <c r="AB571" s="499"/>
      <c r="AC571" s="499"/>
    </row>
    <row r="572" spans="12:29" ht="12.75">
      <c r="L572" s="323"/>
      <c r="O572" s="323"/>
      <c r="R572" s="323"/>
      <c r="S572" s="499"/>
      <c r="T572" s="499"/>
      <c r="U572" s="499"/>
      <c r="V572" s="499"/>
      <c r="W572" s="499"/>
      <c r="X572" s="499"/>
      <c r="Y572" s="499"/>
      <c r="Z572" s="499"/>
      <c r="AA572" s="499"/>
      <c r="AB572" s="499"/>
      <c r="AC572" s="499"/>
    </row>
    <row r="573" spans="12:29" ht="12.75">
      <c r="L573" s="323"/>
      <c r="O573" s="323"/>
      <c r="R573" s="323"/>
      <c r="S573" s="499"/>
      <c r="T573" s="499"/>
      <c r="U573" s="499"/>
      <c r="V573" s="499"/>
      <c r="W573" s="499"/>
      <c r="X573" s="499"/>
      <c r="Y573" s="499"/>
      <c r="Z573" s="499"/>
      <c r="AA573" s="499"/>
      <c r="AB573" s="499"/>
      <c r="AC573" s="499"/>
    </row>
    <row r="574" spans="12:29" ht="12.75">
      <c r="L574" s="323"/>
      <c r="O574" s="323"/>
      <c r="R574" s="323"/>
      <c r="S574" s="499"/>
      <c r="T574" s="499"/>
      <c r="U574" s="499"/>
      <c r="V574" s="499"/>
      <c r="W574" s="499"/>
      <c r="X574" s="499"/>
      <c r="Y574" s="499"/>
      <c r="Z574" s="499"/>
      <c r="AA574" s="499"/>
      <c r="AB574" s="499"/>
      <c r="AC574" s="499"/>
    </row>
    <row r="575" spans="12:29" ht="12.75">
      <c r="L575" s="323"/>
      <c r="O575" s="323"/>
      <c r="R575" s="323"/>
      <c r="S575" s="499"/>
      <c r="T575" s="499"/>
      <c r="U575" s="499"/>
      <c r="V575" s="499"/>
      <c r="W575" s="499"/>
      <c r="X575" s="499"/>
      <c r="Y575" s="499"/>
      <c r="Z575" s="499"/>
      <c r="AA575" s="499"/>
      <c r="AB575" s="499"/>
      <c r="AC575" s="499"/>
    </row>
    <row r="576" spans="12:29" ht="12.75">
      <c r="L576" s="323"/>
      <c r="O576" s="323"/>
      <c r="R576" s="323"/>
      <c r="S576" s="499"/>
      <c r="T576" s="499"/>
      <c r="U576" s="499"/>
      <c r="V576" s="499"/>
      <c r="W576" s="499"/>
      <c r="X576" s="499"/>
      <c r="Y576" s="499"/>
      <c r="Z576" s="499"/>
      <c r="AA576" s="499"/>
      <c r="AB576" s="499"/>
      <c r="AC576" s="499"/>
    </row>
    <row r="577" spans="12:29" ht="12.75">
      <c r="L577" s="323"/>
      <c r="O577" s="323"/>
      <c r="R577" s="323"/>
      <c r="S577" s="499"/>
      <c r="T577" s="499"/>
      <c r="U577" s="499"/>
      <c r="V577" s="499"/>
      <c r="W577" s="499"/>
      <c r="X577" s="499"/>
      <c r="Y577" s="499"/>
      <c r="Z577" s="499"/>
      <c r="AA577" s="499"/>
      <c r="AB577" s="499"/>
      <c r="AC577" s="499"/>
    </row>
    <row r="578" spans="12:29" ht="12.75">
      <c r="L578" s="323"/>
      <c r="O578" s="323"/>
      <c r="R578" s="323"/>
      <c r="S578" s="499"/>
      <c r="T578" s="499"/>
      <c r="U578" s="499"/>
      <c r="V578" s="499"/>
      <c r="W578" s="499"/>
      <c r="X578" s="499"/>
      <c r="Y578" s="499"/>
      <c r="Z578" s="499"/>
      <c r="AA578" s="499"/>
      <c r="AB578" s="499"/>
      <c r="AC578" s="499"/>
    </row>
    <row r="579" spans="12:29" ht="12.75">
      <c r="L579" s="323"/>
      <c r="O579" s="323"/>
      <c r="R579" s="323"/>
      <c r="S579" s="499"/>
      <c r="T579" s="499"/>
      <c r="U579" s="499"/>
      <c r="V579" s="499"/>
      <c r="W579" s="499"/>
      <c r="X579" s="499"/>
      <c r="Y579" s="499"/>
      <c r="Z579" s="499"/>
      <c r="AA579" s="499"/>
      <c r="AB579" s="499"/>
      <c r="AC579" s="499"/>
    </row>
    <row r="580" spans="12:29" ht="12.75">
      <c r="L580" s="323"/>
      <c r="O580" s="323"/>
      <c r="R580" s="323"/>
      <c r="S580" s="499"/>
      <c r="T580" s="499"/>
      <c r="U580" s="499"/>
      <c r="V580" s="499"/>
      <c r="W580" s="499"/>
      <c r="X580" s="499"/>
      <c r="Y580" s="499"/>
      <c r="Z580" s="499"/>
      <c r="AA580" s="499"/>
      <c r="AB580" s="499"/>
      <c r="AC580" s="499"/>
    </row>
    <row r="581" spans="12:29" ht="12.75">
      <c r="L581" s="323"/>
      <c r="O581" s="323"/>
      <c r="R581" s="323"/>
      <c r="S581" s="499"/>
      <c r="T581" s="499"/>
      <c r="U581" s="499"/>
      <c r="V581" s="499"/>
      <c r="W581" s="499"/>
      <c r="X581" s="499"/>
      <c r="Y581" s="499"/>
      <c r="Z581" s="499"/>
      <c r="AA581" s="499"/>
      <c r="AB581" s="499"/>
      <c r="AC581" s="499"/>
    </row>
    <row r="582" spans="12:29" ht="12.75">
      <c r="L582" s="323"/>
      <c r="O582" s="323"/>
      <c r="R582" s="323"/>
      <c r="S582" s="499"/>
      <c r="T582" s="499"/>
      <c r="U582" s="499"/>
      <c r="V582" s="499"/>
      <c r="W582" s="499"/>
      <c r="X582" s="499"/>
      <c r="Y582" s="499"/>
      <c r="Z582" s="499"/>
      <c r="AA582" s="499"/>
      <c r="AB582" s="499"/>
      <c r="AC582" s="499"/>
    </row>
    <row r="583" spans="12:29" ht="12.75">
      <c r="L583" s="323"/>
      <c r="O583" s="323"/>
      <c r="R583" s="323"/>
      <c r="S583" s="499"/>
      <c r="T583" s="499"/>
      <c r="U583" s="499"/>
      <c r="V583" s="499"/>
      <c r="W583" s="499"/>
      <c r="X583" s="499"/>
      <c r="Y583" s="499"/>
      <c r="Z583" s="499"/>
      <c r="AA583" s="499"/>
      <c r="AB583" s="499"/>
      <c r="AC583" s="499"/>
    </row>
    <row r="584" spans="12:29" ht="12.75">
      <c r="L584" s="323"/>
      <c r="O584" s="323"/>
      <c r="R584" s="323"/>
      <c r="S584" s="499"/>
      <c r="T584" s="499"/>
      <c r="U584" s="499"/>
      <c r="V584" s="499"/>
      <c r="W584" s="499"/>
      <c r="X584" s="499"/>
      <c r="Y584" s="499"/>
      <c r="Z584" s="499"/>
      <c r="AA584" s="499"/>
      <c r="AB584" s="499"/>
      <c r="AC584" s="499"/>
    </row>
    <row r="585" spans="12:29" ht="12.75">
      <c r="L585" s="323"/>
      <c r="O585" s="323"/>
      <c r="R585" s="323"/>
      <c r="S585" s="499"/>
      <c r="T585" s="499"/>
      <c r="U585" s="499"/>
      <c r="V585" s="499"/>
      <c r="W585" s="499"/>
      <c r="X585" s="499"/>
      <c r="Y585" s="499"/>
      <c r="Z585" s="499"/>
      <c r="AA585" s="499"/>
      <c r="AB585" s="499"/>
      <c r="AC585" s="499"/>
    </row>
    <row r="586" spans="12:29" ht="12.75">
      <c r="L586" s="323"/>
      <c r="O586" s="323"/>
      <c r="R586" s="323"/>
      <c r="S586" s="499"/>
      <c r="T586" s="499"/>
      <c r="U586" s="499"/>
      <c r="V586" s="499"/>
      <c r="W586" s="499"/>
      <c r="X586" s="499"/>
      <c r="Y586" s="499"/>
      <c r="Z586" s="499"/>
      <c r="AA586" s="499"/>
      <c r="AB586" s="499"/>
      <c r="AC586" s="499"/>
    </row>
    <row r="587" spans="12:29" ht="12.75">
      <c r="L587" s="323"/>
      <c r="O587" s="323"/>
      <c r="R587" s="323"/>
      <c r="S587" s="499"/>
      <c r="T587" s="499"/>
      <c r="U587" s="499"/>
      <c r="V587" s="499"/>
      <c r="W587" s="499"/>
      <c r="X587" s="499"/>
      <c r="Y587" s="499"/>
      <c r="Z587" s="499"/>
      <c r="AA587" s="499"/>
      <c r="AB587" s="499"/>
      <c r="AC587" s="499"/>
    </row>
    <row r="588" spans="12:29" ht="12.75">
      <c r="L588" s="323"/>
      <c r="O588" s="323"/>
      <c r="R588" s="323"/>
      <c r="S588" s="499"/>
      <c r="T588" s="499"/>
      <c r="U588" s="499"/>
      <c r="V588" s="499"/>
      <c r="W588" s="499"/>
      <c r="X588" s="499"/>
      <c r="Y588" s="499"/>
      <c r="Z588" s="499"/>
      <c r="AA588" s="499"/>
      <c r="AB588" s="499"/>
      <c r="AC588" s="499"/>
    </row>
    <row r="589" spans="12:29" ht="12.75">
      <c r="L589" s="323"/>
      <c r="O589" s="323"/>
      <c r="R589" s="323"/>
      <c r="S589" s="499"/>
      <c r="T589" s="499"/>
      <c r="U589" s="499"/>
      <c r="V589" s="499"/>
      <c r="W589" s="499"/>
      <c r="X589" s="499"/>
      <c r="Y589" s="499"/>
      <c r="Z589" s="499"/>
      <c r="AA589" s="499"/>
      <c r="AB589" s="499"/>
      <c r="AC589" s="499"/>
    </row>
    <row r="590" spans="12:29" ht="12.75">
      <c r="L590" s="323"/>
      <c r="O590" s="323"/>
      <c r="R590" s="323"/>
      <c r="S590" s="499"/>
      <c r="T590" s="499"/>
      <c r="U590" s="499"/>
      <c r="V590" s="499"/>
      <c r="W590" s="499"/>
      <c r="X590" s="499"/>
      <c r="Y590" s="499"/>
      <c r="Z590" s="499"/>
      <c r="AA590" s="499"/>
      <c r="AB590" s="499"/>
      <c r="AC590" s="499"/>
    </row>
    <row r="591" spans="12:29" ht="12.75">
      <c r="L591" s="323"/>
      <c r="O591" s="323"/>
      <c r="R591" s="323"/>
      <c r="S591" s="499"/>
      <c r="T591" s="499"/>
      <c r="U591" s="499"/>
      <c r="V591" s="499"/>
      <c r="W591" s="499"/>
      <c r="X591" s="499"/>
      <c r="Y591" s="499"/>
      <c r="Z591" s="499"/>
      <c r="AA591" s="499"/>
      <c r="AB591" s="499"/>
      <c r="AC591" s="499"/>
    </row>
    <row r="592" spans="12:29" ht="12.75">
      <c r="L592" s="323"/>
      <c r="O592" s="323"/>
      <c r="R592" s="323"/>
      <c r="S592" s="499"/>
      <c r="T592" s="499"/>
      <c r="U592" s="499"/>
      <c r="V592" s="499"/>
      <c r="W592" s="499"/>
      <c r="X592" s="499"/>
      <c r="Y592" s="499"/>
      <c r="Z592" s="499"/>
      <c r="AA592" s="499"/>
      <c r="AB592" s="499"/>
      <c r="AC592" s="499"/>
    </row>
    <row r="593" spans="12:29" ht="12.75">
      <c r="L593" s="323"/>
      <c r="O593" s="323"/>
      <c r="R593" s="323"/>
      <c r="S593" s="499"/>
      <c r="T593" s="499"/>
      <c r="U593" s="499"/>
      <c r="V593" s="499"/>
      <c r="W593" s="499"/>
      <c r="X593" s="499"/>
      <c r="Y593" s="499"/>
      <c r="Z593" s="499"/>
      <c r="AA593" s="499"/>
      <c r="AB593" s="499"/>
      <c r="AC593" s="499"/>
    </row>
    <row r="594" spans="12:29" ht="12.75">
      <c r="L594" s="323"/>
      <c r="O594" s="323"/>
      <c r="R594" s="323"/>
      <c r="S594" s="499"/>
      <c r="T594" s="499"/>
      <c r="U594" s="499"/>
      <c r="V594" s="499"/>
      <c r="W594" s="499"/>
      <c r="X594" s="499"/>
      <c r="Y594" s="499"/>
      <c r="Z594" s="499"/>
      <c r="AA594" s="499"/>
      <c r="AB594" s="499"/>
      <c r="AC594" s="499"/>
    </row>
    <row r="595" spans="12:29" ht="12.75">
      <c r="L595" s="323"/>
      <c r="O595" s="323"/>
      <c r="R595" s="323"/>
      <c r="S595" s="499"/>
      <c r="T595" s="499"/>
      <c r="U595" s="499"/>
      <c r="V595" s="499"/>
      <c r="W595" s="499"/>
      <c r="X595" s="499"/>
      <c r="Y595" s="499"/>
      <c r="Z595" s="499"/>
      <c r="AA595" s="499"/>
      <c r="AB595" s="499"/>
      <c r="AC595" s="499"/>
    </row>
    <row r="596" spans="12:29" ht="12.75">
      <c r="L596" s="323"/>
      <c r="O596" s="323"/>
      <c r="R596" s="323"/>
      <c r="S596" s="499"/>
      <c r="T596" s="499"/>
      <c r="U596" s="499"/>
      <c r="V596" s="499"/>
      <c r="W596" s="499"/>
      <c r="X596" s="499"/>
      <c r="Y596" s="499"/>
      <c r="Z596" s="499"/>
      <c r="AA596" s="499"/>
      <c r="AB596" s="499"/>
      <c r="AC596" s="499"/>
    </row>
    <row r="597" spans="12:29" ht="12.75">
      <c r="L597" s="323"/>
      <c r="O597" s="323"/>
      <c r="R597" s="323"/>
      <c r="S597" s="499"/>
      <c r="T597" s="499"/>
      <c r="U597" s="499"/>
      <c r="V597" s="499"/>
      <c r="W597" s="499"/>
      <c r="X597" s="499"/>
      <c r="Y597" s="499"/>
      <c r="Z597" s="499"/>
      <c r="AA597" s="499"/>
      <c r="AB597" s="499"/>
      <c r="AC597" s="499"/>
    </row>
    <row r="598" spans="12:29" ht="12.75">
      <c r="L598" s="323"/>
      <c r="O598" s="323"/>
      <c r="R598" s="323"/>
      <c r="S598" s="499"/>
      <c r="T598" s="499"/>
      <c r="U598" s="499"/>
      <c r="V598" s="499"/>
      <c r="W598" s="499"/>
      <c r="X598" s="499"/>
      <c r="Y598" s="499"/>
      <c r="Z598" s="499"/>
      <c r="AA598" s="499"/>
      <c r="AB598" s="499"/>
      <c r="AC598" s="499"/>
    </row>
    <row r="599" spans="12:29" ht="12.75">
      <c r="L599" s="323"/>
      <c r="O599" s="323"/>
      <c r="R599" s="323"/>
      <c r="S599" s="499"/>
      <c r="T599" s="499"/>
      <c r="U599" s="499"/>
      <c r="V599" s="499"/>
      <c r="W599" s="499"/>
      <c r="X599" s="499"/>
      <c r="Y599" s="499"/>
      <c r="Z599" s="499"/>
      <c r="AA599" s="499"/>
      <c r="AB599" s="499"/>
      <c r="AC599" s="499"/>
    </row>
    <row r="600" spans="12:29" ht="12.75">
      <c r="L600" s="323"/>
      <c r="O600" s="323"/>
      <c r="R600" s="323"/>
      <c r="S600" s="499"/>
      <c r="T600" s="499"/>
      <c r="U600" s="499"/>
      <c r="V600" s="499"/>
      <c r="W600" s="499"/>
      <c r="X600" s="499"/>
      <c r="Y600" s="499"/>
      <c r="Z600" s="499"/>
      <c r="AA600" s="499"/>
      <c r="AB600" s="499"/>
      <c r="AC600" s="499"/>
    </row>
    <row r="601" spans="12:29" ht="12.75">
      <c r="L601" s="323"/>
      <c r="O601" s="323"/>
      <c r="R601" s="323"/>
      <c r="S601" s="499"/>
      <c r="T601" s="499"/>
      <c r="U601" s="499"/>
      <c r="V601" s="499"/>
      <c r="W601" s="499"/>
      <c r="X601" s="499"/>
      <c r="Y601" s="499"/>
      <c r="Z601" s="499"/>
      <c r="AA601" s="499"/>
      <c r="AB601" s="499"/>
      <c r="AC601" s="499"/>
    </row>
    <row r="602" spans="12:29" ht="12.75">
      <c r="L602" s="323"/>
      <c r="O602" s="323"/>
      <c r="R602" s="323"/>
      <c r="S602" s="499"/>
      <c r="T602" s="499"/>
      <c r="U602" s="499"/>
      <c r="V602" s="499"/>
      <c r="W602" s="499"/>
      <c r="X602" s="499"/>
      <c r="Y602" s="499"/>
      <c r="Z602" s="499"/>
      <c r="AA602" s="499"/>
      <c r="AB602" s="499"/>
      <c r="AC602" s="499"/>
    </row>
    <row r="603" spans="12:29" ht="12.75">
      <c r="L603" s="323"/>
      <c r="O603" s="323"/>
      <c r="R603" s="323"/>
      <c r="S603" s="499"/>
      <c r="T603" s="499"/>
      <c r="U603" s="499"/>
      <c r="V603" s="499"/>
      <c r="W603" s="499"/>
      <c r="X603" s="499"/>
      <c r="Y603" s="499"/>
      <c r="Z603" s="499"/>
      <c r="AA603" s="499"/>
      <c r="AB603" s="499"/>
      <c r="AC603" s="499"/>
    </row>
    <row r="604" spans="12:29" ht="12.75">
      <c r="L604" s="323"/>
      <c r="O604" s="323"/>
      <c r="R604" s="323"/>
      <c r="S604" s="499"/>
      <c r="T604" s="499"/>
      <c r="U604" s="499"/>
      <c r="V604" s="499"/>
      <c r="W604" s="499"/>
      <c r="X604" s="499"/>
      <c r="Y604" s="499"/>
      <c r="Z604" s="499"/>
      <c r="AA604" s="499"/>
      <c r="AB604" s="499"/>
      <c r="AC604" s="499"/>
    </row>
    <row r="605" spans="12:29" ht="12.75">
      <c r="L605" s="323"/>
      <c r="O605" s="323"/>
      <c r="R605" s="323"/>
      <c r="S605" s="499"/>
      <c r="T605" s="499"/>
      <c r="U605" s="499"/>
      <c r="V605" s="499"/>
      <c r="W605" s="499"/>
      <c r="X605" s="499"/>
      <c r="Y605" s="499"/>
      <c r="Z605" s="499"/>
      <c r="AA605" s="499"/>
      <c r="AB605" s="499"/>
      <c r="AC605" s="499"/>
    </row>
    <row r="606" spans="12:29" ht="12.75">
      <c r="L606" s="323"/>
      <c r="O606" s="323"/>
      <c r="R606" s="323"/>
      <c r="S606" s="499"/>
      <c r="T606" s="499"/>
      <c r="U606" s="499"/>
      <c r="V606" s="499"/>
      <c r="W606" s="499"/>
      <c r="X606" s="499"/>
      <c r="Y606" s="499"/>
      <c r="Z606" s="499"/>
      <c r="AA606" s="499"/>
      <c r="AB606" s="499"/>
      <c r="AC606" s="499"/>
    </row>
    <row r="607" spans="12:29" ht="12.75">
      <c r="L607" s="323"/>
      <c r="O607" s="323"/>
      <c r="R607" s="323"/>
      <c r="S607" s="499"/>
      <c r="T607" s="499"/>
      <c r="U607" s="499"/>
      <c r="V607" s="499"/>
      <c r="W607" s="499"/>
      <c r="X607" s="499"/>
      <c r="Y607" s="499"/>
      <c r="Z607" s="499"/>
      <c r="AA607" s="499"/>
      <c r="AB607" s="499"/>
      <c r="AC607" s="499"/>
    </row>
    <row r="608" spans="12:29" ht="12.75">
      <c r="L608" s="323"/>
      <c r="O608" s="323"/>
      <c r="R608" s="323"/>
      <c r="S608" s="499"/>
      <c r="T608" s="499"/>
      <c r="U608" s="499"/>
      <c r="V608" s="499"/>
      <c r="W608" s="499"/>
      <c r="X608" s="499"/>
      <c r="Y608" s="499"/>
      <c r="Z608" s="499"/>
      <c r="AA608" s="499"/>
      <c r="AB608" s="499"/>
      <c r="AC608" s="499"/>
    </row>
    <row r="609" spans="12:29" ht="12.75">
      <c r="L609" s="323"/>
      <c r="O609" s="323"/>
      <c r="R609" s="323"/>
      <c r="S609" s="499"/>
      <c r="T609" s="499"/>
      <c r="U609" s="499"/>
      <c r="V609" s="499"/>
      <c r="W609" s="499"/>
      <c r="X609" s="499"/>
      <c r="Y609" s="499"/>
      <c r="Z609" s="499"/>
      <c r="AA609" s="499"/>
      <c r="AB609" s="499"/>
      <c r="AC609" s="499"/>
    </row>
    <row r="610" spans="12:29" ht="12.75">
      <c r="L610" s="323"/>
      <c r="O610" s="323"/>
      <c r="R610" s="323"/>
      <c r="S610" s="499"/>
      <c r="T610" s="499"/>
      <c r="U610" s="499"/>
      <c r="V610" s="499"/>
      <c r="W610" s="499"/>
      <c r="X610" s="499"/>
      <c r="Y610" s="499"/>
      <c r="Z610" s="499"/>
      <c r="AA610" s="499"/>
      <c r="AB610" s="499"/>
      <c r="AC610" s="499"/>
    </row>
    <row r="611" spans="12:29" ht="12.75">
      <c r="L611" s="323"/>
      <c r="O611" s="323"/>
      <c r="R611" s="323"/>
      <c r="S611" s="499"/>
      <c r="T611" s="499"/>
      <c r="U611" s="499"/>
      <c r="V611" s="499"/>
      <c r="W611" s="499"/>
      <c r="X611" s="499"/>
      <c r="Y611" s="499"/>
      <c r="Z611" s="499"/>
      <c r="AA611" s="499"/>
      <c r="AB611" s="499"/>
      <c r="AC611" s="499"/>
    </row>
    <row r="612" spans="12:29" ht="12.75">
      <c r="L612" s="323"/>
      <c r="O612" s="323"/>
      <c r="R612" s="323"/>
      <c r="S612" s="499"/>
      <c r="T612" s="499"/>
      <c r="U612" s="499"/>
      <c r="V612" s="499"/>
      <c r="W612" s="499"/>
      <c r="X612" s="499"/>
      <c r="Y612" s="499"/>
      <c r="Z612" s="499"/>
      <c r="AA612" s="499"/>
      <c r="AB612" s="499"/>
      <c r="AC612" s="499"/>
    </row>
    <row r="613" spans="12:29" ht="12.75">
      <c r="L613" s="323"/>
      <c r="O613" s="323"/>
      <c r="R613" s="323"/>
      <c r="S613" s="499"/>
      <c r="T613" s="499"/>
      <c r="U613" s="499"/>
      <c r="V613" s="499"/>
      <c r="W613" s="499"/>
      <c r="X613" s="499"/>
      <c r="Y613" s="499"/>
      <c r="Z613" s="499"/>
      <c r="AA613" s="499"/>
      <c r="AB613" s="499"/>
      <c r="AC613" s="499"/>
    </row>
    <row r="614" spans="12:29" ht="12.75">
      <c r="L614" s="323"/>
      <c r="O614" s="323"/>
      <c r="R614" s="323"/>
      <c r="S614" s="499"/>
      <c r="T614" s="499"/>
      <c r="U614" s="499"/>
      <c r="V614" s="499"/>
      <c r="W614" s="499"/>
      <c r="X614" s="499"/>
      <c r="Y614" s="499"/>
      <c r="Z614" s="499"/>
      <c r="AA614" s="499"/>
      <c r="AB614" s="499"/>
      <c r="AC614" s="499"/>
    </row>
    <row r="615" spans="12:29" ht="12.75">
      <c r="L615" s="323"/>
      <c r="O615" s="323"/>
      <c r="R615" s="323"/>
      <c r="S615" s="499"/>
      <c r="T615" s="499"/>
      <c r="U615" s="499"/>
      <c r="V615" s="499"/>
      <c r="W615" s="499"/>
      <c r="X615" s="499"/>
      <c r="Y615" s="499"/>
      <c r="Z615" s="499"/>
      <c r="AA615" s="499"/>
      <c r="AB615" s="499"/>
      <c r="AC615" s="499"/>
    </row>
    <row r="616" spans="12:29" ht="12.75">
      <c r="L616" s="323"/>
      <c r="O616" s="323"/>
      <c r="R616" s="323"/>
      <c r="S616" s="499"/>
      <c r="T616" s="499"/>
      <c r="U616" s="499"/>
      <c r="V616" s="499"/>
      <c r="W616" s="499"/>
      <c r="X616" s="499"/>
      <c r="Y616" s="499"/>
      <c r="Z616" s="499"/>
      <c r="AA616" s="499"/>
      <c r="AB616" s="499"/>
      <c r="AC616" s="499"/>
    </row>
    <row r="617" spans="12:29" ht="12.75">
      <c r="L617" s="323"/>
      <c r="O617" s="323"/>
      <c r="R617" s="323"/>
      <c r="S617" s="499"/>
      <c r="T617" s="499"/>
      <c r="U617" s="499"/>
      <c r="V617" s="499"/>
      <c r="W617" s="499"/>
      <c r="X617" s="499"/>
      <c r="Y617" s="499"/>
      <c r="Z617" s="499"/>
      <c r="AA617" s="499"/>
      <c r="AB617" s="499"/>
      <c r="AC617" s="499"/>
    </row>
    <row r="618" spans="12:29" ht="12.75">
      <c r="L618" s="323"/>
      <c r="O618" s="323"/>
      <c r="R618" s="323"/>
      <c r="S618" s="499"/>
      <c r="T618" s="499"/>
      <c r="U618" s="499"/>
      <c r="V618" s="499"/>
      <c r="W618" s="499"/>
      <c r="X618" s="499"/>
      <c r="Y618" s="499"/>
      <c r="Z618" s="499"/>
      <c r="AA618" s="499"/>
      <c r="AB618" s="499"/>
      <c r="AC618" s="499"/>
    </row>
    <row r="619" spans="12:29" ht="12.75">
      <c r="L619" s="323"/>
      <c r="O619" s="323"/>
      <c r="R619" s="323"/>
      <c r="S619" s="499"/>
      <c r="T619" s="499"/>
      <c r="U619" s="499"/>
      <c r="V619" s="499"/>
      <c r="W619" s="499"/>
      <c r="X619" s="499"/>
      <c r="Y619" s="499"/>
      <c r="Z619" s="499"/>
      <c r="AA619" s="499"/>
      <c r="AB619" s="499"/>
      <c r="AC619" s="499"/>
    </row>
    <row r="620" spans="12:29" ht="12.75">
      <c r="L620" s="323"/>
      <c r="O620" s="323"/>
      <c r="R620" s="323"/>
      <c r="S620" s="499"/>
      <c r="T620" s="499"/>
      <c r="U620" s="499"/>
      <c r="V620" s="499"/>
      <c r="W620" s="499"/>
      <c r="X620" s="499"/>
      <c r="Y620" s="499"/>
      <c r="Z620" s="499"/>
      <c r="AA620" s="499"/>
      <c r="AB620" s="499"/>
      <c r="AC620" s="499"/>
    </row>
    <row r="621" spans="12:29" ht="12.75">
      <c r="L621" s="323"/>
      <c r="O621" s="323"/>
      <c r="R621" s="323"/>
      <c r="S621" s="499"/>
      <c r="T621" s="499"/>
      <c r="U621" s="499"/>
      <c r="V621" s="499"/>
      <c r="W621" s="499"/>
      <c r="X621" s="499"/>
      <c r="Y621" s="499"/>
      <c r="Z621" s="499"/>
      <c r="AA621" s="499"/>
      <c r="AB621" s="499"/>
      <c r="AC621" s="499"/>
    </row>
    <row r="622" spans="12:29" ht="12.75">
      <c r="L622" s="323"/>
      <c r="O622" s="323"/>
      <c r="R622" s="323"/>
      <c r="S622" s="499"/>
      <c r="T622" s="499"/>
      <c r="U622" s="499"/>
      <c r="V622" s="499"/>
      <c r="W622" s="499"/>
      <c r="X622" s="499"/>
      <c r="Y622" s="499"/>
      <c r="Z622" s="499"/>
      <c r="AA622" s="499"/>
      <c r="AB622" s="499"/>
      <c r="AC622" s="499"/>
    </row>
    <row r="623" spans="12:29" ht="12.75">
      <c r="L623" s="323"/>
      <c r="O623" s="323"/>
      <c r="R623" s="323"/>
      <c r="S623" s="499"/>
      <c r="T623" s="499"/>
      <c r="U623" s="499"/>
      <c r="V623" s="499"/>
      <c r="W623" s="499"/>
      <c r="X623" s="499"/>
      <c r="Y623" s="499"/>
      <c r="Z623" s="499"/>
      <c r="AA623" s="499"/>
      <c r="AB623" s="499"/>
      <c r="AC623" s="499"/>
    </row>
    <row r="624" spans="12:29" ht="12.75">
      <c r="L624" s="323"/>
      <c r="O624" s="323"/>
      <c r="R624" s="323"/>
      <c r="S624" s="499"/>
      <c r="T624" s="499"/>
      <c r="U624" s="499"/>
      <c r="V624" s="499"/>
      <c r="W624" s="499"/>
      <c r="X624" s="499"/>
      <c r="Y624" s="499"/>
      <c r="Z624" s="499"/>
      <c r="AA624" s="499"/>
      <c r="AB624" s="499"/>
      <c r="AC624" s="499"/>
    </row>
    <row r="625" spans="12:29" ht="12.75">
      <c r="L625" s="323"/>
      <c r="O625" s="323"/>
      <c r="R625" s="323"/>
      <c r="S625" s="499"/>
      <c r="T625" s="499"/>
      <c r="U625" s="499"/>
      <c r="V625" s="499"/>
      <c r="W625" s="499"/>
      <c r="X625" s="499"/>
      <c r="Y625" s="499"/>
      <c r="Z625" s="499"/>
      <c r="AA625" s="499"/>
      <c r="AB625" s="499"/>
      <c r="AC625" s="499"/>
    </row>
    <row r="626" spans="12:29" ht="12.75">
      <c r="L626" s="323"/>
      <c r="O626" s="323"/>
      <c r="R626" s="323"/>
      <c r="S626" s="499"/>
      <c r="T626" s="499"/>
      <c r="U626" s="499"/>
      <c r="V626" s="499"/>
      <c r="W626" s="499"/>
      <c r="X626" s="499"/>
      <c r="Y626" s="499"/>
      <c r="Z626" s="499"/>
      <c r="AA626" s="499"/>
      <c r="AB626" s="499"/>
      <c r="AC626" s="499"/>
    </row>
    <row r="627" spans="12:29" ht="12.75">
      <c r="L627" s="323"/>
      <c r="O627" s="323"/>
      <c r="R627" s="323"/>
      <c r="S627" s="499"/>
      <c r="T627" s="499"/>
      <c r="U627" s="499"/>
      <c r="V627" s="499"/>
      <c r="W627" s="499"/>
      <c r="X627" s="499"/>
      <c r="Y627" s="499"/>
      <c r="Z627" s="499"/>
      <c r="AA627" s="499"/>
      <c r="AB627" s="499"/>
      <c r="AC627" s="499"/>
    </row>
    <row r="628" spans="12:29" ht="12.75">
      <c r="L628" s="323"/>
      <c r="O628" s="323"/>
      <c r="R628" s="323"/>
      <c r="S628" s="499"/>
      <c r="T628" s="499"/>
      <c r="U628" s="499"/>
      <c r="V628" s="499"/>
      <c r="W628" s="499"/>
      <c r="X628" s="499"/>
      <c r="Y628" s="499"/>
      <c r="Z628" s="499"/>
      <c r="AA628" s="499"/>
      <c r="AB628" s="499"/>
      <c r="AC628" s="499"/>
    </row>
    <row r="629" spans="12:29" ht="12.75">
      <c r="L629" s="323"/>
      <c r="O629" s="323"/>
      <c r="R629" s="323"/>
      <c r="S629" s="499"/>
      <c r="T629" s="499"/>
      <c r="U629" s="499"/>
      <c r="V629" s="499"/>
      <c r="W629" s="499"/>
      <c r="X629" s="499"/>
      <c r="Y629" s="499"/>
      <c r="Z629" s="499"/>
      <c r="AA629" s="499"/>
      <c r="AB629" s="499"/>
      <c r="AC629" s="499"/>
    </row>
    <row r="630" spans="12:29" ht="12.75">
      <c r="L630" s="323"/>
      <c r="O630" s="323"/>
      <c r="R630" s="323"/>
      <c r="S630" s="499"/>
      <c r="T630" s="499"/>
      <c r="U630" s="499"/>
      <c r="V630" s="499"/>
      <c r="W630" s="499"/>
      <c r="X630" s="499"/>
      <c r="Y630" s="499"/>
      <c r="Z630" s="499"/>
      <c r="AA630" s="499"/>
      <c r="AB630" s="499"/>
      <c r="AC630" s="499"/>
    </row>
    <row r="631" spans="12:29" ht="12.75">
      <c r="L631" s="323"/>
      <c r="O631" s="323"/>
      <c r="R631" s="323"/>
      <c r="S631" s="499"/>
      <c r="T631" s="499"/>
      <c r="U631" s="499"/>
      <c r="V631" s="499"/>
      <c r="W631" s="499"/>
      <c r="X631" s="499"/>
      <c r="Y631" s="499"/>
      <c r="Z631" s="499"/>
      <c r="AA631" s="499"/>
      <c r="AB631" s="499"/>
      <c r="AC631" s="499"/>
    </row>
    <row r="632" spans="12:29" ht="12.75">
      <c r="L632" s="323"/>
      <c r="O632" s="323"/>
      <c r="R632" s="323"/>
      <c r="S632" s="499"/>
      <c r="T632" s="499"/>
      <c r="U632" s="499"/>
      <c r="V632" s="499"/>
      <c r="W632" s="499"/>
      <c r="X632" s="499"/>
      <c r="Y632" s="499"/>
      <c r="Z632" s="499"/>
      <c r="AA632" s="499"/>
      <c r="AB632" s="499"/>
      <c r="AC632" s="499"/>
    </row>
    <row r="633" spans="12:29" ht="12.75">
      <c r="L633" s="323"/>
      <c r="O633" s="323"/>
      <c r="R633" s="323"/>
      <c r="S633" s="499"/>
      <c r="T633" s="499"/>
      <c r="U633" s="499"/>
      <c r="V633" s="499"/>
      <c r="W633" s="499"/>
      <c r="X633" s="499"/>
      <c r="Y633" s="499"/>
      <c r="Z633" s="499"/>
      <c r="AA633" s="499"/>
      <c r="AB633" s="499"/>
      <c r="AC633" s="499"/>
    </row>
    <row r="634" spans="12:29" ht="12.75">
      <c r="L634" s="323"/>
      <c r="O634" s="323"/>
      <c r="R634" s="323"/>
      <c r="S634" s="499"/>
      <c r="T634" s="499"/>
      <c r="U634" s="499"/>
      <c r="V634" s="499"/>
      <c r="W634" s="499"/>
      <c r="X634" s="499"/>
      <c r="Y634" s="499"/>
      <c r="Z634" s="499"/>
      <c r="AA634" s="499"/>
      <c r="AB634" s="499"/>
      <c r="AC634" s="499"/>
    </row>
    <row r="635" spans="12:29" ht="12.75">
      <c r="L635" s="323"/>
      <c r="O635" s="323"/>
      <c r="R635" s="323"/>
      <c r="S635" s="499"/>
      <c r="T635" s="499"/>
      <c r="U635" s="499"/>
      <c r="V635" s="499"/>
      <c r="W635" s="499"/>
      <c r="X635" s="499"/>
      <c r="Y635" s="499"/>
      <c r="Z635" s="499"/>
      <c r="AA635" s="499"/>
      <c r="AB635" s="499"/>
      <c r="AC635" s="499"/>
    </row>
    <row r="636" spans="12:29" ht="12.75">
      <c r="L636" s="323"/>
      <c r="O636" s="323"/>
      <c r="R636" s="323"/>
      <c r="S636" s="499"/>
      <c r="T636" s="499"/>
      <c r="U636" s="499"/>
      <c r="V636" s="499"/>
      <c r="W636" s="499"/>
      <c r="X636" s="499"/>
      <c r="Y636" s="499"/>
      <c r="Z636" s="499"/>
      <c r="AA636" s="499"/>
      <c r="AB636" s="499"/>
      <c r="AC636" s="499"/>
    </row>
    <row r="637" spans="12:29" ht="12.75">
      <c r="L637" s="323"/>
      <c r="O637" s="323"/>
      <c r="R637" s="323"/>
      <c r="S637" s="499"/>
      <c r="T637" s="499"/>
      <c r="U637" s="499"/>
      <c r="V637" s="499"/>
      <c r="W637" s="499"/>
      <c r="X637" s="499"/>
      <c r="Y637" s="499"/>
      <c r="Z637" s="499"/>
      <c r="AA637" s="499"/>
      <c r="AB637" s="499"/>
      <c r="AC637" s="499"/>
    </row>
    <row r="638" spans="12:29" ht="12.75">
      <c r="L638" s="323"/>
      <c r="O638" s="323"/>
      <c r="R638" s="323"/>
      <c r="S638" s="499"/>
      <c r="T638" s="499"/>
      <c r="U638" s="499"/>
      <c r="V638" s="499"/>
      <c r="W638" s="499"/>
      <c r="X638" s="499"/>
      <c r="Y638" s="499"/>
      <c r="Z638" s="499"/>
      <c r="AA638" s="499"/>
      <c r="AB638" s="499"/>
      <c r="AC638" s="499"/>
    </row>
    <row r="639" spans="12:29" ht="12.75">
      <c r="L639" s="323"/>
      <c r="O639" s="323"/>
      <c r="R639" s="323"/>
      <c r="S639" s="499"/>
      <c r="T639" s="499"/>
      <c r="U639" s="499"/>
      <c r="V639" s="499"/>
      <c r="W639" s="499"/>
      <c r="X639" s="499"/>
      <c r="Y639" s="499"/>
      <c r="Z639" s="499"/>
      <c r="AA639" s="499"/>
      <c r="AB639" s="499"/>
      <c r="AC639" s="499"/>
    </row>
    <row r="640" spans="12:29" ht="12.75">
      <c r="L640" s="323"/>
      <c r="O640" s="323"/>
      <c r="R640" s="323"/>
      <c r="S640" s="499"/>
      <c r="T640" s="499"/>
      <c r="U640" s="499"/>
      <c r="V640" s="499"/>
      <c r="W640" s="499"/>
      <c r="X640" s="499"/>
      <c r="Y640" s="499"/>
      <c r="Z640" s="499"/>
      <c r="AA640" s="499"/>
      <c r="AB640" s="499"/>
      <c r="AC640" s="499"/>
    </row>
    <row r="641" spans="12:29" ht="12.75">
      <c r="L641" s="323"/>
      <c r="O641" s="323"/>
      <c r="R641" s="323"/>
      <c r="S641" s="499"/>
      <c r="T641" s="499"/>
      <c r="U641" s="499"/>
      <c r="V641" s="499"/>
      <c r="W641" s="499"/>
      <c r="X641" s="499"/>
      <c r="Y641" s="499"/>
      <c r="Z641" s="499"/>
      <c r="AA641" s="499"/>
      <c r="AB641" s="499"/>
      <c r="AC641" s="499"/>
    </row>
    <row r="642" spans="12:29" ht="12.75">
      <c r="L642" s="323"/>
      <c r="O642" s="323"/>
      <c r="R642" s="323"/>
      <c r="S642" s="499"/>
      <c r="T642" s="499"/>
      <c r="U642" s="499"/>
      <c r="V642" s="499"/>
      <c r="W642" s="499"/>
      <c r="X642" s="499"/>
      <c r="Y642" s="499"/>
      <c r="Z642" s="499"/>
      <c r="AA642" s="499"/>
      <c r="AB642" s="499"/>
      <c r="AC642" s="499"/>
    </row>
    <row r="643" spans="12:29" ht="12.75">
      <c r="L643" s="323"/>
      <c r="O643" s="323"/>
      <c r="R643" s="323"/>
      <c r="S643" s="499"/>
      <c r="T643" s="499"/>
      <c r="U643" s="499"/>
      <c r="V643" s="499"/>
      <c r="W643" s="499"/>
      <c r="X643" s="499"/>
      <c r="Y643" s="499"/>
      <c r="Z643" s="499"/>
      <c r="AA643" s="499"/>
      <c r="AB643" s="499"/>
      <c r="AC643" s="499"/>
    </row>
    <row r="644" spans="12:29" ht="12.75">
      <c r="L644" s="323"/>
      <c r="O644" s="323"/>
      <c r="R644" s="323"/>
      <c r="S644" s="499"/>
      <c r="T644" s="499"/>
      <c r="U644" s="499"/>
      <c r="V644" s="499"/>
      <c r="W644" s="499"/>
      <c r="X644" s="499"/>
      <c r="Y644" s="499"/>
      <c r="Z644" s="499"/>
      <c r="AA644" s="499"/>
      <c r="AB644" s="499"/>
      <c r="AC644" s="499"/>
    </row>
    <row r="645" spans="12:29" ht="12.75">
      <c r="L645" s="323"/>
      <c r="O645" s="323"/>
      <c r="R645" s="323"/>
      <c r="S645" s="499"/>
      <c r="T645" s="499"/>
      <c r="U645" s="499"/>
      <c r="V645" s="499"/>
      <c r="W645" s="499"/>
      <c r="X645" s="499"/>
      <c r="Y645" s="499"/>
      <c r="Z645" s="499"/>
      <c r="AA645" s="499"/>
      <c r="AB645" s="499"/>
      <c r="AC645" s="499"/>
    </row>
    <row r="646" spans="12:29" ht="12.75">
      <c r="L646" s="323"/>
      <c r="O646" s="323"/>
      <c r="R646" s="323"/>
      <c r="S646" s="499"/>
      <c r="T646" s="499"/>
      <c r="U646" s="499"/>
      <c r="V646" s="499"/>
      <c r="W646" s="499"/>
      <c r="X646" s="499"/>
      <c r="Y646" s="499"/>
      <c r="Z646" s="499"/>
      <c r="AA646" s="499"/>
      <c r="AB646" s="499"/>
      <c r="AC646" s="499"/>
    </row>
    <row r="647" spans="12:29" ht="12.75">
      <c r="L647" s="323"/>
      <c r="O647" s="323"/>
      <c r="R647" s="323"/>
      <c r="S647" s="499"/>
      <c r="T647" s="499"/>
      <c r="U647" s="499"/>
      <c r="V647" s="499"/>
      <c r="W647" s="499"/>
      <c r="X647" s="499"/>
      <c r="Y647" s="499"/>
      <c r="Z647" s="499"/>
      <c r="AA647" s="499"/>
      <c r="AB647" s="499"/>
      <c r="AC647" s="499"/>
    </row>
    <row r="648" spans="12:29" ht="12.75">
      <c r="L648" s="323"/>
      <c r="O648" s="323"/>
      <c r="R648" s="323"/>
      <c r="S648" s="499"/>
      <c r="T648" s="499"/>
      <c r="U648" s="499"/>
      <c r="V648" s="499"/>
      <c r="W648" s="499"/>
      <c r="X648" s="499"/>
      <c r="Y648" s="499"/>
      <c r="Z648" s="499"/>
      <c r="AA648" s="499"/>
      <c r="AB648" s="499"/>
      <c r="AC648" s="499"/>
    </row>
    <row r="649" spans="12:29" ht="12.75">
      <c r="L649" s="323"/>
      <c r="O649" s="323"/>
      <c r="R649" s="323"/>
      <c r="S649" s="499"/>
      <c r="T649" s="499"/>
      <c r="U649" s="499"/>
      <c r="V649" s="499"/>
      <c r="W649" s="499"/>
      <c r="X649" s="499"/>
      <c r="Y649" s="499"/>
      <c r="Z649" s="499"/>
      <c r="AA649" s="499"/>
      <c r="AB649" s="499"/>
      <c r="AC649" s="499"/>
    </row>
    <row r="650" spans="12:29" ht="12.75">
      <c r="L650" s="323"/>
      <c r="O650" s="323"/>
      <c r="R650" s="323"/>
      <c r="S650" s="499"/>
      <c r="T650" s="499"/>
      <c r="U650" s="499"/>
      <c r="V650" s="499"/>
      <c r="W650" s="499"/>
      <c r="X650" s="499"/>
      <c r="Y650" s="499"/>
      <c r="Z650" s="499"/>
      <c r="AA650" s="499"/>
      <c r="AB650" s="499"/>
      <c r="AC650" s="499"/>
    </row>
    <row r="651" spans="12:29" ht="12.75">
      <c r="L651" s="323"/>
      <c r="O651" s="323"/>
      <c r="R651" s="323"/>
      <c r="S651" s="499"/>
      <c r="T651" s="499"/>
      <c r="U651" s="499"/>
      <c r="V651" s="499"/>
      <c r="W651" s="499"/>
      <c r="X651" s="499"/>
      <c r="Y651" s="499"/>
      <c r="Z651" s="499"/>
      <c r="AA651" s="499"/>
      <c r="AB651" s="499"/>
      <c r="AC651" s="499"/>
    </row>
    <row r="652" spans="12:29" ht="12.75">
      <c r="L652" s="323"/>
      <c r="O652" s="323"/>
      <c r="R652" s="323"/>
      <c r="S652" s="499"/>
      <c r="T652" s="499"/>
      <c r="U652" s="499"/>
      <c r="V652" s="499"/>
      <c r="W652" s="499"/>
      <c r="X652" s="499"/>
      <c r="Y652" s="499"/>
      <c r="Z652" s="499"/>
      <c r="AA652" s="499"/>
      <c r="AB652" s="499"/>
      <c r="AC652" s="499"/>
    </row>
    <row r="653" spans="12:29" ht="12.75">
      <c r="L653" s="323"/>
      <c r="O653" s="323"/>
      <c r="R653" s="323"/>
      <c r="S653" s="499"/>
      <c r="T653" s="499"/>
      <c r="U653" s="499"/>
      <c r="V653" s="499"/>
      <c r="W653" s="499"/>
      <c r="X653" s="499"/>
      <c r="Y653" s="499"/>
      <c r="Z653" s="499"/>
      <c r="AA653" s="499"/>
      <c r="AB653" s="499"/>
      <c r="AC653" s="499"/>
    </row>
    <row r="654" spans="12:29" ht="12.75">
      <c r="L654" s="323"/>
      <c r="O654" s="323"/>
      <c r="R654" s="323"/>
      <c r="S654" s="499"/>
      <c r="T654" s="499"/>
      <c r="U654" s="499"/>
      <c r="V654" s="499"/>
      <c r="W654" s="499"/>
      <c r="X654" s="499"/>
      <c r="Y654" s="499"/>
      <c r="Z654" s="499"/>
      <c r="AA654" s="499"/>
      <c r="AB654" s="499"/>
      <c r="AC654" s="499"/>
    </row>
    <row r="655" spans="12:29" ht="12.75">
      <c r="L655" s="323"/>
      <c r="O655" s="323"/>
      <c r="R655" s="323"/>
      <c r="S655" s="499"/>
      <c r="T655" s="499"/>
      <c r="U655" s="499"/>
      <c r="V655" s="499"/>
      <c r="W655" s="499"/>
      <c r="X655" s="499"/>
      <c r="Y655" s="499"/>
      <c r="Z655" s="499"/>
      <c r="AA655" s="499"/>
      <c r="AB655" s="499"/>
      <c r="AC655" s="499"/>
    </row>
    <row r="656" spans="12:29" ht="12.75">
      <c r="L656" s="323"/>
      <c r="O656" s="323"/>
      <c r="R656" s="323"/>
      <c r="S656" s="499"/>
      <c r="T656" s="499"/>
      <c r="U656" s="499"/>
      <c r="V656" s="499"/>
      <c r="W656" s="499"/>
      <c r="X656" s="499"/>
      <c r="Y656" s="499"/>
      <c r="Z656" s="499"/>
      <c r="AA656" s="499"/>
      <c r="AB656" s="499"/>
      <c r="AC656" s="499"/>
    </row>
    <row r="657" spans="12:29" ht="12.75">
      <c r="L657" s="323"/>
      <c r="O657" s="323"/>
      <c r="R657" s="323"/>
      <c r="S657" s="499"/>
      <c r="T657" s="499"/>
      <c r="U657" s="499"/>
      <c r="V657" s="499"/>
      <c r="W657" s="499"/>
      <c r="X657" s="499"/>
      <c r="Y657" s="499"/>
      <c r="Z657" s="499"/>
      <c r="AA657" s="499"/>
      <c r="AB657" s="499"/>
      <c r="AC657" s="499"/>
    </row>
    <row r="658" spans="12:29" ht="12.75">
      <c r="L658" s="323"/>
      <c r="O658" s="323"/>
      <c r="R658" s="323"/>
      <c r="S658" s="499"/>
      <c r="T658" s="499"/>
      <c r="U658" s="499"/>
      <c r="V658" s="499"/>
      <c r="W658" s="499"/>
      <c r="X658" s="499"/>
      <c r="Y658" s="499"/>
      <c r="Z658" s="499"/>
      <c r="AA658" s="499"/>
      <c r="AB658" s="499"/>
      <c r="AC658" s="499"/>
    </row>
    <row r="659" spans="12:29" ht="12.75">
      <c r="L659" s="323"/>
      <c r="O659" s="323"/>
      <c r="R659" s="323"/>
      <c r="S659" s="499"/>
      <c r="T659" s="499"/>
      <c r="U659" s="499"/>
      <c r="V659" s="499"/>
      <c r="W659" s="499"/>
      <c r="X659" s="499"/>
      <c r="Y659" s="499"/>
      <c r="Z659" s="499"/>
      <c r="AA659" s="499"/>
      <c r="AB659" s="499"/>
      <c r="AC659" s="499"/>
    </row>
    <row r="660" spans="12:29" ht="12.75">
      <c r="L660" s="323"/>
      <c r="O660" s="323"/>
      <c r="R660" s="323"/>
      <c r="S660" s="499"/>
      <c r="T660" s="499"/>
      <c r="U660" s="499"/>
      <c r="V660" s="499"/>
      <c r="W660" s="499"/>
      <c r="X660" s="499"/>
      <c r="Y660" s="499"/>
      <c r="Z660" s="499"/>
      <c r="AA660" s="499"/>
      <c r="AB660" s="499"/>
      <c r="AC660" s="499"/>
    </row>
    <row r="661" spans="12:29" ht="12.75">
      <c r="L661" s="323"/>
      <c r="O661" s="323"/>
      <c r="R661" s="323"/>
      <c r="S661" s="499"/>
      <c r="T661" s="499"/>
      <c r="U661" s="499"/>
      <c r="V661" s="499"/>
      <c r="W661" s="499"/>
      <c r="X661" s="499"/>
      <c r="Y661" s="499"/>
      <c r="Z661" s="499"/>
      <c r="AA661" s="499"/>
      <c r="AB661" s="499"/>
      <c r="AC661" s="499"/>
    </row>
    <row r="662" spans="12:29" ht="12.75">
      <c r="L662" s="323"/>
      <c r="O662" s="323"/>
      <c r="R662" s="323"/>
      <c r="S662" s="499"/>
      <c r="T662" s="499"/>
      <c r="U662" s="499"/>
      <c r="V662" s="499"/>
      <c r="W662" s="499"/>
      <c r="X662" s="499"/>
      <c r="Y662" s="499"/>
      <c r="Z662" s="499"/>
      <c r="AA662" s="499"/>
      <c r="AB662" s="499"/>
      <c r="AC662" s="499"/>
    </row>
    <row r="663" spans="12:29" ht="12.75">
      <c r="L663" s="323"/>
      <c r="O663" s="323"/>
      <c r="R663" s="323"/>
      <c r="S663" s="499"/>
      <c r="T663" s="499"/>
      <c r="U663" s="499"/>
      <c r="V663" s="499"/>
      <c r="W663" s="499"/>
      <c r="X663" s="499"/>
      <c r="Y663" s="499"/>
      <c r="Z663" s="499"/>
      <c r="AA663" s="499"/>
      <c r="AB663" s="499"/>
      <c r="AC663" s="499"/>
    </row>
    <row r="664" spans="12:29" ht="12.75">
      <c r="L664" s="323"/>
      <c r="O664" s="323"/>
      <c r="R664" s="323"/>
      <c r="S664" s="499"/>
      <c r="T664" s="499"/>
      <c r="U664" s="499"/>
      <c r="V664" s="499"/>
      <c r="W664" s="499"/>
      <c r="X664" s="499"/>
      <c r="Y664" s="499"/>
      <c r="Z664" s="499"/>
      <c r="AA664" s="499"/>
      <c r="AB664" s="499"/>
      <c r="AC664" s="499"/>
    </row>
    <row r="665" spans="12:29" ht="12.75">
      <c r="L665" s="323"/>
      <c r="O665" s="323"/>
      <c r="R665" s="323"/>
      <c r="S665" s="499"/>
      <c r="T665" s="499"/>
      <c r="U665" s="499"/>
      <c r="V665" s="499"/>
      <c r="W665" s="499"/>
      <c r="X665" s="499"/>
      <c r="Y665" s="499"/>
      <c r="Z665" s="499"/>
      <c r="AA665" s="499"/>
      <c r="AB665" s="499"/>
      <c r="AC665" s="499"/>
    </row>
    <row r="666" spans="12:29" ht="12.75">
      <c r="L666" s="323"/>
      <c r="O666" s="323"/>
      <c r="R666" s="323"/>
      <c r="S666" s="499"/>
      <c r="T666" s="499"/>
      <c r="U666" s="499"/>
      <c r="V666" s="499"/>
      <c r="W666" s="499"/>
      <c r="X666" s="499"/>
      <c r="Y666" s="499"/>
      <c r="Z666" s="499"/>
      <c r="AA666" s="499"/>
      <c r="AB666" s="499"/>
      <c r="AC666" s="499"/>
    </row>
    <row r="667" spans="12:29" ht="12.75">
      <c r="L667" s="323"/>
      <c r="O667" s="323"/>
      <c r="R667" s="323"/>
      <c r="S667" s="499"/>
      <c r="T667" s="499"/>
      <c r="U667" s="499"/>
      <c r="V667" s="499"/>
      <c r="W667" s="499"/>
      <c r="X667" s="499"/>
      <c r="Y667" s="499"/>
      <c r="Z667" s="499"/>
      <c r="AA667" s="499"/>
      <c r="AB667" s="499"/>
      <c r="AC667" s="499"/>
    </row>
    <row r="668" spans="12:29" ht="12.75">
      <c r="L668" s="323"/>
      <c r="O668" s="323"/>
      <c r="R668" s="323"/>
      <c r="S668" s="499"/>
      <c r="T668" s="499"/>
      <c r="U668" s="499"/>
      <c r="V668" s="499"/>
      <c r="W668" s="499"/>
      <c r="X668" s="499"/>
      <c r="Y668" s="499"/>
      <c r="Z668" s="499"/>
      <c r="AA668" s="499"/>
      <c r="AB668" s="499"/>
      <c r="AC668" s="499"/>
    </row>
    <row r="669" spans="12:29" ht="12.75">
      <c r="L669" s="323"/>
      <c r="O669" s="323"/>
      <c r="R669" s="323"/>
      <c r="S669" s="499"/>
      <c r="T669" s="499"/>
      <c r="U669" s="499"/>
      <c r="V669" s="499"/>
      <c r="W669" s="499"/>
      <c r="X669" s="499"/>
      <c r="Y669" s="499"/>
      <c r="Z669" s="499"/>
      <c r="AA669" s="499"/>
      <c r="AB669" s="499"/>
      <c r="AC669" s="499"/>
    </row>
    <row r="670" spans="12:29" ht="12.75">
      <c r="L670" s="323"/>
      <c r="O670" s="323"/>
      <c r="R670" s="323"/>
      <c r="S670" s="499"/>
      <c r="T670" s="499"/>
      <c r="U670" s="499"/>
      <c r="V670" s="499"/>
      <c r="W670" s="499"/>
      <c r="X670" s="499"/>
      <c r="Y670" s="499"/>
      <c r="Z670" s="499"/>
      <c r="AA670" s="499"/>
      <c r="AB670" s="499"/>
      <c r="AC670" s="499"/>
    </row>
    <row r="671" spans="12:29" ht="12.75">
      <c r="L671" s="323"/>
      <c r="O671" s="323"/>
      <c r="R671" s="323"/>
      <c r="S671" s="499"/>
      <c r="T671" s="499"/>
      <c r="U671" s="499"/>
      <c r="V671" s="499"/>
      <c r="W671" s="499"/>
      <c r="X671" s="499"/>
      <c r="Y671" s="499"/>
      <c r="Z671" s="499"/>
      <c r="AA671" s="499"/>
      <c r="AB671" s="499"/>
      <c r="AC671" s="499"/>
    </row>
    <row r="672" spans="12:29" ht="12.75">
      <c r="L672" s="323"/>
      <c r="O672" s="323"/>
      <c r="R672" s="323"/>
      <c r="S672" s="499"/>
      <c r="T672" s="499"/>
      <c r="U672" s="499"/>
      <c r="V672" s="499"/>
      <c r="W672" s="499"/>
      <c r="X672" s="499"/>
      <c r="Y672" s="499"/>
      <c r="Z672" s="499"/>
      <c r="AA672" s="499"/>
      <c r="AB672" s="499"/>
      <c r="AC672" s="499"/>
    </row>
    <row r="673" spans="12:29" ht="12.75">
      <c r="L673" s="323"/>
      <c r="O673" s="323"/>
      <c r="R673" s="323"/>
      <c r="S673" s="499"/>
      <c r="T673" s="499"/>
      <c r="U673" s="499"/>
      <c r="V673" s="499"/>
      <c r="W673" s="499"/>
      <c r="X673" s="499"/>
      <c r="Y673" s="499"/>
      <c r="Z673" s="499"/>
      <c r="AA673" s="499"/>
      <c r="AB673" s="499"/>
      <c r="AC673" s="499"/>
    </row>
    <row r="674" spans="12:29" ht="12.75">
      <c r="L674" s="323"/>
      <c r="O674" s="323"/>
      <c r="R674" s="323"/>
      <c r="S674" s="499"/>
      <c r="T674" s="499"/>
      <c r="U674" s="499"/>
      <c r="V674" s="499"/>
      <c r="W674" s="499"/>
      <c r="X674" s="499"/>
      <c r="Y674" s="499"/>
      <c r="Z674" s="499"/>
      <c r="AA674" s="499"/>
      <c r="AB674" s="499"/>
      <c r="AC674" s="499"/>
    </row>
    <row r="675" spans="12:29" ht="12.75">
      <c r="L675" s="323"/>
      <c r="O675" s="323"/>
      <c r="R675" s="323"/>
      <c r="S675" s="499"/>
      <c r="T675" s="499"/>
      <c r="U675" s="499"/>
      <c r="V675" s="499"/>
      <c r="W675" s="499"/>
      <c r="X675" s="499"/>
      <c r="Y675" s="499"/>
      <c r="Z675" s="499"/>
      <c r="AA675" s="499"/>
      <c r="AB675" s="499"/>
      <c r="AC675" s="499"/>
    </row>
    <row r="676" spans="12:29" ht="12.75">
      <c r="L676" s="323"/>
      <c r="O676" s="323"/>
      <c r="R676" s="323"/>
      <c r="S676" s="499"/>
      <c r="T676" s="499"/>
      <c r="U676" s="499"/>
      <c r="V676" s="499"/>
      <c r="W676" s="499"/>
      <c r="X676" s="499"/>
      <c r="Y676" s="499"/>
      <c r="Z676" s="499"/>
      <c r="AA676" s="499"/>
      <c r="AB676" s="499"/>
      <c r="AC676" s="499"/>
    </row>
    <row r="677" spans="12:29" ht="12.75">
      <c r="L677" s="323"/>
      <c r="O677" s="323"/>
      <c r="R677" s="323"/>
      <c r="S677" s="499"/>
      <c r="T677" s="499"/>
      <c r="U677" s="499"/>
      <c r="V677" s="499"/>
      <c r="W677" s="499"/>
      <c r="X677" s="499"/>
      <c r="Y677" s="499"/>
      <c r="Z677" s="499"/>
      <c r="AA677" s="499"/>
      <c r="AB677" s="499"/>
      <c r="AC677" s="499"/>
    </row>
    <row r="678" spans="12:29" ht="12.75">
      <c r="L678" s="323"/>
      <c r="O678" s="323"/>
      <c r="R678" s="323"/>
      <c r="S678" s="499"/>
      <c r="T678" s="499"/>
      <c r="U678" s="499"/>
      <c r="V678" s="499"/>
      <c r="W678" s="499"/>
      <c r="X678" s="499"/>
      <c r="Y678" s="499"/>
      <c r="Z678" s="499"/>
      <c r="AA678" s="499"/>
      <c r="AB678" s="499"/>
      <c r="AC678" s="499"/>
    </row>
    <row r="679" spans="12:29" ht="12.75">
      <c r="L679" s="323"/>
      <c r="O679" s="323"/>
      <c r="R679" s="323"/>
      <c r="S679" s="499"/>
      <c r="T679" s="499"/>
      <c r="U679" s="499"/>
      <c r="V679" s="499"/>
      <c r="W679" s="499"/>
      <c r="X679" s="499"/>
      <c r="Y679" s="499"/>
      <c r="Z679" s="499"/>
      <c r="AA679" s="499"/>
      <c r="AB679" s="499"/>
      <c r="AC679" s="499"/>
    </row>
    <row r="680" spans="12:29" ht="12.75">
      <c r="L680" s="323"/>
      <c r="O680" s="323"/>
      <c r="R680" s="323"/>
      <c r="S680" s="499"/>
      <c r="T680" s="499"/>
      <c r="U680" s="499"/>
      <c r="V680" s="499"/>
      <c r="W680" s="499"/>
      <c r="X680" s="499"/>
      <c r="Y680" s="499"/>
      <c r="Z680" s="499"/>
      <c r="AA680" s="499"/>
      <c r="AB680" s="499"/>
      <c r="AC680" s="499"/>
    </row>
    <row r="681" spans="12:29" ht="12.75">
      <c r="L681" s="323"/>
      <c r="O681" s="323"/>
      <c r="R681" s="323"/>
      <c r="S681" s="499"/>
      <c r="T681" s="499"/>
      <c r="U681" s="499"/>
      <c r="V681" s="499"/>
      <c r="W681" s="499"/>
      <c r="X681" s="499"/>
      <c r="Y681" s="499"/>
      <c r="Z681" s="499"/>
      <c r="AA681" s="499"/>
      <c r="AB681" s="499"/>
      <c r="AC681" s="499"/>
    </row>
    <row r="682" spans="12:29" ht="12.75">
      <c r="L682" s="323"/>
      <c r="O682" s="323"/>
      <c r="R682" s="323"/>
      <c r="S682" s="499"/>
      <c r="T682" s="499"/>
      <c r="U682" s="499"/>
      <c r="V682" s="499"/>
      <c r="W682" s="499"/>
      <c r="X682" s="499"/>
      <c r="Y682" s="499"/>
      <c r="Z682" s="499"/>
      <c r="AA682" s="499"/>
      <c r="AB682" s="499"/>
      <c r="AC682" s="499"/>
    </row>
    <row r="683" spans="12:29" ht="12.75">
      <c r="L683" s="323"/>
      <c r="O683" s="323"/>
      <c r="R683" s="323"/>
      <c r="S683" s="499"/>
      <c r="T683" s="499"/>
      <c r="U683" s="499"/>
      <c r="V683" s="499"/>
      <c r="W683" s="499"/>
      <c r="X683" s="499"/>
      <c r="Y683" s="499"/>
      <c r="Z683" s="499"/>
      <c r="AA683" s="499"/>
      <c r="AB683" s="499"/>
      <c r="AC683" s="499"/>
    </row>
    <row r="684" spans="12:29" ht="12.75">
      <c r="L684" s="323"/>
      <c r="O684" s="323"/>
      <c r="R684" s="323"/>
      <c r="S684" s="499"/>
      <c r="T684" s="499"/>
      <c r="U684" s="499"/>
      <c r="V684" s="499"/>
      <c r="W684" s="499"/>
      <c r="X684" s="499"/>
      <c r="Y684" s="499"/>
      <c r="Z684" s="499"/>
      <c r="AA684" s="499"/>
      <c r="AB684" s="499"/>
      <c r="AC684" s="499"/>
    </row>
    <row r="685" spans="12:29" ht="12.75">
      <c r="L685" s="323"/>
      <c r="O685" s="323"/>
      <c r="R685" s="323"/>
      <c r="S685" s="499"/>
      <c r="T685" s="499"/>
      <c r="U685" s="499"/>
      <c r="V685" s="499"/>
      <c r="W685" s="499"/>
      <c r="X685" s="499"/>
      <c r="Y685" s="499"/>
      <c r="Z685" s="499"/>
      <c r="AA685" s="499"/>
      <c r="AB685" s="499"/>
      <c r="AC685" s="499"/>
    </row>
    <row r="686" spans="12:29" ht="12.75">
      <c r="L686" s="323"/>
      <c r="O686" s="323"/>
      <c r="R686" s="323"/>
      <c r="S686" s="499"/>
      <c r="T686" s="499"/>
      <c r="U686" s="499"/>
      <c r="V686" s="499"/>
      <c r="W686" s="499"/>
      <c r="X686" s="499"/>
      <c r="Y686" s="499"/>
      <c r="Z686" s="499"/>
      <c r="AA686" s="499"/>
      <c r="AB686" s="499"/>
      <c r="AC686" s="499"/>
    </row>
    <row r="687" spans="12:29" ht="12.75">
      <c r="L687" s="323"/>
      <c r="O687" s="323"/>
      <c r="R687" s="323"/>
      <c r="S687" s="499"/>
      <c r="T687" s="499"/>
      <c r="U687" s="499"/>
      <c r="V687" s="499"/>
      <c r="W687" s="499"/>
      <c r="X687" s="499"/>
      <c r="Y687" s="499"/>
      <c r="Z687" s="499"/>
      <c r="AA687" s="499"/>
      <c r="AB687" s="499"/>
      <c r="AC687" s="499"/>
    </row>
    <row r="688" spans="12:29" ht="12.75">
      <c r="L688" s="323"/>
      <c r="O688" s="323"/>
      <c r="R688" s="323"/>
      <c r="S688" s="499"/>
      <c r="T688" s="499"/>
      <c r="U688" s="499"/>
      <c r="V688" s="499"/>
      <c r="W688" s="499"/>
      <c r="X688" s="499"/>
      <c r="Y688" s="499"/>
      <c r="Z688" s="499"/>
      <c r="AA688" s="499"/>
      <c r="AB688" s="499"/>
      <c r="AC688" s="499"/>
    </row>
    <row r="689" spans="12:29" ht="12.75">
      <c r="L689" s="323"/>
      <c r="O689" s="323"/>
      <c r="R689" s="323"/>
      <c r="S689" s="499"/>
      <c r="T689" s="499"/>
      <c r="U689" s="499"/>
      <c r="V689" s="499"/>
      <c r="W689" s="499"/>
      <c r="X689" s="499"/>
      <c r="Y689" s="499"/>
      <c r="Z689" s="499"/>
      <c r="AA689" s="499"/>
      <c r="AB689" s="499"/>
      <c r="AC689" s="499"/>
    </row>
    <row r="690" spans="12:29" ht="12.75">
      <c r="L690" s="323"/>
      <c r="O690" s="323"/>
      <c r="R690" s="323"/>
      <c r="S690" s="499"/>
      <c r="T690" s="499"/>
      <c r="U690" s="499"/>
      <c r="V690" s="499"/>
      <c r="W690" s="499"/>
      <c r="X690" s="499"/>
      <c r="Y690" s="499"/>
      <c r="Z690" s="499"/>
      <c r="AA690" s="499"/>
      <c r="AB690" s="499"/>
      <c r="AC690" s="499"/>
    </row>
    <row r="691" spans="12:29" ht="12.75">
      <c r="L691" s="323"/>
      <c r="O691" s="323"/>
      <c r="R691" s="323"/>
      <c r="S691" s="499"/>
      <c r="T691" s="499"/>
      <c r="U691" s="499"/>
      <c r="V691" s="499"/>
      <c r="W691" s="499"/>
      <c r="X691" s="499"/>
      <c r="Y691" s="499"/>
      <c r="Z691" s="499"/>
      <c r="AA691" s="499"/>
      <c r="AB691" s="499"/>
      <c r="AC691" s="499"/>
    </row>
    <row r="692" spans="12:29" ht="12.75">
      <c r="L692" s="323"/>
      <c r="O692" s="323"/>
      <c r="R692" s="323"/>
      <c r="S692" s="499"/>
      <c r="T692" s="499"/>
      <c r="U692" s="499"/>
      <c r="V692" s="499"/>
      <c r="W692" s="499"/>
      <c r="X692" s="499"/>
      <c r="Y692" s="499"/>
      <c r="Z692" s="499"/>
      <c r="AA692" s="499"/>
      <c r="AB692" s="499"/>
      <c r="AC692" s="499"/>
    </row>
    <row r="693" spans="12:29" ht="12.75">
      <c r="L693" s="323"/>
      <c r="O693" s="323"/>
      <c r="R693" s="323"/>
      <c r="S693" s="499"/>
      <c r="T693" s="499"/>
      <c r="U693" s="499"/>
      <c r="V693" s="499"/>
      <c r="W693" s="499"/>
      <c r="X693" s="499"/>
      <c r="Y693" s="499"/>
      <c r="Z693" s="499"/>
      <c r="AA693" s="499"/>
      <c r="AB693" s="499"/>
      <c r="AC693" s="499"/>
    </row>
    <row r="694" spans="12:29" ht="12.75">
      <c r="L694" s="323"/>
      <c r="O694" s="323"/>
      <c r="R694" s="323"/>
      <c r="S694" s="499"/>
      <c r="T694" s="499"/>
      <c r="U694" s="499"/>
      <c r="V694" s="499"/>
      <c r="W694" s="499"/>
      <c r="X694" s="499"/>
      <c r="Y694" s="499"/>
      <c r="Z694" s="499"/>
      <c r="AA694" s="499"/>
      <c r="AB694" s="499"/>
      <c r="AC694" s="499"/>
    </row>
    <row r="695" spans="12:29" ht="12.75">
      <c r="L695" s="323"/>
      <c r="O695" s="323"/>
      <c r="R695" s="323"/>
      <c r="S695" s="499"/>
      <c r="T695" s="499"/>
      <c r="U695" s="499"/>
      <c r="V695" s="499"/>
      <c r="W695" s="499"/>
      <c r="X695" s="499"/>
      <c r="Y695" s="499"/>
      <c r="Z695" s="499"/>
      <c r="AA695" s="499"/>
      <c r="AB695" s="499"/>
      <c r="AC695" s="499"/>
    </row>
    <row r="696" spans="12:29" ht="12.75">
      <c r="L696" s="323"/>
      <c r="O696" s="323"/>
      <c r="R696" s="323"/>
      <c r="S696" s="499"/>
      <c r="T696" s="499"/>
      <c r="U696" s="499"/>
      <c r="V696" s="499"/>
      <c r="W696" s="499"/>
      <c r="X696" s="499"/>
      <c r="Y696" s="499"/>
      <c r="Z696" s="499"/>
      <c r="AA696" s="499"/>
      <c r="AB696" s="499"/>
      <c r="AC696" s="499"/>
    </row>
    <row r="697" spans="12:29" ht="12.75">
      <c r="L697" s="323"/>
      <c r="O697" s="323"/>
      <c r="R697" s="323"/>
      <c r="S697" s="499"/>
      <c r="T697" s="499"/>
      <c r="U697" s="499"/>
      <c r="V697" s="499"/>
      <c r="W697" s="499"/>
      <c r="X697" s="499"/>
      <c r="Y697" s="499"/>
      <c r="Z697" s="499"/>
      <c r="AA697" s="499"/>
      <c r="AB697" s="499"/>
      <c r="AC697" s="499"/>
    </row>
    <row r="698" spans="12:29" ht="12.75">
      <c r="L698" s="323"/>
      <c r="O698" s="323"/>
      <c r="R698" s="323"/>
      <c r="S698" s="499"/>
      <c r="T698" s="499"/>
      <c r="U698" s="499"/>
      <c r="V698" s="499"/>
      <c r="W698" s="499"/>
      <c r="X698" s="499"/>
      <c r="Y698" s="499"/>
      <c r="Z698" s="499"/>
      <c r="AA698" s="499"/>
      <c r="AB698" s="499"/>
      <c r="AC698" s="499"/>
    </row>
    <row r="699" spans="12:29" ht="12.75">
      <c r="L699" s="323"/>
      <c r="O699" s="323"/>
      <c r="R699" s="323"/>
      <c r="S699" s="499"/>
      <c r="T699" s="499"/>
      <c r="U699" s="499"/>
      <c r="V699" s="499"/>
      <c r="W699" s="499"/>
      <c r="X699" s="499"/>
      <c r="Y699" s="499"/>
      <c r="Z699" s="499"/>
      <c r="AA699" s="499"/>
      <c r="AB699" s="499"/>
      <c r="AC699" s="499"/>
    </row>
    <row r="700" spans="12:29" ht="12.75">
      <c r="L700" s="323"/>
      <c r="O700" s="323"/>
      <c r="R700" s="323"/>
      <c r="S700" s="499"/>
      <c r="T700" s="499"/>
      <c r="U700" s="499"/>
      <c r="V700" s="499"/>
      <c r="W700" s="499"/>
      <c r="X700" s="499"/>
      <c r="Y700" s="499"/>
      <c r="Z700" s="499"/>
      <c r="AA700" s="499"/>
      <c r="AB700" s="499"/>
      <c r="AC700" s="499"/>
    </row>
    <row r="701" spans="12:29" ht="12.75">
      <c r="L701" s="323"/>
      <c r="O701" s="323"/>
      <c r="R701" s="323"/>
      <c r="S701" s="499"/>
      <c r="T701" s="499"/>
      <c r="U701" s="499"/>
      <c r="V701" s="499"/>
      <c r="W701" s="499"/>
      <c r="X701" s="499"/>
      <c r="Y701" s="499"/>
      <c r="Z701" s="499"/>
      <c r="AA701" s="499"/>
      <c r="AB701" s="499"/>
      <c r="AC701" s="499"/>
    </row>
    <row r="702" spans="12:29" ht="12.75">
      <c r="L702" s="323"/>
      <c r="O702" s="323"/>
      <c r="R702" s="323"/>
      <c r="S702" s="499"/>
      <c r="T702" s="499"/>
      <c r="U702" s="499"/>
      <c r="V702" s="499"/>
      <c r="W702" s="499"/>
      <c r="X702" s="499"/>
      <c r="Y702" s="499"/>
      <c r="Z702" s="499"/>
      <c r="AA702" s="499"/>
      <c r="AB702" s="499"/>
      <c r="AC702" s="499"/>
    </row>
    <row r="703" spans="12:29" ht="12.75">
      <c r="L703" s="323"/>
      <c r="O703" s="323"/>
      <c r="R703" s="323"/>
      <c r="S703" s="499"/>
      <c r="T703" s="499"/>
      <c r="U703" s="499"/>
      <c r="V703" s="499"/>
      <c r="W703" s="499"/>
      <c r="X703" s="499"/>
      <c r="Y703" s="499"/>
      <c r="Z703" s="499"/>
      <c r="AA703" s="499"/>
      <c r="AB703" s="499"/>
      <c r="AC703" s="499"/>
    </row>
    <row r="704" spans="12:29" ht="12.75">
      <c r="L704" s="323"/>
      <c r="O704" s="323"/>
      <c r="R704" s="323"/>
      <c r="S704" s="499"/>
      <c r="T704" s="499"/>
      <c r="U704" s="499"/>
      <c r="V704" s="499"/>
      <c r="W704" s="499"/>
      <c r="X704" s="499"/>
      <c r="Y704" s="499"/>
      <c r="Z704" s="499"/>
      <c r="AA704" s="499"/>
      <c r="AB704" s="499"/>
      <c r="AC704" s="499"/>
    </row>
    <row r="705" spans="12:29" ht="12.75">
      <c r="L705" s="323"/>
      <c r="O705" s="323"/>
      <c r="R705" s="323"/>
      <c r="S705" s="499"/>
      <c r="T705" s="499"/>
      <c r="U705" s="499"/>
      <c r="V705" s="499"/>
      <c r="W705" s="499"/>
      <c r="X705" s="499"/>
      <c r="Y705" s="499"/>
      <c r="Z705" s="499"/>
      <c r="AA705" s="499"/>
      <c r="AB705" s="499"/>
      <c r="AC705" s="499"/>
    </row>
    <row r="706" spans="12:29" ht="12.75">
      <c r="L706" s="323"/>
      <c r="O706" s="323"/>
      <c r="R706" s="323"/>
      <c r="S706" s="499"/>
      <c r="T706" s="499"/>
      <c r="U706" s="499"/>
      <c r="V706" s="499"/>
      <c r="W706" s="499"/>
      <c r="X706" s="499"/>
      <c r="Y706" s="499"/>
      <c r="Z706" s="499"/>
      <c r="AA706" s="499"/>
      <c r="AB706" s="499"/>
      <c r="AC706" s="499"/>
    </row>
    <row r="707" spans="12:29" ht="12.75">
      <c r="L707" s="323"/>
      <c r="O707" s="323"/>
      <c r="R707" s="323"/>
      <c r="S707" s="499"/>
      <c r="T707" s="499"/>
      <c r="U707" s="499"/>
      <c r="V707" s="499"/>
      <c r="W707" s="499"/>
      <c r="X707" s="499"/>
      <c r="Y707" s="499"/>
      <c r="Z707" s="499"/>
      <c r="AA707" s="499"/>
      <c r="AB707" s="499"/>
      <c r="AC707" s="499"/>
    </row>
    <row r="708" spans="12:29" ht="12.75">
      <c r="L708" s="323"/>
      <c r="O708" s="323"/>
      <c r="R708" s="323"/>
      <c r="S708" s="499"/>
      <c r="T708" s="499"/>
      <c r="U708" s="499"/>
      <c r="V708" s="499"/>
      <c r="W708" s="499"/>
      <c r="X708" s="499"/>
      <c r="Y708" s="499"/>
      <c r="Z708" s="499"/>
      <c r="AA708" s="499"/>
      <c r="AB708" s="499"/>
      <c r="AC708" s="499"/>
    </row>
    <row r="709" spans="12:29" ht="12.75">
      <c r="L709" s="323"/>
      <c r="O709" s="323"/>
      <c r="R709" s="323"/>
      <c r="S709" s="499"/>
      <c r="T709" s="499"/>
      <c r="U709" s="499"/>
      <c r="V709" s="499"/>
      <c r="W709" s="499"/>
      <c r="X709" s="499"/>
      <c r="Y709" s="499"/>
      <c r="Z709" s="499"/>
      <c r="AA709" s="499"/>
      <c r="AB709" s="499"/>
      <c r="AC709" s="499"/>
    </row>
    <row r="710" spans="12:29" ht="12.75">
      <c r="L710" s="323"/>
      <c r="O710" s="323"/>
      <c r="R710" s="323"/>
      <c r="S710" s="499"/>
      <c r="T710" s="499"/>
      <c r="U710" s="499"/>
      <c r="V710" s="499"/>
      <c r="W710" s="499"/>
      <c r="X710" s="499"/>
      <c r="Y710" s="499"/>
      <c r="Z710" s="499"/>
      <c r="AA710" s="499"/>
      <c r="AB710" s="499"/>
      <c r="AC710" s="499"/>
    </row>
    <row r="711" spans="12:29" ht="12.75">
      <c r="L711" s="323"/>
      <c r="O711" s="323"/>
      <c r="R711" s="323"/>
      <c r="S711" s="499"/>
      <c r="T711" s="499"/>
      <c r="U711" s="499"/>
      <c r="V711" s="499"/>
      <c r="W711" s="499"/>
      <c r="X711" s="499"/>
      <c r="Y711" s="499"/>
      <c r="Z711" s="499"/>
      <c r="AA711" s="499"/>
      <c r="AB711" s="499"/>
      <c r="AC711" s="499"/>
    </row>
    <row r="712" spans="12:29" ht="12.75">
      <c r="L712" s="323"/>
      <c r="O712" s="323"/>
      <c r="R712" s="323"/>
      <c r="S712" s="499"/>
      <c r="T712" s="499"/>
      <c r="U712" s="499"/>
      <c r="V712" s="499"/>
      <c r="W712" s="499"/>
      <c r="X712" s="499"/>
      <c r="Y712" s="499"/>
      <c r="Z712" s="499"/>
      <c r="AA712" s="499"/>
      <c r="AB712" s="499"/>
      <c r="AC712" s="499"/>
    </row>
    <row r="713" spans="12:29" ht="12.75">
      <c r="L713" s="323"/>
      <c r="O713" s="323"/>
      <c r="R713" s="323"/>
      <c r="S713" s="499"/>
      <c r="T713" s="499"/>
      <c r="U713" s="499"/>
      <c r="V713" s="499"/>
      <c r="W713" s="499"/>
      <c r="X713" s="499"/>
      <c r="Y713" s="499"/>
      <c r="Z713" s="499"/>
      <c r="AA713" s="499"/>
      <c r="AB713" s="499"/>
      <c r="AC713" s="499"/>
    </row>
    <row r="714" spans="12:29" ht="12.75">
      <c r="L714" s="323"/>
      <c r="O714" s="323"/>
      <c r="R714" s="323"/>
      <c r="S714" s="499"/>
      <c r="T714" s="499"/>
      <c r="U714" s="499"/>
      <c r="V714" s="499"/>
      <c r="W714" s="499"/>
      <c r="X714" s="499"/>
      <c r="Y714" s="499"/>
      <c r="Z714" s="499"/>
      <c r="AA714" s="499"/>
      <c r="AB714" s="499"/>
      <c r="AC714" s="499"/>
    </row>
    <row r="715" spans="12:29" ht="12.75">
      <c r="L715" s="323"/>
      <c r="O715" s="323"/>
      <c r="R715" s="323"/>
      <c r="S715" s="499"/>
      <c r="T715" s="499"/>
      <c r="U715" s="499"/>
      <c r="V715" s="499"/>
      <c r="W715" s="499"/>
      <c r="X715" s="499"/>
      <c r="Y715" s="499"/>
      <c r="Z715" s="499"/>
      <c r="AA715" s="499"/>
      <c r="AB715" s="499"/>
      <c r="AC715" s="499"/>
    </row>
    <row r="716" spans="12:29" ht="12.75">
      <c r="L716" s="323"/>
      <c r="O716" s="323"/>
      <c r="R716" s="323"/>
      <c r="S716" s="499"/>
      <c r="T716" s="499"/>
      <c r="U716" s="499"/>
      <c r="V716" s="499"/>
      <c r="W716" s="499"/>
      <c r="X716" s="499"/>
      <c r="Y716" s="499"/>
      <c r="Z716" s="499"/>
      <c r="AA716" s="499"/>
      <c r="AB716" s="499"/>
      <c r="AC716" s="499"/>
    </row>
    <row r="717" spans="12:29" ht="12.75">
      <c r="L717" s="323"/>
      <c r="O717" s="323"/>
      <c r="R717" s="323"/>
      <c r="S717" s="499"/>
      <c r="T717" s="499"/>
      <c r="U717" s="499"/>
      <c r="V717" s="499"/>
      <c r="W717" s="499"/>
      <c r="X717" s="499"/>
      <c r="Y717" s="499"/>
      <c r="Z717" s="499"/>
      <c r="AA717" s="499"/>
      <c r="AB717" s="499"/>
      <c r="AC717" s="499"/>
    </row>
    <row r="718" spans="12:29" ht="12.75">
      <c r="L718" s="323"/>
      <c r="O718" s="323"/>
      <c r="R718" s="323"/>
      <c r="S718" s="499"/>
      <c r="T718" s="499"/>
      <c r="U718" s="499"/>
      <c r="V718" s="499"/>
      <c r="W718" s="499"/>
      <c r="X718" s="499"/>
      <c r="Y718" s="499"/>
      <c r="Z718" s="499"/>
      <c r="AA718" s="499"/>
      <c r="AB718" s="499"/>
      <c r="AC718" s="499"/>
    </row>
    <row r="719" spans="12:29" ht="12.75">
      <c r="L719" s="323"/>
      <c r="O719" s="323"/>
      <c r="R719" s="323"/>
      <c r="S719" s="499"/>
      <c r="T719" s="499"/>
      <c r="U719" s="499"/>
      <c r="V719" s="499"/>
      <c r="W719" s="499"/>
      <c r="X719" s="499"/>
      <c r="Y719" s="499"/>
      <c r="Z719" s="499"/>
      <c r="AA719" s="499"/>
      <c r="AB719" s="499"/>
      <c r="AC719" s="499"/>
    </row>
    <row r="720" spans="12:29" ht="12.75">
      <c r="L720" s="323"/>
      <c r="O720" s="323"/>
      <c r="R720" s="323"/>
      <c r="S720" s="499"/>
      <c r="T720" s="499"/>
      <c r="U720" s="499"/>
      <c r="V720" s="499"/>
      <c r="W720" s="499"/>
      <c r="X720" s="499"/>
      <c r="Y720" s="499"/>
      <c r="Z720" s="499"/>
      <c r="AA720" s="499"/>
      <c r="AB720" s="499"/>
      <c r="AC720" s="499"/>
    </row>
    <row r="721" spans="12:29" ht="12.75">
      <c r="L721" s="323"/>
      <c r="O721" s="323"/>
      <c r="R721" s="323"/>
      <c r="S721" s="499"/>
      <c r="T721" s="499"/>
      <c r="U721" s="499"/>
      <c r="V721" s="499"/>
      <c r="W721" s="499"/>
      <c r="X721" s="499"/>
      <c r="Y721" s="499"/>
      <c r="Z721" s="499"/>
      <c r="AA721" s="499"/>
      <c r="AB721" s="499"/>
      <c r="AC721" s="499"/>
    </row>
    <row r="722" spans="12:29" ht="12.75">
      <c r="L722" s="323"/>
      <c r="O722" s="323"/>
      <c r="R722" s="323"/>
      <c r="S722" s="499"/>
      <c r="T722" s="499"/>
      <c r="U722" s="499"/>
      <c r="V722" s="499"/>
      <c r="W722" s="499"/>
      <c r="X722" s="499"/>
      <c r="Y722" s="499"/>
      <c r="Z722" s="499"/>
      <c r="AA722" s="499"/>
      <c r="AB722" s="499"/>
      <c r="AC722" s="499"/>
    </row>
    <row r="723" spans="12:29" ht="12.75">
      <c r="L723" s="323"/>
      <c r="O723" s="323"/>
      <c r="R723" s="323"/>
      <c r="S723" s="499"/>
      <c r="T723" s="499"/>
      <c r="U723" s="499"/>
      <c r="V723" s="499"/>
      <c r="W723" s="499"/>
      <c r="X723" s="499"/>
      <c r="Y723" s="499"/>
      <c r="Z723" s="499"/>
      <c r="AA723" s="499"/>
      <c r="AB723" s="499"/>
      <c r="AC723" s="499"/>
    </row>
    <row r="724" spans="12:29" ht="12.75">
      <c r="L724" s="323"/>
      <c r="O724" s="323"/>
      <c r="R724" s="323"/>
      <c r="S724" s="499"/>
      <c r="T724" s="499"/>
      <c r="U724" s="499"/>
      <c r="V724" s="499"/>
      <c r="W724" s="499"/>
      <c r="X724" s="499"/>
      <c r="Y724" s="499"/>
      <c r="Z724" s="499"/>
      <c r="AA724" s="499"/>
      <c r="AB724" s="499"/>
      <c r="AC724" s="499"/>
    </row>
    <row r="725" spans="12:29" ht="12.75">
      <c r="L725" s="323"/>
      <c r="O725" s="323"/>
      <c r="R725" s="323"/>
      <c r="S725" s="499"/>
      <c r="T725" s="499"/>
      <c r="U725" s="499"/>
      <c r="V725" s="499"/>
      <c r="W725" s="499"/>
      <c r="X725" s="499"/>
      <c r="Y725" s="499"/>
      <c r="Z725" s="499"/>
      <c r="AA725" s="499"/>
      <c r="AB725" s="499"/>
      <c r="AC725" s="499"/>
    </row>
    <row r="726" spans="12:29" ht="12.75">
      <c r="L726" s="323"/>
      <c r="O726" s="323"/>
      <c r="R726" s="323"/>
      <c r="S726" s="499"/>
      <c r="T726" s="499"/>
      <c r="U726" s="499"/>
      <c r="V726" s="499"/>
      <c r="W726" s="499"/>
      <c r="X726" s="499"/>
      <c r="Y726" s="499"/>
      <c r="Z726" s="499"/>
      <c r="AA726" s="499"/>
      <c r="AB726" s="499"/>
      <c r="AC726" s="499"/>
    </row>
    <row r="727" spans="12:29" ht="12.75">
      <c r="L727" s="323"/>
      <c r="O727" s="323"/>
      <c r="R727" s="323"/>
      <c r="S727" s="499"/>
      <c r="T727" s="499"/>
      <c r="U727" s="499"/>
      <c r="V727" s="499"/>
      <c r="W727" s="499"/>
      <c r="X727" s="499"/>
      <c r="Y727" s="499"/>
      <c r="Z727" s="499"/>
      <c r="AA727" s="499"/>
      <c r="AB727" s="499"/>
      <c r="AC727" s="499"/>
    </row>
    <row r="728" spans="12:29" ht="12.75">
      <c r="L728" s="323"/>
      <c r="O728" s="323"/>
      <c r="R728" s="323"/>
      <c r="S728" s="499"/>
      <c r="T728" s="499"/>
      <c r="U728" s="499"/>
      <c r="V728" s="499"/>
      <c r="W728" s="499"/>
      <c r="X728" s="499"/>
      <c r="Y728" s="499"/>
      <c r="Z728" s="499"/>
      <c r="AA728" s="499"/>
      <c r="AB728" s="499"/>
      <c r="AC728" s="499"/>
    </row>
    <row r="729" spans="12:29" ht="12.75">
      <c r="L729" s="323"/>
      <c r="O729" s="323"/>
      <c r="R729" s="323"/>
      <c r="S729" s="499"/>
      <c r="T729" s="499"/>
      <c r="U729" s="499"/>
      <c r="V729" s="499"/>
      <c r="W729" s="499"/>
      <c r="X729" s="499"/>
      <c r="Y729" s="499"/>
      <c r="Z729" s="499"/>
      <c r="AA729" s="499"/>
      <c r="AB729" s="499"/>
      <c r="AC729" s="499"/>
    </row>
    <row r="730" spans="12:29" ht="12.75">
      <c r="L730" s="323"/>
      <c r="O730" s="323"/>
      <c r="R730" s="323"/>
      <c r="S730" s="499"/>
      <c r="T730" s="499"/>
      <c r="U730" s="499"/>
      <c r="V730" s="499"/>
      <c r="W730" s="499"/>
      <c r="X730" s="499"/>
      <c r="Y730" s="499"/>
      <c r="Z730" s="499"/>
      <c r="AA730" s="499"/>
      <c r="AB730" s="499"/>
      <c r="AC730" s="499"/>
    </row>
    <row r="731" spans="12:29" ht="12.75">
      <c r="L731" s="323"/>
      <c r="O731" s="323"/>
      <c r="R731" s="323"/>
      <c r="S731" s="499"/>
      <c r="T731" s="499"/>
      <c r="U731" s="499"/>
      <c r="V731" s="499"/>
      <c r="W731" s="499"/>
      <c r="X731" s="499"/>
      <c r="Y731" s="499"/>
      <c r="Z731" s="499"/>
      <c r="AA731" s="499"/>
      <c r="AB731" s="499"/>
      <c r="AC731" s="499"/>
    </row>
    <row r="732" spans="12:29" ht="12.75">
      <c r="L732" s="323"/>
      <c r="O732" s="323"/>
      <c r="R732" s="323"/>
      <c r="S732" s="499"/>
      <c r="T732" s="499"/>
      <c r="U732" s="499"/>
      <c r="V732" s="499"/>
      <c r="W732" s="499"/>
      <c r="X732" s="499"/>
      <c r="Y732" s="499"/>
      <c r="Z732" s="499"/>
      <c r="AA732" s="499"/>
      <c r="AB732" s="499"/>
      <c r="AC732" s="499"/>
    </row>
    <row r="733" spans="12:29" ht="12.75">
      <c r="L733" s="323"/>
      <c r="O733" s="323"/>
      <c r="R733" s="323"/>
      <c r="S733" s="499"/>
      <c r="T733" s="499"/>
      <c r="U733" s="499"/>
      <c r="V733" s="499"/>
      <c r="W733" s="499"/>
      <c r="X733" s="499"/>
      <c r="Y733" s="499"/>
      <c r="Z733" s="499"/>
      <c r="AA733" s="499"/>
      <c r="AB733" s="499"/>
      <c r="AC733" s="499"/>
    </row>
    <row r="734" spans="12:29" ht="12.75">
      <c r="L734" s="323"/>
      <c r="O734" s="323"/>
      <c r="R734" s="323"/>
      <c r="S734" s="499"/>
      <c r="T734" s="499"/>
      <c r="U734" s="499"/>
      <c r="V734" s="499"/>
      <c r="W734" s="499"/>
      <c r="X734" s="499"/>
      <c r="Y734" s="499"/>
      <c r="Z734" s="499"/>
      <c r="AA734" s="499"/>
      <c r="AB734" s="499"/>
      <c r="AC734" s="499"/>
    </row>
    <row r="735" spans="12:29" ht="12.75">
      <c r="L735" s="323"/>
      <c r="O735" s="323"/>
      <c r="R735" s="323"/>
      <c r="S735" s="499"/>
      <c r="T735" s="499"/>
      <c r="U735" s="499"/>
      <c r="V735" s="499"/>
      <c r="W735" s="499"/>
      <c r="X735" s="499"/>
      <c r="Y735" s="499"/>
      <c r="Z735" s="499"/>
      <c r="AA735" s="499"/>
      <c r="AB735" s="499"/>
      <c r="AC735" s="499"/>
    </row>
    <row r="736" spans="12:29" ht="12.75">
      <c r="L736" s="323"/>
      <c r="O736" s="323"/>
      <c r="R736" s="323"/>
      <c r="S736" s="499"/>
      <c r="T736" s="499"/>
      <c r="U736" s="499"/>
      <c r="V736" s="499"/>
      <c r="W736" s="499"/>
      <c r="X736" s="499"/>
      <c r="Y736" s="499"/>
      <c r="Z736" s="499"/>
      <c r="AA736" s="499"/>
      <c r="AB736" s="499"/>
      <c r="AC736" s="499"/>
    </row>
    <row r="737" spans="12:29" ht="12.75">
      <c r="L737" s="323"/>
      <c r="O737" s="323"/>
      <c r="R737" s="323"/>
      <c r="S737" s="499"/>
      <c r="T737" s="499"/>
      <c r="U737" s="499"/>
      <c r="V737" s="499"/>
      <c r="W737" s="499"/>
      <c r="X737" s="499"/>
      <c r="Y737" s="499"/>
      <c r="Z737" s="499"/>
      <c r="AA737" s="499"/>
      <c r="AB737" s="499"/>
      <c r="AC737" s="499"/>
    </row>
    <row r="738" spans="12:29" ht="12.75">
      <c r="L738" s="323"/>
      <c r="O738" s="323"/>
      <c r="R738" s="323"/>
      <c r="S738" s="499"/>
      <c r="T738" s="499"/>
      <c r="U738" s="499"/>
      <c r="V738" s="499"/>
      <c r="W738" s="499"/>
      <c r="X738" s="499"/>
      <c r="Y738" s="499"/>
      <c r="Z738" s="499"/>
      <c r="AA738" s="499"/>
      <c r="AB738" s="499"/>
      <c r="AC738" s="499"/>
    </row>
    <row r="739" spans="12:29" ht="12.75">
      <c r="L739" s="323"/>
      <c r="O739" s="323"/>
      <c r="R739" s="323"/>
      <c r="S739" s="499"/>
      <c r="T739" s="499"/>
      <c r="U739" s="499"/>
      <c r="V739" s="499"/>
      <c r="W739" s="499"/>
      <c r="X739" s="499"/>
      <c r="Y739" s="499"/>
      <c r="Z739" s="499"/>
      <c r="AA739" s="499"/>
      <c r="AB739" s="499"/>
      <c r="AC739" s="499"/>
    </row>
    <row r="740" spans="12:29" ht="12.75">
      <c r="L740" s="323"/>
      <c r="O740" s="323"/>
      <c r="R740" s="323"/>
      <c r="S740" s="499"/>
      <c r="T740" s="499"/>
      <c r="U740" s="499"/>
      <c r="V740" s="499"/>
      <c r="W740" s="499"/>
      <c r="X740" s="499"/>
      <c r="Y740" s="499"/>
      <c r="Z740" s="499"/>
      <c r="AA740" s="499"/>
      <c r="AB740" s="499"/>
      <c r="AC740" s="499"/>
    </row>
    <row r="741" spans="12:29" ht="12.75">
      <c r="L741" s="323"/>
      <c r="O741" s="323"/>
      <c r="R741" s="323"/>
      <c r="S741" s="499"/>
      <c r="T741" s="499"/>
      <c r="U741" s="499"/>
      <c r="V741" s="499"/>
      <c r="W741" s="499"/>
      <c r="X741" s="499"/>
      <c r="Y741" s="499"/>
      <c r="Z741" s="499"/>
      <c r="AA741" s="499"/>
      <c r="AB741" s="499"/>
      <c r="AC741" s="499"/>
    </row>
    <row r="742" spans="12:29" ht="12.75">
      <c r="L742" s="323"/>
      <c r="O742" s="323"/>
      <c r="R742" s="323"/>
      <c r="S742" s="499"/>
      <c r="T742" s="499"/>
      <c r="U742" s="499"/>
      <c r="V742" s="499"/>
      <c r="W742" s="499"/>
      <c r="X742" s="499"/>
      <c r="Y742" s="499"/>
      <c r="Z742" s="499"/>
      <c r="AA742" s="499"/>
      <c r="AB742" s="499"/>
      <c r="AC742" s="499"/>
    </row>
    <row r="743" spans="12:29" ht="12.75">
      <c r="L743" s="323"/>
      <c r="O743" s="323"/>
      <c r="R743" s="323"/>
      <c r="S743" s="499"/>
      <c r="T743" s="499"/>
      <c r="U743" s="499"/>
      <c r="V743" s="499"/>
      <c r="W743" s="499"/>
      <c r="X743" s="499"/>
      <c r="Y743" s="499"/>
      <c r="Z743" s="499"/>
      <c r="AA743" s="499"/>
      <c r="AB743" s="499"/>
      <c r="AC743" s="499"/>
    </row>
    <row r="744" spans="12:29" ht="12.75">
      <c r="L744" s="323"/>
      <c r="O744" s="323"/>
      <c r="R744" s="323"/>
      <c r="S744" s="499"/>
      <c r="T744" s="499"/>
      <c r="U744" s="499"/>
      <c r="V744" s="499"/>
      <c r="W744" s="499"/>
      <c r="X744" s="499"/>
      <c r="Y744" s="499"/>
      <c r="Z744" s="499"/>
      <c r="AA744" s="499"/>
      <c r="AB744" s="499"/>
      <c r="AC744" s="499"/>
    </row>
    <row r="745" spans="12:29" ht="12.75">
      <c r="L745" s="323"/>
      <c r="O745" s="323"/>
      <c r="R745" s="323"/>
      <c r="S745" s="499"/>
      <c r="T745" s="499"/>
      <c r="U745" s="499"/>
      <c r="V745" s="499"/>
      <c r="W745" s="499"/>
      <c r="X745" s="499"/>
      <c r="Y745" s="499"/>
      <c r="Z745" s="499"/>
      <c r="AA745" s="499"/>
      <c r="AB745" s="499"/>
      <c r="AC745" s="499"/>
    </row>
    <row r="746" spans="12:29" ht="12.75">
      <c r="L746" s="323"/>
      <c r="O746" s="323"/>
      <c r="R746" s="323"/>
      <c r="S746" s="499"/>
      <c r="T746" s="499"/>
      <c r="U746" s="499"/>
      <c r="V746" s="499"/>
      <c r="W746" s="499"/>
      <c r="X746" s="499"/>
      <c r="Y746" s="499"/>
      <c r="Z746" s="499"/>
      <c r="AA746" s="499"/>
      <c r="AB746" s="499"/>
      <c r="AC746" s="499"/>
    </row>
    <row r="747" spans="12:29" ht="12.75">
      <c r="L747" s="323"/>
      <c r="O747" s="323"/>
      <c r="R747" s="323"/>
      <c r="S747" s="499"/>
      <c r="T747" s="499"/>
      <c r="U747" s="499"/>
      <c r="V747" s="499"/>
      <c r="W747" s="499"/>
      <c r="X747" s="499"/>
      <c r="Y747" s="499"/>
      <c r="Z747" s="499"/>
      <c r="AA747" s="499"/>
      <c r="AB747" s="499"/>
      <c r="AC747" s="499"/>
    </row>
    <row r="748" spans="12:29" ht="12.75">
      <c r="L748" s="323"/>
      <c r="O748" s="323"/>
      <c r="R748" s="323"/>
      <c r="S748" s="499"/>
      <c r="T748" s="499"/>
      <c r="U748" s="499"/>
      <c r="V748" s="499"/>
      <c r="W748" s="499"/>
      <c r="X748" s="499"/>
      <c r="Y748" s="499"/>
      <c r="Z748" s="499"/>
      <c r="AA748" s="499"/>
      <c r="AB748" s="499"/>
      <c r="AC748" s="499"/>
    </row>
    <row r="749" spans="12:29" ht="12.75">
      <c r="L749" s="323"/>
      <c r="O749" s="323"/>
      <c r="R749" s="323"/>
      <c r="S749" s="499"/>
      <c r="T749" s="499"/>
      <c r="U749" s="499"/>
      <c r="V749" s="499"/>
      <c r="W749" s="499"/>
      <c r="X749" s="499"/>
      <c r="Y749" s="499"/>
      <c r="Z749" s="499"/>
      <c r="AA749" s="499"/>
      <c r="AB749" s="499"/>
      <c r="AC749" s="499"/>
    </row>
    <row r="750" spans="12:29" ht="12.75">
      <c r="L750" s="323"/>
      <c r="O750" s="323"/>
      <c r="R750" s="323"/>
      <c r="S750" s="499"/>
      <c r="T750" s="499"/>
      <c r="U750" s="499"/>
      <c r="V750" s="499"/>
      <c r="W750" s="499"/>
      <c r="X750" s="499"/>
      <c r="Y750" s="499"/>
      <c r="Z750" s="499"/>
      <c r="AA750" s="499"/>
      <c r="AB750" s="499"/>
      <c r="AC750" s="499"/>
    </row>
    <row r="751" spans="12:29" ht="12.75">
      <c r="L751" s="323"/>
      <c r="O751" s="323"/>
      <c r="R751" s="323"/>
      <c r="S751" s="499"/>
      <c r="T751" s="499"/>
      <c r="U751" s="499"/>
      <c r="V751" s="499"/>
      <c r="W751" s="499"/>
      <c r="X751" s="499"/>
      <c r="Y751" s="499"/>
      <c r="Z751" s="499"/>
      <c r="AA751" s="499"/>
      <c r="AB751" s="499"/>
      <c r="AC751" s="499"/>
    </row>
    <row r="752" spans="12:29" ht="12.75">
      <c r="L752" s="323"/>
      <c r="O752" s="323"/>
      <c r="R752" s="323"/>
      <c r="S752" s="499"/>
      <c r="T752" s="499"/>
      <c r="U752" s="499"/>
      <c r="V752" s="499"/>
      <c r="W752" s="499"/>
      <c r="X752" s="499"/>
      <c r="Y752" s="499"/>
      <c r="Z752" s="499"/>
      <c r="AA752" s="499"/>
      <c r="AB752" s="499"/>
      <c r="AC752" s="499"/>
    </row>
    <row r="753" spans="12:29" ht="12.75">
      <c r="L753" s="323"/>
      <c r="O753" s="323"/>
      <c r="R753" s="323"/>
      <c r="S753" s="499"/>
      <c r="T753" s="499"/>
      <c r="U753" s="499"/>
      <c r="V753" s="499"/>
      <c r="W753" s="499"/>
      <c r="X753" s="499"/>
      <c r="Y753" s="499"/>
      <c r="Z753" s="499"/>
      <c r="AA753" s="499"/>
      <c r="AB753" s="499"/>
      <c r="AC753" s="499"/>
    </row>
    <row r="754" spans="12:29" ht="12.75">
      <c r="L754" s="323"/>
      <c r="O754" s="323"/>
      <c r="R754" s="323"/>
      <c r="S754" s="499"/>
      <c r="T754" s="499"/>
      <c r="U754" s="499"/>
      <c r="V754" s="499"/>
      <c r="W754" s="499"/>
      <c r="X754" s="499"/>
      <c r="Y754" s="499"/>
      <c r="Z754" s="499"/>
      <c r="AA754" s="499"/>
      <c r="AB754" s="499"/>
      <c r="AC754" s="499"/>
    </row>
    <row r="755" spans="12:29" ht="12.75">
      <c r="L755" s="323"/>
      <c r="O755" s="323"/>
      <c r="R755" s="323"/>
      <c r="S755" s="499"/>
      <c r="T755" s="499"/>
      <c r="U755" s="499"/>
      <c r="V755" s="499"/>
      <c r="W755" s="499"/>
      <c r="X755" s="499"/>
      <c r="Y755" s="499"/>
      <c r="Z755" s="499"/>
      <c r="AA755" s="499"/>
      <c r="AB755" s="499"/>
      <c r="AC755" s="499"/>
    </row>
    <row r="756" spans="12:29" ht="12.75">
      <c r="L756" s="323"/>
      <c r="O756" s="323"/>
      <c r="R756" s="323"/>
      <c r="S756" s="499"/>
      <c r="T756" s="499"/>
      <c r="U756" s="499"/>
      <c r="V756" s="499"/>
      <c r="W756" s="499"/>
      <c r="X756" s="499"/>
      <c r="Y756" s="499"/>
      <c r="Z756" s="499"/>
      <c r="AA756" s="499"/>
      <c r="AB756" s="499"/>
      <c r="AC756" s="499"/>
    </row>
    <row r="757" spans="12:29" ht="12.75">
      <c r="L757" s="323"/>
      <c r="O757" s="323"/>
      <c r="R757" s="323"/>
      <c r="S757" s="499"/>
      <c r="T757" s="499"/>
      <c r="U757" s="499"/>
      <c r="V757" s="499"/>
      <c r="W757" s="499"/>
      <c r="X757" s="499"/>
      <c r="Y757" s="499"/>
      <c r="Z757" s="499"/>
      <c r="AA757" s="499"/>
      <c r="AB757" s="499"/>
      <c r="AC757" s="499"/>
    </row>
    <row r="758" spans="12:29" ht="12.75">
      <c r="L758" s="323"/>
      <c r="O758" s="323"/>
      <c r="R758" s="323"/>
      <c r="S758" s="499"/>
      <c r="T758" s="499"/>
      <c r="U758" s="499"/>
      <c r="V758" s="499"/>
      <c r="W758" s="499"/>
      <c r="X758" s="499"/>
      <c r="Y758" s="499"/>
      <c r="Z758" s="499"/>
      <c r="AA758" s="499"/>
      <c r="AB758" s="499"/>
      <c r="AC758" s="499"/>
    </row>
    <row r="759" spans="12:29" ht="12.75">
      <c r="L759" s="323"/>
      <c r="O759" s="323"/>
      <c r="R759" s="323"/>
      <c r="S759" s="499"/>
      <c r="T759" s="499"/>
      <c r="U759" s="499"/>
      <c r="V759" s="499"/>
      <c r="W759" s="499"/>
      <c r="X759" s="499"/>
      <c r="Y759" s="499"/>
      <c r="Z759" s="499"/>
      <c r="AA759" s="499"/>
      <c r="AB759" s="499"/>
      <c r="AC759" s="499"/>
    </row>
    <row r="760" spans="12:29" ht="12.75">
      <c r="L760" s="323"/>
      <c r="O760" s="323"/>
      <c r="R760" s="323"/>
      <c r="S760" s="499"/>
      <c r="T760" s="499"/>
      <c r="U760" s="499"/>
      <c r="V760" s="499"/>
      <c r="W760" s="499"/>
      <c r="X760" s="499"/>
      <c r="Y760" s="499"/>
      <c r="Z760" s="499"/>
      <c r="AA760" s="499"/>
      <c r="AB760" s="499"/>
      <c r="AC760" s="499"/>
    </row>
    <row r="761" spans="12:29" ht="12.75">
      <c r="L761" s="323"/>
      <c r="O761" s="323"/>
      <c r="R761" s="323"/>
      <c r="S761" s="499"/>
      <c r="T761" s="499"/>
      <c r="U761" s="499"/>
      <c r="V761" s="499"/>
      <c r="W761" s="499"/>
      <c r="X761" s="499"/>
      <c r="Y761" s="499"/>
      <c r="Z761" s="499"/>
      <c r="AA761" s="499"/>
      <c r="AB761" s="499"/>
      <c r="AC761" s="499"/>
    </row>
    <row r="762" spans="12:29" ht="12.75">
      <c r="L762" s="323"/>
      <c r="O762" s="323"/>
      <c r="R762" s="323"/>
      <c r="S762" s="499"/>
      <c r="T762" s="499"/>
      <c r="U762" s="499"/>
      <c r="V762" s="499"/>
      <c r="W762" s="499"/>
      <c r="X762" s="499"/>
      <c r="Y762" s="499"/>
      <c r="Z762" s="499"/>
      <c r="AA762" s="499"/>
      <c r="AB762" s="499"/>
      <c r="AC762" s="499"/>
    </row>
    <row r="763" spans="12:29" ht="12.75">
      <c r="L763" s="323"/>
      <c r="O763" s="323"/>
      <c r="R763" s="323"/>
      <c r="S763" s="499"/>
      <c r="T763" s="499"/>
      <c r="U763" s="499"/>
      <c r="V763" s="499"/>
      <c r="W763" s="499"/>
      <c r="X763" s="499"/>
      <c r="Y763" s="499"/>
      <c r="Z763" s="499"/>
      <c r="AA763" s="499"/>
      <c r="AB763" s="499"/>
      <c r="AC763" s="499"/>
    </row>
    <row r="764" spans="12:29" ht="12.75">
      <c r="L764" s="323"/>
      <c r="O764" s="323"/>
      <c r="R764" s="323"/>
      <c r="S764" s="499"/>
      <c r="T764" s="499"/>
      <c r="U764" s="499"/>
      <c r="V764" s="499"/>
      <c r="W764" s="499"/>
      <c r="X764" s="499"/>
      <c r="Y764" s="499"/>
      <c r="Z764" s="499"/>
      <c r="AA764" s="499"/>
      <c r="AB764" s="499"/>
      <c r="AC764" s="499"/>
    </row>
    <row r="765" spans="12:29" ht="12.75">
      <c r="L765" s="323"/>
      <c r="O765" s="323"/>
      <c r="R765" s="323"/>
      <c r="S765" s="499"/>
      <c r="T765" s="499"/>
      <c r="U765" s="499"/>
      <c r="V765" s="499"/>
      <c r="W765" s="499"/>
      <c r="X765" s="499"/>
      <c r="Y765" s="499"/>
      <c r="Z765" s="499"/>
      <c r="AA765" s="499"/>
      <c r="AB765" s="499"/>
      <c r="AC765" s="499"/>
    </row>
    <row r="766" spans="12:29" ht="12.75">
      <c r="L766" s="323"/>
      <c r="O766" s="323"/>
      <c r="R766" s="323"/>
      <c r="S766" s="499"/>
      <c r="T766" s="499"/>
      <c r="U766" s="499"/>
      <c r="V766" s="499"/>
      <c r="W766" s="499"/>
      <c r="X766" s="499"/>
      <c r="Y766" s="499"/>
      <c r="Z766" s="499"/>
      <c r="AA766" s="499"/>
      <c r="AB766" s="499"/>
      <c r="AC766" s="499"/>
    </row>
    <row r="767" spans="12:29" ht="12.75">
      <c r="L767" s="323"/>
      <c r="O767" s="323"/>
      <c r="R767" s="323"/>
      <c r="S767" s="499"/>
      <c r="T767" s="499"/>
      <c r="U767" s="499"/>
      <c r="V767" s="499"/>
      <c r="W767" s="499"/>
      <c r="X767" s="499"/>
      <c r="Y767" s="499"/>
      <c r="Z767" s="499"/>
      <c r="AA767" s="499"/>
      <c r="AB767" s="499"/>
      <c r="AC767" s="499"/>
    </row>
    <row r="768" spans="12:29" ht="12.75">
      <c r="L768" s="323"/>
      <c r="O768" s="323"/>
      <c r="R768" s="323"/>
      <c r="S768" s="499"/>
      <c r="T768" s="499"/>
      <c r="U768" s="499"/>
      <c r="V768" s="499"/>
      <c r="W768" s="499"/>
      <c r="X768" s="499"/>
      <c r="Y768" s="499"/>
      <c r="Z768" s="499"/>
      <c r="AA768" s="499"/>
      <c r="AB768" s="499"/>
      <c r="AC768" s="499"/>
    </row>
    <row r="769" spans="12:29" ht="12.75">
      <c r="L769" s="323"/>
      <c r="O769" s="323"/>
      <c r="R769" s="323"/>
      <c r="S769" s="499"/>
      <c r="T769" s="499"/>
      <c r="U769" s="499"/>
      <c r="V769" s="499"/>
      <c r="W769" s="499"/>
      <c r="X769" s="499"/>
      <c r="Y769" s="499"/>
      <c r="Z769" s="499"/>
      <c r="AA769" s="499"/>
      <c r="AB769" s="499"/>
      <c r="AC769" s="499"/>
    </row>
    <row r="770" spans="12:29" ht="12.75">
      <c r="L770" s="323"/>
      <c r="O770" s="323"/>
      <c r="R770" s="323"/>
      <c r="S770" s="499"/>
      <c r="T770" s="499"/>
      <c r="U770" s="499"/>
      <c r="V770" s="499"/>
      <c r="W770" s="499"/>
      <c r="X770" s="499"/>
      <c r="Y770" s="499"/>
      <c r="Z770" s="499"/>
      <c r="AA770" s="499"/>
      <c r="AB770" s="499"/>
      <c r="AC770" s="499"/>
    </row>
    <row r="771" spans="12:29" ht="12.75">
      <c r="L771" s="323"/>
      <c r="O771" s="323"/>
      <c r="R771" s="323"/>
      <c r="S771" s="499"/>
      <c r="T771" s="499"/>
      <c r="U771" s="499"/>
      <c r="V771" s="499"/>
      <c r="W771" s="499"/>
      <c r="X771" s="499"/>
      <c r="Y771" s="499"/>
      <c r="Z771" s="499"/>
      <c r="AA771" s="499"/>
      <c r="AB771" s="499"/>
      <c r="AC771" s="499"/>
    </row>
    <row r="772" spans="12:29" ht="12.75">
      <c r="L772" s="323"/>
      <c r="O772" s="323"/>
      <c r="R772" s="323"/>
      <c r="S772" s="499"/>
      <c r="T772" s="499"/>
      <c r="U772" s="499"/>
      <c r="V772" s="499"/>
      <c r="W772" s="499"/>
      <c r="X772" s="499"/>
      <c r="Y772" s="499"/>
      <c r="Z772" s="499"/>
      <c r="AA772" s="499"/>
      <c r="AB772" s="499"/>
      <c r="AC772" s="499"/>
    </row>
    <row r="773" spans="12:29" ht="12.75">
      <c r="L773" s="323"/>
      <c r="O773" s="323"/>
      <c r="R773" s="323"/>
      <c r="S773" s="499"/>
      <c r="T773" s="499"/>
      <c r="U773" s="499"/>
      <c r="V773" s="499"/>
      <c r="W773" s="499"/>
      <c r="X773" s="499"/>
      <c r="Y773" s="499"/>
      <c r="Z773" s="499"/>
      <c r="AA773" s="499"/>
      <c r="AB773" s="499"/>
      <c r="AC773" s="499"/>
    </row>
    <row r="774" spans="12:29" ht="12.75">
      <c r="L774" s="323"/>
      <c r="O774" s="323"/>
      <c r="R774" s="323"/>
      <c r="S774" s="499"/>
      <c r="T774" s="499"/>
      <c r="U774" s="499"/>
      <c r="V774" s="499"/>
      <c r="W774" s="499"/>
      <c r="X774" s="499"/>
      <c r="Y774" s="499"/>
      <c r="Z774" s="499"/>
      <c r="AA774" s="499"/>
      <c r="AB774" s="499"/>
      <c r="AC774" s="499"/>
    </row>
    <row r="775" spans="12:29" ht="12.75">
      <c r="L775" s="323"/>
      <c r="O775" s="323"/>
      <c r="R775" s="323"/>
      <c r="S775" s="499"/>
      <c r="T775" s="499"/>
      <c r="U775" s="499"/>
      <c r="V775" s="499"/>
      <c r="W775" s="499"/>
      <c r="X775" s="499"/>
      <c r="Y775" s="499"/>
      <c r="Z775" s="499"/>
      <c r="AA775" s="499"/>
      <c r="AB775" s="499"/>
      <c r="AC775" s="499"/>
    </row>
    <row r="776" spans="12:29" ht="12.75">
      <c r="L776" s="323"/>
      <c r="O776" s="323"/>
      <c r="R776" s="323"/>
      <c r="S776" s="499"/>
      <c r="T776" s="499"/>
      <c r="U776" s="499"/>
      <c r="V776" s="499"/>
      <c r="W776" s="499"/>
      <c r="X776" s="499"/>
      <c r="Y776" s="499"/>
      <c r="Z776" s="499"/>
      <c r="AA776" s="499"/>
      <c r="AB776" s="499"/>
      <c r="AC776" s="499"/>
    </row>
    <row r="777" spans="12:29" ht="12.75">
      <c r="L777" s="323"/>
      <c r="O777" s="323"/>
      <c r="R777" s="323"/>
      <c r="S777" s="499"/>
      <c r="T777" s="499"/>
      <c r="U777" s="499"/>
      <c r="V777" s="499"/>
      <c r="W777" s="499"/>
      <c r="X777" s="499"/>
      <c r="Y777" s="499"/>
      <c r="Z777" s="499"/>
      <c r="AA777" s="499"/>
      <c r="AB777" s="499"/>
      <c r="AC777" s="499"/>
    </row>
    <row r="778" spans="12:29" ht="12.75">
      <c r="L778" s="323"/>
      <c r="O778" s="323"/>
      <c r="R778" s="323"/>
      <c r="S778" s="499"/>
      <c r="T778" s="499"/>
      <c r="U778" s="499"/>
      <c r="V778" s="499"/>
      <c r="W778" s="499"/>
      <c r="X778" s="499"/>
      <c r="Y778" s="499"/>
      <c r="Z778" s="499"/>
      <c r="AA778" s="499"/>
      <c r="AB778" s="499"/>
      <c r="AC778" s="499"/>
    </row>
    <row r="779" spans="12:29" ht="12.75">
      <c r="L779" s="323"/>
      <c r="O779" s="323"/>
      <c r="R779" s="323"/>
      <c r="S779" s="499"/>
      <c r="T779" s="499"/>
      <c r="U779" s="499"/>
      <c r="V779" s="499"/>
      <c r="W779" s="499"/>
      <c r="X779" s="499"/>
      <c r="Y779" s="499"/>
      <c r="Z779" s="499"/>
      <c r="AA779" s="499"/>
      <c r="AB779" s="499"/>
      <c r="AC779" s="499"/>
    </row>
    <row r="780" spans="12:29" ht="12.75">
      <c r="L780" s="323"/>
      <c r="O780" s="323"/>
      <c r="R780" s="323"/>
      <c r="S780" s="499"/>
      <c r="T780" s="499"/>
      <c r="U780" s="499"/>
      <c r="V780" s="499"/>
      <c r="W780" s="499"/>
      <c r="X780" s="499"/>
      <c r="Y780" s="499"/>
      <c r="Z780" s="499"/>
      <c r="AA780" s="499"/>
      <c r="AB780" s="499"/>
      <c r="AC780" s="499"/>
    </row>
    <row r="781" spans="12:29" ht="12.75">
      <c r="L781" s="323"/>
      <c r="O781" s="323"/>
      <c r="R781" s="323"/>
      <c r="S781" s="499"/>
      <c r="T781" s="499"/>
      <c r="U781" s="499"/>
      <c r="V781" s="499"/>
      <c r="W781" s="499"/>
      <c r="X781" s="499"/>
      <c r="Y781" s="499"/>
      <c r="Z781" s="499"/>
      <c r="AA781" s="499"/>
      <c r="AB781" s="499"/>
      <c r="AC781" s="499"/>
    </row>
    <row r="782" spans="12:29" ht="12.75">
      <c r="L782" s="323"/>
      <c r="O782" s="323"/>
      <c r="R782" s="323"/>
      <c r="S782" s="499"/>
      <c r="T782" s="499"/>
      <c r="U782" s="499"/>
      <c r="V782" s="499"/>
      <c r="W782" s="499"/>
      <c r="X782" s="499"/>
      <c r="Y782" s="499"/>
      <c r="Z782" s="499"/>
      <c r="AA782" s="499"/>
      <c r="AB782" s="499"/>
      <c r="AC782" s="499"/>
    </row>
    <row r="783" spans="12:29" ht="12.75">
      <c r="L783" s="323"/>
      <c r="O783" s="323"/>
      <c r="R783" s="323"/>
      <c r="S783" s="499"/>
      <c r="T783" s="499"/>
      <c r="U783" s="499"/>
      <c r="V783" s="499"/>
      <c r="W783" s="499"/>
      <c r="X783" s="499"/>
      <c r="Y783" s="499"/>
      <c r="Z783" s="499"/>
      <c r="AA783" s="499"/>
      <c r="AB783" s="499"/>
      <c r="AC783" s="499"/>
    </row>
    <row r="784" spans="12:29" ht="12.75">
      <c r="L784" s="323"/>
      <c r="O784" s="323"/>
      <c r="R784" s="323"/>
      <c r="S784" s="499"/>
      <c r="T784" s="499"/>
      <c r="U784" s="499"/>
      <c r="V784" s="499"/>
      <c r="W784" s="499"/>
      <c r="X784" s="499"/>
      <c r="Y784" s="499"/>
      <c r="Z784" s="499"/>
      <c r="AA784" s="499"/>
      <c r="AB784" s="499"/>
      <c r="AC784" s="499"/>
    </row>
    <row r="785" spans="12:29" ht="12.75">
      <c r="L785" s="323"/>
      <c r="O785" s="323"/>
      <c r="R785" s="323"/>
      <c r="S785" s="499"/>
      <c r="T785" s="499"/>
      <c r="U785" s="499"/>
      <c r="V785" s="499"/>
      <c r="W785" s="499"/>
      <c r="X785" s="499"/>
      <c r="Y785" s="499"/>
      <c r="Z785" s="499"/>
      <c r="AA785" s="499"/>
      <c r="AB785" s="499"/>
      <c r="AC785" s="499"/>
    </row>
    <row r="786" spans="12:29" ht="12.75">
      <c r="L786" s="323"/>
      <c r="O786" s="323"/>
      <c r="R786" s="323"/>
      <c r="S786" s="499"/>
      <c r="T786" s="499"/>
      <c r="U786" s="499"/>
      <c r="V786" s="499"/>
      <c r="W786" s="499"/>
      <c r="X786" s="499"/>
      <c r="Y786" s="499"/>
      <c r="Z786" s="499"/>
      <c r="AA786" s="499"/>
      <c r="AB786" s="499"/>
      <c r="AC786" s="499"/>
    </row>
    <row r="787" spans="12:29" ht="12.75">
      <c r="L787" s="323"/>
      <c r="O787" s="323"/>
      <c r="R787" s="323"/>
      <c r="S787" s="499"/>
      <c r="T787" s="499"/>
      <c r="U787" s="499"/>
      <c r="V787" s="499"/>
      <c r="W787" s="499"/>
      <c r="X787" s="499"/>
      <c r="Y787" s="499"/>
      <c r="Z787" s="499"/>
      <c r="AA787" s="499"/>
      <c r="AB787" s="499"/>
      <c r="AC787" s="499"/>
    </row>
    <row r="788" spans="12:29" ht="12.75">
      <c r="L788" s="323"/>
      <c r="O788" s="323"/>
      <c r="R788" s="323"/>
      <c r="S788" s="499"/>
      <c r="T788" s="499"/>
      <c r="U788" s="499"/>
      <c r="V788" s="499"/>
      <c r="W788" s="499"/>
      <c r="X788" s="499"/>
      <c r="Y788" s="499"/>
      <c r="Z788" s="499"/>
      <c r="AA788" s="499"/>
      <c r="AB788" s="499"/>
      <c r="AC788" s="499"/>
    </row>
    <row r="789" spans="12:29" ht="12.75">
      <c r="L789" s="323"/>
      <c r="O789" s="323"/>
      <c r="R789" s="323"/>
      <c r="S789" s="499"/>
      <c r="T789" s="499"/>
      <c r="U789" s="499"/>
      <c r="V789" s="499"/>
      <c r="W789" s="499"/>
      <c r="X789" s="499"/>
      <c r="Y789" s="499"/>
      <c r="Z789" s="499"/>
      <c r="AA789" s="499"/>
      <c r="AB789" s="499"/>
      <c r="AC789" s="499"/>
    </row>
    <row r="790" spans="12:29" ht="12.75">
      <c r="L790" s="323"/>
      <c r="O790" s="323"/>
      <c r="R790" s="323"/>
      <c r="S790" s="499"/>
      <c r="T790" s="499"/>
      <c r="U790" s="499"/>
      <c r="V790" s="499"/>
      <c r="W790" s="499"/>
      <c r="X790" s="499"/>
      <c r="Y790" s="499"/>
      <c r="Z790" s="499"/>
      <c r="AA790" s="499"/>
      <c r="AB790" s="499"/>
      <c r="AC790" s="499"/>
    </row>
    <row r="791" spans="12:29" ht="12.75">
      <c r="L791" s="323"/>
      <c r="O791" s="323"/>
      <c r="R791" s="323"/>
      <c r="S791" s="499"/>
      <c r="T791" s="499"/>
      <c r="U791" s="499"/>
      <c r="V791" s="499"/>
      <c r="W791" s="499"/>
      <c r="X791" s="499"/>
      <c r="Y791" s="499"/>
      <c r="Z791" s="499"/>
      <c r="AA791" s="499"/>
      <c r="AB791" s="499"/>
      <c r="AC791" s="499"/>
    </row>
    <row r="792" spans="12:29" ht="12.75">
      <c r="L792" s="323"/>
      <c r="O792" s="323"/>
      <c r="R792" s="323"/>
      <c r="S792" s="499"/>
      <c r="T792" s="499"/>
      <c r="U792" s="499"/>
      <c r="V792" s="499"/>
      <c r="W792" s="499"/>
      <c r="X792" s="499"/>
      <c r="Y792" s="499"/>
      <c r="Z792" s="499"/>
      <c r="AA792" s="499"/>
      <c r="AB792" s="499"/>
      <c r="AC792" s="499"/>
    </row>
    <row r="793" spans="12:29" ht="12.75">
      <c r="L793" s="323"/>
      <c r="O793" s="323"/>
      <c r="R793" s="323"/>
      <c r="S793" s="499"/>
      <c r="T793" s="499"/>
      <c r="U793" s="499"/>
      <c r="V793" s="499"/>
      <c r="W793" s="499"/>
      <c r="X793" s="499"/>
      <c r="Y793" s="499"/>
      <c r="Z793" s="499"/>
      <c r="AA793" s="499"/>
      <c r="AB793" s="499"/>
      <c r="AC793" s="499"/>
    </row>
    <row r="794" spans="12:29" ht="12.75">
      <c r="L794" s="323"/>
      <c r="O794" s="323"/>
      <c r="R794" s="323"/>
      <c r="S794" s="499"/>
      <c r="T794" s="499"/>
      <c r="U794" s="499"/>
      <c r="V794" s="499"/>
      <c r="W794" s="499"/>
      <c r="X794" s="499"/>
      <c r="Y794" s="499"/>
      <c r="Z794" s="499"/>
      <c r="AA794" s="499"/>
      <c r="AB794" s="499"/>
      <c r="AC794" s="499"/>
    </row>
    <row r="795" spans="12:29" ht="12.75">
      <c r="L795" s="323"/>
      <c r="O795" s="323"/>
      <c r="R795" s="323"/>
      <c r="S795" s="499"/>
      <c r="T795" s="499"/>
      <c r="U795" s="499"/>
      <c r="V795" s="499"/>
      <c r="W795" s="499"/>
      <c r="X795" s="499"/>
      <c r="Y795" s="499"/>
      <c r="Z795" s="499"/>
      <c r="AA795" s="499"/>
      <c r="AB795" s="499"/>
      <c r="AC795" s="499"/>
    </row>
    <row r="796" spans="12:29" ht="12.75">
      <c r="L796" s="323"/>
      <c r="O796" s="323"/>
      <c r="R796" s="323"/>
      <c r="S796" s="499"/>
      <c r="T796" s="499"/>
      <c r="U796" s="499"/>
      <c r="V796" s="499"/>
      <c r="W796" s="499"/>
      <c r="X796" s="499"/>
      <c r="Y796" s="499"/>
      <c r="Z796" s="499"/>
      <c r="AA796" s="499"/>
      <c r="AB796" s="499"/>
      <c r="AC796" s="499"/>
    </row>
    <row r="797" spans="12:29" ht="12.75">
      <c r="L797" s="323"/>
      <c r="O797" s="323"/>
      <c r="R797" s="323"/>
      <c r="S797" s="499"/>
      <c r="T797" s="499"/>
      <c r="U797" s="499"/>
      <c r="V797" s="499"/>
      <c r="W797" s="499"/>
      <c r="X797" s="499"/>
      <c r="Y797" s="499"/>
      <c r="Z797" s="499"/>
      <c r="AA797" s="499"/>
      <c r="AB797" s="499"/>
      <c r="AC797" s="499"/>
    </row>
    <row r="798" spans="12:29" ht="12.75">
      <c r="L798" s="323"/>
      <c r="O798" s="323"/>
      <c r="R798" s="323"/>
      <c r="S798" s="499"/>
      <c r="T798" s="499"/>
      <c r="U798" s="499"/>
      <c r="V798" s="499"/>
      <c r="W798" s="499"/>
      <c r="X798" s="499"/>
      <c r="Y798" s="499"/>
      <c r="Z798" s="499"/>
      <c r="AA798" s="499"/>
      <c r="AB798" s="499"/>
      <c r="AC798" s="499"/>
    </row>
    <row r="799" spans="12:29" ht="12.75">
      <c r="L799" s="323"/>
      <c r="O799" s="323"/>
      <c r="R799" s="323"/>
      <c r="S799" s="499"/>
      <c r="T799" s="499"/>
      <c r="U799" s="499"/>
      <c r="V799" s="499"/>
      <c r="W799" s="499"/>
      <c r="X799" s="499"/>
      <c r="Y799" s="499"/>
      <c r="Z799" s="499"/>
      <c r="AA799" s="499"/>
      <c r="AB799" s="499"/>
      <c r="AC799" s="499"/>
    </row>
    <row r="800" spans="12:29" ht="12.75">
      <c r="L800" s="323"/>
      <c r="O800" s="323"/>
      <c r="R800" s="323"/>
      <c r="S800" s="499"/>
      <c r="T800" s="499"/>
      <c r="U800" s="499"/>
      <c r="V800" s="499"/>
      <c r="W800" s="499"/>
      <c r="X800" s="499"/>
      <c r="Y800" s="499"/>
      <c r="Z800" s="499"/>
      <c r="AA800" s="499"/>
      <c r="AB800" s="499"/>
      <c r="AC800" s="499"/>
    </row>
    <row r="801" spans="12:29" ht="12.75">
      <c r="L801" s="323"/>
      <c r="O801" s="323"/>
      <c r="R801" s="323"/>
      <c r="S801" s="499"/>
      <c r="T801" s="499"/>
      <c r="U801" s="499"/>
      <c r="V801" s="499"/>
      <c r="W801" s="499"/>
      <c r="X801" s="499"/>
      <c r="Y801" s="499"/>
      <c r="Z801" s="499"/>
      <c r="AA801" s="499"/>
      <c r="AB801" s="499"/>
      <c r="AC801" s="499"/>
    </row>
    <row r="802" spans="12:29" ht="12.75">
      <c r="L802" s="323"/>
      <c r="O802" s="323"/>
      <c r="R802" s="323"/>
      <c r="S802" s="499"/>
      <c r="T802" s="499"/>
      <c r="U802" s="499"/>
      <c r="V802" s="499"/>
      <c r="W802" s="499"/>
      <c r="X802" s="499"/>
      <c r="Y802" s="499"/>
      <c r="Z802" s="499"/>
      <c r="AA802" s="499"/>
      <c r="AB802" s="499"/>
      <c r="AC802" s="499"/>
    </row>
    <row r="803" spans="12:29" ht="12.75">
      <c r="L803" s="323"/>
      <c r="O803" s="323"/>
      <c r="R803" s="323"/>
      <c r="S803" s="499"/>
      <c r="T803" s="499"/>
      <c r="U803" s="499"/>
      <c r="V803" s="499"/>
      <c r="W803" s="499"/>
      <c r="X803" s="499"/>
      <c r="Y803" s="499"/>
      <c r="Z803" s="499"/>
      <c r="AA803" s="499"/>
      <c r="AB803" s="499"/>
      <c r="AC803" s="499"/>
    </row>
    <row r="804" spans="12:29" ht="12.75">
      <c r="L804" s="323"/>
      <c r="O804" s="323"/>
      <c r="R804" s="323"/>
      <c r="S804" s="499"/>
      <c r="T804" s="499"/>
      <c r="U804" s="499"/>
      <c r="V804" s="499"/>
      <c r="W804" s="499"/>
      <c r="X804" s="499"/>
      <c r="Y804" s="499"/>
      <c r="Z804" s="499"/>
      <c r="AA804" s="499"/>
      <c r="AB804" s="499"/>
      <c r="AC804" s="499"/>
    </row>
    <row r="805" spans="12:29" ht="12.75">
      <c r="L805" s="323"/>
      <c r="O805" s="323"/>
      <c r="R805" s="323"/>
      <c r="S805" s="499"/>
      <c r="T805" s="499"/>
      <c r="U805" s="499"/>
      <c r="V805" s="499"/>
      <c r="W805" s="499"/>
      <c r="X805" s="499"/>
      <c r="Y805" s="499"/>
      <c r="Z805" s="499"/>
      <c r="AA805" s="499"/>
      <c r="AB805" s="499"/>
      <c r="AC805" s="499"/>
    </row>
    <row r="806" spans="12:29" ht="12.75">
      <c r="L806" s="323"/>
      <c r="O806" s="323"/>
      <c r="R806" s="323"/>
      <c r="S806" s="499"/>
      <c r="T806" s="499"/>
      <c r="U806" s="499"/>
      <c r="V806" s="499"/>
      <c r="W806" s="499"/>
      <c r="X806" s="499"/>
      <c r="Y806" s="499"/>
      <c r="Z806" s="499"/>
      <c r="AA806" s="499"/>
      <c r="AB806" s="499"/>
      <c r="AC806" s="499"/>
    </row>
    <row r="807" spans="12:29" ht="12.75">
      <c r="L807" s="323"/>
      <c r="O807" s="323"/>
      <c r="R807" s="323"/>
      <c r="S807" s="499"/>
      <c r="T807" s="499"/>
      <c r="U807" s="499"/>
      <c r="V807" s="499"/>
      <c r="W807" s="499"/>
      <c r="X807" s="499"/>
      <c r="Y807" s="499"/>
      <c r="Z807" s="499"/>
      <c r="AA807" s="499"/>
      <c r="AB807" s="499"/>
      <c r="AC807" s="499"/>
    </row>
    <row r="808" spans="12:29" ht="12.75">
      <c r="L808" s="323"/>
      <c r="O808" s="323"/>
      <c r="R808" s="323"/>
      <c r="S808" s="499"/>
      <c r="T808" s="499"/>
      <c r="U808" s="499"/>
      <c r="V808" s="499"/>
      <c r="W808" s="499"/>
      <c r="X808" s="499"/>
      <c r="Y808" s="499"/>
      <c r="Z808" s="499"/>
      <c r="AA808" s="499"/>
      <c r="AB808" s="499"/>
      <c r="AC808" s="499"/>
    </row>
    <row r="809" spans="12:29" ht="12.75">
      <c r="L809" s="323"/>
      <c r="O809" s="323"/>
      <c r="R809" s="323"/>
      <c r="S809" s="499"/>
      <c r="T809" s="499"/>
      <c r="U809" s="499"/>
      <c r="V809" s="499"/>
      <c r="W809" s="499"/>
      <c r="X809" s="499"/>
      <c r="Y809" s="499"/>
      <c r="Z809" s="499"/>
      <c r="AA809" s="499"/>
      <c r="AB809" s="499"/>
      <c r="AC809" s="499"/>
    </row>
    <row r="810" spans="12:29" ht="12.75">
      <c r="L810" s="323"/>
      <c r="O810" s="323"/>
      <c r="R810" s="323"/>
      <c r="S810" s="499"/>
      <c r="T810" s="499"/>
      <c r="U810" s="499"/>
      <c r="V810" s="499"/>
      <c r="W810" s="499"/>
      <c r="X810" s="499"/>
      <c r="Y810" s="499"/>
      <c r="Z810" s="499"/>
      <c r="AA810" s="499"/>
      <c r="AB810" s="499"/>
      <c r="AC810" s="499"/>
    </row>
    <row r="811" spans="12:29" ht="12.75">
      <c r="L811" s="323"/>
      <c r="O811" s="323"/>
      <c r="R811" s="323"/>
      <c r="S811" s="499"/>
      <c r="T811" s="499"/>
      <c r="U811" s="499"/>
      <c r="V811" s="499"/>
      <c r="W811" s="499"/>
      <c r="X811" s="499"/>
      <c r="Y811" s="499"/>
      <c r="Z811" s="499"/>
      <c r="AA811" s="499"/>
      <c r="AB811" s="499"/>
      <c r="AC811" s="499"/>
    </row>
    <row r="812" spans="12:29" ht="12.75">
      <c r="L812" s="323"/>
      <c r="O812" s="323"/>
      <c r="R812" s="323"/>
      <c r="S812" s="499"/>
      <c r="T812" s="499"/>
      <c r="U812" s="499"/>
      <c r="V812" s="499"/>
      <c r="W812" s="499"/>
      <c r="X812" s="499"/>
      <c r="Y812" s="499"/>
      <c r="Z812" s="499"/>
      <c r="AA812" s="499"/>
      <c r="AB812" s="499"/>
      <c r="AC812" s="499"/>
    </row>
    <row r="813" spans="12:29" ht="12.75">
      <c r="L813" s="323"/>
      <c r="O813" s="323"/>
      <c r="R813" s="323"/>
      <c r="S813" s="499"/>
      <c r="T813" s="499"/>
      <c r="U813" s="499"/>
      <c r="V813" s="499"/>
      <c r="W813" s="499"/>
      <c r="X813" s="499"/>
      <c r="Y813" s="499"/>
      <c r="Z813" s="499"/>
      <c r="AA813" s="499"/>
      <c r="AB813" s="499"/>
      <c r="AC813" s="499"/>
    </row>
    <row r="814" spans="12:29" ht="12.75">
      <c r="L814" s="323"/>
      <c r="O814" s="323"/>
      <c r="R814" s="323"/>
      <c r="S814" s="499"/>
      <c r="T814" s="499"/>
      <c r="U814" s="499"/>
      <c r="V814" s="499"/>
      <c r="W814" s="499"/>
      <c r="X814" s="499"/>
      <c r="Y814" s="499"/>
      <c r="Z814" s="499"/>
      <c r="AA814" s="499"/>
      <c r="AB814" s="499"/>
      <c r="AC814" s="499"/>
    </row>
    <row r="815" spans="12:29" ht="12.75">
      <c r="L815" s="323"/>
      <c r="O815" s="323"/>
      <c r="R815" s="323"/>
      <c r="S815" s="499"/>
      <c r="T815" s="499"/>
      <c r="U815" s="499"/>
      <c r="V815" s="499"/>
      <c r="W815" s="499"/>
      <c r="X815" s="499"/>
      <c r="Y815" s="499"/>
      <c r="Z815" s="499"/>
      <c r="AA815" s="499"/>
      <c r="AB815" s="499"/>
      <c r="AC815" s="499"/>
    </row>
    <row r="816" spans="12:29" ht="12.75">
      <c r="L816" s="323"/>
      <c r="O816" s="323"/>
      <c r="R816" s="323"/>
      <c r="S816" s="499"/>
      <c r="T816" s="499"/>
      <c r="U816" s="499"/>
      <c r="V816" s="499"/>
      <c r="W816" s="499"/>
      <c r="X816" s="499"/>
      <c r="Y816" s="499"/>
      <c r="Z816" s="499"/>
      <c r="AA816" s="499"/>
      <c r="AB816" s="499"/>
      <c r="AC816" s="499"/>
    </row>
    <row r="817" spans="12:29" ht="12.75">
      <c r="L817" s="323"/>
      <c r="O817" s="323"/>
      <c r="R817" s="323"/>
      <c r="S817" s="499"/>
      <c r="T817" s="499"/>
      <c r="U817" s="499"/>
      <c r="V817" s="499"/>
      <c r="W817" s="499"/>
      <c r="X817" s="499"/>
      <c r="Y817" s="499"/>
      <c r="Z817" s="499"/>
      <c r="AA817" s="499"/>
      <c r="AB817" s="499"/>
      <c r="AC817" s="499"/>
    </row>
    <row r="818" spans="12:29" ht="12.75">
      <c r="L818" s="323"/>
      <c r="O818" s="323"/>
      <c r="R818" s="323"/>
      <c r="S818" s="499"/>
      <c r="T818" s="499"/>
      <c r="U818" s="499"/>
      <c r="V818" s="499"/>
      <c r="W818" s="499"/>
      <c r="X818" s="499"/>
      <c r="Y818" s="499"/>
      <c r="Z818" s="499"/>
      <c r="AA818" s="499"/>
      <c r="AB818" s="499"/>
      <c r="AC818" s="499"/>
    </row>
    <row r="819" spans="12:29" ht="12.75">
      <c r="L819" s="323"/>
      <c r="O819" s="323"/>
      <c r="R819" s="323"/>
      <c r="S819" s="499"/>
      <c r="T819" s="499"/>
      <c r="U819" s="499"/>
      <c r="V819" s="499"/>
      <c r="W819" s="499"/>
      <c r="X819" s="499"/>
      <c r="Y819" s="499"/>
      <c r="Z819" s="499"/>
      <c r="AA819" s="499"/>
      <c r="AB819" s="499"/>
      <c r="AC819" s="499"/>
    </row>
    <row r="820" spans="12:29" ht="12.75">
      <c r="L820" s="323"/>
      <c r="O820" s="323"/>
      <c r="R820" s="323"/>
      <c r="S820" s="499"/>
      <c r="T820" s="499"/>
      <c r="U820" s="499"/>
      <c r="V820" s="499"/>
      <c r="W820" s="499"/>
      <c r="X820" s="499"/>
      <c r="Y820" s="499"/>
      <c r="Z820" s="499"/>
      <c r="AA820" s="499"/>
      <c r="AB820" s="499"/>
      <c r="AC820" s="499"/>
    </row>
    <row r="821" spans="12:29" ht="12.75">
      <c r="L821" s="323"/>
      <c r="O821" s="323"/>
      <c r="R821" s="323"/>
      <c r="S821" s="499"/>
      <c r="T821" s="499"/>
      <c r="U821" s="499"/>
      <c r="V821" s="499"/>
      <c r="W821" s="499"/>
      <c r="X821" s="499"/>
      <c r="Y821" s="499"/>
      <c r="Z821" s="499"/>
      <c r="AA821" s="499"/>
      <c r="AB821" s="499"/>
      <c r="AC821" s="499"/>
    </row>
    <row r="822" spans="12:29" ht="12.75">
      <c r="L822" s="323"/>
      <c r="O822" s="323"/>
      <c r="R822" s="323"/>
      <c r="S822" s="499"/>
      <c r="T822" s="499"/>
      <c r="U822" s="499"/>
      <c r="V822" s="499"/>
      <c r="W822" s="499"/>
      <c r="X822" s="499"/>
      <c r="Y822" s="499"/>
      <c r="Z822" s="499"/>
      <c r="AA822" s="499"/>
      <c r="AB822" s="499"/>
      <c r="AC822" s="499"/>
    </row>
    <row r="823" spans="12:29" ht="12.75">
      <c r="L823" s="323"/>
      <c r="O823" s="323"/>
      <c r="R823" s="323"/>
      <c r="S823" s="499"/>
      <c r="T823" s="499"/>
      <c r="U823" s="499"/>
      <c r="V823" s="499"/>
      <c r="W823" s="499"/>
      <c r="X823" s="499"/>
      <c r="Y823" s="499"/>
      <c r="Z823" s="499"/>
      <c r="AA823" s="499"/>
      <c r="AB823" s="499"/>
      <c r="AC823" s="499"/>
    </row>
    <row r="824" spans="12:29" ht="12.75">
      <c r="L824" s="323"/>
      <c r="O824" s="323"/>
      <c r="R824" s="323"/>
      <c r="S824" s="499"/>
      <c r="T824" s="499"/>
      <c r="U824" s="499"/>
      <c r="V824" s="499"/>
      <c r="W824" s="499"/>
      <c r="X824" s="499"/>
      <c r="Y824" s="499"/>
      <c r="Z824" s="499"/>
      <c r="AA824" s="499"/>
      <c r="AB824" s="499"/>
      <c r="AC824" s="499"/>
    </row>
    <row r="825" spans="12:29" ht="12.75">
      <c r="L825" s="323"/>
      <c r="O825" s="323"/>
      <c r="R825" s="323"/>
      <c r="S825" s="499"/>
      <c r="T825" s="499"/>
      <c r="U825" s="499"/>
      <c r="V825" s="499"/>
      <c r="W825" s="499"/>
      <c r="X825" s="499"/>
      <c r="Y825" s="499"/>
      <c r="Z825" s="499"/>
      <c r="AA825" s="499"/>
      <c r="AB825" s="499"/>
      <c r="AC825" s="499"/>
    </row>
    <row r="826" spans="12:29" ht="12.75">
      <c r="L826" s="323"/>
      <c r="O826" s="323"/>
      <c r="R826" s="323"/>
      <c r="S826" s="499"/>
      <c r="T826" s="499"/>
      <c r="U826" s="499"/>
      <c r="V826" s="499"/>
      <c r="W826" s="499"/>
      <c r="X826" s="499"/>
      <c r="Y826" s="499"/>
      <c r="Z826" s="499"/>
      <c r="AA826" s="499"/>
      <c r="AB826" s="499"/>
      <c r="AC826" s="499"/>
    </row>
    <row r="827" spans="12:29" ht="12.75">
      <c r="L827" s="323"/>
      <c r="O827" s="323"/>
      <c r="R827" s="323"/>
      <c r="S827" s="499"/>
      <c r="T827" s="499"/>
      <c r="U827" s="499"/>
      <c r="V827" s="499"/>
      <c r="W827" s="499"/>
      <c r="X827" s="499"/>
      <c r="Y827" s="499"/>
      <c r="Z827" s="499"/>
      <c r="AA827" s="499"/>
      <c r="AB827" s="499"/>
      <c r="AC827" s="499"/>
    </row>
    <row r="828" spans="12:29" ht="12.75">
      <c r="L828" s="323"/>
      <c r="O828" s="323"/>
      <c r="R828" s="323"/>
      <c r="S828" s="499"/>
      <c r="T828" s="499"/>
      <c r="U828" s="499"/>
      <c r="V828" s="499"/>
      <c r="W828" s="499"/>
      <c r="X828" s="499"/>
      <c r="Y828" s="499"/>
      <c r="Z828" s="499"/>
      <c r="AA828" s="499"/>
      <c r="AB828" s="499"/>
      <c r="AC828" s="499"/>
    </row>
    <row r="829" spans="12:29" ht="12.75">
      <c r="L829" s="323"/>
      <c r="O829" s="323"/>
      <c r="R829" s="323"/>
      <c r="S829" s="499"/>
      <c r="T829" s="499"/>
      <c r="U829" s="499"/>
      <c r="V829" s="499"/>
      <c r="W829" s="499"/>
      <c r="X829" s="499"/>
      <c r="Y829" s="499"/>
      <c r="Z829" s="499"/>
      <c r="AA829" s="499"/>
      <c r="AB829" s="499"/>
      <c r="AC829" s="499"/>
    </row>
    <row r="830" spans="12:29" ht="12.75">
      <c r="L830" s="323"/>
      <c r="O830" s="323"/>
      <c r="R830" s="323"/>
      <c r="S830" s="499"/>
      <c r="T830" s="499"/>
      <c r="U830" s="499"/>
      <c r="V830" s="499"/>
      <c r="W830" s="499"/>
      <c r="X830" s="499"/>
      <c r="Y830" s="499"/>
      <c r="Z830" s="499"/>
      <c r="AA830" s="499"/>
      <c r="AB830" s="499"/>
      <c r="AC830" s="499"/>
    </row>
    <row r="831" spans="12:29" ht="12.75">
      <c r="L831" s="323"/>
      <c r="O831" s="323"/>
      <c r="R831" s="323"/>
      <c r="S831" s="499"/>
      <c r="T831" s="499"/>
      <c r="U831" s="499"/>
      <c r="V831" s="499"/>
      <c r="W831" s="499"/>
      <c r="X831" s="499"/>
      <c r="Y831" s="499"/>
      <c r="Z831" s="499"/>
      <c r="AA831" s="499"/>
      <c r="AB831" s="499"/>
      <c r="AC831" s="499"/>
    </row>
    <row r="832" spans="12:29" ht="12.75">
      <c r="L832" s="323"/>
      <c r="O832" s="323"/>
      <c r="R832" s="323"/>
      <c r="S832" s="499"/>
      <c r="T832" s="499"/>
      <c r="U832" s="499"/>
      <c r="V832" s="499"/>
      <c r="W832" s="499"/>
      <c r="X832" s="499"/>
      <c r="Y832" s="499"/>
      <c r="Z832" s="499"/>
      <c r="AA832" s="499"/>
      <c r="AB832" s="499"/>
      <c r="AC832" s="499"/>
    </row>
    <row r="833" spans="12:29" ht="12.75">
      <c r="L833" s="323"/>
      <c r="O833" s="323"/>
      <c r="R833" s="323"/>
      <c r="S833" s="499"/>
      <c r="T833" s="499"/>
      <c r="U833" s="499"/>
      <c r="V833" s="499"/>
      <c r="W833" s="499"/>
      <c r="X833" s="499"/>
      <c r="Y833" s="499"/>
      <c r="Z833" s="499"/>
      <c r="AA833" s="499"/>
      <c r="AB833" s="499"/>
      <c r="AC833" s="499"/>
    </row>
    <row r="834" spans="12:29" ht="12.75">
      <c r="L834" s="323"/>
      <c r="O834" s="323"/>
      <c r="R834" s="323"/>
      <c r="S834" s="499"/>
      <c r="T834" s="499"/>
      <c r="U834" s="499"/>
      <c r="V834" s="499"/>
      <c r="W834" s="499"/>
      <c r="X834" s="499"/>
      <c r="Y834" s="499"/>
      <c r="Z834" s="499"/>
      <c r="AA834" s="499"/>
      <c r="AB834" s="499"/>
      <c r="AC834" s="499"/>
    </row>
    <row r="835" spans="12:29" ht="12.75">
      <c r="L835" s="323"/>
      <c r="O835" s="323"/>
      <c r="R835" s="323"/>
      <c r="S835" s="499"/>
      <c r="T835" s="499"/>
      <c r="U835" s="499"/>
      <c r="V835" s="499"/>
      <c r="W835" s="499"/>
      <c r="X835" s="499"/>
      <c r="Y835" s="499"/>
      <c r="Z835" s="499"/>
      <c r="AA835" s="499"/>
      <c r="AB835" s="499"/>
      <c r="AC835" s="499"/>
    </row>
    <row r="836" spans="12:29" ht="12.75">
      <c r="L836" s="323"/>
      <c r="O836" s="323"/>
      <c r="R836" s="323"/>
      <c r="S836" s="499"/>
      <c r="T836" s="499"/>
      <c r="U836" s="499"/>
      <c r="V836" s="499"/>
      <c r="W836" s="499"/>
      <c r="X836" s="499"/>
      <c r="Y836" s="499"/>
      <c r="Z836" s="499"/>
      <c r="AA836" s="499"/>
      <c r="AB836" s="499"/>
      <c r="AC836" s="499"/>
    </row>
    <row r="837" spans="12:29" ht="12.75">
      <c r="L837" s="323"/>
      <c r="O837" s="323"/>
      <c r="R837" s="323"/>
      <c r="S837" s="499"/>
      <c r="T837" s="499"/>
      <c r="U837" s="499"/>
      <c r="V837" s="499"/>
      <c r="W837" s="499"/>
      <c r="X837" s="499"/>
      <c r="Y837" s="499"/>
      <c r="Z837" s="499"/>
      <c r="AA837" s="499"/>
      <c r="AB837" s="499"/>
      <c r="AC837" s="499"/>
    </row>
    <row r="838" spans="12:29" ht="12.75">
      <c r="L838" s="323"/>
      <c r="O838" s="323"/>
      <c r="R838" s="323"/>
      <c r="S838" s="499"/>
      <c r="T838" s="499"/>
      <c r="U838" s="499"/>
      <c r="V838" s="499"/>
      <c r="W838" s="499"/>
      <c r="X838" s="499"/>
      <c r="Y838" s="499"/>
      <c r="Z838" s="499"/>
      <c r="AA838" s="499"/>
      <c r="AB838" s="499"/>
      <c r="AC838" s="499"/>
    </row>
    <row r="839" spans="12:29" ht="12.75">
      <c r="L839" s="323"/>
      <c r="O839" s="323"/>
      <c r="R839" s="323"/>
      <c r="S839" s="499"/>
      <c r="T839" s="499"/>
      <c r="U839" s="499"/>
      <c r="V839" s="499"/>
      <c r="W839" s="499"/>
      <c r="X839" s="499"/>
      <c r="Y839" s="499"/>
      <c r="Z839" s="499"/>
      <c r="AA839" s="499"/>
      <c r="AB839" s="499"/>
      <c r="AC839" s="499"/>
    </row>
    <row r="840" spans="12:29" ht="12.75">
      <c r="L840" s="323"/>
      <c r="O840" s="323"/>
      <c r="R840" s="323"/>
      <c r="S840" s="499"/>
      <c r="T840" s="499"/>
      <c r="U840" s="499"/>
      <c r="V840" s="499"/>
      <c r="W840" s="499"/>
      <c r="X840" s="499"/>
      <c r="Y840" s="499"/>
      <c r="Z840" s="499"/>
      <c r="AA840" s="499"/>
      <c r="AB840" s="499"/>
      <c r="AC840" s="499"/>
    </row>
    <row r="841" spans="12:29" ht="12.75">
      <c r="L841" s="323"/>
      <c r="O841" s="323"/>
      <c r="R841" s="323"/>
      <c r="S841" s="499"/>
      <c r="T841" s="499"/>
      <c r="U841" s="499"/>
      <c r="V841" s="499"/>
      <c r="W841" s="499"/>
      <c r="X841" s="499"/>
      <c r="Y841" s="499"/>
      <c r="Z841" s="499"/>
      <c r="AA841" s="499"/>
      <c r="AB841" s="499"/>
      <c r="AC841" s="499"/>
    </row>
    <row r="842" spans="12:29" ht="12.75">
      <c r="L842" s="323"/>
      <c r="O842" s="323"/>
      <c r="R842" s="323"/>
      <c r="S842" s="499"/>
      <c r="T842" s="499"/>
      <c r="U842" s="499"/>
      <c r="V842" s="499"/>
      <c r="W842" s="499"/>
      <c r="X842" s="499"/>
      <c r="Y842" s="499"/>
      <c r="Z842" s="499"/>
      <c r="AA842" s="499"/>
      <c r="AB842" s="499"/>
      <c r="AC842" s="499"/>
    </row>
    <row r="843" spans="12:29" ht="12.75">
      <c r="L843" s="323"/>
      <c r="O843" s="323"/>
      <c r="R843" s="323"/>
      <c r="S843" s="499"/>
      <c r="T843" s="499"/>
      <c r="U843" s="499"/>
      <c r="V843" s="499"/>
      <c r="W843" s="499"/>
      <c r="X843" s="499"/>
      <c r="Y843" s="499"/>
      <c r="Z843" s="499"/>
      <c r="AA843" s="499"/>
      <c r="AB843" s="499"/>
      <c r="AC843" s="499"/>
    </row>
    <row r="844" spans="12:29" ht="12.75">
      <c r="L844" s="323"/>
      <c r="O844" s="323"/>
      <c r="R844" s="323"/>
      <c r="S844" s="499"/>
      <c r="T844" s="499"/>
      <c r="U844" s="499"/>
      <c r="V844" s="499"/>
      <c r="W844" s="499"/>
      <c r="X844" s="499"/>
      <c r="Y844" s="499"/>
      <c r="Z844" s="499"/>
      <c r="AA844" s="499"/>
      <c r="AB844" s="499"/>
      <c r="AC844" s="499"/>
    </row>
    <row r="845" spans="12:29" ht="12.75">
      <c r="L845" s="323"/>
      <c r="O845" s="323"/>
      <c r="R845" s="323"/>
      <c r="S845" s="499"/>
      <c r="T845" s="499"/>
      <c r="U845" s="499"/>
      <c r="V845" s="499"/>
      <c r="W845" s="499"/>
      <c r="X845" s="499"/>
      <c r="Y845" s="499"/>
      <c r="Z845" s="499"/>
      <c r="AA845" s="499"/>
      <c r="AB845" s="499"/>
      <c r="AC845" s="499"/>
    </row>
    <row r="846" spans="12:29" ht="12.75">
      <c r="L846" s="323"/>
      <c r="O846" s="323"/>
      <c r="R846" s="323"/>
      <c r="S846" s="499"/>
      <c r="T846" s="499"/>
      <c r="U846" s="499"/>
      <c r="V846" s="499"/>
      <c r="W846" s="499"/>
      <c r="X846" s="499"/>
      <c r="Y846" s="499"/>
      <c r="Z846" s="499"/>
      <c r="AA846" s="499"/>
      <c r="AB846" s="499"/>
      <c r="AC846" s="499"/>
    </row>
    <row r="847" spans="12:29" ht="12.75">
      <c r="L847" s="323"/>
      <c r="O847" s="323"/>
      <c r="R847" s="323"/>
      <c r="S847" s="499"/>
      <c r="T847" s="499"/>
      <c r="U847" s="499"/>
      <c r="V847" s="499"/>
      <c r="W847" s="499"/>
      <c r="X847" s="499"/>
      <c r="Y847" s="499"/>
      <c r="Z847" s="499"/>
      <c r="AA847" s="499"/>
      <c r="AB847" s="499"/>
      <c r="AC847" s="499"/>
    </row>
    <row r="848" spans="12:29" ht="12.75">
      <c r="L848" s="323"/>
      <c r="O848" s="323"/>
      <c r="R848" s="323"/>
      <c r="S848" s="499"/>
      <c r="T848" s="499"/>
      <c r="U848" s="499"/>
      <c r="V848" s="499"/>
      <c r="W848" s="499"/>
      <c r="X848" s="499"/>
      <c r="Y848" s="499"/>
      <c r="Z848" s="499"/>
      <c r="AA848" s="499"/>
      <c r="AB848" s="499"/>
      <c r="AC848" s="499"/>
    </row>
    <row r="849" spans="12:29" ht="12.75">
      <c r="L849" s="323"/>
      <c r="O849" s="323"/>
      <c r="R849" s="323"/>
      <c r="S849" s="499"/>
      <c r="T849" s="499"/>
      <c r="U849" s="499"/>
      <c r="V849" s="499"/>
      <c r="W849" s="499"/>
      <c r="X849" s="499"/>
      <c r="Y849" s="499"/>
      <c r="Z849" s="499"/>
      <c r="AA849" s="499"/>
      <c r="AB849" s="499"/>
      <c r="AC849" s="499"/>
    </row>
    <row r="850" spans="12:29" ht="12.75">
      <c r="L850" s="323"/>
      <c r="O850" s="323"/>
      <c r="R850" s="323"/>
      <c r="S850" s="499"/>
      <c r="T850" s="499"/>
      <c r="U850" s="499"/>
      <c r="V850" s="499"/>
      <c r="W850" s="499"/>
      <c r="X850" s="499"/>
      <c r="Y850" s="499"/>
      <c r="Z850" s="499"/>
      <c r="AA850" s="499"/>
      <c r="AB850" s="499"/>
      <c r="AC850" s="499"/>
    </row>
    <row r="851" spans="12:29" ht="12.75">
      <c r="L851" s="323"/>
      <c r="O851" s="323"/>
      <c r="R851" s="323"/>
      <c r="S851" s="499"/>
      <c r="T851" s="499"/>
      <c r="U851" s="499"/>
      <c r="V851" s="499"/>
      <c r="W851" s="499"/>
      <c r="X851" s="499"/>
      <c r="Y851" s="499"/>
      <c r="Z851" s="499"/>
      <c r="AA851" s="499"/>
      <c r="AB851" s="499"/>
      <c r="AC851" s="499"/>
    </row>
    <row r="852" spans="12:29" ht="12.75">
      <c r="L852" s="323"/>
      <c r="O852" s="323"/>
      <c r="R852" s="323"/>
      <c r="S852" s="499"/>
      <c r="T852" s="499"/>
      <c r="U852" s="499"/>
      <c r="V852" s="499"/>
      <c r="W852" s="499"/>
      <c r="X852" s="499"/>
      <c r="Y852" s="499"/>
      <c r="Z852" s="499"/>
      <c r="AA852" s="499"/>
      <c r="AB852" s="499"/>
      <c r="AC852" s="499"/>
    </row>
    <row r="853" spans="12:29" ht="12.75">
      <c r="L853" s="323"/>
      <c r="O853" s="323"/>
      <c r="R853" s="323"/>
      <c r="S853" s="499"/>
      <c r="T853" s="499"/>
      <c r="U853" s="499"/>
      <c r="V853" s="499"/>
      <c r="W853" s="499"/>
      <c r="X853" s="499"/>
      <c r="Y853" s="499"/>
      <c r="Z853" s="499"/>
      <c r="AA853" s="499"/>
      <c r="AB853" s="499"/>
      <c r="AC853" s="499"/>
    </row>
    <row r="854" spans="12:29" ht="12.75">
      <c r="L854" s="323"/>
      <c r="O854" s="323"/>
      <c r="R854" s="323"/>
      <c r="S854" s="499"/>
      <c r="T854" s="499"/>
      <c r="U854" s="499"/>
      <c r="V854" s="499"/>
      <c r="W854" s="499"/>
      <c r="X854" s="499"/>
      <c r="Y854" s="499"/>
      <c r="Z854" s="499"/>
      <c r="AA854" s="499"/>
      <c r="AB854" s="499"/>
      <c r="AC854" s="499"/>
    </row>
    <row r="855" spans="12:29" ht="12.75">
      <c r="L855" s="323"/>
      <c r="O855" s="323"/>
      <c r="R855" s="323"/>
      <c r="S855" s="499"/>
      <c r="T855" s="499"/>
      <c r="U855" s="499"/>
      <c r="V855" s="499"/>
      <c r="W855" s="499"/>
      <c r="X855" s="499"/>
      <c r="Y855" s="499"/>
      <c r="Z855" s="499"/>
      <c r="AA855" s="499"/>
      <c r="AB855" s="499"/>
      <c r="AC855" s="499"/>
    </row>
    <row r="856" spans="12:29" ht="12.75">
      <c r="L856" s="323"/>
      <c r="O856" s="323"/>
      <c r="R856" s="323"/>
      <c r="S856" s="499"/>
      <c r="T856" s="499"/>
      <c r="U856" s="499"/>
      <c r="V856" s="499"/>
      <c r="W856" s="499"/>
      <c r="X856" s="499"/>
      <c r="Y856" s="499"/>
      <c r="Z856" s="499"/>
      <c r="AA856" s="499"/>
      <c r="AB856" s="499"/>
      <c r="AC856" s="499"/>
    </row>
    <row r="857" spans="12:29" ht="12.75">
      <c r="L857" s="323"/>
      <c r="O857" s="323"/>
      <c r="R857" s="323"/>
      <c r="S857" s="499"/>
      <c r="T857" s="499"/>
      <c r="U857" s="499"/>
      <c r="V857" s="499"/>
      <c r="W857" s="499"/>
      <c r="X857" s="499"/>
      <c r="Y857" s="499"/>
      <c r="Z857" s="499"/>
      <c r="AA857" s="499"/>
      <c r="AB857" s="499"/>
      <c r="AC857" s="499"/>
    </row>
    <row r="858" spans="12:29" ht="12.75">
      <c r="L858" s="323"/>
      <c r="O858" s="323"/>
      <c r="R858" s="323"/>
      <c r="S858" s="499"/>
      <c r="T858" s="499"/>
      <c r="U858" s="499"/>
      <c r="V858" s="499"/>
      <c r="W858" s="499"/>
      <c r="X858" s="499"/>
      <c r="Y858" s="499"/>
      <c r="Z858" s="499"/>
      <c r="AA858" s="499"/>
      <c r="AB858" s="499"/>
      <c r="AC858" s="499"/>
    </row>
    <row r="859" spans="12:29" ht="12.75">
      <c r="L859" s="323"/>
      <c r="O859" s="323"/>
      <c r="R859" s="323"/>
      <c r="S859" s="499"/>
      <c r="T859" s="499"/>
      <c r="U859" s="499"/>
      <c r="V859" s="499"/>
      <c r="W859" s="499"/>
      <c r="X859" s="499"/>
      <c r="Y859" s="499"/>
      <c r="Z859" s="499"/>
      <c r="AA859" s="499"/>
      <c r="AB859" s="499"/>
      <c r="AC859" s="499"/>
    </row>
    <row r="860" spans="12:29" ht="12.75">
      <c r="L860" s="323"/>
      <c r="O860" s="323"/>
      <c r="R860" s="323"/>
      <c r="S860" s="499"/>
      <c r="T860" s="499"/>
      <c r="U860" s="499"/>
      <c r="V860" s="499"/>
      <c r="W860" s="499"/>
      <c r="X860" s="499"/>
      <c r="Y860" s="499"/>
      <c r="Z860" s="499"/>
      <c r="AA860" s="499"/>
      <c r="AB860" s="499"/>
      <c r="AC860" s="499"/>
    </row>
    <row r="861" spans="12:29" ht="12.75">
      <c r="L861" s="323"/>
      <c r="O861" s="323"/>
      <c r="R861" s="323"/>
      <c r="S861" s="499"/>
      <c r="T861" s="499"/>
      <c r="U861" s="499"/>
      <c r="V861" s="499"/>
      <c r="W861" s="499"/>
      <c r="X861" s="499"/>
      <c r="Y861" s="499"/>
      <c r="Z861" s="499"/>
      <c r="AA861" s="499"/>
      <c r="AB861" s="499"/>
      <c r="AC861" s="499"/>
    </row>
    <row r="862" spans="12:29" ht="12.75">
      <c r="L862" s="323"/>
      <c r="O862" s="323"/>
      <c r="R862" s="323"/>
      <c r="S862" s="499"/>
      <c r="T862" s="499"/>
      <c r="U862" s="499"/>
      <c r="V862" s="499"/>
      <c r="W862" s="499"/>
      <c r="X862" s="499"/>
      <c r="Y862" s="499"/>
      <c r="Z862" s="499"/>
      <c r="AA862" s="499"/>
      <c r="AB862" s="499"/>
      <c r="AC862" s="499"/>
    </row>
    <row r="863" spans="12:29" ht="12.75">
      <c r="L863" s="323"/>
      <c r="O863" s="323"/>
      <c r="R863" s="323"/>
      <c r="S863" s="499"/>
      <c r="T863" s="499"/>
      <c r="U863" s="499"/>
      <c r="V863" s="499"/>
      <c r="W863" s="499"/>
      <c r="X863" s="499"/>
      <c r="Y863" s="499"/>
      <c r="Z863" s="499"/>
      <c r="AA863" s="499"/>
      <c r="AB863" s="499"/>
      <c r="AC863" s="499"/>
    </row>
    <row r="864" spans="12:29" ht="12.75">
      <c r="L864" s="323"/>
      <c r="O864" s="323"/>
      <c r="R864" s="323"/>
      <c r="S864" s="499"/>
      <c r="T864" s="499"/>
      <c r="U864" s="499"/>
      <c r="V864" s="499"/>
      <c r="W864" s="499"/>
      <c r="X864" s="499"/>
      <c r="Y864" s="499"/>
      <c r="Z864" s="499"/>
      <c r="AA864" s="499"/>
      <c r="AB864" s="499"/>
      <c r="AC864" s="499"/>
    </row>
    <row r="865" spans="12:29" ht="12.75">
      <c r="L865" s="323"/>
      <c r="O865" s="323"/>
      <c r="R865" s="323"/>
      <c r="S865" s="499"/>
      <c r="T865" s="499"/>
      <c r="U865" s="499"/>
      <c r="V865" s="499"/>
      <c r="W865" s="499"/>
      <c r="X865" s="499"/>
      <c r="Y865" s="499"/>
      <c r="Z865" s="499"/>
      <c r="AA865" s="499"/>
      <c r="AB865" s="499"/>
      <c r="AC865" s="499"/>
    </row>
    <row r="866" spans="12:29" ht="12.75">
      <c r="L866" s="323"/>
      <c r="O866" s="323"/>
      <c r="R866" s="323"/>
      <c r="S866" s="499"/>
      <c r="T866" s="499"/>
      <c r="U866" s="499"/>
      <c r="V866" s="499"/>
      <c r="W866" s="499"/>
      <c r="X866" s="499"/>
      <c r="Y866" s="499"/>
      <c r="Z866" s="499"/>
      <c r="AA866" s="499"/>
      <c r="AB866" s="499"/>
      <c r="AC866" s="499"/>
    </row>
    <row r="867" spans="12:29" ht="12.75">
      <c r="L867" s="323"/>
      <c r="O867" s="323"/>
      <c r="R867" s="323"/>
      <c r="S867" s="499"/>
      <c r="T867" s="499"/>
      <c r="U867" s="499"/>
      <c r="V867" s="499"/>
      <c r="W867" s="499"/>
      <c r="X867" s="499"/>
      <c r="Y867" s="499"/>
      <c r="Z867" s="499"/>
      <c r="AA867" s="499"/>
      <c r="AB867" s="499"/>
      <c r="AC867" s="499"/>
    </row>
    <row r="868" spans="12:29" ht="12.75">
      <c r="L868" s="323"/>
      <c r="O868" s="323"/>
      <c r="R868" s="323"/>
      <c r="S868" s="499"/>
      <c r="T868" s="499"/>
      <c r="U868" s="499"/>
      <c r="V868" s="499"/>
      <c r="W868" s="499"/>
      <c r="X868" s="499"/>
      <c r="Y868" s="499"/>
      <c r="Z868" s="499"/>
      <c r="AA868" s="499"/>
      <c r="AB868" s="499"/>
      <c r="AC868" s="499"/>
    </row>
    <row r="869" spans="12:29" ht="12.75">
      <c r="L869" s="323"/>
      <c r="O869" s="323"/>
      <c r="R869" s="323"/>
      <c r="S869" s="499"/>
      <c r="T869" s="499"/>
      <c r="U869" s="499"/>
      <c r="V869" s="499"/>
      <c r="W869" s="499"/>
      <c r="X869" s="499"/>
      <c r="Y869" s="499"/>
      <c r="Z869" s="499"/>
      <c r="AA869" s="499"/>
      <c r="AB869" s="499"/>
      <c r="AC869" s="499"/>
    </row>
    <row r="870" spans="12:29" ht="12.75">
      <c r="L870" s="323"/>
      <c r="O870" s="323"/>
      <c r="R870" s="323"/>
      <c r="S870" s="499"/>
      <c r="T870" s="499"/>
      <c r="U870" s="499"/>
      <c r="V870" s="499"/>
      <c r="W870" s="499"/>
      <c r="X870" s="499"/>
      <c r="Y870" s="499"/>
      <c r="Z870" s="499"/>
      <c r="AA870" s="499"/>
      <c r="AB870" s="499"/>
      <c r="AC870" s="499"/>
    </row>
    <row r="871" spans="12:29" ht="12.75">
      <c r="L871" s="323"/>
      <c r="O871" s="323"/>
      <c r="R871" s="323"/>
      <c r="S871" s="499"/>
      <c r="T871" s="499"/>
      <c r="U871" s="499"/>
      <c r="V871" s="499"/>
      <c r="W871" s="499"/>
      <c r="X871" s="499"/>
      <c r="Y871" s="499"/>
      <c r="Z871" s="499"/>
      <c r="AA871" s="499"/>
      <c r="AB871" s="499"/>
      <c r="AC871" s="499"/>
    </row>
    <row r="872" spans="12:29" ht="12.75">
      <c r="L872" s="323"/>
      <c r="O872" s="323"/>
      <c r="R872" s="323"/>
      <c r="S872" s="499"/>
      <c r="T872" s="499"/>
      <c r="U872" s="499"/>
      <c r="V872" s="499"/>
      <c r="W872" s="499"/>
      <c r="X872" s="499"/>
      <c r="Y872" s="499"/>
      <c r="Z872" s="499"/>
      <c r="AA872" s="499"/>
      <c r="AB872" s="499"/>
      <c r="AC872" s="499"/>
    </row>
    <row r="873" spans="12:29" ht="12.75">
      <c r="L873" s="323"/>
      <c r="O873" s="323"/>
      <c r="R873" s="323"/>
      <c r="S873" s="499"/>
      <c r="T873" s="499"/>
      <c r="U873" s="499"/>
      <c r="V873" s="499"/>
      <c r="W873" s="499"/>
      <c r="X873" s="499"/>
      <c r="Y873" s="499"/>
      <c r="Z873" s="499"/>
      <c r="AA873" s="499"/>
      <c r="AB873" s="499"/>
      <c r="AC873" s="499"/>
    </row>
    <row r="874" spans="12:29" ht="12.75">
      <c r="L874" s="323"/>
      <c r="O874" s="323"/>
      <c r="R874" s="323"/>
      <c r="S874" s="499"/>
      <c r="T874" s="499"/>
      <c r="U874" s="499"/>
      <c r="V874" s="499"/>
      <c r="W874" s="499"/>
      <c r="X874" s="499"/>
      <c r="Y874" s="499"/>
      <c r="Z874" s="499"/>
      <c r="AA874" s="499"/>
      <c r="AB874" s="499"/>
      <c r="AC874" s="499"/>
    </row>
    <row r="875" spans="12:29" ht="12.75">
      <c r="L875" s="323"/>
      <c r="O875" s="323"/>
      <c r="R875" s="323"/>
      <c r="S875" s="499"/>
      <c r="T875" s="499"/>
      <c r="U875" s="499"/>
      <c r="V875" s="499"/>
      <c r="W875" s="499"/>
      <c r="X875" s="499"/>
      <c r="Y875" s="499"/>
      <c r="Z875" s="499"/>
      <c r="AA875" s="499"/>
      <c r="AB875" s="499"/>
      <c r="AC875" s="499"/>
    </row>
    <row r="876" spans="12:29" ht="12.75">
      <c r="L876" s="323"/>
      <c r="O876" s="323"/>
      <c r="R876" s="323"/>
      <c r="S876" s="499"/>
      <c r="T876" s="499"/>
      <c r="U876" s="499"/>
      <c r="V876" s="499"/>
      <c r="W876" s="499"/>
      <c r="X876" s="499"/>
      <c r="Y876" s="499"/>
      <c r="Z876" s="499"/>
      <c r="AA876" s="499"/>
      <c r="AB876" s="499"/>
      <c r="AC876" s="499"/>
    </row>
    <row r="877" spans="12:29" ht="12.75">
      <c r="L877" s="323"/>
      <c r="O877" s="323"/>
      <c r="R877" s="323"/>
      <c r="S877" s="499"/>
      <c r="T877" s="499"/>
      <c r="U877" s="499"/>
      <c r="V877" s="499"/>
      <c r="W877" s="499"/>
      <c r="X877" s="499"/>
      <c r="Y877" s="499"/>
      <c r="Z877" s="499"/>
      <c r="AA877" s="499"/>
      <c r="AB877" s="499"/>
      <c r="AC877" s="499"/>
    </row>
    <row r="878" spans="12:29" ht="12.75">
      <c r="L878" s="323"/>
      <c r="O878" s="323"/>
      <c r="R878" s="323"/>
      <c r="S878" s="499"/>
      <c r="T878" s="499"/>
      <c r="U878" s="499"/>
      <c r="V878" s="499"/>
      <c r="W878" s="499"/>
      <c r="X878" s="499"/>
      <c r="Y878" s="499"/>
      <c r="Z878" s="499"/>
      <c r="AA878" s="499"/>
      <c r="AB878" s="499"/>
      <c r="AC878" s="499"/>
    </row>
    <row r="879" spans="12:29" ht="12.75">
      <c r="L879" s="323"/>
      <c r="O879" s="323"/>
      <c r="R879" s="323"/>
      <c r="S879" s="499"/>
      <c r="T879" s="499"/>
      <c r="U879" s="499"/>
      <c r="V879" s="499"/>
      <c r="W879" s="499"/>
      <c r="X879" s="499"/>
      <c r="Y879" s="499"/>
      <c r="Z879" s="499"/>
      <c r="AA879" s="499"/>
      <c r="AB879" s="499"/>
      <c r="AC879" s="499"/>
    </row>
    <row r="880" spans="12:29" ht="12.75">
      <c r="L880" s="323"/>
      <c r="O880" s="323"/>
      <c r="R880" s="323"/>
      <c r="S880" s="499"/>
      <c r="T880" s="499"/>
      <c r="U880" s="499"/>
      <c r="V880" s="499"/>
      <c r="W880" s="499"/>
      <c r="X880" s="499"/>
      <c r="Y880" s="499"/>
      <c r="Z880" s="499"/>
      <c r="AA880" s="499"/>
      <c r="AB880" s="499"/>
      <c r="AC880" s="499"/>
    </row>
    <row r="881" spans="12:29" ht="12.75">
      <c r="L881" s="323"/>
      <c r="O881" s="323"/>
      <c r="R881" s="323"/>
      <c r="S881" s="499"/>
      <c r="T881" s="499"/>
      <c r="U881" s="499"/>
      <c r="V881" s="499"/>
      <c r="W881" s="499"/>
      <c r="X881" s="499"/>
      <c r="Y881" s="499"/>
      <c r="Z881" s="499"/>
      <c r="AA881" s="499"/>
      <c r="AB881" s="499"/>
      <c r="AC881" s="499"/>
    </row>
    <row r="882" spans="12:29" ht="12.75">
      <c r="L882" s="323"/>
      <c r="O882" s="323"/>
      <c r="R882" s="323"/>
      <c r="S882" s="499"/>
      <c r="T882" s="499"/>
      <c r="U882" s="499"/>
      <c r="V882" s="499"/>
      <c r="W882" s="499"/>
      <c r="X882" s="499"/>
      <c r="Y882" s="499"/>
      <c r="Z882" s="499"/>
      <c r="AA882" s="499"/>
      <c r="AB882" s="499"/>
      <c r="AC882" s="499"/>
    </row>
    <row r="883" spans="12:29" ht="12.75">
      <c r="L883" s="323"/>
      <c r="O883" s="323"/>
      <c r="R883" s="323"/>
      <c r="S883" s="499"/>
      <c r="T883" s="499"/>
      <c r="U883" s="499"/>
      <c r="V883" s="499"/>
      <c r="W883" s="499"/>
      <c r="X883" s="499"/>
      <c r="Y883" s="499"/>
      <c r="Z883" s="499"/>
      <c r="AA883" s="499"/>
      <c r="AB883" s="499"/>
      <c r="AC883" s="499"/>
    </row>
    <row r="884" spans="12:29" ht="12.75">
      <c r="L884" s="323"/>
      <c r="O884" s="323"/>
      <c r="R884" s="323"/>
      <c r="S884" s="499"/>
      <c r="T884" s="499"/>
      <c r="U884" s="499"/>
      <c r="V884" s="499"/>
      <c r="W884" s="499"/>
      <c r="X884" s="499"/>
      <c r="Y884" s="499"/>
      <c r="Z884" s="499"/>
      <c r="AA884" s="499"/>
      <c r="AB884" s="499"/>
      <c r="AC884" s="499"/>
    </row>
    <row r="885" spans="12:29" ht="12.75">
      <c r="L885" s="323"/>
      <c r="O885" s="323"/>
      <c r="R885" s="323"/>
      <c r="S885" s="499"/>
      <c r="T885" s="499"/>
      <c r="U885" s="499"/>
      <c r="V885" s="499"/>
      <c r="W885" s="499"/>
      <c r="X885" s="499"/>
      <c r="Y885" s="499"/>
      <c r="Z885" s="499"/>
      <c r="AA885" s="499"/>
      <c r="AB885" s="499"/>
      <c r="AC885" s="499"/>
    </row>
    <row r="886" spans="12:29" ht="12.75">
      <c r="L886" s="323"/>
      <c r="O886" s="323"/>
      <c r="R886" s="323"/>
      <c r="S886" s="499"/>
      <c r="T886" s="499"/>
      <c r="U886" s="499"/>
      <c r="V886" s="499"/>
      <c r="W886" s="499"/>
      <c r="X886" s="499"/>
      <c r="Y886" s="499"/>
      <c r="Z886" s="499"/>
      <c r="AA886" s="499"/>
      <c r="AB886" s="499"/>
      <c r="AC886" s="499"/>
    </row>
    <row r="887" spans="12:29" ht="12.75">
      <c r="L887" s="323"/>
      <c r="O887" s="323"/>
      <c r="R887" s="323"/>
      <c r="S887" s="499"/>
      <c r="T887" s="499"/>
      <c r="U887" s="499"/>
      <c r="V887" s="499"/>
      <c r="W887" s="499"/>
      <c r="X887" s="499"/>
      <c r="Y887" s="499"/>
      <c r="Z887" s="499"/>
      <c r="AA887" s="499"/>
      <c r="AB887" s="499"/>
      <c r="AC887" s="499"/>
    </row>
    <row r="888" spans="12:29" ht="12.75">
      <c r="L888" s="323"/>
      <c r="O888" s="323"/>
      <c r="R888" s="323"/>
      <c r="S888" s="499"/>
      <c r="T888" s="499"/>
      <c r="U888" s="499"/>
      <c r="V888" s="499"/>
      <c r="W888" s="499"/>
      <c r="X888" s="499"/>
      <c r="Y888" s="499"/>
      <c r="Z888" s="499"/>
      <c r="AA888" s="499"/>
      <c r="AB888" s="499"/>
      <c r="AC888" s="499"/>
    </row>
    <row r="889" spans="12:29" ht="12.75">
      <c r="L889" s="323"/>
      <c r="O889" s="323"/>
      <c r="R889" s="323"/>
      <c r="S889" s="499"/>
      <c r="T889" s="499"/>
      <c r="U889" s="499"/>
      <c r="V889" s="499"/>
      <c r="W889" s="499"/>
      <c r="X889" s="499"/>
      <c r="Y889" s="499"/>
      <c r="Z889" s="499"/>
      <c r="AA889" s="499"/>
      <c r="AB889" s="499"/>
      <c r="AC889" s="499"/>
    </row>
    <row r="890" spans="12:29" ht="12.75">
      <c r="L890" s="323"/>
      <c r="O890" s="323"/>
      <c r="R890" s="323"/>
      <c r="S890" s="499"/>
      <c r="T890" s="499"/>
      <c r="U890" s="499"/>
      <c r="V890" s="499"/>
      <c r="W890" s="499"/>
      <c r="X890" s="499"/>
      <c r="Y890" s="499"/>
      <c r="Z890" s="499"/>
      <c r="AA890" s="499"/>
      <c r="AB890" s="499"/>
      <c r="AC890" s="499"/>
    </row>
    <row r="891" spans="12:29" ht="12.75">
      <c r="L891" s="323"/>
      <c r="O891" s="323"/>
      <c r="R891" s="323"/>
      <c r="S891" s="499"/>
      <c r="T891" s="499"/>
      <c r="U891" s="499"/>
      <c r="V891" s="499"/>
      <c r="W891" s="499"/>
      <c r="X891" s="499"/>
      <c r="Y891" s="499"/>
      <c r="Z891" s="499"/>
      <c r="AA891" s="499"/>
      <c r="AB891" s="499"/>
      <c r="AC891" s="499"/>
    </row>
    <row r="892" spans="12:29" ht="12.75">
      <c r="L892" s="323"/>
      <c r="O892" s="323"/>
      <c r="R892" s="323"/>
      <c r="S892" s="499"/>
      <c r="T892" s="499"/>
      <c r="U892" s="499"/>
      <c r="V892" s="499"/>
      <c r="W892" s="499"/>
      <c r="X892" s="499"/>
      <c r="Y892" s="499"/>
      <c r="Z892" s="499"/>
      <c r="AA892" s="499"/>
      <c r="AB892" s="499"/>
      <c r="AC892" s="499"/>
    </row>
    <row r="893" spans="12:29" ht="12.75">
      <c r="L893" s="323"/>
      <c r="O893" s="323"/>
      <c r="R893" s="323"/>
      <c r="S893" s="499"/>
      <c r="T893" s="499"/>
      <c r="U893" s="499"/>
      <c r="V893" s="499"/>
      <c r="W893" s="499"/>
      <c r="X893" s="499"/>
      <c r="Y893" s="499"/>
      <c r="Z893" s="499"/>
      <c r="AA893" s="499"/>
      <c r="AB893" s="499"/>
      <c r="AC893" s="499"/>
    </row>
    <row r="894" spans="12:29" ht="12.75">
      <c r="L894" s="323"/>
      <c r="O894" s="323"/>
      <c r="R894" s="323"/>
      <c r="S894" s="499"/>
      <c r="T894" s="499"/>
      <c r="U894" s="499"/>
      <c r="V894" s="499"/>
      <c r="W894" s="499"/>
      <c r="X894" s="499"/>
      <c r="Y894" s="499"/>
      <c r="Z894" s="499"/>
      <c r="AA894" s="499"/>
      <c r="AB894" s="499"/>
      <c r="AC894" s="499"/>
    </row>
    <row r="895" spans="12:29" ht="12.75">
      <c r="L895" s="323"/>
      <c r="O895" s="323"/>
      <c r="R895" s="323"/>
      <c r="S895" s="499"/>
      <c r="T895" s="499"/>
      <c r="U895" s="499"/>
      <c r="V895" s="499"/>
      <c r="W895" s="499"/>
      <c r="X895" s="499"/>
      <c r="Y895" s="499"/>
      <c r="Z895" s="499"/>
      <c r="AA895" s="499"/>
      <c r="AB895" s="499"/>
      <c r="AC895" s="499"/>
    </row>
    <row r="896" spans="12:29" ht="12.75">
      <c r="L896" s="323"/>
      <c r="O896" s="323"/>
      <c r="R896" s="323"/>
      <c r="S896" s="499"/>
      <c r="T896" s="499"/>
      <c r="U896" s="499"/>
      <c r="V896" s="499"/>
      <c r="W896" s="499"/>
      <c r="X896" s="499"/>
      <c r="Y896" s="499"/>
      <c r="Z896" s="499"/>
      <c r="AA896" s="499"/>
      <c r="AB896" s="499"/>
      <c r="AC896" s="499"/>
    </row>
    <row r="897" spans="12:29" ht="12.75">
      <c r="L897" s="323"/>
      <c r="O897" s="323"/>
      <c r="R897" s="323"/>
      <c r="S897" s="499"/>
      <c r="T897" s="499"/>
      <c r="U897" s="499"/>
      <c r="V897" s="499"/>
      <c r="W897" s="499"/>
      <c r="X897" s="499"/>
      <c r="Y897" s="499"/>
      <c r="Z897" s="499"/>
      <c r="AA897" s="499"/>
      <c r="AB897" s="499"/>
      <c r="AC897" s="499"/>
    </row>
    <row r="898" spans="12:29" ht="12.75">
      <c r="L898" s="323"/>
      <c r="O898" s="323"/>
      <c r="R898" s="323"/>
      <c r="S898" s="499"/>
      <c r="T898" s="499"/>
      <c r="U898" s="499"/>
      <c r="V898" s="499"/>
      <c r="W898" s="499"/>
      <c r="X898" s="499"/>
      <c r="Y898" s="499"/>
      <c r="Z898" s="499"/>
      <c r="AA898" s="499"/>
      <c r="AB898" s="499"/>
      <c r="AC898" s="499"/>
    </row>
    <row r="899" spans="12:29" ht="12.75">
      <c r="L899" s="323"/>
      <c r="O899" s="323"/>
      <c r="R899" s="323"/>
      <c r="S899" s="499"/>
      <c r="T899" s="499"/>
      <c r="U899" s="499"/>
      <c r="V899" s="499"/>
      <c r="W899" s="499"/>
      <c r="X899" s="499"/>
      <c r="Y899" s="499"/>
      <c r="Z899" s="499"/>
      <c r="AA899" s="499"/>
      <c r="AB899" s="499"/>
      <c r="AC899" s="499"/>
    </row>
    <row r="900" spans="12:29" ht="12.75">
      <c r="L900" s="323"/>
      <c r="O900" s="323"/>
      <c r="R900" s="323"/>
      <c r="S900" s="499"/>
      <c r="T900" s="499"/>
      <c r="U900" s="499"/>
      <c r="V900" s="499"/>
      <c r="W900" s="499"/>
      <c r="X900" s="499"/>
      <c r="Y900" s="499"/>
      <c r="Z900" s="499"/>
      <c r="AA900" s="499"/>
      <c r="AB900" s="499"/>
      <c r="AC900" s="499"/>
    </row>
    <row r="901" spans="12:29" ht="12.75">
      <c r="L901" s="323"/>
      <c r="O901" s="323"/>
      <c r="R901" s="323"/>
      <c r="S901" s="499"/>
      <c r="T901" s="499"/>
      <c r="U901" s="499"/>
      <c r="V901" s="499"/>
      <c r="W901" s="499"/>
      <c r="X901" s="499"/>
      <c r="Y901" s="499"/>
      <c r="Z901" s="499"/>
      <c r="AA901" s="499"/>
      <c r="AB901" s="499"/>
      <c r="AC901" s="499"/>
    </row>
    <row r="902" spans="12:29" ht="12.75">
      <c r="L902" s="323"/>
      <c r="O902" s="323"/>
      <c r="R902" s="323"/>
      <c r="S902" s="499"/>
      <c r="T902" s="499"/>
      <c r="U902" s="499"/>
      <c r="V902" s="499"/>
      <c r="W902" s="499"/>
      <c r="X902" s="499"/>
      <c r="Y902" s="499"/>
      <c r="Z902" s="499"/>
      <c r="AA902" s="499"/>
      <c r="AB902" s="499"/>
      <c r="AC902" s="499"/>
    </row>
    <row r="903" spans="12:29" ht="12.75">
      <c r="L903" s="323"/>
      <c r="O903" s="323"/>
      <c r="R903" s="323"/>
      <c r="S903" s="499"/>
      <c r="T903" s="499"/>
      <c r="U903" s="499"/>
      <c r="V903" s="499"/>
      <c r="W903" s="499"/>
      <c r="X903" s="499"/>
      <c r="Y903" s="499"/>
      <c r="Z903" s="499"/>
      <c r="AA903" s="499"/>
      <c r="AB903" s="499"/>
      <c r="AC903" s="499"/>
    </row>
    <row r="904" spans="12:29" ht="12.75">
      <c r="L904" s="323"/>
      <c r="O904" s="323"/>
      <c r="R904" s="323"/>
      <c r="S904" s="499"/>
      <c r="T904" s="499"/>
      <c r="U904" s="499"/>
      <c r="V904" s="499"/>
      <c r="W904" s="499"/>
      <c r="X904" s="499"/>
      <c r="Y904" s="499"/>
      <c r="Z904" s="499"/>
      <c r="AA904" s="499"/>
      <c r="AB904" s="499"/>
      <c r="AC904" s="499"/>
    </row>
    <row r="905" spans="12:29" ht="12.75">
      <c r="L905" s="323"/>
      <c r="O905" s="323"/>
      <c r="R905" s="323"/>
      <c r="S905" s="499"/>
      <c r="T905" s="499"/>
      <c r="U905" s="499"/>
      <c r="V905" s="499"/>
      <c r="W905" s="499"/>
      <c r="X905" s="499"/>
      <c r="Y905" s="499"/>
      <c r="Z905" s="499"/>
      <c r="AA905" s="499"/>
      <c r="AB905" s="499"/>
      <c r="AC905" s="499"/>
    </row>
    <row r="906" spans="12:29" ht="12.75">
      <c r="L906" s="323"/>
      <c r="O906" s="323"/>
      <c r="R906" s="323"/>
      <c r="S906" s="499"/>
      <c r="T906" s="499"/>
      <c r="U906" s="499"/>
      <c r="V906" s="499"/>
      <c r="W906" s="499"/>
      <c r="X906" s="499"/>
      <c r="Y906" s="499"/>
      <c r="Z906" s="499"/>
      <c r="AA906" s="499"/>
      <c r="AB906" s="499"/>
      <c r="AC906" s="499"/>
    </row>
    <row r="907" spans="12:29" ht="12.75">
      <c r="L907" s="323"/>
      <c r="O907" s="323"/>
      <c r="R907" s="323"/>
      <c r="S907" s="499"/>
      <c r="T907" s="499"/>
      <c r="U907" s="499"/>
      <c r="V907" s="499"/>
      <c r="W907" s="499"/>
      <c r="X907" s="499"/>
      <c r="Y907" s="499"/>
      <c r="Z907" s="499"/>
      <c r="AA907" s="499"/>
      <c r="AB907" s="499"/>
      <c r="AC907" s="499"/>
    </row>
    <row r="908" spans="12:29" ht="12.75">
      <c r="L908" s="323"/>
      <c r="O908" s="323"/>
      <c r="R908" s="323"/>
      <c r="S908" s="499"/>
      <c r="T908" s="499"/>
      <c r="U908" s="499"/>
      <c r="V908" s="499"/>
      <c r="W908" s="499"/>
      <c r="X908" s="499"/>
      <c r="Y908" s="499"/>
      <c r="Z908" s="499"/>
      <c r="AA908" s="499"/>
      <c r="AB908" s="499"/>
      <c r="AC908" s="499"/>
    </row>
    <row r="909" spans="12:29" ht="12.75">
      <c r="L909" s="323"/>
      <c r="O909" s="323"/>
      <c r="R909" s="323"/>
      <c r="S909" s="499"/>
      <c r="T909" s="499"/>
      <c r="U909" s="499"/>
      <c r="V909" s="499"/>
      <c r="W909" s="499"/>
      <c r="X909" s="499"/>
      <c r="Y909" s="499"/>
      <c r="Z909" s="499"/>
      <c r="AA909" s="499"/>
      <c r="AB909" s="499"/>
      <c r="AC909" s="499"/>
    </row>
    <row r="910" spans="12:29" ht="12.75">
      <c r="L910" s="323"/>
      <c r="O910" s="323"/>
      <c r="R910" s="323"/>
      <c r="S910" s="499"/>
      <c r="T910" s="499"/>
      <c r="U910" s="499"/>
      <c r="V910" s="499"/>
      <c r="W910" s="499"/>
      <c r="X910" s="499"/>
      <c r="Y910" s="499"/>
      <c r="Z910" s="499"/>
      <c r="AA910" s="499"/>
      <c r="AB910" s="499"/>
      <c r="AC910" s="499"/>
    </row>
    <row r="911" spans="12:29" ht="12.75">
      <c r="L911" s="323"/>
      <c r="O911" s="323"/>
      <c r="R911" s="323"/>
      <c r="S911" s="499"/>
      <c r="T911" s="499"/>
      <c r="U911" s="499"/>
      <c r="V911" s="499"/>
      <c r="W911" s="499"/>
      <c r="X911" s="499"/>
      <c r="Y911" s="499"/>
      <c r="Z911" s="499"/>
      <c r="AA911" s="499"/>
      <c r="AB911" s="499"/>
      <c r="AC911" s="499"/>
    </row>
    <row r="912" spans="12:29" ht="12.75">
      <c r="L912" s="323"/>
      <c r="O912" s="323"/>
      <c r="R912" s="323"/>
      <c r="S912" s="499"/>
      <c r="T912" s="499"/>
      <c r="U912" s="499"/>
      <c r="V912" s="499"/>
      <c r="W912" s="499"/>
      <c r="X912" s="499"/>
      <c r="Y912" s="499"/>
      <c r="Z912" s="499"/>
      <c r="AA912" s="499"/>
      <c r="AB912" s="499"/>
      <c r="AC912" s="499"/>
    </row>
    <row r="913" spans="12:29" ht="12.75">
      <c r="L913" s="323"/>
      <c r="O913" s="323"/>
      <c r="R913" s="323"/>
      <c r="S913" s="499"/>
      <c r="T913" s="499"/>
      <c r="U913" s="499"/>
      <c r="V913" s="499"/>
      <c r="W913" s="499"/>
      <c r="X913" s="499"/>
      <c r="Y913" s="499"/>
      <c r="Z913" s="499"/>
      <c r="AA913" s="499"/>
      <c r="AB913" s="499"/>
      <c r="AC913" s="499"/>
    </row>
    <row r="914" spans="12:29" ht="12.75">
      <c r="L914" s="323"/>
      <c r="O914" s="323"/>
      <c r="R914" s="323"/>
      <c r="S914" s="499"/>
      <c r="T914" s="499"/>
      <c r="U914" s="499"/>
      <c r="V914" s="499"/>
      <c r="W914" s="499"/>
      <c r="X914" s="499"/>
      <c r="Y914" s="499"/>
      <c r="Z914" s="499"/>
      <c r="AA914" s="499"/>
      <c r="AB914" s="499"/>
      <c r="AC914" s="499"/>
    </row>
    <row r="915" spans="12:29" ht="12.75">
      <c r="L915" s="323"/>
      <c r="O915" s="323"/>
      <c r="R915" s="323"/>
      <c r="S915" s="499"/>
      <c r="T915" s="499"/>
      <c r="U915" s="499"/>
      <c r="V915" s="499"/>
      <c r="W915" s="499"/>
      <c r="X915" s="499"/>
      <c r="Y915" s="499"/>
      <c r="Z915" s="499"/>
      <c r="AA915" s="499"/>
      <c r="AB915" s="499"/>
      <c r="AC915" s="499"/>
    </row>
    <row r="916" spans="12:29" ht="12.75">
      <c r="L916" s="323"/>
      <c r="O916" s="323"/>
      <c r="R916" s="323"/>
      <c r="S916" s="499"/>
      <c r="T916" s="499"/>
      <c r="U916" s="499"/>
      <c r="V916" s="499"/>
      <c r="W916" s="499"/>
      <c r="X916" s="499"/>
      <c r="Y916" s="499"/>
      <c r="Z916" s="499"/>
      <c r="AA916" s="499"/>
      <c r="AB916" s="499"/>
      <c r="AC916" s="499"/>
    </row>
    <row r="917" spans="12:29" ht="12.75">
      <c r="L917" s="323"/>
      <c r="O917" s="323"/>
      <c r="R917" s="323"/>
      <c r="S917" s="499"/>
      <c r="T917" s="499"/>
      <c r="U917" s="499"/>
      <c r="V917" s="499"/>
      <c r="W917" s="499"/>
      <c r="X917" s="499"/>
      <c r="Y917" s="499"/>
      <c r="Z917" s="499"/>
      <c r="AA917" s="499"/>
      <c r="AB917" s="499"/>
      <c r="AC917" s="499"/>
    </row>
    <row r="918" spans="12:29" ht="12.75">
      <c r="L918" s="323"/>
      <c r="O918" s="323"/>
      <c r="R918" s="323"/>
      <c r="S918" s="499"/>
      <c r="T918" s="499"/>
      <c r="U918" s="499"/>
      <c r="V918" s="499"/>
      <c r="W918" s="499"/>
      <c r="X918" s="499"/>
      <c r="Y918" s="499"/>
      <c r="Z918" s="499"/>
      <c r="AA918" s="499"/>
      <c r="AB918" s="499"/>
      <c r="AC918" s="499"/>
    </row>
    <row r="919" spans="12:29" ht="12.75">
      <c r="L919" s="323"/>
      <c r="O919" s="323"/>
      <c r="R919" s="323"/>
      <c r="S919" s="499"/>
      <c r="T919" s="499"/>
      <c r="U919" s="499"/>
      <c r="V919" s="499"/>
      <c r="W919" s="499"/>
      <c r="X919" s="499"/>
      <c r="Y919" s="499"/>
      <c r="Z919" s="499"/>
      <c r="AA919" s="499"/>
      <c r="AB919" s="499"/>
      <c r="AC919" s="499"/>
    </row>
    <row r="920" spans="12:29" ht="12.75">
      <c r="L920" s="323"/>
      <c r="O920" s="323"/>
      <c r="R920" s="323"/>
      <c r="S920" s="499"/>
      <c r="T920" s="499"/>
      <c r="U920" s="499"/>
      <c r="V920" s="499"/>
      <c r="W920" s="499"/>
      <c r="X920" s="499"/>
      <c r="Y920" s="499"/>
      <c r="Z920" s="499"/>
      <c r="AA920" s="499"/>
      <c r="AB920" s="499"/>
      <c r="AC920" s="499"/>
    </row>
    <row r="921" spans="12:29" ht="12.75">
      <c r="L921" s="323"/>
      <c r="O921" s="323"/>
      <c r="R921" s="323"/>
      <c r="S921" s="499"/>
      <c r="T921" s="499"/>
      <c r="U921" s="499"/>
      <c r="V921" s="499"/>
      <c r="W921" s="499"/>
      <c r="X921" s="499"/>
      <c r="Y921" s="499"/>
      <c r="Z921" s="499"/>
      <c r="AA921" s="499"/>
      <c r="AB921" s="499"/>
      <c r="AC921" s="499"/>
    </row>
    <row r="922" spans="12:29" ht="12.75">
      <c r="L922" s="323"/>
      <c r="O922" s="323"/>
      <c r="R922" s="323"/>
      <c r="S922" s="499"/>
      <c r="T922" s="499"/>
      <c r="U922" s="499"/>
      <c r="V922" s="499"/>
      <c r="W922" s="499"/>
      <c r="X922" s="499"/>
      <c r="Y922" s="499"/>
      <c r="Z922" s="499"/>
      <c r="AA922" s="499"/>
      <c r="AB922" s="499"/>
      <c r="AC922" s="499"/>
    </row>
    <row r="923" spans="12:29" ht="12.75">
      <c r="L923" s="323"/>
      <c r="O923" s="323"/>
      <c r="R923" s="323"/>
      <c r="S923" s="499"/>
      <c r="T923" s="499"/>
      <c r="U923" s="499"/>
      <c r="V923" s="499"/>
      <c r="W923" s="499"/>
      <c r="X923" s="499"/>
      <c r="Y923" s="499"/>
      <c r="Z923" s="499"/>
      <c r="AA923" s="499"/>
      <c r="AB923" s="499"/>
      <c r="AC923" s="499"/>
    </row>
    <row r="924" spans="12:29" ht="12.75">
      <c r="L924" s="323"/>
      <c r="O924" s="323"/>
      <c r="R924" s="323"/>
      <c r="S924" s="499"/>
      <c r="T924" s="499"/>
      <c r="U924" s="499"/>
      <c r="V924" s="499"/>
      <c r="W924" s="499"/>
      <c r="X924" s="499"/>
      <c r="Y924" s="499"/>
      <c r="Z924" s="499"/>
      <c r="AA924" s="499"/>
      <c r="AB924" s="499"/>
      <c r="AC924" s="499"/>
    </row>
    <row r="925" spans="12:29" ht="12.75">
      <c r="L925" s="323"/>
      <c r="O925" s="323"/>
      <c r="R925" s="323"/>
      <c r="S925" s="499"/>
      <c r="T925" s="499"/>
      <c r="U925" s="499"/>
      <c r="V925" s="499"/>
      <c r="W925" s="499"/>
      <c r="X925" s="499"/>
      <c r="Y925" s="499"/>
      <c r="Z925" s="499"/>
      <c r="AA925" s="499"/>
      <c r="AB925" s="499"/>
      <c r="AC925" s="499"/>
    </row>
    <row r="926" spans="12:29" ht="12.75">
      <c r="L926" s="323"/>
      <c r="O926" s="323"/>
      <c r="R926" s="323"/>
      <c r="S926" s="499"/>
      <c r="T926" s="499"/>
      <c r="U926" s="499"/>
      <c r="V926" s="499"/>
      <c r="W926" s="499"/>
      <c r="X926" s="499"/>
      <c r="Y926" s="499"/>
      <c r="Z926" s="499"/>
      <c r="AA926" s="499"/>
      <c r="AB926" s="499"/>
      <c r="AC926" s="499"/>
    </row>
    <row r="927" spans="12:29" ht="12.75">
      <c r="L927" s="323"/>
      <c r="O927" s="323"/>
      <c r="R927" s="323"/>
      <c r="S927" s="499"/>
      <c r="T927" s="499"/>
      <c r="U927" s="499"/>
      <c r="V927" s="499"/>
      <c r="W927" s="499"/>
      <c r="X927" s="499"/>
      <c r="Y927" s="499"/>
      <c r="Z927" s="499"/>
      <c r="AA927" s="499"/>
      <c r="AB927" s="499"/>
      <c r="AC927" s="499"/>
    </row>
    <row r="928" spans="12:29" ht="12.75">
      <c r="L928" s="323"/>
      <c r="O928" s="323"/>
      <c r="R928" s="323"/>
      <c r="S928" s="499"/>
      <c r="T928" s="499"/>
      <c r="U928" s="499"/>
      <c r="V928" s="499"/>
      <c r="W928" s="499"/>
      <c r="X928" s="499"/>
      <c r="Y928" s="499"/>
      <c r="Z928" s="499"/>
      <c r="AA928" s="499"/>
      <c r="AB928" s="499"/>
      <c r="AC928" s="499"/>
    </row>
    <row r="929" spans="12:29" ht="12.75">
      <c r="L929" s="323"/>
      <c r="O929" s="323"/>
      <c r="R929" s="323"/>
      <c r="S929" s="499"/>
      <c r="T929" s="499"/>
      <c r="U929" s="499"/>
      <c r="V929" s="499"/>
      <c r="W929" s="499"/>
      <c r="X929" s="499"/>
      <c r="Y929" s="499"/>
      <c r="Z929" s="499"/>
      <c r="AA929" s="499"/>
      <c r="AB929" s="499"/>
      <c r="AC929" s="499"/>
    </row>
    <row r="930" spans="12:29" ht="12.75">
      <c r="L930" s="323"/>
      <c r="O930" s="323"/>
      <c r="R930" s="323"/>
      <c r="S930" s="499"/>
      <c r="T930" s="499"/>
      <c r="U930" s="499"/>
      <c r="V930" s="499"/>
      <c r="W930" s="499"/>
      <c r="X930" s="499"/>
      <c r="Y930" s="499"/>
      <c r="Z930" s="499"/>
      <c r="AA930" s="499"/>
      <c r="AB930" s="499"/>
      <c r="AC930" s="499"/>
    </row>
    <row r="931" spans="12:29" ht="12.75">
      <c r="L931" s="323"/>
      <c r="O931" s="323"/>
      <c r="R931" s="323"/>
      <c r="S931" s="499"/>
      <c r="T931" s="499"/>
      <c r="U931" s="499"/>
      <c r="V931" s="499"/>
      <c r="W931" s="499"/>
      <c r="X931" s="499"/>
      <c r="Y931" s="499"/>
      <c r="Z931" s="499"/>
      <c r="AA931" s="499"/>
      <c r="AB931" s="499"/>
      <c r="AC931" s="499"/>
    </row>
    <row r="932" spans="12:29" ht="12.75">
      <c r="L932" s="323"/>
      <c r="O932" s="323"/>
      <c r="R932" s="323"/>
      <c r="S932" s="499"/>
      <c r="T932" s="499"/>
      <c r="U932" s="499"/>
      <c r="V932" s="499"/>
      <c r="W932" s="499"/>
      <c r="X932" s="499"/>
      <c r="Y932" s="499"/>
      <c r="Z932" s="499"/>
      <c r="AA932" s="499"/>
      <c r="AB932" s="499"/>
      <c r="AC932" s="499"/>
    </row>
    <row r="933" spans="12:29" ht="12.75">
      <c r="L933" s="323"/>
      <c r="O933" s="323"/>
      <c r="R933" s="323"/>
      <c r="S933" s="499"/>
      <c r="T933" s="499"/>
      <c r="U933" s="499"/>
      <c r="V933" s="499"/>
      <c r="W933" s="499"/>
      <c r="X933" s="499"/>
      <c r="Y933" s="499"/>
      <c r="Z933" s="499"/>
      <c r="AA933" s="499"/>
      <c r="AB933" s="499"/>
      <c r="AC933" s="499"/>
    </row>
    <row r="934" spans="12:29" ht="12.75">
      <c r="L934" s="323"/>
      <c r="O934" s="323"/>
      <c r="R934" s="323"/>
      <c r="S934" s="499"/>
      <c r="T934" s="499"/>
      <c r="U934" s="499"/>
      <c r="V934" s="499"/>
      <c r="W934" s="499"/>
      <c r="X934" s="499"/>
      <c r="Y934" s="499"/>
      <c r="Z934" s="499"/>
      <c r="AA934" s="499"/>
      <c r="AB934" s="499"/>
      <c r="AC934" s="499"/>
    </row>
    <row r="935" spans="12:29" ht="12.75">
      <c r="L935" s="323"/>
      <c r="O935" s="323"/>
      <c r="R935" s="323"/>
      <c r="S935" s="499"/>
      <c r="T935" s="499"/>
      <c r="U935" s="499"/>
      <c r="V935" s="499"/>
      <c r="W935" s="499"/>
      <c r="X935" s="499"/>
      <c r="Y935" s="499"/>
      <c r="Z935" s="499"/>
      <c r="AA935" s="499"/>
      <c r="AB935" s="499"/>
      <c r="AC935" s="499"/>
    </row>
    <row r="936" spans="12:29" ht="12.75">
      <c r="L936" s="323"/>
      <c r="O936" s="323"/>
      <c r="R936" s="323"/>
      <c r="S936" s="499"/>
      <c r="T936" s="499"/>
      <c r="U936" s="499"/>
      <c r="V936" s="499"/>
      <c r="W936" s="499"/>
      <c r="X936" s="499"/>
      <c r="Y936" s="499"/>
      <c r="Z936" s="499"/>
      <c r="AA936" s="499"/>
      <c r="AB936" s="499"/>
      <c r="AC936" s="499"/>
    </row>
    <row r="937" spans="12:29" ht="12.75">
      <c r="L937" s="323"/>
      <c r="O937" s="323"/>
      <c r="R937" s="323"/>
      <c r="S937" s="499"/>
      <c r="T937" s="499"/>
      <c r="U937" s="499"/>
      <c r="V937" s="499"/>
      <c r="W937" s="499"/>
      <c r="X937" s="499"/>
      <c r="Y937" s="499"/>
      <c r="Z937" s="499"/>
      <c r="AA937" s="499"/>
      <c r="AB937" s="499"/>
      <c r="AC937" s="499"/>
    </row>
    <row r="938" spans="12:29" ht="12.75">
      <c r="L938" s="323"/>
      <c r="O938" s="323"/>
      <c r="R938" s="323"/>
      <c r="S938" s="499"/>
      <c r="T938" s="499"/>
      <c r="U938" s="499"/>
      <c r="V938" s="499"/>
      <c r="W938" s="499"/>
      <c r="X938" s="499"/>
      <c r="Y938" s="499"/>
      <c r="Z938" s="499"/>
      <c r="AA938" s="499"/>
      <c r="AB938" s="499"/>
      <c r="AC938" s="499"/>
    </row>
    <row r="939" spans="12:29" ht="12.75">
      <c r="L939" s="323"/>
      <c r="O939" s="323"/>
      <c r="R939" s="323"/>
      <c r="S939" s="499"/>
      <c r="T939" s="499"/>
      <c r="U939" s="499"/>
      <c r="V939" s="499"/>
      <c r="W939" s="499"/>
      <c r="X939" s="499"/>
      <c r="Y939" s="499"/>
      <c r="Z939" s="499"/>
      <c r="AA939" s="499"/>
      <c r="AB939" s="499"/>
      <c r="AC939" s="499"/>
    </row>
    <row r="940" spans="12:29" ht="12.75">
      <c r="L940" s="323"/>
      <c r="O940" s="323"/>
      <c r="R940" s="323"/>
      <c r="S940" s="499"/>
      <c r="T940" s="499"/>
      <c r="U940" s="499"/>
      <c r="V940" s="499"/>
      <c r="W940" s="499"/>
      <c r="X940" s="499"/>
      <c r="Y940" s="499"/>
      <c r="Z940" s="499"/>
      <c r="AA940" s="499"/>
      <c r="AB940" s="499"/>
      <c r="AC940" s="499"/>
    </row>
    <row r="941" spans="12:29" ht="12.75">
      <c r="L941" s="323"/>
      <c r="O941" s="323"/>
      <c r="R941" s="323"/>
      <c r="S941" s="499"/>
      <c r="T941" s="499"/>
      <c r="U941" s="499"/>
      <c r="V941" s="499"/>
      <c r="W941" s="499"/>
      <c r="X941" s="499"/>
      <c r="Y941" s="499"/>
      <c r="Z941" s="499"/>
      <c r="AA941" s="499"/>
      <c r="AB941" s="499"/>
      <c r="AC941" s="499"/>
    </row>
    <row r="942" spans="12:29" ht="12.75">
      <c r="L942" s="323"/>
      <c r="O942" s="323"/>
      <c r="R942" s="323"/>
      <c r="S942" s="499"/>
      <c r="T942" s="499"/>
      <c r="U942" s="499"/>
      <c r="V942" s="499"/>
      <c r="W942" s="499"/>
      <c r="X942" s="499"/>
      <c r="Y942" s="499"/>
      <c r="Z942" s="499"/>
      <c r="AA942" s="499"/>
      <c r="AB942" s="499"/>
      <c r="AC942" s="499"/>
    </row>
    <row r="943" spans="12:29" ht="12.75">
      <c r="L943" s="323"/>
      <c r="O943" s="323"/>
      <c r="R943" s="323"/>
      <c r="S943" s="499"/>
      <c r="T943" s="499"/>
      <c r="U943" s="499"/>
      <c r="V943" s="499"/>
      <c r="W943" s="499"/>
      <c r="X943" s="499"/>
      <c r="Y943" s="499"/>
      <c r="Z943" s="499"/>
      <c r="AA943" s="499"/>
      <c r="AB943" s="499"/>
      <c r="AC943" s="499"/>
    </row>
    <row r="944" spans="12:29" ht="12.75">
      <c r="L944" s="323"/>
      <c r="O944" s="323"/>
      <c r="R944" s="323"/>
      <c r="S944" s="499"/>
      <c r="T944" s="499"/>
      <c r="U944" s="499"/>
      <c r="V944" s="499"/>
      <c r="W944" s="499"/>
      <c r="X944" s="499"/>
      <c r="Y944" s="499"/>
      <c r="Z944" s="499"/>
      <c r="AA944" s="499"/>
      <c r="AB944" s="499"/>
      <c r="AC944" s="499"/>
    </row>
    <row r="945" spans="12:29" ht="12.75">
      <c r="L945" s="323"/>
      <c r="O945" s="323"/>
      <c r="R945" s="323"/>
      <c r="S945" s="499"/>
      <c r="T945" s="499"/>
      <c r="U945" s="499"/>
      <c r="V945" s="499"/>
      <c r="W945" s="499"/>
      <c r="X945" s="499"/>
      <c r="Y945" s="499"/>
      <c r="Z945" s="499"/>
      <c r="AA945" s="499"/>
      <c r="AB945" s="499"/>
      <c r="AC945" s="499"/>
    </row>
    <row r="946" spans="12:29" ht="12.75">
      <c r="L946" s="323"/>
      <c r="O946" s="323"/>
      <c r="R946" s="323"/>
      <c r="S946" s="499"/>
      <c r="T946" s="499"/>
      <c r="U946" s="499"/>
      <c r="V946" s="499"/>
      <c r="W946" s="499"/>
      <c r="X946" s="499"/>
      <c r="Y946" s="499"/>
      <c r="Z946" s="499"/>
      <c r="AA946" s="499"/>
      <c r="AB946" s="499"/>
      <c r="AC946" s="499"/>
    </row>
    <row r="947" spans="12:29" ht="12.75">
      <c r="L947" s="323"/>
      <c r="O947" s="323"/>
      <c r="R947" s="323"/>
      <c r="S947" s="499"/>
      <c r="T947" s="499"/>
      <c r="U947" s="499"/>
      <c r="V947" s="499"/>
      <c r="W947" s="499"/>
      <c r="X947" s="499"/>
      <c r="Y947" s="499"/>
      <c r="Z947" s="499"/>
      <c r="AA947" s="499"/>
      <c r="AB947" s="499"/>
      <c r="AC947" s="499"/>
    </row>
    <row r="948" spans="12:29" ht="12.75">
      <c r="L948" s="323"/>
      <c r="O948" s="323"/>
      <c r="R948" s="323"/>
      <c r="S948" s="499"/>
      <c r="T948" s="499"/>
      <c r="U948" s="499"/>
      <c r="V948" s="499"/>
      <c r="W948" s="499"/>
      <c r="X948" s="499"/>
      <c r="Y948" s="499"/>
      <c r="Z948" s="499"/>
      <c r="AA948" s="499"/>
      <c r="AB948" s="499"/>
      <c r="AC948" s="499"/>
    </row>
    <row r="949" spans="12:29" ht="12.75">
      <c r="L949" s="323"/>
      <c r="O949" s="323"/>
      <c r="R949" s="323"/>
      <c r="S949" s="499"/>
      <c r="T949" s="499"/>
      <c r="U949" s="499"/>
      <c r="V949" s="499"/>
      <c r="W949" s="499"/>
      <c r="X949" s="499"/>
      <c r="Y949" s="499"/>
      <c r="Z949" s="499"/>
      <c r="AA949" s="499"/>
      <c r="AB949" s="499"/>
      <c r="AC949" s="499"/>
    </row>
    <row r="950" spans="12:29" ht="12.75">
      <c r="L950" s="323"/>
      <c r="O950" s="323"/>
      <c r="R950" s="323"/>
      <c r="S950" s="499"/>
      <c r="T950" s="499"/>
      <c r="U950" s="499"/>
      <c r="V950" s="499"/>
      <c r="W950" s="499"/>
      <c r="X950" s="499"/>
      <c r="Y950" s="499"/>
      <c r="Z950" s="499"/>
      <c r="AA950" s="499"/>
      <c r="AB950" s="499"/>
      <c r="AC950" s="499"/>
    </row>
    <row r="951" spans="12:29" ht="12.75">
      <c r="L951" s="323"/>
      <c r="O951" s="323"/>
      <c r="R951" s="323"/>
      <c r="S951" s="499"/>
      <c r="T951" s="499"/>
      <c r="U951" s="499"/>
      <c r="V951" s="499"/>
      <c r="W951" s="499"/>
      <c r="X951" s="499"/>
      <c r="Y951" s="499"/>
      <c r="Z951" s="499"/>
      <c r="AA951" s="499"/>
      <c r="AB951" s="499"/>
      <c r="AC951" s="499"/>
    </row>
    <row r="952" spans="12:29" ht="12.75">
      <c r="L952" s="323"/>
      <c r="O952" s="323"/>
      <c r="R952" s="323"/>
      <c r="S952" s="499"/>
      <c r="T952" s="499"/>
      <c r="U952" s="499"/>
      <c r="V952" s="499"/>
      <c r="W952" s="499"/>
      <c r="X952" s="499"/>
      <c r="Y952" s="499"/>
      <c r="Z952" s="499"/>
      <c r="AA952" s="499"/>
      <c r="AB952" s="499"/>
      <c r="AC952" s="499"/>
    </row>
    <row r="953" spans="12:29" ht="12.75">
      <c r="L953" s="323"/>
      <c r="O953" s="323"/>
      <c r="R953" s="323"/>
      <c r="S953" s="499"/>
      <c r="T953" s="499"/>
      <c r="U953" s="499"/>
      <c r="V953" s="499"/>
      <c r="W953" s="499"/>
      <c r="X953" s="499"/>
      <c r="Y953" s="499"/>
      <c r="Z953" s="499"/>
      <c r="AA953" s="499"/>
      <c r="AB953" s="499"/>
      <c r="AC953" s="499"/>
    </row>
    <row r="954" spans="12:29" ht="12.75">
      <c r="L954" s="323"/>
      <c r="O954" s="323"/>
      <c r="R954" s="323"/>
      <c r="S954" s="499"/>
      <c r="T954" s="499"/>
      <c r="U954" s="499"/>
      <c r="V954" s="499"/>
      <c r="W954" s="499"/>
      <c r="X954" s="499"/>
      <c r="Y954" s="499"/>
      <c r="Z954" s="499"/>
      <c r="AA954" s="499"/>
      <c r="AB954" s="499"/>
      <c r="AC954" s="499"/>
    </row>
    <row r="955" spans="12:29" ht="12.75">
      <c r="L955" s="323"/>
      <c r="O955" s="323"/>
      <c r="R955" s="323"/>
      <c r="S955" s="499"/>
      <c r="T955" s="499"/>
      <c r="U955" s="499"/>
      <c r="V955" s="499"/>
      <c r="W955" s="499"/>
      <c r="X955" s="499"/>
      <c r="Y955" s="499"/>
      <c r="Z955" s="499"/>
      <c r="AA955" s="499"/>
      <c r="AB955" s="499"/>
      <c r="AC955" s="499"/>
    </row>
    <row r="956" spans="12:29" ht="12.75">
      <c r="L956" s="323"/>
      <c r="O956" s="323"/>
      <c r="R956" s="323"/>
      <c r="S956" s="499"/>
      <c r="T956" s="499"/>
      <c r="U956" s="499"/>
      <c r="V956" s="499"/>
      <c r="W956" s="499"/>
      <c r="X956" s="499"/>
      <c r="Y956" s="499"/>
      <c r="Z956" s="499"/>
      <c r="AA956" s="499"/>
      <c r="AB956" s="499"/>
      <c r="AC956" s="499"/>
    </row>
    <row r="957" spans="12:29" ht="12.75">
      <c r="L957" s="323"/>
      <c r="O957" s="323"/>
      <c r="R957" s="323"/>
      <c r="S957" s="499"/>
      <c r="T957" s="499"/>
      <c r="U957" s="499"/>
      <c r="V957" s="499"/>
      <c r="W957" s="499"/>
      <c r="X957" s="499"/>
      <c r="Y957" s="499"/>
      <c r="Z957" s="499"/>
      <c r="AA957" s="499"/>
      <c r="AB957" s="499"/>
      <c r="AC957" s="499"/>
    </row>
    <row r="958" spans="12:29" ht="12.75">
      <c r="L958" s="323"/>
      <c r="O958" s="323"/>
      <c r="R958" s="323"/>
      <c r="S958" s="499"/>
      <c r="T958" s="499"/>
      <c r="U958" s="499"/>
      <c r="V958" s="499"/>
      <c r="W958" s="499"/>
      <c r="X958" s="499"/>
      <c r="Y958" s="499"/>
      <c r="Z958" s="499"/>
      <c r="AA958" s="499"/>
      <c r="AB958" s="499"/>
      <c r="AC958" s="499"/>
    </row>
    <row r="959" spans="12:29" ht="12.75">
      <c r="L959" s="323"/>
      <c r="O959" s="323"/>
      <c r="R959" s="323"/>
      <c r="S959" s="499"/>
      <c r="T959" s="499"/>
      <c r="U959" s="499"/>
      <c r="V959" s="499"/>
      <c r="W959" s="499"/>
      <c r="X959" s="499"/>
      <c r="Y959" s="499"/>
      <c r="Z959" s="499"/>
      <c r="AA959" s="499"/>
      <c r="AB959" s="499"/>
      <c r="AC959" s="499"/>
    </row>
    <row r="960" spans="12:29" ht="12.75">
      <c r="L960" s="323"/>
      <c r="O960" s="323"/>
      <c r="R960" s="323"/>
      <c r="S960" s="499"/>
      <c r="T960" s="499"/>
      <c r="U960" s="499"/>
      <c r="V960" s="499"/>
      <c r="W960" s="499"/>
      <c r="X960" s="499"/>
      <c r="Y960" s="499"/>
      <c r="Z960" s="499"/>
      <c r="AA960" s="499"/>
      <c r="AB960" s="499"/>
      <c r="AC960" s="499"/>
    </row>
    <row r="961" spans="12:29" ht="12.75">
      <c r="L961" s="323"/>
      <c r="O961" s="323"/>
      <c r="R961" s="323"/>
      <c r="S961" s="499"/>
      <c r="T961" s="499"/>
      <c r="U961" s="499"/>
      <c r="V961" s="499"/>
      <c r="W961" s="499"/>
      <c r="X961" s="499"/>
      <c r="Y961" s="499"/>
      <c r="Z961" s="499"/>
      <c r="AA961" s="499"/>
      <c r="AB961" s="499"/>
      <c r="AC961" s="499"/>
    </row>
    <row r="962" spans="12:29" ht="12.75">
      <c r="L962" s="323"/>
      <c r="O962" s="323"/>
      <c r="R962" s="323"/>
      <c r="S962" s="499"/>
      <c r="T962" s="499"/>
      <c r="U962" s="499"/>
      <c r="V962" s="499"/>
      <c r="W962" s="499"/>
      <c r="X962" s="499"/>
      <c r="Y962" s="499"/>
      <c r="Z962" s="499"/>
      <c r="AA962" s="499"/>
      <c r="AB962" s="499"/>
      <c r="AC962" s="499"/>
    </row>
    <row r="963" spans="12:29" ht="12.75">
      <c r="L963" s="323"/>
      <c r="O963" s="323"/>
      <c r="R963" s="323"/>
      <c r="S963" s="499"/>
      <c r="T963" s="499"/>
      <c r="U963" s="499"/>
      <c r="V963" s="499"/>
      <c r="W963" s="499"/>
      <c r="X963" s="499"/>
      <c r="Y963" s="499"/>
      <c r="Z963" s="499"/>
      <c r="AA963" s="499"/>
      <c r="AB963" s="499"/>
      <c r="AC963" s="499"/>
    </row>
    <row r="964" spans="12:29" ht="12.75">
      <c r="L964" s="323"/>
      <c r="O964" s="323"/>
      <c r="R964" s="323"/>
      <c r="S964" s="499"/>
      <c r="T964" s="499"/>
      <c r="U964" s="499"/>
      <c r="V964" s="499"/>
      <c r="W964" s="499"/>
      <c r="X964" s="499"/>
      <c r="Y964" s="499"/>
      <c r="Z964" s="499"/>
      <c r="AA964" s="499"/>
      <c r="AB964" s="499"/>
      <c r="AC964" s="499"/>
    </row>
    <row r="965" spans="12:29" ht="12.75">
      <c r="L965" s="323"/>
      <c r="O965" s="323"/>
      <c r="R965" s="323"/>
      <c r="S965" s="499"/>
      <c r="T965" s="499"/>
      <c r="U965" s="499"/>
      <c r="V965" s="499"/>
      <c r="W965" s="499"/>
      <c r="X965" s="499"/>
      <c r="Y965" s="499"/>
      <c r="Z965" s="499"/>
      <c r="AA965" s="499"/>
      <c r="AB965" s="499"/>
      <c r="AC965" s="499"/>
    </row>
    <row r="966" spans="12:29" ht="12.75">
      <c r="L966" s="323"/>
      <c r="O966" s="323"/>
      <c r="R966" s="323"/>
      <c r="S966" s="499"/>
      <c r="T966" s="499"/>
      <c r="U966" s="499"/>
      <c r="V966" s="499"/>
      <c r="W966" s="499"/>
      <c r="X966" s="499"/>
      <c r="Y966" s="499"/>
      <c r="Z966" s="499"/>
      <c r="AA966" s="499"/>
      <c r="AB966" s="499"/>
      <c r="AC966" s="499"/>
    </row>
    <row r="967" spans="12:29" ht="12.75">
      <c r="L967" s="323"/>
      <c r="O967" s="323"/>
      <c r="R967" s="323"/>
      <c r="S967" s="499"/>
      <c r="T967" s="499"/>
      <c r="U967" s="499"/>
      <c r="V967" s="499"/>
      <c r="W967" s="499"/>
      <c r="X967" s="499"/>
      <c r="Y967" s="499"/>
      <c r="Z967" s="499"/>
      <c r="AA967" s="499"/>
      <c r="AB967" s="499"/>
      <c r="AC967" s="499"/>
    </row>
    <row r="968" spans="12:29" ht="12.75">
      <c r="L968" s="323"/>
      <c r="O968" s="323"/>
      <c r="R968" s="323"/>
      <c r="S968" s="499"/>
      <c r="T968" s="499"/>
      <c r="U968" s="499"/>
      <c r="V968" s="499"/>
      <c r="W968" s="499"/>
      <c r="X968" s="499"/>
      <c r="Y968" s="499"/>
      <c r="Z968" s="499"/>
      <c r="AA968" s="499"/>
      <c r="AB968" s="499"/>
      <c r="AC968" s="499"/>
    </row>
    <row r="969" spans="12:29" ht="12.75">
      <c r="L969" s="323"/>
      <c r="O969" s="323"/>
      <c r="R969" s="323"/>
      <c r="S969" s="499"/>
      <c r="T969" s="499"/>
      <c r="U969" s="499"/>
      <c r="V969" s="499"/>
      <c r="W969" s="499"/>
      <c r="X969" s="499"/>
      <c r="Y969" s="499"/>
      <c r="Z969" s="499"/>
      <c r="AA969" s="499"/>
      <c r="AB969" s="499"/>
      <c r="AC969" s="499"/>
    </row>
    <row r="970" spans="12:29" ht="12.75">
      <c r="L970" s="323"/>
      <c r="O970" s="323"/>
      <c r="R970" s="323"/>
      <c r="S970" s="499"/>
      <c r="T970" s="499"/>
      <c r="U970" s="499"/>
      <c r="V970" s="499"/>
      <c r="W970" s="499"/>
      <c r="X970" s="499"/>
      <c r="Y970" s="499"/>
      <c r="Z970" s="499"/>
      <c r="AA970" s="499"/>
      <c r="AB970" s="499"/>
      <c r="AC970" s="499"/>
    </row>
    <row r="971" spans="12:29" ht="12.75">
      <c r="L971" s="323"/>
      <c r="O971" s="323"/>
      <c r="R971" s="323"/>
      <c r="S971" s="499"/>
      <c r="T971" s="499"/>
      <c r="U971" s="499"/>
      <c r="V971" s="499"/>
      <c r="W971" s="499"/>
      <c r="X971" s="499"/>
      <c r="Y971" s="499"/>
      <c r="Z971" s="499"/>
      <c r="AA971" s="499"/>
      <c r="AB971" s="499"/>
      <c r="AC971" s="499"/>
    </row>
    <row r="972" spans="12:29" ht="12.75">
      <c r="L972" s="323"/>
      <c r="O972" s="323"/>
      <c r="R972" s="323"/>
      <c r="S972" s="499"/>
      <c r="T972" s="499"/>
      <c r="U972" s="499"/>
      <c r="V972" s="499"/>
      <c r="W972" s="499"/>
      <c r="X972" s="499"/>
      <c r="Y972" s="499"/>
      <c r="Z972" s="499"/>
      <c r="AA972" s="499"/>
      <c r="AB972" s="499"/>
      <c r="AC972" s="499"/>
    </row>
    <row r="973" spans="12:29" ht="12.75">
      <c r="L973" s="323"/>
      <c r="O973" s="323"/>
      <c r="R973" s="323"/>
      <c r="S973" s="499"/>
      <c r="T973" s="499"/>
      <c r="U973" s="499"/>
      <c r="V973" s="499"/>
      <c r="W973" s="499"/>
      <c r="X973" s="499"/>
      <c r="Y973" s="499"/>
      <c r="Z973" s="499"/>
      <c r="AA973" s="499"/>
      <c r="AB973" s="499"/>
      <c r="AC973" s="499"/>
    </row>
    <row r="974" spans="12:29" ht="12.75">
      <c r="L974" s="323"/>
      <c r="O974" s="323"/>
      <c r="R974" s="323"/>
      <c r="S974" s="499"/>
      <c r="T974" s="499"/>
      <c r="U974" s="499"/>
      <c r="V974" s="499"/>
      <c r="W974" s="499"/>
      <c r="X974" s="499"/>
      <c r="Y974" s="499"/>
      <c r="Z974" s="499"/>
      <c r="AA974" s="499"/>
      <c r="AB974" s="499"/>
      <c r="AC974" s="499"/>
    </row>
    <row r="975" spans="12:29" ht="12.75">
      <c r="L975" s="323"/>
      <c r="O975" s="323"/>
      <c r="R975" s="323"/>
      <c r="S975" s="499"/>
      <c r="T975" s="499"/>
      <c r="U975" s="499"/>
      <c r="V975" s="499"/>
      <c r="W975" s="499"/>
      <c r="X975" s="499"/>
      <c r="Y975" s="499"/>
      <c r="Z975" s="499"/>
      <c r="AA975" s="499"/>
      <c r="AB975" s="499"/>
      <c r="AC975" s="499"/>
    </row>
    <row r="976" spans="12:29" ht="12.75">
      <c r="L976" s="323"/>
      <c r="O976" s="323"/>
      <c r="R976" s="323"/>
      <c r="S976" s="499"/>
      <c r="T976" s="499"/>
      <c r="U976" s="499"/>
      <c r="V976" s="499"/>
      <c r="W976" s="499"/>
      <c r="X976" s="499"/>
      <c r="Y976" s="499"/>
      <c r="Z976" s="499"/>
      <c r="AA976" s="499"/>
      <c r="AB976" s="499"/>
      <c r="AC976" s="499"/>
    </row>
    <row r="977" spans="12:29" ht="12.75">
      <c r="L977" s="323"/>
      <c r="O977" s="323"/>
      <c r="R977" s="323"/>
      <c r="S977" s="499"/>
      <c r="T977" s="499"/>
      <c r="U977" s="499"/>
      <c r="V977" s="499"/>
      <c r="W977" s="499"/>
      <c r="X977" s="499"/>
      <c r="Y977" s="499"/>
      <c r="Z977" s="499"/>
      <c r="AA977" s="499"/>
      <c r="AB977" s="499"/>
      <c r="AC977" s="499"/>
    </row>
    <row r="978" spans="12:29" ht="12.75">
      <c r="L978" s="323"/>
      <c r="O978" s="323"/>
      <c r="R978" s="323"/>
      <c r="S978" s="499"/>
      <c r="T978" s="499"/>
      <c r="U978" s="499"/>
      <c r="V978" s="499"/>
      <c r="W978" s="499"/>
      <c r="X978" s="499"/>
      <c r="Y978" s="499"/>
      <c r="Z978" s="499"/>
      <c r="AA978" s="499"/>
      <c r="AB978" s="499"/>
      <c r="AC978" s="499"/>
    </row>
    <row r="979" spans="12:29" ht="12.75">
      <c r="L979" s="323"/>
      <c r="O979" s="323"/>
      <c r="R979" s="323"/>
      <c r="S979" s="499"/>
      <c r="T979" s="499"/>
      <c r="U979" s="499"/>
      <c r="V979" s="499"/>
      <c r="W979" s="499"/>
      <c r="X979" s="499"/>
      <c r="Y979" s="499"/>
      <c r="Z979" s="499"/>
      <c r="AA979" s="499"/>
      <c r="AB979" s="499"/>
      <c r="AC979" s="499"/>
    </row>
    <row r="980" spans="12:29" ht="12.75">
      <c r="L980" s="323"/>
      <c r="O980" s="323"/>
      <c r="R980" s="323"/>
      <c r="S980" s="499"/>
      <c r="T980" s="499"/>
      <c r="U980" s="499"/>
      <c r="V980" s="499"/>
      <c r="W980" s="499"/>
      <c r="X980" s="499"/>
      <c r="Y980" s="499"/>
      <c r="Z980" s="499"/>
      <c r="AA980" s="499"/>
      <c r="AB980" s="499"/>
      <c r="AC980" s="499"/>
    </row>
    <row r="981" spans="12:29" ht="12.75">
      <c r="L981" s="323"/>
      <c r="O981" s="323"/>
      <c r="R981" s="323"/>
      <c r="S981" s="499"/>
      <c r="T981" s="499"/>
      <c r="U981" s="499"/>
      <c r="V981" s="499"/>
      <c r="W981" s="499"/>
      <c r="X981" s="499"/>
      <c r="Y981" s="499"/>
      <c r="Z981" s="499"/>
      <c r="AA981" s="499"/>
      <c r="AB981" s="499"/>
      <c r="AC981" s="499"/>
    </row>
    <row r="982" spans="12:29" ht="12.75">
      <c r="L982" s="323"/>
      <c r="O982" s="323"/>
      <c r="R982" s="323"/>
      <c r="S982" s="499"/>
      <c r="T982" s="499"/>
      <c r="U982" s="499"/>
      <c r="V982" s="499"/>
      <c r="W982" s="499"/>
      <c r="X982" s="499"/>
      <c r="Y982" s="499"/>
      <c r="Z982" s="499"/>
      <c r="AA982" s="499"/>
      <c r="AB982" s="499"/>
      <c r="AC982" s="499"/>
    </row>
    <row r="983" spans="12:29" ht="12.75">
      <c r="L983" s="323"/>
      <c r="O983" s="323"/>
      <c r="R983" s="323"/>
      <c r="S983" s="499"/>
      <c r="T983" s="499"/>
      <c r="U983" s="499"/>
      <c r="V983" s="499"/>
      <c r="W983" s="499"/>
      <c r="X983" s="499"/>
      <c r="Y983" s="499"/>
      <c r="Z983" s="499"/>
      <c r="AA983" s="499"/>
      <c r="AB983" s="499"/>
      <c r="AC983" s="499"/>
    </row>
    <row r="984" spans="12:29" ht="12.75">
      <c r="L984" s="323"/>
      <c r="O984" s="323"/>
      <c r="R984" s="323"/>
      <c r="S984" s="499"/>
      <c r="T984" s="499"/>
      <c r="U984" s="499"/>
      <c r="V984" s="499"/>
      <c r="W984" s="499"/>
      <c r="X984" s="499"/>
      <c r="Y984" s="499"/>
      <c r="Z984" s="499"/>
      <c r="AA984" s="499"/>
      <c r="AB984" s="499"/>
      <c r="AC984" s="499"/>
    </row>
    <row r="985" spans="12:29" ht="12.75">
      <c r="L985" s="323"/>
      <c r="O985" s="323"/>
      <c r="R985" s="323"/>
      <c r="S985" s="499"/>
      <c r="T985" s="499"/>
      <c r="U985" s="499"/>
      <c r="V985" s="499"/>
      <c r="W985" s="499"/>
      <c r="X985" s="499"/>
      <c r="Y985" s="499"/>
      <c r="Z985" s="499"/>
      <c r="AA985" s="499"/>
      <c r="AB985" s="499"/>
      <c r="AC985" s="499"/>
    </row>
    <row r="986" spans="12:29" ht="12.75">
      <c r="L986" s="323"/>
      <c r="O986" s="323"/>
      <c r="R986" s="323"/>
      <c r="S986" s="499"/>
      <c r="T986" s="499"/>
      <c r="U986" s="499"/>
      <c r="V986" s="499"/>
      <c r="W986" s="499"/>
      <c r="X986" s="499"/>
      <c r="Y986" s="499"/>
      <c r="Z986" s="499"/>
      <c r="AA986" s="499"/>
      <c r="AB986" s="499"/>
      <c r="AC986" s="499"/>
    </row>
    <row r="987" spans="12:29" ht="12.75">
      <c r="L987" s="323"/>
      <c r="O987" s="323"/>
      <c r="R987" s="323"/>
      <c r="S987" s="499"/>
      <c r="T987" s="499"/>
      <c r="U987" s="499"/>
      <c r="V987" s="499"/>
      <c r="W987" s="499"/>
      <c r="X987" s="499"/>
      <c r="Y987" s="499"/>
      <c r="Z987" s="499"/>
      <c r="AA987" s="499"/>
      <c r="AB987" s="499"/>
      <c r="AC987" s="499"/>
    </row>
    <row r="988" spans="12:29" ht="12.75">
      <c r="L988" s="323"/>
      <c r="O988" s="323"/>
      <c r="R988" s="323"/>
      <c r="S988" s="499"/>
      <c r="T988" s="499"/>
      <c r="U988" s="499"/>
      <c r="V988" s="499"/>
      <c r="W988" s="499"/>
      <c r="X988" s="499"/>
      <c r="Y988" s="499"/>
      <c r="Z988" s="499"/>
      <c r="AA988" s="499"/>
      <c r="AB988" s="499"/>
      <c r="AC988" s="499"/>
    </row>
    <row r="989" spans="12:29" ht="12.75">
      <c r="L989" s="323"/>
      <c r="O989" s="323"/>
      <c r="R989" s="323"/>
      <c r="S989" s="499"/>
      <c r="T989" s="499"/>
      <c r="U989" s="499"/>
      <c r="V989" s="499"/>
      <c r="W989" s="499"/>
      <c r="X989" s="499"/>
      <c r="Y989" s="499"/>
      <c r="Z989" s="499"/>
      <c r="AA989" s="499"/>
      <c r="AB989" s="499"/>
      <c r="AC989" s="499"/>
    </row>
    <row r="990" spans="12:29" ht="12.75">
      <c r="L990" s="323"/>
      <c r="O990" s="323"/>
      <c r="R990" s="323"/>
      <c r="S990" s="499"/>
      <c r="T990" s="499"/>
      <c r="U990" s="499"/>
      <c r="V990" s="499"/>
      <c r="W990" s="499"/>
      <c r="X990" s="499"/>
      <c r="Y990" s="499"/>
      <c r="Z990" s="499"/>
      <c r="AA990" s="499"/>
      <c r="AB990" s="499"/>
      <c r="AC990" s="499"/>
    </row>
    <row r="991" spans="12:29" ht="12.75">
      <c r="L991" s="323"/>
      <c r="O991" s="323"/>
      <c r="R991" s="323"/>
      <c r="S991" s="499"/>
      <c r="T991" s="499"/>
      <c r="U991" s="499"/>
      <c r="V991" s="499"/>
      <c r="W991" s="499"/>
      <c r="X991" s="499"/>
      <c r="Y991" s="499"/>
      <c r="Z991" s="499"/>
      <c r="AA991" s="499"/>
      <c r="AB991" s="499"/>
      <c r="AC991" s="499"/>
    </row>
    <row r="992" spans="12:29" ht="12.75">
      <c r="L992" s="323"/>
      <c r="O992" s="323"/>
      <c r="R992" s="323"/>
      <c r="S992" s="499"/>
      <c r="T992" s="499"/>
      <c r="U992" s="499"/>
      <c r="V992" s="499"/>
      <c r="W992" s="499"/>
      <c r="X992" s="499"/>
      <c r="Y992" s="499"/>
      <c r="Z992" s="499"/>
      <c r="AA992" s="499"/>
      <c r="AB992" s="499"/>
      <c r="AC992" s="499"/>
    </row>
    <row r="993" spans="12:29" ht="12.75">
      <c r="L993" s="323"/>
      <c r="O993" s="323"/>
      <c r="R993" s="323"/>
      <c r="S993" s="499"/>
      <c r="T993" s="499"/>
      <c r="U993" s="499"/>
      <c r="V993" s="499"/>
      <c r="W993" s="499"/>
      <c r="X993" s="499"/>
      <c r="Y993" s="499"/>
      <c r="Z993" s="499"/>
      <c r="AA993" s="499"/>
      <c r="AB993" s="499"/>
      <c r="AC993" s="499"/>
    </row>
    <row r="994" spans="12:29" ht="12.75">
      <c r="L994" s="323"/>
      <c r="O994" s="323"/>
      <c r="R994" s="323"/>
      <c r="S994" s="499"/>
      <c r="T994" s="499"/>
      <c r="U994" s="499"/>
      <c r="V994" s="499"/>
      <c r="W994" s="499"/>
      <c r="X994" s="499"/>
      <c r="Y994" s="499"/>
      <c r="Z994" s="499"/>
      <c r="AA994" s="499"/>
      <c r="AB994" s="499"/>
      <c r="AC994" s="499"/>
    </row>
    <row r="995" spans="12:29" ht="12.75">
      <c r="L995" s="323"/>
      <c r="O995" s="323"/>
      <c r="R995" s="323"/>
      <c r="S995" s="499"/>
      <c r="T995" s="499"/>
      <c r="U995" s="499"/>
      <c r="V995" s="499"/>
      <c r="W995" s="499"/>
      <c r="X995" s="499"/>
      <c r="Y995" s="499"/>
      <c r="Z995" s="499"/>
      <c r="AA995" s="499"/>
      <c r="AB995" s="499"/>
      <c r="AC995" s="499"/>
    </row>
    <row r="996" spans="12:29" ht="12.75">
      <c r="L996" s="323"/>
      <c r="O996" s="323"/>
      <c r="R996" s="323"/>
      <c r="S996" s="499"/>
      <c r="T996" s="499"/>
      <c r="U996" s="499"/>
      <c r="V996" s="499"/>
      <c r="W996" s="499"/>
      <c r="X996" s="499"/>
      <c r="Y996" s="499"/>
      <c r="Z996" s="499"/>
      <c r="AA996" s="499"/>
      <c r="AB996" s="499"/>
      <c r="AC996" s="499"/>
    </row>
    <row r="997" spans="12:29" ht="12.75">
      <c r="L997" s="323"/>
      <c r="O997" s="323"/>
      <c r="R997" s="323"/>
      <c r="S997" s="499"/>
      <c r="T997" s="499"/>
      <c r="U997" s="499"/>
      <c r="V997" s="499"/>
      <c r="W997" s="499"/>
      <c r="X997" s="499"/>
      <c r="Y997" s="499"/>
      <c r="Z997" s="499"/>
      <c r="AA997" s="499"/>
      <c r="AB997" s="499"/>
      <c r="AC997" s="499"/>
    </row>
    <row r="998" spans="12:29" ht="12.75">
      <c r="L998" s="323"/>
      <c r="O998" s="323"/>
      <c r="R998" s="323"/>
      <c r="S998" s="499"/>
      <c r="T998" s="499"/>
      <c r="U998" s="499"/>
      <c r="V998" s="499"/>
      <c r="W998" s="499"/>
      <c r="X998" s="499"/>
      <c r="Y998" s="499"/>
      <c r="Z998" s="499"/>
      <c r="AA998" s="499"/>
      <c r="AB998" s="499"/>
      <c r="AC998" s="499"/>
    </row>
    <row r="999" spans="12:29" ht="12.75">
      <c r="L999" s="323"/>
      <c r="O999" s="323"/>
      <c r="R999" s="323"/>
      <c r="S999" s="499"/>
      <c r="T999" s="499"/>
      <c r="U999" s="499"/>
      <c r="V999" s="499"/>
      <c r="W999" s="499"/>
      <c r="X999" s="499"/>
      <c r="Y999" s="499"/>
      <c r="Z999" s="499"/>
      <c r="AA999" s="499"/>
      <c r="AB999" s="499"/>
      <c r="AC999" s="499"/>
    </row>
    <row r="1000" spans="12:29" ht="12.75">
      <c r="L1000" s="323"/>
      <c r="O1000" s="323"/>
      <c r="R1000" s="323"/>
      <c r="S1000" s="499"/>
      <c r="T1000" s="499"/>
      <c r="U1000" s="499"/>
      <c r="V1000" s="499"/>
      <c r="W1000" s="499"/>
      <c r="X1000" s="499"/>
      <c r="Y1000" s="499"/>
      <c r="Z1000" s="499"/>
      <c r="AA1000" s="499"/>
      <c r="AB1000" s="499"/>
      <c r="AC1000" s="499"/>
    </row>
    <row r="1001" spans="12:29" ht="12.75">
      <c r="L1001" s="323"/>
      <c r="O1001" s="323"/>
      <c r="R1001" s="323"/>
      <c r="S1001" s="499"/>
      <c r="T1001" s="499"/>
      <c r="U1001" s="499"/>
      <c r="V1001" s="499"/>
      <c r="W1001" s="499"/>
      <c r="X1001" s="499"/>
      <c r="Y1001" s="499"/>
      <c r="Z1001" s="499"/>
      <c r="AA1001" s="499"/>
      <c r="AB1001" s="499"/>
      <c r="AC1001" s="499"/>
    </row>
    <row r="1002" spans="12:29" ht="12.75">
      <c r="L1002" s="323"/>
      <c r="O1002" s="323"/>
      <c r="R1002" s="323"/>
      <c r="S1002" s="499"/>
      <c r="T1002" s="499"/>
      <c r="U1002" s="499"/>
      <c r="V1002" s="499"/>
      <c r="W1002" s="499"/>
      <c r="X1002" s="499"/>
      <c r="Y1002" s="499"/>
      <c r="Z1002" s="499"/>
      <c r="AA1002" s="499"/>
      <c r="AB1002" s="499"/>
      <c r="AC1002" s="499"/>
    </row>
    <row r="1003" spans="12:29" ht="12.75">
      <c r="L1003" s="323"/>
      <c r="O1003" s="323"/>
      <c r="R1003" s="323"/>
      <c r="S1003" s="499"/>
      <c r="T1003" s="499"/>
      <c r="U1003" s="499"/>
      <c r="V1003" s="499"/>
      <c r="W1003" s="499"/>
      <c r="X1003" s="499"/>
      <c r="Y1003" s="499"/>
      <c r="Z1003" s="499"/>
      <c r="AA1003" s="499"/>
      <c r="AB1003" s="499"/>
      <c r="AC1003" s="499"/>
    </row>
    <row r="1004" spans="12:29" ht="12.75">
      <c r="L1004" s="323"/>
      <c r="O1004" s="323"/>
      <c r="R1004" s="323"/>
      <c r="S1004" s="499"/>
      <c r="T1004" s="499"/>
      <c r="U1004" s="499"/>
      <c r="V1004" s="499"/>
      <c r="W1004" s="499"/>
      <c r="X1004" s="499"/>
      <c r="Y1004" s="499"/>
      <c r="Z1004" s="499"/>
      <c r="AA1004" s="499"/>
      <c r="AB1004" s="499"/>
      <c r="AC1004" s="499"/>
    </row>
    <row r="1005" spans="12:29" ht="12.75">
      <c r="L1005" s="323"/>
      <c r="O1005" s="323"/>
      <c r="R1005" s="323"/>
      <c r="S1005" s="499"/>
      <c r="T1005" s="499"/>
      <c r="U1005" s="499"/>
      <c r="V1005" s="499"/>
      <c r="W1005" s="499"/>
      <c r="X1005" s="499"/>
      <c r="Y1005" s="499"/>
      <c r="Z1005" s="499"/>
      <c r="AA1005" s="499"/>
      <c r="AB1005" s="499"/>
      <c r="AC1005" s="499"/>
    </row>
    <row r="1006" spans="12:29" ht="12.75">
      <c r="L1006" s="323"/>
      <c r="O1006" s="323"/>
      <c r="R1006" s="323"/>
      <c r="S1006" s="499"/>
      <c r="T1006" s="499"/>
      <c r="U1006" s="499"/>
      <c r="V1006" s="499"/>
      <c r="W1006" s="499"/>
      <c r="X1006" s="499"/>
      <c r="Y1006" s="499"/>
      <c r="Z1006" s="499"/>
      <c r="AA1006" s="499"/>
      <c r="AB1006" s="499"/>
      <c r="AC1006" s="499"/>
    </row>
    <row r="1007" spans="12:29" ht="12.75">
      <c r="L1007" s="323"/>
      <c r="O1007" s="323"/>
      <c r="R1007" s="323"/>
      <c r="S1007" s="499"/>
      <c r="T1007" s="499"/>
      <c r="U1007" s="499"/>
      <c r="V1007" s="499"/>
      <c r="W1007" s="499"/>
      <c r="X1007" s="499"/>
      <c r="Y1007" s="499"/>
      <c r="Z1007" s="499"/>
      <c r="AA1007" s="499"/>
      <c r="AB1007" s="499"/>
      <c r="AC1007" s="499"/>
    </row>
    <row r="1008" spans="12:29" ht="12.75">
      <c r="L1008" s="323"/>
      <c r="O1008" s="323"/>
      <c r="R1008" s="323"/>
      <c r="S1008" s="499"/>
      <c r="T1008" s="499"/>
      <c r="U1008" s="499"/>
      <c r="V1008" s="499"/>
      <c r="W1008" s="499"/>
      <c r="X1008" s="499"/>
      <c r="Y1008" s="499"/>
      <c r="Z1008" s="499"/>
      <c r="AA1008" s="499"/>
      <c r="AB1008" s="499"/>
      <c r="AC1008" s="499"/>
    </row>
    <row r="1009" spans="12:29" ht="12.75">
      <c r="L1009" s="323"/>
      <c r="O1009" s="323"/>
      <c r="R1009" s="323"/>
      <c r="S1009" s="499"/>
      <c r="T1009" s="499"/>
      <c r="U1009" s="499"/>
      <c r="V1009" s="499"/>
      <c r="W1009" s="499"/>
      <c r="X1009" s="499"/>
      <c r="Y1009" s="499"/>
      <c r="Z1009" s="499"/>
      <c r="AA1009" s="499"/>
      <c r="AB1009" s="499"/>
      <c r="AC1009" s="499"/>
    </row>
  </sheetData>
  <mergeCells count="6">
    <mergeCell ref="H31:H33"/>
    <mergeCell ref="E7:E8"/>
    <mergeCell ref="B12:B13"/>
    <mergeCell ref="C12:C13"/>
    <mergeCell ref="D12:D13"/>
    <mergeCell ref="E12:E13"/>
  </mergeCells>
  <hyperlinks>
    <hyperlink ref="U15" r:id="rId1" xr:uid="{00000000-0004-0000-0800-000000000000}"/>
    <hyperlink ref="W15" r:id="rId2" xr:uid="{00000000-0004-0000-0800-000001000000}"/>
    <hyperlink ref="AA15" r:id="rId3" xr:uid="{00000000-0004-0000-0800-000002000000}"/>
    <hyperlink ref="AC18" r:id="rId4" xr:uid="{00000000-0004-0000-0800-000003000000}"/>
    <hyperlink ref="U19" r:id="rId5" xr:uid="{00000000-0004-0000-0800-000004000000}"/>
    <hyperlink ref="W19" r:id="rId6" xr:uid="{00000000-0004-0000-0800-000005000000}"/>
    <hyperlink ref="AB22" r:id="rId7" xr:uid="{00000000-0004-0000-0800-000006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K1000"/>
  <sheetViews>
    <sheetView workbookViewId="0"/>
  </sheetViews>
  <sheetFormatPr defaultColWidth="12.5703125" defaultRowHeight="15.75" customHeight="1"/>
  <cols>
    <col min="4" max="4" width="26.7109375" customWidth="1"/>
    <col min="5" max="6" width="15.5703125" customWidth="1"/>
    <col min="7" max="7" width="22.7109375" customWidth="1"/>
    <col min="10" max="10" width="27.5703125" customWidth="1"/>
  </cols>
  <sheetData>
    <row r="1" spans="1:11" ht="12.75">
      <c r="A1" s="570" t="s">
        <v>4620</v>
      </c>
      <c r="B1" s="570" t="s">
        <v>4621</v>
      </c>
      <c r="C1" s="570" t="s">
        <v>4622</v>
      </c>
      <c r="D1" s="570" t="s">
        <v>4623</v>
      </c>
      <c r="E1" s="570" t="s">
        <v>817</v>
      </c>
      <c r="F1" s="570" t="s">
        <v>4624</v>
      </c>
      <c r="G1" s="570" t="s">
        <v>4625</v>
      </c>
      <c r="H1" s="570" t="s">
        <v>4304</v>
      </c>
      <c r="I1" s="572" t="s">
        <v>1548</v>
      </c>
      <c r="J1" s="572" t="s">
        <v>4626</v>
      </c>
    </row>
    <row r="2" spans="1:11" ht="12.75">
      <c r="A2" s="581">
        <v>54073093</v>
      </c>
      <c r="B2" s="582" t="s">
        <v>4627</v>
      </c>
      <c r="C2" s="582" t="s">
        <v>4628</v>
      </c>
      <c r="D2" s="582" t="s">
        <v>4629</v>
      </c>
      <c r="E2" s="573" t="s">
        <v>4630</v>
      </c>
      <c r="F2" s="573" t="s">
        <v>4631</v>
      </c>
      <c r="G2" s="68">
        <v>44841</v>
      </c>
      <c r="H2" s="582">
        <v>56360</v>
      </c>
      <c r="I2" s="605" t="s">
        <v>4632</v>
      </c>
      <c r="J2" s="608" t="s">
        <v>4633</v>
      </c>
      <c r="K2" s="697"/>
    </row>
    <row r="3" spans="1:11" ht="12.75">
      <c r="A3" s="581">
        <v>91769646</v>
      </c>
      <c r="B3" s="582" t="s">
        <v>4634</v>
      </c>
      <c r="C3" s="582" t="s">
        <v>4635</v>
      </c>
      <c r="D3" s="582" t="s">
        <v>4636</v>
      </c>
      <c r="E3" s="573" t="s">
        <v>4630</v>
      </c>
      <c r="F3" s="573" t="s">
        <v>4631</v>
      </c>
      <c r="G3" s="108" t="s">
        <v>4637</v>
      </c>
      <c r="H3" s="903" t="s">
        <v>4638</v>
      </c>
      <c r="I3" s="605" t="s">
        <v>4639</v>
      </c>
      <c r="J3" s="605" t="s">
        <v>4439</v>
      </c>
    </row>
    <row r="4" spans="1:11" ht="12.75">
      <c r="A4" s="581">
        <v>91760561</v>
      </c>
      <c r="B4" s="582" t="s">
        <v>4634</v>
      </c>
      <c r="C4" s="582" t="s">
        <v>4640</v>
      </c>
      <c r="D4" s="582" t="s">
        <v>4641</v>
      </c>
      <c r="E4" s="573" t="s">
        <v>4630</v>
      </c>
      <c r="F4" s="573" t="s">
        <v>4631</v>
      </c>
      <c r="G4" s="68">
        <v>44833</v>
      </c>
      <c r="H4" s="872"/>
      <c r="I4" s="605" t="s">
        <v>4642</v>
      </c>
      <c r="J4" s="605" t="s">
        <v>4643</v>
      </c>
    </row>
    <row r="5" spans="1:11" ht="12.75">
      <c r="A5" s="581">
        <v>91753848</v>
      </c>
      <c r="B5" s="582" t="s">
        <v>4634</v>
      </c>
      <c r="C5" s="582" t="s">
        <v>4640</v>
      </c>
      <c r="D5" s="582" t="s">
        <v>4644</v>
      </c>
      <c r="E5" s="573" t="s">
        <v>4630</v>
      </c>
      <c r="F5" s="573"/>
      <c r="G5" s="108" t="s">
        <v>4645</v>
      </c>
      <c r="H5" s="872"/>
      <c r="I5" s="582"/>
      <c r="J5" s="582"/>
    </row>
    <row r="6" spans="1:11" ht="12.75">
      <c r="A6" s="581">
        <v>91758755</v>
      </c>
      <c r="B6" s="582" t="s">
        <v>4634</v>
      </c>
      <c r="C6" s="582" t="s">
        <v>4640</v>
      </c>
      <c r="D6" s="582" t="s">
        <v>4646</v>
      </c>
      <c r="E6" s="573" t="s">
        <v>4630</v>
      </c>
      <c r="F6" s="573"/>
      <c r="G6" s="108" t="s">
        <v>4645</v>
      </c>
      <c r="H6" s="872"/>
      <c r="I6" s="582"/>
      <c r="J6" s="582"/>
    </row>
    <row r="7" spans="1:11" ht="12.75">
      <c r="A7" s="581">
        <v>91768283</v>
      </c>
      <c r="B7" s="582" t="s">
        <v>4634</v>
      </c>
      <c r="C7" s="582" t="s">
        <v>4640</v>
      </c>
      <c r="D7" s="582" t="s">
        <v>4647</v>
      </c>
      <c r="E7" s="573" t="s">
        <v>4630</v>
      </c>
      <c r="F7" s="573"/>
      <c r="G7" s="108" t="s">
        <v>4645</v>
      </c>
      <c r="H7" s="872"/>
      <c r="I7" s="582"/>
      <c r="J7" s="582"/>
    </row>
    <row r="8" spans="1:11" ht="12.75">
      <c r="A8" s="581">
        <v>91758433</v>
      </c>
      <c r="B8" s="582" t="s">
        <v>4634</v>
      </c>
      <c r="C8" s="582" t="s">
        <v>4640</v>
      </c>
      <c r="D8" s="582" t="s">
        <v>4648</v>
      </c>
      <c r="E8" s="573" t="s">
        <v>4630</v>
      </c>
      <c r="F8" s="573"/>
      <c r="G8" s="108" t="s">
        <v>4645</v>
      </c>
      <c r="H8" s="873"/>
      <c r="I8" s="582"/>
      <c r="J8" s="582"/>
    </row>
    <row r="9" spans="1:11" ht="12.75">
      <c r="A9" s="581">
        <v>91741959</v>
      </c>
      <c r="B9" s="582" t="s">
        <v>4649</v>
      </c>
      <c r="C9" s="582" t="s">
        <v>4628</v>
      </c>
      <c r="D9" s="582" t="s">
        <v>4650</v>
      </c>
      <c r="E9" s="573" t="s">
        <v>4630</v>
      </c>
      <c r="F9" s="573"/>
      <c r="G9" s="108" t="s">
        <v>4651</v>
      </c>
      <c r="H9" s="581">
        <v>56440</v>
      </c>
      <c r="I9" s="605" t="s">
        <v>4652</v>
      </c>
      <c r="J9" s="608" t="s">
        <v>4653</v>
      </c>
      <c r="K9" s="697"/>
    </row>
    <row r="10" spans="1:11" ht="15.75" customHeight="1">
      <c r="A10" s="581">
        <v>98303829</v>
      </c>
      <c r="B10" s="582" t="s">
        <v>4654</v>
      </c>
      <c r="C10" s="582" t="s">
        <v>4655</v>
      </c>
      <c r="D10" s="582" t="s">
        <v>4656</v>
      </c>
      <c r="E10" s="573" t="s">
        <v>4657</v>
      </c>
      <c r="F10" s="573" t="s">
        <v>4291</v>
      </c>
      <c r="G10" s="108" t="s">
        <v>4658</v>
      </c>
      <c r="H10" s="581">
        <v>56430</v>
      </c>
      <c r="I10" s="605" t="s">
        <v>4292</v>
      </c>
      <c r="J10" s="605" t="s">
        <v>4659</v>
      </c>
    </row>
    <row r="11" spans="1:11" ht="15.75" customHeight="1">
      <c r="A11" s="582">
        <v>98163041</v>
      </c>
      <c r="B11" s="582" t="s">
        <v>4654</v>
      </c>
      <c r="C11" s="582" t="s">
        <v>4655</v>
      </c>
      <c r="D11" s="582" t="s">
        <v>4660</v>
      </c>
      <c r="E11" s="573" t="s">
        <v>4657</v>
      </c>
      <c r="F11" s="573" t="s">
        <v>4291</v>
      </c>
      <c r="G11" s="108" t="s">
        <v>4661</v>
      </c>
      <c r="H11" s="582">
        <v>56470</v>
      </c>
      <c r="I11" s="605" t="s">
        <v>4292</v>
      </c>
      <c r="J11" s="605" t="s">
        <v>4659</v>
      </c>
    </row>
    <row r="12" spans="1:11" ht="12.75">
      <c r="A12" s="582">
        <v>94958519</v>
      </c>
      <c r="B12" s="582" t="s">
        <v>4662</v>
      </c>
      <c r="C12" s="582" t="s">
        <v>4655</v>
      </c>
      <c r="D12" s="582" t="s">
        <v>4663</v>
      </c>
      <c r="E12" s="573" t="s">
        <v>4657</v>
      </c>
      <c r="F12" s="573" t="s">
        <v>4631</v>
      </c>
      <c r="G12" s="68">
        <v>44854</v>
      </c>
      <c r="H12" s="582">
        <v>56420</v>
      </c>
      <c r="I12" s="608" t="s">
        <v>4292</v>
      </c>
      <c r="J12" s="608" t="s">
        <v>4664</v>
      </c>
    </row>
    <row r="13" spans="1:11" ht="12.75">
      <c r="A13" s="777"/>
      <c r="B13" s="777" t="s">
        <v>4665</v>
      </c>
      <c r="C13" s="777"/>
      <c r="D13" s="777" t="s">
        <v>4666</v>
      </c>
      <c r="E13" s="573"/>
      <c r="F13" s="573" t="s">
        <v>4631</v>
      </c>
      <c r="G13" s="68" t="s">
        <v>4667</v>
      </c>
      <c r="H13" s="777"/>
      <c r="I13" s="605" t="s">
        <v>31</v>
      </c>
      <c r="J13" s="605" t="s">
        <v>4668</v>
      </c>
    </row>
    <row r="14" spans="1:11" ht="17.25" customHeight="1">
      <c r="A14" s="777">
        <v>94189826</v>
      </c>
      <c r="B14" s="777" t="s">
        <v>4669</v>
      </c>
      <c r="C14" s="777"/>
      <c r="D14" s="777" t="s">
        <v>4670</v>
      </c>
      <c r="E14" s="778"/>
      <c r="F14" s="778"/>
      <c r="G14" s="778"/>
      <c r="H14" s="777"/>
      <c r="I14" s="777"/>
      <c r="J14" s="777"/>
    </row>
    <row r="15" spans="1:11" ht="12.75">
      <c r="A15" s="777">
        <v>94109998</v>
      </c>
      <c r="B15" s="777" t="s">
        <v>4669</v>
      </c>
      <c r="C15" s="777"/>
      <c r="D15" s="777" t="s">
        <v>4671</v>
      </c>
      <c r="E15" s="778"/>
      <c r="F15" s="778"/>
      <c r="G15" s="778"/>
      <c r="H15" s="777"/>
      <c r="I15" s="777"/>
      <c r="J15" s="777"/>
    </row>
    <row r="16" spans="1:11" ht="12.75">
      <c r="A16" s="777">
        <v>59870584</v>
      </c>
      <c r="B16" s="777" t="s">
        <v>4669</v>
      </c>
      <c r="C16" s="777"/>
      <c r="D16" s="777" t="s">
        <v>4672</v>
      </c>
      <c r="E16" s="778"/>
      <c r="F16" s="778"/>
      <c r="G16" s="778"/>
      <c r="H16" s="777"/>
      <c r="I16" s="777"/>
      <c r="J16" s="777"/>
    </row>
    <row r="17" spans="1:10" ht="12.75">
      <c r="A17" s="777">
        <v>95233193</v>
      </c>
      <c r="B17" s="777" t="s">
        <v>4673</v>
      </c>
      <c r="C17" s="777" t="s">
        <v>4655</v>
      </c>
      <c r="D17" s="777" t="s">
        <v>4674</v>
      </c>
      <c r="E17" s="573" t="s">
        <v>4657</v>
      </c>
      <c r="F17" s="573" t="s">
        <v>4631</v>
      </c>
      <c r="G17" s="108" t="s">
        <v>4675</v>
      </c>
      <c r="H17" s="777"/>
      <c r="I17" s="777" t="s">
        <v>4639</v>
      </c>
      <c r="J17" s="777" t="s">
        <v>4060</v>
      </c>
    </row>
    <row r="18" spans="1:10" ht="12.75">
      <c r="A18" s="291"/>
      <c r="B18" s="291"/>
      <c r="C18" s="291"/>
      <c r="D18" s="291"/>
      <c r="E18" s="376"/>
      <c r="F18" s="376"/>
      <c r="G18" s="376"/>
      <c r="H18" s="291"/>
      <c r="I18" s="291"/>
      <c r="J18" s="291"/>
    </row>
    <row r="19" spans="1:10" ht="12.75">
      <c r="A19" s="291"/>
      <c r="B19" s="291"/>
      <c r="C19" s="291"/>
      <c r="D19" s="291"/>
      <c r="E19" s="376"/>
      <c r="F19" s="376"/>
      <c r="G19" s="376"/>
      <c r="H19" s="291"/>
      <c r="I19" s="291"/>
      <c r="J19" s="291"/>
    </row>
    <row r="20" spans="1:10" ht="12.75">
      <c r="A20" s="291"/>
      <c r="B20" s="291"/>
      <c r="C20" s="291"/>
      <c r="D20" s="291"/>
      <c r="E20" s="376"/>
      <c r="F20" s="376"/>
      <c r="G20" s="376"/>
      <c r="H20" s="291"/>
      <c r="I20" s="291"/>
      <c r="J20" s="291"/>
    </row>
    <row r="21" spans="1:10" ht="12.75">
      <c r="A21" s="291"/>
      <c r="B21" s="291"/>
      <c r="C21" s="291"/>
      <c r="D21" s="291"/>
      <c r="E21" s="376"/>
      <c r="F21" s="376"/>
      <c r="G21" s="376"/>
      <c r="H21" s="291"/>
      <c r="I21" s="291"/>
      <c r="J21" s="291"/>
    </row>
    <row r="22" spans="1:10" ht="12.75">
      <c r="A22" s="291"/>
      <c r="B22" s="291"/>
      <c r="C22" s="291"/>
      <c r="D22" s="291"/>
      <c r="E22" s="376"/>
      <c r="F22" s="376"/>
      <c r="G22" s="376"/>
      <c r="H22" s="291"/>
      <c r="I22" s="291"/>
      <c r="J22" s="291"/>
    </row>
    <row r="23" spans="1:10" ht="12.75">
      <c r="A23" s="291"/>
      <c r="B23" s="291"/>
      <c r="C23" s="291"/>
      <c r="D23" s="291"/>
      <c r="E23" s="376"/>
      <c r="F23" s="376"/>
      <c r="G23" s="376"/>
      <c r="H23" s="291"/>
      <c r="I23" s="291"/>
      <c r="J23" s="291"/>
    </row>
    <row r="24" spans="1:10" ht="12.75">
      <c r="A24" s="291"/>
      <c r="B24" s="291"/>
      <c r="C24" s="291"/>
      <c r="D24" s="291"/>
      <c r="E24" s="376"/>
      <c r="F24" s="376"/>
      <c r="G24" s="376"/>
      <c r="H24" s="291"/>
      <c r="I24" s="291"/>
      <c r="J24" s="291"/>
    </row>
    <row r="25" spans="1:10" ht="12.75">
      <c r="A25" s="291"/>
      <c r="B25" s="291"/>
      <c r="C25" s="291"/>
      <c r="D25" s="291"/>
      <c r="E25" s="376"/>
      <c r="F25" s="376"/>
      <c r="G25" s="376"/>
      <c r="H25" s="291"/>
      <c r="I25" s="291"/>
      <c r="J25" s="291"/>
    </row>
    <row r="26" spans="1:10" ht="12.75">
      <c r="A26" s="291"/>
      <c r="B26" s="291"/>
      <c r="C26" s="291"/>
      <c r="D26" s="291"/>
      <c r="E26" s="376"/>
      <c r="F26" s="376"/>
      <c r="G26" s="376"/>
      <c r="H26" s="291"/>
      <c r="I26" s="291"/>
      <c r="J26" s="291"/>
    </row>
    <row r="27" spans="1:10" ht="12.75">
      <c r="A27" s="291"/>
      <c r="B27" s="291"/>
      <c r="C27" s="291"/>
      <c r="D27" s="291"/>
      <c r="E27" s="376"/>
      <c r="F27" s="376"/>
      <c r="G27" s="376"/>
      <c r="H27" s="291"/>
      <c r="I27" s="291"/>
      <c r="J27" s="291"/>
    </row>
    <row r="28" spans="1:10" ht="12.75">
      <c r="A28" s="291"/>
      <c r="B28" s="291"/>
      <c r="C28" s="291"/>
      <c r="D28" s="291"/>
      <c r="E28" s="376"/>
      <c r="F28" s="376"/>
      <c r="G28" s="376"/>
      <c r="H28" s="291"/>
      <c r="I28" s="291"/>
      <c r="J28" s="291"/>
    </row>
    <row r="29" spans="1:10" ht="12.75">
      <c r="A29" s="291"/>
      <c r="B29" s="291"/>
      <c r="C29" s="291"/>
      <c r="D29" s="291"/>
      <c r="E29" s="376"/>
      <c r="F29" s="376"/>
      <c r="G29" s="376"/>
      <c r="H29" s="291"/>
      <c r="I29" s="291"/>
      <c r="J29" s="291"/>
    </row>
    <row r="30" spans="1:10" ht="12.75">
      <c r="A30" s="291"/>
      <c r="B30" s="291"/>
      <c r="C30" s="291"/>
      <c r="D30" s="291"/>
      <c r="E30" s="376"/>
      <c r="F30" s="376"/>
      <c r="G30" s="376"/>
      <c r="H30" s="291"/>
      <c r="I30" s="291"/>
      <c r="J30" s="291"/>
    </row>
    <row r="31" spans="1:10" ht="12.75">
      <c r="A31" s="291"/>
      <c r="B31" s="291"/>
      <c r="C31" s="291"/>
      <c r="D31" s="291"/>
      <c r="E31" s="376"/>
      <c r="F31" s="376"/>
      <c r="G31" s="376"/>
      <c r="H31" s="291"/>
      <c r="I31" s="291"/>
      <c r="J31" s="291"/>
    </row>
    <row r="32" spans="1:10" ht="12.75">
      <c r="A32" s="291"/>
      <c r="B32" s="291"/>
      <c r="C32" s="291"/>
      <c r="D32" s="291"/>
      <c r="E32" s="376"/>
      <c r="F32" s="376"/>
      <c r="G32" s="376"/>
      <c r="H32" s="291"/>
      <c r="I32" s="291"/>
      <c r="J32" s="291"/>
    </row>
    <row r="33" spans="1:10" ht="12.75">
      <c r="A33" s="291"/>
      <c r="B33" s="291"/>
      <c r="C33" s="291"/>
      <c r="D33" s="291"/>
      <c r="E33" s="376"/>
      <c r="F33" s="376"/>
      <c r="G33" s="376"/>
      <c r="H33" s="291"/>
      <c r="I33" s="291"/>
      <c r="J33" s="291"/>
    </row>
    <row r="34" spans="1:10" ht="12.75">
      <c r="A34" s="291"/>
      <c r="B34" s="291"/>
      <c r="C34" s="291"/>
      <c r="D34" s="291"/>
      <c r="E34" s="376"/>
      <c r="F34" s="376"/>
      <c r="G34" s="376"/>
      <c r="H34" s="291"/>
      <c r="I34" s="291"/>
      <c r="J34" s="291"/>
    </row>
    <row r="35" spans="1:10" ht="12.75">
      <c r="A35" s="291"/>
      <c r="B35" s="291"/>
      <c r="C35" s="291"/>
      <c r="D35" s="291"/>
      <c r="E35" s="376"/>
      <c r="F35" s="376"/>
      <c r="G35" s="376"/>
      <c r="H35" s="291"/>
      <c r="I35" s="291"/>
      <c r="J35" s="291"/>
    </row>
    <row r="36" spans="1:10" ht="12.75">
      <c r="A36" s="291"/>
      <c r="B36" s="291"/>
      <c r="C36" s="291"/>
      <c r="D36" s="291"/>
      <c r="E36" s="376"/>
      <c r="F36" s="376"/>
      <c r="G36" s="376"/>
      <c r="H36" s="291"/>
      <c r="I36" s="291"/>
      <c r="J36" s="291"/>
    </row>
    <row r="37" spans="1:10" ht="12.75">
      <c r="A37" s="291"/>
      <c r="B37" s="291"/>
      <c r="C37" s="291"/>
      <c r="D37" s="291"/>
      <c r="E37" s="376"/>
      <c r="F37" s="376"/>
      <c r="G37" s="376"/>
      <c r="H37" s="291"/>
      <c r="I37" s="291"/>
      <c r="J37" s="291"/>
    </row>
    <row r="38" spans="1:10" ht="12.75">
      <c r="A38" s="291"/>
      <c r="B38" s="291"/>
      <c r="C38" s="291"/>
      <c r="D38" s="291"/>
      <c r="E38" s="376"/>
      <c r="F38" s="376"/>
      <c r="G38" s="376"/>
      <c r="H38" s="291"/>
      <c r="I38" s="291"/>
      <c r="J38" s="291"/>
    </row>
    <row r="39" spans="1:10" ht="12.75">
      <c r="A39" s="291"/>
      <c r="B39" s="291"/>
      <c r="C39" s="291"/>
      <c r="D39" s="291"/>
      <c r="E39" s="376"/>
      <c r="F39" s="376"/>
      <c r="G39" s="376"/>
      <c r="H39" s="291"/>
      <c r="I39" s="291"/>
      <c r="J39" s="291"/>
    </row>
    <row r="40" spans="1:10" ht="12.75">
      <c r="A40" s="291"/>
      <c r="B40" s="291"/>
      <c r="C40" s="291"/>
      <c r="D40" s="291"/>
      <c r="E40" s="376"/>
      <c r="F40" s="376"/>
      <c r="G40" s="376"/>
      <c r="H40" s="291"/>
      <c r="I40" s="291"/>
      <c r="J40" s="291"/>
    </row>
    <row r="41" spans="1:10" ht="12.75">
      <c r="A41" s="291"/>
      <c r="B41" s="291"/>
      <c r="C41" s="291"/>
      <c r="D41" s="291"/>
      <c r="E41" s="376"/>
      <c r="F41" s="376"/>
      <c r="G41" s="376"/>
      <c r="H41" s="291"/>
      <c r="I41" s="291"/>
      <c r="J41" s="291"/>
    </row>
    <row r="42" spans="1:10" ht="12.75">
      <c r="A42" s="291"/>
      <c r="B42" s="291"/>
      <c r="C42" s="291"/>
      <c r="D42" s="291"/>
      <c r="E42" s="376"/>
      <c r="F42" s="376"/>
      <c r="G42" s="376"/>
      <c r="H42" s="291"/>
      <c r="I42" s="291"/>
      <c r="J42" s="291"/>
    </row>
    <row r="43" spans="1:10" ht="12.75">
      <c r="A43" s="291"/>
      <c r="B43" s="291"/>
      <c r="C43" s="291"/>
      <c r="D43" s="291"/>
      <c r="E43" s="376"/>
      <c r="F43" s="376"/>
      <c r="G43" s="376"/>
      <c r="H43" s="291"/>
      <c r="I43" s="291"/>
      <c r="J43" s="291"/>
    </row>
    <row r="44" spans="1:10" ht="12.75">
      <c r="A44" s="291"/>
      <c r="B44" s="291"/>
      <c r="C44" s="291"/>
      <c r="D44" s="291"/>
      <c r="E44" s="376"/>
      <c r="F44" s="376"/>
      <c r="G44" s="376"/>
      <c r="H44" s="291"/>
      <c r="I44" s="291"/>
      <c r="J44" s="291"/>
    </row>
    <row r="45" spans="1:10" ht="12.75">
      <c r="A45" s="291"/>
      <c r="B45" s="291"/>
      <c r="C45" s="291"/>
      <c r="D45" s="291"/>
      <c r="E45" s="376"/>
      <c r="F45" s="376"/>
      <c r="G45" s="376"/>
      <c r="H45" s="291"/>
      <c r="I45" s="291"/>
      <c r="J45" s="291"/>
    </row>
    <row r="46" spans="1:10" ht="12.75">
      <c r="A46" s="291"/>
      <c r="B46" s="291"/>
      <c r="C46" s="291"/>
      <c r="D46" s="291"/>
      <c r="E46" s="376"/>
      <c r="F46" s="376"/>
      <c r="G46" s="376"/>
      <c r="H46" s="291"/>
      <c r="I46" s="291"/>
      <c r="J46" s="291"/>
    </row>
    <row r="47" spans="1:10" ht="12.75">
      <c r="A47" s="291"/>
      <c r="B47" s="291"/>
      <c r="C47" s="291"/>
      <c r="D47" s="291"/>
      <c r="E47" s="376"/>
      <c r="F47" s="376"/>
      <c r="G47" s="376"/>
      <c r="H47" s="291"/>
      <c r="I47" s="291"/>
      <c r="J47" s="291"/>
    </row>
    <row r="48" spans="1:10" ht="12.75">
      <c r="A48" s="291"/>
      <c r="B48" s="291"/>
      <c r="C48" s="291"/>
      <c r="D48" s="291"/>
      <c r="E48" s="376"/>
      <c r="F48" s="376"/>
      <c r="G48" s="376"/>
      <c r="H48" s="291"/>
      <c r="I48" s="291"/>
      <c r="J48" s="291"/>
    </row>
    <row r="49" spans="1:10" ht="12.75">
      <c r="A49" s="291"/>
      <c r="B49" s="291"/>
      <c r="C49" s="291"/>
      <c r="D49" s="291"/>
      <c r="E49" s="376"/>
      <c r="F49" s="376"/>
      <c r="G49" s="376"/>
      <c r="H49" s="291"/>
      <c r="I49" s="291"/>
      <c r="J49" s="291"/>
    </row>
    <row r="50" spans="1:10" ht="12.75">
      <c r="A50" s="291"/>
      <c r="B50" s="291"/>
      <c r="C50" s="291"/>
      <c r="D50" s="291"/>
      <c r="E50" s="376"/>
      <c r="F50" s="376"/>
      <c r="G50" s="376"/>
      <c r="H50" s="291"/>
      <c r="I50" s="291"/>
      <c r="J50" s="291"/>
    </row>
    <row r="51" spans="1:10" ht="12.75">
      <c r="A51" s="291"/>
      <c r="B51" s="291"/>
      <c r="C51" s="291"/>
      <c r="D51" s="291"/>
      <c r="E51" s="376"/>
      <c r="F51" s="376"/>
      <c r="G51" s="376"/>
      <c r="H51" s="291"/>
      <c r="I51" s="291"/>
      <c r="J51" s="291"/>
    </row>
    <row r="52" spans="1:10" ht="12.75">
      <c r="A52" s="291"/>
      <c r="B52" s="291"/>
      <c r="C52" s="291"/>
      <c r="D52" s="291"/>
      <c r="E52" s="376"/>
      <c r="F52" s="376"/>
      <c r="G52" s="376"/>
      <c r="H52" s="291"/>
      <c r="I52" s="291"/>
      <c r="J52" s="291"/>
    </row>
    <row r="53" spans="1:10" ht="12.75">
      <c r="A53" s="291"/>
      <c r="B53" s="291"/>
      <c r="C53" s="291"/>
      <c r="D53" s="291"/>
      <c r="E53" s="376"/>
      <c r="F53" s="376"/>
      <c r="G53" s="376"/>
      <c r="H53" s="291"/>
      <c r="I53" s="291"/>
      <c r="J53" s="291"/>
    </row>
    <row r="54" spans="1:10" ht="12.75">
      <c r="A54" s="291"/>
      <c r="B54" s="291"/>
      <c r="C54" s="291"/>
      <c r="D54" s="291"/>
      <c r="E54" s="376"/>
      <c r="F54" s="376"/>
      <c r="G54" s="376"/>
      <c r="H54" s="291"/>
      <c r="I54" s="291"/>
      <c r="J54" s="291"/>
    </row>
    <row r="55" spans="1:10" ht="12.75">
      <c r="A55" s="291"/>
      <c r="B55" s="291"/>
      <c r="C55" s="291"/>
      <c r="D55" s="291"/>
      <c r="E55" s="376"/>
      <c r="F55" s="376"/>
      <c r="G55" s="376"/>
      <c r="H55" s="291"/>
      <c r="I55" s="291"/>
      <c r="J55" s="291"/>
    </row>
    <row r="56" spans="1:10" ht="12.75">
      <c r="A56" s="291"/>
      <c r="B56" s="291"/>
      <c r="C56" s="291"/>
      <c r="D56" s="291"/>
      <c r="E56" s="376"/>
      <c r="F56" s="376"/>
      <c r="G56" s="376"/>
      <c r="H56" s="291"/>
      <c r="I56" s="291"/>
      <c r="J56" s="291"/>
    </row>
    <row r="57" spans="1:10" ht="12.75">
      <c r="A57" s="291"/>
      <c r="B57" s="291"/>
      <c r="C57" s="291"/>
      <c r="D57" s="291"/>
      <c r="E57" s="376"/>
      <c r="F57" s="376"/>
      <c r="G57" s="376"/>
      <c r="H57" s="291"/>
      <c r="I57" s="291"/>
      <c r="J57" s="291"/>
    </row>
    <row r="58" spans="1:10" ht="12.75">
      <c r="A58" s="291"/>
      <c r="B58" s="291"/>
      <c r="C58" s="291"/>
      <c r="D58" s="291"/>
      <c r="E58" s="376"/>
      <c r="F58" s="376"/>
      <c r="G58" s="376"/>
      <c r="H58" s="291"/>
      <c r="I58" s="291"/>
      <c r="J58" s="291"/>
    </row>
    <row r="59" spans="1:10" ht="12.75">
      <c r="A59" s="291"/>
      <c r="B59" s="291"/>
      <c r="C59" s="291"/>
      <c r="D59" s="291"/>
      <c r="E59" s="376"/>
      <c r="F59" s="376"/>
      <c r="G59" s="376"/>
      <c r="H59" s="291"/>
      <c r="I59" s="291"/>
      <c r="J59" s="291"/>
    </row>
    <row r="60" spans="1:10" ht="12.75">
      <c r="A60" s="291"/>
      <c r="B60" s="291"/>
      <c r="C60" s="291"/>
      <c r="D60" s="291"/>
      <c r="E60" s="376"/>
      <c r="F60" s="376"/>
      <c r="G60" s="376"/>
      <c r="H60" s="291"/>
      <c r="I60" s="291"/>
      <c r="J60" s="291"/>
    </row>
    <row r="61" spans="1:10" ht="12.75">
      <c r="A61" s="291"/>
      <c r="B61" s="291"/>
      <c r="C61" s="291"/>
      <c r="D61" s="291"/>
      <c r="E61" s="376"/>
      <c r="F61" s="376"/>
      <c r="G61" s="376"/>
      <c r="H61" s="291"/>
      <c r="I61" s="291"/>
      <c r="J61" s="291"/>
    </row>
    <row r="62" spans="1:10" ht="12.75">
      <c r="A62" s="291"/>
      <c r="B62" s="291"/>
      <c r="C62" s="291"/>
      <c r="D62" s="291"/>
      <c r="E62" s="376"/>
      <c r="F62" s="376"/>
      <c r="G62" s="376"/>
      <c r="H62" s="291"/>
      <c r="I62" s="291"/>
      <c r="J62" s="291"/>
    </row>
    <row r="63" spans="1:10" ht="12.75">
      <c r="A63" s="291"/>
      <c r="B63" s="291"/>
      <c r="C63" s="291"/>
      <c r="D63" s="291"/>
      <c r="E63" s="376"/>
      <c r="F63" s="376"/>
      <c r="G63" s="376"/>
      <c r="H63" s="291"/>
      <c r="I63" s="291"/>
      <c r="J63" s="291"/>
    </row>
    <row r="64" spans="1:10" ht="12.75">
      <c r="A64" s="291"/>
      <c r="B64" s="291"/>
      <c r="C64" s="291"/>
      <c r="D64" s="291"/>
      <c r="E64" s="376"/>
      <c r="F64" s="376"/>
      <c r="G64" s="376"/>
      <c r="H64" s="291"/>
      <c r="I64" s="291"/>
      <c r="J64" s="291"/>
    </row>
    <row r="65" spans="1:10" ht="12.75">
      <c r="A65" s="291"/>
      <c r="B65" s="291"/>
      <c r="C65" s="291"/>
      <c r="D65" s="291"/>
      <c r="E65" s="376"/>
      <c r="F65" s="376"/>
      <c r="G65" s="376"/>
      <c r="H65" s="291"/>
      <c r="I65" s="291"/>
      <c r="J65" s="291"/>
    </row>
    <row r="66" spans="1:10" ht="12.75">
      <c r="A66" s="291"/>
      <c r="B66" s="291"/>
      <c r="C66" s="291"/>
      <c r="D66" s="291"/>
      <c r="E66" s="376"/>
      <c r="F66" s="376"/>
      <c r="G66" s="376"/>
      <c r="H66" s="291"/>
      <c r="I66" s="291"/>
      <c r="J66" s="291"/>
    </row>
    <row r="67" spans="1:10" ht="12.75">
      <c r="A67" s="291"/>
      <c r="B67" s="291"/>
      <c r="C67" s="291"/>
      <c r="D67" s="291"/>
      <c r="E67" s="376"/>
      <c r="F67" s="376"/>
      <c r="G67" s="376"/>
      <c r="H67" s="291"/>
      <c r="I67" s="291"/>
      <c r="J67" s="291"/>
    </row>
    <row r="68" spans="1:10" ht="12.75">
      <c r="A68" s="291"/>
      <c r="B68" s="291"/>
      <c r="C68" s="291"/>
      <c r="D68" s="291"/>
      <c r="E68" s="376"/>
      <c r="F68" s="376"/>
      <c r="G68" s="376"/>
      <c r="H68" s="291"/>
      <c r="I68" s="291"/>
      <c r="J68" s="291"/>
    </row>
    <row r="69" spans="1:10" ht="12.75">
      <c r="A69" s="291"/>
      <c r="B69" s="291"/>
      <c r="C69" s="291"/>
      <c r="D69" s="291"/>
      <c r="E69" s="376"/>
      <c r="F69" s="376"/>
      <c r="G69" s="376"/>
      <c r="H69" s="291"/>
      <c r="I69" s="291"/>
      <c r="J69" s="291"/>
    </row>
    <row r="70" spans="1:10" ht="12.75">
      <c r="A70" s="291"/>
      <c r="B70" s="291"/>
      <c r="C70" s="291"/>
      <c r="D70" s="291"/>
      <c r="E70" s="376"/>
      <c r="F70" s="376"/>
      <c r="G70" s="376"/>
      <c r="H70" s="291"/>
      <c r="I70" s="291"/>
      <c r="J70" s="291"/>
    </row>
    <row r="71" spans="1:10" ht="12.75">
      <c r="A71" s="291"/>
      <c r="B71" s="291"/>
      <c r="C71" s="291"/>
      <c r="D71" s="291"/>
      <c r="E71" s="376"/>
      <c r="F71" s="376"/>
      <c r="G71" s="376"/>
      <c r="H71" s="291"/>
      <c r="I71" s="291"/>
      <c r="J71" s="291"/>
    </row>
    <row r="72" spans="1:10" ht="12.75">
      <c r="A72" s="291"/>
      <c r="B72" s="291"/>
      <c r="C72" s="291"/>
      <c r="D72" s="291"/>
      <c r="E72" s="376"/>
      <c r="F72" s="376"/>
      <c r="G72" s="376"/>
      <c r="H72" s="291"/>
      <c r="I72" s="291"/>
      <c r="J72" s="291"/>
    </row>
    <row r="73" spans="1:10" ht="12.75">
      <c r="A73" s="291"/>
      <c r="B73" s="291"/>
      <c r="C73" s="291"/>
      <c r="D73" s="291"/>
      <c r="E73" s="376"/>
      <c r="F73" s="376"/>
      <c r="G73" s="376"/>
      <c r="H73" s="291"/>
      <c r="I73" s="291"/>
      <c r="J73" s="291"/>
    </row>
    <row r="74" spans="1:10" ht="12.75">
      <c r="A74" s="291"/>
      <c r="B74" s="291"/>
      <c r="C74" s="291"/>
      <c r="D74" s="291"/>
      <c r="E74" s="376"/>
      <c r="F74" s="376"/>
      <c r="G74" s="376"/>
      <c r="H74" s="291"/>
      <c r="I74" s="291"/>
      <c r="J74" s="291"/>
    </row>
    <row r="75" spans="1:10" ht="12.75">
      <c r="A75" s="291"/>
      <c r="B75" s="291"/>
      <c r="C75" s="291"/>
      <c r="D75" s="291"/>
      <c r="E75" s="376"/>
      <c r="F75" s="376"/>
      <c r="G75" s="376"/>
      <c r="H75" s="291"/>
      <c r="I75" s="291"/>
      <c r="J75" s="291"/>
    </row>
    <row r="76" spans="1:10" ht="12.75">
      <c r="A76" s="291"/>
      <c r="B76" s="291"/>
      <c r="C76" s="291"/>
      <c r="D76" s="291"/>
      <c r="E76" s="376"/>
      <c r="F76" s="376"/>
      <c r="G76" s="376"/>
      <c r="H76" s="291"/>
      <c r="I76" s="291"/>
      <c r="J76" s="291"/>
    </row>
    <row r="77" spans="1:10" ht="12.75">
      <c r="A77" s="291"/>
      <c r="B77" s="291"/>
      <c r="C77" s="291"/>
      <c r="D77" s="291"/>
      <c r="E77" s="376"/>
      <c r="F77" s="376"/>
      <c r="G77" s="376"/>
      <c r="H77" s="291"/>
      <c r="I77" s="291"/>
      <c r="J77" s="291"/>
    </row>
    <row r="78" spans="1:10" ht="12.75">
      <c r="A78" s="291"/>
      <c r="B78" s="291"/>
      <c r="C78" s="291"/>
      <c r="D78" s="291"/>
      <c r="E78" s="376"/>
      <c r="F78" s="376"/>
      <c r="G78" s="376"/>
      <c r="H78" s="291"/>
      <c r="I78" s="291"/>
      <c r="J78" s="291"/>
    </row>
    <row r="79" spans="1:10" ht="12.75">
      <c r="A79" s="291"/>
      <c r="B79" s="291"/>
      <c r="C79" s="291"/>
      <c r="D79" s="291"/>
      <c r="E79" s="376"/>
      <c r="F79" s="376"/>
      <c r="G79" s="376"/>
      <c r="H79" s="291"/>
      <c r="I79" s="291"/>
      <c r="J79" s="291"/>
    </row>
    <row r="80" spans="1:10" ht="12.75">
      <c r="A80" s="291"/>
      <c r="B80" s="291"/>
      <c r="C80" s="291"/>
      <c r="D80" s="291"/>
      <c r="E80" s="376"/>
      <c r="F80" s="376"/>
      <c r="G80" s="376"/>
      <c r="H80" s="291"/>
      <c r="I80" s="291"/>
      <c r="J80" s="291"/>
    </row>
    <row r="81" spans="1:10" ht="12.75">
      <c r="A81" s="291"/>
      <c r="B81" s="291"/>
      <c r="C81" s="291"/>
      <c r="D81" s="291"/>
      <c r="E81" s="376"/>
      <c r="F81" s="376"/>
      <c r="G81" s="376"/>
      <c r="H81" s="291"/>
      <c r="I81" s="291"/>
      <c r="J81" s="291"/>
    </row>
    <row r="82" spans="1:10" ht="12.75">
      <c r="A82" s="291"/>
      <c r="B82" s="291"/>
      <c r="C82" s="291"/>
      <c r="D82" s="291"/>
      <c r="E82" s="376"/>
      <c r="F82" s="376"/>
      <c r="G82" s="376"/>
      <c r="H82" s="291"/>
      <c r="I82" s="291"/>
      <c r="J82" s="291"/>
    </row>
    <row r="83" spans="1:10" ht="12.75">
      <c r="A83" s="291"/>
      <c r="B83" s="291"/>
      <c r="C83" s="291"/>
      <c r="D83" s="291"/>
      <c r="E83" s="376"/>
      <c r="F83" s="376"/>
      <c r="G83" s="376"/>
      <c r="H83" s="291"/>
      <c r="I83" s="291"/>
      <c r="J83" s="291"/>
    </row>
    <row r="84" spans="1:10" ht="12.75">
      <c r="A84" s="291"/>
      <c r="B84" s="291"/>
      <c r="C84" s="291"/>
      <c r="D84" s="291"/>
      <c r="E84" s="376"/>
      <c r="F84" s="376"/>
      <c r="G84" s="376"/>
      <c r="H84" s="291"/>
      <c r="I84" s="291"/>
      <c r="J84" s="291"/>
    </row>
    <row r="85" spans="1:10" ht="12.75">
      <c r="A85" s="291"/>
      <c r="B85" s="291"/>
      <c r="C85" s="291"/>
      <c r="D85" s="291"/>
      <c r="E85" s="376"/>
      <c r="F85" s="376"/>
      <c r="G85" s="376"/>
      <c r="H85" s="291"/>
      <c r="I85" s="291"/>
      <c r="J85" s="291"/>
    </row>
    <row r="86" spans="1:10" ht="12.75">
      <c r="A86" s="291"/>
      <c r="B86" s="291"/>
      <c r="C86" s="291"/>
      <c r="D86" s="291"/>
      <c r="E86" s="376"/>
      <c r="F86" s="376"/>
      <c r="G86" s="376"/>
      <c r="H86" s="291"/>
      <c r="I86" s="291"/>
      <c r="J86" s="291"/>
    </row>
    <row r="87" spans="1:10" ht="12.75">
      <c r="A87" s="291"/>
      <c r="B87" s="291"/>
      <c r="C87" s="291"/>
      <c r="D87" s="291"/>
      <c r="E87" s="376"/>
      <c r="F87" s="376"/>
      <c r="G87" s="376"/>
      <c r="H87" s="291"/>
      <c r="I87" s="291"/>
      <c r="J87" s="291"/>
    </row>
    <row r="88" spans="1:10" ht="12.75">
      <c r="A88" s="291"/>
      <c r="B88" s="291"/>
      <c r="C88" s="291"/>
      <c r="D88" s="291"/>
      <c r="E88" s="376"/>
      <c r="F88" s="376"/>
      <c r="G88" s="376"/>
      <c r="H88" s="291"/>
      <c r="I88" s="291"/>
      <c r="J88" s="291"/>
    </row>
    <row r="89" spans="1:10" ht="12.75">
      <c r="A89" s="291"/>
      <c r="B89" s="291"/>
      <c r="C89" s="291"/>
      <c r="D89" s="291"/>
      <c r="E89" s="376"/>
      <c r="F89" s="376"/>
      <c r="G89" s="376"/>
      <c r="H89" s="291"/>
      <c r="I89" s="291"/>
      <c r="J89" s="291"/>
    </row>
    <row r="90" spans="1:10" ht="12.75">
      <c r="A90" s="291"/>
      <c r="B90" s="291"/>
      <c r="C90" s="291"/>
      <c r="D90" s="291"/>
      <c r="E90" s="376"/>
      <c r="F90" s="376"/>
      <c r="G90" s="376"/>
      <c r="H90" s="291"/>
      <c r="I90" s="291"/>
      <c r="J90" s="291"/>
    </row>
    <row r="91" spans="1:10" ht="12.75">
      <c r="A91" s="291"/>
      <c r="B91" s="291"/>
      <c r="C91" s="291"/>
      <c r="D91" s="291"/>
      <c r="E91" s="376"/>
      <c r="F91" s="376"/>
      <c r="G91" s="376"/>
      <c r="H91" s="291"/>
      <c r="I91" s="291"/>
      <c r="J91" s="291"/>
    </row>
    <row r="92" spans="1:10" ht="12.75">
      <c r="A92" s="291"/>
      <c r="B92" s="291"/>
      <c r="C92" s="291"/>
      <c r="D92" s="291"/>
      <c r="E92" s="376"/>
      <c r="F92" s="376"/>
      <c r="G92" s="376"/>
      <c r="H92" s="291"/>
      <c r="I92" s="291"/>
      <c r="J92" s="291"/>
    </row>
    <row r="93" spans="1:10" ht="12.75">
      <c r="A93" s="291"/>
      <c r="B93" s="291"/>
      <c r="C93" s="291"/>
      <c r="D93" s="291"/>
      <c r="E93" s="376"/>
      <c r="F93" s="376"/>
      <c r="G93" s="376"/>
      <c r="H93" s="291"/>
      <c r="I93" s="291"/>
      <c r="J93" s="291"/>
    </row>
    <row r="94" spans="1:10" ht="12.75">
      <c r="A94" s="291"/>
      <c r="B94" s="291"/>
      <c r="C94" s="291"/>
      <c r="D94" s="291"/>
      <c r="E94" s="376"/>
      <c r="F94" s="376"/>
      <c r="G94" s="376"/>
      <c r="H94" s="291"/>
      <c r="I94" s="291"/>
      <c r="J94" s="291"/>
    </row>
    <row r="95" spans="1:10" ht="12.75">
      <c r="A95" s="291"/>
      <c r="B95" s="291"/>
      <c r="C95" s="291"/>
      <c r="D95" s="291"/>
      <c r="E95" s="376"/>
      <c r="F95" s="376"/>
      <c r="G95" s="376"/>
      <c r="H95" s="291"/>
      <c r="I95" s="291"/>
      <c r="J95" s="291"/>
    </row>
    <row r="96" spans="1:10" ht="12.75">
      <c r="A96" s="291"/>
      <c r="B96" s="291"/>
      <c r="C96" s="291"/>
      <c r="D96" s="291"/>
      <c r="E96" s="376"/>
      <c r="F96" s="376"/>
      <c r="G96" s="376"/>
      <c r="H96" s="291"/>
      <c r="I96" s="291"/>
      <c r="J96" s="291"/>
    </row>
    <row r="97" spans="1:10" ht="12.75">
      <c r="A97" s="291"/>
      <c r="B97" s="291"/>
      <c r="C97" s="291"/>
      <c r="D97" s="291"/>
      <c r="E97" s="376"/>
      <c r="F97" s="376"/>
      <c r="G97" s="376"/>
      <c r="H97" s="291"/>
      <c r="I97" s="291"/>
      <c r="J97" s="291"/>
    </row>
    <row r="98" spans="1:10" ht="12.75">
      <c r="A98" s="291"/>
      <c r="B98" s="291"/>
      <c r="C98" s="291"/>
      <c r="D98" s="291"/>
      <c r="E98" s="376"/>
      <c r="F98" s="376"/>
      <c r="G98" s="376"/>
      <c r="H98" s="291"/>
      <c r="I98" s="291"/>
      <c r="J98" s="291"/>
    </row>
    <row r="99" spans="1:10" ht="12.75">
      <c r="A99" s="291"/>
      <c r="B99" s="291"/>
      <c r="C99" s="291"/>
      <c r="D99" s="291"/>
      <c r="E99" s="376"/>
      <c r="F99" s="376"/>
      <c r="G99" s="376"/>
      <c r="H99" s="291"/>
      <c r="I99" s="291"/>
      <c r="J99" s="291"/>
    </row>
    <row r="100" spans="1:10" ht="12.75">
      <c r="A100" s="291"/>
      <c r="B100" s="291"/>
      <c r="C100" s="291"/>
      <c r="D100" s="291"/>
      <c r="E100" s="376"/>
      <c r="F100" s="376"/>
      <c r="G100" s="376"/>
      <c r="H100" s="291"/>
      <c r="I100" s="291"/>
      <c r="J100" s="291"/>
    </row>
    <row r="101" spans="1:10" ht="12.75">
      <c r="A101" s="291"/>
      <c r="B101" s="291"/>
      <c r="C101" s="291"/>
      <c r="D101" s="291"/>
      <c r="E101" s="376"/>
      <c r="F101" s="376"/>
      <c r="G101" s="376"/>
      <c r="H101" s="291"/>
      <c r="I101" s="291"/>
      <c r="J101" s="291"/>
    </row>
    <row r="102" spans="1:10" ht="12.75">
      <c r="A102" s="291"/>
      <c r="B102" s="291"/>
      <c r="C102" s="291"/>
      <c r="D102" s="291"/>
      <c r="E102" s="376"/>
      <c r="F102" s="376"/>
      <c r="G102" s="376"/>
      <c r="H102" s="291"/>
      <c r="I102" s="291"/>
      <c r="J102" s="291"/>
    </row>
    <row r="103" spans="1:10" ht="12.75">
      <c r="A103" s="291"/>
      <c r="B103" s="291"/>
      <c r="C103" s="291"/>
      <c r="D103" s="291"/>
      <c r="E103" s="376"/>
      <c r="F103" s="376"/>
      <c r="G103" s="376"/>
      <c r="H103" s="291"/>
      <c r="I103" s="291"/>
      <c r="J103" s="291"/>
    </row>
    <row r="104" spans="1:10" ht="12.75">
      <c r="A104" s="291"/>
      <c r="B104" s="291"/>
      <c r="C104" s="291"/>
      <c r="D104" s="291"/>
      <c r="E104" s="376"/>
      <c r="F104" s="376"/>
      <c r="G104" s="376"/>
      <c r="H104" s="291"/>
      <c r="I104" s="291"/>
      <c r="J104" s="291"/>
    </row>
    <row r="105" spans="1:10" ht="12.75">
      <c r="A105" s="291"/>
      <c r="B105" s="291"/>
      <c r="C105" s="291"/>
      <c r="D105" s="291"/>
      <c r="E105" s="376"/>
      <c r="F105" s="376"/>
      <c r="G105" s="376"/>
      <c r="H105" s="291"/>
      <c r="I105" s="291"/>
      <c r="J105" s="291"/>
    </row>
    <row r="106" spans="1:10" ht="12.75">
      <c r="A106" s="291"/>
      <c r="B106" s="291"/>
      <c r="C106" s="291"/>
      <c r="D106" s="291"/>
      <c r="E106" s="376"/>
      <c r="F106" s="376"/>
      <c r="G106" s="376"/>
      <c r="H106" s="291"/>
      <c r="I106" s="291"/>
      <c r="J106" s="291"/>
    </row>
    <row r="107" spans="1:10" ht="12.75">
      <c r="A107" s="291"/>
      <c r="B107" s="291"/>
      <c r="C107" s="291"/>
      <c r="D107" s="291"/>
      <c r="E107" s="376"/>
      <c r="F107" s="376"/>
      <c r="G107" s="376"/>
      <c r="H107" s="291"/>
      <c r="I107" s="291"/>
      <c r="J107" s="291"/>
    </row>
    <row r="108" spans="1:10" ht="12.75">
      <c r="A108" s="291"/>
      <c r="B108" s="291"/>
      <c r="C108" s="291"/>
      <c r="D108" s="291"/>
      <c r="E108" s="376"/>
      <c r="F108" s="376"/>
      <c r="G108" s="376"/>
      <c r="H108" s="291"/>
      <c r="I108" s="291"/>
      <c r="J108" s="291"/>
    </row>
    <row r="109" spans="1:10" ht="12.75">
      <c r="A109" s="291"/>
      <c r="B109" s="291"/>
      <c r="C109" s="291"/>
      <c r="D109" s="291"/>
      <c r="E109" s="376"/>
      <c r="F109" s="376"/>
      <c r="G109" s="376"/>
      <c r="H109" s="291"/>
      <c r="I109" s="291"/>
      <c r="J109" s="291"/>
    </row>
    <row r="110" spans="1:10" ht="12.75">
      <c r="A110" s="291"/>
      <c r="B110" s="291"/>
      <c r="C110" s="291"/>
      <c r="D110" s="291"/>
      <c r="E110" s="376"/>
      <c r="F110" s="376"/>
      <c r="G110" s="376"/>
      <c r="H110" s="291"/>
      <c r="I110" s="291"/>
      <c r="J110" s="291"/>
    </row>
    <row r="111" spans="1:10" ht="12.75">
      <c r="A111" s="291"/>
      <c r="B111" s="291"/>
      <c r="C111" s="291"/>
      <c r="D111" s="291"/>
      <c r="E111" s="376"/>
      <c r="F111" s="376"/>
      <c r="G111" s="376"/>
      <c r="H111" s="291"/>
      <c r="I111" s="291"/>
      <c r="J111" s="291"/>
    </row>
    <row r="112" spans="1:10" ht="12.75">
      <c r="A112" s="291"/>
      <c r="B112" s="291"/>
      <c r="C112" s="291"/>
      <c r="D112" s="291"/>
      <c r="E112" s="376"/>
      <c r="F112" s="376"/>
      <c r="G112" s="376"/>
      <c r="H112" s="291"/>
      <c r="I112" s="291"/>
      <c r="J112" s="291"/>
    </row>
    <row r="113" spans="1:10" ht="12.75">
      <c r="A113" s="291"/>
      <c r="B113" s="291"/>
      <c r="C113" s="291"/>
      <c r="D113" s="291"/>
      <c r="E113" s="376"/>
      <c r="F113" s="376"/>
      <c r="G113" s="376"/>
      <c r="H113" s="291"/>
      <c r="I113" s="291"/>
      <c r="J113" s="291"/>
    </row>
    <row r="114" spans="1:10" ht="12.75">
      <c r="A114" s="291"/>
      <c r="B114" s="291"/>
      <c r="C114" s="291"/>
      <c r="D114" s="291"/>
      <c r="E114" s="376"/>
      <c r="F114" s="376"/>
      <c r="G114" s="376"/>
      <c r="H114" s="291"/>
      <c r="I114" s="291"/>
      <c r="J114" s="291"/>
    </row>
    <row r="115" spans="1:10" ht="12.75">
      <c r="A115" s="291"/>
      <c r="B115" s="291"/>
      <c r="C115" s="291"/>
      <c r="D115" s="291"/>
      <c r="E115" s="376"/>
      <c r="F115" s="376"/>
      <c r="G115" s="376"/>
      <c r="H115" s="291"/>
      <c r="I115" s="291"/>
      <c r="J115" s="291"/>
    </row>
    <row r="116" spans="1:10" ht="12.75">
      <c r="A116" s="291"/>
      <c r="B116" s="291"/>
      <c r="C116" s="291"/>
      <c r="D116" s="291"/>
      <c r="E116" s="376"/>
      <c r="F116" s="376"/>
      <c r="G116" s="376"/>
      <c r="H116" s="291"/>
      <c r="I116" s="291"/>
      <c r="J116" s="291"/>
    </row>
    <row r="117" spans="1:10" ht="12.75">
      <c r="A117" s="291"/>
      <c r="B117" s="291"/>
      <c r="C117" s="291"/>
      <c r="D117" s="291"/>
      <c r="E117" s="376"/>
      <c r="F117" s="376"/>
      <c r="G117" s="376"/>
      <c r="H117" s="291"/>
      <c r="I117" s="291"/>
      <c r="J117" s="291"/>
    </row>
    <row r="118" spans="1:10" ht="12.75">
      <c r="A118" s="291"/>
      <c r="B118" s="291"/>
      <c r="C118" s="291"/>
      <c r="D118" s="291"/>
      <c r="E118" s="376"/>
      <c r="F118" s="376"/>
      <c r="G118" s="376"/>
      <c r="H118" s="291"/>
      <c r="I118" s="291"/>
      <c r="J118" s="291"/>
    </row>
    <row r="119" spans="1:10" ht="12.75">
      <c r="A119" s="291"/>
      <c r="B119" s="291"/>
      <c r="C119" s="291"/>
      <c r="D119" s="291"/>
      <c r="E119" s="376"/>
      <c r="F119" s="376"/>
      <c r="G119" s="376"/>
      <c r="H119" s="291"/>
      <c r="I119" s="291"/>
      <c r="J119" s="291"/>
    </row>
    <row r="120" spans="1:10" ht="12.75">
      <c r="A120" s="291"/>
      <c r="B120" s="291"/>
      <c r="C120" s="291"/>
      <c r="D120" s="291"/>
      <c r="E120" s="376"/>
      <c r="F120" s="376"/>
      <c r="G120" s="376"/>
      <c r="H120" s="291"/>
      <c r="I120" s="291"/>
      <c r="J120" s="291"/>
    </row>
    <row r="121" spans="1:10" ht="12.75">
      <c r="A121" s="291"/>
      <c r="B121" s="291"/>
      <c r="C121" s="291"/>
      <c r="D121" s="291"/>
      <c r="E121" s="376"/>
      <c r="F121" s="376"/>
      <c r="G121" s="376"/>
      <c r="H121" s="291"/>
      <c r="I121" s="291"/>
      <c r="J121" s="291"/>
    </row>
    <row r="122" spans="1:10" ht="12.75">
      <c r="A122" s="291"/>
      <c r="B122" s="291"/>
      <c r="C122" s="291"/>
      <c r="D122" s="291"/>
      <c r="E122" s="376"/>
      <c r="F122" s="376"/>
      <c r="G122" s="376"/>
      <c r="H122" s="291"/>
      <c r="I122" s="291"/>
      <c r="J122" s="291"/>
    </row>
    <row r="123" spans="1:10" ht="12.75">
      <c r="A123" s="291"/>
      <c r="B123" s="291"/>
      <c r="C123" s="291"/>
      <c r="D123" s="291"/>
      <c r="E123" s="376"/>
      <c r="F123" s="376"/>
      <c r="G123" s="376"/>
      <c r="H123" s="291"/>
      <c r="I123" s="291"/>
      <c r="J123" s="291"/>
    </row>
    <row r="124" spans="1:10" ht="12.75">
      <c r="A124" s="291"/>
      <c r="B124" s="291"/>
      <c r="C124" s="291"/>
      <c r="D124" s="291"/>
      <c r="E124" s="376"/>
      <c r="F124" s="376"/>
      <c r="G124" s="376"/>
      <c r="H124" s="291"/>
      <c r="I124" s="291"/>
      <c r="J124" s="291"/>
    </row>
    <row r="125" spans="1:10" ht="12.75">
      <c r="A125" s="291"/>
      <c r="B125" s="291"/>
      <c r="C125" s="291"/>
      <c r="D125" s="291"/>
      <c r="E125" s="376"/>
      <c r="F125" s="376"/>
      <c r="G125" s="376"/>
      <c r="H125" s="291"/>
      <c r="I125" s="291"/>
      <c r="J125" s="291"/>
    </row>
    <row r="126" spans="1:10" ht="12.75">
      <c r="A126" s="291"/>
      <c r="B126" s="291"/>
      <c r="C126" s="291"/>
      <c r="D126" s="291"/>
      <c r="E126" s="376"/>
      <c r="F126" s="376"/>
      <c r="G126" s="376"/>
      <c r="H126" s="291"/>
      <c r="I126" s="291"/>
      <c r="J126" s="291"/>
    </row>
    <row r="127" spans="1:10" ht="12.75">
      <c r="A127" s="291"/>
      <c r="B127" s="291"/>
      <c r="C127" s="291"/>
      <c r="D127" s="291"/>
      <c r="E127" s="376"/>
      <c r="F127" s="376"/>
      <c r="G127" s="376"/>
      <c r="H127" s="291"/>
      <c r="I127" s="291"/>
      <c r="J127" s="291"/>
    </row>
    <row r="128" spans="1:10" ht="12.75">
      <c r="A128" s="291"/>
      <c r="B128" s="291"/>
      <c r="C128" s="291"/>
      <c r="D128" s="291"/>
      <c r="E128" s="376"/>
      <c r="F128" s="376"/>
      <c r="G128" s="376"/>
      <c r="H128" s="291"/>
      <c r="I128" s="291"/>
      <c r="J128" s="291"/>
    </row>
    <row r="129" spans="1:10" ht="12.75">
      <c r="A129" s="291"/>
      <c r="B129" s="291"/>
      <c r="C129" s="291"/>
      <c r="D129" s="291"/>
      <c r="E129" s="376"/>
      <c r="F129" s="376"/>
      <c r="G129" s="376"/>
      <c r="H129" s="291"/>
      <c r="I129" s="291"/>
      <c r="J129" s="291"/>
    </row>
    <row r="130" spans="1:10" ht="12.75">
      <c r="A130" s="291"/>
      <c r="B130" s="291"/>
      <c r="C130" s="291"/>
      <c r="D130" s="291"/>
      <c r="E130" s="376"/>
      <c r="F130" s="376"/>
      <c r="G130" s="376"/>
      <c r="H130" s="291"/>
      <c r="I130" s="291"/>
      <c r="J130" s="291"/>
    </row>
    <row r="131" spans="1:10" ht="12.75">
      <c r="A131" s="291"/>
      <c r="B131" s="291"/>
      <c r="C131" s="291"/>
      <c r="D131" s="291"/>
      <c r="E131" s="376"/>
      <c r="F131" s="376"/>
      <c r="G131" s="376"/>
      <c r="H131" s="291"/>
      <c r="I131" s="291"/>
      <c r="J131" s="291"/>
    </row>
    <row r="132" spans="1:10" ht="12.75">
      <c r="A132" s="291"/>
      <c r="B132" s="291"/>
      <c r="C132" s="291"/>
      <c r="D132" s="291"/>
      <c r="E132" s="376"/>
      <c r="F132" s="376"/>
      <c r="G132" s="376"/>
      <c r="H132" s="291"/>
      <c r="I132" s="291"/>
      <c r="J132" s="291"/>
    </row>
    <row r="133" spans="1:10" ht="12.75">
      <c r="A133" s="291"/>
      <c r="B133" s="291"/>
      <c r="C133" s="291"/>
      <c r="D133" s="291"/>
      <c r="E133" s="376"/>
      <c r="F133" s="376"/>
      <c r="G133" s="376"/>
      <c r="H133" s="291"/>
      <c r="I133" s="291"/>
      <c r="J133" s="291"/>
    </row>
    <row r="134" spans="1:10" ht="12.75">
      <c r="A134" s="291"/>
      <c r="B134" s="291"/>
      <c r="C134" s="291"/>
      <c r="D134" s="291"/>
      <c r="E134" s="376"/>
      <c r="F134" s="376"/>
      <c r="G134" s="376"/>
      <c r="H134" s="291"/>
      <c r="I134" s="291"/>
      <c r="J134" s="291"/>
    </row>
    <row r="135" spans="1:10" ht="12.75">
      <c r="A135" s="291"/>
      <c r="B135" s="291"/>
      <c r="C135" s="291"/>
      <c r="D135" s="291"/>
      <c r="E135" s="376"/>
      <c r="F135" s="376"/>
      <c r="G135" s="376"/>
      <c r="H135" s="291"/>
      <c r="I135" s="291"/>
      <c r="J135" s="291"/>
    </row>
    <row r="136" spans="1:10" ht="12.75">
      <c r="A136" s="291"/>
      <c r="B136" s="291"/>
      <c r="C136" s="291"/>
      <c r="D136" s="291"/>
      <c r="E136" s="376"/>
      <c r="F136" s="376"/>
      <c r="G136" s="376"/>
      <c r="H136" s="291"/>
      <c r="I136" s="291"/>
      <c r="J136" s="291"/>
    </row>
    <row r="137" spans="1:10" ht="12.75">
      <c r="A137" s="291"/>
      <c r="B137" s="291"/>
      <c r="C137" s="291"/>
      <c r="D137" s="291"/>
      <c r="E137" s="376"/>
      <c r="F137" s="376"/>
      <c r="G137" s="376"/>
      <c r="H137" s="291"/>
      <c r="I137" s="291"/>
      <c r="J137" s="291"/>
    </row>
    <row r="138" spans="1:10" ht="12.75">
      <c r="A138" s="291"/>
      <c r="B138" s="291"/>
      <c r="C138" s="291"/>
      <c r="D138" s="291"/>
      <c r="E138" s="376"/>
      <c r="F138" s="376"/>
      <c r="G138" s="376"/>
      <c r="H138" s="291"/>
      <c r="I138" s="291"/>
      <c r="J138" s="291"/>
    </row>
    <row r="139" spans="1:10" ht="12.75">
      <c r="A139" s="291"/>
      <c r="B139" s="291"/>
      <c r="C139" s="291"/>
      <c r="D139" s="291"/>
      <c r="E139" s="376"/>
      <c r="F139" s="376"/>
      <c r="G139" s="376"/>
      <c r="H139" s="291"/>
      <c r="I139" s="291"/>
      <c r="J139" s="291"/>
    </row>
    <row r="140" spans="1:10" ht="12.75">
      <c r="A140" s="291"/>
      <c r="B140" s="291"/>
      <c r="C140" s="291"/>
      <c r="D140" s="291"/>
      <c r="E140" s="376"/>
      <c r="F140" s="376"/>
      <c r="G140" s="376"/>
      <c r="H140" s="291"/>
      <c r="I140" s="291"/>
      <c r="J140" s="291"/>
    </row>
    <row r="141" spans="1:10" ht="12.75">
      <c r="A141" s="291"/>
      <c r="B141" s="291"/>
      <c r="C141" s="291"/>
      <c r="D141" s="291"/>
      <c r="E141" s="376"/>
      <c r="F141" s="376"/>
      <c r="G141" s="376"/>
      <c r="H141" s="291"/>
      <c r="I141" s="291"/>
      <c r="J141" s="291"/>
    </row>
    <row r="142" spans="1:10" ht="12.75">
      <c r="A142" s="291"/>
      <c r="B142" s="291"/>
      <c r="C142" s="291"/>
      <c r="D142" s="291"/>
      <c r="E142" s="376"/>
      <c r="F142" s="376"/>
      <c r="G142" s="376"/>
      <c r="H142" s="291"/>
      <c r="I142" s="291"/>
      <c r="J142" s="291"/>
    </row>
    <row r="143" spans="1:10" ht="12.75">
      <c r="A143" s="291"/>
      <c r="B143" s="291"/>
      <c r="C143" s="291"/>
      <c r="D143" s="291"/>
      <c r="E143" s="376"/>
      <c r="F143" s="376"/>
      <c r="G143" s="376"/>
      <c r="H143" s="291"/>
      <c r="I143" s="291"/>
      <c r="J143" s="291"/>
    </row>
    <row r="144" spans="1:10" ht="12.75">
      <c r="A144" s="291"/>
      <c r="B144" s="291"/>
      <c r="C144" s="291"/>
      <c r="D144" s="291"/>
      <c r="E144" s="376"/>
      <c r="F144" s="376"/>
      <c r="G144" s="376"/>
      <c r="H144" s="291"/>
      <c r="I144" s="291"/>
      <c r="J144" s="291"/>
    </row>
    <row r="145" spans="1:10" ht="12.75">
      <c r="A145" s="291"/>
      <c r="B145" s="291"/>
      <c r="C145" s="291"/>
      <c r="D145" s="291"/>
      <c r="E145" s="376"/>
      <c r="F145" s="376"/>
      <c r="G145" s="376"/>
      <c r="H145" s="291"/>
      <c r="I145" s="291"/>
      <c r="J145" s="291"/>
    </row>
    <row r="146" spans="1:10" ht="12.75">
      <c r="A146" s="291"/>
      <c r="B146" s="291"/>
      <c r="C146" s="291"/>
      <c r="D146" s="291"/>
      <c r="E146" s="376"/>
      <c r="F146" s="376"/>
      <c r="G146" s="376"/>
      <c r="H146" s="291"/>
      <c r="I146" s="291"/>
      <c r="J146" s="291"/>
    </row>
    <row r="147" spans="1:10" ht="12.75">
      <c r="A147" s="291"/>
      <c r="B147" s="291"/>
      <c r="C147" s="291"/>
      <c r="D147" s="291"/>
      <c r="E147" s="376"/>
      <c r="F147" s="376"/>
      <c r="G147" s="376"/>
      <c r="H147" s="291"/>
      <c r="I147" s="291"/>
      <c r="J147" s="291"/>
    </row>
    <row r="148" spans="1:10" ht="12.75">
      <c r="A148" s="291"/>
      <c r="B148" s="291"/>
      <c r="C148" s="291"/>
      <c r="D148" s="291"/>
      <c r="E148" s="376"/>
      <c r="F148" s="376"/>
      <c r="G148" s="376"/>
      <c r="H148" s="291"/>
      <c r="I148" s="291"/>
      <c r="J148" s="291"/>
    </row>
    <row r="149" spans="1:10" ht="12.75">
      <c r="A149" s="291"/>
      <c r="B149" s="291"/>
      <c r="C149" s="291"/>
      <c r="D149" s="291"/>
      <c r="E149" s="376"/>
      <c r="F149" s="376"/>
      <c r="G149" s="376"/>
      <c r="H149" s="291"/>
      <c r="I149" s="291"/>
      <c r="J149" s="291"/>
    </row>
    <row r="150" spans="1:10" ht="12.75">
      <c r="A150" s="291"/>
      <c r="B150" s="291"/>
      <c r="C150" s="291"/>
      <c r="D150" s="291"/>
      <c r="E150" s="376"/>
      <c r="F150" s="376"/>
      <c r="G150" s="376"/>
      <c r="H150" s="291"/>
      <c r="I150" s="291"/>
      <c r="J150" s="291"/>
    </row>
    <row r="151" spans="1:10" ht="12.75">
      <c r="A151" s="291"/>
      <c r="B151" s="291"/>
      <c r="C151" s="291"/>
      <c r="D151" s="291"/>
      <c r="E151" s="376"/>
      <c r="F151" s="376"/>
      <c r="G151" s="376"/>
      <c r="H151" s="291"/>
      <c r="I151" s="291"/>
      <c r="J151" s="291"/>
    </row>
    <row r="152" spans="1:10" ht="12.75">
      <c r="A152" s="291"/>
      <c r="B152" s="291"/>
      <c r="C152" s="291"/>
      <c r="D152" s="291"/>
      <c r="E152" s="376"/>
      <c r="F152" s="376"/>
      <c r="G152" s="376"/>
      <c r="H152" s="291"/>
      <c r="I152" s="291"/>
      <c r="J152" s="291"/>
    </row>
    <row r="153" spans="1:10" ht="12.75">
      <c r="A153" s="291"/>
      <c r="B153" s="291"/>
      <c r="C153" s="291"/>
      <c r="D153" s="291"/>
      <c r="E153" s="376"/>
      <c r="F153" s="376"/>
      <c r="G153" s="376"/>
      <c r="H153" s="291"/>
      <c r="I153" s="291"/>
      <c r="J153" s="291"/>
    </row>
    <row r="154" spans="1:10" ht="12.75">
      <c r="A154" s="291"/>
      <c r="B154" s="291"/>
      <c r="C154" s="291"/>
      <c r="D154" s="291"/>
      <c r="E154" s="376"/>
      <c r="F154" s="376"/>
      <c r="G154" s="376"/>
      <c r="H154" s="291"/>
      <c r="I154" s="291"/>
      <c r="J154" s="291"/>
    </row>
    <row r="155" spans="1:10" ht="12.75">
      <c r="A155" s="291"/>
      <c r="B155" s="291"/>
      <c r="C155" s="291"/>
      <c r="D155" s="291"/>
      <c r="E155" s="376"/>
      <c r="F155" s="376"/>
      <c r="G155" s="376"/>
      <c r="H155" s="291"/>
      <c r="I155" s="291"/>
      <c r="J155" s="291"/>
    </row>
    <row r="156" spans="1:10" ht="12.75">
      <c r="A156" s="291"/>
      <c r="B156" s="291"/>
      <c r="C156" s="291"/>
      <c r="D156" s="291"/>
      <c r="E156" s="376"/>
      <c r="F156" s="376"/>
      <c r="G156" s="376"/>
      <c r="H156" s="291"/>
      <c r="I156" s="291"/>
      <c r="J156" s="291"/>
    </row>
    <row r="157" spans="1:10" ht="12.75">
      <c r="A157" s="291"/>
      <c r="B157" s="291"/>
      <c r="C157" s="291"/>
      <c r="D157" s="291"/>
      <c r="E157" s="376"/>
      <c r="F157" s="376"/>
      <c r="G157" s="376"/>
      <c r="H157" s="291"/>
      <c r="I157" s="291"/>
      <c r="J157" s="291"/>
    </row>
    <row r="158" spans="1:10" ht="12.75">
      <c r="A158" s="291"/>
      <c r="B158" s="291"/>
      <c r="C158" s="291"/>
      <c r="D158" s="291"/>
      <c r="E158" s="376"/>
      <c r="F158" s="376"/>
      <c r="G158" s="376"/>
      <c r="H158" s="291"/>
      <c r="I158" s="291"/>
      <c r="J158" s="291"/>
    </row>
    <row r="159" spans="1:10" ht="12.75">
      <c r="A159" s="291"/>
      <c r="B159" s="291"/>
      <c r="C159" s="291"/>
      <c r="D159" s="291"/>
      <c r="E159" s="376"/>
      <c r="F159" s="376"/>
      <c r="G159" s="376"/>
      <c r="H159" s="291"/>
      <c r="I159" s="291"/>
      <c r="J159" s="291"/>
    </row>
    <row r="160" spans="1:10" ht="12.75">
      <c r="A160" s="291"/>
      <c r="B160" s="291"/>
      <c r="C160" s="291"/>
      <c r="D160" s="291"/>
      <c r="E160" s="376"/>
      <c r="F160" s="376"/>
      <c r="G160" s="376"/>
      <c r="H160" s="291"/>
      <c r="I160" s="291"/>
      <c r="J160" s="291"/>
    </row>
    <row r="161" spans="1:10" ht="12.75">
      <c r="A161" s="291"/>
      <c r="B161" s="291"/>
      <c r="C161" s="291"/>
      <c r="D161" s="291"/>
      <c r="E161" s="376"/>
      <c r="F161" s="376"/>
      <c r="G161" s="376"/>
      <c r="H161" s="291"/>
      <c r="I161" s="291"/>
      <c r="J161" s="291"/>
    </row>
    <row r="162" spans="1:10" ht="12.75">
      <c r="A162" s="291"/>
      <c r="B162" s="291"/>
      <c r="C162" s="291"/>
      <c r="D162" s="291"/>
      <c r="E162" s="376"/>
      <c r="F162" s="376"/>
      <c r="G162" s="376"/>
      <c r="H162" s="291"/>
      <c r="I162" s="291"/>
      <c r="J162" s="291"/>
    </row>
    <row r="163" spans="1:10" ht="12.75">
      <c r="A163" s="291"/>
      <c r="B163" s="291"/>
      <c r="C163" s="291"/>
      <c r="D163" s="291"/>
      <c r="E163" s="376"/>
      <c r="F163" s="376"/>
      <c r="G163" s="376"/>
      <c r="H163" s="291"/>
      <c r="I163" s="291"/>
      <c r="J163" s="291"/>
    </row>
    <row r="164" spans="1:10" ht="12.75">
      <c r="A164" s="291"/>
      <c r="B164" s="291"/>
      <c r="C164" s="291"/>
      <c r="D164" s="291"/>
      <c r="E164" s="376"/>
      <c r="F164" s="376"/>
      <c r="G164" s="376"/>
      <c r="H164" s="291"/>
      <c r="I164" s="291"/>
      <c r="J164" s="291"/>
    </row>
    <row r="165" spans="1:10" ht="12.75">
      <c r="A165" s="291"/>
      <c r="B165" s="291"/>
      <c r="C165" s="291"/>
      <c r="D165" s="291"/>
      <c r="E165" s="376"/>
      <c r="F165" s="376"/>
      <c r="G165" s="376"/>
      <c r="H165" s="291"/>
      <c r="I165" s="291"/>
      <c r="J165" s="291"/>
    </row>
    <row r="166" spans="1:10" ht="12.75">
      <c r="A166" s="291"/>
      <c r="B166" s="291"/>
      <c r="C166" s="291"/>
      <c r="D166" s="291"/>
      <c r="E166" s="376"/>
      <c r="F166" s="376"/>
      <c r="G166" s="376"/>
      <c r="H166" s="291"/>
      <c r="I166" s="291"/>
      <c r="J166" s="291"/>
    </row>
    <row r="167" spans="1:10" ht="12.75">
      <c r="A167" s="291"/>
      <c r="B167" s="291"/>
      <c r="C167" s="291"/>
      <c r="D167" s="291"/>
      <c r="E167" s="376"/>
      <c r="F167" s="376"/>
      <c r="G167" s="376"/>
      <c r="H167" s="291"/>
      <c r="I167" s="291"/>
      <c r="J167" s="291"/>
    </row>
    <row r="168" spans="1:10" ht="12.75">
      <c r="A168" s="291"/>
      <c r="B168" s="291"/>
      <c r="C168" s="291"/>
      <c r="D168" s="291"/>
      <c r="E168" s="376"/>
      <c r="F168" s="376"/>
      <c r="G168" s="376"/>
      <c r="H168" s="291"/>
      <c r="I168" s="291"/>
      <c r="J168" s="291"/>
    </row>
    <row r="169" spans="1:10" ht="12.75">
      <c r="A169" s="291"/>
      <c r="B169" s="291"/>
      <c r="C169" s="291"/>
      <c r="D169" s="291"/>
      <c r="E169" s="376"/>
      <c r="F169" s="376"/>
      <c r="G169" s="376"/>
      <c r="H169" s="291"/>
      <c r="I169" s="291"/>
      <c r="J169" s="291"/>
    </row>
    <row r="170" spans="1:10" ht="12.75">
      <c r="A170" s="291"/>
      <c r="B170" s="291"/>
      <c r="C170" s="291"/>
      <c r="D170" s="291"/>
      <c r="E170" s="376"/>
      <c r="F170" s="376"/>
      <c r="G170" s="376"/>
      <c r="H170" s="291"/>
      <c r="I170" s="291"/>
      <c r="J170" s="291"/>
    </row>
    <row r="171" spans="1:10" ht="12.75">
      <c r="A171" s="291"/>
      <c r="B171" s="291"/>
      <c r="C171" s="291"/>
      <c r="D171" s="291"/>
      <c r="E171" s="376"/>
      <c r="F171" s="376"/>
      <c r="G171" s="376"/>
      <c r="H171" s="291"/>
      <c r="I171" s="291"/>
      <c r="J171" s="291"/>
    </row>
    <row r="172" spans="1:10" ht="12.75">
      <c r="A172" s="291"/>
      <c r="B172" s="291"/>
      <c r="C172" s="291"/>
      <c r="D172" s="291"/>
      <c r="E172" s="376"/>
      <c r="F172" s="376"/>
      <c r="G172" s="376"/>
      <c r="H172" s="291"/>
      <c r="I172" s="291"/>
      <c r="J172" s="291"/>
    </row>
    <row r="173" spans="1:10" ht="12.75">
      <c r="A173" s="291"/>
      <c r="B173" s="291"/>
      <c r="C173" s="291"/>
      <c r="D173" s="291"/>
      <c r="E173" s="376"/>
      <c r="F173" s="376"/>
      <c r="G173" s="376"/>
      <c r="H173" s="291"/>
      <c r="I173" s="291"/>
      <c r="J173" s="291"/>
    </row>
    <row r="174" spans="1:10" ht="12.75">
      <c r="A174" s="291"/>
      <c r="B174" s="291"/>
      <c r="C174" s="291"/>
      <c r="D174" s="291"/>
      <c r="E174" s="376"/>
      <c r="F174" s="376"/>
      <c r="G174" s="376"/>
      <c r="H174" s="291"/>
      <c r="I174" s="291"/>
      <c r="J174" s="291"/>
    </row>
    <row r="175" spans="1:10" ht="12.75">
      <c r="A175" s="291"/>
      <c r="B175" s="291"/>
      <c r="C175" s="291"/>
      <c r="D175" s="291"/>
      <c r="E175" s="376"/>
      <c r="F175" s="376"/>
      <c r="G175" s="376"/>
      <c r="H175" s="291"/>
      <c r="I175" s="291"/>
      <c r="J175" s="291"/>
    </row>
    <row r="176" spans="1:10" ht="12.75">
      <c r="A176" s="291"/>
      <c r="B176" s="291"/>
      <c r="C176" s="291"/>
      <c r="D176" s="291"/>
      <c r="E176" s="376"/>
      <c r="F176" s="376"/>
      <c r="G176" s="376"/>
      <c r="H176" s="291"/>
      <c r="I176" s="291"/>
      <c r="J176" s="291"/>
    </row>
    <row r="177" spans="1:10" ht="12.75">
      <c r="A177" s="291"/>
      <c r="B177" s="291"/>
      <c r="C177" s="291"/>
      <c r="D177" s="291"/>
      <c r="E177" s="376"/>
      <c r="F177" s="376"/>
      <c r="G177" s="376"/>
      <c r="H177" s="291"/>
      <c r="I177" s="291"/>
      <c r="J177" s="291"/>
    </row>
    <row r="178" spans="1:10" ht="12.75">
      <c r="A178" s="291"/>
      <c r="B178" s="291"/>
      <c r="C178" s="291"/>
      <c r="D178" s="291"/>
      <c r="E178" s="376"/>
      <c r="F178" s="376"/>
      <c r="G178" s="376"/>
      <c r="H178" s="291"/>
      <c r="I178" s="291"/>
      <c r="J178" s="291"/>
    </row>
    <row r="179" spans="1:10" ht="12.75">
      <c r="A179" s="291"/>
      <c r="B179" s="291"/>
      <c r="C179" s="291"/>
      <c r="D179" s="291"/>
      <c r="E179" s="376"/>
      <c r="F179" s="376"/>
      <c r="G179" s="376"/>
      <c r="H179" s="291"/>
      <c r="I179" s="291"/>
      <c r="J179" s="291"/>
    </row>
    <row r="180" spans="1:10" ht="12.75">
      <c r="A180" s="291"/>
      <c r="B180" s="291"/>
      <c r="C180" s="291"/>
      <c r="D180" s="291"/>
      <c r="E180" s="376"/>
      <c r="F180" s="376"/>
      <c r="G180" s="376"/>
      <c r="H180" s="291"/>
      <c r="I180" s="291"/>
      <c r="J180" s="291"/>
    </row>
    <row r="181" spans="1:10" ht="12.75">
      <c r="A181" s="291"/>
      <c r="B181" s="291"/>
      <c r="C181" s="291"/>
      <c r="D181" s="291"/>
      <c r="E181" s="376"/>
      <c r="F181" s="376"/>
      <c r="G181" s="376"/>
      <c r="H181" s="291"/>
      <c r="I181" s="291"/>
      <c r="J181" s="291"/>
    </row>
    <row r="182" spans="1:10" ht="12.75">
      <c r="A182" s="291"/>
      <c r="B182" s="291"/>
      <c r="C182" s="291"/>
      <c r="D182" s="291"/>
      <c r="E182" s="376"/>
      <c r="F182" s="376"/>
      <c r="G182" s="376"/>
      <c r="H182" s="291"/>
      <c r="I182" s="291"/>
      <c r="J182" s="291"/>
    </row>
    <row r="183" spans="1:10" ht="12.75">
      <c r="A183" s="291"/>
      <c r="B183" s="291"/>
      <c r="C183" s="291"/>
      <c r="D183" s="291"/>
      <c r="E183" s="376"/>
      <c r="F183" s="376"/>
      <c r="G183" s="376"/>
      <c r="H183" s="291"/>
      <c r="I183" s="291"/>
      <c r="J183" s="291"/>
    </row>
    <row r="184" spans="1:10" ht="12.75">
      <c r="A184" s="291"/>
      <c r="B184" s="291"/>
      <c r="C184" s="291"/>
      <c r="D184" s="291"/>
      <c r="E184" s="376"/>
      <c r="F184" s="376"/>
      <c r="G184" s="376"/>
      <c r="H184" s="291"/>
      <c r="I184" s="291"/>
      <c r="J184" s="291"/>
    </row>
    <row r="185" spans="1:10" ht="12.75">
      <c r="A185" s="291"/>
      <c r="B185" s="291"/>
      <c r="C185" s="291"/>
      <c r="D185" s="291"/>
      <c r="E185" s="376"/>
      <c r="F185" s="376"/>
      <c r="G185" s="376"/>
      <c r="H185" s="291"/>
      <c r="I185" s="291"/>
      <c r="J185" s="291"/>
    </row>
    <row r="186" spans="1:10" ht="12.75">
      <c r="A186" s="291"/>
      <c r="B186" s="291"/>
      <c r="C186" s="291"/>
      <c r="D186" s="291"/>
      <c r="E186" s="376"/>
      <c r="F186" s="376"/>
      <c r="G186" s="376"/>
      <c r="H186" s="291"/>
      <c r="I186" s="291"/>
      <c r="J186" s="291"/>
    </row>
    <row r="187" spans="1:10" ht="12.75">
      <c r="A187" s="291"/>
      <c r="B187" s="291"/>
      <c r="C187" s="291"/>
      <c r="D187" s="291"/>
      <c r="E187" s="376"/>
      <c r="F187" s="376"/>
      <c r="G187" s="376"/>
      <c r="H187" s="291"/>
      <c r="I187" s="291"/>
      <c r="J187" s="291"/>
    </row>
    <row r="188" spans="1:10" ht="12.75">
      <c r="A188" s="291"/>
      <c r="B188" s="291"/>
      <c r="C188" s="291"/>
      <c r="D188" s="291"/>
      <c r="E188" s="376"/>
      <c r="F188" s="376"/>
      <c r="G188" s="376"/>
      <c r="H188" s="291"/>
      <c r="I188" s="291"/>
      <c r="J188" s="291"/>
    </row>
    <row r="189" spans="1:10" ht="12.75">
      <c r="A189" s="291"/>
      <c r="B189" s="291"/>
      <c r="C189" s="291"/>
      <c r="D189" s="291"/>
      <c r="E189" s="376"/>
      <c r="F189" s="376"/>
      <c r="G189" s="376"/>
      <c r="H189" s="291"/>
      <c r="I189" s="291"/>
      <c r="J189" s="291"/>
    </row>
    <row r="190" spans="1:10" ht="12.75">
      <c r="A190" s="291"/>
      <c r="B190" s="291"/>
      <c r="C190" s="291"/>
      <c r="D190" s="291"/>
      <c r="E190" s="376"/>
      <c r="F190" s="376"/>
      <c r="G190" s="376"/>
      <c r="H190" s="291"/>
      <c r="I190" s="291"/>
      <c r="J190" s="291"/>
    </row>
    <row r="191" spans="1:10" ht="12.75">
      <c r="A191" s="291"/>
      <c r="B191" s="291"/>
      <c r="C191" s="291"/>
      <c r="D191" s="291"/>
      <c r="E191" s="376"/>
      <c r="F191" s="376"/>
      <c r="G191" s="376"/>
      <c r="H191" s="291"/>
      <c r="I191" s="291"/>
      <c r="J191" s="291"/>
    </row>
    <row r="192" spans="1:10" ht="12.75">
      <c r="A192" s="291"/>
      <c r="B192" s="291"/>
      <c r="C192" s="291"/>
      <c r="D192" s="291"/>
      <c r="E192" s="376"/>
      <c r="F192" s="376"/>
      <c r="G192" s="376"/>
      <c r="H192" s="291"/>
      <c r="I192" s="291"/>
      <c r="J192" s="291"/>
    </row>
    <row r="193" spans="1:10" ht="12.75">
      <c r="A193" s="291"/>
      <c r="B193" s="291"/>
      <c r="C193" s="291"/>
      <c r="D193" s="291"/>
      <c r="E193" s="376"/>
      <c r="F193" s="376"/>
      <c r="G193" s="376"/>
      <c r="H193" s="291"/>
      <c r="I193" s="291"/>
      <c r="J193" s="291"/>
    </row>
    <row r="194" spans="1:10" ht="12.75">
      <c r="A194" s="291"/>
      <c r="B194" s="291"/>
      <c r="C194" s="291"/>
      <c r="D194" s="291"/>
      <c r="E194" s="376"/>
      <c r="F194" s="376"/>
      <c r="G194" s="376"/>
      <c r="H194" s="291"/>
      <c r="I194" s="291"/>
      <c r="J194" s="291"/>
    </row>
    <row r="195" spans="1:10" ht="12.75">
      <c r="A195" s="291"/>
      <c r="B195" s="291"/>
      <c r="C195" s="291"/>
      <c r="D195" s="291"/>
      <c r="E195" s="376"/>
      <c r="F195" s="376"/>
      <c r="G195" s="376"/>
      <c r="H195" s="291"/>
      <c r="I195" s="291"/>
      <c r="J195" s="291"/>
    </row>
    <row r="196" spans="1:10" ht="12.75">
      <c r="A196" s="291"/>
      <c r="B196" s="291"/>
      <c r="C196" s="291"/>
      <c r="D196" s="291"/>
      <c r="E196" s="376"/>
      <c r="F196" s="376"/>
      <c r="G196" s="376"/>
      <c r="H196" s="291"/>
      <c r="I196" s="291"/>
      <c r="J196" s="291"/>
    </row>
    <row r="197" spans="1:10" ht="12.75">
      <c r="A197" s="291"/>
      <c r="B197" s="291"/>
      <c r="C197" s="291"/>
      <c r="D197" s="291"/>
      <c r="E197" s="376"/>
      <c r="F197" s="376"/>
      <c r="G197" s="376"/>
      <c r="H197" s="291"/>
      <c r="I197" s="291"/>
      <c r="J197" s="291"/>
    </row>
    <row r="198" spans="1:10" ht="12.75">
      <c r="A198" s="291"/>
      <c r="B198" s="291"/>
      <c r="C198" s="291"/>
      <c r="D198" s="291"/>
      <c r="E198" s="376"/>
      <c r="F198" s="376"/>
      <c r="G198" s="376"/>
      <c r="H198" s="291"/>
      <c r="I198" s="291"/>
      <c r="J198" s="291"/>
    </row>
    <row r="199" spans="1:10" ht="12.75">
      <c r="A199" s="291"/>
      <c r="B199" s="291"/>
      <c r="C199" s="291"/>
      <c r="D199" s="291"/>
      <c r="E199" s="376"/>
      <c r="F199" s="376"/>
      <c r="G199" s="376"/>
      <c r="H199" s="291"/>
      <c r="I199" s="291"/>
      <c r="J199" s="291"/>
    </row>
    <row r="200" spans="1:10" ht="12.75">
      <c r="A200" s="291"/>
      <c r="B200" s="291"/>
      <c r="C200" s="291"/>
      <c r="D200" s="291"/>
      <c r="E200" s="376"/>
      <c r="F200" s="376"/>
      <c r="G200" s="376"/>
      <c r="H200" s="291"/>
      <c r="I200" s="291"/>
      <c r="J200" s="291"/>
    </row>
    <row r="201" spans="1:10" ht="12.75">
      <c r="A201" s="291"/>
      <c r="B201" s="291"/>
      <c r="C201" s="291"/>
      <c r="D201" s="291"/>
      <c r="E201" s="376"/>
      <c r="F201" s="376"/>
      <c r="G201" s="376"/>
      <c r="H201" s="291"/>
      <c r="I201" s="291"/>
      <c r="J201" s="291"/>
    </row>
    <row r="202" spans="1:10" ht="12.75">
      <c r="A202" s="291"/>
      <c r="B202" s="291"/>
      <c r="C202" s="291"/>
      <c r="D202" s="291"/>
      <c r="E202" s="376"/>
      <c r="F202" s="376"/>
      <c r="G202" s="376"/>
      <c r="H202" s="291"/>
      <c r="I202" s="291"/>
      <c r="J202" s="291"/>
    </row>
    <row r="203" spans="1:10" ht="12.75">
      <c r="A203" s="291"/>
      <c r="B203" s="291"/>
      <c r="C203" s="291"/>
      <c r="D203" s="291"/>
      <c r="E203" s="376"/>
      <c r="F203" s="376"/>
      <c r="G203" s="376"/>
      <c r="H203" s="291"/>
      <c r="I203" s="291"/>
      <c r="J203" s="291"/>
    </row>
    <row r="204" spans="1:10" ht="12.75">
      <c r="A204" s="291"/>
      <c r="B204" s="291"/>
      <c r="C204" s="291"/>
      <c r="D204" s="291"/>
      <c r="E204" s="376"/>
      <c r="F204" s="376"/>
      <c r="G204" s="376"/>
      <c r="H204" s="291"/>
      <c r="I204" s="291"/>
      <c r="J204" s="291"/>
    </row>
    <row r="205" spans="1:10" ht="12.75">
      <c r="A205" s="291"/>
      <c r="B205" s="291"/>
      <c r="C205" s="291"/>
      <c r="D205" s="291"/>
      <c r="E205" s="376"/>
      <c r="F205" s="376"/>
      <c r="G205" s="376"/>
      <c r="H205" s="291"/>
      <c r="I205" s="291"/>
      <c r="J205" s="291"/>
    </row>
    <row r="206" spans="1:10" ht="12.75">
      <c r="A206" s="291"/>
      <c r="B206" s="291"/>
      <c r="C206" s="291"/>
      <c r="D206" s="291"/>
      <c r="E206" s="376"/>
      <c r="F206" s="376"/>
      <c r="G206" s="376"/>
      <c r="H206" s="291"/>
      <c r="I206" s="291"/>
      <c r="J206" s="291"/>
    </row>
    <row r="207" spans="1:10" ht="12.75">
      <c r="A207" s="291"/>
      <c r="B207" s="291"/>
      <c r="C207" s="291"/>
      <c r="D207" s="291"/>
      <c r="E207" s="376"/>
      <c r="F207" s="376"/>
      <c r="G207" s="376"/>
      <c r="H207" s="291"/>
      <c r="I207" s="291"/>
      <c r="J207" s="291"/>
    </row>
    <row r="208" spans="1:10" ht="12.75">
      <c r="A208" s="291"/>
      <c r="B208" s="291"/>
      <c r="C208" s="291"/>
      <c r="D208" s="291"/>
      <c r="E208" s="376"/>
      <c r="F208" s="376"/>
      <c r="G208" s="376"/>
      <c r="H208" s="291"/>
      <c r="I208" s="291"/>
      <c r="J208" s="291"/>
    </row>
    <row r="209" spans="1:10" ht="12.75">
      <c r="A209" s="291"/>
      <c r="B209" s="291"/>
      <c r="C209" s="291"/>
      <c r="D209" s="291"/>
      <c r="E209" s="376"/>
      <c r="F209" s="376"/>
      <c r="G209" s="376"/>
      <c r="H209" s="291"/>
      <c r="I209" s="291"/>
      <c r="J209" s="291"/>
    </row>
    <row r="210" spans="1:10" ht="12.75">
      <c r="A210" s="291"/>
      <c r="B210" s="291"/>
      <c r="C210" s="291"/>
      <c r="D210" s="291"/>
      <c r="E210" s="376"/>
      <c r="F210" s="376"/>
      <c r="G210" s="376"/>
      <c r="H210" s="291"/>
      <c r="I210" s="291"/>
      <c r="J210" s="291"/>
    </row>
    <row r="211" spans="1:10" ht="12.75">
      <c r="A211" s="291"/>
      <c r="B211" s="291"/>
      <c r="C211" s="291"/>
      <c r="D211" s="291"/>
      <c r="E211" s="376"/>
      <c r="F211" s="376"/>
      <c r="G211" s="376"/>
      <c r="H211" s="291"/>
      <c r="I211" s="291"/>
      <c r="J211" s="291"/>
    </row>
    <row r="212" spans="1:10" ht="12.75">
      <c r="A212" s="291"/>
      <c r="B212" s="291"/>
      <c r="C212" s="291"/>
      <c r="D212" s="291"/>
      <c r="E212" s="376"/>
      <c r="F212" s="376"/>
      <c r="G212" s="376"/>
      <c r="H212" s="291"/>
      <c r="I212" s="291"/>
      <c r="J212" s="291"/>
    </row>
    <row r="213" spans="1:10" ht="12.75">
      <c r="A213" s="291"/>
      <c r="B213" s="291"/>
      <c r="C213" s="291"/>
      <c r="D213" s="291"/>
      <c r="E213" s="376"/>
      <c r="F213" s="376"/>
      <c r="G213" s="376"/>
      <c r="H213" s="291"/>
      <c r="I213" s="291"/>
      <c r="J213" s="291"/>
    </row>
    <row r="214" spans="1:10" ht="12.75">
      <c r="A214" s="291"/>
      <c r="B214" s="291"/>
      <c r="C214" s="291"/>
      <c r="D214" s="291"/>
      <c r="E214" s="376"/>
      <c r="F214" s="376"/>
      <c r="G214" s="376"/>
      <c r="H214" s="291"/>
      <c r="I214" s="291"/>
      <c r="J214" s="291"/>
    </row>
    <row r="215" spans="1:10" ht="12.75">
      <c r="A215" s="291"/>
      <c r="B215" s="291"/>
      <c r="C215" s="291"/>
      <c r="D215" s="291"/>
      <c r="E215" s="376"/>
      <c r="F215" s="376"/>
      <c r="G215" s="376"/>
      <c r="H215" s="291"/>
      <c r="I215" s="291"/>
      <c r="J215" s="291"/>
    </row>
    <row r="216" spans="1:10" ht="12.75">
      <c r="A216" s="291"/>
      <c r="B216" s="291"/>
      <c r="C216" s="291"/>
      <c r="D216" s="291"/>
      <c r="E216" s="376"/>
      <c r="F216" s="376"/>
      <c r="G216" s="376"/>
      <c r="H216" s="291"/>
      <c r="I216" s="291"/>
      <c r="J216" s="291"/>
    </row>
    <row r="217" spans="1:10" ht="12.75">
      <c r="A217" s="291"/>
      <c r="B217" s="291"/>
      <c r="C217" s="291"/>
      <c r="D217" s="291"/>
      <c r="E217" s="376"/>
      <c r="F217" s="376"/>
      <c r="G217" s="376"/>
      <c r="H217" s="291"/>
      <c r="I217" s="291"/>
      <c r="J217" s="291"/>
    </row>
    <row r="218" spans="1:10" ht="12.75">
      <c r="A218" s="291"/>
      <c r="B218" s="291"/>
      <c r="C218" s="291"/>
      <c r="D218" s="291"/>
      <c r="E218" s="376"/>
      <c r="F218" s="376"/>
      <c r="G218" s="376"/>
      <c r="H218" s="291"/>
      <c r="I218" s="291"/>
      <c r="J218" s="291"/>
    </row>
    <row r="219" spans="1:10" ht="12.75">
      <c r="A219" s="291"/>
      <c r="B219" s="291"/>
      <c r="C219" s="291"/>
      <c r="D219" s="291"/>
      <c r="E219" s="376"/>
      <c r="F219" s="376"/>
      <c r="G219" s="376"/>
      <c r="H219" s="291"/>
      <c r="I219" s="291"/>
      <c r="J219" s="291"/>
    </row>
    <row r="220" spans="1:10" ht="12.75">
      <c r="A220" s="291"/>
      <c r="B220" s="291"/>
      <c r="C220" s="291"/>
      <c r="D220" s="291"/>
      <c r="E220" s="376"/>
      <c r="F220" s="376"/>
      <c r="G220" s="376"/>
      <c r="H220" s="291"/>
      <c r="I220" s="291"/>
      <c r="J220" s="291"/>
    </row>
    <row r="221" spans="1:10" ht="12.75">
      <c r="A221" s="291"/>
      <c r="B221" s="291"/>
      <c r="C221" s="291"/>
      <c r="D221" s="291"/>
      <c r="E221" s="376"/>
      <c r="F221" s="376"/>
      <c r="G221" s="376"/>
      <c r="H221" s="291"/>
      <c r="I221" s="291"/>
      <c r="J221" s="291"/>
    </row>
    <row r="222" spans="1:10" ht="12.75">
      <c r="A222" s="291"/>
      <c r="B222" s="291"/>
      <c r="C222" s="291"/>
      <c r="D222" s="291"/>
      <c r="E222" s="376"/>
      <c r="F222" s="376"/>
      <c r="G222" s="376"/>
      <c r="H222" s="291"/>
      <c r="I222" s="291"/>
      <c r="J222" s="291"/>
    </row>
    <row r="223" spans="1:10" ht="12.75">
      <c r="A223" s="291"/>
      <c r="B223" s="291"/>
      <c r="C223" s="291"/>
      <c r="D223" s="291"/>
      <c r="E223" s="376"/>
      <c r="F223" s="376"/>
      <c r="G223" s="376"/>
      <c r="H223" s="291"/>
      <c r="I223" s="291"/>
      <c r="J223" s="291"/>
    </row>
    <row r="224" spans="1:10" ht="12.75">
      <c r="A224" s="291"/>
      <c r="B224" s="291"/>
      <c r="C224" s="291"/>
      <c r="D224" s="291"/>
      <c r="E224" s="376"/>
      <c r="F224" s="376"/>
      <c r="G224" s="376"/>
      <c r="H224" s="291"/>
      <c r="I224" s="291"/>
      <c r="J224" s="291"/>
    </row>
    <row r="225" spans="1:10" ht="12.75">
      <c r="A225" s="291"/>
      <c r="B225" s="291"/>
      <c r="C225" s="291"/>
      <c r="D225" s="291"/>
      <c r="E225" s="376"/>
      <c r="F225" s="376"/>
      <c r="G225" s="376"/>
      <c r="H225" s="291"/>
      <c r="I225" s="291"/>
      <c r="J225" s="291"/>
    </row>
    <row r="226" spans="1:10" ht="12.75">
      <c r="A226" s="291"/>
      <c r="B226" s="291"/>
      <c r="C226" s="291"/>
      <c r="D226" s="291"/>
      <c r="E226" s="376"/>
      <c r="F226" s="376"/>
      <c r="G226" s="376"/>
      <c r="H226" s="291"/>
      <c r="I226" s="291"/>
      <c r="J226" s="291"/>
    </row>
    <row r="227" spans="1:10" ht="12.75">
      <c r="A227" s="291"/>
      <c r="B227" s="291"/>
      <c r="C227" s="291"/>
      <c r="D227" s="291"/>
      <c r="E227" s="376"/>
      <c r="F227" s="376"/>
      <c r="G227" s="376"/>
      <c r="H227" s="291"/>
      <c r="I227" s="291"/>
      <c r="J227" s="291"/>
    </row>
    <row r="228" spans="1:10" ht="12.75">
      <c r="A228" s="291"/>
      <c r="B228" s="291"/>
      <c r="C228" s="291"/>
      <c r="D228" s="291"/>
      <c r="E228" s="376"/>
      <c r="F228" s="376"/>
      <c r="G228" s="376"/>
      <c r="H228" s="291"/>
      <c r="I228" s="291"/>
      <c r="J228" s="291"/>
    </row>
    <row r="229" spans="1:10" ht="12.75">
      <c r="A229" s="291"/>
      <c r="B229" s="291"/>
      <c r="C229" s="291"/>
      <c r="D229" s="291"/>
      <c r="E229" s="376"/>
      <c r="F229" s="376"/>
      <c r="G229" s="376"/>
      <c r="H229" s="291"/>
      <c r="I229" s="291"/>
      <c r="J229" s="291"/>
    </row>
    <row r="230" spans="1:10" ht="12.75">
      <c r="A230" s="291"/>
      <c r="B230" s="291"/>
      <c r="C230" s="291"/>
      <c r="D230" s="291"/>
      <c r="E230" s="376"/>
      <c r="F230" s="376"/>
      <c r="G230" s="376"/>
      <c r="H230" s="291"/>
      <c r="I230" s="291"/>
      <c r="J230" s="291"/>
    </row>
    <row r="231" spans="1:10" ht="12.75">
      <c r="A231" s="291"/>
      <c r="B231" s="291"/>
      <c r="C231" s="291"/>
      <c r="D231" s="291"/>
      <c r="E231" s="376"/>
      <c r="F231" s="376"/>
      <c r="G231" s="376"/>
      <c r="H231" s="291"/>
      <c r="I231" s="291"/>
      <c r="J231" s="291"/>
    </row>
    <row r="232" spans="1:10" ht="12.75">
      <c r="A232" s="291"/>
      <c r="B232" s="291"/>
      <c r="C232" s="291"/>
      <c r="D232" s="291"/>
      <c r="E232" s="376"/>
      <c r="F232" s="376"/>
      <c r="G232" s="376"/>
      <c r="H232" s="291"/>
      <c r="I232" s="291"/>
      <c r="J232" s="291"/>
    </row>
    <row r="233" spans="1:10" ht="12.75">
      <c r="A233" s="291"/>
      <c r="B233" s="291"/>
      <c r="C233" s="291"/>
      <c r="D233" s="291"/>
      <c r="E233" s="376"/>
      <c r="F233" s="376"/>
      <c r="G233" s="376"/>
      <c r="H233" s="291"/>
      <c r="I233" s="291"/>
      <c r="J233" s="291"/>
    </row>
    <row r="234" spans="1:10" ht="12.75">
      <c r="A234" s="291"/>
      <c r="B234" s="291"/>
      <c r="C234" s="291"/>
      <c r="D234" s="291"/>
      <c r="E234" s="376"/>
      <c r="F234" s="376"/>
      <c r="G234" s="376"/>
      <c r="H234" s="291"/>
      <c r="I234" s="291"/>
      <c r="J234" s="291"/>
    </row>
    <row r="235" spans="1:10" ht="12.75">
      <c r="A235" s="291"/>
      <c r="B235" s="291"/>
      <c r="C235" s="291"/>
      <c r="D235" s="291"/>
      <c r="E235" s="376"/>
      <c r="F235" s="376"/>
      <c r="G235" s="376"/>
      <c r="H235" s="291"/>
      <c r="I235" s="291"/>
      <c r="J235" s="291"/>
    </row>
    <row r="236" spans="1:10" ht="12.75">
      <c r="A236" s="291"/>
      <c r="B236" s="291"/>
      <c r="C236" s="291"/>
      <c r="D236" s="291"/>
      <c r="E236" s="376"/>
      <c r="F236" s="376"/>
      <c r="G236" s="376"/>
      <c r="H236" s="291"/>
      <c r="I236" s="291"/>
      <c r="J236" s="291"/>
    </row>
    <row r="237" spans="1:10" ht="12.75">
      <c r="A237" s="291"/>
      <c r="B237" s="291"/>
      <c r="C237" s="291"/>
      <c r="D237" s="291"/>
      <c r="E237" s="376"/>
      <c r="F237" s="376"/>
      <c r="G237" s="376"/>
      <c r="H237" s="291"/>
      <c r="I237" s="291"/>
      <c r="J237" s="291"/>
    </row>
    <row r="238" spans="1:10" ht="12.75">
      <c r="A238" s="291"/>
      <c r="B238" s="291"/>
      <c r="C238" s="291"/>
      <c r="D238" s="291"/>
      <c r="E238" s="376"/>
      <c r="F238" s="376"/>
      <c r="G238" s="376"/>
      <c r="H238" s="291"/>
      <c r="I238" s="291"/>
      <c r="J238" s="291"/>
    </row>
    <row r="239" spans="1:10" ht="12.75">
      <c r="A239" s="291"/>
      <c r="B239" s="291"/>
      <c r="C239" s="291"/>
      <c r="D239" s="291"/>
      <c r="E239" s="376"/>
      <c r="F239" s="376"/>
      <c r="G239" s="376"/>
      <c r="H239" s="291"/>
      <c r="I239" s="291"/>
      <c r="J239" s="291"/>
    </row>
    <row r="240" spans="1:10" ht="12.75">
      <c r="A240" s="291"/>
      <c r="B240" s="291"/>
      <c r="C240" s="291"/>
      <c r="D240" s="291"/>
      <c r="E240" s="376"/>
      <c r="F240" s="376"/>
      <c r="G240" s="376"/>
      <c r="H240" s="291"/>
      <c r="I240" s="291"/>
      <c r="J240" s="291"/>
    </row>
    <row r="241" spans="1:10" ht="12.75">
      <c r="A241" s="291"/>
      <c r="B241" s="291"/>
      <c r="C241" s="291"/>
      <c r="D241" s="291"/>
      <c r="E241" s="376"/>
      <c r="F241" s="376"/>
      <c r="G241" s="376"/>
      <c r="H241" s="291"/>
      <c r="I241" s="291"/>
      <c r="J241" s="291"/>
    </row>
    <row r="242" spans="1:10" ht="12.75">
      <c r="A242" s="291"/>
      <c r="B242" s="291"/>
      <c r="C242" s="291"/>
      <c r="D242" s="291"/>
      <c r="E242" s="376"/>
      <c r="F242" s="376"/>
      <c r="G242" s="376"/>
      <c r="H242" s="291"/>
      <c r="I242" s="291"/>
      <c r="J242" s="291"/>
    </row>
    <row r="243" spans="1:10" ht="12.75">
      <c r="A243" s="291"/>
      <c r="B243" s="291"/>
      <c r="C243" s="291"/>
      <c r="D243" s="291"/>
      <c r="E243" s="376"/>
      <c r="F243" s="376"/>
      <c r="G243" s="376"/>
      <c r="H243" s="291"/>
      <c r="I243" s="291"/>
      <c r="J243" s="291"/>
    </row>
    <row r="244" spans="1:10" ht="12.75">
      <c r="A244" s="291"/>
      <c r="B244" s="291"/>
      <c r="C244" s="291"/>
      <c r="D244" s="291"/>
      <c r="E244" s="376"/>
      <c r="F244" s="376"/>
      <c r="G244" s="376"/>
      <c r="H244" s="291"/>
      <c r="I244" s="291"/>
      <c r="J244" s="291"/>
    </row>
    <row r="245" spans="1:10" ht="12.75">
      <c r="A245" s="291"/>
      <c r="B245" s="291"/>
      <c r="C245" s="291"/>
      <c r="D245" s="291"/>
      <c r="E245" s="376"/>
      <c r="F245" s="376"/>
      <c r="G245" s="376"/>
      <c r="H245" s="291"/>
      <c r="I245" s="291"/>
      <c r="J245" s="291"/>
    </row>
    <row r="246" spans="1:10" ht="12.75">
      <c r="A246" s="291"/>
      <c r="B246" s="291"/>
      <c r="C246" s="291"/>
      <c r="D246" s="291"/>
      <c r="E246" s="376"/>
      <c r="F246" s="376"/>
      <c r="G246" s="376"/>
      <c r="H246" s="291"/>
      <c r="I246" s="291"/>
      <c r="J246" s="291"/>
    </row>
    <row r="247" spans="1:10" ht="12.75">
      <c r="A247" s="291"/>
      <c r="B247" s="291"/>
      <c r="C247" s="291"/>
      <c r="D247" s="291"/>
      <c r="E247" s="376"/>
      <c r="F247" s="376"/>
      <c r="G247" s="376"/>
      <c r="H247" s="291"/>
      <c r="I247" s="291"/>
      <c r="J247" s="291"/>
    </row>
    <row r="248" spans="1:10" ht="12.75">
      <c r="A248" s="291"/>
      <c r="B248" s="291"/>
      <c r="C248" s="291"/>
      <c r="D248" s="291"/>
      <c r="E248" s="376"/>
      <c r="F248" s="376"/>
      <c r="G248" s="376"/>
      <c r="H248" s="291"/>
      <c r="I248" s="291"/>
      <c r="J248" s="291"/>
    </row>
    <row r="249" spans="1:10" ht="12.75">
      <c r="A249" s="291"/>
      <c r="B249" s="291"/>
      <c r="C249" s="291"/>
      <c r="D249" s="291"/>
      <c r="E249" s="376"/>
      <c r="F249" s="376"/>
      <c r="G249" s="376"/>
      <c r="H249" s="291"/>
      <c r="I249" s="291"/>
      <c r="J249" s="291"/>
    </row>
    <row r="250" spans="1:10" ht="12.75">
      <c r="A250" s="291"/>
      <c r="B250" s="291"/>
      <c r="C250" s="291"/>
      <c r="D250" s="291"/>
      <c r="E250" s="376"/>
      <c r="F250" s="376"/>
      <c r="G250" s="376"/>
      <c r="H250" s="291"/>
      <c r="I250" s="291"/>
      <c r="J250" s="291"/>
    </row>
    <row r="251" spans="1:10" ht="12.75">
      <c r="A251" s="291"/>
      <c r="B251" s="291"/>
      <c r="C251" s="291"/>
      <c r="D251" s="291"/>
      <c r="E251" s="376"/>
      <c r="F251" s="376"/>
      <c r="G251" s="376"/>
      <c r="H251" s="291"/>
      <c r="I251" s="291"/>
      <c r="J251" s="291"/>
    </row>
    <row r="252" spans="1:10" ht="12.75">
      <c r="A252" s="291"/>
      <c r="B252" s="291"/>
      <c r="C252" s="291"/>
      <c r="D252" s="291"/>
      <c r="E252" s="376"/>
      <c r="F252" s="376"/>
      <c r="G252" s="376"/>
      <c r="H252" s="291"/>
      <c r="I252" s="291"/>
      <c r="J252" s="291"/>
    </row>
    <row r="253" spans="1:10" ht="12.75">
      <c r="A253" s="291"/>
      <c r="B253" s="291"/>
      <c r="C253" s="291"/>
      <c r="D253" s="291"/>
      <c r="E253" s="376"/>
      <c r="F253" s="376"/>
      <c r="G253" s="376"/>
      <c r="H253" s="291"/>
      <c r="I253" s="291"/>
      <c r="J253" s="291"/>
    </row>
    <row r="254" spans="1:10" ht="12.75">
      <c r="A254" s="291"/>
      <c r="B254" s="291"/>
      <c r="C254" s="291"/>
      <c r="D254" s="291"/>
      <c r="E254" s="376"/>
      <c r="F254" s="376"/>
      <c r="G254" s="376"/>
      <c r="H254" s="291"/>
      <c r="I254" s="291"/>
      <c r="J254" s="291"/>
    </row>
    <row r="255" spans="1:10" ht="12.75">
      <c r="A255" s="291"/>
      <c r="B255" s="291"/>
      <c r="C255" s="291"/>
      <c r="D255" s="291"/>
      <c r="E255" s="376"/>
      <c r="F255" s="376"/>
      <c r="G255" s="376"/>
      <c r="H255" s="291"/>
      <c r="I255" s="291"/>
      <c r="J255" s="291"/>
    </row>
    <row r="256" spans="1:10" ht="12.75">
      <c r="A256" s="291"/>
      <c r="B256" s="291"/>
      <c r="C256" s="291"/>
      <c r="D256" s="291"/>
      <c r="E256" s="376"/>
      <c r="F256" s="376"/>
      <c r="G256" s="376"/>
      <c r="H256" s="291"/>
      <c r="I256" s="291"/>
      <c r="J256" s="291"/>
    </row>
    <row r="257" spans="1:10" ht="12.75">
      <c r="A257" s="291"/>
      <c r="B257" s="291"/>
      <c r="C257" s="291"/>
      <c r="D257" s="291"/>
      <c r="E257" s="376"/>
      <c r="F257" s="376"/>
      <c r="G257" s="376"/>
      <c r="H257" s="291"/>
      <c r="I257" s="291"/>
      <c r="J257" s="291"/>
    </row>
    <row r="258" spans="1:10" ht="12.75">
      <c r="A258" s="291"/>
      <c r="B258" s="291"/>
      <c r="C258" s="291"/>
      <c r="D258" s="291"/>
      <c r="E258" s="376"/>
      <c r="F258" s="376"/>
      <c r="G258" s="376"/>
      <c r="H258" s="291"/>
      <c r="I258" s="291"/>
      <c r="J258" s="291"/>
    </row>
    <row r="259" spans="1:10" ht="12.75">
      <c r="A259" s="291"/>
      <c r="B259" s="291"/>
      <c r="C259" s="291"/>
      <c r="D259" s="291"/>
      <c r="E259" s="376"/>
      <c r="F259" s="376"/>
      <c r="G259" s="376"/>
      <c r="H259" s="291"/>
      <c r="I259" s="291"/>
      <c r="J259" s="291"/>
    </row>
    <row r="260" spans="1:10" ht="12.75">
      <c r="A260" s="291"/>
      <c r="B260" s="291"/>
      <c r="C260" s="291"/>
      <c r="D260" s="291"/>
      <c r="E260" s="376"/>
      <c r="F260" s="376"/>
      <c r="G260" s="376"/>
      <c r="H260" s="291"/>
      <c r="I260" s="291"/>
      <c r="J260" s="291"/>
    </row>
    <row r="261" spans="1:10" ht="12.75">
      <c r="A261" s="291"/>
      <c r="B261" s="291"/>
      <c r="C261" s="291"/>
      <c r="D261" s="291"/>
      <c r="E261" s="376"/>
      <c r="F261" s="376"/>
      <c r="G261" s="376"/>
      <c r="H261" s="291"/>
      <c r="I261" s="291"/>
      <c r="J261" s="291"/>
    </row>
    <row r="262" spans="1:10" ht="12.75">
      <c r="A262" s="291"/>
      <c r="B262" s="291"/>
      <c r="C262" s="291"/>
      <c r="D262" s="291"/>
      <c r="E262" s="376"/>
      <c r="F262" s="376"/>
      <c r="G262" s="376"/>
      <c r="H262" s="291"/>
      <c r="I262" s="291"/>
      <c r="J262" s="291"/>
    </row>
    <row r="263" spans="1:10" ht="12.75">
      <c r="A263" s="291"/>
      <c r="B263" s="291"/>
      <c r="C263" s="291"/>
      <c r="D263" s="291"/>
      <c r="E263" s="376"/>
      <c r="F263" s="376"/>
      <c r="G263" s="376"/>
      <c r="H263" s="291"/>
      <c r="I263" s="291"/>
      <c r="J263" s="291"/>
    </row>
    <row r="264" spans="1:10" ht="12.75">
      <c r="A264" s="291"/>
      <c r="B264" s="291"/>
      <c r="C264" s="291"/>
      <c r="D264" s="291"/>
      <c r="E264" s="376"/>
      <c r="F264" s="376"/>
      <c r="G264" s="376"/>
      <c r="H264" s="291"/>
      <c r="I264" s="291"/>
      <c r="J264" s="291"/>
    </row>
    <row r="265" spans="1:10" ht="12.75">
      <c r="A265" s="291"/>
      <c r="B265" s="291"/>
      <c r="C265" s="291"/>
      <c r="D265" s="291"/>
      <c r="E265" s="376"/>
      <c r="F265" s="376"/>
      <c r="G265" s="376"/>
      <c r="H265" s="291"/>
      <c r="I265" s="291"/>
      <c r="J265" s="291"/>
    </row>
    <row r="266" spans="1:10" ht="12.75">
      <c r="A266" s="291"/>
      <c r="B266" s="291"/>
      <c r="C266" s="291"/>
      <c r="D266" s="291"/>
      <c r="E266" s="376"/>
      <c r="F266" s="376"/>
      <c r="G266" s="376"/>
      <c r="H266" s="291"/>
      <c r="I266" s="291"/>
      <c r="J266" s="291"/>
    </row>
    <row r="267" spans="1:10" ht="12.75">
      <c r="A267" s="291"/>
      <c r="B267" s="291"/>
      <c r="C267" s="291"/>
      <c r="D267" s="291"/>
      <c r="E267" s="376"/>
      <c r="F267" s="376"/>
      <c r="G267" s="376"/>
      <c r="H267" s="291"/>
      <c r="I267" s="291"/>
      <c r="J267" s="291"/>
    </row>
    <row r="268" spans="1:10" ht="12.75">
      <c r="A268" s="291"/>
      <c r="B268" s="291"/>
      <c r="C268" s="291"/>
      <c r="D268" s="291"/>
      <c r="E268" s="376"/>
      <c r="F268" s="376"/>
      <c r="G268" s="376"/>
      <c r="H268" s="291"/>
      <c r="I268" s="291"/>
      <c r="J268" s="291"/>
    </row>
    <row r="269" spans="1:10" ht="12.75">
      <c r="A269" s="291"/>
      <c r="B269" s="291"/>
      <c r="C269" s="291"/>
      <c r="D269" s="291"/>
      <c r="E269" s="376"/>
      <c r="F269" s="376"/>
      <c r="G269" s="376"/>
      <c r="H269" s="291"/>
      <c r="I269" s="291"/>
      <c r="J269" s="291"/>
    </row>
    <row r="270" spans="1:10" ht="12.75">
      <c r="A270" s="291"/>
      <c r="B270" s="291"/>
      <c r="C270" s="291"/>
      <c r="D270" s="291"/>
      <c r="E270" s="376"/>
      <c r="F270" s="376"/>
      <c r="G270" s="376"/>
      <c r="H270" s="291"/>
      <c r="I270" s="291"/>
      <c r="J270" s="291"/>
    </row>
    <row r="271" spans="1:10" ht="12.75">
      <c r="A271" s="291"/>
      <c r="B271" s="291"/>
      <c r="C271" s="291"/>
      <c r="D271" s="291"/>
      <c r="E271" s="376"/>
      <c r="F271" s="376"/>
      <c r="G271" s="376"/>
      <c r="H271" s="291"/>
      <c r="I271" s="291"/>
      <c r="J271" s="291"/>
    </row>
    <row r="272" spans="1:10" ht="12.75">
      <c r="A272" s="291"/>
      <c r="B272" s="291"/>
      <c r="C272" s="291"/>
      <c r="D272" s="291"/>
      <c r="E272" s="376"/>
      <c r="F272" s="376"/>
      <c r="G272" s="376"/>
      <c r="H272" s="291"/>
      <c r="I272" s="291"/>
      <c r="J272" s="291"/>
    </row>
    <row r="273" spans="1:10" ht="12.75">
      <c r="A273" s="291"/>
      <c r="B273" s="291"/>
      <c r="C273" s="291"/>
      <c r="D273" s="291"/>
      <c r="E273" s="376"/>
      <c r="F273" s="376"/>
      <c r="G273" s="376"/>
      <c r="H273" s="291"/>
      <c r="I273" s="291"/>
      <c r="J273" s="291"/>
    </row>
    <row r="274" spans="1:10" ht="12.75">
      <c r="A274" s="291"/>
      <c r="B274" s="291"/>
      <c r="C274" s="291"/>
      <c r="D274" s="291"/>
      <c r="E274" s="376"/>
      <c r="F274" s="376"/>
      <c r="G274" s="376"/>
      <c r="H274" s="291"/>
      <c r="I274" s="291"/>
      <c r="J274" s="291"/>
    </row>
    <row r="275" spans="1:10" ht="12.75">
      <c r="A275" s="291"/>
      <c r="B275" s="291"/>
      <c r="C275" s="291"/>
      <c r="D275" s="291"/>
      <c r="E275" s="376"/>
      <c r="F275" s="376"/>
      <c r="G275" s="376"/>
      <c r="H275" s="291"/>
      <c r="I275" s="291"/>
      <c r="J275" s="291"/>
    </row>
    <row r="276" spans="1:10" ht="12.75">
      <c r="A276" s="291"/>
      <c r="B276" s="291"/>
      <c r="C276" s="291"/>
      <c r="D276" s="291"/>
      <c r="E276" s="376"/>
      <c r="F276" s="376"/>
      <c r="G276" s="376"/>
      <c r="H276" s="291"/>
      <c r="I276" s="291"/>
      <c r="J276" s="291"/>
    </row>
    <row r="277" spans="1:10" ht="12.75">
      <c r="A277" s="291"/>
      <c r="B277" s="291"/>
      <c r="C277" s="291"/>
      <c r="D277" s="291"/>
      <c r="E277" s="376"/>
      <c r="F277" s="376"/>
      <c r="G277" s="376"/>
      <c r="H277" s="291"/>
      <c r="I277" s="291"/>
      <c r="J277" s="291"/>
    </row>
    <row r="278" spans="1:10" ht="12.75">
      <c r="A278" s="291"/>
      <c r="B278" s="291"/>
      <c r="C278" s="291"/>
      <c r="D278" s="291"/>
      <c r="E278" s="376"/>
      <c r="F278" s="376"/>
      <c r="G278" s="376"/>
      <c r="H278" s="291"/>
      <c r="I278" s="291"/>
      <c r="J278" s="291"/>
    </row>
    <row r="279" spans="1:10" ht="12.75">
      <c r="A279" s="291"/>
      <c r="B279" s="291"/>
      <c r="C279" s="291"/>
      <c r="D279" s="291"/>
      <c r="E279" s="376"/>
      <c r="F279" s="376"/>
      <c r="G279" s="376"/>
      <c r="H279" s="291"/>
      <c r="I279" s="291"/>
      <c r="J279" s="291"/>
    </row>
    <row r="280" spans="1:10" ht="12.75">
      <c r="A280" s="291"/>
      <c r="B280" s="291"/>
      <c r="C280" s="291"/>
      <c r="D280" s="291"/>
      <c r="E280" s="376"/>
      <c r="F280" s="376"/>
      <c r="G280" s="376"/>
      <c r="H280" s="291"/>
      <c r="I280" s="291"/>
      <c r="J280" s="291"/>
    </row>
    <row r="281" spans="1:10" ht="12.75">
      <c r="A281" s="291"/>
      <c r="B281" s="291"/>
      <c r="C281" s="291"/>
      <c r="D281" s="291"/>
      <c r="E281" s="376"/>
      <c r="F281" s="376"/>
      <c r="G281" s="376"/>
      <c r="H281" s="291"/>
      <c r="I281" s="291"/>
      <c r="J281" s="291"/>
    </row>
    <row r="282" spans="1:10" ht="12.75">
      <c r="A282" s="291"/>
      <c r="B282" s="291"/>
      <c r="C282" s="291"/>
      <c r="D282" s="291"/>
      <c r="E282" s="376"/>
      <c r="F282" s="376"/>
      <c r="G282" s="376"/>
      <c r="H282" s="291"/>
      <c r="I282" s="291"/>
      <c r="J282" s="291"/>
    </row>
    <row r="283" spans="1:10" ht="12.75">
      <c r="A283" s="291"/>
      <c r="B283" s="291"/>
      <c r="C283" s="291"/>
      <c r="D283" s="291"/>
      <c r="E283" s="376"/>
      <c r="F283" s="376"/>
      <c r="G283" s="376"/>
      <c r="H283" s="291"/>
      <c r="I283" s="291"/>
      <c r="J283" s="291"/>
    </row>
    <row r="284" spans="1:10" ht="12.75">
      <c r="A284" s="291"/>
      <c r="B284" s="291"/>
      <c r="C284" s="291"/>
      <c r="D284" s="291"/>
      <c r="E284" s="376"/>
      <c r="F284" s="376"/>
      <c r="G284" s="376"/>
      <c r="H284" s="291"/>
      <c r="I284" s="291"/>
      <c r="J284" s="291"/>
    </row>
    <row r="285" spans="1:10" ht="12.75">
      <c r="A285" s="291"/>
      <c r="B285" s="291"/>
      <c r="C285" s="291"/>
      <c r="D285" s="291"/>
      <c r="E285" s="376"/>
      <c r="F285" s="376"/>
      <c r="G285" s="376"/>
      <c r="H285" s="291"/>
      <c r="I285" s="291"/>
      <c r="J285" s="291"/>
    </row>
    <row r="286" spans="1:10" ht="12.75">
      <c r="A286" s="291"/>
      <c r="B286" s="291"/>
      <c r="C286" s="291"/>
      <c r="D286" s="291"/>
      <c r="E286" s="376"/>
      <c r="F286" s="376"/>
      <c r="G286" s="376"/>
      <c r="H286" s="291"/>
      <c r="I286" s="291"/>
      <c r="J286" s="291"/>
    </row>
    <row r="287" spans="1:10" ht="12.75">
      <c r="A287" s="291"/>
      <c r="B287" s="291"/>
      <c r="C287" s="291"/>
      <c r="D287" s="291"/>
      <c r="E287" s="376"/>
      <c r="F287" s="376"/>
      <c r="G287" s="376"/>
      <c r="H287" s="291"/>
      <c r="I287" s="291"/>
      <c r="J287" s="291"/>
    </row>
    <row r="288" spans="1:10" ht="12.75">
      <c r="A288" s="291"/>
      <c r="B288" s="291"/>
      <c r="C288" s="291"/>
      <c r="D288" s="291"/>
      <c r="E288" s="376"/>
      <c r="F288" s="376"/>
      <c r="G288" s="376"/>
      <c r="H288" s="291"/>
      <c r="I288" s="291"/>
      <c r="J288" s="291"/>
    </row>
    <row r="289" spans="1:10" ht="12.75">
      <c r="A289" s="291"/>
      <c r="B289" s="291"/>
      <c r="C289" s="291"/>
      <c r="D289" s="291"/>
      <c r="E289" s="376"/>
      <c r="F289" s="376"/>
      <c r="G289" s="376"/>
      <c r="H289" s="291"/>
      <c r="I289" s="291"/>
      <c r="J289" s="291"/>
    </row>
    <row r="290" spans="1:10" ht="12.75">
      <c r="A290" s="291"/>
      <c r="B290" s="291"/>
      <c r="C290" s="291"/>
      <c r="D290" s="291"/>
      <c r="E290" s="376"/>
      <c r="F290" s="376"/>
      <c r="G290" s="376"/>
      <c r="H290" s="291"/>
      <c r="I290" s="291"/>
      <c r="J290" s="291"/>
    </row>
    <row r="291" spans="1:10" ht="12.75">
      <c r="A291" s="291"/>
      <c r="B291" s="291"/>
      <c r="C291" s="291"/>
      <c r="D291" s="291"/>
      <c r="E291" s="376"/>
      <c r="F291" s="376"/>
      <c r="G291" s="376"/>
      <c r="H291" s="291"/>
      <c r="I291" s="291"/>
      <c r="J291" s="291"/>
    </row>
    <row r="292" spans="1:10" ht="12.75">
      <c r="A292" s="291"/>
      <c r="B292" s="291"/>
      <c r="C292" s="291"/>
      <c r="D292" s="291"/>
      <c r="E292" s="376"/>
      <c r="F292" s="376"/>
      <c r="G292" s="376"/>
      <c r="H292" s="291"/>
      <c r="I292" s="291"/>
      <c r="J292" s="291"/>
    </row>
    <row r="293" spans="1:10" ht="12.75">
      <c r="A293" s="291"/>
      <c r="B293" s="291"/>
      <c r="C293" s="291"/>
      <c r="D293" s="291"/>
      <c r="E293" s="376"/>
      <c r="F293" s="376"/>
      <c r="G293" s="376"/>
      <c r="H293" s="291"/>
      <c r="I293" s="291"/>
      <c r="J293" s="291"/>
    </row>
    <row r="294" spans="1:10" ht="12.75">
      <c r="A294" s="291"/>
      <c r="B294" s="291"/>
      <c r="C294" s="291"/>
      <c r="D294" s="291"/>
      <c r="E294" s="376"/>
      <c r="F294" s="376"/>
      <c r="G294" s="376"/>
      <c r="H294" s="291"/>
      <c r="I294" s="291"/>
      <c r="J294" s="291"/>
    </row>
    <row r="295" spans="1:10" ht="12.75">
      <c r="A295" s="291"/>
      <c r="B295" s="291"/>
      <c r="C295" s="291"/>
      <c r="D295" s="291"/>
      <c r="E295" s="376"/>
      <c r="F295" s="376"/>
      <c r="G295" s="376"/>
      <c r="H295" s="291"/>
      <c r="I295" s="291"/>
      <c r="J295" s="291"/>
    </row>
    <row r="296" spans="1:10" ht="12.75">
      <c r="A296" s="291"/>
      <c r="B296" s="291"/>
      <c r="C296" s="291"/>
      <c r="D296" s="291"/>
      <c r="E296" s="376"/>
      <c r="F296" s="376"/>
      <c r="G296" s="376"/>
      <c r="H296" s="291"/>
      <c r="I296" s="291"/>
      <c r="J296" s="291"/>
    </row>
    <row r="297" spans="1:10" ht="12.75">
      <c r="A297" s="291"/>
      <c r="B297" s="291"/>
      <c r="C297" s="291"/>
      <c r="D297" s="291"/>
      <c r="E297" s="376"/>
      <c r="F297" s="376"/>
      <c r="G297" s="376"/>
      <c r="H297" s="291"/>
      <c r="I297" s="291"/>
      <c r="J297" s="291"/>
    </row>
    <row r="298" spans="1:10" ht="12.75">
      <c r="A298" s="291"/>
      <c r="B298" s="291"/>
      <c r="C298" s="291"/>
      <c r="D298" s="291"/>
      <c r="E298" s="376"/>
      <c r="F298" s="376"/>
      <c r="G298" s="376"/>
      <c r="H298" s="291"/>
      <c r="I298" s="291"/>
      <c r="J298" s="291"/>
    </row>
    <row r="299" spans="1:10" ht="12.75">
      <c r="A299" s="291"/>
      <c r="B299" s="291"/>
      <c r="C299" s="291"/>
      <c r="D299" s="291"/>
      <c r="E299" s="376"/>
      <c r="F299" s="376"/>
      <c r="G299" s="376"/>
      <c r="H299" s="291"/>
      <c r="I299" s="291"/>
      <c r="J299" s="291"/>
    </row>
    <row r="300" spans="1:10" ht="12.75">
      <c r="A300" s="291"/>
      <c r="B300" s="291"/>
      <c r="C300" s="291"/>
      <c r="D300" s="291"/>
      <c r="E300" s="376"/>
      <c r="F300" s="376"/>
      <c r="G300" s="376"/>
      <c r="H300" s="291"/>
      <c r="I300" s="291"/>
      <c r="J300" s="291"/>
    </row>
    <row r="301" spans="1:10" ht="12.75">
      <c r="A301" s="291"/>
      <c r="B301" s="291"/>
      <c r="C301" s="291"/>
      <c r="D301" s="291"/>
      <c r="E301" s="376"/>
      <c r="F301" s="376"/>
      <c r="G301" s="376"/>
      <c r="H301" s="291"/>
      <c r="I301" s="291"/>
      <c r="J301" s="291"/>
    </row>
    <row r="302" spans="1:10" ht="12.75">
      <c r="A302" s="291"/>
      <c r="B302" s="291"/>
      <c r="C302" s="291"/>
      <c r="D302" s="291"/>
      <c r="E302" s="376"/>
      <c r="F302" s="376"/>
      <c r="G302" s="376"/>
      <c r="H302" s="291"/>
      <c r="I302" s="291"/>
      <c r="J302" s="291"/>
    </row>
    <row r="303" spans="1:10" ht="12.75">
      <c r="A303" s="291"/>
      <c r="B303" s="291"/>
      <c r="C303" s="291"/>
      <c r="D303" s="291"/>
      <c r="E303" s="376"/>
      <c r="F303" s="376"/>
      <c r="G303" s="376"/>
      <c r="H303" s="291"/>
      <c r="I303" s="291"/>
      <c r="J303" s="291"/>
    </row>
    <row r="304" spans="1:10" ht="12.75">
      <c r="A304" s="291"/>
      <c r="B304" s="291"/>
      <c r="C304" s="291"/>
      <c r="D304" s="291"/>
      <c r="E304" s="376"/>
      <c r="F304" s="376"/>
      <c r="G304" s="376"/>
      <c r="H304" s="291"/>
      <c r="I304" s="291"/>
      <c r="J304" s="291"/>
    </row>
    <row r="305" spans="1:10" ht="12.75">
      <c r="A305" s="291"/>
      <c r="B305" s="291"/>
      <c r="C305" s="291"/>
      <c r="D305" s="291"/>
      <c r="E305" s="376"/>
      <c r="F305" s="376"/>
      <c r="G305" s="376"/>
      <c r="H305" s="291"/>
      <c r="I305" s="291"/>
      <c r="J305" s="291"/>
    </row>
    <row r="306" spans="1:10" ht="12.75">
      <c r="A306" s="291"/>
      <c r="B306" s="291"/>
      <c r="C306" s="291"/>
      <c r="D306" s="291"/>
      <c r="E306" s="376"/>
      <c r="F306" s="376"/>
      <c r="G306" s="376"/>
      <c r="H306" s="291"/>
      <c r="I306" s="291"/>
      <c r="J306" s="291"/>
    </row>
    <row r="307" spans="1:10" ht="12.75">
      <c r="A307" s="291"/>
      <c r="B307" s="291"/>
      <c r="C307" s="291"/>
      <c r="D307" s="291"/>
      <c r="E307" s="376"/>
      <c r="F307" s="376"/>
      <c r="G307" s="376"/>
      <c r="H307" s="291"/>
      <c r="I307" s="291"/>
      <c r="J307" s="291"/>
    </row>
    <row r="308" spans="1:10" ht="12.75">
      <c r="A308" s="291"/>
      <c r="B308" s="291"/>
      <c r="C308" s="291"/>
      <c r="D308" s="291"/>
      <c r="E308" s="376"/>
      <c r="F308" s="376"/>
      <c r="G308" s="376"/>
      <c r="H308" s="291"/>
      <c r="I308" s="291"/>
      <c r="J308" s="291"/>
    </row>
    <row r="309" spans="1:10" ht="12.75">
      <c r="A309" s="291"/>
      <c r="B309" s="291"/>
      <c r="C309" s="291"/>
      <c r="D309" s="291"/>
      <c r="E309" s="376"/>
      <c r="F309" s="376"/>
      <c r="G309" s="376"/>
      <c r="H309" s="291"/>
      <c r="I309" s="291"/>
      <c r="J309" s="291"/>
    </row>
    <row r="310" spans="1:10" ht="12.75">
      <c r="A310" s="291"/>
      <c r="B310" s="291"/>
      <c r="C310" s="291"/>
      <c r="D310" s="291"/>
      <c r="E310" s="376"/>
      <c r="F310" s="376"/>
      <c r="G310" s="376"/>
      <c r="H310" s="291"/>
      <c r="I310" s="291"/>
      <c r="J310" s="291"/>
    </row>
    <row r="311" spans="1:10" ht="12.75">
      <c r="A311" s="291"/>
      <c r="B311" s="291"/>
      <c r="C311" s="291"/>
      <c r="D311" s="291"/>
      <c r="E311" s="376"/>
      <c r="F311" s="376"/>
      <c r="G311" s="376"/>
      <c r="H311" s="291"/>
      <c r="I311" s="291"/>
      <c r="J311" s="291"/>
    </row>
    <row r="312" spans="1:10" ht="12.75">
      <c r="A312" s="291"/>
      <c r="B312" s="291"/>
      <c r="C312" s="291"/>
      <c r="D312" s="291"/>
      <c r="E312" s="376"/>
      <c r="F312" s="376"/>
      <c r="G312" s="376"/>
      <c r="H312" s="291"/>
      <c r="I312" s="291"/>
      <c r="J312" s="291"/>
    </row>
    <row r="313" spans="1:10" ht="12.75">
      <c r="A313" s="291"/>
      <c r="B313" s="291"/>
      <c r="C313" s="291"/>
      <c r="D313" s="291"/>
      <c r="E313" s="376"/>
      <c r="F313" s="376"/>
      <c r="G313" s="376"/>
      <c r="H313" s="291"/>
      <c r="I313" s="291"/>
      <c r="J313" s="291"/>
    </row>
    <row r="314" spans="1:10" ht="12.75">
      <c r="A314" s="291"/>
      <c r="B314" s="291"/>
      <c r="C314" s="291"/>
      <c r="D314" s="291"/>
      <c r="E314" s="376"/>
      <c r="F314" s="376"/>
      <c r="G314" s="376"/>
      <c r="H314" s="291"/>
      <c r="I314" s="291"/>
      <c r="J314" s="291"/>
    </row>
    <row r="315" spans="1:10" ht="12.75">
      <c r="A315" s="291"/>
      <c r="B315" s="291"/>
      <c r="C315" s="291"/>
      <c r="D315" s="291"/>
      <c r="E315" s="376"/>
      <c r="F315" s="376"/>
      <c r="G315" s="376"/>
      <c r="H315" s="291"/>
      <c r="I315" s="291"/>
      <c r="J315" s="291"/>
    </row>
    <row r="316" spans="1:10" ht="12.75">
      <c r="A316" s="291"/>
      <c r="B316" s="291"/>
      <c r="C316" s="291"/>
      <c r="D316" s="291"/>
      <c r="E316" s="376"/>
      <c r="F316" s="376"/>
      <c r="G316" s="376"/>
      <c r="H316" s="291"/>
      <c r="I316" s="291"/>
      <c r="J316" s="291"/>
    </row>
    <row r="317" spans="1:10" ht="12.75">
      <c r="A317" s="291"/>
      <c r="B317" s="291"/>
      <c r="C317" s="291"/>
      <c r="D317" s="291"/>
      <c r="E317" s="376"/>
      <c r="F317" s="376"/>
      <c r="G317" s="376"/>
      <c r="H317" s="291"/>
      <c r="I317" s="291"/>
      <c r="J317" s="291"/>
    </row>
    <row r="318" spans="1:10" ht="12.75">
      <c r="A318" s="291"/>
      <c r="B318" s="291"/>
      <c r="C318" s="291"/>
      <c r="D318" s="291"/>
      <c r="E318" s="376"/>
      <c r="F318" s="376"/>
      <c r="G318" s="376"/>
      <c r="H318" s="291"/>
      <c r="I318" s="291"/>
      <c r="J318" s="291"/>
    </row>
    <row r="319" spans="1:10" ht="12.75">
      <c r="A319" s="291"/>
      <c r="B319" s="291"/>
      <c r="C319" s="291"/>
      <c r="D319" s="291"/>
      <c r="E319" s="376"/>
      <c r="F319" s="376"/>
      <c r="G319" s="376"/>
      <c r="H319" s="291"/>
      <c r="I319" s="291"/>
      <c r="J319" s="291"/>
    </row>
    <row r="320" spans="1:10" ht="12.75">
      <c r="A320" s="291"/>
      <c r="B320" s="291"/>
      <c r="C320" s="291"/>
      <c r="D320" s="291"/>
      <c r="E320" s="376"/>
      <c r="F320" s="376"/>
      <c r="G320" s="376"/>
      <c r="H320" s="291"/>
      <c r="I320" s="291"/>
      <c r="J320" s="291"/>
    </row>
    <row r="321" spans="1:10" ht="12.75">
      <c r="A321" s="291"/>
      <c r="B321" s="291"/>
      <c r="C321" s="291"/>
      <c r="D321" s="291"/>
      <c r="E321" s="376"/>
      <c r="F321" s="376"/>
      <c r="G321" s="376"/>
      <c r="H321" s="291"/>
      <c r="I321" s="291"/>
      <c r="J321" s="291"/>
    </row>
    <row r="322" spans="1:10" ht="12.75">
      <c r="A322" s="291"/>
      <c r="B322" s="291"/>
      <c r="C322" s="291"/>
      <c r="D322" s="291"/>
      <c r="E322" s="376"/>
      <c r="F322" s="376"/>
      <c r="G322" s="376"/>
      <c r="H322" s="291"/>
      <c r="I322" s="291"/>
      <c r="J322" s="291"/>
    </row>
    <row r="323" spans="1:10" ht="12.75">
      <c r="A323" s="291"/>
      <c r="B323" s="291"/>
      <c r="C323" s="291"/>
      <c r="D323" s="291"/>
      <c r="E323" s="376"/>
      <c r="F323" s="376"/>
      <c r="G323" s="376"/>
      <c r="H323" s="291"/>
      <c r="I323" s="291"/>
      <c r="J323" s="291"/>
    </row>
    <row r="324" spans="1:10" ht="12.75">
      <c r="A324" s="291"/>
      <c r="B324" s="291"/>
      <c r="C324" s="291"/>
      <c r="D324" s="291"/>
      <c r="E324" s="376"/>
      <c r="F324" s="376"/>
      <c r="G324" s="376"/>
      <c r="H324" s="291"/>
      <c r="I324" s="291"/>
      <c r="J324" s="291"/>
    </row>
    <row r="325" spans="1:10" ht="12.75">
      <c r="A325" s="291"/>
      <c r="B325" s="291"/>
      <c r="C325" s="291"/>
      <c r="D325" s="291"/>
      <c r="E325" s="376"/>
      <c r="F325" s="376"/>
      <c r="G325" s="376"/>
      <c r="H325" s="291"/>
      <c r="I325" s="291"/>
      <c r="J325" s="291"/>
    </row>
    <row r="326" spans="1:10" ht="12.75">
      <c r="A326" s="291"/>
      <c r="B326" s="291"/>
      <c r="C326" s="291"/>
      <c r="D326" s="291"/>
      <c r="E326" s="376"/>
      <c r="F326" s="376"/>
      <c r="G326" s="376"/>
      <c r="H326" s="291"/>
      <c r="I326" s="291"/>
      <c r="J326" s="291"/>
    </row>
    <row r="327" spans="1:10" ht="12.75">
      <c r="A327" s="291"/>
      <c r="B327" s="291"/>
      <c r="C327" s="291"/>
      <c r="D327" s="291"/>
      <c r="E327" s="376"/>
      <c r="F327" s="376"/>
      <c r="G327" s="376"/>
      <c r="H327" s="291"/>
      <c r="I327" s="291"/>
      <c r="J327" s="291"/>
    </row>
    <row r="328" spans="1:10" ht="12.75">
      <c r="A328" s="291"/>
      <c r="B328" s="291"/>
      <c r="C328" s="291"/>
      <c r="D328" s="291"/>
      <c r="E328" s="376"/>
      <c r="F328" s="376"/>
      <c r="G328" s="376"/>
      <c r="H328" s="291"/>
      <c r="I328" s="291"/>
      <c r="J328" s="291"/>
    </row>
    <row r="329" spans="1:10" ht="12.75">
      <c r="A329" s="291"/>
      <c r="B329" s="291"/>
      <c r="C329" s="291"/>
      <c r="D329" s="291"/>
      <c r="E329" s="376"/>
      <c r="F329" s="376"/>
      <c r="G329" s="376"/>
      <c r="H329" s="291"/>
      <c r="I329" s="291"/>
      <c r="J329" s="291"/>
    </row>
    <row r="330" spans="1:10" ht="12.75">
      <c r="A330" s="291"/>
      <c r="B330" s="291"/>
      <c r="C330" s="291"/>
      <c r="D330" s="291"/>
      <c r="E330" s="376"/>
      <c r="F330" s="376"/>
      <c r="G330" s="376"/>
      <c r="H330" s="291"/>
      <c r="I330" s="291"/>
      <c r="J330" s="291"/>
    </row>
    <row r="331" spans="1:10" ht="12.75">
      <c r="A331" s="291"/>
      <c r="B331" s="291"/>
      <c r="C331" s="291"/>
      <c r="D331" s="291"/>
      <c r="E331" s="376"/>
      <c r="F331" s="376"/>
      <c r="G331" s="376"/>
      <c r="H331" s="291"/>
      <c r="I331" s="291"/>
      <c r="J331" s="291"/>
    </row>
    <row r="332" spans="1:10" ht="12.75">
      <c r="A332" s="291"/>
      <c r="B332" s="291"/>
      <c r="C332" s="291"/>
      <c r="D332" s="291"/>
      <c r="E332" s="376"/>
      <c r="F332" s="376"/>
      <c r="G332" s="376"/>
      <c r="H332" s="291"/>
      <c r="I332" s="291"/>
      <c r="J332" s="291"/>
    </row>
    <row r="333" spans="1:10" ht="12.75">
      <c r="A333" s="291"/>
      <c r="B333" s="291"/>
      <c r="C333" s="291"/>
      <c r="D333" s="291"/>
      <c r="E333" s="376"/>
      <c r="F333" s="376"/>
      <c r="G333" s="376"/>
      <c r="H333" s="291"/>
      <c r="I333" s="291"/>
      <c r="J333" s="291"/>
    </row>
    <row r="334" spans="1:10" ht="12.75">
      <c r="A334" s="291"/>
      <c r="B334" s="291"/>
      <c r="C334" s="291"/>
      <c r="D334" s="291"/>
      <c r="E334" s="376"/>
      <c r="F334" s="376"/>
      <c r="G334" s="376"/>
      <c r="H334" s="291"/>
      <c r="I334" s="291"/>
      <c r="J334" s="291"/>
    </row>
    <row r="335" spans="1:10" ht="12.75">
      <c r="A335" s="291"/>
      <c r="B335" s="291"/>
      <c r="C335" s="291"/>
      <c r="D335" s="291"/>
      <c r="E335" s="376"/>
      <c r="F335" s="376"/>
      <c r="G335" s="376"/>
      <c r="H335" s="291"/>
      <c r="I335" s="291"/>
      <c r="J335" s="291"/>
    </row>
    <row r="336" spans="1:10" ht="12.75">
      <c r="A336" s="291"/>
      <c r="B336" s="291"/>
      <c r="C336" s="291"/>
      <c r="D336" s="291"/>
      <c r="E336" s="376"/>
      <c r="F336" s="376"/>
      <c r="G336" s="376"/>
      <c r="H336" s="291"/>
      <c r="I336" s="291"/>
      <c r="J336" s="291"/>
    </row>
    <row r="337" spans="1:10" ht="12.75">
      <c r="A337" s="291"/>
      <c r="B337" s="291"/>
      <c r="C337" s="291"/>
      <c r="D337" s="291"/>
      <c r="E337" s="376"/>
      <c r="F337" s="376"/>
      <c r="G337" s="376"/>
      <c r="H337" s="291"/>
      <c r="I337" s="291"/>
      <c r="J337" s="291"/>
    </row>
    <row r="338" spans="1:10" ht="12.75">
      <c r="A338" s="291"/>
      <c r="B338" s="291"/>
      <c r="C338" s="291"/>
      <c r="D338" s="291"/>
      <c r="E338" s="376"/>
      <c r="F338" s="376"/>
      <c r="G338" s="376"/>
      <c r="H338" s="291"/>
      <c r="I338" s="291"/>
      <c r="J338" s="291"/>
    </row>
    <row r="339" spans="1:10" ht="12.75">
      <c r="A339" s="291"/>
      <c r="B339" s="291"/>
      <c r="C339" s="291"/>
      <c r="D339" s="291"/>
      <c r="E339" s="376"/>
      <c r="F339" s="376"/>
      <c r="G339" s="376"/>
      <c r="H339" s="291"/>
      <c r="I339" s="291"/>
      <c r="J339" s="291"/>
    </row>
    <row r="340" spans="1:10" ht="12.75">
      <c r="A340" s="291"/>
      <c r="B340" s="291"/>
      <c r="C340" s="291"/>
      <c r="D340" s="291"/>
      <c r="E340" s="376"/>
      <c r="F340" s="376"/>
      <c r="G340" s="376"/>
      <c r="H340" s="291"/>
      <c r="I340" s="291"/>
      <c r="J340" s="291"/>
    </row>
    <row r="341" spans="1:10" ht="12.75">
      <c r="A341" s="291"/>
      <c r="B341" s="291"/>
      <c r="C341" s="291"/>
      <c r="D341" s="291"/>
      <c r="E341" s="376"/>
      <c r="F341" s="376"/>
      <c r="G341" s="376"/>
      <c r="H341" s="291"/>
      <c r="I341" s="291"/>
      <c r="J341" s="291"/>
    </row>
    <row r="342" spans="1:10" ht="12.75">
      <c r="A342" s="291"/>
      <c r="B342" s="291"/>
      <c r="C342" s="291"/>
      <c r="D342" s="291"/>
      <c r="E342" s="376"/>
      <c r="F342" s="376"/>
      <c r="G342" s="376"/>
      <c r="H342" s="291"/>
      <c r="I342" s="291"/>
      <c r="J342" s="291"/>
    </row>
    <row r="343" spans="1:10" ht="12.75">
      <c r="A343" s="291"/>
      <c r="B343" s="291"/>
      <c r="C343" s="291"/>
      <c r="D343" s="291"/>
      <c r="E343" s="376"/>
      <c r="F343" s="376"/>
      <c r="G343" s="376"/>
      <c r="H343" s="291"/>
      <c r="I343" s="291"/>
      <c r="J343" s="291"/>
    </row>
    <row r="344" spans="1:10" ht="12.75">
      <c r="A344" s="291"/>
      <c r="B344" s="291"/>
      <c r="C344" s="291"/>
      <c r="D344" s="291"/>
      <c r="E344" s="376"/>
      <c r="F344" s="376"/>
      <c r="G344" s="376"/>
      <c r="H344" s="291"/>
      <c r="I344" s="291"/>
      <c r="J344" s="291"/>
    </row>
    <row r="345" spans="1:10" ht="12.75">
      <c r="A345" s="291"/>
      <c r="B345" s="291"/>
      <c r="C345" s="291"/>
      <c r="D345" s="291"/>
      <c r="E345" s="376"/>
      <c r="F345" s="376"/>
      <c r="G345" s="376"/>
      <c r="H345" s="291"/>
      <c r="I345" s="291"/>
      <c r="J345" s="291"/>
    </row>
    <row r="346" spans="1:10" ht="12.75">
      <c r="A346" s="291"/>
      <c r="B346" s="291"/>
      <c r="C346" s="291"/>
      <c r="D346" s="291"/>
      <c r="E346" s="376"/>
      <c r="F346" s="376"/>
      <c r="G346" s="376"/>
      <c r="H346" s="291"/>
      <c r="I346" s="291"/>
      <c r="J346" s="291"/>
    </row>
    <row r="347" spans="1:10" ht="12.75">
      <c r="A347" s="291"/>
      <c r="B347" s="291"/>
      <c r="C347" s="291"/>
      <c r="D347" s="291"/>
      <c r="E347" s="376"/>
      <c r="F347" s="376"/>
      <c r="G347" s="376"/>
      <c r="H347" s="291"/>
      <c r="I347" s="291"/>
      <c r="J347" s="291"/>
    </row>
    <row r="348" spans="1:10" ht="12.75">
      <c r="A348" s="291"/>
      <c r="B348" s="291"/>
      <c r="C348" s="291"/>
      <c r="D348" s="291"/>
      <c r="E348" s="376"/>
      <c r="F348" s="376"/>
      <c r="G348" s="376"/>
      <c r="H348" s="291"/>
      <c r="I348" s="291"/>
      <c r="J348" s="291"/>
    </row>
    <row r="349" spans="1:10" ht="12.75">
      <c r="A349" s="291"/>
      <c r="B349" s="291"/>
      <c r="C349" s="291"/>
      <c r="D349" s="291"/>
      <c r="E349" s="376"/>
      <c r="F349" s="376"/>
      <c r="G349" s="376"/>
      <c r="H349" s="291"/>
      <c r="I349" s="291"/>
      <c r="J349" s="291"/>
    </row>
    <row r="350" spans="1:10" ht="12.75">
      <c r="A350" s="291"/>
      <c r="B350" s="291"/>
      <c r="C350" s="291"/>
      <c r="D350" s="291"/>
      <c r="E350" s="376"/>
      <c r="F350" s="376"/>
      <c r="G350" s="376"/>
      <c r="H350" s="291"/>
      <c r="I350" s="291"/>
      <c r="J350" s="291"/>
    </row>
    <row r="351" spans="1:10" ht="12.75">
      <c r="A351" s="291"/>
      <c r="B351" s="291"/>
      <c r="C351" s="291"/>
      <c r="D351" s="291"/>
      <c r="E351" s="376"/>
      <c r="F351" s="376"/>
      <c r="G351" s="376"/>
      <c r="H351" s="291"/>
      <c r="I351" s="291"/>
      <c r="J351" s="291"/>
    </row>
    <row r="352" spans="1:10" ht="12.75">
      <c r="A352" s="291"/>
      <c r="B352" s="291"/>
      <c r="C352" s="291"/>
      <c r="D352" s="291"/>
      <c r="E352" s="376"/>
      <c r="F352" s="376"/>
      <c r="G352" s="376"/>
      <c r="H352" s="291"/>
      <c r="I352" s="291"/>
      <c r="J352" s="291"/>
    </row>
    <row r="353" spans="1:10" ht="12.75">
      <c r="A353" s="291"/>
      <c r="B353" s="291"/>
      <c r="C353" s="291"/>
      <c r="D353" s="291"/>
      <c r="E353" s="376"/>
      <c r="F353" s="376"/>
      <c r="G353" s="376"/>
      <c r="H353" s="291"/>
      <c r="I353" s="291"/>
      <c r="J353" s="291"/>
    </row>
    <row r="354" spans="1:10" ht="12.75">
      <c r="A354" s="291"/>
      <c r="B354" s="291"/>
      <c r="C354" s="291"/>
      <c r="D354" s="291"/>
      <c r="E354" s="376"/>
      <c r="F354" s="376"/>
      <c r="G354" s="376"/>
      <c r="H354" s="291"/>
      <c r="I354" s="291"/>
      <c r="J354" s="291"/>
    </row>
    <row r="355" spans="1:10" ht="12.75">
      <c r="A355" s="291"/>
      <c r="B355" s="291"/>
      <c r="C355" s="291"/>
      <c r="D355" s="291"/>
      <c r="E355" s="376"/>
      <c r="F355" s="376"/>
      <c r="G355" s="376"/>
      <c r="H355" s="291"/>
      <c r="I355" s="291"/>
      <c r="J355" s="291"/>
    </row>
    <row r="356" spans="1:10" ht="12.75">
      <c r="A356" s="291"/>
      <c r="B356" s="291"/>
      <c r="C356" s="291"/>
      <c r="D356" s="291"/>
      <c r="E356" s="376"/>
      <c r="F356" s="376"/>
      <c r="G356" s="376"/>
      <c r="H356" s="291"/>
      <c r="I356" s="291"/>
      <c r="J356" s="291"/>
    </row>
    <row r="357" spans="1:10" ht="12.75">
      <c r="A357" s="291"/>
      <c r="B357" s="291"/>
      <c r="C357" s="291"/>
      <c r="D357" s="291"/>
      <c r="E357" s="376"/>
      <c r="F357" s="376"/>
      <c r="G357" s="376"/>
      <c r="H357" s="291"/>
      <c r="I357" s="291"/>
      <c r="J357" s="291"/>
    </row>
    <row r="358" spans="1:10" ht="12.75">
      <c r="A358" s="291"/>
      <c r="B358" s="291"/>
      <c r="C358" s="291"/>
      <c r="D358" s="291"/>
      <c r="E358" s="376"/>
      <c r="F358" s="376"/>
      <c r="G358" s="376"/>
      <c r="H358" s="291"/>
      <c r="I358" s="291"/>
      <c r="J358" s="291"/>
    </row>
    <row r="359" spans="1:10" ht="12.75">
      <c r="A359" s="291"/>
      <c r="B359" s="291"/>
      <c r="C359" s="291"/>
      <c r="D359" s="291"/>
      <c r="E359" s="376"/>
      <c r="F359" s="376"/>
      <c r="G359" s="376"/>
      <c r="H359" s="291"/>
      <c r="I359" s="291"/>
      <c r="J359" s="291"/>
    </row>
    <row r="360" spans="1:10" ht="12.75">
      <c r="A360" s="291"/>
      <c r="B360" s="291"/>
      <c r="C360" s="291"/>
      <c r="D360" s="291"/>
      <c r="E360" s="376"/>
      <c r="F360" s="376"/>
      <c r="G360" s="376"/>
      <c r="H360" s="291"/>
      <c r="I360" s="291"/>
      <c r="J360" s="291"/>
    </row>
    <row r="361" spans="1:10" ht="12.75">
      <c r="A361" s="291"/>
      <c r="B361" s="291"/>
      <c r="C361" s="291"/>
      <c r="D361" s="291"/>
      <c r="E361" s="376"/>
      <c r="F361" s="376"/>
      <c r="G361" s="376"/>
      <c r="H361" s="291"/>
      <c r="I361" s="291"/>
      <c r="J361" s="291"/>
    </row>
    <row r="362" spans="1:10" ht="12.75">
      <c r="A362" s="291"/>
      <c r="B362" s="291"/>
      <c r="C362" s="291"/>
      <c r="D362" s="291"/>
      <c r="E362" s="376"/>
      <c r="F362" s="376"/>
      <c r="G362" s="376"/>
      <c r="H362" s="291"/>
      <c r="I362" s="291"/>
      <c r="J362" s="291"/>
    </row>
    <row r="363" spans="1:10" ht="12.75">
      <c r="A363" s="291"/>
      <c r="B363" s="291"/>
      <c r="C363" s="291"/>
      <c r="D363" s="291"/>
      <c r="E363" s="376"/>
      <c r="F363" s="376"/>
      <c r="G363" s="376"/>
      <c r="H363" s="291"/>
      <c r="I363" s="291"/>
      <c r="J363" s="291"/>
    </row>
    <row r="364" spans="1:10" ht="12.75">
      <c r="A364" s="291"/>
      <c r="B364" s="291"/>
      <c r="C364" s="291"/>
      <c r="D364" s="291"/>
      <c r="E364" s="376"/>
      <c r="F364" s="376"/>
      <c r="G364" s="376"/>
      <c r="H364" s="291"/>
      <c r="I364" s="291"/>
      <c r="J364" s="291"/>
    </row>
    <row r="365" spans="1:10" ht="12.75">
      <c r="A365" s="291"/>
      <c r="B365" s="291"/>
      <c r="C365" s="291"/>
      <c r="D365" s="291"/>
      <c r="E365" s="376"/>
      <c r="F365" s="376"/>
      <c r="G365" s="376"/>
      <c r="H365" s="291"/>
      <c r="I365" s="291"/>
      <c r="J365" s="291"/>
    </row>
    <row r="366" spans="1:10" ht="12.75">
      <c r="A366" s="291"/>
      <c r="B366" s="291"/>
      <c r="C366" s="291"/>
      <c r="D366" s="291"/>
      <c r="E366" s="376"/>
      <c r="F366" s="376"/>
      <c r="G366" s="376"/>
      <c r="H366" s="291"/>
      <c r="I366" s="291"/>
      <c r="J366" s="291"/>
    </row>
    <row r="367" spans="1:10" ht="12.75">
      <c r="A367" s="291"/>
      <c r="B367" s="291"/>
      <c r="C367" s="291"/>
      <c r="D367" s="291"/>
      <c r="E367" s="376"/>
      <c r="F367" s="376"/>
      <c r="G367" s="376"/>
      <c r="H367" s="291"/>
      <c r="I367" s="291"/>
      <c r="J367" s="291"/>
    </row>
    <row r="368" spans="1:10" ht="12.75">
      <c r="A368" s="291"/>
      <c r="B368" s="291"/>
      <c r="C368" s="291"/>
      <c r="D368" s="291"/>
      <c r="E368" s="376"/>
      <c r="F368" s="376"/>
      <c r="G368" s="376"/>
      <c r="H368" s="291"/>
      <c r="I368" s="291"/>
      <c r="J368" s="291"/>
    </row>
    <row r="369" spans="1:10" ht="12.75">
      <c r="A369" s="291"/>
      <c r="B369" s="291"/>
      <c r="C369" s="291"/>
      <c r="D369" s="291"/>
      <c r="E369" s="376"/>
      <c r="F369" s="376"/>
      <c r="G369" s="376"/>
      <c r="H369" s="291"/>
      <c r="I369" s="291"/>
      <c r="J369" s="291"/>
    </row>
    <row r="370" spans="1:10" ht="12.75">
      <c r="A370" s="291"/>
      <c r="B370" s="291"/>
      <c r="C370" s="291"/>
      <c r="D370" s="291"/>
      <c r="E370" s="376"/>
      <c r="F370" s="376"/>
      <c r="G370" s="376"/>
      <c r="H370" s="291"/>
      <c r="I370" s="291"/>
      <c r="J370" s="291"/>
    </row>
    <row r="371" spans="1:10" ht="12.75">
      <c r="A371" s="291"/>
      <c r="B371" s="291"/>
      <c r="C371" s="291"/>
      <c r="D371" s="291"/>
      <c r="E371" s="376"/>
      <c r="F371" s="376"/>
      <c r="G371" s="376"/>
      <c r="H371" s="291"/>
      <c r="I371" s="291"/>
      <c r="J371" s="291"/>
    </row>
    <row r="372" spans="1:10" ht="12.75">
      <c r="A372" s="291"/>
      <c r="B372" s="291"/>
      <c r="C372" s="291"/>
      <c r="D372" s="291"/>
      <c r="E372" s="376"/>
      <c r="F372" s="376"/>
      <c r="G372" s="376"/>
      <c r="H372" s="291"/>
      <c r="I372" s="291"/>
      <c r="J372" s="291"/>
    </row>
    <row r="373" spans="1:10" ht="12.75">
      <c r="A373" s="291"/>
      <c r="B373" s="291"/>
      <c r="C373" s="291"/>
      <c r="D373" s="291"/>
      <c r="E373" s="376"/>
      <c r="F373" s="376"/>
      <c r="G373" s="376"/>
      <c r="H373" s="291"/>
      <c r="I373" s="291"/>
      <c r="J373" s="291"/>
    </row>
    <row r="374" spans="1:10" ht="12.75">
      <c r="A374" s="291"/>
      <c r="B374" s="291"/>
      <c r="C374" s="291"/>
      <c r="D374" s="291"/>
      <c r="E374" s="376"/>
      <c r="F374" s="376"/>
      <c r="G374" s="376"/>
      <c r="H374" s="291"/>
      <c r="I374" s="291"/>
      <c r="J374" s="291"/>
    </row>
    <row r="375" spans="1:10" ht="12.75">
      <c r="A375" s="291"/>
      <c r="B375" s="291"/>
      <c r="C375" s="291"/>
      <c r="D375" s="291"/>
      <c r="E375" s="376"/>
      <c r="F375" s="376"/>
      <c r="G375" s="376"/>
      <c r="H375" s="291"/>
      <c r="I375" s="291"/>
      <c r="J375" s="291"/>
    </row>
    <row r="376" spans="1:10" ht="12.75">
      <c r="A376" s="291"/>
      <c r="B376" s="291"/>
      <c r="C376" s="291"/>
      <c r="D376" s="291"/>
      <c r="E376" s="376"/>
      <c r="F376" s="376"/>
      <c r="G376" s="376"/>
      <c r="H376" s="291"/>
      <c r="I376" s="291"/>
      <c r="J376" s="291"/>
    </row>
    <row r="377" spans="1:10" ht="12.75">
      <c r="A377" s="291"/>
      <c r="B377" s="291"/>
      <c r="C377" s="291"/>
      <c r="D377" s="291"/>
      <c r="E377" s="376"/>
      <c r="F377" s="376"/>
      <c r="G377" s="376"/>
      <c r="H377" s="291"/>
      <c r="I377" s="291"/>
      <c r="J377" s="291"/>
    </row>
    <row r="378" spans="1:10" ht="12.75">
      <c r="A378" s="291"/>
      <c r="B378" s="291"/>
      <c r="C378" s="291"/>
      <c r="D378" s="291"/>
      <c r="E378" s="376"/>
      <c r="F378" s="376"/>
      <c r="G378" s="376"/>
      <c r="H378" s="291"/>
      <c r="I378" s="291"/>
      <c r="J378" s="291"/>
    </row>
    <row r="379" spans="1:10" ht="12.75">
      <c r="A379" s="291"/>
      <c r="B379" s="291"/>
      <c r="C379" s="291"/>
      <c r="D379" s="291"/>
      <c r="E379" s="376"/>
      <c r="F379" s="376"/>
      <c r="G379" s="376"/>
      <c r="H379" s="291"/>
      <c r="I379" s="291"/>
      <c r="J379" s="291"/>
    </row>
    <row r="380" spans="1:10" ht="12.75">
      <c r="A380" s="291"/>
      <c r="B380" s="291"/>
      <c r="C380" s="291"/>
      <c r="D380" s="291"/>
      <c r="E380" s="376"/>
      <c r="F380" s="376"/>
      <c r="G380" s="376"/>
      <c r="H380" s="291"/>
      <c r="I380" s="291"/>
      <c r="J380" s="291"/>
    </row>
    <row r="381" spans="1:10" ht="12.75">
      <c r="A381" s="291"/>
      <c r="B381" s="291"/>
      <c r="C381" s="291"/>
      <c r="D381" s="291"/>
      <c r="E381" s="376"/>
      <c r="F381" s="376"/>
      <c r="G381" s="376"/>
      <c r="H381" s="291"/>
      <c r="I381" s="291"/>
      <c r="J381" s="291"/>
    </row>
    <row r="382" spans="1:10" ht="12.75">
      <c r="A382" s="291"/>
      <c r="B382" s="291"/>
      <c r="C382" s="291"/>
      <c r="D382" s="291"/>
      <c r="E382" s="376"/>
      <c r="F382" s="376"/>
      <c r="G382" s="376"/>
      <c r="H382" s="291"/>
      <c r="I382" s="291"/>
      <c r="J382" s="291"/>
    </row>
    <row r="383" spans="1:10" ht="12.75">
      <c r="A383" s="291"/>
      <c r="B383" s="291"/>
      <c r="C383" s="291"/>
      <c r="D383" s="291"/>
      <c r="E383" s="376"/>
      <c r="F383" s="376"/>
      <c r="G383" s="376"/>
      <c r="H383" s="291"/>
      <c r="I383" s="291"/>
      <c r="J383" s="291"/>
    </row>
    <row r="384" spans="1:10" ht="12.75">
      <c r="A384" s="291"/>
      <c r="B384" s="291"/>
      <c r="C384" s="291"/>
      <c r="D384" s="291"/>
      <c r="E384" s="376"/>
      <c r="F384" s="376"/>
      <c r="G384" s="376"/>
      <c r="H384" s="291"/>
      <c r="I384" s="291"/>
      <c r="J384" s="291"/>
    </row>
    <row r="385" spans="1:10" ht="12.75">
      <c r="A385" s="291"/>
      <c r="B385" s="291"/>
      <c r="C385" s="291"/>
      <c r="D385" s="291"/>
      <c r="E385" s="376"/>
      <c r="F385" s="376"/>
      <c r="G385" s="376"/>
      <c r="H385" s="291"/>
      <c r="I385" s="291"/>
      <c r="J385" s="291"/>
    </row>
    <row r="386" spans="1:10" ht="12.75">
      <c r="A386" s="291"/>
      <c r="B386" s="291"/>
      <c r="C386" s="291"/>
      <c r="D386" s="291"/>
      <c r="E386" s="376"/>
      <c r="F386" s="376"/>
      <c r="G386" s="376"/>
      <c r="H386" s="291"/>
      <c r="I386" s="291"/>
      <c r="J386" s="291"/>
    </row>
    <row r="387" spans="1:10" ht="12.75">
      <c r="A387" s="291"/>
      <c r="B387" s="291"/>
      <c r="C387" s="291"/>
      <c r="D387" s="291"/>
      <c r="E387" s="376"/>
      <c r="F387" s="376"/>
      <c r="G387" s="376"/>
      <c r="H387" s="291"/>
      <c r="I387" s="291"/>
      <c r="J387" s="291"/>
    </row>
    <row r="388" spans="1:10" ht="12.75">
      <c r="A388" s="291"/>
      <c r="B388" s="291"/>
      <c r="C388" s="291"/>
      <c r="D388" s="291"/>
      <c r="E388" s="376"/>
      <c r="F388" s="376"/>
      <c r="G388" s="376"/>
      <c r="H388" s="291"/>
      <c r="I388" s="291"/>
      <c r="J388" s="291"/>
    </row>
    <row r="389" spans="1:10" ht="12.75">
      <c r="A389" s="291"/>
      <c r="B389" s="291"/>
      <c r="C389" s="291"/>
      <c r="D389" s="291"/>
      <c r="E389" s="376"/>
      <c r="F389" s="376"/>
      <c r="G389" s="376"/>
      <c r="H389" s="291"/>
      <c r="I389" s="291"/>
      <c r="J389" s="291"/>
    </row>
    <row r="390" spans="1:10" ht="12.75">
      <c r="A390" s="291"/>
      <c r="B390" s="291"/>
      <c r="C390" s="291"/>
      <c r="D390" s="291"/>
      <c r="E390" s="376"/>
      <c r="F390" s="376"/>
      <c r="G390" s="376"/>
      <c r="H390" s="291"/>
      <c r="I390" s="291"/>
      <c r="J390" s="291"/>
    </row>
    <row r="391" spans="1:10" ht="12.75">
      <c r="A391" s="291"/>
      <c r="B391" s="291"/>
      <c r="C391" s="291"/>
      <c r="D391" s="291"/>
      <c r="E391" s="376"/>
      <c r="F391" s="376"/>
      <c r="G391" s="376"/>
      <c r="H391" s="291"/>
      <c r="I391" s="291"/>
      <c r="J391" s="291"/>
    </row>
    <row r="392" spans="1:10" ht="12.75">
      <c r="A392" s="291"/>
      <c r="B392" s="291"/>
      <c r="C392" s="291"/>
      <c r="D392" s="291"/>
      <c r="E392" s="376"/>
      <c r="F392" s="376"/>
      <c r="G392" s="376"/>
      <c r="H392" s="291"/>
      <c r="I392" s="291"/>
      <c r="J392" s="291"/>
    </row>
    <row r="393" spans="1:10" ht="12.75">
      <c r="A393" s="291"/>
      <c r="B393" s="291"/>
      <c r="C393" s="291"/>
      <c r="D393" s="291"/>
      <c r="E393" s="376"/>
      <c r="F393" s="376"/>
      <c r="G393" s="376"/>
      <c r="H393" s="291"/>
      <c r="I393" s="291"/>
      <c r="J393" s="291"/>
    </row>
    <row r="394" spans="1:10" ht="12.75">
      <c r="A394" s="291"/>
      <c r="B394" s="291"/>
      <c r="C394" s="291"/>
      <c r="D394" s="291"/>
      <c r="E394" s="376"/>
      <c r="F394" s="376"/>
      <c r="G394" s="376"/>
      <c r="H394" s="291"/>
      <c r="I394" s="291"/>
      <c r="J394" s="291"/>
    </row>
    <row r="395" spans="1:10" ht="12.75">
      <c r="A395" s="291"/>
      <c r="B395" s="291"/>
      <c r="C395" s="291"/>
      <c r="D395" s="291"/>
      <c r="E395" s="376"/>
      <c r="F395" s="376"/>
      <c r="G395" s="376"/>
      <c r="H395" s="291"/>
      <c r="I395" s="291"/>
      <c r="J395" s="291"/>
    </row>
    <row r="396" spans="1:10" ht="12.75">
      <c r="A396" s="291"/>
      <c r="B396" s="291"/>
      <c r="C396" s="291"/>
      <c r="D396" s="291"/>
      <c r="E396" s="376"/>
      <c r="F396" s="376"/>
      <c r="G396" s="376"/>
      <c r="H396" s="291"/>
      <c r="I396" s="291"/>
      <c r="J396" s="291"/>
    </row>
    <row r="397" spans="1:10" ht="12.75">
      <c r="A397" s="291"/>
      <c r="B397" s="291"/>
      <c r="C397" s="291"/>
      <c r="D397" s="291"/>
      <c r="E397" s="376"/>
      <c r="F397" s="376"/>
      <c r="G397" s="376"/>
      <c r="H397" s="291"/>
      <c r="I397" s="291"/>
      <c r="J397" s="291"/>
    </row>
    <row r="398" spans="1:10" ht="12.75">
      <c r="A398" s="291"/>
      <c r="B398" s="291"/>
      <c r="C398" s="291"/>
      <c r="D398" s="291"/>
      <c r="E398" s="376"/>
      <c r="F398" s="376"/>
      <c r="G398" s="376"/>
      <c r="H398" s="291"/>
      <c r="I398" s="291"/>
      <c r="J398" s="291"/>
    </row>
    <row r="399" spans="1:10" ht="12.75">
      <c r="A399" s="291"/>
      <c r="B399" s="291"/>
      <c r="C399" s="291"/>
      <c r="D399" s="291"/>
      <c r="E399" s="376"/>
      <c r="F399" s="376"/>
      <c r="G399" s="376"/>
      <c r="H399" s="291"/>
      <c r="I399" s="291"/>
      <c r="J399" s="291"/>
    </row>
    <row r="400" spans="1:10" ht="12.75">
      <c r="A400" s="291"/>
      <c r="B400" s="291"/>
      <c r="C400" s="291"/>
      <c r="D400" s="291"/>
      <c r="E400" s="376"/>
      <c r="F400" s="376"/>
      <c r="G400" s="376"/>
      <c r="H400" s="291"/>
      <c r="I400" s="291"/>
      <c r="J400" s="291"/>
    </row>
    <row r="401" spans="1:10" ht="12.75">
      <c r="A401" s="291"/>
      <c r="B401" s="291"/>
      <c r="C401" s="291"/>
      <c r="D401" s="291"/>
      <c r="E401" s="376"/>
      <c r="F401" s="376"/>
      <c r="G401" s="376"/>
      <c r="H401" s="291"/>
      <c r="I401" s="291"/>
      <c r="J401" s="291"/>
    </row>
    <row r="402" spans="1:10" ht="12.75">
      <c r="A402" s="291"/>
      <c r="B402" s="291"/>
      <c r="C402" s="291"/>
      <c r="D402" s="291"/>
      <c r="E402" s="376"/>
      <c r="F402" s="376"/>
      <c r="G402" s="376"/>
      <c r="H402" s="291"/>
      <c r="I402" s="291"/>
      <c r="J402" s="291"/>
    </row>
    <row r="403" spans="1:10" ht="12.75">
      <c r="A403" s="291"/>
      <c r="B403" s="291"/>
      <c r="C403" s="291"/>
      <c r="D403" s="291"/>
      <c r="E403" s="376"/>
      <c r="F403" s="376"/>
      <c r="G403" s="376"/>
      <c r="H403" s="291"/>
      <c r="I403" s="291"/>
      <c r="J403" s="291"/>
    </row>
    <row r="404" spans="1:10" ht="12.75">
      <c r="A404" s="291"/>
      <c r="B404" s="291"/>
      <c r="C404" s="291"/>
      <c r="D404" s="291"/>
      <c r="E404" s="376"/>
      <c r="F404" s="376"/>
      <c r="G404" s="376"/>
      <c r="H404" s="291"/>
      <c r="I404" s="291"/>
      <c r="J404" s="291"/>
    </row>
    <row r="405" spans="1:10" ht="12.75">
      <c r="A405" s="291"/>
      <c r="B405" s="291"/>
      <c r="C405" s="291"/>
      <c r="D405" s="291"/>
      <c r="E405" s="376"/>
      <c r="F405" s="376"/>
      <c r="G405" s="376"/>
      <c r="H405" s="291"/>
      <c r="I405" s="291"/>
      <c r="J405" s="291"/>
    </row>
    <row r="406" spans="1:10" ht="12.75">
      <c r="A406" s="291"/>
      <c r="B406" s="291"/>
      <c r="C406" s="291"/>
      <c r="D406" s="291"/>
      <c r="E406" s="376"/>
      <c r="F406" s="376"/>
      <c r="G406" s="376"/>
      <c r="H406" s="291"/>
      <c r="I406" s="291"/>
      <c r="J406" s="291"/>
    </row>
    <row r="407" spans="1:10" ht="12.75">
      <c r="A407" s="291"/>
      <c r="B407" s="291"/>
      <c r="C407" s="291"/>
      <c r="D407" s="291"/>
      <c r="E407" s="376"/>
      <c r="F407" s="376"/>
      <c r="G407" s="376"/>
      <c r="H407" s="291"/>
      <c r="I407" s="291"/>
      <c r="J407" s="291"/>
    </row>
    <row r="408" spans="1:10" ht="12.75">
      <c r="A408" s="291"/>
      <c r="B408" s="291"/>
      <c r="C408" s="291"/>
      <c r="D408" s="291"/>
      <c r="E408" s="376"/>
      <c r="F408" s="376"/>
      <c r="G408" s="376"/>
      <c r="H408" s="291"/>
      <c r="I408" s="291"/>
      <c r="J408" s="291"/>
    </row>
    <row r="409" spans="1:10" ht="12.75">
      <c r="A409" s="291"/>
      <c r="B409" s="291"/>
      <c r="C409" s="291"/>
      <c r="D409" s="291"/>
      <c r="E409" s="376"/>
      <c r="F409" s="376"/>
      <c r="G409" s="376"/>
      <c r="H409" s="291"/>
      <c r="I409" s="291"/>
      <c r="J409" s="291"/>
    </row>
    <row r="410" spans="1:10" ht="12.75">
      <c r="A410" s="291"/>
      <c r="B410" s="291"/>
      <c r="C410" s="291"/>
      <c r="D410" s="291"/>
      <c r="E410" s="376"/>
      <c r="F410" s="376"/>
      <c r="G410" s="376"/>
      <c r="H410" s="291"/>
      <c r="I410" s="291"/>
      <c r="J410" s="291"/>
    </row>
    <row r="411" spans="1:10" ht="12.75">
      <c r="A411" s="291"/>
      <c r="B411" s="291"/>
      <c r="C411" s="291"/>
      <c r="D411" s="291"/>
      <c r="E411" s="376"/>
      <c r="F411" s="376"/>
      <c r="G411" s="376"/>
      <c r="H411" s="291"/>
      <c r="I411" s="291"/>
      <c r="J411" s="291"/>
    </row>
    <row r="412" spans="1:10" ht="12.75">
      <c r="A412" s="291"/>
      <c r="B412" s="291"/>
      <c r="C412" s="291"/>
      <c r="D412" s="291"/>
      <c r="E412" s="376"/>
      <c r="F412" s="376"/>
      <c r="G412" s="376"/>
      <c r="H412" s="291"/>
      <c r="I412" s="291"/>
      <c r="J412" s="291"/>
    </row>
    <row r="413" spans="1:10" ht="12.75">
      <c r="A413" s="291"/>
      <c r="B413" s="291"/>
      <c r="C413" s="291"/>
      <c r="D413" s="291"/>
      <c r="E413" s="376"/>
      <c r="F413" s="376"/>
      <c r="G413" s="376"/>
      <c r="H413" s="291"/>
      <c r="I413" s="291"/>
      <c r="J413" s="291"/>
    </row>
    <row r="414" spans="1:10" ht="12.75">
      <c r="A414" s="291"/>
      <c r="B414" s="291"/>
      <c r="C414" s="291"/>
      <c r="D414" s="291"/>
      <c r="E414" s="376"/>
      <c r="F414" s="376"/>
      <c r="G414" s="376"/>
      <c r="H414" s="291"/>
      <c r="I414" s="291"/>
      <c r="J414" s="291"/>
    </row>
    <row r="415" spans="1:10" ht="12.75">
      <c r="A415" s="291"/>
      <c r="B415" s="291"/>
      <c r="C415" s="291"/>
      <c r="D415" s="291"/>
      <c r="E415" s="376"/>
      <c r="F415" s="376"/>
      <c r="G415" s="376"/>
      <c r="H415" s="291"/>
      <c r="I415" s="291"/>
      <c r="J415" s="291"/>
    </row>
    <row r="416" spans="1:10" ht="12.75">
      <c r="A416" s="291"/>
      <c r="B416" s="291"/>
      <c r="C416" s="291"/>
      <c r="D416" s="291"/>
      <c r="E416" s="376"/>
      <c r="F416" s="376"/>
      <c r="G416" s="376"/>
      <c r="H416" s="291"/>
      <c r="I416" s="291"/>
      <c r="J416" s="291"/>
    </row>
    <row r="417" spans="1:10" ht="12.75">
      <c r="A417" s="291"/>
      <c r="B417" s="291"/>
      <c r="C417" s="291"/>
      <c r="D417" s="291"/>
      <c r="E417" s="376"/>
      <c r="F417" s="376"/>
      <c r="G417" s="376"/>
      <c r="H417" s="291"/>
      <c r="I417" s="291"/>
      <c r="J417" s="291"/>
    </row>
    <row r="418" spans="1:10" ht="12.75">
      <c r="A418" s="291"/>
      <c r="B418" s="291"/>
      <c r="C418" s="291"/>
      <c r="D418" s="291"/>
      <c r="E418" s="376"/>
      <c r="F418" s="376"/>
      <c r="G418" s="376"/>
      <c r="H418" s="291"/>
      <c r="I418" s="291"/>
      <c r="J418" s="291"/>
    </row>
    <row r="419" spans="1:10" ht="12.75">
      <c r="A419" s="291"/>
      <c r="B419" s="291"/>
      <c r="C419" s="291"/>
      <c r="D419" s="291"/>
      <c r="E419" s="376"/>
      <c r="F419" s="376"/>
      <c r="G419" s="376"/>
      <c r="H419" s="291"/>
      <c r="I419" s="291"/>
      <c r="J419" s="291"/>
    </row>
    <row r="420" spans="1:10" ht="12.75">
      <c r="A420" s="291"/>
      <c r="B420" s="291"/>
      <c r="C420" s="291"/>
      <c r="D420" s="291"/>
      <c r="E420" s="376"/>
      <c r="F420" s="376"/>
      <c r="G420" s="376"/>
      <c r="H420" s="291"/>
      <c r="I420" s="291"/>
      <c r="J420" s="291"/>
    </row>
    <row r="421" spans="1:10" ht="12.75">
      <c r="A421" s="291"/>
      <c r="B421" s="291"/>
      <c r="C421" s="291"/>
      <c r="D421" s="291"/>
      <c r="E421" s="376"/>
      <c r="F421" s="376"/>
      <c r="G421" s="376"/>
      <c r="H421" s="291"/>
      <c r="I421" s="291"/>
      <c r="J421" s="291"/>
    </row>
    <row r="422" spans="1:10" ht="12.75">
      <c r="A422" s="291"/>
      <c r="B422" s="291"/>
      <c r="C422" s="291"/>
      <c r="D422" s="291"/>
      <c r="E422" s="376"/>
      <c r="F422" s="376"/>
      <c r="G422" s="376"/>
      <c r="H422" s="291"/>
      <c r="I422" s="291"/>
      <c r="J422" s="291"/>
    </row>
    <row r="423" spans="1:10" ht="12.75">
      <c r="A423" s="291"/>
      <c r="B423" s="291"/>
      <c r="C423" s="291"/>
      <c r="D423" s="291"/>
      <c r="E423" s="376"/>
      <c r="F423" s="376"/>
      <c r="G423" s="376"/>
      <c r="H423" s="291"/>
      <c r="I423" s="291"/>
      <c r="J423" s="291"/>
    </row>
    <row r="424" spans="1:10" ht="12.75">
      <c r="A424" s="291"/>
      <c r="B424" s="291"/>
      <c r="C424" s="291"/>
      <c r="D424" s="291"/>
      <c r="E424" s="376"/>
      <c r="F424" s="376"/>
      <c r="G424" s="376"/>
      <c r="H424" s="291"/>
      <c r="I424" s="291"/>
      <c r="J424" s="291"/>
    </row>
    <row r="425" spans="1:10" ht="12.75">
      <c r="A425" s="291"/>
      <c r="B425" s="291"/>
      <c r="C425" s="291"/>
      <c r="D425" s="291"/>
      <c r="E425" s="376"/>
      <c r="F425" s="376"/>
      <c r="G425" s="376"/>
      <c r="H425" s="291"/>
      <c r="I425" s="291"/>
      <c r="J425" s="291"/>
    </row>
    <row r="426" spans="1:10" ht="12.75">
      <c r="A426" s="291"/>
      <c r="B426" s="291"/>
      <c r="C426" s="291"/>
      <c r="D426" s="291"/>
      <c r="E426" s="376"/>
      <c r="F426" s="376"/>
      <c r="G426" s="376"/>
      <c r="H426" s="291"/>
      <c r="I426" s="291"/>
      <c r="J426" s="291"/>
    </row>
    <row r="427" spans="1:10" ht="12.75">
      <c r="A427" s="291"/>
      <c r="B427" s="291"/>
      <c r="C427" s="291"/>
      <c r="D427" s="291"/>
      <c r="E427" s="376"/>
      <c r="F427" s="376"/>
      <c r="G427" s="376"/>
      <c r="H427" s="291"/>
      <c r="I427" s="291"/>
      <c r="J427" s="291"/>
    </row>
    <row r="428" spans="1:10" ht="12.75">
      <c r="A428" s="291"/>
      <c r="B428" s="291"/>
      <c r="C428" s="291"/>
      <c r="D428" s="291"/>
      <c r="E428" s="376"/>
      <c r="F428" s="376"/>
      <c r="G428" s="376"/>
      <c r="H428" s="291"/>
      <c r="I428" s="291"/>
      <c r="J428" s="291"/>
    </row>
    <row r="429" spans="1:10" ht="12.75">
      <c r="A429" s="291"/>
      <c r="B429" s="291"/>
      <c r="C429" s="291"/>
      <c r="D429" s="291"/>
      <c r="E429" s="376"/>
      <c r="F429" s="376"/>
      <c r="G429" s="376"/>
      <c r="H429" s="291"/>
      <c r="I429" s="291"/>
      <c r="J429" s="291"/>
    </row>
    <row r="430" spans="1:10" ht="12.75">
      <c r="A430" s="291"/>
      <c r="B430" s="291"/>
      <c r="C430" s="291"/>
      <c r="D430" s="291"/>
      <c r="E430" s="376"/>
      <c r="F430" s="376"/>
      <c r="G430" s="376"/>
      <c r="H430" s="291"/>
      <c r="I430" s="291"/>
      <c r="J430" s="291"/>
    </row>
    <row r="431" spans="1:10" ht="12.75">
      <c r="A431" s="291"/>
      <c r="B431" s="291"/>
      <c r="C431" s="291"/>
      <c r="D431" s="291"/>
      <c r="E431" s="376"/>
      <c r="F431" s="376"/>
      <c r="G431" s="376"/>
      <c r="H431" s="291"/>
      <c r="I431" s="291"/>
      <c r="J431" s="291"/>
    </row>
    <row r="432" spans="1:10" ht="12.75">
      <c r="A432" s="291"/>
      <c r="B432" s="291"/>
      <c r="C432" s="291"/>
      <c r="D432" s="291"/>
      <c r="E432" s="376"/>
      <c r="F432" s="376"/>
      <c r="G432" s="376"/>
      <c r="H432" s="291"/>
      <c r="I432" s="291"/>
      <c r="J432" s="291"/>
    </row>
    <row r="433" spans="1:10" ht="12.75">
      <c r="A433" s="291"/>
      <c r="B433" s="291"/>
      <c r="C433" s="291"/>
      <c r="D433" s="291"/>
      <c r="E433" s="376"/>
      <c r="F433" s="376"/>
      <c r="G433" s="376"/>
      <c r="H433" s="291"/>
      <c r="I433" s="291"/>
      <c r="J433" s="291"/>
    </row>
    <row r="434" spans="1:10" ht="12.75">
      <c r="A434" s="291"/>
      <c r="B434" s="291"/>
      <c r="C434" s="291"/>
      <c r="D434" s="291"/>
      <c r="E434" s="376"/>
      <c r="F434" s="376"/>
      <c r="G434" s="376"/>
      <c r="H434" s="291"/>
      <c r="I434" s="291"/>
      <c r="J434" s="291"/>
    </row>
    <row r="435" spans="1:10" ht="12.75">
      <c r="A435" s="291"/>
      <c r="B435" s="291"/>
      <c r="C435" s="291"/>
      <c r="D435" s="291"/>
      <c r="E435" s="376"/>
      <c r="F435" s="376"/>
      <c r="G435" s="376"/>
      <c r="H435" s="291"/>
      <c r="I435" s="291"/>
      <c r="J435" s="291"/>
    </row>
    <row r="436" spans="1:10" ht="12.75">
      <c r="A436" s="291"/>
      <c r="B436" s="291"/>
      <c r="C436" s="291"/>
      <c r="D436" s="291"/>
      <c r="E436" s="376"/>
      <c r="F436" s="376"/>
      <c r="G436" s="376"/>
      <c r="H436" s="291"/>
      <c r="I436" s="291"/>
      <c r="J436" s="291"/>
    </row>
    <row r="437" spans="1:10" ht="12.75">
      <c r="A437" s="291"/>
      <c r="B437" s="291"/>
      <c r="C437" s="291"/>
      <c r="D437" s="291"/>
      <c r="E437" s="376"/>
      <c r="F437" s="376"/>
      <c r="G437" s="376"/>
      <c r="H437" s="291"/>
      <c r="I437" s="291"/>
      <c r="J437" s="291"/>
    </row>
    <row r="438" spans="1:10" ht="12.75">
      <c r="A438" s="291"/>
      <c r="B438" s="291"/>
      <c r="C438" s="291"/>
      <c r="D438" s="291"/>
      <c r="E438" s="376"/>
      <c r="F438" s="376"/>
      <c r="G438" s="376"/>
      <c r="H438" s="291"/>
      <c r="I438" s="291"/>
      <c r="J438" s="291"/>
    </row>
    <row r="439" spans="1:10" ht="12.75">
      <c r="A439" s="291"/>
      <c r="B439" s="291"/>
      <c r="C439" s="291"/>
      <c r="D439" s="291"/>
      <c r="E439" s="376"/>
      <c r="F439" s="376"/>
      <c r="G439" s="376"/>
      <c r="H439" s="291"/>
      <c r="I439" s="291"/>
      <c r="J439" s="291"/>
    </row>
    <row r="440" spans="1:10" ht="12.75">
      <c r="A440" s="291"/>
      <c r="B440" s="291"/>
      <c r="C440" s="291"/>
      <c r="D440" s="291"/>
      <c r="E440" s="376"/>
      <c r="F440" s="376"/>
      <c r="G440" s="376"/>
      <c r="H440" s="291"/>
      <c r="I440" s="291"/>
      <c r="J440" s="291"/>
    </row>
    <row r="441" spans="1:10" ht="12.75">
      <c r="A441" s="291"/>
      <c r="B441" s="291"/>
      <c r="C441" s="291"/>
      <c r="D441" s="291"/>
      <c r="E441" s="376"/>
      <c r="F441" s="376"/>
      <c r="G441" s="376"/>
      <c r="H441" s="291"/>
      <c r="I441" s="291"/>
      <c r="J441" s="291"/>
    </row>
    <row r="442" spans="1:10" ht="12.75">
      <c r="A442" s="291"/>
      <c r="B442" s="291"/>
      <c r="C442" s="291"/>
      <c r="D442" s="291"/>
      <c r="E442" s="376"/>
      <c r="F442" s="376"/>
      <c r="G442" s="376"/>
      <c r="H442" s="291"/>
      <c r="I442" s="291"/>
      <c r="J442" s="291"/>
    </row>
    <row r="443" spans="1:10" ht="12.75">
      <c r="A443" s="291"/>
      <c r="B443" s="291"/>
      <c r="C443" s="291"/>
      <c r="D443" s="291"/>
      <c r="E443" s="376"/>
      <c r="F443" s="376"/>
      <c r="G443" s="376"/>
      <c r="H443" s="291"/>
      <c r="I443" s="291"/>
      <c r="J443" s="291"/>
    </row>
    <row r="444" spans="1:10" ht="12.75">
      <c r="A444" s="291"/>
      <c r="B444" s="291"/>
      <c r="C444" s="291"/>
      <c r="D444" s="291"/>
      <c r="E444" s="376"/>
      <c r="F444" s="376"/>
      <c r="G444" s="376"/>
      <c r="H444" s="291"/>
      <c r="I444" s="291"/>
      <c r="J444" s="291"/>
    </row>
    <row r="445" spans="1:10" ht="12.75">
      <c r="A445" s="291"/>
      <c r="B445" s="291"/>
      <c r="C445" s="291"/>
      <c r="D445" s="291"/>
      <c r="E445" s="376"/>
      <c r="F445" s="376"/>
      <c r="G445" s="376"/>
      <c r="H445" s="291"/>
      <c r="I445" s="291"/>
      <c r="J445" s="291"/>
    </row>
    <row r="446" spans="1:10" ht="12.75">
      <c r="A446" s="291"/>
      <c r="B446" s="291"/>
      <c r="C446" s="291"/>
      <c r="D446" s="291"/>
      <c r="E446" s="376"/>
      <c r="F446" s="376"/>
      <c r="G446" s="376"/>
      <c r="H446" s="291"/>
      <c r="I446" s="291"/>
      <c r="J446" s="291"/>
    </row>
    <row r="447" spans="1:10" ht="12.75">
      <c r="A447" s="291"/>
      <c r="B447" s="291"/>
      <c r="C447" s="291"/>
      <c r="D447" s="291"/>
      <c r="E447" s="376"/>
      <c r="F447" s="376"/>
      <c r="G447" s="376"/>
      <c r="H447" s="291"/>
      <c r="I447" s="291"/>
      <c r="J447" s="291"/>
    </row>
    <row r="448" spans="1:10" ht="12.75">
      <c r="A448" s="291"/>
      <c r="B448" s="291"/>
      <c r="C448" s="291"/>
      <c r="D448" s="291"/>
      <c r="E448" s="376"/>
      <c r="F448" s="376"/>
      <c r="G448" s="376"/>
      <c r="H448" s="291"/>
      <c r="I448" s="291"/>
      <c r="J448" s="291"/>
    </row>
    <row r="449" spans="1:10" ht="12.75">
      <c r="A449" s="291"/>
      <c r="B449" s="291"/>
      <c r="C449" s="291"/>
      <c r="D449" s="291"/>
      <c r="E449" s="376"/>
      <c r="F449" s="376"/>
      <c r="G449" s="376"/>
      <c r="H449" s="291"/>
      <c r="I449" s="291"/>
      <c r="J449" s="291"/>
    </row>
    <row r="450" spans="1:10" ht="12.75">
      <c r="A450" s="291"/>
      <c r="B450" s="291"/>
      <c r="C450" s="291"/>
      <c r="D450" s="291"/>
      <c r="E450" s="376"/>
      <c r="F450" s="376"/>
      <c r="G450" s="376"/>
      <c r="H450" s="291"/>
      <c r="I450" s="291"/>
      <c r="J450" s="291"/>
    </row>
    <row r="451" spans="1:10" ht="12.75">
      <c r="A451" s="291"/>
      <c r="B451" s="291"/>
      <c r="C451" s="291"/>
      <c r="D451" s="291"/>
      <c r="E451" s="376"/>
      <c r="F451" s="376"/>
      <c r="G451" s="376"/>
      <c r="H451" s="291"/>
      <c r="I451" s="291"/>
      <c r="J451" s="291"/>
    </row>
    <row r="452" spans="1:10" ht="12.75">
      <c r="A452" s="291"/>
      <c r="B452" s="291"/>
      <c r="C452" s="291"/>
      <c r="D452" s="291"/>
      <c r="E452" s="376"/>
      <c r="F452" s="376"/>
      <c r="G452" s="376"/>
      <c r="H452" s="291"/>
      <c r="I452" s="291"/>
      <c r="J452" s="291"/>
    </row>
    <row r="453" spans="1:10" ht="12.75">
      <c r="A453" s="291"/>
      <c r="B453" s="291"/>
      <c r="C453" s="291"/>
      <c r="D453" s="291"/>
      <c r="E453" s="376"/>
      <c r="F453" s="376"/>
      <c r="G453" s="376"/>
      <c r="H453" s="291"/>
      <c r="I453" s="291"/>
      <c r="J453" s="291"/>
    </row>
    <row r="454" spans="1:10" ht="12.75">
      <c r="A454" s="291"/>
      <c r="B454" s="291"/>
      <c r="C454" s="291"/>
      <c r="D454" s="291"/>
      <c r="E454" s="376"/>
      <c r="F454" s="376"/>
      <c r="G454" s="376"/>
      <c r="H454" s="291"/>
      <c r="I454" s="291"/>
      <c r="J454" s="291"/>
    </row>
    <row r="455" spans="1:10" ht="12.75">
      <c r="A455" s="291"/>
      <c r="B455" s="291"/>
      <c r="C455" s="291"/>
      <c r="D455" s="291"/>
      <c r="E455" s="376"/>
      <c r="F455" s="376"/>
      <c r="G455" s="376"/>
      <c r="H455" s="291"/>
      <c r="I455" s="291"/>
      <c r="J455" s="291"/>
    </row>
    <row r="456" spans="1:10" ht="12.75">
      <c r="A456" s="291"/>
      <c r="B456" s="291"/>
      <c r="C456" s="291"/>
      <c r="D456" s="291"/>
      <c r="E456" s="376"/>
      <c r="F456" s="376"/>
      <c r="G456" s="376"/>
      <c r="H456" s="291"/>
      <c r="I456" s="291"/>
      <c r="J456" s="291"/>
    </row>
    <row r="457" spans="1:10" ht="12.75">
      <c r="A457" s="291"/>
      <c r="B457" s="291"/>
      <c r="C457" s="291"/>
      <c r="D457" s="291"/>
      <c r="E457" s="376"/>
      <c r="F457" s="376"/>
      <c r="G457" s="376"/>
      <c r="H457" s="291"/>
      <c r="I457" s="291"/>
      <c r="J457" s="291"/>
    </row>
    <row r="458" spans="1:10" ht="12.75">
      <c r="A458" s="291"/>
      <c r="B458" s="291"/>
      <c r="C458" s="291"/>
      <c r="D458" s="291"/>
      <c r="E458" s="376"/>
      <c r="F458" s="376"/>
      <c r="G458" s="376"/>
      <c r="H458" s="291"/>
      <c r="I458" s="291"/>
      <c r="J458" s="291"/>
    </row>
    <row r="459" spans="1:10" ht="12.75">
      <c r="A459" s="291"/>
      <c r="B459" s="291"/>
      <c r="C459" s="291"/>
      <c r="D459" s="291"/>
      <c r="E459" s="376"/>
      <c r="F459" s="376"/>
      <c r="G459" s="376"/>
      <c r="H459" s="291"/>
      <c r="I459" s="291"/>
      <c r="J459" s="291"/>
    </row>
    <row r="460" spans="1:10" ht="12.75">
      <c r="A460" s="291"/>
      <c r="B460" s="291"/>
      <c r="C460" s="291"/>
      <c r="D460" s="291"/>
      <c r="E460" s="376"/>
      <c r="F460" s="376"/>
      <c r="G460" s="376"/>
      <c r="H460" s="291"/>
      <c r="I460" s="291"/>
      <c r="J460" s="291"/>
    </row>
    <row r="461" spans="1:10" ht="12.75">
      <c r="A461" s="291"/>
      <c r="B461" s="291"/>
      <c r="C461" s="291"/>
      <c r="D461" s="291"/>
      <c r="E461" s="376"/>
      <c r="F461" s="376"/>
      <c r="G461" s="376"/>
      <c r="H461" s="291"/>
      <c r="I461" s="291"/>
      <c r="J461" s="291"/>
    </row>
    <row r="462" spans="1:10" ht="12.75">
      <c r="A462" s="291"/>
      <c r="B462" s="291"/>
      <c r="C462" s="291"/>
      <c r="D462" s="291"/>
      <c r="E462" s="376"/>
      <c r="F462" s="376"/>
      <c r="G462" s="376"/>
      <c r="H462" s="291"/>
      <c r="I462" s="291"/>
      <c r="J462" s="291"/>
    </row>
    <row r="463" spans="1:10" ht="12.75">
      <c r="A463" s="291"/>
      <c r="B463" s="291"/>
      <c r="C463" s="291"/>
      <c r="D463" s="291"/>
      <c r="E463" s="376"/>
      <c r="F463" s="376"/>
      <c r="G463" s="376"/>
      <c r="H463" s="291"/>
      <c r="I463" s="291"/>
      <c r="J463" s="291"/>
    </row>
    <row r="464" spans="1:10" ht="12.75">
      <c r="A464" s="291"/>
      <c r="B464" s="291"/>
      <c r="C464" s="291"/>
      <c r="D464" s="291"/>
      <c r="E464" s="376"/>
      <c r="F464" s="376"/>
      <c r="G464" s="376"/>
      <c r="H464" s="291"/>
      <c r="I464" s="291"/>
      <c r="J464" s="291"/>
    </row>
    <row r="465" spans="1:10" ht="12.75">
      <c r="A465" s="291"/>
      <c r="B465" s="291"/>
      <c r="C465" s="291"/>
      <c r="D465" s="291"/>
      <c r="E465" s="376"/>
      <c r="F465" s="376"/>
      <c r="G465" s="376"/>
      <c r="H465" s="291"/>
      <c r="I465" s="291"/>
      <c r="J465" s="291"/>
    </row>
    <row r="466" spans="1:10" ht="12.75">
      <c r="A466" s="291"/>
      <c r="B466" s="291"/>
      <c r="C466" s="291"/>
      <c r="D466" s="291"/>
      <c r="E466" s="376"/>
      <c r="F466" s="376"/>
      <c r="G466" s="376"/>
      <c r="H466" s="291"/>
      <c r="I466" s="291"/>
      <c r="J466" s="291"/>
    </row>
    <row r="467" spans="1:10" ht="12.75">
      <c r="A467" s="291"/>
      <c r="B467" s="291"/>
      <c r="C467" s="291"/>
      <c r="D467" s="291"/>
      <c r="E467" s="376"/>
      <c r="F467" s="376"/>
      <c r="G467" s="376"/>
      <c r="H467" s="291"/>
      <c r="I467" s="291"/>
      <c r="J467" s="291"/>
    </row>
    <row r="468" spans="1:10" ht="12.75">
      <c r="A468" s="291"/>
      <c r="B468" s="291"/>
      <c r="C468" s="291"/>
      <c r="D468" s="291"/>
      <c r="E468" s="376"/>
      <c r="F468" s="376"/>
      <c r="G468" s="376"/>
      <c r="H468" s="291"/>
      <c r="I468" s="291"/>
      <c r="J468" s="291"/>
    </row>
    <row r="469" spans="1:10" ht="12.75">
      <c r="A469" s="291"/>
      <c r="B469" s="291"/>
      <c r="C469" s="291"/>
      <c r="D469" s="291"/>
      <c r="E469" s="376"/>
      <c r="F469" s="376"/>
      <c r="G469" s="376"/>
      <c r="H469" s="291"/>
      <c r="I469" s="291"/>
      <c r="J469" s="291"/>
    </row>
    <row r="470" spans="1:10" ht="12.75">
      <c r="A470" s="291"/>
      <c r="B470" s="291"/>
      <c r="C470" s="291"/>
      <c r="D470" s="291"/>
      <c r="E470" s="376"/>
      <c r="F470" s="376"/>
      <c r="G470" s="376"/>
      <c r="H470" s="291"/>
      <c r="I470" s="291"/>
      <c r="J470" s="291"/>
    </row>
    <row r="471" spans="1:10" ht="12.75">
      <c r="A471" s="291"/>
      <c r="B471" s="291"/>
      <c r="C471" s="291"/>
      <c r="D471" s="291"/>
      <c r="E471" s="376"/>
      <c r="F471" s="376"/>
      <c r="G471" s="376"/>
      <c r="H471" s="291"/>
      <c r="I471" s="291"/>
      <c r="J471" s="291"/>
    </row>
    <row r="472" spans="1:10" ht="12.75">
      <c r="A472" s="291"/>
      <c r="B472" s="291"/>
      <c r="C472" s="291"/>
      <c r="D472" s="291"/>
      <c r="E472" s="376"/>
      <c r="F472" s="376"/>
      <c r="G472" s="376"/>
      <c r="H472" s="291"/>
      <c r="I472" s="291"/>
      <c r="J472" s="291"/>
    </row>
    <row r="473" spans="1:10" ht="12.75">
      <c r="A473" s="291"/>
      <c r="B473" s="291"/>
      <c r="C473" s="291"/>
      <c r="D473" s="291"/>
      <c r="E473" s="376"/>
      <c r="F473" s="376"/>
      <c r="G473" s="376"/>
      <c r="H473" s="291"/>
      <c r="I473" s="291"/>
      <c r="J473" s="291"/>
    </row>
    <row r="474" spans="1:10" ht="12.75">
      <c r="A474" s="291"/>
      <c r="B474" s="291"/>
      <c r="C474" s="291"/>
      <c r="D474" s="291"/>
      <c r="E474" s="376"/>
      <c r="F474" s="376"/>
      <c r="G474" s="376"/>
      <c r="H474" s="291"/>
      <c r="I474" s="291"/>
      <c r="J474" s="291"/>
    </row>
    <row r="475" spans="1:10" ht="12.75">
      <c r="A475" s="291"/>
      <c r="B475" s="291"/>
      <c r="C475" s="291"/>
      <c r="D475" s="291"/>
      <c r="E475" s="376"/>
      <c r="F475" s="376"/>
      <c r="G475" s="376"/>
      <c r="H475" s="291"/>
      <c r="I475" s="291"/>
      <c r="J475" s="291"/>
    </row>
    <row r="476" spans="1:10" ht="12.75">
      <c r="A476" s="291"/>
      <c r="B476" s="291"/>
      <c r="C476" s="291"/>
      <c r="D476" s="291"/>
      <c r="E476" s="376"/>
      <c r="F476" s="376"/>
      <c r="G476" s="376"/>
      <c r="H476" s="291"/>
      <c r="I476" s="291"/>
      <c r="J476" s="291"/>
    </row>
    <row r="477" spans="1:10" ht="12.75">
      <c r="A477" s="291"/>
      <c r="B477" s="291"/>
      <c r="C477" s="291"/>
      <c r="D477" s="291"/>
      <c r="E477" s="376"/>
      <c r="F477" s="376"/>
      <c r="G477" s="376"/>
      <c r="H477" s="291"/>
      <c r="I477" s="291"/>
      <c r="J477" s="291"/>
    </row>
    <row r="478" spans="1:10" ht="12.75">
      <c r="A478" s="291"/>
      <c r="B478" s="291"/>
      <c r="C478" s="291"/>
      <c r="D478" s="291"/>
      <c r="E478" s="376"/>
      <c r="F478" s="376"/>
      <c r="G478" s="376"/>
      <c r="H478" s="291"/>
      <c r="I478" s="291"/>
      <c r="J478" s="291"/>
    </row>
    <row r="479" spans="1:10" ht="12.75">
      <c r="A479" s="291"/>
      <c r="B479" s="291"/>
      <c r="C479" s="291"/>
      <c r="D479" s="291"/>
      <c r="E479" s="376"/>
      <c r="F479" s="376"/>
      <c r="G479" s="376"/>
      <c r="H479" s="291"/>
      <c r="I479" s="291"/>
      <c r="J479" s="291"/>
    </row>
    <row r="480" spans="1:10" ht="12.75">
      <c r="A480" s="291"/>
      <c r="B480" s="291"/>
      <c r="C480" s="291"/>
      <c r="D480" s="291"/>
      <c r="E480" s="376"/>
      <c r="F480" s="376"/>
      <c r="G480" s="376"/>
      <c r="H480" s="291"/>
      <c r="I480" s="291"/>
      <c r="J480" s="291"/>
    </row>
    <row r="481" spans="1:10" ht="12.75">
      <c r="A481" s="291"/>
      <c r="B481" s="291"/>
      <c r="C481" s="291"/>
      <c r="D481" s="291"/>
      <c r="E481" s="376"/>
      <c r="F481" s="376"/>
      <c r="G481" s="376"/>
      <c r="H481" s="291"/>
      <c r="I481" s="291"/>
      <c r="J481" s="291"/>
    </row>
    <row r="482" spans="1:10" ht="12.75">
      <c r="A482" s="291"/>
      <c r="B482" s="291"/>
      <c r="C482" s="291"/>
      <c r="D482" s="291"/>
      <c r="E482" s="376"/>
      <c r="F482" s="376"/>
      <c r="G482" s="376"/>
      <c r="H482" s="291"/>
      <c r="I482" s="291"/>
      <c r="J482" s="291"/>
    </row>
    <row r="483" spans="1:10" ht="12.75">
      <c r="A483" s="291"/>
      <c r="B483" s="291"/>
      <c r="C483" s="291"/>
      <c r="D483" s="291"/>
      <c r="E483" s="376"/>
      <c r="F483" s="376"/>
      <c r="G483" s="376"/>
      <c r="H483" s="291"/>
      <c r="I483" s="291"/>
      <c r="J483" s="291"/>
    </row>
    <row r="484" spans="1:10" ht="12.75">
      <c r="A484" s="291"/>
      <c r="B484" s="291"/>
      <c r="C484" s="291"/>
      <c r="D484" s="291"/>
      <c r="E484" s="376"/>
      <c r="F484" s="376"/>
      <c r="G484" s="376"/>
      <c r="H484" s="291"/>
      <c r="I484" s="291"/>
      <c r="J484" s="291"/>
    </row>
    <row r="485" spans="1:10" ht="12.75">
      <c r="A485" s="291"/>
      <c r="B485" s="291"/>
      <c r="C485" s="291"/>
      <c r="D485" s="291"/>
      <c r="E485" s="376"/>
      <c r="F485" s="376"/>
      <c r="G485" s="376"/>
      <c r="H485" s="291"/>
      <c r="I485" s="291"/>
      <c r="J485" s="291"/>
    </row>
    <row r="486" spans="1:10" ht="12.75">
      <c r="A486" s="291"/>
      <c r="B486" s="291"/>
      <c r="C486" s="291"/>
      <c r="D486" s="291"/>
      <c r="E486" s="376"/>
      <c r="F486" s="376"/>
      <c r="G486" s="376"/>
      <c r="H486" s="291"/>
      <c r="I486" s="291"/>
      <c r="J486" s="291"/>
    </row>
    <row r="487" spans="1:10" ht="12.75">
      <c r="A487" s="291"/>
      <c r="B487" s="291"/>
      <c r="C487" s="291"/>
      <c r="D487" s="291"/>
      <c r="E487" s="376"/>
      <c r="F487" s="376"/>
      <c r="G487" s="376"/>
      <c r="H487" s="291"/>
      <c r="I487" s="291"/>
      <c r="J487" s="291"/>
    </row>
    <row r="488" spans="1:10" ht="12.75">
      <c r="A488" s="291"/>
      <c r="B488" s="291"/>
      <c r="C488" s="291"/>
      <c r="D488" s="291"/>
      <c r="E488" s="376"/>
      <c r="F488" s="376"/>
      <c r="G488" s="376"/>
      <c r="H488" s="291"/>
      <c r="I488" s="291"/>
      <c r="J488" s="291"/>
    </row>
    <row r="489" spans="1:10" ht="12.75">
      <c r="A489" s="291"/>
      <c r="B489" s="291"/>
      <c r="C489" s="291"/>
      <c r="D489" s="291"/>
      <c r="E489" s="376"/>
      <c r="F489" s="376"/>
      <c r="G489" s="376"/>
      <c r="H489" s="291"/>
      <c r="I489" s="291"/>
      <c r="J489" s="291"/>
    </row>
    <row r="490" spans="1:10" ht="12.75">
      <c r="A490" s="291"/>
      <c r="B490" s="291"/>
      <c r="C490" s="291"/>
      <c r="D490" s="291"/>
      <c r="E490" s="376"/>
      <c r="F490" s="376"/>
      <c r="G490" s="376"/>
      <c r="H490" s="291"/>
      <c r="I490" s="291"/>
      <c r="J490" s="291"/>
    </row>
    <row r="491" spans="1:10" ht="12.75">
      <c r="A491" s="291"/>
      <c r="B491" s="291"/>
      <c r="C491" s="291"/>
      <c r="D491" s="291"/>
      <c r="E491" s="376"/>
      <c r="F491" s="376"/>
      <c r="G491" s="376"/>
      <c r="H491" s="291"/>
      <c r="I491" s="291"/>
      <c r="J491" s="291"/>
    </row>
    <row r="492" spans="1:10" ht="12.75">
      <c r="A492" s="291"/>
      <c r="B492" s="291"/>
      <c r="C492" s="291"/>
      <c r="D492" s="291"/>
      <c r="E492" s="376"/>
      <c r="F492" s="376"/>
      <c r="G492" s="376"/>
      <c r="H492" s="291"/>
      <c r="I492" s="291"/>
      <c r="J492" s="291"/>
    </row>
    <row r="493" spans="1:10" ht="12.75">
      <c r="A493" s="291"/>
      <c r="B493" s="291"/>
      <c r="C493" s="291"/>
      <c r="D493" s="291"/>
      <c r="E493" s="376"/>
      <c r="F493" s="376"/>
      <c r="G493" s="376"/>
      <c r="H493" s="291"/>
      <c r="I493" s="291"/>
      <c r="J493" s="291"/>
    </row>
    <row r="494" spans="1:10" ht="12.75">
      <c r="A494" s="291"/>
      <c r="B494" s="291"/>
      <c r="C494" s="291"/>
      <c r="D494" s="291"/>
      <c r="E494" s="376"/>
      <c r="F494" s="376"/>
      <c r="G494" s="376"/>
      <c r="H494" s="291"/>
      <c r="I494" s="291"/>
      <c r="J494" s="291"/>
    </row>
    <row r="495" spans="1:10" ht="12.75">
      <c r="A495" s="291"/>
      <c r="B495" s="291"/>
      <c r="C495" s="291"/>
      <c r="D495" s="291"/>
      <c r="E495" s="376"/>
      <c r="F495" s="376"/>
      <c r="G495" s="376"/>
      <c r="H495" s="291"/>
      <c r="I495" s="291"/>
      <c r="J495" s="291"/>
    </row>
    <row r="496" spans="1:10" ht="12.75">
      <c r="A496" s="291"/>
      <c r="B496" s="291"/>
      <c r="C496" s="291"/>
      <c r="D496" s="291"/>
      <c r="E496" s="376"/>
      <c r="F496" s="376"/>
      <c r="G496" s="376"/>
      <c r="H496" s="291"/>
      <c r="I496" s="291"/>
      <c r="J496" s="291"/>
    </row>
    <row r="497" spans="1:10" ht="12.75">
      <c r="A497" s="291"/>
      <c r="B497" s="291"/>
      <c r="C497" s="291"/>
      <c r="D497" s="291"/>
      <c r="E497" s="376"/>
      <c r="F497" s="376"/>
      <c r="G497" s="376"/>
      <c r="H497" s="291"/>
      <c r="I497" s="291"/>
      <c r="J497" s="291"/>
    </row>
    <row r="498" spans="1:10" ht="12.75">
      <c r="A498" s="291"/>
      <c r="B498" s="291"/>
      <c r="C498" s="291"/>
      <c r="D498" s="291"/>
      <c r="E498" s="376"/>
      <c r="F498" s="376"/>
      <c r="G498" s="376"/>
      <c r="H498" s="291"/>
      <c r="I498" s="291"/>
      <c r="J498" s="291"/>
    </row>
    <row r="499" spans="1:10" ht="12.75">
      <c r="A499" s="291"/>
      <c r="B499" s="291"/>
      <c r="C499" s="291"/>
      <c r="D499" s="291"/>
      <c r="E499" s="376"/>
      <c r="F499" s="376"/>
      <c r="G499" s="376"/>
      <c r="H499" s="291"/>
      <c r="I499" s="291"/>
      <c r="J499" s="291"/>
    </row>
    <row r="500" spans="1:10" ht="12.75">
      <c r="A500" s="291"/>
      <c r="B500" s="291"/>
      <c r="C500" s="291"/>
      <c r="D500" s="291"/>
      <c r="E500" s="376"/>
      <c r="F500" s="376"/>
      <c r="G500" s="376"/>
      <c r="H500" s="291"/>
      <c r="I500" s="291"/>
      <c r="J500" s="291"/>
    </row>
    <row r="501" spans="1:10" ht="12.75">
      <c r="A501" s="291"/>
      <c r="B501" s="291"/>
      <c r="C501" s="291"/>
      <c r="D501" s="291"/>
      <c r="E501" s="376"/>
      <c r="F501" s="376"/>
      <c r="G501" s="376"/>
      <c r="H501" s="291"/>
      <c r="I501" s="291"/>
      <c r="J501" s="291"/>
    </row>
    <row r="502" spans="1:10" ht="12.75">
      <c r="A502" s="291"/>
      <c r="B502" s="291"/>
      <c r="C502" s="291"/>
      <c r="D502" s="291"/>
      <c r="E502" s="376"/>
      <c r="F502" s="376"/>
      <c r="G502" s="376"/>
      <c r="H502" s="291"/>
      <c r="I502" s="291"/>
      <c r="J502" s="291"/>
    </row>
    <row r="503" spans="1:10" ht="12.75">
      <c r="A503" s="291"/>
      <c r="B503" s="291"/>
      <c r="C503" s="291"/>
      <c r="D503" s="291"/>
      <c r="E503" s="376"/>
      <c r="F503" s="376"/>
      <c r="G503" s="376"/>
      <c r="H503" s="291"/>
      <c r="I503" s="291"/>
      <c r="J503" s="291"/>
    </row>
    <row r="504" spans="1:10" ht="12.75">
      <c r="A504" s="291"/>
      <c r="B504" s="291"/>
      <c r="C504" s="291"/>
      <c r="D504" s="291"/>
      <c r="E504" s="376"/>
      <c r="F504" s="376"/>
      <c r="G504" s="376"/>
      <c r="H504" s="291"/>
      <c r="I504" s="291"/>
      <c r="J504" s="291"/>
    </row>
    <row r="505" spans="1:10" ht="12.75">
      <c r="A505" s="291"/>
      <c r="B505" s="291"/>
      <c r="C505" s="291"/>
      <c r="D505" s="291"/>
      <c r="E505" s="376"/>
      <c r="F505" s="376"/>
      <c r="G505" s="376"/>
      <c r="H505" s="291"/>
      <c r="I505" s="291"/>
      <c r="J505" s="291"/>
    </row>
    <row r="506" spans="1:10" ht="12.75">
      <c r="A506" s="291"/>
      <c r="B506" s="291"/>
      <c r="C506" s="291"/>
      <c r="D506" s="291"/>
      <c r="E506" s="376"/>
      <c r="F506" s="376"/>
      <c r="G506" s="376"/>
      <c r="H506" s="291"/>
      <c r="I506" s="291"/>
      <c r="J506" s="291"/>
    </row>
    <row r="507" spans="1:10" ht="12.75">
      <c r="A507" s="291"/>
      <c r="B507" s="291"/>
      <c r="C507" s="291"/>
      <c r="D507" s="291"/>
      <c r="E507" s="376"/>
      <c r="F507" s="376"/>
      <c r="G507" s="376"/>
      <c r="H507" s="291"/>
      <c r="I507" s="291"/>
      <c r="J507" s="291"/>
    </row>
    <row r="508" spans="1:10" ht="12.75">
      <c r="A508" s="291"/>
      <c r="B508" s="291"/>
      <c r="C508" s="291"/>
      <c r="D508" s="291"/>
      <c r="E508" s="376"/>
      <c r="F508" s="376"/>
      <c r="G508" s="376"/>
      <c r="H508" s="291"/>
      <c r="I508" s="291"/>
      <c r="J508" s="291"/>
    </row>
    <row r="509" spans="1:10" ht="12.75">
      <c r="A509" s="291"/>
      <c r="B509" s="291"/>
      <c r="C509" s="291"/>
      <c r="D509" s="291"/>
      <c r="E509" s="376"/>
      <c r="F509" s="376"/>
      <c r="G509" s="376"/>
      <c r="H509" s="291"/>
      <c r="I509" s="291"/>
      <c r="J509" s="291"/>
    </row>
    <row r="510" spans="1:10" ht="12.75">
      <c r="A510" s="291"/>
      <c r="B510" s="291"/>
      <c r="C510" s="291"/>
      <c r="D510" s="291"/>
      <c r="E510" s="376"/>
      <c r="F510" s="376"/>
      <c r="G510" s="376"/>
      <c r="H510" s="291"/>
      <c r="I510" s="291"/>
      <c r="J510" s="291"/>
    </row>
    <row r="511" spans="1:10" ht="12.75">
      <c r="A511" s="291"/>
      <c r="B511" s="291"/>
      <c r="C511" s="291"/>
      <c r="D511" s="291"/>
      <c r="E511" s="376"/>
      <c r="F511" s="376"/>
      <c r="G511" s="376"/>
      <c r="H511" s="291"/>
      <c r="I511" s="291"/>
      <c r="J511" s="291"/>
    </row>
    <row r="512" spans="1:10" ht="12.75">
      <c r="A512" s="291"/>
      <c r="B512" s="291"/>
      <c r="C512" s="291"/>
      <c r="D512" s="291"/>
      <c r="E512" s="376"/>
      <c r="F512" s="376"/>
      <c r="G512" s="376"/>
      <c r="H512" s="291"/>
      <c r="I512" s="291"/>
      <c r="J512" s="291"/>
    </row>
    <row r="513" spans="1:10" ht="12.75">
      <c r="A513" s="291"/>
      <c r="B513" s="291"/>
      <c r="C513" s="291"/>
      <c r="D513" s="291"/>
      <c r="E513" s="376"/>
      <c r="F513" s="376"/>
      <c r="G513" s="376"/>
      <c r="H513" s="291"/>
      <c r="I513" s="291"/>
      <c r="J513" s="291"/>
    </row>
    <row r="514" spans="1:10" ht="12.75">
      <c r="A514" s="291"/>
      <c r="B514" s="291"/>
      <c r="C514" s="291"/>
      <c r="D514" s="291"/>
      <c r="E514" s="376"/>
      <c r="F514" s="376"/>
      <c r="G514" s="376"/>
      <c r="H514" s="291"/>
      <c r="I514" s="291"/>
      <c r="J514" s="291"/>
    </row>
    <row r="515" spans="1:10" ht="12.75">
      <c r="A515" s="291"/>
      <c r="B515" s="291"/>
      <c r="C515" s="291"/>
      <c r="D515" s="291"/>
      <c r="E515" s="376"/>
      <c r="F515" s="376"/>
      <c r="G515" s="376"/>
      <c r="H515" s="291"/>
      <c r="I515" s="291"/>
      <c r="J515" s="291"/>
    </row>
    <row r="516" spans="1:10" ht="12.75">
      <c r="A516" s="291"/>
      <c r="B516" s="291"/>
      <c r="C516" s="291"/>
      <c r="D516" s="291"/>
      <c r="E516" s="376"/>
      <c r="F516" s="376"/>
      <c r="G516" s="376"/>
      <c r="H516" s="291"/>
      <c r="I516" s="291"/>
      <c r="J516" s="291"/>
    </row>
    <row r="517" spans="1:10" ht="12.75">
      <c r="A517" s="291"/>
      <c r="B517" s="291"/>
      <c r="C517" s="291"/>
      <c r="D517" s="291"/>
      <c r="E517" s="376"/>
      <c r="F517" s="376"/>
      <c r="G517" s="376"/>
      <c r="H517" s="291"/>
      <c r="I517" s="291"/>
      <c r="J517" s="291"/>
    </row>
    <row r="518" spans="1:10" ht="12.75">
      <c r="A518" s="291"/>
      <c r="B518" s="291"/>
      <c r="C518" s="291"/>
      <c r="D518" s="291"/>
      <c r="E518" s="376"/>
      <c r="F518" s="376"/>
      <c r="G518" s="376"/>
      <c r="H518" s="291"/>
      <c r="I518" s="291"/>
      <c r="J518" s="291"/>
    </row>
    <row r="519" spans="1:10" ht="12.75">
      <c r="A519" s="291"/>
      <c r="B519" s="291"/>
      <c r="C519" s="291"/>
      <c r="D519" s="291"/>
      <c r="E519" s="376"/>
      <c r="F519" s="376"/>
      <c r="G519" s="376"/>
      <c r="H519" s="291"/>
      <c r="I519" s="291"/>
      <c r="J519" s="291"/>
    </row>
    <row r="520" spans="1:10" ht="12.75">
      <c r="A520" s="291"/>
      <c r="B520" s="291"/>
      <c r="C520" s="291"/>
      <c r="D520" s="291"/>
      <c r="E520" s="376"/>
      <c r="F520" s="376"/>
      <c r="G520" s="376"/>
      <c r="H520" s="291"/>
      <c r="I520" s="291"/>
      <c r="J520" s="291"/>
    </row>
    <row r="521" spans="1:10" ht="12.75">
      <c r="A521" s="291"/>
      <c r="B521" s="291"/>
      <c r="C521" s="291"/>
      <c r="D521" s="291"/>
      <c r="E521" s="376"/>
      <c r="F521" s="376"/>
      <c r="G521" s="376"/>
      <c r="H521" s="291"/>
      <c r="I521" s="291"/>
      <c r="J521" s="291"/>
    </row>
    <row r="522" spans="1:10" ht="12.75">
      <c r="A522" s="291"/>
      <c r="B522" s="291"/>
      <c r="C522" s="291"/>
      <c r="D522" s="291"/>
      <c r="E522" s="376"/>
      <c r="F522" s="376"/>
      <c r="G522" s="376"/>
      <c r="H522" s="291"/>
      <c r="I522" s="291"/>
      <c r="J522" s="291"/>
    </row>
    <row r="523" spans="1:10" ht="12.75">
      <c r="A523" s="291"/>
      <c r="B523" s="291"/>
      <c r="C523" s="291"/>
      <c r="D523" s="291"/>
      <c r="E523" s="376"/>
      <c r="F523" s="376"/>
      <c r="G523" s="376"/>
      <c r="H523" s="291"/>
      <c r="I523" s="291"/>
      <c r="J523" s="291"/>
    </row>
    <row r="524" spans="1:10" ht="12.75">
      <c r="A524" s="291"/>
      <c r="B524" s="291"/>
      <c r="C524" s="291"/>
      <c r="D524" s="291"/>
      <c r="E524" s="376"/>
      <c r="F524" s="376"/>
      <c r="G524" s="376"/>
      <c r="H524" s="291"/>
      <c r="I524" s="291"/>
      <c r="J524" s="291"/>
    </row>
    <row r="525" spans="1:10" ht="12.75">
      <c r="A525" s="291"/>
      <c r="B525" s="291"/>
      <c r="C525" s="291"/>
      <c r="D525" s="291"/>
      <c r="E525" s="376"/>
      <c r="F525" s="376"/>
      <c r="G525" s="376"/>
      <c r="H525" s="291"/>
      <c r="I525" s="291"/>
      <c r="J525" s="291"/>
    </row>
    <row r="526" spans="1:10" ht="12.75">
      <c r="A526" s="291"/>
      <c r="B526" s="291"/>
      <c r="C526" s="291"/>
      <c r="D526" s="291"/>
      <c r="E526" s="376"/>
      <c r="F526" s="376"/>
      <c r="G526" s="376"/>
      <c r="H526" s="291"/>
      <c r="I526" s="291"/>
      <c r="J526" s="291"/>
    </row>
    <row r="527" spans="1:10" ht="12.75">
      <c r="A527" s="291"/>
      <c r="B527" s="291"/>
      <c r="C527" s="291"/>
      <c r="D527" s="291"/>
      <c r="E527" s="376"/>
      <c r="F527" s="376"/>
      <c r="G527" s="376"/>
      <c r="H527" s="291"/>
      <c r="I527" s="291"/>
      <c r="J527" s="291"/>
    </row>
    <row r="528" spans="1:10" ht="12.75">
      <c r="A528" s="291"/>
      <c r="B528" s="291"/>
      <c r="C528" s="291"/>
      <c r="D528" s="291"/>
      <c r="E528" s="376"/>
      <c r="F528" s="376"/>
      <c r="G528" s="376"/>
      <c r="H528" s="291"/>
      <c r="I528" s="291"/>
      <c r="J528" s="291"/>
    </row>
    <row r="529" spans="1:10" ht="12.75">
      <c r="A529" s="291"/>
      <c r="B529" s="291"/>
      <c r="C529" s="291"/>
      <c r="D529" s="291"/>
      <c r="E529" s="376"/>
      <c r="F529" s="376"/>
      <c r="G529" s="376"/>
      <c r="H529" s="291"/>
      <c r="I529" s="291"/>
      <c r="J529" s="291"/>
    </row>
    <row r="530" spans="1:10" ht="12.75">
      <c r="A530" s="291"/>
      <c r="B530" s="291"/>
      <c r="C530" s="291"/>
      <c r="D530" s="291"/>
      <c r="E530" s="376"/>
      <c r="F530" s="376"/>
      <c r="G530" s="376"/>
      <c r="H530" s="291"/>
      <c r="I530" s="291"/>
      <c r="J530" s="291"/>
    </row>
    <row r="531" spans="1:10" ht="12.75">
      <c r="A531" s="291"/>
      <c r="B531" s="291"/>
      <c r="C531" s="291"/>
      <c r="D531" s="291"/>
      <c r="E531" s="376"/>
      <c r="F531" s="376"/>
      <c r="G531" s="376"/>
      <c r="H531" s="291"/>
      <c r="I531" s="291"/>
      <c r="J531" s="291"/>
    </row>
    <row r="532" spans="1:10" ht="12.75">
      <c r="A532" s="291"/>
      <c r="B532" s="291"/>
      <c r="C532" s="291"/>
      <c r="D532" s="291"/>
      <c r="E532" s="376"/>
      <c r="F532" s="376"/>
      <c r="G532" s="376"/>
      <c r="H532" s="291"/>
      <c r="I532" s="291"/>
      <c r="J532" s="291"/>
    </row>
    <row r="533" spans="1:10" ht="12.75">
      <c r="A533" s="291"/>
      <c r="B533" s="291"/>
      <c r="C533" s="291"/>
      <c r="D533" s="291"/>
      <c r="E533" s="376"/>
      <c r="F533" s="376"/>
      <c r="G533" s="376"/>
      <c r="H533" s="291"/>
      <c r="I533" s="291"/>
      <c r="J533" s="291"/>
    </row>
    <row r="534" spans="1:10" ht="12.75">
      <c r="A534" s="291"/>
      <c r="B534" s="291"/>
      <c r="C534" s="291"/>
      <c r="D534" s="291"/>
      <c r="E534" s="376"/>
      <c r="F534" s="376"/>
      <c r="G534" s="376"/>
      <c r="H534" s="291"/>
      <c r="I534" s="291"/>
      <c r="J534" s="291"/>
    </row>
    <row r="535" spans="1:10" ht="12.75">
      <c r="A535" s="291"/>
      <c r="B535" s="291"/>
      <c r="C535" s="291"/>
      <c r="D535" s="291"/>
      <c r="E535" s="376"/>
      <c r="F535" s="376"/>
      <c r="G535" s="376"/>
      <c r="H535" s="291"/>
      <c r="I535" s="291"/>
      <c r="J535" s="291"/>
    </row>
    <row r="536" spans="1:10" ht="12.75">
      <c r="A536" s="291"/>
      <c r="B536" s="291"/>
      <c r="C536" s="291"/>
      <c r="D536" s="291"/>
      <c r="E536" s="376"/>
      <c r="F536" s="376"/>
      <c r="G536" s="376"/>
      <c r="H536" s="291"/>
      <c r="I536" s="291"/>
      <c r="J536" s="291"/>
    </row>
    <row r="537" spans="1:10" ht="12.75">
      <c r="A537" s="291"/>
      <c r="B537" s="291"/>
      <c r="C537" s="291"/>
      <c r="D537" s="291"/>
      <c r="E537" s="376"/>
      <c r="F537" s="376"/>
      <c r="G537" s="376"/>
      <c r="H537" s="291"/>
      <c r="I537" s="291"/>
      <c r="J537" s="291"/>
    </row>
    <row r="538" spans="1:10" ht="12.75">
      <c r="A538" s="291"/>
      <c r="B538" s="291"/>
      <c r="C538" s="291"/>
      <c r="D538" s="291"/>
      <c r="E538" s="376"/>
      <c r="F538" s="376"/>
      <c r="G538" s="376"/>
      <c r="H538" s="291"/>
      <c r="I538" s="291"/>
      <c r="J538" s="291"/>
    </row>
    <row r="539" spans="1:10" ht="12.75">
      <c r="A539" s="291"/>
      <c r="B539" s="291"/>
      <c r="C539" s="291"/>
      <c r="D539" s="291"/>
      <c r="E539" s="376"/>
      <c r="F539" s="376"/>
      <c r="G539" s="376"/>
      <c r="H539" s="291"/>
      <c r="I539" s="291"/>
      <c r="J539" s="291"/>
    </row>
    <row r="540" spans="1:10" ht="12.75">
      <c r="A540" s="291"/>
      <c r="B540" s="291"/>
      <c r="C540" s="291"/>
      <c r="D540" s="291"/>
      <c r="E540" s="376"/>
      <c r="F540" s="376"/>
      <c r="G540" s="376"/>
      <c r="H540" s="291"/>
      <c r="I540" s="291"/>
      <c r="J540" s="291"/>
    </row>
    <row r="541" spans="1:10" ht="12.75">
      <c r="A541" s="291"/>
      <c r="B541" s="291"/>
      <c r="C541" s="291"/>
      <c r="D541" s="291"/>
      <c r="E541" s="376"/>
      <c r="F541" s="376"/>
      <c r="G541" s="376"/>
      <c r="H541" s="291"/>
      <c r="I541" s="291"/>
      <c r="J541" s="291"/>
    </row>
    <row r="542" spans="1:10" ht="12.75">
      <c r="A542" s="291"/>
      <c r="B542" s="291"/>
      <c r="C542" s="291"/>
      <c r="D542" s="291"/>
      <c r="E542" s="376"/>
      <c r="F542" s="376"/>
      <c r="G542" s="376"/>
      <c r="H542" s="291"/>
      <c r="I542" s="291"/>
      <c r="J542" s="291"/>
    </row>
    <row r="543" spans="1:10" ht="12.75">
      <c r="A543" s="291"/>
      <c r="B543" s="291"/>
      <c r="C543" s="291"/>
      <c r="D543" s="291"/>
      <c r="E543" s="376"/>
      <c r="F543" s="376"/>
      <c r="G543" s="376"/>
      <c r="H543" s="291"/>
      <c r="I543" s="291"/>
      <c r="J543" s="291"/>
    </row>
    <row r="544" spans="1:10" ht="12.75">
      <c r="A544" s="291"/>
      <c r="B544" s="291"/>
      <c r="C544" s="291"/>
      <c r="D544" s="291"/>
      <c r="E544" s="376"/>
      <c r="F544" s="376"/>
      <c r="G544" s="376"/>
      <c r="H544" s="291"/>
      <c r="I544" s="291"/>
      <c r="J544" s="291"/>
    </row>
    <row r="545" spans="1:10" ht="12.75">
      <c r="A545" s="291"/>
      <c r="B545" s="291"/>
      <c r="C545" s="291"/>
      <c r="D545" s="291"/>
      <c r="E545" s="376"/>
      <c r="F545" s="376"/>
      <c r="G545" s="376"/>
      <c r="H545" s="291"/>
      <c r="I545" s="291"/>
      <c r="J545" s="291"/>
    </row>
    <row r="546" spans="1:10" ht="12.75">
      <c r="A546" s="291"/>
      <c r="B546" s="291"/>
      <c r="C546" s="291"/>
      <c r="D546" s="291"/>
      <c r="E546" s="376"/>
      <c r="F546" s="376"/>
      <c r="G546" s="376"/>
      <c r="H546" s="291"/>
      <c r="I546" s="291"/>
      <c r="J546" s="291"/>
    </row>
    <row r="547" spans="1:10" ht="12.75">
      <c r="A547" s="291"/>
      <c r="B547" s="291"/>
      <c r="C547" s="291"/>
      <c r="D547" s="291"/>
      <c r="E547" s="376"/>
      <c r="F547" s="376"/>
      <c r="G547" s="376"/>
      <c r="H547" s="291"/>
      <c r="I547" s="291"/>
      <c r="J547" s="291"/>
    </row>
    <row r="548" spans="1:10" ht="12.75">
      <c r="A548" s="291"/>
      <c r="B548" s="291"/>
      <c r="C548" s="291"/>
      <c r="D548" s="291"/>
      <c r="E548" s="376"/>
      <c r="F548" s="376"/>
      <c r="G548" s="376"/>
      <c r="H548" s="291"/>
      <c r="I548" s="291"/>
      <c r="J548" s="291"/>
    </row>
    <row r="549" spans="1:10" ht="12.75">
      <c r="A549" s="291"/>
      <c r="B549" s="291"/>
      <c r="C549" s="291"/>
      <c r="D549" s="291"/>
      <c r="E549" s="376"/>
      <c r="F549" s="376"/>
      <c r="G549" s="376"/>
      <c r="H549" s="291"/>
      <c r="I549" s="291"/>
      <c r="J549" s="291"/>
    </row>
    <row r="550" spans="1:10" ht="12.75">
      <c r="A550" s="291"/>
      <c r="B550" s="291"/>
      <c r="C550" s="291"/>
      <c r="D550" s="291"/>
      <c r="E550" s="376"/>
      <c r="F550" s="376"/>
      <c r="G550" s="376"/>
      <c r="H550" s="291"/>
      <c r="I550" s="291"/>
      <c r="J550" s="291"/>
    </row>
    <row r="551" spans="1:10" ht="12.75">
      <c r="A551" s="291"/>
      <c r="B551" s="291"/>
      <c r="C551" s="291"/>
      <c r="D551" s="291"/>
      <c r="E551" s="376"/>
      <c r="F551" s="376"/>
      <c r="G551" s="376"/>
      <c r="H551" s="291"/>
      <c r="I551" s="291"/>
      <c r="J551" s="291"/>
    </row>
    <row r="552" spans="1:10" ht="12.75">
      <c r="A552" s="291"/>
      <c r="B552" s="291"/>
      <c r="C552" s="291"/>
      <c r="D552" s="291"/>
      <c r="E552" s="376"/>
      <c r="F552" s="376"/>
      <c r="G552" s="376"/>
      <c r="H552" s="291"/>
      <c r="I552" s="291"/>
      <c r="J552" s="291"/>
    </row>
    <row r="553" spans="1:10" ht="12.75">
      <c r="A553" s="291"/>
      <c r="B553" s="291"/>
      <c r="C553" s="291"/>
      <c r="D553" s="291"/>
      <c r="E553" s="376"/>
      <c r="F553" s="376"/>
      <c r="G553" s="376"/>
      <c r="H553" s="291"/>
      <c r="I553" s="291"/>
      <c r="J553" s="291"/>
    </row>
    <row r="554" spans="1:10" ht="12.75">
      <c r="A554" s="291"/>
      <c r="B554" s="291"/>
      <c r="C554" s="291"/>
      <c r="D554" s="291"/>
      <c r="E554" s="376"/>
      <c r="F554" s="376"/>
      <c r="G554" s="376"/>
      <c r="H554" s="291"/>
      <c r="I554" s="291"/>
      <c r="J554" s="291"/>
    </row>
    <row r="555" spans="1:10" ht="12.75">
      <c r="A555" s="291"/>
      <c r="B555" s="291"/>
      <c r="C555" s="291"/>
      <c r="D555" s="291"/>
      <c r="E555" s="376"/>
      <c r="F555" s="376"/>
      <c r="G555" s="376"/>
      <c r="H555" s="291"/>
      <c r="I555" s="291"/>
      <c r="J555" s="291"/>
    </row>
    <row r="556" spans="1:10" ht="12.75">
      <c r="A556" s="291"/>
      <c r="B556" s="291"/>
      <c r="C556" s="291"/>
      <c r="D556" s="291"/>
      <c r="E556" s="376"/>
      <c r="F556" s="376"/>
      <c r="G556" s="376"/>
      <c r="H556" s="291"/>
      <c r="I556" s="291"/>
      <c r="J556" s="291"/>
    </row>
    <row r="557" spans="1:10" ht="12.75">
      <c r="A557" s="291"/>
      <c r="B557" s="291"/>
      <c r="C557" s="291"/>
      <c r="D557" s="291"/>
      <c r="E557" s="376"/>
      <c r="F557" s="376"/>
      <c r="G557" s="376"/>
      <c r="H557" s="291"/>
      <c r="I557" s="291"/>
      <c r="J557" s="291"/>
    </row>
    <row r="558" spans="1:10" ht="12.75">
      <c r="A558" s="291"/>
      <c r="B558" s="291"/>
      <c r="C558" s="291"/>
      <c r="D558" s="291"/>
      <c r="E558" s="376"/>
      <c r="F558" s="376"/>
      <c r="G558" s="376"/>
      <c r="H558" s="291"/>
      <c r="I558" s="291"/>
      <c r="J558" s="291"/>
    </row>
    <row r="559" spans="1:10" ht="12.75">
      <c r="A559" s="291"/>
      <c r="B559" s="291"/>
      <c r="C559" s="291"/>
      <c r="D559" s="291"/>
      <c r="E559" s="376"/>
      <c r="F559" s="376"/>
      <c r="G559" s="376"/>
      <c r="H559" s="291"/>
      <c r="I559" s="291"/>
      <c r="J559" s="291"/>
    </row>
    <row r="560" spans="1:10" ht="12.75">
      <c r="A560" s="291"/>
      <c r="B560" s="291"/>
      <c r="C560" s="291"/>
      <c r="D560" s="291"/>
      <c r="E560" s="376"/>
      <c r="F560" s="376"/>
      <c r="G560" s="376"/>
      <c r="H560" s="291"/>
      <c r="I560" s="291"/>
      <c r="J560" s="291"/>
    </row>
    <row r="561" spans="1:10" ht="12.75">
      <c r="A561" s="291"/>
      <c r="B561" s="291"/>
      <c r="C561" s="291"/>
      <c r="D561" s="291"/>
      <c r="E561" s="376"/>
      <c r="F561" s="376"/>
      <c r="G561" s="376"/>
      <c r="H561" s="291"/>
      <c r="I561" s="291"/>
      <c r="J561" s="291"/>
    </row>
    <row r="562" spans="1:10" ht="12.75">
      <c r="A562" s="291"/>
      <c r="B562" s="291"/>
      <c r="C562" s="291"/>
      <c r="D562" s="291"/>
      <c r="E562" s="376"/>
      <c r="F562" s="376"/>
      <c r="G562" s="376"/>
      <c r="H562" s="291"/>
      <c r="I562" s="291"/>
      <c r="J562" s="291"/>
    </row>
    <row r="563" spans="1:10" ht="12.75">
      <c r="A563" s="291"/>
      <c r="B563" s="291"/>
      <c r="C563" s="291"/>
      <c r="D563" s="291"/>
      <c r="E563" s="376"/>
      <c r="F563" s="376"/>
      <c r="G563" s="376"/>
      <c r="H563" s="291"/>
      <c r="I563" s="291"/>
      <c r="J563" s="291"/>
    </row>
    <row r="564" spans="1:10" ht="12.75">
      <c r="A564" s="291"/>
      <c r="B564" s="291"/>
      <c r="C564" s="291"/>
      <c r="D564" s="291"/>
      <c r="E564" s="376"/>
      <c r="F564" s="376"/>
      <c r="G564" s="376"/>
      <c r="H564" s="291"/>
      <c r="I564" s="291"/>
      <c r="J564" s="291"/>
    </row>
    <row r="565" spans="1:10" ht="12.75">
      <c r="A565" s="291"/>
      <c r="B565" s="291"/>
      <c r="C565" s="291"/>
      <c r="D565" s="291"/>
      <c r="E565" s="376"/>
      <c r="F565" s="376"/>
      <c r="G565" s="376"/>
      <c r="H565" s="291"/>
      <c r="I565" s="291"/>
      <c r="J565" s="291"/>
    </row>
    <row r="566" spans="1:10" ht="12.75">
      <c r="A566" s="291"/>
      <c r="B566" s="291"/>
      <c r="C566" s="291"/>
      <c r="D566" s="291"/>
      <c r="E566" s="376"/>
      <c r="F566" s="376"/>
      <c r="G566" s="376"/>
      <c r="H566" s="291"/>
      <c r="I566" s="291"/>
      <c r="J566" s="291"/>
    </row>
    <row r="567" spans="1:10" ht="12.75">
      <c r="A567" s="291"/>
      <c r="B567" s="291"/>
      <c r="C567" s="291"/>
      <c r="D567" s="291"/>
      <c r="E567" s="376"/>
      <c r="F567" s="376"/>
      <c r="G567" s="376"/>
      <c r="H567" s="291"/>
      <c r="I567" s="291"/>
      <c r="J567" s="291"/>
    </row>
    <row r="568" spans="1:10" ht="12.75">
      <c r="A568" s="291"/>
      <c r="B568" s="291"/>
      <c r="C568" s="291"/>
      <c r="D568" s="291"/>
      <c r="E568" s="376"/>
      <c r="F568" s="376"/>
      <c r="G568" s="376"/>
      <c r="H568" s="291"/>
      <c r="I568" s="291"/>
      <c r="J568" s="291"/>
    </row>
    <row r="569" spans="1:10" ht="12.75">
      <c r="A569" s="291"/>
      <c r="B569" s="291"/>
      <c r="C569" s="291"/>
      <c r="D569" s="291"/>
      <c r="E569" s="376"/>
      <c r="F569" s="376"/>
      <c r="G569" s="376"/>
      <c r="H569" s="291"/>
      <c r="I569" s="291"/>
      <c r="J569" s="291"/>
    </row>
    <row r="570" spans="1:10" ht="12.75">
      <c r="A570" s="291"/>
      <c r="B570" s="291"/>
      <c r="C570" s="291"/>
      <c r="D570" s="291"/>
      <c r="E570" s="376"/>
      <c r="F570" s="376"/>
      <c r="G570" s="376"/>
      <c r="H570" s="291"/>
      <c r="I570" s="291"/>
      <c r="J570" s="291"/>
    </row>
    <row r="571" spans="1:10" ht="12.75">
      <c r="A571" s="291"/>
      <c r="B571" s="291"/>
      <c r="C571" s="291"/>
      <c r="D571" s="291"/>
      <c r="E571" s="376"/>
      <c r="F571" s="376"/>
      <c r="G571" s="376"/>
      <c r="H571" s="291"/>
      <c r="I571" s="291"/>
      <c r="J571" s="291"/>
    </row>
    <row r="572" spans="1:10" ht="12.75">
      <c r="A572" s="291"/>
      <c r="B572" s="291"/>
      <c r="C572" s="291"/>
      <c r="D572" s="291"/>
      <c r="E572" s="376"/>
      <c r="F572" s="376"/>
      <c r="G572" s="376"/>
      <c r="H572" s="291"/>
      <c r="I572" s="291"/>
      <c r="J572" s="291"/>
    </row>
    <row r="573" spans="1:10" ht="12.75">
      <c r="A573" s="291"/>
      <c r="B573" s="291"/>
      <c r="C573" s="291"/>
      <c r="D573" s="291"/>
      <c r="E573" s="376"/>
      <c r="F573" s="376"/>
      <c r="G573" s="376"/>
      <c r="H573" s="291"/>
      <c r="I573" s="291"/>
      <c r="J573" s="291"/>
    </row>
    <row r="574" spans="1:10" ht="12.75">
      <c r="A574" s="291"/>
      <c r="B574" s="291"/>
      <c r="C574" s="291"/>
      <c r="D574" s="291"/>
      <c r="E574" s="376"/>
      <c r="F574" s="376"/>
      <c r="G574" s="376"/>
      <c r="H574" s="291"/>
      <c r="I574" s="291"/>
      <c r="J574" s="291"/>
    </row>
    <row r="575" spans="1:10" ht="12.75">
      <c r="A575" s="291"/>
      <c r="B575" s="291"/>
      <c r="C575" s="291"/>
      <c r="D575" s="291"/>
      <c r="E575" s="376"/>
      <c r="F575" s="376"/>
      <c r="G575" s="376"/>
      <c r="H575" s="291"/>
      <c r="I575" s="291"/>
      <c r="J575" s="291"/>
    </row>
    <row r="576" spans="1:10" ht="12.75">
      <c r="A576" s="291"/>
      <c r="B576" s="291"/>
      <c r="C576" s="291"/>
      <c r="D576" s="291"/>
      <c r="E576" s="376"/>
      <c r="F576" s="376"/>
      <c r="G576" s="376"/>
      <c r="H576" s="291"/>
      <c r="I576" s="291"/>
      <c r="J576" s="291"/>
    </row>
    <row r="577" spans="1:10" ht="12.75">
      <c r="A577" s="291"/>
      <c r="B577" s="291"/>
      <c r="C577" s="291"/>
      <c r="D577" s="291"/>
      <c r="E577" s="376"/>
      <c r="F577" s="376"/>
      <c r="G577" s="376"/>
      <c r="H577" s="291"/>
      <c r="I577" s="291"/>
      <c r="J577" s="291"/>
    </row>
    <row r="578" spans="1:10" ht="12.75">
      <c r="A578" s="291"/>
      <c r="B578" s="291"/>
      <c r="C578" s="291"/>
      <c r="D578" s="291"/>
      <c r="E578" s="376"/>
      <c r="F578" s="376"/>
      <c r="G578" s="376"/>
      <c r="H578" s="291"/>
      <c r="I578" s="291"/>
      <c r="J578" s="291"/>
    </row>
    <row r="579" spans="1:10" ht="12.75">
      <c r="A579" s="291"/>
      <c r="B579" s="291"/>
      <c r="C579" s="291"/>
      <c r="D579" s="291"/>
      <c r="E579" s="376"/>
      <c r="F579" s="376"/>
      <c r="G579" s="376"/>
      <c r="H579" s="291"/>
      <c r="I579" s="291"/>
      <c r="J579" s="291"/>
    </row>
    <row r="580" spans="1:10" ht="12.75">
      <c r="A580" s="291"/>
      <c r="B580" s="291"/>
      <c r="C580" s="291"/>
      <c r="D580" s="291"/>
      <c r="E580" s="376"/>
      <c r="F580" s="376"/>
      <c r="G580" s="376"/>
      <c r="H580" s="291"/>
      <c r="I580" s="291"/>
      <c r="J580" s="291"/>
    </row>
    <row r="581" spans="1:10" ht="12.75">
      <c r="A581" s="291"/>
      <c r="B581" s="291"/>
      <c r="C581" s="291"/>
      <c r="D581" s="291"/>
      <c r="E581" s="376"/>
      <c r="F581" s="376"/>
      <c r="G581" s="376"/>
      <c r="H581" s="291"/>
      <c r="I581" s="291"/>
      <c r="J581" s="291"/>
    </row>
    <row r="582" spans="1:10" ht="12.75">
      <c r="A582" s="291"/>
      <c r="B582" s="291"/>
      <c r="C582" s="291"/>
      <c r="D582" s="291"/>
      <c r="E582" s="376"/>
      <c r="F582" s="376"/>
      <c r="G582" s="376"/>
      <c r="H582" s="291"/>
      <c r="I582" s="291"/>
      <c r="J582" s="291"/>
    </row>
    <row r="583" spans="1:10" ht="12.75">
      <c r="A583" s="291"/>
      <c r="B583" s="291"/>
      <c r="C583" s="291"/>
      <c r="D583" s="291"/>
      <c r="E583" s="376"/>
      <c r="F583" s="376"/>
      <c r="G583" s="376"/>
      <c r="H583" s="291"/>
      <c r="I583" s="291"/>
      <c r="J583" s="291"/>
    </row>
    <row r="584" spans="1:10" ht="12.75">
      <c r="A584" s="291"/>
      <c r="B584" s="291"/>
      <c r="C584" s="291"/>
      <c r="D584" s="291"/>
      <c r="E584" s="376"/>
      <c r="F584" s="376"/>
      <c r="G584" s="376"/>
      <c r="H584" s="291"/>
      <c r="I584" s="291"/>
      <c r="J584" s="291"/>
    </row>
    <row r="585" spans="1:10" ht="12.75">
      <c r="A585" s="291"/>
      <c r="B585" s="291"/>
      <c r="C585" s="291"/>
      <c r="D585" s="291"/>
      <c r="E585" s="376"/>
      <c r="F585" s="376"/>
      <c r="G585" s="376"/>
      <c r="H585" s="291"/>
      <c r="I585" s="291"/>
      <c r="J585" s="291"/>
    </row>
    <row r="586" spans="1:10" ht="12.75">
      <c r="A586" s="291"/>
      <c r="B586" s="291"/>
      <c r="C586" s="291"/>
      <c r="D586" s="291"/>
      <c r="E586" s="376"/>
      <c r="F586" s="376"/>
      <c r="G586" s="376"/>
      <c r="H586" s="291"/>
      <c r="I586" s="291"/>
      <c r="J586" s="291"/>
    </row>
    <row r="587" spans="1:10" ht="12.75">
      <c r="A587" s="291"/>
      <c r="B587" s="291"/>
      <c r="C587" s="291"/>
      <c r="D587" s="291"/>
      <c r="E587" s="376"/>
      <c r="F587" s="376"/>
      <c r="G587" s="376"/>
      <c r="H587" s="291"/>
      <c r="I587" s="291"/>
      <c r="J587" s="291"/>
    </row>
    <row r="588" spans="1:10" ht="12.75">
      <c r="A588" s="291"/>
      <c r="B588" s="291"/>
      <c r="C588" s="291"/>
      <c r="D588" s="291"/>
      <c r="E588" s="376"/>
      <c r="F588" s="376"/>
      <c r="G588" s="376"/>
      <c r="H588" s="291"/>
      <c r="I588" s="291"/>
      <c r="J588" s="291"/>
    </row>
    <row r="589" spans="1:10" ht="12.75">
      <c r="A589" s="291"/>
      <c r="B589" s="291"/>
      <c r="C589" s="291"/>
      <c r="D589" s="291"/>
      <c r="E589" s="376"/>
      <c r="F589" s="376"/>
      <c r="G589" s="376"/>
      <c r="H589" s="291"/>
      <c r="I589" s="291"/>
      <c r="J589" s="291"/>
    </row>
    <row r="590" spans="1:10" ht="12.75">
      <c r="A590" s="291"/>
      <c r="B590" s="291"/>
      <c r="C590" s="291"/>
      <c r="D590" s="291"/>
      <c r="E590" s="376"/>
      <c r="F590" s="376"/>
      <c r="G590" s="376"/>
      <c r="H590" s="291"/>
      <c r="I590" s="291"/>
      <c r="J590" s="291"/>
    </row>
    <row r="591" spans="1:10" ht="12.75">
      <c r="A591" s="291"/>
      <c r="B591" s="291"/>
      <c r="C591" s="291"/>
      <c r="D591" s="291"/>
      <c r="E591" s="376"/>
      <c r="F591" s="376"/>
      <c r="G591" s="376"/>
      <c r="H591" s="291"/>
      <c r="I591" s="291"/>
      <c r="J591" s="291"/>
    </row>
    <row r="592" spans="1:10" ht="12.75">
      <c r="A592" s="291"/>
      <c r="B592" s="291"/>
      <c r="C592" s="291"/>
      <c r="D592" s="291"/>
      <c r="E592" s="376"/>
      <c r="F592" s="376"/>
      <c r="G592" s="376"/>
      <c r="H592" s="291"/>
      <c r="I592" s="291"/>
      <c r="J592" s="291"/>
    </row>
    <row r="593" spans="1:10" ht="12.75">
      <c r="A593" s="291"/>
      <c r="B593" s="291"/>
      <c r="C593" s="291"/>
      <c r="D593" s="291"/>
      <c r="E593" s="376"/>
      <c r="F593" s="376"/>
      <c r="G593" s="376"/>
      <c r="H593" s="291"/>
      <c r="I593" s="291"/>
      <c r="J593" s="291"/>
    </row>
    <row r="594" spans="1:10" ht="12.75">
      <c r="A594" s="291"/>
      <c r="B594" s="291"/>
      <c r="C594" s="291"/>
      <c r="D594" s="291"/>
      <c r="E594" s="376"/>
      <c r="F594" s="376"/>
      <c r="G594" s="376"/>
      <c r="H594" s="291"/>
      <c r="I594" s="291"/>
      <c r="J594" s="291"/>
    </row>
    <row r="595" spans="1:10" ht="12.75">
      <c r="A595" s="291"/>
      <c r="B595" s="291"/>
      <c r="C595" s="291"/>
      <c r="D595" s="291"/>
      <c r="E595" s="376"/>
      <c r="F595" s="376"/>
      <c r="G595" s="376"/>
      <c r="H595" s="291"/>
      <c r="I595" s="291"/>
      <c r="J595" s="291"/>
    </row>
    <row r="596" spans="1:10" ht="12.75">
      <c r="A596" s="291"/>
      <c r="B596" s="291"/>
      <c r="C596" s="291"/>
      <c r="D596" s="291"/>
      <c r="E596" s="376"/>
      <c r="F596" s="376"/>
      <c r="G596" s="376"/>
      <c r="H596" s="291"/>
      <c r="I596" s="291"/>
      <c r="J596" s="291"/>
    </row>
    <row r="597" spans="1:10" ht="12.75">
      <c r="A597" s="291"/>
      <c r="B597" s="291"/>
      <c r="C597" s="291"/>
      <c r="D597" s="291"/>
      <c r="E597" s="376"/>
      <c r="F597" s="376"/>
      <c r="G597" s="376"/>
      <c r="H597" s="291"/>
      <c r="I597" s="291"/>
      <c r="J597" s="291"/>
    </row>
    <row r="598" spans="1:10" ht="12.75">
      <c r="A598" s="291"/>
      <c r="B598" s="291"/>
      <c r="C598" s="291"/>
      <c r="D598" s="291"/>
      <c r="E598" s="376"/>
      <c r="F598" s="376"/>
      <c r="G598" s="376"/>
      <c r="H598" s="291"/>
      <c r="I598" s="291"/>
      <c r="J598" s="291"/>
    </row>
    <row r="599" spans="1:10" ht="12.75">
      <c r="A599" s="291"/>
      <c r="B599" s="291"/>
      <c r="C599" s="291"/>
      <c r="D599" s="291"/>
      <c r="E599" s="376"/>
      <c r="F599" s="376"/>
      <c r="G599" s="376"/>
      <c r="H599" s="291"/>
      <c r="I599" s="291"/>
      <c r="J599" s="291"/>
    </row>
    <row r="600" spans="1:10" ht="12.75">
      <c r="A600" s="291"/>
      <c r="B600" s="291"/>
      <c r="C600" s="291"/>
      <c r="D600" s="291"/>
      <c r="E600" s="376"/>
      <c r="F600" s="376"/>
      <c r="G600" s="376"/>
      <c r="H600" s="291"/>
      <c r="I600" s="291"/>
      <c r="J600" s="291"/>
    </row>
    <row r="601" spans="1:10" ht="12.75">
      <c r="A601" s="291"/>
      <c r="B601" s="291"/>
      <c r="C601" s="291"/>
      <c r="D601" s="291"/>
      <c r="E601" s="376"/>
      <c r="F601" s="376"/>
      <c r="G601" s="376"/>
      <c r="H601" s="291"/>
      <c r="I601" s="291"/>
      <c r="J601" s="291"/>
    </row>
    <row r="602" spans="1:10" ht="12.75">
      <c r="A602" s="291"/>
      <c r="B602" s="291"/>
      <c r="C602" s="291"/>
      <c r="D602" s="291"/>
      <c r="E602" s="376"/>
      <c r="F602" s="376"/>
      <c r="G602" s="376"/>
      <c r="H602" s="291"/>
      <c r="I602" s="291"/>
      <c r="J602" s="291"/>
    </row>
    <row r="603" spans="1:10" ht="12.75">
      <c r="A603" s="291"/>
      <c r="B603" s="291"/>
      <c r="C603" s="291"/>
      <c r="D603" s="291"/>
      <c r="E603" s="376"/>
      <c r="F603" s="376"/>
      <c r="G603" s="376"/>
      <c r="H603" s="291"/>
      <c r="I603" s="291"/>
      <c r="J603" s="291"/>
    </row>
    <row r="604" spans="1:10" ht="12.75">
      <c r="A604" s="291"/>
      <c r="B604" s="291"/>
      <c r="C604" s="291"/>
      <c r="D604" s="291"/>
      <c r="E604" s="376"/>
      <c r="F604" s="376"/>
      <c r="G604" s="376"/>
      <c r="H604" s="291"/>
      <c r="I604" s="291"/>
      <c r="J604" s="291"/>
    </row>
    <row r="605" spans="1:10" ht="12.75">
      <c r="A605" s="291"/>
      <c r="B605" s="291"/>
      <c r="C605" s="291"/>
      <c r="D605" s="291"/>
      <c r="E605" s="376"/>
      <c r="F605" s="376"/>
      <c r="G605" s="376"/>
      <c r="H605" s="291"/>
      <c r="I605" s="291"/>
      <c r="J605" s="291"/>
    </row>
    <row r="606" spans="1:10" ht="12.75">
      <c r="A606" s="291"/>
      <c r="B606" s="291"/>
      <c r="C606" s="291"/>
      <c r="D606" s="291"/>
      <c r="E606" s="376"/>
      <c r="F606" s="376"/>
      <c r="G606" s="376"/>
      <c r="H606" s="291"/>
      <c r="I606" s="291"/>
      <c r="J606" s="291"/>
    </row>
    <row r="607" spans="1:10" ht="12.75">
      <c r="A607" s="291"/>
      <c r="B607" s="291"/>
      <c r="C607" s="291"/>
      <c r="D607" s="291"/>
      <c r="E607" s="376"/>
      <c r="F607" s="376"/>
      <c r="G607" s="376"/>
      <c r="H607" s="291"/>
      <c r="I607" s="291"/>
      <c r="J607" s="291"/>
    </row>
    <row r="608" spans="1:10" ht="12.75">
      <c r="A608" s="291"/>
      <c r="B608" s="291"/>
      <c r="C608" s="291"/>
      <c r="D608" s="291"/>
      <c r="E608" s="376"/>
      <c r="F608" s="376"/>
      <c r="G608" s="376"/>
      <c r="H608" s="291"/>
      <c r="I608" s="291"/>
      <c r="J608" s="291"/>
    </row>
    <row r="609" spans="1:10" ht="12.75">
      <c r="A609" s="291"/>
      <c r="B609" s="291"/>
      <c r="C609" s="291"/>
      <c r="D609" s="291"/>
      <c r="E609" s="376"/>
      <c r="F609" s="376"/>
      <c r="G609" s="376"/>
      <c r="H609" s="291"/>
      <c r="I609" s="291"/>
      <c r="J609" s="291"/>
    </row>
    <row r="610" spans="1:10" ht="12.75">
      <c r="A610" s="291"/>
      <c r="B610" s="291"/>
      <c r="C610" s="291"/>
      <c r="D610" s="291"/>
      <c r="E610" s="376"/>
      <c r="F610" s="376"/>
      <c r="G610" s="376"/>
      <c r="H610" s="291"/>
      <c r="I610" s="291"/>
      <c r="J610" s="291"/>
    </row>
    <row r="611" spans="1:10" ht="12.75">
      <c r="A611" s="291"/>
      <c r="B611" s="291"/>
      <c r="C611" s="291"/>
      <c r="D611" s="291"/>
      <c r="E611" s="376"/>
      <c r="F611" s="376"/>
      <c r="G611" s="376"/>
      <c r="H611" s="291"/>
      <c r="I611" s="291"/>
      <c r="J611" s="291"/>
    </row>
    <row r="612" spans="1:10" ht="12.75">
      <c r="A612" s="291"/>
      <c r="B612" s="291"/>
      <c r="C612" s="291"/>
      <c r="D612" s="291"/>
      <c r="E612" s="376"/>
      <c r="F612" s="376"/>
      <c r="G612" s="376"/>
      <c r="H612" s="291"/>
      <c r="I612" s="291"/>
      <c r="J612" s="291"/>
    </row>
    <row r="613" spans="1:10" ht="12.75">
      <c r="A613" s="291"/>
      <c r="B613" s="291"/>
      <c r="C613" s="291"/>
      <c r="D613" s="291"/>
      <c r="E613" s="376"/>
      <c r="F613" s="376"/>
      <c r="G613" s="376"/>
      <c r="H613" s="291"/>
      <c r="I613" s="291"/>
      <c r="J613" s="291"/>
    </row>
    <row r="614" spans="1:10" ht="12.75">
      <c r="A614" s="291"/>
      <c r="B614" s="291"/>
      <c r="C614" s="291"/>
      <c r="D614" s="291"/>
      <c r="E614" s="376"/>
      <c r="F614" s="376"/>
      <c r="G614" s="376"/>
      <c r="H614" s="291"/>
      <c r="I614" s="291"/>
      <c r="J614" s="291"/>
    </row>
    <row r="615" spans="1:10" ht="12.75">
      <c r="A615" s="291"/>
      <c r="B615" s="291"/>
      <c r="C615" s="291"/>
      <c r="D615" s="291"/>
      <c r="E615" s="376"/>
      <c r="F615" s="376"/>
      <c r="G615" s="376"/>
      <c r="H615" s="291"/>
      <c r="I615" s="291"/>
      <c r="J615" s="291"/>
    </row>
    <row r="616" spans="1:10" ht="12.75">
      <c r="A616" s="291"/>
      <c r="B616" s="291"/>
      <c r="C616" s="291"/>
      <c r="D616" s="291"/>
      <c r="E616" s="376"/>
      <c r="F616" s="376"/>
      <c r="G616" s="376"/>
      <c r="H616" s="291"/>
      <c r="I616" s="291"/>
      <c r="J616" s="291"/>
    </row>
    <row r="617" spans="1:10" ht="12.75">
      <c r="A617" s="291"/>
      <c r="B617" s="291"/>
      <c r="C617" s="291"/>
      <c r="D617" s="291"/>
      <c r="E617" s="376"/>
      <c r="F617" s="376"/>
      <c r="G617" s="376"/>
      <c r="H617" s="291"/>
      <c r="I617" s="291"/>
      <c r="J617" s="291"/>
    </row>
    <row r="618" spans="1:10" ht="12.75">
      <c r="A618" s="291"/>
      <c r="B618" s="291"/>
      <c r="C618" s="291"/>
      <c r="D618" s="291"/>
      <c r="E618" s="376"/>
      <c r="F618" s="376"/>
      <c r="G618" s="376"/>
      <c r="H618" s="291"/>
      <c r="I618" s="291"/>
      <c r="J618" s="291"/>
    </row>
    <row r="619" spans="1:10" ht="12.75">
      <c r="A619" s="291"/>
      <c r="B619" s="291"/>
      <c r="C619" s="291"/>
      <c r="D619" s="291"/>
      <c r="E619" s="376"/>
      <c r="F619" s="376"/>
      <c r="G619" s="376"/>
      <c r="H619" s="291"/>
      <c r="I619" s="291"/>
      <c r="J619" s="291"/>
    </row>
    <row r="620" spans="1:10" ht="12.75">
      <c r="A620" s="291"/>
      <c r="B620" s="291"/>
      <c r="C620" s="291"/>
      <c r="D620" s="291"/>
      <c r="E620" s="376"/>
      <c r="F620" s="376"/>
      <c r="G620" s="376"/>
      <c r="H620" s="291"/>
      <c r="I620" s="291"/>
      <c r="J620" s="291"/>
    </row>
    <row r="621" spans="1:10" ht="12.75">
      <c r="A621" s="291"/>
      <c r="B621" s="291"/>
      <c r="C621" s="291"/>
      <c r="D621" s="291"/>
      <c r="E621" s="376"/>
      <c r="F621" s="376"/>
      <c r="G621" s="376"/>
      <c r="H621" s="291"/>
      <c r="I621" s="291"/>
      <c r="J621" s="291"/>
    </row>
    <row r="622" spans="1:10" ht="12.75">
      <c r="A622" s="291"/>
      <c r="B622" s="291"/>
      <c r="C622" s="291"/>
      <c r="D622" s="291"/>
      <c r="E622" s="376"/>
      <c r="F622" s="376"/>
      <c r="G622" s="376"/>
      <c r="H622" s="291"/>
      <c r="I622" s="291"/>
      <c r="J622" s="291"/>
    </row>
    <row r="623" spans="1:10" ht="12.75">
      <c r="A623" s="291"/>
      <c r="B623" s="291"/>
      <c r="C623" s="291"/>
      <c r="D623" s="291"/>
      <c r="E623" s="376"/>
      <c r="F623" s="376"/>
      <c r="G623" s="376"/>
      <c r="H623" s="291"/>
      <c r="I623" s="291"/>
      <c r="J623" s="291"/>
    </row>
    <row r="624" spans="1:10" ht="12.75">
      <c r="A624" s="291"/>
      <c r="B624" s="291"/>
      <c r="C624" s="291"/>
      <c r="D624" s="291"/>
      <c r="E624" s="376"/>
      <c r="F624" s="376"/>
      <c r="G624" s="376"/>
      <c r="H624" s="291"/>
      <c r="I624" s="291"/>
      <c r="J624" s="291"/>
    </row>
    <row r="625" spans="1:10" ht="12.75">
      <c r="A625" s="291"/>
      <c r="B625" s="291"/>
      <c r="C625" s="291"/>
      <c r="D625" s="291"/>
      <c r="E625" s="376"/>
      <c r="F625" s="376"/>
      <c r="G625" s="376"/>
      <c r="H625" s="291"/>
      <c r="I625" s="291"/>
      <c r="J625" s="291"/>
    </row>
    <row r="626" spans="1:10" ht="12.75">
      <c r="A626" s="291"/>
      <c r="B626" s="291"/>
      <c r="C626" s="291"/>
      <c r="D626" s="291"/>
      <c r="E626" s="376"/>
      <c r="F626" s="376"/>
      <c r="G626" s="376"/>
      <c r="H626" s="291"/>
      <c r="I626" s="291"/>
      <c r="J626" s="291"/>
    </row>
    <row r="627" spans="1:10" ht="12.75">
      <c r="A627" s="291"/>
      <c r="B627" s="291"/>
      <c r="C627" s="291"/>
      <c r="D627" s="291"/>
      <c r="E627" s="376"/>
      <c r="F627" s="376"/>
      <c r="G627" s="376"/>
      <c r="H627" s="291"/>
      <c r="I627" s="291"/>
      <c r="J627" s="291"/>
    </row>
    <row r="628" spans="1:10" ht="12.75">
      <c r="A628" s="291"/>
      <c r="B628" s="291"/>
      <c r="C628" s="291"/>
      <c r="D628" s="291"/>
      <c r="E628" s="376"/>
      <c r="F628" s="376"/>
      <c r="G628" s="376"/>
      <c r="H628" s="291"/>
      <c r="I628" s="291"/>
      <c r="J628" s="291"/>
    </row>
    <row r="629" spans="1:10" ht="12.75">
      <c r="A629" s="291"/>
      <c r="B629" s="291"/>
      <c r="C629" s="291"/>
      <c r="D629" s="291"/>
      <c r="E629" s="376"/>
      <c r="F629" s="376"/>
      <c r="G629" s="376"/>
      <c r="H629" s="291"/>
      <c r="I629" s="291"/>
      <c r="J629" s="291"/>
    </row>
    <row r="630" spans="1:10" ht="12.75">
      <c r="A630" s="291"/>
      <c r="B630" s="291"/>
      <c r="C630" s="291"/>
      <c r="D630" s="291"/>
      <c r="E630" s="376"/>
      <c r="F630" s="376"/>
      <c r="G630" s="376"/>
      <c r="H630" s="291"/>
      <c r="I630" s="291"/>
      <c r="J630" s="291"/>
    </row>
    <row r="631" spans="1:10" ht="12.75">
      <c r="A631" s="291"/>
      <c r="B631" s="291"/>
      <c r="C631" s="291"/>
      <c r="D631" s="291"/>
      <c r="E631" s="376"/>
      <c r="F631" s="376"/>
      <c r="G631" s="376"/>
      <c r="H631" s="291"/>
      <c r="I631" s="291"/>
      <c r="J631" s="291"/>
    </row>
    <row r="632" spans="1:10" ht="12.75">
      <c r="A632" s="291"/>
      <c r="B632" s="291"/>
      <c r="C632" s="291"/>
      <c r="D632" s="291"/>
      <c r="E632" s="376"/>
      <c r="F632" s="376"/>
      <c r="G632" s="376"/>
      <c r="H632" s="291"/>
      <c r="I632" s="291"/>
      <c r="J632" s="291"/>
    </row>
    <row r="633" spans="1:10" ht="12.75">
      <c r="A633" s="291"/>
      <c r="B633" s="291"/>
      <c r="C633" s="291"/>
      <c r="D633" s="291"/>
      <c r="E633" s="376"/>
      <c r="F633" s="376"/>
      <c r="G633" s="376"/>
      <c r="H633" s="291"/>
      <c r="I633" s="291"/>
      <c r="J633" s="291"/>
    </row>
    <row r="634" spans="1:10" ht="12.75">
      <c r="A634" s="291"/>
      <c r="B634" s="291"/>
      <c r="C634" s="291"/>
      <c r="D634" s="291"/>
      <c r="E634" s="376"/>
      <c r="F634" s="376"/>
      <c r="G634" s="376"/>
      <c r="H634" s="291"/>
      <c r="I634" s="291"/>
      <c r="J634" s="291"/>
    </row>
    <row r="635" spans="1:10" ht="12.75">
      <c r="A635" s="291"/>
      <c r="B635" s="291"/>
      <c r="C635" s="291"/>
      <c r="D635" s="291"/>
      <c r="E635" s="376"/>
      <c r="F635" s="376"/>
      <c r="G635" s="376"/>
      <c r="H635" s="291"/>
      <c r="I635" s="291"/>
      <c r="J635" s="291"/>
    </row>
    <row r="636" spans="1:10" ht="12.75">
      <c r="A636" s="291"/>
      <c r="B636" s="291"/>
      <c r="C636" s="291"/>
      <c r="D636" s="291"/>
      <c r="E636" s="376"/>
      <c r="F636" s="376"/>
      <c r="G636" s="376"/>
      <c r="H636" s="291"/>
      <c r="I636" s="291"/>
      <c r="J636" s="291"/>
    </row>
    <row r="637" spans="1:10" ht="12.75">
      <c r="A637" s="291"/>
      <c r="B637" s="291"/>
      <c r="C637" s="291"/>
      <c r="D637" s="291"/>
      <c r="E637" s="376"/>
      <c r="F637" s="376"/>
      <c r="G637" s="376"/>
      <c r="H637" s="291"/>
      <c r="I637" s="291"/>
      <c r="J637" s="291"/>
    </row>
    <row r="638" spans="1:10" ht="12.75">
      <c r="A638" s="291"/>
      <c r="B638" s="291"/>
      <c r="C638" s="291"/>
      <c r="D638" s="291"/>
      <c r="E638" s="376"/>
      <c r="F638" s="376"/>
      <c r="G638" s="376"/>
      <c r="H638" s="291"/>
      <c r="I638" s="291"/>
      <c r="J638" s="291"/>
    </row>
    <row r="639" spans="1:10" ht="12.75">
      <c r="A639" s="291"/>
      <c r="B639" s="291"/>
      <c r="C639" s="291"/>
      <c r="D639" s="291"/>
      <c r="E639" s="376"/>
      <c r="F639" s="376"/>
      <c r="G639" s="376"/>
      <c r="H639" s="291"/>
      <c r="I639" s="291"/>
      <c r="J639" s="291"/>
    </row>
    <row r="640" spans="1:10" ht="12.75">
      <c r="A640" s="291"/>
      <c r="B640" s="291"/>
      <c r="C640" s="291"/>
      <c r="D640" s="291"/>
      <c r="E640" s="376"/>
      <c r="F640" s="376"/>
      <c r="G640" s="376"/>
      <c r="H640" s="291"/>
      <c r="I640" s="291"/>
      <c r="J640" s="291"/>
    </row>
    <row r="641" spans="1:10" ht="12.75">
      <c r="A641" s="291"/>
      <c r="B641" s="291"/>
      <c r="C641" s="291"/>
      <c r="D641" s="291"/>
      <c r="E641" s="376"/>
      <c r="F641" s="376"/>
      <c r="G641" s="376"/>
      <c r="H641" s="291"/>
      <c r="I641" s="291"/>
      <c r="J641" s="291"/>
    </row>
    <row r="642" spans="1:10" ht="12.75">
      <c r="A642" s="291"/>
      <c r="B642" s="291"/>
      <c r="C642" s="291"/>
      <c r="D642" s="291"/>
      <c r="E642" s="376"/>
      <c r="F642" s="376"/>
      <c r="G642" s="376"/>
      <c r="H642" s="291"/>
      <c r="I642" s="291"/>
      <c r="J642" s="291"/>
    </row>
    <row r="643" spans="1:10" ht="12.75">
      <c r="A643" s="291"/>
      <c r="B643" s="291"/>
      <c r="C643" s="291"/>
      <c r="D643" s="291"/>
      <c r="E643" s="376"/>
      <c r="F643" s="376"/>
      <c r="G643" s="376"/>
      <c r="H643" s="291"/>
      <c r="I643" s="291"/>
      <c r="J643" s="291"/>
    </row>
    <row r="644" spans="1:10" ht="12.75">
      <c r="A644" s="291"/>
      <c r="B644" s="291"/>
      <c r="C644" s="291"/>
      <c r="D644" s="291"/>
      <c r="E644" s="376"/>
      <c r="F644" s="376"/>
      <c r="G644" s="376"/>
      <c r="H644" s="291"/>
      <c r="I644" s="291"/>
      <c r="J644" s="291"/>
    </row>
    <row r="645" spans="1:10" ht="12.75">
      <c r="A645" s="291"/>
      <c r="B645" s="291"/>
      <c r="C645" s="291"/>
      <c r="D645" s="291"/>
      <c r="E645" s="376"/>
      <c r="F645" s="376"/>
      <c r="G645" s="376"/>
      <c r="H645" s="291"/>
      <c r="I645" s="291"/>
      <c r="J645" s="291"/>
    </row>
    <row r="646" spans="1:10" ht="12.75">
      <c r="A646" s="291"/>
      <c r="B646" s="291"/>
      <c r="C646" s="291"/>
      <c r="D646" s="291"/>
      <c r="E646" s="376"/>
      <c r="F646" s="376"/>
      <c r="G646" s="376"/>
      <c r="H646" s="291"/>
      <c r="I646" s="291"/>
      <c r="J646" s="291"/>
    </row>
    <row r="647" spans="1:10" ht="12.75">
      <c r="A647" s="291"/>
      <c r="B647" s="291"/>
      <c r="C647" s="291"/>
      <c r="D647" s="291"/>
      <c r="E647" s="376"/>
      <c r="F647" s="376"/>
      <c r="G647" s="376"/>
      <c r="H647" s="291"/>
      <c r="I647" s="291"/>
      <c r="J647" s="291"/>
    </row>
    <row r="648" spans="1:10" ht="12.75">
      <c r="A648" s="291"/>
      <c r="B648" s="291"/>
      <c r="C648" s="291"/>
      <c r="D648" s="291"/>
      <c r="E648" s="376"/>
      <c r="F648" s="376"/>
      <c r="G648" s="376"/>
      <c r="H648" s="291"/>
      <c r="I648" s="291"/>
      <c r="J648" s="291"/>
    </row>
    <row r="649" spans="1:10" ht="12.75">
      <c r="A649" s="291"/>
      <c r="B649" s="291"/>
      <c r="C649" s="291"/>
      <c r="D649" s="291"/>
      <c r="E649" s="376"/>
      <c r="F649" s="376"/>
      <c r="G649" s="376"/>
      <c r="H649" s="291"/>
      <c r="I649" s="291"/>
      <c r="J649" s="291"/>
    </row>
    <row r="650" spans="1:10" ht="12.75">
      <c r="A650" s="291"/>
      <c r="B650" s="291"/>
      <c r="C650" s="291"/>
      <c r="D650" s="291"/>
      <c r="E650" s="376"/>
      <c r="F650" s="376"/>
      <c r="G650" s="376"/>
      <c r="H650" s="291"/>
      <c r="I650" s="291"/>
      <c r="J650" s="291"/>
    </row>
    <row r="651" spans="1:10" ht="12.75">
      <c r="A651" s="291"/>
      <c r="B651" s="291"/>
      <c r="C651" s="291"/>
      <c r="D651" s="291"/>
      <c r="E651" s="376"/>
      <c r="F651" s="376"/>
      <c r="G651" s="376"/>
      <c r="H651" s="291"/>
      <c r="I651" s="291"/>
      <c r="J651" s="291"/>
    </row>
    <row r="652" spans="1:10" ht="12.75">
      <c r="A652" s="291"/>
      <c r="B652" s="291"/>
      <c r="C652" s="291"/>
      <c r="D652" s="291"/>
      <c r="E652" s="376"/>
      <c r="F652" s="376"/>
      <c r="G652" s="376"/>
      <c r="H652" s="291"/>
      <c r="I652" s="291"/>
      <c r="J652" s="291"/>
    </row>
    <row r="653" spans="1:10" ht="12.75">
      <c r="A653" s="291"/>
      <c r="B653" s="291"/>
      <c r="C653" s="291"/>
      <c r="D653" s="291"/>
      <c r="E653" s="376"/>
      <c r="F653" s="376"/>
      <c r="G653" s="376"/>
      <c r="H653" s="291"/>
      <c r="I653" s="291"/>
      <c r="J653" s="291"/>
    </row>
    <row r="654" spans="1:10" ht="12.75">
      <c r="A654" s="291"/>
      <c r="B654" s="291"/>
      <c r="C654" s="291"/>
      <c r="D654" s="291"/>
      <c r="E654" s="376"/>
      <c r="F654" s="376"/>
      <c r="G654" s="376"/>
      <c r="H654" s="291"/>
      <c r="I654" s="291"/>
      <c r="J654" s="291"/>
    </row>
    <row r="655" spans="1:10" ht="12.75">
      <c r="A655" s="291"/>
      <c r="B655" s="291"/>
      <c r="C655" s="291"/>
      <c r="D655" s="291"/>
      <c r="E655" s="376"/>
      <c r="F655" s="376"/>
      <c r="G655" s="376"/>
      <c r="H655" s="291"/>
      <c r="I655" s="291"/>
      <c r="J655" s="291"/>
    </row>
    <row r="656" spans="1:10" ht="12.75">
      <c r="A656" s="291"/>
      <c r="B656" s="291"/>
      <c r="C656" s="291"/>
      <c r="D656" s="291"/>
      <c r="E656" s="376"/>
      <c r="F656" s="376"/>
      <c r="G656" s="376"/>
      <c r="H656" s="291"/>
      <c r="I656" s="291"/>
      <c r="J656" s="291"/>
    </row>
    <row r="657" spans="1:10" ht="12.75">
      <c r="A657" s="291"/>
      <c r="B657" s="291"/>
      <c r="C657" s="291"/>
      <c r="D657" s="291"/>
      <c r="E657" s="376"/>
      <c r="F657" s="376"/>
      <c r="G657" s="376"/>
      <c r="H657" s="291"/>
      <c r="I657" s="291"/>
      <c r="J657" s="291"/>
    </row>
    <row r="658" spans="1:10" ht="12.75">
      <c r="A658" s="291"/>
      <c r="B658" s="291"/>
      <c r="C658" s="291"/>
      <c r="D658" s="291"/>
      <c r="E658" s="376"/>
      <c r="F658" s="376"/>
      <c r="G658" s="376"/>
      <c r="H658" s="291"/>
      <c r="I658" s="291"/>
      <c r="J658" s="291"/>
    </row>
    <row r="659" spans="1:10" ht="12.75">
      <c r="A659" s="291"/>
      <c r="B659" s="291"/>
      <c r="C659" s="291"/>
      <c r="D659" s="291"/>
      <c r="E659" s="376"/>
      <c r="F659" s="376"/>
      <c r="G659" s="376"/>
      <c r="H659" s="291"/>
      <c r="I659" s="291"/>
      <c r="J659" s="291"/>
    </row>
    <row r="660" spans="1:10" ht="12.75">
      <c r="A660" s="291"/>
      <c r="B660" s="291"/>
      <c r="C660" s="291"/>
      <c r="D660" s="291"/>
      <c r="E660" s="376"/>
      <c r="F660" s="376"/>
      <c r="G660" s="376"/>
      <c r="H660" s="291"/>
      <c r="I660" s="291"/>
      <c r="J660" s="291"/>
    </row>
    <row r="661" spans="1:10" ht="12.75">
      <c r="A661" s="291"/>
      <c r="B661" s="291"/>
      <c r="C661" s="291"/>
      <c r="D661" s="291"/>
      <c r="E661" s="376"/>
      <c r="F661" s="376"/>
      <c r="G661" s="376"/>
      <c r="H661" s="291"/>
      <c r="I661" s="291"/>
      <c r="J661" s="291"/>
    </row>
    <row r="662" spans="1:10" ht="12.75">
      <c r="A662" s="291"/>
      <c r="B662" s="291"/>
      <c r="C662" s="291"/>
      <c r="D662" s="291"/>
      <c r="E662" s="376"/>
      <c r="F662" s="376"/>
      <c r="G662" s="376"/>
      <c r="H662" s="291"/>
      <c r="I662" s="291"/>
      <c r="J662" s="291"/>
    </row>
    <row r="663" spans="1:10" ht="12.75">
      <c r="A663" s="291"/>
      <c r="B663" s="291"/>
      <c r="C663" s="291"/>
      <c r="D663" s="291"/>
      <c r="E663" s="376"/>
      <c r="F663" s="376"/>
      <c r="G663" s="376"/>
      <c r="H663" s="291"/>
      <c r="I663" s="291"/>
      <c r="J663" s="291"/>
    </row>
    <row r="664" spans="1:10" ht="12.75">
      <c r="A664" s="291"/>
      <c r="B664" s="291"/>
      <c r="C664" s="291"/>
      <c r="D664" s="291"/>
      <c r="E664" s="376"/>
      <c r="F664" s="376"/>
      <c r="G664" s="376"/>
      <c r="H664" s="291"/>
      <c r="I664" s="291"/>
      <c r="J664" s="291"/>
    </row>
    <row r="665" spans="1:10" ht="12.75">
      <c r="A665" s="291"/>
      <c r="B665" s="291"/>
      <c r="C665" s="291"/>
      <c r="D665" s="291"/>
      <c r="E665" s="376"/>
      <c r="F665" s="376"/>
      <c r="G665" s="376"/>
      <c r="H665" s="291"/>
      <c r="I665" s="291"/>
      <c r="J665" s="291"/>
    </row>
    <row r="666" spans="1:10" ht="12.75">
      <c r="A666" s="291"/>
      <c r="B666" s="291"/>
      <c r="C666" s="291"/>
      <c r="D666" s="291"/>
      <c r="E666" s="376"/>
      <c r="F666" s="376"/>
      <c r="G666" s="376"/>
      <c r="H666" s="291"/>
      <c r="I666" s="291"/>
      <c r="J666" s="291"/>
    </row>
    <row r="667" spans="1:10" ht="12.75">
      <c r="A667" s="291"/>
      <c r="B667" s="291"/>
      <c r="C667" s="291"/>
      <c r="D667" s="291"/>
      <c r="E667" s="376"/>
      <c r="F667" s="376"/>
      <c r="G667" s="376"/>
      <c r="H667" s="291"/>
      <c r="I667" s="291"/>
      <c r="J667" s="291"/>
    </row>
    <row r="668" spans="1:10" ht="12.75">
      <c r="A668" s="291"/>
      <c r="B668" s="291"/>
      <c r="C668" s="291"/>
      <c r="D668" s="291"/>
      <c r="E668" s="376"/>
      <c r="F668" s="376"/>
      <c r="G668" s="376"/>
      <c r="H668" s="291"/>
      <c r="I668" s="291"/>
      <c r="J668" s="291"/>
    </row>
    <row r="669" spans="1:10" ht="12.75">
      <c r="A669" s="291"/>
      <c r="B669" s="291"/>
      <c r="C669" s="291"/>
      <c r="D669" s="291"/>
      <c r="E669" s="376"/>
      <c r="F669" s="376"/>
      <c r="G669" s="376"/>
      <c r="H669" s="291"/>
      <c r="I669" s="291"/>
      <c r="J669" s="291"/>
    </row>
    <row r="670" spans="1:10" ht="12.75">
      <c r="A670" s="291"/>
      <c r="B670" s="291"/>
      <c r="C670" s="291"/>
      <c r="D670" s="291"/>
      <c r="E670" s="376"/>
      <c r="F670" s="376"/>
      <c r="G670" s="376"/>
      <c r="H670" s="291"/>
      <c r="I670" s="291"/>
      <c r="J670" s="291"/>
    </row>
    <row r="671" spans="1:10" ht="12.75">
      <c r="A671" s="291"/>
      <c r="B671" s="291"/>
      <c r="C671" s="291"/>
      <c r="D671" s="291"/>
      <c r="E671" s="376"/>
      <c r="F671" s="376"/>
      <c r="G671" s="376"/>
      <c r="H671" s="291"/>
      <c r="I671" s="291"/>
      <c r="J671" s="291"/>
    </row>
    <row r="672" spans="1:10" ht="12.75">
      <c r="A672" s="291"/>
      <c r="B672" s="291"/>
      <c r="C672" s="291"/>
      <c r="D672" s="291"/>
      <c r="E672" s="376"/>
      <c r="F672" s="376"/>
      <c r="G672" s="376"/>
      <c r="H672" s="291"/>
      <c r="I672" s="291"/>
      <c r="J672" s="291"/>
    </row>
    <row r="673" spans="1:10" ht="12.75">
      <c r="A673" s="291"/>
      <c r="B673" s="291"/>
      <c r="C673" s="291"/>
      <c r="D673" s="291"/>
      <c r="E673" s="376"/>
      <c r="F673" s="376"/>
      <c r="G673" s="376"/>
      <c r="H673" s="291"/>
      <c r="I673" s="291"/>
      <c r="J673" s="291"/>
    </row>
    <row r="674" spans="1:10" ht="12.75">
      <c r="A674" s="291"/>
      <c r="B674" s="291"/>
      <c r="C674" s="291"/>
      <c r="D674" s="291"/>
      <c r="E674" s="376"/>
      <c r="F674" s="376"/>
      <c r="G674" s="376"/>
      <c r="H674" s="291"/>
      <c r="I674" s="291"/>
      <c r="J674" s="291"/>
    </row>
    <row r="675" spans="1:10" ht="12.75">
      <c r="A675" s="291"/>
      <c r="B675" s="291"/>
      <c r="C675" s="291"/>
      <c r="D675" s="291"/>
      <c r="E675" s="376"/>
      <c r="F675" s="376"/>
      <c r="G675" s="376"/>
      <c r="H675" s="291"/>
      <c r="I675" s="291"/>
      <c r="J675" s="291"/>
    </row>
    <row r="676" spans="1:10" ht="12.75">
      <c r="A676" s="291"/>
      <c r="B676" s="291"/>
      <c r="C676" s="291"/>
      <c r="D676" s="291"/>
      <c r="E676" s="376"/>
      <c r="F676" s="376"/>
      <c r="G676" s="376"/>
      <c r="H676" s="291"/>
      <c r="I676" s="291"/>
      <c r="J676" s="291"/>
    </row>
    <row r="677" spans="1:10" ht="12.75">
      <c r="A677" s="291"/>
      <c r="B677" s="291"/>
      <c r="C677" s="291"/>
      <c r="D677" s="291"/>
      <c r="E677" s="376"/>
      <c r="F677" s="376"/>
      <c r="G677" s="376"/>
      <c r="H677" s="291"/>
      <c r="I677" s="291"/>
      <c r="J677" s="291"/>
    </row>
    <row r="678" spans="1:10" ht="12.75">
      <c r="A678" s="291"/>
      <c r="B678" s="291"/>
      <c r="C678" s="291"/>
      <c r="D678" s="291"/>
      <c r="E678" s="376"/>
      <c r="F678" s="376"/>
      <c r="G678" s="376"/>
      <c r="H678" s="291"/>
      <c r="I678" s="291"/>
      <c r="J678" s="291"/>
    </row>
    <row r="679" spans="1:10" ht="12.75">
      <c r="A679" s="291"/>
      <c r="B679" s="291"/>
      <c r="C679" s="291"/>
      <c r="D679" s="291"/>
      <c r="E679" s="376"/>
      <c r="F679" s="376"/>
      <c r="G679" s="376"/>
      <c r="H679" s="291"/>
      <c r="I679" s="291"/>
      <c r="J679" s="291"/>
    </row>
    <row r="680" spans="1:10" ht="12.75">
      <c r="A680" s="291"/>
      <c r="B680" s="291"/>
      <c r="C680" s="291"/>
      <c r="D680" s="291"/>
      <c r="E680" s="376"/>
      <c r="F680" s="376"/>
      <c r="G680" s="376"/>
      <c r="H680" s="291"/>
      <c r="I680" s="291"/>
      <c r="J680" s="291"/>
    </row>
    <row r="681" spans="1:10" ht="12.75">
      <c r="A681" s="291"/>
      <c r="B681" s="291"/>
      <c r="C681" s="291"/>
      <c r="D681" s="291"/>
      <c r="E681" s="376"/>
      <c r="F681" s="376"/>
      <c r="G681" s="376"/>
      <c r="H681" s="291"/>
      <c r="I681" s="291"/>
      <c r="J681" s="291"/>
    </row>
    <row r="682" spans="1:10" ht="12.75">
      <c r="A682" s="291"/>
      <c r="B682" s="291"/>
      <c r="C682" s="291"/>
      <c r="D682" s="291"/>
      <c r="E682" s="376"/>
      <c r="F682" s="376"/>
      <c r="G682" s="376"/>
      <c r="H682" s="291"/>
      <c r="I682" s="291"/>
      <c r="J682" s="291"/>
    </row>
    <row r="683" spans="1:10" ht="12.75">
      <c r="A683" s="291"/>
      <c r="B683" s="291"/>
      <c r="C683" s="291"/>
      <c r="D683" s="291"/>
      <c r="E683" s="376"/>
      <c r="F683" s="376"/>
      <c r="G683" s="376"/>
      <c r="H683" s="291"/>
      <c r="I683" s="291"/>
      <c r="J683" s="291"/>
    </row>
    <row r="684" spans="1:10" ht="12.75">
      <c r="A684" s="291"/>
      <c r="B684" s="291"/>
      <c r="C684" s="291"/>
      <c r="D684" s="291"/>
      <c r="E684" s="376"/>
      <c r="F684" s="376"/>
      <c r="G684" s="376"/>
      <c r="H684" s="291"/>
      <c r="I684" s="291"/>
      <c r="J684" s="291"/>
    </row>
    <row r="685" spans="1:10" ht="12.75">
      <c r="A685" s="291"/>
      <c r="B685" s="291"/>
      <c r="C685" s="291"/>
      <c r="D685" s="291"/>
      <c r="E685" s="376"/>
      <c r="F685" s="376"/>
      <c r="G685" s="376"/>
      <c r="H685" s="291"/>
      <c r="I685" s="291"/>
      <c r="J685" s="291"/>
    </row>
    <row r="686" spans="1:10" ht="12.75">
      <c r="A686" s="291"/>
      <c r="B686" s="291"/>
      <c r="C686" s="291"/>
      <c r="D686" s="291"/>
      <c r="E686" s="376"/>
      <c r="F686" s="376"/>
      <c r="G686" s="376"/>
      <c r="H686" s="291"/>
      <c r="I686" s="291"/>
      <c r="J686" s="291"/>
    </row>
    <row r="687" spans="1:10" ht="12.75">
      <c r="A687" s="291"/>
      <c r="B687" s="291"/>
      <c r="C687" s="291"/>
      <c r="D687" s="291"/>
      <c r="E687" s="376"/>
      <c r="F687" s="376"/>
      <c r="G687" s="376"/>
      <c r="H687" s="291"/>
      <c r="I687" s="291"/>
      <c r="J687" s="291"/>
    </row>
    <row r="688" spans="1:10" ht="12.75">
      <c r="A688" s="291"/>
      <c r="B688" s="291"/>
      <c r="C688" s="291"/>
      <c r="D688" s="291"/>
      <c r="E688" s="376"/>
      <c r="F688" s="376"/>
      <c r="G688" s="376"/>
      <c r="H688" s="291"/>
      <c r="I688" s="291"/>
      <c r="J688" s="291"/>
    </row>
    <row r="689" spans="1:10" ht="12.75">
      <c r="A689" s="291"/>
      <c r="B689" s="291"/>
      <c r="C689" s="291"/>
      <c r="D689" s="291"/>
      <c r="E689" s="376"/>
      <c r="F689" s="376"/>
      <c r="G689" s="376"/>
      <c r="H689" s="291"/>
      <c r="I689" s="291"/>
      <c r="J689" s="291"/>
    </row>
    <row r="690" spans="1:10" ht="12.75">
      <c r="A690" s="291"/>
      <c r="B690" s="291"/>
      <c r="C690" s="291"/>
      <c r="D690" s="291"/>
      <c r="E690" s="376"/>
      <c r="F690" s="376"/>
      <c r="G690" s="376"/>
      <c r="H690" s="291"/>
      <c r="I690" s="291"/>
      <c r="J690" s="291"/>
    </row>
    <row r="691" spans="1:10" ht="12.75">
      <c r="A691" s="291"/>
      <c r="B691" s="291"/>
      <c r="C691" s="291"/>
      <c r="D691" s="291"/>
      <c r="E691" s="376"/>
      <c r="F691" s="376"/>
      <c r="G691" s="376"/>
      <c r="H691" s="291"/>
      <c r="I691" s="291"/>
      <c r="J691" s="291"/>
    </row>
    <row r="692" spans="1:10" ht="12.75">
      <c r="A692" s="291"/>
      <c r="B692" s="291"/>
      <c r="C692" s="291"/>
      <c r="D692" s="291"/>
      <c r="E692" s="376"/>
      <c r="F692" s="376"/>
      <c r="G692" s="376"/>
      <c r="H692" s="291"/>
      <c r="I692" s="291"/>
      <c r="J692" s="291"/>
    </row>
    <row r="693" spans="1:10" ht="12.75">
      <c r="A693" s="291"/>
      <c r="B693" s="291"/>
      <c r="C693" s="291"/>
      <c r="D693" s="291"/>
      <c r="E693" s="376"/>
      <c r="F693" s="376"/>
      <c r="G693" s="376"/>
      <c r="H693" s="291"/>
      <c r="I693" s="291"/>
      <c r="J693" s="291"/>
    </row>
    <row r="694" spans="1:10" ht="12.75">
      <c r="A694" s="291"/>
      <c r="B694" s="291"/>
      <c r="C694" s="291"/>
      <c r="D694" s="291"/>
      <c r="E694" s="376"/>
      <c r="F694" s="376"/>
      <c r="G694" s="376"/>
      <c r="H694" s="291"/>
      <c r="I694" s="291"/>
      <c r="J694" s="291"/>
    </row>
    <row r="695" spans="1:10" ht="12.75">
      <c r="A695" s="291"/>
      <c r="B695" s="291"/>
      <c r="C695" s="291"/>
      <c r="D695" s="291"/>
      <c r="E695" s="376"/>
      <c r="F695" s="376"/>
      <c r="G695" s="376"/>
      <c r="H695" s="291"/>
      <c r="I695" s="291"/>
      <c r="J695" s="291"/>
    </row>
    <row r="696" spans="1:10" ht="12.75">
      <c r="A696" s="291"/>
      <c r="B696" s="291"/>
      <c r="C696" s="291"/>
      <c r="D696" s="291"/>
      <c r="E696" s="376"/>
      <c r="F696" s="376"/>
      <c r="G696" s="376"/>
      <c r="H696" s="291"/>
      <c r="I696" s="291"/>
      <c r="J696" s="291"/>
    </row>
    <row r="697" spans="1:10" ht="12.75">
      <c r="A697" s="291"/>
      <c r="B697" s="291"/>
      <c r="C697" s="291"/>
      <c r="D697" s="291"/>
      <c r="E697" s="376"/>
      <c r="F697" s="376"/>
      <c r="G697" s="376"/>
      <c r="H697" s="291"/>
      <c r="I697" s="291"/>
      <c r="J697" s="291"/>
    </row>
    <row r="698" spans="1:10" ht="12.75">
      <c r="A698" s="291"/>
      <c r="B698" s="291"/>
      <c r="C698" s="291"/>
      <c r="D698" s="291"/>
      <c r="E698" s="376"/>
      <c r="F698" s="376"/>
      <c r="G698" s="376"/>
      <c r="H698" s="291"/>
      <c r="I698" s="291"/>
      <c r="J698" s="291"/>
    </row>
    <row r="699" spans="1:10" ht="12.75">
      <c r="A699" s="291"/>
      <c r="B699" s="291"/>
      <c r="C699" s="291"/>
      <c r="D699" s="291"/>
      <c r="E699" s="376"/>
      <c r="F699" s="376"/>
      <c r="G699" s="376"/>
      <c r="H699" s="291"/>
      <c r="I699" s="291"/>
      <c r="J699" s="291"/>
    </row>
    <row r="700" spans="1:10" ht="12.75">
      <c r="A700" s="291"/>
      <c r="B700" s="291"/>
      <c r="C700" s="291"/>
      <c r="D700" s="291"/>
      <c r="E700" s="376"/>
      <c r="F700" s="376"/>
      <c r="G700" s="376"/>
      <c r="H700" s="291"/>
      <c r="I700" s="291"/>
      <c r="J700" s="291"/>
    </row>
    <row r="701" spans="1:10" ht="12.75">
      <c r="A701" s="291"/>
      <c r="B701" s="291"/>
      <c r="C701" s="291"/>
      <c r="D701" s="291"/>
      <c r="E701" s="376"/>
      <c r="F701" s="376"/>
      <c r="G701" s="376"/>
      <c r="H701" s="291"/>
      <c r="I701" s="291"/>
      <c r="J701" s="291"/>
    </row>
    <row r="702" spans="1:10" ht="12.75">
      <c r="A702" s="291"/>
      <c r="B702" s="291"/>
      <c r="C702" s="291"/>
      <c r="D702" s="291"/>
      <c r="E702" s="376"/>
      <c r="F702" s="376"/>
      <c r="G702" s="376"/>
      <c r="H702" s="291"/>
      <c r="I702" s="291"/>
      <c r="J702" s="291"/>
    </row>
    <row r="703" spans="1:10" ht="12.75">
      <c r="A703" s="291"/>
      <c r="B703" s="291"/>
      <c r="C703" s="291"/>
      <c r="D703" s="291"/>
      <c r="E703" s="376"/>
      <c r="F703" s="376"/>
      <c r="G703" s="376"/>
      <c r="H703" s="291"/>
      <c r="I703" s="291"/>
      <c r="J703" s="291"/>
    </row>
    <row r="704" spans="1:10" ht="12.75">
      <c r="A704" s="291"/>
      <c r="B704" s="291"/>
      <c r="C704" s="291"/>
      <c r="D704" s="291"/>
      <c r="E704" s="376"/>
      <c r="F704" s="376"/>
      <c r="G704" s="376"/>
      <c r="H704" s="291"/>
      <c r="I704" s="291"/>
      <c r="J704" s="291"/>
    </row>
    <row r="705" spans="1:10" ht="12.75">
      <c r="A705" s="291"/>
      <c r="B705" s="291"/>
      <c r="C705" s="291"/>
      <c r="D705" s="291"/>
      <c r="E705" s="376"/>
      <c r="F705" s="376"/>
      <c r="G705" s="376"/>
      <c r="H705" s="291"/>
      <c r="I705" s="291"/>
      <c r="J705" s="291"/>
    </row>
    <row r="706" spans="1:10" ht="12.75">
      <c r="A706" s="291"/>
      <c r="B706" s="291"/>
      <c r="C706" s="291"/>
      <c r="D706" s="291"/>
      <c r="E706" s="376"/>
      <c r="F706" s="376"/>
      <c r="G706" s="376"/>
      <c r="H706" s="291"/>
      <c r="I706" s="291"/>
      <c r="J706" s="291"/>
    </row>
    <row r="707" spans="1:10" ht="12.75">
      <c r="A707" s="291"/>
      <c r="B707" s="291"/>
      <c r="C707" s="291"/>
      <c r="D707" s="291"/>
      <c r="E707" s="376"/>
      <c r="F707" s="376"/>
      <c r="G707" s="376"/>
      <c r="H707" s="291"/>
      <c r="I707" s="291"/>
      <c r="J707" s="291"/>
    </row>
    <row r="708" spans="1:10" ht="12.75">
      <c r="A708" s="291"/>
      <c r="B708" s="291"/>
      <c r="C708" s="291"/>
      <c r="D708" s="291"/>
      <c r="E708" s="376"/>
      <c r="F708" s="376"/>
      <c r="G708" s="376"/>
      <c r="H708" s="291"/>
      <c r="I708" s="291"/>
      <c r="J708" s="291"/>
    </row>
    <row r="709" spans="1:10" ht="12.75">
      <c r="A709" s="291"/>
      <c r="B709" s="291"/>
      <c r="C709" s="291"/>
      <c r="D709" s="291"/>
      <c r="E709" s="376"/>
      <c r="F709" s="376"/>
      <c r="G709" s="376"/>
      <c r="H709" s="291"/>
      <c r="I709" s="291"/>
      <c r="J709" s="291"/>
    </row>
    <row r="710" spans="1:10" ht="12.75">
      <c r="A710" s="291"/>
      <c r="B710" s="291"/>
      <c r="C710" s="291"/>
      <c r="D710" s="291"/>
      <c r="E710" s="376"/>
      <c r="F710" s="376"/>
      <c r="G710" s="376"/>
      <c r="H710" s="291"/>
      <c r="I710" s="291"/>
      <c r="J710" s="291"/>
    </row>
    <row r="711" spans="1:10" ht="12.75">
      <c r="A711" s="291"/>
      <c r="B711" s="291"/>
      <c r="C711" s="291"/>
      <c r="D711" s="291"/>
      <c r="E711" s="376"/>
      <c r="F711" s="376"/>
      <c r="G711" s="376"/>
      <c r="H711" s="291"/>
      <c r="I711" s="291"/>
      <c r="J711" s="291"/>
    </row>
    <row r="712" spans="1:10" ht="12.75">
      <c r="A712" s="291"/>
      <c r="B712" s="291"/>
      <c r="C712" s="291"/>
      <c r="D712" s="291"/>
      <c r="E712" s="376"/>
      <c r="F712" s="376"/>
      <c r="G712" s="376"/>
      <c r="H712" s="291"/>
      <c r="I712" s="291"/>
      <c r="J712" s="291"/>
    </row>
    <row r="713" spans="1:10" ht="12.75">
      <c r="A713" s="291"/>
      <c r="B713" s="291"/>
      <c r="C713" s="291"/>
      <c r="D713" s="291"/>
      <c r="E713" s="376"/>
      <c r="F713" s="376"/>
      <c r="G713" s="376"/>
      <c r="H713" s="291"/>
      <c r="I713" s="291"/>
      <c r="J713" s="291"/>
    </row>
    <row r="714" spans="1:10" ht="12.75">
      <c r="A714" s="291"/>
      <c r="B714" s="291"/>
      <c r="C714" s="291"/>
      <c r="D714" s="291"/>
      <c r="E714" s="376"/>
      <c r="F714" s="376"/>
      <c r="G714" s="376"/>
      <c r="H714" s="291"/>
      <c r="I714" s="291"/>
      <c r="J714" s="291"/>
    </row>
    <row r="715" spans="1:10" ht="12.75">
      <c r="A715" s="291"/>
      <c r="B715" s="291"/>
      <c r="C715" s="291"/>
      <c r="D715" s="291"/>
      <c r="E715" s="376"/>
      <c r="F715" s="376"/>
      <c r="G715" s="376"/>
      <c r="H715" s="291"/>
      <c r="I715" s="291"/>
      <c r="J715" s="291"/>
    </row>
    <row r="716" spans="1:10" ht="12.75">
      <c r="A716" s="291"/>
      <c r="B716" s="291"/>
      <c r="C716" s="291"/>
      <c r="D716" s="291"/>
      <c r="E716" s="376"/>
      <c r="F716" s="376"/>
      <c r="G716" s="376"/>
      <c r="H716" s="291"/>
      <c r="I716" s="291"/>
      <c r="J716" s="291"/>
    </row>
    <row r="717" spans="1:10" ht="12.75">
      <c r="A717" s="291"/>
      <c r="B717" s="291"/>
      <c r="C717" s="291"/>
      <c r="D717" s="291"/>
      <c r="E717" s="376"/>
      <c r="F717" s="376"/>
      <c r="G717" s="376"/>
      <c r="H717" s="291"/>
      <c r="I717" s="291"/>
      <c r="J717" s="291"/>
    </row>
    <row r="718" spans="1:10" ht="12.75">
      <c r="A718" s="291"/>
      <c r="B718" s="291"/>
      <c r="C718" s="291"/>
      <c r="D718" s="291"/>
      <c r="E718" s="376"/>
      <c r="F718" s="376"/>
      <c r="G718" s="376"/>
      <c r="H718" s="291"/>
      <c r="I718" s="291"/>
      <c r="J718" s="291"/>
    </row>
    <row r="719" spans="1:10" ht="12.75">
      <c r="A719" s="291"/>
      <c r="B719" s="291"/>
      <c r="C719" s="291"/>
      <c r="D719" s="291"/>
      <c r="E719" s="376"/>
      <c r="F719" s="376"/>
      <c r="G719" s="376"/>
      <c r="H719" s="291"/>
      <c r="I719" s="291"/>
      <c r="J719" s="291"/>
    </row>
    <row r="720" spans="1:10" ht="12.75">
      <c r="A720" s="291"/>
      <c r="B720" s="291"/>
      <c r="C720" s="291"/>
      <c r="D720" s="291"/>
      <c r="E720" s="376"/>
      <c r="F720" s="376"/>
      <c r="G720" s="376"/>
      <c r="H720" s="291"/>
      <c r="I720" s="291"/>
      <c r="J720" s="291"/>
    </row>
    <row r="721" spans="1:10" ht="12.75">
      <c r="A721" s="291"/>
      <c r="B721" s="291"/>
      <c r="C721" s="291"/>
      <c r="D721" s="291"/>
      <c r="E721" s="376"/>
      <c r="F721" s="376"/>
      <c r="G721" s="376"/>
      <c r="H721" s="291"/>
      <c r="I721" s="291"/>
      <c r="J721" s="291"/>
    </row>
    <row r="722" spans="1:10" ht="12.75">
      <c r="A722" s="291"/>
      <c r="B722" s="291"/>
      <c r="C722" s="291"/>
      <c r="D722" s="291"/>
      <c r="E722" s="376"/>
      <c r="F722" s="376"/>
      <c r="G722" s="376"/>
      <c r="H722" s="291"/>
      <c r="I722" s="291"/>
      <c r="J722" s="291"/>
    </row>
    <row r="723" spans="1:10" ht="12.75">
      <c r="A723" s="291"/>
      <c r="B723" s="291"/>
      <c r="C723" s="291"/>
      <c r="D723" s="291"/>
      <c r="E723" s="376"/>
      <c r="F723" s="376"/>
      <c r="G723" s="376"/>
      <c r="H723" s="291"/>
      <c r="I723" s="291"/>
      <c r="J723" s="291"/>
    </row>
    <row r="724" spans="1:10" ht="12.75">
      <c r="A724" s="291"/>
      <c r="B724" s="291"/>
      <c r="C724" s="291"/>
      <c r="D724" s="291"/>
      <c r="E724" s="376"/>
      <c r="F724" s="376"/>
      <c r="G724" s="376"/>
      <c r="H724" s="291"/>
      <c r="I724" s="291"/>
      <c r="J724" s="291"/>
    </row>
    <row r="725" spans="1:10" ht="12.75">
      <c r="A725" s="291"/>
      <c r="B725" s="291"/>
      <c r="C725" s="291"/>
      <c r="D725" s="291"/>
      <c r="E725" s="376"/>
      <c r="F725" s="376"/>
      <c r="G725" s="376"/>
      <c r="H725" s="291"/>
      <c r="I725" s="291"/>
      <c r="J725" s="291"/>
    </row>
    <row r="726" spans="1:10" ht="12.75">
      <c r="A726" s="291"/>
      <c r="B726" s="291"/>
      <c r="C726" s="291"/>
      <c r="D726" s="291"/>
      <c r="E726" s="376"/>
      <c r="F726" s="376"/>
      <c r="G726" s="376"/>
      <c r="H726" s="291"/>
      <c r="I726" s="291"/>
      <c r="J726" s="291"/>
    </row>
    <row r="727" spans="1:10" ht="12.75">
      <c r="A727" s="291"/>
      <c r="B727" s="291"/>
      <c r="C727" s="291"/>
      <c r="D727" s="291"/>
      <c r="E727" s="376"/>
      <c r="F727" s="376"/>
      <c r="G727" s="376"/>
      <c r="H727" s="291"/>
      <c r="I727" s="291"/>
      <c r="J727" s="291"/>
    </row>
    <row r="728" spans="1:10" ht="12.75">
      <c r="A728" s="291"/>
      <c r="B728" s="291"/>
      <c r="C728" s="291"/>
      <c r="D728" s="291"/>
      <c r="E728" s="376"/>
      <c r="F728" s="376"/>
      <c r="G728" s="376"/>
      <c r="H728" s="291"/>
      <c r="I728" s="291"/>
      <c r="J728" s="291"/>
    </row>
    <row r="729" spans="1:10" ht="12.75">
      <c r="A729" s="291"/>
      <c r="B729" s="291"/>
      <c r="C729" s="291"/>
      <c r="D729" s="291"/>
      <c r="E729" s="376"/>
      <c r="F729" s="376"/>
      <c r="G729" s="376"/>
      <c r="H729" s="291"/>
      <c r="I729" s="291"/>
      <c r="J729" s="291"/>
    </row>
    <row r="730" spans="1:10" ht="12.75">
      <c r="A730" s="291"/>
      <c r="B730" s="291"/>
      <c r="C730" s="291"/>
      <c r="D730" s="291"/>
      <c r="E730" s="376"/>
      <c r="F730" s="376"/>
      <c r="G730" s="376"/>
      <c r="H730" s="291"/>
      <c r="I730" s="291"/>
      <c r="J730" s="291"/>
    </row>
    <row r="731" spans="1:10" ht="12.75">
      <c r="A731" s="291"/>
      <c r="B731" s="291"/>
      <c r="C731" s="291"/>
      <c r="D731" s="291"/>
      <c r="E731" s="376"/>
      <c r="F731" s="376"/>
      <c r="G731" s="376"/>
      <c r="H731" s="291"/>
      <c r="I731" s="291"/>
      <c r="J731" s="291"/>
    </row>
    <row r="732" spans="1:10" ht="12.75">
      <c r="A732" s="291"/>
      <c r="B732" s="291"/>
      <c r="C732" s="291"/>
      <c r="D732" s="291"/>
      <c r="E732" s="376"/>
      <c r="F732" s="376"/>
      <c r="G732" s="376"/>
      <c r="H732" s="291"/>
      <c r="I732" s="291"/>
      <c r="J732" s="291"/>
    </row>
    <row r="733" spans="1:10" ht="12.75">
      <c r="A733" s="291"/>
      <c r="B733" s="291"/>
      <c r="C733" s="291"/>
      <c r="D733" s="291"/>
      <c r="E733" s="376"/>
      <c r="F733" s="376"/>
      <c r="G733" s="376"/>
      <c r="H733" s="291"/>
      <c r="I733" s="291"/>
      <c r="J733" s="291"/>
    </row>
    <row r="734" spans="1:10" ht="12.75">
      <c r="A734" s="291"/>
      <c r="B734" s="291"/>
      <c r="C734" s="291"/>
      <c r="D734" s="291"/>
      <c r="E734" s="376"/>
      <c r="F734" s="376"/>
      <c r="G734" s="376"/>
      <c r="H734" s="291"/>
      <c r="I734" s="291"/>
      <c r="J734" s="291"/>
    </row>
    <row r="735" spans="1:10" ht="12.75">
      <c r="A735" s="291"/>
      <c r="B735" s="291"/>
      <c r="C735" s="291"/>
      <c r="D735" s="291"/>
      <c r="E735" s="376"/>
      <c r="F735" s="376"/>
      <c r="G735" s="376"/>
      <c r="H735" s="291"/>
      <c r="I735" s="291"/>
      <c r="J735" s="291"/>
    </row>
    <row r="736" spans="1:10" ht="12.75">
      <c r="A736" s="291"/>
      <c r="B736" s="291"/>
      <c r="C736" s="291"/>
      <c r="D736" s="291"/>
      <c r="E736" s="376"/>
      <c r="F736" s="376"/>
      <c r="G736" s="376"/>
      <c r="H736" s="291"/>
      <c r="I736" s="291"/>
      <c r="J736" s="291"/>
    </row>
    <row r="737" spans="1:10" ht="12.75">
      <c r="A737" s="291"/>
      <c r="B737" s="291"/>
      <c r="C737" s="291"/>
      <c r="D737" s="291"/>
      <c r="E737" s="376"/>
      <c r="F737" s="376"/>
      <c r="G737" s="376"/>
      <c r="H737" s="291"/>
      <c r="I737" s="291"/>
      <c r="J737" s="291"/>
    </row>
    <row r="738" spans="1:10" ht="12.75">
      <c r="A738" s="291"/>
      <c r="B738" s="291"/>
      <c r="C738" s="291"/>
      <c r="D738" s="291"/>
      <c r="E738" s="376"/>
      <c r="F738" s="376"/>
      <c r="G738" s="376"/>
      <c r="H738" s="291"/>
      <c r="I738" s="291"/>
      <c r="J738" s="291"/>
    </row>
    <row r="739" spans="1:10" ht="12.75">
      <c r="A739" s="291"/>
      <c r="B739" s="291"/>
      <c r="C739" s="291"/>
      <c r="D739" s="291"/>
      <c r="E739" s="376"/>
      <c r="F739" s="376"/>
      <c r="G739" s="376"/>
      <c r="H739" s="291"/>
      <c r="I739" s="291"/>
      <c r="J739" s="291"/>
    </row>
    <row r="740" spans="1:10" ht="12.75">
      <c r="A740" s="291"/>
      <c r="B740" s="291"/>
      <c r="C740" s="291"/>
      <c r="D740" s="291"/>
      <c r="E740" s="376"/>
      <c r="F740" s="376"/>
      <c r="G740" s="376"/>
      <c r="H740" s="291"/>
      <c r="I740" s="291"/>
      <c r="J740" s="291"/>
    </row>
    <row r="741" spans="1:10" ht="12.75">
      <c r="A741" s="291"/>
      <c r="B741" s="291"/>
      <c r="C741" s="291"/>
      <c r="D741" s="291"/>
      <c r="E741" s="376"/>
      <c r="F741" s="376"/>
      <c r="G741" s="376"/>
      <c r="H741" s="291"/>
      <c r="I741" s="291"/>
      <c r="J741" s="291"/>
    </row>
    <row r="742" spans="1:10" ht="12.75">
      <c r="A742" s="291"/>
      <c r="B742" s="291"/>
      <c r="C742" s="291"/>
      <c r="D742" s="291"/>
      <c r="E742" s="376"/>
      <c r="F742" s="376"/>
      <c r="G742" s="376"/>
      <c r="H742" s="291"/>
      <c r="I742" s="291"/>
      <c r="J742" s="291"/>
    </row>
    <row r="743" spans="1:10" ht="12.75">
      <c r="A743" s="291"/>
      <c r="B743" s="291"/>
      <c r="C743" s="291"/>
      <c r="D743" s="291"/>
      <c r="E743" s="376"/>
      <c r="F743" s="376"/>
      <c r="G743" s="376"/>
      <c r="H743" s="291"/>
      <c r="I743" s="291"/>
      <c r="J743" s="291"/>
    </row>
    <row r="744" spans="1:10" ht="12.75">
      <c r="A744" s="291"/>
      <c r="B744" s="291"/>
      <c r="C744" s="291"/>
      <c r="D744" s="291"/>
      <c r="E744" s="376"/>
      <c r="F744" s="376"/>
      <c r="G744" s="376"/>
      <c r="H744" s="291"/>
      <c r="I744" s="291"/>
      <c r="J744" s="291"/>
    </row>
    <row r="745" spans="1:10" ht="12.75">
      <c r="A745" s="291"/>
      <c r="B745" s="291"/>
      <c r="C745" s="291"/>
      <c r="D745" s="291"/>
      <c r="E745" s="376"/>
      <c r="F745" s="376"/>
      <c r="G745" s="376"/>
      <c r="H745" s="291"/>
      <c r="I745" s="291"/>
      <c r="J745" s="291"/>
    </row>
    <row r="746" spans="1:10" ht="12.75">
      <c r="A746" s="291"/>
      <c r="B746" s="291"/>
      <c r="C746" s="291"/>
      <c r="D746" s="291"/>
      <c r="E746" s="376"/>
      <c r="F746" s="376"/>
      <c r="G746" s="376"/>
      <c r="H746" s="291"/>
      <c r="I746" s="291"/>
      <c r="J746" s="291"/>
    </row>
    <row r="747" spans="1:10" ht="12.75">
      <c r="A747" s="291"/>
      <c r="B747" s="291"/>
      <c r="C747" s="291"/>
      <c r="D747" s="291"/>
      <c r="E747" s="376"/>
      <c r="F747" s="376"/>
      <c r="G747" s="376"/>
      <c r="H747" s="291"/>
      <c r="I747" s="291"/>
      <c r="J747" s="291"/>
    </row>
    <row r="748" spans="1:10" ht="12.75">
      <c r="A748" s="291"/>
      <c r="B748" s="291"/>
      <c r="C748" s="291"/>
      <c r="D748" s="291"/>
      <c r="E748" s="376"/>
      <c r="F748" s="376"/>
      <c r="G748" s="376"/>
      <c r="H748" s="291"/>
      <c r="I748" s="291"/>
      <c r="J748" s="291"/>
    </row>
    <row r="749" spans="1:10" ht="12.75">
      <c r="A749" s="291"/>
      <c r="B749" s="291"/>
      <c r="C749" s="291"/>
      <c r="D749" s="291"/>
      <c r="E749" s="376"/>
      <c r="F749" s="376"/>
      <c r="G749" s="376"/>
      <c r="H749" s="291"/>
      <c r="I749" s="291"/>
      <c r="J749" s="291"/>
    </row>
    <row r="750" spans="1:10" ht="12.75">
      <c r="A750" s="291"/>
      <c r="B750" s="291"/>
      <c r="C750" s="291"/>
      <c r="D750" s="291"/>
      <c r="E750" s="376"/>
      <c r="F750" s="376"/>
      <c r="G750" s="376"/>
      <c r="H750" s="291"/>
      <c r="I750" s="291"/>
      <c r="J750" s="291"/>
    </row>
    <row r="751" spans="1:10" ht="12.75">
      <c r="A751" s="291"/>
      <c r="B751" s="291"/>
      <c r="C751" s="291"/>
      <c r="D751" s="291"/>
      <c r="E751" s="376"/>
      <c r="F751" s="376"/>
      <c r="G751" s="376"/>
      <c r="H751" s="291"/>
      <c r="I751" s="291"/>
      <c r="J751" s="291"/>
    </row>
    <row r="752" spans="1:10" ht="12.75">
      <c r="A752" s="291"/>
      <c r="B752" s="291"/>
      <c r="C752" s="291"/>
      <c r="D752" s="291"/>
      <c r="E752" s="376"/>
      <c r="F752" s="376"/>
      <c r="G752" s="376"/>
      <c r="H752" s="291"/>
      <c r="I752" s="291"/>
      <c r="J752" s="291"/>
    </row>
    <row r="753" spans="1:10" ht="12.75">
      <c r="A753" s="291"/>
      <c r="B753" s="291"/>
      <c r="C753" s="291"/>
      <c r="D753" s="291"/>
      <c r="E753" s="376"/>
      <c r="F753" s="376"/>
      <c r="G753" s="376"/>
      <c r="H753" s="291"/>
      <c r="I753" s="291"/>
      <c r="J753" s="291"/>
    </row>
    <row r="754" spans="1:10" ht="12.75">
      <c r="A754" s="291"/>
      <c r="B754" s="291"/>
      <c r="C754" s="291"/>
      <c r="D754" s="291"/>
      <c r="E754" s="376"/>
      <c r="F754" s="376"/>
      <c r="G754" s="376"/>
      <c r="H754" s="291"/>
      <c r="I754" s="291"/>
      <c r="J754" s="291"/>
    </row>
    <row r="755" spans="1:10" ht="12.75">
      <c r="A755" s="291"/>
      <c r="B755" s="291"/>
      <c r="C755" s="291"/>
      <c r="D755" s="291"/>
      <c r="E755" s="376"/>
      <c r="F755" s="376"/>
      <c r="G755" s="376"/>
      <c r="H755" s="291"/>
      <c r="I755" s="291"/>
      <c r="J755" s="291"/>
    </row>
    <row r="756" spans="1:10" ht="12.75">
      <c r="A756" s="291"/>
      <c r="B756" s="291"/>
      <c r="C756" s="291"/>
      <c r="D756" s="291"/>
      <c r="E756" s="376"/>
      <c r="F756" s="376"/>
      <c r="G756" s="376"/>
      <c r="H756" s="291"/>
      <c r="I756" s="291"/>
      <c r="J756" s="291"/>
    </row>
    <row r="757" spans="1:10" ht="12.75">
      <c r="A757" s="291"/>
      <c r="B757" s="291"/>
      <c r="C757" s="291"/>
      <c r="D757" s="291"/>
      <c r="E757" s="376"/>
      <c r="F757" s="376"/>
      <c r="G757" s="376"/>
      <c r="H757" s="291"/>
      <c r="I757" s="291"/>
      <c r="J757" s="291"/>
    </row>
    <row r="758" spans="1:10" ht="12.75">
      <c r="A758" s="291"/>
      <c r="B758" s="291"/>
      <c r="C758" s="291"/>
      <c r="D758" s="291"/>
      <c r="E758" s="376"/>
      <c r="F758" s="376"/>
      <c r="G758" s="376"/>
      <c r="H758" s="291"/>
      <c r="I758" s="291"/>
      <c r="J758" s="291"/>
    </row>
    <row r="759" spans="1:10" ht="12.75">
      <c r="A759" s="291"/>
      <c r="B759" s="291"/>
      <c r="C759" s="291"/>
      <c r="D759" s="291"/>
      <c r="E759" s="376"/>
      <c r="F759" s="376"/>
      <c r="G759" s="376"/>
      <c r="H759" s="291"/>
      <c r="I759" s="291"/>
      <c r="J759" s="291"/>
    </row>
    <row r="760" spans="1:10" ht="12.75">
      <c r="A760" s="291"/>
      <c r="B760" s="291"/>
      <c r="C760" s="291"/>
      <c r="D760" s="291"/>
      <c r="E760" s="376"/>
      <c r="F760" s="376"/>
      <c r="G760" s="376"/>
      <c r="H760" s="291"/>
      <c r="I760" s="291"/>
      <c r="J760" s="291"/>
    </row>
    <row r="761" spans="1:10" ht="12.75">
      <c r="A761" s="291"/>
      <c r="B761" s="291"/>
      <c r="C761" s="291"/>
      <c r="D761" s="291"/>
      <c r="E761" s="376"/>
      <c r="F761" s="376"/>
      <c r="G761" s="376"/>
      <c r="H761" s="291"/>
      <c r="I761" s="291"/>
      <c r="J761" s="291"/>
    </row>
    <row r="762" spans="1:10" ht="12.75">
      <c r="A762" s="291"/>
      <c r="B762" s="291"/>
      <c r="C762" s="291"/>
      <c r="D762" s="291"/>
      <c r="E762" s="376"/>
      <c r="F762" s="376"/>
      <c r="G762" s="376"/>
      <c r="H762" s="291"/>
      <c r="I762" s="291"/>
      <c r="J762" s="291"/>
    </row>
    <row r="763" spans="1:10" ht="12.75">
      <c r="A763" s="291"/>
      <c r="B763" s="291"/>
      <c r="C763" s="291"/>
      <c r="D763" s="291"/>
      <c r="E763" s="376"/>
      <c r="F763" s="376"/>
      <c r="G763" s="376"/>
      <c r="H763" s="291"/>
      <c r="I763" s="291"/>
      <c r="J763" s="291"/>
    </row>
    <row r="764" spans="1:10" ht="12.75">
      <c r="A764" s="291"/>
      <c r="B764" s="291"/>
      <c r="C764" s="291"/>
      <c r="D764" s="291"/>
      <c r="E764" s="376"/>
      <c r="F764" s="376"/>
      <c r="G764" s="376"/>
      <c r="H764" s="291"/>
      <c r="I764" s="291"/>
      <c r="J764" s="291"/>
    </row>
    <row r="765" spans="1:10" ht="12.75">
      <c r="A765" s="291"/>
      <c r="B765" s="291"/>
      <c r="C765" s="291"/>
      <c r="D765" s="291"/>
      <c r="E765" s="376"/>
      <c r="F765" s="376"/>
      <c r="G765" s="376"/>
      <c r="H765" s="291"/>
      <c r="I765" s="291"/>
      <c r="J765" s="291"/>
    </row>
    <row r="766" spans="1:10" ht="12.75">
      <c r="A766" s="291"/>
      <c r="B766" s="291"/>
      <c r="C766" s="291"/>
      <c r="D766" s="291"/>
      <c r="E766" s="376"/>
      <c r="F766" s="376"/>
      <c r="G766" s="376"/>
      <c r="H766" s="291"/>
      <c r="I766" s="291"/>
      <c r="J766" s="291"/>
    </row>
    <row r="767" spans="1:10" ht="12.75">
      <c r="A767" s="291"/>
      <c r="B767" s="291"/>
      <c r="C767" s="291"/>
      <c r="D767" s="291"/>
      <c r="E767" s="376"/>
      <c r="F767" s="376"/>
      <c r="G767" s="376"/>
      <c r="H767" s="291"/>
      <c r="I767" s="291"/>
      <c r="J767" s="291"/>
    </row>
    <row r="768" spans="1:10" ht="12.75">
      <c r="A768" s="291"/>
      <c r="B768" s="291"/>
      <c r="C768" s="291"/>
      <c r="D768" s="291"/>
      <c r="E768" s="376"/>
      <c r="F768" s="376"/>
      <c r="G768" s="376"/>
      <c r="H768" s="291"/>
      <c r="I768" s="291"/>
      <c r="J768" s="291"/>
    </row>
    <row r="769" spans="1:10" ht="12.75">
      <c r="A769" s="291"/>
      <c r="B769" s="291"/>
      <c r="C769" s="291"/>
      <c r="D769" s="291"/>
      <c r="E769" s="376"/>
      <c r="F769" s="376"/>
      <c r="G769" s="376"/>
      <c r="H769" s="291"/>
      <c r="I769" s="291"/>
      <c r="J769" s="291"/>
    </row>
    <row r="770" spans="1:10" ht="12.75">
      <c r="A770" s="291"/>
      <c r="B770" s="291"/>
      <c r="C770" s="291"/>
      <c r="D770" s="291"/>
      <c r="E770" s="376"/>
      <c r="F770" s="376"/>
      <c r="G770" s="376"/>
      <c r="H770" s="291"/>
      <c r="I770" s="291"/>
      <c r="J770" s="291"/>
    </row>
    <row r="771" spans="1:10" ht="12.75">
      <c r="A771" s="291"/>
      <c r="B771" s="291"/>
      <c r="C771" s="291"/>
      <c r="D771" s="291"/>
      <c r="E771" s="376"/>
      <c r="F771" s="376"/>
      <c r="G771" s="376"/>
      <c r="H771" s="291"/>
      <c r="I771" s="291"/>
      <c r="J771" s="291"/>
    </row>
    <row r="772" spans="1:10" ht="12.75">
      <c r="A772" s="291"/>
      <c r="B772" s="291"/>
      <c r="C772" s="291"/>
      <c r="D772" s="291"/>
      <c r="E772" s="376"/>
      <c r="F772" s="376"/>
      <c r="G772" s="376"/>
      <c r="H772" s="291"/>
      <c r="I772" s="291"/>
      <c r="J772" s="291"/>
    </row>
    <row r="773" spans="1:10" ht="12.75">
      <c r="A773" s="291"/>
      <c r="B773" s="291"/>
      <c r="C773" s="291"/>
      <c r="D773" s="291"/>
      <c r="E773" s="376"/>
      <c r="F773" s="376"/>
      <c r="G773" s="376"/>
      <c r="H773" s="291"/>
      <c r="I773" s="291"/>
      <c r="J773" s="291"/>
    </row>
    <row r="774" spans="1:10" ht="12.75">
      <c r="A774" s="291"/>
      <c r="B774" s="291"/>
      <c r="C774" s="291"/>
      <c r="D774" s="291"/>
      <c r="E774" s="376"/>
      <c r="F774" s="376"/>
      <c r="G774" s="376"/>
      <c r="H774" s="291"/>
      <c r="I774" s="291"/>
      <c r="J774" s="291"/>
    </row>
    <row r="775" spans="1:10" ht="12.75">
      <c r="A775" s="291"/>
      <c r="B775" s="291"/>
      <c r="C775" s="291"/>
      <c r="D775" s="291"/>
      <c r="E775" s="376"/>
      <c r="F775" s="376"/>
      <c r="G775" s="376"/>
      <c r="H775" s="291"/>
      <c r="I775" s="291"/>
      <c r="J775" s="291"/>
    </row>
    <row r="776" spans="1:10" ht="12.75">
      <c r="A776" s="291"/>
      <c r="B776" s="291"/>
      <c r="C776" s="291"/>
      <c r="D776" s="291"/>
      <c r="E776" s="376"/>
      <c r="F776" s="376"/>
      <c r="G776" s="376"/>
      <c r="H776" s="291"/>
      <c r="I776" s="291"/>
      <c r="J776" s="291"/>
    </row>
    <row r="777" spans="1:10" ht="12.75">
      <c r="A777" s="291"/>
      <c r="B777" s="291"/>
      <c r="C777" s="291"/>
      <c r="D777" s="291"/>
      <c r="E777" s="376"/>
      <c r="F777" s="376"/>
      <c r="G777" s="376"/>
      <c r="H777" s="291"/>
      <c r="I777" s="291"/>
      <c r="J777" s="291"/>
    </row>
    <row r="778" spans="1:10" ht="12.75">
      <c r="A778" s="291"/>
      <c r="B778" s="291"/>
      <c r="C778" s="291"/>
      <c r="D778" s="291"/>
      <c r="E778" s="376"/>
      <c r="F778" s="376"/>
      <c r="G778" s="376"/>
      <c r="H778" s="291"/>
      <c r="I778" s="291"/>
      <c r="J778" s="291"/>
    </row>
    <row r="779" spans="1:10" ht="12.75">
      <c r="A779" s="291"/>
      <c r="B779" s="291"/>
      <c r="C779" s="291"/>
      <c r="D779" s="291"/>
      <c r="E779" s="376"/>
      <c r="F779" s="376"/>
      <c r="G779" s="376"/>
      <c r="H779" s="291"/>
      <c r="I779" s="291"/>
      <c r="J779" s="291"/>
    </row>
    <row r="780" spans="1:10" ht="12.75">
      <c r="A780" s="291"/>
      <c r="B780" s="291"/>
      <c r="C780" s="291"/>
      <c r="D780" s="291"/>
      <c r="E780" s="376"/>
      <c r="F780" s="376"/>
      <c r="G780" s="376"/>
      <c r="H780" s="291"/>
      <c r="I780" s="291"/>
      <c r="J780" s="291"/>
    </row>
    <row r="781" spans="1:10" ht="12.75">
      <c r="A781" s="291"/>
      <c r="B781" s="291"/>
      <c r="C781" s="291"/>
      <c r="D781" s="291"/>
      <c r="E781" s="376"/>
      <c r="F781" s="376"/>
      <c r="G781" s="376"/>
      <c r="H781" s="291"/>
      <c r="I781" s="291"/>
      <c r="J781" s="291"/>
    </row>
    <row r="782" spans="1:10" ht="12.75">
      <c r="A782" s="291"/>
      <c r="B782" s="291"/>
      <c r="C782" s="291"/>
      <c r="D782" s="291"/>
      <c r="E782" s="376"/>
      <c r="F782" s="376"/>
      <c r="G782" s="376"/>
      <c r="H782" s="291"/>
      <c r="I782" s="291"/>
      <c r="J782" s="291"/>
    </row>
    <row r="783" spans="1:10" ht="12.75">
      <c r="A783" s="291"/>
      <c r="B783" s="291"/>
      <c r="C783" s="291"/>
      <c r="D783" s="291"/>
      <c r="E783" s="376"/>
      <c r="F783" s="376"/>
      <c r="G783" s="376"/>
      <c r="H783" s="291"/>
      <c r="I783" s="291"/>
      <c r="J783" s="291"/>
    </row>
    <row r="784" spans="1:10" ht="12.75">
      <c r="A784" s="291"/>
      <c r="B784" s="291"/>
      <c r="C784" s="291"/>
      <c r="D784" s="291"/>
      <c r="E784" s="376"/>
      <c r="F784" s="376"/>
      <c r="G784" s="376"/>
      <c r="H784" s="291"/>
      <c r="I784" s="291"/>
      <c r="J784" s="291"/>
    </row>
    <row r="785" spans="1:10" ht="12.75">
      <c r="A785" s="291"/>
      <c r="B785" s="291"/>
      <c r="C785" s="291"/>
      <c r="D785" s="291"/>
      <c r="E785" s="376"/>
      <c r="F785" s="376"/>
      <c r="G785" s="376"/>
      <c r="H785" s="291"/>
      <c r="I785" s="291"/>
      <c r="J785" s="291"/>
    </row>
    <row r="786" spans="1:10" ht="12.75">
      <c r="A786" s="291"/>
      <c r="B786" s="291"/>
      <c r="C786" s="291"/>
      <c r="D786" s="291"/>
      <c r="E786" s="376"/>
      <c r="F786" s="376"/>
      <c r="G786" s="376"/>
      <c r="H786" s="291"/>
      <c r="I786" s="291"/>
      <c r="J786" s="291"/>
    </row>
    <row r="787" spans="1:10" ht="12.75">
      <c r="A787" s="291"/>
      <c r="B787" s="291"/>
      <c r="C787" s="291"/>
      <c r="D787" s="291"/>
      <c r="E787" s="376"/>
      <c r="F787" s="376"/>
      <c r="G787" s="376"/>
      <c r="H787" s="291"/>
      <c r="I787" s="291"/>
      <c r="J787" s="291"/>
    </row>
    <row r="788" spans="1:10" ht="12.75">
      <c r="A788" s="291"/>
      <c r="B788" s="291"/>
      <c r="C788" s="291"/>
      <c r="D788" s="291"/>
      <c r="E788" s="376"/>
      <c r="F788" s="376"/>
      <c r="G788" s="376"/>
      <c r="H788" s="291"/>
      <c r="I788" s="291"/>
      <c r="J788" s="291"/>
    </row>
    <row r="789" spans="1:10" ht="12.75">
      <c r="A789" s="291"/>
      <c r="B789" s="291"/>
      <c r="C789" s="291"/>
      <c r="D789" s="291"/>
      <c r="E789" s="376"/>
      <c r="F789" s="376"/>
      <c r="G789" s="376"/>
      <c r="H789" s="291"/>
      <c r="I789" s="291"/>
      <c r="J789" s="291"/>
    </row>
    <row r="790" spans="1:10" ht="12.75">
      <c r="A790" s="291"/>
      <c r="B790" s="291"/>
      <c r="C790" s="291"/>
      <c r="D790" s="291"/>
      <c r="E790" s="376"/>
      <c r="F790" s="376"/>
      <c r="G790" s="376"/>
      <c r="H790" s="291"/>
      <c r="I790" s="291"/>
      <c r="J790" s="291"/>
    </row>
    <row r="791" spans="1:10" ht="12.75">
      <c r="A791" s="291"/>
      <c r="B791" s="291"/>
      <c r="C791" s="291"/>
      <c r="D791" s="291"/>
      <c r="E791" s="376"/>
      <c r="F791" s="376"/>
      <c r="G791" s="376"/>
      <c r="H791" s="291"/>
      <c r="I791" s="291"/>
      <c r="J791" s="291"/>
    </row>
    <row r="792" spans="1:10" ht="12.75">
      <c r="A792" s="291"/>
      <c r="B792" s="291"/>
      <c r="C792" s="291"/>
      <c r="D792" s="291"/>
      <c r="E792" s="376"/>
      <c r="F792" s="376"/>
      <c r="G792" s="376"/>
      <c r="H792" s="291"/>
      <c r="I792" s="291"/>
      <c r="J792" s="291"/>
    </row>
    <row r="793" spans="1:10" ht="12.75">
      <c r="A793" s="291"/>
      <c r="B793" s="291"/>
      <c r="C793" s="291"/>
      <c r="D793" s="291"/>
      <c r="E793" s="376"/>
      <c r="F793" s="376"/>
      <c r="G793" s="376"/>
      <c r="H793" s="291"/>
      <c r="I793" s="291"/>
      <c r="J793" s="291"/>
    </row>
    <row r="794" spans="1:10" ht="12.75">
      <c r="A794" s="291"/>
      <c r="B794" s="291"/>
      <c r="C794" s="291"/>
      <c r="D794" s="291"/>
      <c r="E794" s="376"/>
      <c r="F794" s="376"/>
      <c r="G794" s="376"/>
      <c r="H794" s="291"/>
      <c r="I794" s="291"/>
      <c r="J794" s="291"/>
    </row>
    <row r="795" spans="1:10" ht="12.75">
      <c r="A795" s="291"/>
      <c r="B795" s="291"/>
      <c r="C795" s="291"/>
      <c r="D795" s="291"/>
      <c r="E795" s="376"/>
      <c r="F795" s="376"/>
      <c r="G795" s="376"/>
      <c r="H795" s="291"/>
      <c r="I795" s="291"/>
      <c r="J795" s="291"/>
    </row>
    <row r="796" spans="1:10" ht="12.75">
      <c r="A796" s="291"/>
      <c r="B796" s="291"/>
      <c r="C796" s="291"/>
      <c r="D796" s="291"/>
      <c r="E796" s="376"/>
      <c r="F796" s="376"/>
      <c r="G796" s="376"/>
      <c r="H796" s="291"/>
      <c r="I796" s="291"/>
      <c r="J796" s="291"/>
    </row>
    <row r="797" spans="1:10" ht="12.75">
      <c r="A797" s="291"/>
      <c r="B797" s="291"/>
      <c r="C797" s="291"/>
      <c r="D797" s="291"/>
      <c r="E797" s="376"/>
      <c r="F797" s="376"/>
      <c r="G797" s="376"/>
      <c r="H797" s="291"/>
      <c r="I797" s="291"/>
      <c r="J797" s="291"/>
    </row>
    <row r="798" spans="1:10" ht="12.75">
      <c r="A798" s="291"/>
      <c r="B798" s="291"/>
      <c r="C798" s="291"/>
      <c r="D798" s="291"/>
      <c r="E798" s="376"/>
      <c r="F798" s="376"/>
      <c r="G798" s="376"/>
      <c r="H798" s="291"/>
      <c r="I798" s="291"/>
      <c r="J798" s="291"/>
    </row>
    <row r="799" spans="1:10" ht="12.75">
      <c r="A799" s="291"/>
      <c r="B799" s="291"/>
      <c r="C799" s="291"/>
      <c r="D799" s="291"/>
      <c r="E799" s="376"/>
      <c r="F799" s="376"/>
      <c r="G799" s="376"/>
      <c r="H799" s="291"/>
      <c r="I799" s="291"/>
      <c r="J799" s="291"/>
    </row>
    <row r="800" spans="1:10" ht="12.75">
      <c r="A800" s="291"/>
      <c r="B800" s="291"/>
      <c r="C800" s="291"/>
      <c r="D800" s="291"/>
      <c r="E800" s="376"/>
      <c r="F800" s="376"/>
      <c r="G800" s="376"/>
      <c r="H800" s="291"/>
      <c r="I800" s="291"/>
      <c r="J800" s="291"/>
    </row>
    <row r="801" spans="1:10" ht="12.75">
      <c r="A801" s="291"/>
      <c r="B801" s="291"/>
      <c r="C801" s="291"/>
      <c r="D801" s="291"/>
      <c r="E801" s="376"/>
      <c r="F801" s="376"/>
      <c r="G801" s="376"/>
      <c r="H801" s="291"/>
      <c r="I801" s="291"/>
      <c r="J801" s="291"/>
    </row>
    <row r="802" spans="1:10" ht="12.75">
      <c r="A802" s="291"/>
      <c r="B802" s="291"/>
      <c r="C802" s="291"/>
      <c r="D802" s="291"/>
      <c r="E802" s="376"/>
      <c r="F802" s="376"/>
      <c r="G802" s="376"/>
      <c r="H802" s="291"/>
      <c r="I802" s="291"/>
      <c r="J802" s="291"/>
    </row>
    <row r="803" spans="1:10" ht="12.75">
      <c r="A803" s="291"/>
      <c r="B803" s="291"/>
      <c r="C803" s="291"/>
      <c r="D803" s="291"/>
      <c r="E803" s="376"/>
      <c r="F803" s="376"/>
      <c r="G803" s="376"/>
      <c r="H803" s="291"/>
      <c r="I803" s="291"/>
      <c r="J803" s="291"/>
    </row>
    <row r="804" spans="1:10" ht="12.75">
      <c r="A804" s="291"/>
      <c r="B804" s="291"/>
      <c r="C804" s="291"/>
      <c r="D804" s="291"/>
      <c r="E804" s="376"/>
      <c r="F804" s="376"/>
      <c r="G804" s="376"/>
      <c r="H804" s="291"/>
      <c r="I804" s="291"/>
      <c r="J804" s="291"/>
    </row>
    <row r="805" spans="1:10" ht="12.75">
      <c r="A805" s="291"/>
      <c r="B805" s="291"/>
      <c r="C805" s="291"/>
      <c r="D805" s="291"/>
      <c r="E805" s="376"/>
      <c r="F805" s="376"/>
      <c r="G805" s="376"/>
      <c r="H805" s="291"/>
      <c r="I805" s="291"/>
      <c r="J805" s="291"/>
    </row>
    <row r="806" spans="1:10" ht="12.75">
      <c r="A806" s="291"/>
      <c r="B806" s="291"/>
      <c r="C806" s="291"/>
      <c r="D806" s="291"/>
      <c r="E806" s="376"/>
      <c r="F806" s="376"/>
      <c r="G806" s="376"/>
      <c r="H806" s="291"/>
      <c r="I806" s="291"/>
      <c r="J806" s="291"/>
    </row>
    <row r="807" spans="1:10" ht="12.75">
      <c r="A807" s="291"/>
      <c r="B807" s="291"/>
      <c r="C807" s="291"/>
      <c r="D807" s="291"/>
      <c r="E807" s="376"/>
      <c r="F807" s="376"/>
      <c r="G807" s="376"/>
      <c r="H807" s="291"/>
      <c r="I807" s="291"/>
      <c r="J807" s="291"/>
    </row>
    <row r="808" spans="1:10" ht="12.75">
      <c r="A808" s="291"/>
      <c r="B808" s="291"/>
      <c r="C808" s="291"/>
      <c r="D808" s="291"/>
      <c r="E808" s="376"/>
      <c r="F808" s="376"/>
      <c r="G808" s="376"/>
      <c r="H808" s="291"/>
      <c r="I808" s="291"/>
      <c r="J808" s="291"/>
    </row>
    <row r="809" spans="1:10" ht="12.75">
      <c r="A809" s="291"/>
      <c r="B809" s="291"/>
      <c r="C809" s="291"/>
      <c r="D809" s="291"/>
      <c r="E809" s="376"/>
      <c r="F809" s="376"/>
      <c r="G809" s="376"/>
      <c r="H809" s="291"/>
      <c r="I809" s="291"/>
      <c r="J809" s="291"/>
    </row>
    <row r="810" spans="1:10" ht="12.75">
      <c r="A810" s="291"/>
      <c r="B810" s="291"/>
      <c r="C810" s="291"/>
      <c r="D810" s="291"/>
      <c r="E810" s="376"/>
      <c r="F810" s="376"/>
      <c r="G810" s="376"/>
      <c r="H810" s="291"/>
      <c r="I810" s="291"/>
      <c r="J810" s="291"/>
    </row>
    <row r="811" spans="1:10" ht="12.75">
      <c r="A811" s="291"/>
      <c r="B811" s="291"/>
      <c r="C811" s="291"/>
      <c r="D811" s="291"/>
      <c r="E811" s="376"/>
      <c r="F811" s="376"/>
      <c r="G811" s="376"/>
      <c r="H811" s="291"/>
      <c r="I811" s="291"/>
      <c r="J811" s="291"/>
    </row>
    <row r="812" spans="1:10" ht="12.75">
      <c r="A812" s="291"/>
      <c r="B812" s="291"/>
      <c r="C812" s="291"/>
      <c r="D812" s="291"/>
      <c r="E812" s="376"/>
      <c r="F812" s="376"/>
      <c r="G812" s="376"/>
      <c r="H812" s="291"/>
      <c r="I812" s="291"/>
      <c r="J812" s="291"/>
    </row>
    <row r="813" spans="1:10" ht="12.75">
      <c r="A813" s="291"/>
      <c r="B813" s="291"/>
      <c r="C813" s="291"/>
      <c r="D813" s="291"/>
      <c r="E813" s="376"/>
      <c r="F813" s="376"/>
      <c r="G813" s="376"/>
      <c r="H813" s="291"/>
      <c r="I813" s="291"/>
      <c r="J813" s="291"/>
    </row>
    <row r="814" spans="1:10" ht="12.75">
      <c r="A814" s="291"/>
      <c r="B814" s="291"/>
      <c r="C814" s="291"/>
      <c r="D814" s="291"/>
      <c r="E814" s="376"/>
      <c r="F814" s="376"/>
      <c r="G814" s="376"/>
      <c r="H814" s="291"/>
      <c r="I814" s="291"/>
      <c r="J814" s="291"/>
    </row>
    <row r="815" spans="1:10" ht="12.75">
      <c r="A815" s="291"/>
      <c r="B815" s="291"/>
      <c r="C815" s="291"/>
      <c r="D815" s="291"/>
      <c r="E815" s="376"/>
      <c r="F815" s="376"/>
      <c r="G815" s="376"/>
      <c r="H815" s="291"/>
      <c r="I815" s="291"/>
      <c r="J815" s="291"/>
    </row>
    <row r="816" spans="1:10" ht="12.75">
      <c r="A816" s="291"/>
      <c r="B816" s="291"/>
      <c r="C816" s="291"/>
      <c r="D816" s="291"/>
      <c r="E816" s="376"/>
      <c r="F816" s="376"/>
      <c r="G816" s="376"/>
      <c r="H816" s="291"/>
      <c r="I816" s="291"/>
      <c r="J816" s="291"/>
    </row>
    <row r="817" spans="1:10" ht="12.75">
      <c r="A817" s="291"/>
      <c r="B817" s="291"/>
      <c r="C817" s="291"/>
      <c r="D817" s="291"/>
      <c r="E817" s="376"/>
      <c r="F817" s="376"/>
      <c r="G817" s="376"/>
      <c r="H817" s="291"/>
      <c r="I817" s="291"/>
      <c r="J817" s="291"/>
    </row>
    <row r="818" spans="1:10" ht="12.75">
      <c r="A818" s="291"/>
      <c r="B818" s="291"/>
      <c r="C818" s="291"/>
      <c r="D818" s="291"/>
      <c r="E818" s="376"/>
      <c r="F818" s="376"/>
      <c r="G818" s="376"/>
      <c r="H818" s="291"/>
      <c r="I818" s="291"/>
      <c r="J818" s="291"/>
    </row>
    <row r="819" spans="1:10" ht="12.75">
      <c r="A819" s="291"/>
      <c r="B819" s="291"/>
      <c r="C819" s="291"/>
      <c r="D819" s="291"/>
      <c r="E819" s="376"/>
      <c r="F819" s="376"/>
      <c r="G819" s="376"/>
      <c r="H819" s="291"/>
      <c r="I819" s="291"/>
      <c r="J819" s="291"/>
    </row>
    <row r="820" spans="1:10" ht="12.75">
      <c r="A820" s="291"/>
      <c r="B820" s="291"/>
      <c r="C820" s="291"/>
      <c r="D820" s="291"/>
      <c r="E820" s="376"/>
      <c r="F820" s="376"/>
      <c r="G820" s="376"/>
      <c r="H820" s="291"/>
      <c r="I820" s="291"/>
      <c r="J820" s="291"/>
    </row>
    <row r="821" spans="1:10" ht="12.75">
      <c r="A821" s="291"/>
      <c r="B821" s="291"/>
      <c r="C821" s="291"/>
      <c r="D821" s="291"/>
      <c r="E821" s="376"/>
      <c r="F821" s="376"/>
      <c r="G821" s="376"/>
      <c r="H821" s="291"/>
      <c r="I821" s="291"/>
      <c r="J821" s="291"/>
    </row>
    <row r="822" spans="1:10" ht="12.75">
      <c r="A822" s="291"/>
      <c r="B822" s="291"/>
      <c r="C822" s="291"/>
      <c r="D822" s="291"/>
      <c r="E822" s="376"/>
      <c r="F822" s="376"/>
      <c r="G822" s="376"/>
      <c r="H822" s="291"/>
      <c r="I822" s="291"/>
      <c r="J822" s="291"/>
    </row>
    <row r="823" spans="1:10" ht="12.75">
      <c r="A823" s="291"/>
      <c r="B823" s="291"/>
      <c r="C823" s="291"/>
      <c r="D823" s="291"/>
      <c r="E823" s="376"/>
      <c r="F823" s="376"/>
      <c r="G823" s="376"/>
      <c r="H823" s="291"/>
      <c r="I823" s="291"/>
      <c r="J823" s="291"/>
    </row>
    <row r="824" spans="1:10" ht="12.75">
      <c r="A824" s="291"/>
      <c r="B824" s="291"/>
      <c r="C824" s="291"/>
      <c r="D824" s="291"/>
      <c r="E824" s="376"/>
      <c r="F824" s="376"/>
      <c r="G824" s="376"/>
      <c r="H824" s="291"/>
      <c r="I824" s="291"/>
      <c r="J824" s="291"/>
    </row>
    <row r="825" spans="1:10" ht="12.75">
      <c r="A825" s="291"/>
      <c r="B825" s="291"/>
      <c r="C825" s="291"/>
      <c r="D825" s="291"/>
      <c r="E825" s="376"/>
      <c r="F825" s="376"/>
      <c r="G825" s="376"/>
      <c r="H825" s="291"/>
      <c r="I825" s="291"/>
      <c r="J825" s="291"/>
    </row>
    <row r="826" spans="1:10" ht="12.75">
      <c r="A826" s="291"/>
      <c r="B826" s="291"/>
      <c r="C826" s="291"/>
      <c r="D826" s="291"/>
      <c r="E826" s="376"/>
      <c r="F826" s="376"/>
      <c r="G826" s="376"/>
      <c r="H826" s="291"/>
      <c r="I826" s="291"/>
      <c r="J826" s="291"/>
    </row>
    <row r="827" spans="1:10" ht="12.75">
      <c r="A827" s="291"/>
      <c r="B827" s="291"/>
      <c r="C827" s="291"/>
      <c r="D827" s="291"/>
      <c r="E827" s="376"/>
      <c r="F827" s="376"/>
      <c r="G827" s="376"/>
      <c r="H827" s="291"/>
      <c r="I827" s="291"/>
      <c r="J827" s="291"/>
    </row>
    <row r="828" spans="1:10" ht="12.75">
      <c r="A828" s="291"/>
      <c r="B828" s="291"/>
      <c r="C828" s="291"/>
      <c r="D828" s="291"/>
      <c r="E828" s="376"/>
      <c r="F828" s="376"/>
      <c r="G828" s="376"/>
      <c r="H828" s="291"/>
      <c r="I828" s="291"/>
      <c r="J828" s="291"/>
    </row>
    <row r="829" spans="1:10" ht="12.75">
      <c r="A829" s="291"/>
      <c r="B829" s="291"/>
      <c r="C829" s="291"/>
      <c r="D829" s="291"/>
      <c r="E829" s="376"/>
      <c r="F829" s="376"/>
      <c r="G829" s="376"/>
      <c r="H829" s="291"/>
      <c r="I829" s="291"/>
      <c r="J829" s="291"/>
    </row>
    <row r="830" spans="1:10" ht="12.75">
      <c r="A830" s="291"/>
      <c r="B830" s="291"/>
      <c r="C830" s="291"/>
      <c r="D830" s="291"/>
      <c r="E830" s="376"/>
      <c r="F830" s="376"/>
      <c r="G830" s="376"/>
      <c r="H830" s="291"/>
      <c r="I830" s="291"/>
      <c r="J830" s="291"/>
    </row>
    <row r="831" spans="1:10" ht="12.75">
      <c r="A831" s="291"/>
      <c r="B831" s="291"/>
      <c r="C831" s="291"/>
      <c r="D831" s="291"/>
      <c r="E831" s="376"/>
      <c r="F831" s="376"/>
      <c r="G831" s="376"/>
      <c r="H831" s="291"/>
      <c r="I831" s="291"/>
      <c r="J831" s="291"/>
    </row>
    <row r="832" spans="1:10" ht="12.75">
      <c r="A832" s="291"/>
      <c r="B832" s="291"/>
      <c r="C832" s="291"/>
      <c r="D832" s="291"/>
      <c r="E832" s="376"/>
      <c r="F832" s="376"/>
      <c r="G832" s="376"/>
      <c r="H832" s="291"/>
      <c r="I832" s="291"/>
      <c r="J832" s="291"/>
    </row>
    <row r="833" spans="1:10" ht="12.75">
      <c r="A833" s="291"/>
      <c r="B833" s="291"/>
      <c r="C833" s="291"/>
      <c r="D833" s="291"/>
      <c r="E833" s="376"/>
      <c r="F833" s="376"/>
      <c r="G833" s="376"/>
      <c r="H833" s="291"/>
      <c r="I833" s="291"/>
      <c r="J833" s="291"/>
    </row>
    <row r="834" spans="1:10" ht="12.75">
      <c r="A834" s="291"/>
      <c r="B834" s="291"/>
      <c r="C834" s="291"/>
      <c r="D834" s="291"/>
      <c r="E834" s="376"/>
      <c r="F834" s="376"/>
      <c r="G834" s="376"/>
      <c r="H834" s="291"/>
      <c r="I834" s="291"/>
      <c r="J834" s="291"/>
    </row>
    <row r="835" spans="1:10" ht="12.75">
      <c r="A835" s="291"/>
      <c r="B835" s="291"/>
      <c r="C835" s="291"/>
      <c r="D835" s="291"/>
      <c r="E835" s="376"/>
      <c r="F835" s="376"/>
      <c r="G835" s="376"/>
      <c r="H835" s="291"/>
      <c r="I835" s="291"/>
      <c r="J835" s="291"/>
    </row>
    <row r="836" spans="1:10" ht="12.75">
      <c r="A836" s="291"/>
      <c r="B836" s="291"/>
      <c r="C836" s="291"/>
      <c r="D836" s="291"/>
      <c r="E836" s="376"/>
      <c r="F836" s="376"/>
      <c r="G836" s="376"/>
      <c r="H836" s="291"/>
      <c r="I836" s="291"/>
      <c r="J836" s="291"/>
    </row>
    <row r="837" spans="1:10" ht="12.75">
      <c r="A837" s="291"/>
      <c r="B837" s="291"/>
      <c r="C837" s="291"/>
      <c r="D837" s="291"/>
      <c r="E837" s="376"/>
      <c r="F837" s="376"/>
      <c r="G837" s="376"/>
      <c r="H837" s="291"/>
      <c r="I837" s="291"/>
      <c r="J837" s="291"/>
    </row>
    <row r="838" spans="1:10" ht="12.75">
      <c r="A838" s="291"/>
      <c r="B838" s="291"/>
      <c r="C838" s="291"/>
      <c r="D838" s="291"/>
      <c r="E838" s="376"/>
      <c r="F838" s="376"/>
      <c r="G838" s="376"/>
      <c r="H838" s="291"/>
      <c r="I838" s="291"/>
      <c r="J838" s="291"/>
    </row>
    <row r="839" spans="1:10" ht="12.75">
      <c r="A839" s="291"/>
      <c r="B839" s="291"/>
      <c r="C839" s="291"/>
      <c r="D839" s="291"/>
      <c r="E839" s="376"/>
      <c r="F839" s="376"/>
      <c r="G839" s="376"/>
      <c r="H839" s="291"/>
      <c r="I839" s="291"/>
      <c r="J839" s="291"/>
    </row>
    <row r="840" spans="1:10" ht="12.75">
      <c r="A840" s="291"/>
      <c r="B840" s="291"/>
      <c r="C840" s="291"/>
      <c r="D840" s="291"/>
      <c r="E840" s="376"/>
      <c r="F840" s="376"/>
      <c r="G840" s="376"/>
      <c r="H840" s="291"/>
      <c r="I840" s="291"/>
      <c r="J840" s="291"/>
    </row>
    <row r="841" spans="1:10" ht="12.75">
      <c r="A841" s="291"/>
      <c r="B841" s="291"/>
      <c r="C841" s="291"/>
      <c r="D841" s="291"/>
      <c r="E841" s="376"/>
      <c r="F841" s="376"/>
      <c r="G841" s="376"/>
      <c r="H841" s="291"/>
      <c r="I841" s="291"/>
      <c r="J841" s="291"/>
    </row>
    <row r="842" spans="1:10" ht="12.75">
      <c r="A842" s="291"/>
      <c r="B842" s="291"/>
      <c r="C842" s="291"/>
      <c r="D842" s="291"/>
      <c r="E842" s="376"/>
      <c r="F842" s="376"/>
      <c r="G842" s="376"/>
      <c r="H842" s="291"/>
      <c r="I842" s="291"/>
      <c r="J842" s="291"/>
    </row>
    <row r="843" spans="1:10" ht="12.75">
      <c r="A843" s="291"/>
      <c r="B843" s="291"/>
      <c r="C843" s="291"/>
      <c r="D843" s="291"/>
      <c r="E843" s="376"/>
      <c r="F843" s="376"/>
      <c r="G843" s="376"/>
      <c r="H843" s="291"/>
      <c r="I843" s="291"/>
      <c r="J843" s="291"/>
    </row>
    <row r="844" spans="1:10" ht="12.75">
      <c r="A844" s="291"/>
      <c r="B844" s="291"/>
      <c r="C844" s="291"/>
      <c r="D844" s="291"/>
      <c r="E844" s="376"/>
      <c r="F844" s="376"/>
      <c r="G844" s="376"/>
      <c r="H844" s="291"/>
      <c r="I844" s="291"/>
      <c r="J844" s="291"/>
    </row>
    <row r="845" spans="1:10" ht="12.75">
      <c r="A845" s="291"/>
      <c r="B845" s="291"/>
      <c r="C845" s="291"/>
      <c r="D845" s="291"/>
      <c r="E845" s="376"/>
      <c r="F845" s="376"/>
      <c r="G845" s="376"/>
      <c r="H845" s="291"/>
      <c r="I845" s="291"/>
      <c r="J845" s="291"/>
    </row>
    <row r="846" spans="1:10" ht="12.75">
      <c r="A846" s="291"/>
      <c r="B846" s="291"/>
      <c r="C846" s="291"/>
      <c r="D846" s="291"/>
      <c r="E846" s="376"/>
      <c r="F846" s="376"/>
      <c r="G846" s="376"/>
      <c r="H846" s="291"/>
      <c r="I846" s="291"/>
      <c r="J846" s="291"/>
    </row>
    <row r="847" spans="1:10" ht="12.75">
      <c r="A847" s="291"/>
      <c r="B847" s="291"/>
      <c r="C847" s="291"/>
      <c r="D847" s="291"/>
      <c r="E847" s="376"/>
      <c r="F847" s="376"/>
      <c r="G847" s="376"/>
      <c r="H847" s="291"/>
      <c r="I847" s="291"/>
      <c r="J847" s="291"/>
    </row>
    <row r="848" spans="1:10" ht="12.75">
      <c r="A848" s="291"/>
      <c r="B848" s="291"/>
      <c r="C848" s="291"/>
      <c r="D848" s="291"/>
      <c r="E848" s="376"/>
      <c r="F848" s="376"/>
      <c r="G848" s="376"/>
      <c r="H848" s="291"/>
      <c r="I848" s="291"/>
      <c r="J848" s="291"/>
    </row>
    <row r="849" spans="1:10" ht="12.75">
      <c r="A849" s="291"/>
      <c r="B849" s="291"/>
      <c r="C849" s="291"/>
      <c r="D849" s="291"/>
      <c r="E849" s="376"/>
      <c r="F849" s="376"/>
      <c r="G849" s="376"/>
      <c r="H849" s="291"/>
      <c r="I849" s="291"/>
      <c r="J849" s="291"/>
    </row>
    <row r="850" spans="1:10" ht="12.75">
      <c r="A850" s="291"/>
      <c r="B850" s="291"/>
      <c r="C850" s="291"/>
      <c r="D850" s="291"/>
      <c r="E850" s="376"/>
      <c r="F850" s="376"/>
      <c r="G850" s="376"/>
      <c r="H850" s="291"/>
      <c r="I850" s="291"/>
      <c r="J850" s="291"/>
    </row>
    <row r="851" spans="1:10" ht="12.75">
      <c r="A851" s="291"/>
      <c r="B851" s="291"/>
      <c r="C851" s="291"/>
      <c r="D851" s="291"/>
      <c r="E851" s="376"/>
      <c r="F851" s="376"/>
      <c r="G851" s="376"/>
      <c r="H851" s="291"/>
      <c r="I851" s="291"/>
      <c r="J851" s="291"/>
    </row>
    <row r="852" spans="1:10" ht="12.75">
      <c r="A852" s="291"/>
      <c r="B852" s="291"/>
      <c r="C852" s="291"/>
      <c r="D852" s="291"/>
      <c r="E852" s="376"/>
      <c r="F852" s="376"/>
      <c r="G852" s="376"/>
      <c r="H852" s="291"/>
      <c r="I852" s="291"/>
      <c r="J852" s="291"/>
    </row>
    <row r="853" spans="1:10" ht="12.75">
      <c r="A853" s="291"/>
      <c r="B853" s="291"/>
      <c r="C853" s="291"/>
      <c r="D853" s="291"/>
      <c r="E853" s="376"/>
      <c r="F853" s="376"/>
      <c r="G853" s="376"/>
      <c r="H853" s="291"/>
      <c r="I853" s="291"/>
      <c r="J853" s="291"/>
    </row>
    <row r="854" spans="1:10" ht="12.75">
      <c r="A854" s="291"/>
      <c r="B854" s="291"/>
      <c r="C854" s="291"/>
      <c r="D854" s="291"/>
      <c r="E854" s="376"/>
      <c r="F854" s="376"/>
      <c r="G854" s="376"/>
      <c r="H854" s="291"/>
      <c r="I854" s="291"/>
      <c r="J854" s="291"/>
    </row>
    <row r="855" spans="1:10" ht="12.75">
      <c r="A855" s="291"/>
      <c r="B855" s="291"/>
      <c r="C855" s="291"/>
      <c r="D855" s="291"/>
      <c r="E855" s="376"/>
      <c r="F855" s="376"/>
      <c r="G855" s="376"/>
      <c r="H855" s="291"/>
      <c r="I855" s="291"/>
      <c r="J855" s="291"/>
    </row>
    <row r="856" spans="1:10" ht="12.75">
      <c r="A856" s="291"/>
      <c r="B856" s="291"/>
      <c r="C856" s="291"/>
      <c r="D856" s="291"/>
      <c r="E856" s="376"/>
      <c r="F856" s="376"/>
      <c r="G856" s="376"/>
      <c r="H856" s="291"/>
      <c r="I856" s="291"/>
      <c r="J856" s="291"/>
    </row>
    <row r="857" spans="1:10" ht="12.75">
      <c r="A857" s="291"/>
      <c r="B857" s="291"/>
      <c r="C857" s="291"/>
      <c r="D857" s="291"/>
      <c r="E857" s="376"/>
      <c r="F857" s="376"/>
      <c r="G857" s="376"/>
      <c r="H857" s="291"/>
      <c r="I857" s="291"/>
      <c r="J857" s="291"/>
    </row>
    <row r="858" spans="1:10" ht="12.75">
      <c r="A858" s="291"/>
      <c r="B858" s="291"/>
      <c r="C858" s="291"/>
      <c r="D858" s="291"/>
      <c r="E858" s="376"/>
      <c r="F858" s="376"/>
      <c r="G858" s="376"/>
      <c r="H858" s="291"/>
      <c r="I858" s="291"/>
      <c r="J858" s="291"/>
    </row>
    <row r="859" spans="1:10" ht="12.75">
      <c r="A859" s="291"/>
      <c r="B859" s="291"/>
      <c r="C859" s="291"/>
      <c r="D859" s="291"/>
      <c r="E859" s="376"/>
      <c r="F859" s="376"/>
      <c r="G859" s="376"/>
      <c r="H859" s="291"/>
      <c r="I859" s="291"/>
      <c r="J859" s="291"/>
    </row>
    <row r="860" spans="1:10" ht="12.75">
      <c r="A860" s="291"/>
      <c r="B860" s="291"/>
      <c r="C860" s="291"/>
      <c r="D860" s="291"/>
      <c r="E860" s="376"/>
      <c r="F860" s="376"/>
      <c r="G860" s="376"/>
      <c r="H860" s="291"/>
      <c r="I860" s="291"/>
      <c r="J860" s="291"/>
    </row>
    <row r="861" spans="1:10" ht="12.75">
      <c r="A861" s="291"/>
      <c r="B861" s="291"/>
      <c r="C861" s="291"/>
      <c r="D861" s="291"/>
      <c r="E861" s="376"/>
      <c r="F861" s="376"/>
      <c r="G861" s="376"/>
      <c r="H861" s="291"/>
      <c r="I861" s="291"/>
      <c r="J861" s="291"/>
    </row>
    <row r="862" spans="1:10" ht="12.75">
      <c r="A862" s="291"/>
      <c r="B862" s="291"/>
      <c r="C862" s="291"/>
      <c r="D862" s="291"/>
      <c r="E862" s="376"/>
      <c r="F862" s="376"/>
      <c r="G862" s="376"/>
      <c r="H862" s="291"/>
      <c r="I862" s="291"/>
      <c r="J862" s="291"/>
    </row>
    <row r="863" spans="1:10" ht="12.75">
      <c r="A863" s="291"/>
      <c r="B863" s="291"/>
      <c r="C863" s="291"/>
      <c r="D863" s="291"/>
      <c r="E863" s="376"/>
      <c r="F863" s="376"/>
      <c r="G863" s="376"/>
      <c r="H863" s="291"/>
      <c r="I863" s="291"/>
      <c r="J863" s="291"/>
    </row>
    <row r="864" spans="1:10" ht="12.75">
      <c r="A864" s="291"/>
      <c r="B864" s="291"/>
      <c r="C864" s="291"/>
      <c r="D864" s="291"/>
      <c r="E864" s="376"/>
      <c r="F864" s="376"/>
      <c r="G864" s="376"/>
      <c r="H864" s="291"/>
      <c r="I864" s="291"/>
      <c r="J864" s="291"/>
    </row>
    <row r="865" spans="1:10" ht="12.75">
      <c r="A865" s="291"/>
      <c r="B865" s="291"/>
      <c r="C865" s="291"/>
      <c r="D865" s="291"/>
      <c r="E865" s="376"/>
      <c r="F865" s="376"/>
      <c r="G865" s="376"/>
      <c r="H865" s="291"/>
      <c r="I865" s="291"/>
      <c r="J865" s="291"/>
    </row>
    <row r="866" spans="1:10" ht="12.75">
      <c r="A866" s="291"/>
      <c r="B866" s="291"/>
      <c r="C866" s="291"/>
      <c r="D866" s="291"/>
      <c r="E866" s="376"/>
      <c r="F866" s="376"/>
      <c r="G866" s="376"/>
      <c r="H866" s="291"/>
      <c r="I866" s="291"/>
      <c r="J866" s="291"/>
    </row>
    <row r="867" spans="1:10" ht="12.75">
      <c r="A867" s="291"/>
      <c r="B867" s="291"/>
      <c r="C867" s="291"/>
      <c r="D867" s="291"/>
      <c r="E867" s="376"/>
      <c r="F867" s="376"/>
      <c r="G867" s="376"/>
      <c r="H867" s="291"/>
      <c r="I867" s="291"/>
      <c r="J867" s="291"/>
    </row>
    <row r="868" spans="1:10" ht="12.75">
      <c r="A868" s="291"/>
      <c r="B868" s="291"/>
      <c r="C868" s="291"/>
      <c r="D868" s="291"/>
      <c r="E868" s="376"/>
      <c r="F868" s="376"/>
      <c r="G868" s="376"/>
      <c r="H868" s="291"/>
      <c r="I868" s="291"/>
      <c r="J868" s="291"/>
    </row>
    <row r="869" spans="1:10" ht="12.75">
      <c r="A869" s="291"/>
      <c r="B869" s="291"/>
      <c r="C869" s="291"/>
      <c r="D869" s="291"/>
      <c r="E869" s="376"/>
      <c r="F869" s="376"/>
      <c r="G869" s="376"/>
      <c r="H869" s="291"/>
      <c r="I869" s="291"/>
      <c r="J869" s="291"/>
    </row>
    <row r="870" spans="1:10" ht="12.75">
      <c r="A870" s="291"/>
      <c r="B870" s="291"/>
      <c r="C870" s="291"/>
      <c r="D870" s="291"/>
      <c r="E870" s="376"/>
      <c r="F870" s="376"/>
      <c r="G870" s="376"/>
      <c r="H870" s="291"/>
      <c r="I870" s="291"/>
      <c r="J870" s="291"/>
    </row>
    <row r="871" spans="1:10" ht="12.75">
      <c r="A871" s="291"/>
      <c r="B871" s="291"/>
      <c r="C871" s="291"/>
      <c r="D871" s="291"/>
      <c r="E871" s="376"/>
      <c r="F871" s="376"/>
      <c r="G871" s="376"/>
      <c r="H871" s="291"/>
      <c r="I871" s="291"/>
      <c r="J871" s="291"/>
    </row>
    <row r="872" spans="1:10" ht="12.75">
      <c r="A872" s="291"/>
      <c r="B872" s="291"/>
      <c r="C872" s="291"/>
      <c r="D872" s="291"/>
      <c r="E872" s="376"/>
      <c r="F872" s="376"/>
      <c r="G872" s="376"/>
      <c r="H872" s="291"/>
      <c r="I872" s="291"/>
      <c r="J872" s="291"/>
    </row>
    <row r="873" spans="1:10" ht="12.75">
      <c r="A873" s="291"/>
      <c r="B873" s="291"/>
      <c r="C873" s="291"/>
      <c r="D873" s="291"/>
      <c r="E873" s="376"/>
      <c r="F873" s="376"/>
      <c r="G873" s="376"/>
      <c r="H873" s="291"/>
      <c r="I873" s="291"/>
      <c r="J873" s="291"/>
    </row>
    <row r="874" spans="1:10" ht="12.75">
      <c r="A874" s="291"/>
      <c r="B874" s="291"/>
      <c r="C874" s="291"/>
      <c r="D874" s="291"/>
      <c r="E874" s="376"/>
      <c r="F874" s="376"/>
      <c r="G874" s="376"/>
      <c r="H874" s="291"/>
      <c r="I874" s="291"/>
      <c r="J874" s="291"/>
    </row>
    <row r="875" spans="1:10" ht="12.75">
      <c r="A875" s="291"/>
      <c r="B875" s="291"/>
      <c r="C875" s="291"/>
      <c r="D875" s="291"/>
      <c r="E875" s="376"/>
      <c r="F875" s="376"/>
      <c r="G875" s="376"/>
      <c r="H875" s="291"/>
      <c r="I875" s="291"/>
      <c r="J875" s="291"/>
    </row>
    <row r="876" spans="1:10" ht="12.75">
      <c r="A876" s="291"/>
      <c r="B876" s="291"/>
      <c r="C876" s="291"/>
      <c r="D876" s="291"/>
      <c r="E876" s="376"/>
      <c r="F876" s="376"/>
      <c r="G876" s="376"/>
      <c r="H876" s="291"/>
      <c r="I876" s="291"/>
      <c r="J876" s="291"/>
    </row>
    <row r="877" spans="1:10" ht="12.75">
      <c r="A877" s="291"/>
      <c r="B877" s="291"/>
      <c r="C877" s="291"/>
      <c r="D877" s="291"/>
      <c r="E877" s="376"/>
      <c r="F877" s="376"/>
      <c r="G877" s="376"/>
      <c r="H877" s="291"/>
      <c r="I877" s="291"/>
      <c r="J877" s="291"/>
    </row>
    <row r="878" spans="1:10" ht="12.75">
      <c r="A878" s="291"/>
      <c r="B878" s="291"/>
      <c r="C878" s="291"/>
      <c r="D878" s="291"/>
      <c r="E878" s="376"/>
      <c r="F878" s="376"/>
      <c r="G878" s="376"/>
      <c r="H878" s="291"/>
      <c r="I878" s="291"/>
      <c r="J878" s="291"/>
    </row>
    <row r="879" spans="1:10" ht="12.75">
      <c r="A879" s="291"/>
      <c r="B879" s="291"/>
      <c r="C879" s="291"/>
      <c r="D879" s="291"/>
      <c r="E879" s="376"/>
      <c r="F879" s="376"/>
      <c r="G879" s="376"/>
      <c r="H879" s="291"/>
      <c r="I879" s="291"/>
      <c r="J879" s="291"/>
    </row>
    <row r="880" spans="1:10" ht="12.75">
      <c r="A880" s="291"/>
      <c r="B880" s="291"/>
      <c r="C880" s="291"/>
      <c r="D880" s="291"/>
      <c r="E880" s="376"/>
      <c r="F880" s="376"/>
      <c r="G880" s="376"/>
      <c r="H880" s="291"/>
      <c r="I880" s="291"/>
      <c r="J880" s="291"/>
    </row>
    <row r="881" spans="1:10" ht="12.75">
      <c r="A881" s="291"/>
      <c r="B881" s="291"/>
      <c r="C881" s="291"/>
      <c r="D881" s="291"/>
      <c r="E881" s="376"/>
      <c r="F881" s="376"/>
      <c r="G881" s="376"/>
      <c r="H881" s="291"/>
      <c r="I881" s="291"/>
      <c r="J881" s="291"/>
    </row>
    <row r="882" spans="1:10" ht="12.75">
      <c r="A882" s="291"/>
      <c r="B882" s="291"/>
      <c r="C882" s="291"/>
      <c r="D882" s="291"/>
      <c r="E882" s="376"/>
      <c r="F882" s="376"/>
      <c r="G882" s="376"/>
      <c r="H882" s="291"/>
      <c r="I882" s="291"/>
      <c r="J882" s="291"/>
    </row>
    <row r="883" spans="1:10" ht="12.75">
      <c r="A883" s="291"/>
      <c r="B883" s="291"/>
      <c r="C883" s="291"/>
      <c r="D883" s="291"/>
      <c r="E883" s="376"/>
      <c r="F883" s="376"/>
      <c r="G883" s="376"/>
      <c r="H883" s="291"/>
      <c r="I883" s="291"/>
      <c r="J883" s="291"/>
    </row>
    <row r="884" spans="1:10" ht="12.75">
      <c r="A884" s="291"/>
      <c r="B884" s="291"/>
      <c r="C884" s="291"/>
      <c r="D884" s="291"/>
      <c r="E884" s="376"/>
      <c r="F884" s="376"/>
      <c r="G884" s="376"/>
      <c r="H884" s="291"/>
      <c r="I884" s="291"/>
      <c r="J884" s="291"/>
    </row>
    <row r="885" spans="1:10" ht="12.75">
      <c r="A885" s="291"/>
      <c r="B885" s="291"/>
      <c r="C885" s="291"/>
      <c r="D885" s="291"/>
      <c r="E885" s="376"/>
      <c r="F885" s="376"/>
      <c r="G885" s="376"/>
      <c r="H885" s="291"/>
      <c r="I885" s="291"/>
      <c r="J885" s="291"/>
    </row>
    <row r="886" spans="1:10" ht="12.75">
      <c r="A886" s="291"/>
      <c r="B886" s="291"/>
      <c r="C886" s="291"/>
      <c r="D886" s="291"/>
      <c r="E886" s="376"/>
      <c r="F886" s="376"/>
      <c r="G886" s="376"/>
      <c r="H886" s="291"/>
      <c r="I886" s="291"/>
      <c r="J886" s="291"/>
    </row>
    <row r="887" spans="1:10" ht="12.75">
      <c r="A887" s="291"/>
      <c r="B887" s="291"/>
      <c r="C887" s="291"/>
      <c r="D887" s="291"/>
      <c r="E887" s="376"/>
      <c r="F887" s="376"/>
      <c r="G887" s="376"/>
      <c r="H887" s="291"/>
      <c r="I887" s="291"/>
      <c r="J887" s="291"/>
    </row>
    <row r="888" spans="1:10" ht="12.75">
      <c r="A888" s="291"/>
      <c r="B888" s="291"/>
      <c r="C888" s="291"/>
      <c r="D888" s="291"/>
      <c r="E888" s="376"/>
      <c r="F888" s="376"/>
      <c r="G888" s="376"/>
      <c r="H888" s="291"/>
      <c r="I888" s="291"/>
      <c r="J888" s="291"/>
    </row>
    <row r="889" spans="1:10" ht="12.75">
      <c r="A889" s="291"/>
      <c r="B889" s="291"/>
      <c r="C889" s="291"/>
      <c r="D889" s="291"/>
      <c r="E889" s="376"/>
      <c r="F889" s="376"/>
      <c r="G889" s="376"/>
      <c r="H889" s="291"/>
      <c r="I889" s="291"/>
      <c r="J889" s="291"/>
    </row>
    <row r="890" spans="1:10" ht="12.75">
      <c r="A890" s="291"/>
      <c r="B890" s="291"/>
      <c r="C890" s="291"/>
      <c r="D890" s="291"/>
      <c r="E890" s="376"/>
      <c r="F890" s="376"/>
      <c r="G890" s="376"/>
      <c r="H890" s="291"/>
      <c r="I890" s="291"/>
      <c r="J890" s="291"/>
    </row>
    <row r="891" spans="1:10" ht="12.75">
      <c r="A891" s="291"/>
      <c r="B891" s="291"/>
      <c r="C891" s="291"/>
      <c r="D891" s="291"/>
      <c r="E891" s="376"/>
      <c r="F891" s="376"/>
      <c r="G891" s="376"/>
      <c r="H891" s="291"/>
      <c r="I891" s="291"/>
      <c r="J891" s="291"/>
    </row>
    <row r="892" spans="1:10" ht="12.75">
      <c r="A892" s="291"/>
      <c r="B892" s="291"/>
      <c r="C892" s="291"/>
      <c r="D892" s="291"/>
      <c r="E892" s="376"/>
      <c r="F892" s="376"/>
      <c r="G892" s="376"/>
      <c r="H892" s="291"/>
      <c r="I892" s="291"/>
      <c r="J892" s="291"/>
    </row>
    <row r="893" spans="1:10" ht="12.75">
      <c r="A893" s="291"/>
      <c r="B893" s="291"/>
      <c r="C893" s="291"/>
      <c r="D893" s="291"/>
      <c r="E893" s="376"/>
      <c r="F893" s="376"/>
      <c r="G893" s="376"/>
      <c r="H893" s="291"/>
      <c r="I893" s="291"/>
      <c r="J893" s="291"/>
    </row>
    <row r="894" spans="1:10" ht="12.75">
      <c r="A894" s="291"/>
      <c r="B894" s="291"/>
      <c r="C894" s="291"/>
      <c r="D894" s="291"/>
      <c r="E894" s="376"/>
      <c r="F894" s="376"/>
      <c r="G894" s="376"/>
      <c r="H894" s="291"/>
      <c r="I894" s="291"/>
      <c r="J894" s="291"/>
    </row>
    <row r="895" spans="1:10" ht="12.75">
      <c r="A895" s="291"/>
      <c r="B895" s="291"/>
      <c r="C895" s="291"/>
      <c r="D895" s="291"/>
      <c r="E895" s="376"/>
      <c r="F895" s="376"/>
      <c r="G895" s="376"/>
      <c r="H895" s="291"/>
      <c r="I895" s="291"/>
      <c r="J895" s="291"/>
    </row>
    <row r="896" spans="1:10" ht="12.75">
      <c r="A896" s="291"/>
      <c r="B896" s="291"/>
      <c r="C896" s="291"/>
      <c r="D896" s="291"/>
      <c r="E896" s="376"/>
      <c r="F896" s="376"/>
      <c r="G896" s="376"/>
      <c r="H896" s="291"/>
      <c r="I896" s="291"/>
      <c r="J896" s="291"/>
    </row>
    <row r="897" spans="1:10" ht="12.75">
      <c r="A897" s="291"/>
      <c r="B897" s="291"/>
      <c r="C897" s="291"/>
      <c r="D897" s="291"/>
      <c r="E897" s="376"/>
      <c r="F897" s="376"/>
      <c r="G897" s="376"/>
      <c r="H897" s="291"/>
      <c r="I897" s="291"/>
      <c r="J897" s="291"/>
    </row>
    <row r="898" spans="1:10" ht="12.75">
      <c r="A898" s="291"/>
      <c r="B898" s="291"/>
      <c r="C898" s="291"/>
      <c r="D898" s="291"/>
      <c r="E898" s="376"/>
      <c r="F898" s="376"/>
      <c r="G898" s="376"/>
      <c r="H898" s="291"/>
      <c r="I898" s="291"/>
      <c r="J898" s="291"/>
    </row>
    <row r="899" spans="1:10" ht="12.75">
      <c r="A899" s="291"/>
      <c r="B899" s="291"/>
      <c r="C899" s="291"/>
      <c r="D899" s="291"/>
      <c r="E899" s="376"/>
      <c r="F899" s="376"/>
      <c r="G899" s="376"/>
      <c r="H899" s="291"/>
      <c r="I899" s="291"/>
      <c r="J899" s="291"/>
    </row>
    <row r="900" spans="1:10" ht="12.75">
      <c r="A900" s="291"/>
      <c r="B900" s="291"/>
      <c r="C900" s="291"/>
      <c r="D900" s="291"/>
      <c r="E900" s="376"/>
      <c r="F900" s="376"/>
      <c r="G900" s="376"/>
      <c r="H900" s="291"/>
      <c r="I900" s="291"/>
      <c r="J900" s="291"/>
    </row>
    <row r="901" spans="1:10" ht="12.75">
      <c r="A901" s="291"/>
      <c r="B901" s="291"/>
      <c r="C901" s="291"/>
      <c r="D901" s="291"/>
      <c r="E901" s="376"/>
      <c r="F901" s="376"/>
      <c r="G901" s="376"/>
      <c r="H901" s="291"/>
      <c r="I901" s="291"/>
      <c r="J901" s="291"/>
    </row>
    <row r="902" spans="1:10" ht="12.75">
      <c r="A902" s="291"/>
      <c r="B902" s="291"/>
      <c r="C902" s="291"/>
      <c r="D902" s="291"/>
      <c r="E902" s="376"/>
      <c r="F902" s="376"/>
      <c r="G902" s="376"/>
      <c r="H902" s="291"/>
      <c r="I902" s="291"/>
      <c r="J902" s="291"/>
    </row>
    <row r="903" spans="1:10" ht="12.75">
      <c r="A903" s="291"/>
      <c r="B903" s="291"/>
      <c r="C903" s="291"/>
      <c r="D903" s="291"/>
      <c r="E903" s="376"/>
      <c r="F903" s="376"/>
      <c r="G903" s="376"/>
      <c r="H903" s="291"/>
      <c r="I903" s="291"/>
      <c r="J903" s="291"/>
    </row>
    <row r="904" spans="1:10" ht="12.75">
      <c r="A904" s="291"/>
      <c r="B904" s="291"/>
      <c r="C904" s="291"/>
      <c r="D904" s="291"/>
      <c r="E904" s="376"/>
      <c r="F904" s="376"/>
      <c r="G904" s="376"/>
      <c r="H904" s="291"/>
      <c r="I904" s="291"/>
      <c r="J904" s="291"/>
    </row>
    <row r="905" spans="1:10" ht="12.75">
      <c r="A905" s="291"/>
      <c r="B905" s="291"/>
      <c r="C905" s="291"/>
      <c r="D905" s="291"/>
      <c r="E905" s="376"/>
      <c r="F905" s="376"/>
      <c r="G905" s="376"/>
      <c r="H905" s="291"/>
      <c r="I905" s="291"/>
      <c r="J905" s="291"/>
    </row>
    <row r="906" spans="1:10" ht="12.75">
      <c r="A906" s="291"/>
      <c r="B906" s="291"/>
      <c r="C906" s="291"/>
      <c r="D906" s="291"/>
      <c r="E906" s="376"/>
      <c r="F906" s="376"/>
      <c r="G906" s="376"/>
      <c r="H906" s="291"/>
      <c r="I906" s="291"/>
      <c r="J906" s="291"/>
    </row>
    <row r="907" spans="1:10" ht="12.75">
      <c r="A907" s="291"/>
      <c r="B907" s="291"/>
      <c r="C907" s="291"/>
      <c r="D907" s="291"/>
      <c r="E907" s="376"/>
      <c r="F907" s="376"/>
      <c r="G907" s="376"/>
      <c r="H907" s="291"/>
      <c r="I907" s="291"/>
      <c r="J907" s="291"/>
    </row>
    <row r="908" spans="1:10" ht="12.75">
      <c r="A908" s="291"/>
      <c r="B908" s="291"/>
      <c r="C908" s="291"/>
      <c r="D908" s="291"/>
      <c r="E908" s="376"/>
      <c r="F908" s="376"/>
      <c r="G908" s="376"/>
      <c r="H908" s="291"/>
      <c r="I908" s="291"/>
      <c r="J908" s="291"/>
    </row>
    <row r="909" spans="1:10" ht="12.75">
      <c r="A909" s="291"/>
      <c r="B909" s="291"/>
      <c r="C909" s="291"/>
      <c r="D909" s="291"/>
      <c r="E909" s="376"/>
      <c r="F909" s="376"/>
      <c r="G909" s="376"/>
      <c r="H909" s="291"/>
      <c r="I909" s="291"/>
      <c r="J909" s="291"/>
    </row>
    <row r="910" spans="1:10" ht="12.75">
      <c r="A910" s="291"/>
      <c r="B910" s="291"/>
      <c r="C910" s="291"/>
      <c r="D910" s="291"/>
      <c r="E910" s="376"/>
      <c r="F910" s="376"/>
      <c r="G910" s="376"/>
      <c r="H910" s="291"/>
      <c r="I910" s="291"/>
      <c r="J910" s="291"/>
    </row>
    <row r="911" spans="1:10" ht="12.75">
      <c r="A911" s="291"/>
      <c r="B911" s="291"/>
      <c r="C911" s="291"/>
      <c r="D911" s="291"/>
      <c r="E911" s="376"/>
      <c r="F911" s="376"/>
      <c r="G911" s="376"/>
      <c r="H911" s="291"/>
      <c r="I911" s="291"/>
      <c r="J911" s="291"/>
    </row>
    <row r="912" spans="1:10" ht="12.75">
      <c r="A912" s="291"/>
      <c r="B912" s="291"/>
      <c r="C912" s="291"/>
      <c r="D912" s="291"/>
      <c r="E912" s="376"/>
      <c r="F912" s="376"/>
      <c r="G912" s="376"/>
      <c r="H912" s="291"/>
      <c r="I912" s="291"/>
      <c r="J912" s="291"/>
    </row>
    <row r="913" spans="1:10" ht="12.75">
      <c r="A913" s="291"/>
      <c r="B913" s="291"/>
      <c r="C913" s="291"/>
      <c r="D913" s="291"/>
      <c r="E913" s="376"/>
      <c r="F913" s="376"/>
      <c r="G913" s="376"/>
      <c r="H913" s="291"/>
      <c r="I913" s="291"/>
      <c r="J913" s="291"/>
    </row>
    <row r="914" spans="1:10" ht="12.75">
      <c r="A914" s="291"/>
      <c r="B914" s="291"/>
      <c r="C914" s="291"/>
      <c r="D914" s="291"/>
      <c r="E914" s="376"/>
      <c r="F914" s="376"/>
      <c r="G914" s="376"/>
      <c r="H914" s="291"/>
      <c r="I914" s="291"/>
      <c r="J914" s="291"/>
    </row>
    <row r="915" spans="1:10" ht="12.75">
      <c r="A915" s="291"/>
      <c r="B915" s="291"/>
      <c r="C915" s="291"/>
      <c r="D915" s="291"/>
      <c r="E915" s="376"/>
      <c r="F915" s="376"/>
      <c r="G915" s="376"/>
      <c r="H915" s="291"/>
      <c r="I915" s="291"/>
      <c r="J915" s="291"/>
    </row>
    <row r="916" spans="1:10" ht="12.75">
      <c r="A916" s="291"/>
      <c r="B916" s="291"/>
      <c r="C916" s="291"/>
      <c r="D916" s="291"/>
      <c r="E916" s="376"/>
      <c r="F916" s="376"/>
      <c r="G916" s="376"/>
      <c r="H916" s="291"/>
      <c r="I916" s="291"/>
      <c r="J916" s="291"/>
    </row>
    <row r="917" spans="1:10" ht="12.75">
      <c r="A917" s="291"/>
      <c r="B917" s="291"/>
      <c r="C917" s="291"/>
      <c r="D917" s="291"/>
      <c r="E917" s="376"/>
      <c r="F917" s="376"/>
      <c r="G917" s="376"/>
      <c r="H917" s="291"/>
      <c r="I917" s="291"/>
      <c r="J917" s="291"/>
    </row>
    <row r="918" spans="1:10" ht="12.75">
      <c r="A918" s="291"/>
      <c r="B918" s="291"/>
      <c r="C918" s="291"/>
      <c r="D918" s="291"/>
      <c r="E918" s="376"/>
      <c r="F918" s="376"/>
      <c r="G918" s="376"/>
      <c r="H918" s="291"/>
      <c r="I918" s="291"/>
      <c r="J918" s="291"/>
    </row>
    <row r="919" spans="1:10" ht="12.75">
      <c r="A919" s="291"/>
      <c r="B919" s="291"/>
      <c r="C919" s="291"/>
      <c r="D919" s="291"/>
      <c r="E919" s="376"/>
      <c r="F919" s="376"/>
      <c r="G919" s="376"/>
      <c r="H919" s="291"/>
      <c r="I919" s="291"/>
      <c r="J919" s="291"/>
    </row>
    <row r="920" spans="1:10" ht="12.75">
      <c r="A920" s="291"/>
      <c r="B920" s="291"/>
      <c r="C920" s="291"/>
      <c r="D920" s="291"/>
      <c r="E920" s="376"/>
      <c r="F920" s="376"/>
      <c r="G920" s="376"/>
      <c r="H920" s="291"/>
      <c r="I920" s="291"/>
      <c r="J920" s="291"/>
    </row>
    <row r="921" spans="1:10" ht="12.75">
      <c r="A921" s="291"/>
      <c r="B921" s="291"/>
      <c r="C921" s="291"/>
      <c r="D921" s="291"/>
      <c r="E921" s="376"/>
      <c r="F921" s="376"/>
      <c r="G921" s="376"/>
      <c r="H921" s="291"/>
      <c r="I921" s="291"/>
      <c r="J921" s="291"/>
    </row>
    <row r="922" spans="1:10" ht="12.75">
      <c r="A922" s="291"/>
      <c r="B922" s="291"/>
      <c r="C922" s="291"/>
      <c r="D922" s="291"/>
      <c r="E922" s="376"/>
      <c r="F922" s="376"/>
      <c r="G922" s="376"/>
      <c r="H922" s="291"/>
      <c r="I922" s="291"/>
      <c r="J922" s="291"/>
    </row>
    <row r="923" spans="1:10" ht="12.75">
      <c r="A923" s="291"/>
      <c r="B923" s="291"/>
      <c r="C923" s="291"/>
      <c r="D923" s="291"/>
      <c r="E923" s="376"/>
      <c r="F923" s="376"/>
      <c r="G923" s="376"/>
      <c r="H923" s="291"/>
      <c r="I923" s="291"/>
      <c r="J923" s="291"/>
    </row>
    <row r="924" spans="1:10" ht="12.75">
      <c r="A924" s="291"/>
      <c r="B924" s="291"/>
      <c r="C924" s="291"/>
      <c r="D924" s="291"/>
      <c r="E924" s="376"/>
      <c r="F924" s="376"/>
      <c r="G924" s="376"/>
      <c r="H924" s="291"/>
      <c r="I924" s="291"/>
      <c r="J924" s="291"/>
    </row>
    <row r="925" spans="1:10" ht="12.75">
      <c r="A925" s="291"/>
      <c r="B925" s="291"/>
      <c r="C925" s="291"/>
      <c r="D925" s="291"/>
      <c r="E925" s="376"/>
      <c r="F925" s="376"/>
      <c r="G925" s="376"/>
      <c r="H925" s="291"/>
      <c r="I925" s="291"/>
      <c r="J925" s="291"/>
    </row>
    <row r="926" spans="1:10" ht="12.75">
      <c r="A926" s="291"/>
      <c r="B926" s="291"/>
      <c r="C926" s="291"/>
      <c r="D926" s="291"/>
      <c r="E926" s="376"/>
      <c r="F926" s="376"/>
      <c r="G926" s="376"/>
      <c r="H926" s="291"/>
      <c r="I926" s="291"/>
      <c r="J926" s="291"/>
    </row>
    <row r="927" spans="1:10" ht="12.75">
      <c r="A927" s="291"/>
      <c r="B927" s="291"/>
      <c r="C927" s="291"/>
      <c r="D927" s="291"/>
      <c r="E927" s="376"/>
      <c r="F927" s="376"/>
      <c r="G927" s="376"/>
      <c r="H927" s="291"/>
      <c r="I927" s="291"/>
      <c r="J927" s="291"/>
    </row>
    <row r="928" spans="1:10" ht="12.75">
      <c r="A928" s="291"/>
      <c r="B928" s="291"/>
      <c r="C928" s="291"/>
      <c r="D928" s="291"/>
      <c r="E928" s="376"/>
      <c r="F928" s="376"/>
      <c r="G928" s="376"/>
      <c r="H928" s="291"/>
      <c r="I928" s="291"/>
      <c r="J928" s="291"/>
    </row>
    <row r="929" spans="1:10" ht="12.75">
      <c r="A929" s="291"/>
      <c r="B929" s="291"/>
      <c r="C929" s="291"/>
      <c r="D929" s="291"/>
      <c r="E929" s="376"/>
      <c r="F929" s="376"/>
      <c r="G929" s="376"/>
      <c r="H929" s="291"/>
      <c r="I929" s="291"/>
      <c r="J929" s="291"/>
    </row>
    <row r="930" spans="1:10" ht="12.75">
      <c r="A930" s="291"/>
      <c r="B930" s="291"/>
      <c r="C930" s="291"/>
      <c r="D930" s="291"/>
      <c r="E930" s="376"/>
      <c r="F930" s="376"/>
      <c r="G930" s="376"/>
      <c r="H930" s="291"/>
      <c r="I930" s="291"/>
      <c r="J930" s="291"/>
    </row>
    <row r="931" spans="1:10" ht="12.75">
      <c r="A931" s="291"/>
      <c r="B931" s="291"/>
      <c r="C931" s="291"/>
      <c r="D931" s="291"/>
      <c r="E931" s="376"/>
      <c r="F931" s="376"/>
      <c r="G931" s="376"/>
      <c r="H931" s="291"/>
      <c r="I931" s="291"/>
      <c r="J931" s="291"/>
    </row>
    <row r="932" spans="1:10" ht="12.75">
      <c r="A932" s="291"/>
      <c r="B932" s="291"/>
      <c r="C932" s="291"/>
      <c r="D932" s="291"/>
      <c r="E932" s="376"/>
      <c r="F932" s="376"/>
      <c r="G932" s="376"/>
      <c r="H932" s="291"/>
      <c r="I932" s="291"/>
      <c r="J932" s="291"/>
    </row>
    <row r="933" spans="1:10" ht="12.75">
      <c r="A933" s="291"/>
      <c r="B933" s="291"/>
      <c r="C933" s="291"/>
      <c r="D933" s="291"/>
      <c r="E933" s="376"/>
      <c r="F933" s="376"/>
      <c r="G933" s="376"/>
      <c r="H933" s="291"/>
      <c r="I933" s="291"/>
      <c r="J933" s="291"/>
    </row>
    <row r="934" spans="1:10" ht="12.75">
      <c r="A934" s="291"/>
      <c r="B934" s="291"/>
      <c r="C934" s="291"/>
      <c r="D934" s="291"/>
      <c r="E934" s="376"/>
      <c r="F934" s="376"/>
      <c r="G934" s="376"/>
      <c r="H934" s="291"/>
      <c r="I934" s="291"/>
      <c r="J934" s="291"/>
    </row>
    <row r="935" spans="1:10" ht="12.75">
      <c r="A935" s="291"/>
      <c r="B935" s="291"/>
      <c r="C935" s="291"/>
      <c r="D935" s="291"/>
      <c r="E935" s="376"/>
      <c r="F935" s="376"/>
      <c r="G935" s="376"/>
      <c r="H935" s="291"/>
      <c r="I935" s="291"/>
      <c r="J935" s="291"/>
    </row>
    <row r="936" spans="1:10" ht="12.75">
      <c r="A936" s="291"/>
      <c r="B936" s="291"/>
      <c r="C936" s="291"/>
      <c r="D936" s="291"/>
      <c r="E936" s="376"/>
      <c r="F936" s="376"/>
      <c r="G936" s="376"/>
      <c r="H936" s="291"/>
      <c r="I936" s="291"/>
      <c r="J936" s="291"/>
    </row>
    <row r="937" spans="1:10" ht="12.75">
      <c r="A937" s="291"/>
      <c r="B937" s="291"/>
      <c r="C937" s="291"/>
      <c r="D937" s="291"/>
      <c r="E937" s="376"/>
      <c r="F937" s="376"/>
      <c r="G937" s="376"/>
      <c r="H937" s="291"/>
      <c r="I937" s="291"/>
      <c r="J937" s="291"/>
    </row>
    <row r="938" spans="1:10" ht="12.75">
      <c r="A938" s="291"/>
      <c r="B938" s="291"/>
      <c r="C938" s="291"/>
      <c r="D938" s="291"/>
      <c r="E938" s="376"/>
      <c r="F938" s="376"/>
      <c r="G938" s="376"/>
      <c r="H938" s="291"/>
      <c r="I938" s="291"/>
      <c r="J938" s="291"/>
    </row>
    <row r="939" spans="1:10" ht="12.75">
      <c r="A939" s="291"/>
      <c r="B939" s="291"/>
      <c r="C939" s="291"/>
      <c r="D939" s="291"/>
      <c r="E939" s="376"/>
      <c r="F939" s="376"/>
      <c r="G939" s="376"/>
      <c r="H939" s="291"/>
      <c r="I939" s="291"/>
      <c r="J939" s="291"/>
    </row>
    <row r="940" spans="1:10" ht="12.75">
      <c r="A940" s="291"/>
      <c r="B940" s="291"/>
      <c r="C940" s="291"/>
      <c r="D940" s="291"/>
      <c r="E940" s="376"/>
      <c r="F940" s="376"/>
      <c r="G940" s="376"/>
      <c r="H940" s="291"/>
      <c r="I940" s="291"/>
      <c r="J940" s="291"/>
    </row>
    <row r="941" spans="1:10" ht="12.75">
      <c r="A941" s="291"/>
      <c r="B941" s="291"/>
      <c r="C941" s="291"/>
      <c r="D941" s="291"/>
      <c r="E941" s="376"/>
      <c r="F941" s="376"/>
      <c r="G941" s="376"/>
      <c r="H941" s="291"/>
      <c r="I941" s="291"/>
      <c r="J941" s="291"/>
    </row>
    <row r="942" spans="1:10" ht="12.75">
      <c r="A942" s="291"/>
      <c r="B942" s="291"/>
      <c r="C942" s="291"/>
      <c r="D942" s="291"/>
      <c r="E942" s="376"/>
      <c r="F942" s="376"/>
      <c r="G942" s="376"/>
      <c r="H942" s="291"/>
      <c r="I942" s="291"/>
      <c r="J942" s="291"/>
    </row>
    <row r="943" spans="1:10" ht="12.75">
      <c r="A943" s="291"/>
      <c r="B943" s="291"/>
      <c r="C943" s="291"/>
      <c r="D943" s="291"/>
      <c r="E943" s="376"/>
      <c r="F943" s="376"/>
      <c r="G943" s="376"/>
      <c r="H943" s="291"/>
      <c r="I943" s="291"/>
      <c r="J943" s="291"/>
    </row>
    <row r="944" spans="1:10" ht="12.75">
      <c r="A944" s="291"/>
      <c r="B944" s="291"/>
      <c r="C944" s="291"/>
      <c r="D944" s="291"/>
      <c r="E944" s="376"/>
      <c r="F944" s="376"/>
      <c r="G944" s="376"/>
      <c r="H944" s="291"/>
      <c r="I944" s="291"/>
      <c r="J944" s="291"/>
    </row>
    <row r="945" spans="1:10" ht="12.75">
      <c r="A945" s="291"/>
      <c r="B945" s="291"/>
      <c r="C945" s="291"/>
      <c r="D945" s="291"/>
      <c r="E945" s="376"/>
      <c r="F945" s="376"/>
      <c r="G945" s="376"/>
      <c r="H945" s="291"/>
      <c r="I945" s="291"/>
      <c r="J945" s="291"/>
    </row>
    <row r="946" spans="1:10" ht="12.75">
      <c r="A946" s="291"/>
      <c r="B946" s="291"/>
      <c r="C946" s="291"/>
      <c r="D946" s="291"/>
      <c r="E946" s="376"/>
      <c r="F946" s="376"/>
      <c r="G946" s="376"/>
      <c r="H946" s="291"/>
      <c r="I946" s="291"/>
      <c r="J946" s="291"/>
    </row>
    <row r="947" spans="1:10" ht="12.75">
      <c r="A947" s="291"/>
      <c r="B947" s="291"/>
      <c r="C947" s="291"/>
      <c r="D947" s="291"/>
      <c r="E947" s="376"/>
      <c r="F947" s="376"/>
      <c r="G947" s="376"/>
      <c r="H947" s="291"/>
      <c r="I947" s="291"/>
      <c r="J947" s="291"/>
    </row>
    <row r="948" spans="1:10" ht="12.75">
      <c r="A948" s="291"/>
      <c r="B948" s="291"/>
      <c r="C948" s="291"/>
      <c r="D948" s="291"/>
      <c r="E948" s="376"/>
      <c r="F948" s="376"/>
      <c r="G948" s="376"/>
      <c r="H948" s="291"/>
      <c r="I948" s="291"/>
      <c r="J948" s="291"/>
    </row>
    <row r="949" spans="1:10" ht="12.75">
      <c r="A949" s="291"/>
      <c r="B949" s="291"/>
      <c r="C949" s="291"/>
      <c r="D949" s="291"/>
      <c r="E949" s="376"/>
      <c r="F949" s="376"/>
      <c r="G949" s="376"/>
      <c r="H949" s="291"/>
      <c r="I949" s="291"/>
      <c r="J949" s="291"/>
    </row>
    <row r="950" spans="1:10" ht="12.75">
      <c r="A950" s="291"/>
      <c r="B950" s="291"/>
      <c r="C950" s="291"/>
      <c r="D950" s="291"/>
      <c r="E950" s="376"/>
      <c r="F950" s="376"/>
      <c r="G950" s="376"/>
      <c r="H950" s="291"/>
      <c r="I950" s="291"/>
      <c r="J950" s="291"/>
    </row>
    <row r="951" spans="1:10" ht="12.75">
      <c r="A951" s="291"/>
      <c r="B951" s="291"/>
      <c r="C951" s="291"/>
      <c r="D951" s="291"/>
      <c r="E951" s="376"/>
      <c r="F951" s="376"/>
      <c r="G951" s="376"/>
      <c r="H951" s="291"/>
      <c r="I951" s="291"/>
      <c r="J951" s="291"/>
    </row>
    <row r="952" spans="1:10" ht="12.75">
      <c r="A952" s="291"/>
      <c r="B952" s="291"/>
      <c r="C952" s="291"/>
      <c r="D952" s="291"/>
      <c r="E952" s="376"/>
      <c r="F952" s="376"/>
      <c r="G952" s="376"/>
      <c r="H952" s="291"/>
      <c r="I952" s="291"/>
      <c r="J952" s="291"/>
    </row>
    <row r="953" spans="1:10" ht="12.75">
      <c r="A953" s="291"/>
      <c r="B953" s="291"/>
      <c r="C953" s="291"/>
      <c r="D953" s="291"/>
      <c r="E953" s="376"/>
      <c r="F953" s="376"/>
      <c r="G953" s="376"/>
      <c r="H953" s="291"/>
      <c r="I953" s="291"/>
      <c r="J953" s="291"/>
    </row>
    <row r="954" spans="1:10" ht="12.75">
      <c r="A954" s="291"/>
      <c r="B954" s="291"/>
      <c r="C954" s="291"/>
      <c r="D954" s="291"/>
      <c r="E954" s="376"/>
      <c r="F954" s="376"/>
      <c r="G954" s="376"/>
      <c r="H954" s="291"/>
      <c r="I954" s="291"/>
      <c r="J954" s="291"/>
    </row>
    <row r="955" spans="1:10" ht="12.75">
      <c r="A955" s="291"/>
      <c r="B955" s="291"/>
      <c r="C955" s="291"/>
      <c r="D955" s="291"/>
      <c r="E955" s="376"/>
      <c r="F955" s="376"/>
      <c r="G955" s="376"/>
      <c r="H955" s="291"/>
      <c r="I955" s="291"/>
      <c r="J955" s="291"/>
    </row>
    <row r="956" spans="1:10" ht="12.75">
      <c r="A956" s="291"/>
      <c r="B956" s="291"/>
      <c r="C956" s="291"/>
      <c r="D956" s="291"/>
      <c r="E956" s="376"/>
      <c r="F956" s="376"/>
      <c r="G956" s="376"/>
      <c r="H956" s="291"/>
      <c r="I956" s="291"/>
      <c r="J956" s="291"/>
    </row>
    <row r="957" spans="1:10" ht="12.75">
      <c r="A957" s="291"/>
      <c r="B957" s="291"/>
      <c r="C957" s="291"/>
      <c r="D957" s="291"/>
      <c r="E957" s="376"/>
      <c r="F957" s="376"/>
      <c r="G957" s="376"/>
      <c r="H957" s="291"/>
      <c r="I957" s="291"/>
      <c r="J957" s="291"/>
    </row>
    <row r="958" spans="1:10" ht="12.75">
      <c r="A958" s="291"/>
      <c r="B958" s="291"/>
      <c r="C958" s="291"/>
      <c r="D958" s="291"/>
      <c r="E958" s="376"/>
      <c r="F958" s="376"/>
      <c r="G958" s="376"/>
      <c r="H958" s="291"/>
      <c r="I958" s="291"/>
      <c r="J958" s="291"/>
    </row>
    <row r="959" spans="1:10" ht="12.75">
      <c r="A959" s="291"/>
      <c r="B959" s="291"/>
      <c r="C959" s="291"/>
      <c r="D959" s="291"/>
      <c r="E959" s="376"/>
      <c r="F959" s="376"/>
      <c r="G959" s="376"/>
      <c r="H959" s="291"/>
      <c r="I959" s="291"/>
      <c r="J959" s="291"/>
    </row>
    <row r="960" spans="1:10" ht="12.75">
      <c r="A960" s="291"/>
      <c r="B960" s="291"/>
      <c r="C960" s="291"/>
      <c r="D960" s="291"/>
      <c r="E960" s="376"/>
      <c r="F960" s="376"/>
      <c r="G960" s="376"/>
      <c r="H960" s="291"/>
      <c r="I960" s="291"/>
      <c r="J960" s="291"/>
    </row>
    <row r="961" spans="1:10" ht="12.75">
      <c r="A961" s="291"/>
      <c r="B961" s="291"/>
      <c r="C961" s="291"/>
      <c r="D961" s="291"/>
      <c r="E961" s="376"/>
      <c r="F961" s="376"/>
      <c r="G961" s="376"/>
      <c r="H961" s="291"/>
      <c r="I961" s="291"/>
      <c r="J961" s="291"/>
    </row>
    <row r="962" spans="1:10" ht="12.75">
      <c r="A962" s="291"/>
      <c r="B962" s="291"/>
      <c r="C962" s="291"/>
      <c r="D962" s="291"/>
      <c r="E962" s="376"/>
      <c r="F962" s="376"/>
      <c r="G962" s="376"/>
      <c r="H962" s="291"/>
      <c r="I962" s="291"/>
      <c r="J962" s="291"/>
    </row>
    <row r="963" spans="1:10" ht="12.75">
      <c r="A963" s="291"/>
      <c r="B963" s="291"/>
      <c r="C963" s="291"/>
      <c r="D963" s="291"/>
      <c r="E963" s="376"/>
      <c r="F963" s="376"/>
      <c r="G963" s="376"/>
      <c r="H963" s="291"/>
      <c r="I963" s="291"/>
      <c r="J963" s="291"/>
    </row>
    <row r="964" spans="1:10" ht="12.75">
      <c r="A964" s="291"/>
      <c r="B964" s="291"/>
      <c r="C964" s="291"/>
      <c r="D964" s="291"/>
      <c r="E964" s="376"/>
      <c r="F964" s="376"/>
      <c r="G964" s="376"/>
      <c r="H964" s="291"/>
      <c r="I964" s="291"/>
      <c r="J964" s="291"/>
    </row>
    <row r="965" spans="1:10" ht="12.75">
      <c r="A965" s="291"/>
      <c r="B965" s="291"/>
      <c r="C965" s="291"/>
      <c r="D965" s="291"/>
      <c r="E965" s="376"/>
      <c r="F965" s="376"/>
      <c r="G965" s="376"/>
      <c r="H965" s="291"/>
      <c r="I965" s="291"/>
      <c r="J965" s="291"/>
    </row>
    <row r="966" spans="1:10" ht="12.75">
      <c r="A966" s="291"/>
      <c r="B966" s="291"/>
      <c r="C966" s="291"/>
      <c r="D966" s="291"/>
      <c r="E966" s="376"/>
      <c r="F966" s="376"/>
      <c r="G966" s="376"/>
      <c r="H966" s="291"/>
      <c r="I966" s="291"/>
      <c r="J966" s="291"/>
    </row>
    <row r="967" spans="1:10" ht="12.75">
      <c r="A967" s="291"/>
      <c r="B967" s="291"/>
      <c r="C967" s="291"/>
      <c r="D967" s="291"/>
      <c r="E967" s="376"/>
      <c r="F967" s="376"/>
      <c r="G967" s="376"/>
      <c r="H967" s="291"/>
      <c r="I967" s="291"/>
      <c r="J967" s="291"/>
    </row>
    <row r="968" spans="1:10" ht="12.75">
      <c r="A968" s="291"/>
      <c r="B968" s="291"/>
      <c r="C968" s="291"/>
      <c r="D968" s="291"/>
      <c r="E968" s="376"/>
      <c r="F968" s="376"/>
      <c r="G968" s="376"/>
      <c r="H968" s="291"/>
      <c r="I968" s="291"/>
      <c r="J968" s="291"/>
    </row>
    <row r="969" spans="1:10" ht="12.75">
      <c r="A969" s="291"/>
      <c r="B969" s="291"/>
      <c r="C969" s="291"/>
      <c r="D969" s="291"/>
      <c r="E969" s="376"/>
      <c r="F969" s="376"/>
      <c r="G969" s="376"/>
      <c r="H969" s="291"/>
      <c r="I969" s="291"/>
      <c r="J969" s="291"/>
    </row>
    <row r="970" spans="1:10" ht="12.75">
      <c r="A970" s="291"/>
      <c r="B970" s="291"/>
      <c r="C970" s="291"/>
      <c r="D970" s="291"/>
      <c r="E970" s="376"/>
      <c r="F970" s="376"/>
      <c r="G970" s="376"/>
      <c r="H970" s="291"/>
      <c r="I970" s="291"/>
      <c r="J970" s="291"/>
    </row>
    <row r="971" spans="1:10" ht="12.75">
      <c r="A971" s="291"/>
      <c r="B971" s="291"/>
      <c r="C971" s="291"/>
      <c r="D971" s="291"/>
      <c r="E971" s="376"/>
      <c r="F971" s="376"/>
      <c r="G971" s="376"/>
      <c r="H971" s="291"/>
      <c r="I971" s="291"/>
      <c r="J971" s="291"/>
    </row>
    <row r="972" spans="1:10" ht="12.75">
      <c r="A972" s="291"/>
      <c r="B972" s="291"/>
      <c r="C972" s="291"/>
      <c r="D972" s="291"/>
      <c r="E972" s="376"/>
      <c r="F972" s="376"/>
      <c r="G972" s="376"/>
      <c r="H972" s="291"/>
      <c r="I972" s="291"/>
      <c r="J972" s="291"/>
    </row>
    <row r="973" spans="1:10" ht="12.75">
      <c r="A973" s="291"/>
      <c r="B973" s="291"/>
      <c r="C973" s="291"/>
      <c r="D973" s="291"/>
      <c r="E973" s="376"/>
      <c r="F973" s="376"/>
      <c r="G973" s="376"/>
      <c r="H973" s="291"/>
      <c r="I973" s="291"/>
      <c r="J973" s="291"/>
    </row>
    <row r="974" spans="1:10" ht="12.75">
      <c r="A974" s="291"/>
      <c r="B974" s="291"/>
      <c r="C974" s="291"/>
      <c r="D974" s="291"/>
      <c r="E974" s="376"/>
      <c r="F974" s="376"/>
      <c r="G974" s="376"/>
      <c r="H974" s="291"/>
      <c r="I974" s="291"/>
      <c r="J974" s="291"/>
    </row>
    <row r="975" spans="1:10" ht="12.75">
      <c r="A975" s="291"/>
      <c r="B975" s="291"/>
      <c r="C975" s="291"/>
      <c r="D975" s="291"/>
      <c r="E975" s="376"/>
      <c r="F975" s="376"/>
      <c r="G975" s="376"/>
      <c r="H975" s="291"/>
      <c r="I975" s="291"/>
      <c r="J975" s="291"/>
    </row>
    <row r="976" spans="1:10" ht="12.75">
      <c r="A976" s="291"/>
      <c r="B976" s="291"/>
      <c r="C976" s="291"/>
      <c r="D976" s="291"/>
      <c r="E976" s="376"/>
      <c r="F976" s="376"/>
      <c r="G976" s="376"/>
      <c r="H976" s="291"/>
      <c r="I976" s="291"/>
      <c r="J976" s="291"/>
    </row>
    <row r="977" spans="1:10" ht="12.75">
      <c r="A977" s="291"/>
      <c r="B977" s="291"/>
      <c r="C977" s="291"/>
      <c r="D977" s="291"/>
      <c r="E977" s="376"/>
      <c r="F977" s="376"/>
      <c r="G977" s="376"/>
      <c r="H977" s="291"/>
      <c r="I977" s="291"/>
      <c r="J977" s="291"/>
    </row>
    <row r="978" spans="1:10" ht="12.75">
      <c r="A978" s="291"/>
      <c r="B978" s="291"/>
      <c r="C978" s="291"/>
      <c r="D978" s="291"/>
      <c r="E978" s="376"/>
      <c r="F978" s="376"/>
      <c r="G978" s="376"/>
      <c r="H978" s="291"/>
      <c r="I978" s="291"/>
      <c r="J978" s="291"/>
    </row>
    <row r="979" spans="1:10" ht="12.75">
      <c r="A979" s="291"/>
      <c r="B979" s="291"/>
      <c r="C979" s="291"/>
      <c r="D979" s="291"/>
      <c r="E979" s="376"/>
      <c r="F979" s="376"/>
      <c r="G979" s="376"/>
      <c r="H979" s="291"/>
      <c r="I979" s="291"/>
      <c r="J979" s="291"/>
    </row>
    <row r="980" spans="1:10" ht="12.75">
      <c r="A980" s="291"/>
      <c r="B980" s="291"/>
      <c r="C980" s="291"/>
      <c r="D980" s="291"/>
      <c r="E980" s="376"/>
      <c r="F980" s="376"/>
      <c r="G980" s="376"/>
      <c r="H980" s="291"/>
      <c r="I980" s="291"/>
      <c r="J980" s="291"/>
    </row>
    <row r="981" spans="1:10" ht="12.75">
      <c r="A981" s="291"/>
      <c r="B981" s="291"/>
      <c r="C981" s="291"/>
      <c r="D981" s="291"/>
      <c r="E981" s="376"/>
      <c r="F981" s="376"/>
      <c r="G981" s="376"/>
      <c r="H981" s="291"/>
      <c r="I981" s="291"/>
      <c r="J981" s="291"/>
    </row>
    <row r="982" spans="1:10" ht="12.75">
      <c r="A982" s="291"/>
      <c r="B982" s="291"/>
      <c r="C982" s="291"/>
      <c r="D982" s="291"/>
      <c r="E982" s="376"/>
      <c r="F982" s="376"/>
      <c r="G982" s="376"/>
      <c r="H982" s="291"/>
      <c r="I982" s="291"/>
      <c r="J982" s="291"/>
    </row>
    <row r="983" spans="1:10" ht="12.75">
      <c r="A983" s="291"/>
      <c r="B983" s="291"/>
      <c r="C983" s="291"/>
      <c r="D983" s="291"/>
      <c r="E983" s="376"/>
      <c r="F983" s="376"/>
      <c r="G983" s="376"/>
      <c r="H983" s="291"/>
      <c r="I983" s="291"/>
      <c r="J983" s="291"/>
    </row>
    <row r="984" spans="1:10" ht="12.75">
      <c r="A984" s="291"/>
      <c r="B984" s="291"/>
      <c r="C984" s="291"/>
      <c r="D984" s="291"/>
      <c r="E984" s="376"/>
      <c r="F984" s="376"/>
      <c r="G984" s="376"/>
      <c r="H984" s="291"/>
      <c r="I984" s="291"/>
      <c r="J984" s="291"/>
    </row>
    <row r="985" spans="1:10" ht="12.75">
      <c r="A985" s="291"/>
      <c r="B985" s="291"/>
      <c r="C985" s="291"/>
      <c r="D985" s="291"/>
      <c r="E985" s="376"/>
      <c r="F985" s="376"/>
      <c r="G985" s="376"/>
      <c r="H985" s="291"/>
      <c r="I985" s="291"/>
      <c r="J985" s="291"/>
    </row>
    <row r="986" spans="1:10" ht="12.75">
      <c r="A986" s="291"/>
      <c r="B986" s="291"/>
      <c r="C986" s="291"/>
      <c r="D986" s="291"/>
      <c r="E986" s="376"/>
      <c r="F986" s="376"/>
      <c r="G986" s="376"/>
      <c r="H986" s="291"/>
      <c r="I986" s="291"/>
      <c r="J986" s="291"/>
    </row>
    <row r="987" spans="1:10" ht="12.75">
      <c r="A987" s="291"/>
      <c r="B987" s="291"/>
      <c r="C987" s="291"/>
      <c r="D987" s="291"/>
      <c r="E987" s="376"/>
      <c r="F987" s="376"/>
      <c r="G987" s="376"/>
      <c r="H987" s="291"/>
      <c r="I987" s="291"/>
      <c r="J987" s="291"/>
    </row>
    <row r="988" spans="1:10" ht="12.75">
      <c r="A988" s="291"/>
      <c r="B988" s="291"/>
      <c r="C988" s="291"/>
      <c r="D988" s="291"/>
      <c r="E988" s="376"/>
      <c r="F988" s="376"/>
      <c r="G988" s="376"/>
      <c r="H988" s="291"/>
      <c r="I988" s="291"/>
      <c r="J988" s="291"/>
    </row>
    <row r="989" spans="1:10" ht="12.75">
      <c r="A989" s="291"/>
      <c r="B989" s="291"/>
      <c r="C989" s="291"/>
      <c r="D989" s="291"/>
      <c r="E989" s="376"/>
      <c r="F989" s="376"/>
      <c r="G989" s="376"/>
      <c r="H989" s="291"/>
      <c r="I989" s="291"/>
      <c r="J989" s="291"/>
    </row>
    <row r="990" spans="1:10" ht="12.75">
      <c r="A990" s="291"/>
      <c r="B990" s="291"/>
      <c r="C990" s="291"/>
      <c r="D990" s="291"/>
      <c r="E990" s="376"/>
      <c r="F990" s="376"/>
      <c r="G990" s="376"/>
      <c r="H990" s="291"/>
      <c r="I990" s="291"/>
      <c r="J990" s="291"/>
    </row>
    <row r="991" spans="1:10" ht="12.75">
      <c r="A991" s="291"/>
      <c r="B991" s="291"/>
      <c r="C991" s="291"/>
      <c r="D991" s="291"/>
      <c r="E991" s="376"/>
      <c r="F991" s="376"/>
      <c r="G991" s="376"/>
      <c r="H991" s="291"/>
      <c r="I991" s="291"/>
      <c r="J991" s="291"/>
    </row>
    <row r="992" spans="1:10" ht="12.75">
      <c r="A992" s="291"/>
      <c r="B992" s="291"/>
      <c r="C992" s="291"/>
      <c r="D992" s="291"/>
      <c r="E992" s="376"/>
      <c r="F992" s="376"/>
      <c r="G992" s="376"/>
      <c r="H992" s="291"/>
      <c r="I992" s="291"/>
      <c r="J992" s="291"/>
    </row>
    <row r="993" spans="1:10" ht="12.75">
      <c r="A993" s="291"/>
      <c r="B993" s="291"/>
      <c r="C993" s="291"/>
      <c r="D993" s="291"/>
      <c r="E993" s="376"/>
      <c r="F993" s="376"/>
      <c r="G993" s="376"/>
      <c r="H993" s="291"/>
      <c r="I993" s="291"/>
      <c r="J993" s="291"/>
    </row>
    <row r="994" spans="1:10" ht="12.75">
      <c r="A994" s="291"/>
      <c r="B994" s="291"/>
      <c r="C994" s="291"/>
      <c r="D994" s="291"/>
      <c r="E994" s="376"/>
      <c r="F994" s="376"/>
      <c r="G994" s="376"/>
      <c r="H994" s="291"/>
      <c r="I994" s="291"/>
      <c r="J994" s="291"/>
    </row>
    <row r="995" spans="1:10" ht="12.75">
      <c r="A995" s="291"/>
      <c r="B995" s="291"/>
      <c r="C995" s="291"/>
      <c r="D995" s="291"/>
      <c r="E995" s="376"/>
      <c r="F995" s="376"/>
      <c r="G995" s="376"/>
      <c r="H995" s="291"/>
      <c r="I995" s="291"/>
      <c r="J995" s="291"/>
    </row>
    <row r="996" spans="1:10" ht="12.75">
      <c r="A996" s="291"/>
      <c r="B996" s="291"/>
      <c r="C996" s="291"/>
      <c r="D996" s="291"/>
      <c r="E996" s="376"/>
      <c r="F996" s="376"/>
      <c r="G996" s="376"/>
      <c r="H996" s="291"/>
      <c r="I996" s="291"/>
      <c r="J996" s="291"/>
    </row>
    <row r="997" spans="1:10" ht="12.75">
      <c r="A997" s="291"/>
      <c r="B997" s="291"/>
      <c r="C997" s="291"/>
      <c r="D997" s="291"/>
      <c r="E997" s="376"/>
      <c r="F997" s="376"/>
      <c r="G997" s="376"/>
      <c r="H997" s="291"/>
      <c r="I997" s="291"/>
      <c r="J997" s="291"/>
    </row>
    <row r="998" spans="1:10" ht="12.75">
      <c r="A998" s="291"/>
      <c r="B998" s="291"/>
      <c r="C998" s="291"/>
      <c r="D998" s="291"/>
      <c r="E998" s="376"/>
      <c r="F998" s="376"/>
      <c r="G998" s="376"/>
      <c r="H998" s="291"/>
      <c r="I998" s="291"/>
      <c r="J998" s="291"/>
    </row>
    <row r="999" spans="1:10" ht="12.75">
      <c r="A999" s="291"/>
      <c r="B999" s="291"/>
      <c r="C999" s="291"/>
      <c r="D999" s="291"/>
      <c r="E999" s="376"/>
      <c r="F999" s="376"/>
      <c r="G999" s="376"/>
      <c r="H999" s="291"/>
      <c r="I999" s="291"/>
      <c r="J999" s="291"/>
    </row>
    <row r="1000" spans="1:10" ht="12.75">
      <c r="A1000" s="291"/>
      <c r="B1000" s="291"/>
      <c r="C1000" s="291"/>
      <c r="D1000" s="291"/>
      <c r="E1000" s="376"/>
      <c r="F1000" s="376"/>
      <c r="G1000" s="376"/>
      <c r="H1000" s="291"/>
      <c r="I1000" s="291"/>
      <c r="J1000" s="291"/>
    </row>
  </sheetData>
  <mergeCells count="1">
    <mergeCell ref="H3:H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X29"/>
  <sheetViews>
    <sheetView workbookViewId="0"/>
  </sheetViews>
  <sheetFormatPr defaultColWidth="12.5703125" defaultRowHeight="15.75" customHeight="1"/>
  <cols>
    <col min="6" max="6" width="19.42578125" customWidth="1"/>
    <col min="8" max="8" width="15.28515625" customWidth="1"/>
  </cols>
  <sheetData>
    <row r="1" spans="1:24">
      <c r="A1" s="422" t="s">
        <v>1229</v>
      </c>
      <c r="B1" s="423" t="s">
        <v>0</v>
      </c>
      <c r="C1" s="423" t="s">
        <v>1231</v>
      </c>
      <c r="D1" s="424" t="s">
        <v>1232</v>
      </c>
      <c r="E1" s="424" t="s">
        <v>1233</v>
      </c>
      <c r="F1" s="424" t="s">
        <v>1234</v>
      </c>
      <c r="G1" s="424" t="s">
        <v>1235</v>
      </c>
      <c r="H1" s="424" t="s">
        <v>4676</v>
      </c>
      <c r="I1" s="424" t="s">
        <v>1237</v>
      </c>
      <c r="J1" s="424" t="s">
        <v>10</v>
      </c>
      <c r="K1" s="424" t="s">
        <v>23</v>
      </c>
      <c r="L1" s="424" t="s">
        <v>11</v>
      </c>
      <c r="M1" s="424" t="s">
        <v>1238</v>
      </c>
      <c r="N1" s="425" t="s">
        <v>4677</v>
      </c>
      <c r="O1" s="425" t="s">
        <v>4678</v>
      </c>
      <c r="P1" s="424" t="s">
        <v>4679</v>
      </c>
      <c r="Q1" s="424" t="s">
        <v>1245</v>
      </c>
      <c r="R1" s="424" t="s">
        <v>1246</v>
      </c>
      <c r="S1" s="424" t="s">
        <v>1247</v>
      </c>
      <c r="T1" s="424" t="s">
        <v>24</v>
      </c>
      <c r="U1" s="424" t="s">
        <v>25</v>
      </c>
      <c r="V1" s="424"/>
      <c r="W1" s="424"/>
      <c r="X1" s="424"/>
    </row>
    <row r="2" spans="1:24">
      <c r="A2" s="291" t="s">
        <v>1390</v>
      </c>
      <c r="B2" s="291" t="s">
        <v>4680</v>
      </c>
      <c r="C2" s="291" t="s">
        <v>29</v>
      </c>
      <c r="D2" s="291" t="s">
        <v>1250</v>
      </c>
      <c r="E2" s="291" t="s">
        <v>31</v>
      </c>
      <c r="F2" s="291" t="s">
        <v>4681</v>
      </c>
      <c r="G2" s="291"/>
      <c r="H2" s="291"/>
      <c r="I2" s="291"/>
      <c r="J2" s="291"/>
      <c r="K2" s="291"/>
      <c r="L2" s="291" t="s">
        <v>1141</v>
      </c>
      <c r="M2" s="291"/>
      <c r="N2" s="291"/>
      <c r="O2" s="291"/>
      <c r="P2" s="291"/>
      <c r="Q2" s="291"/>
      <c r="R2" s="291"/>
      <c r="S2" s="291"/>
      <c r="T2" s="291"/>
      <c r="U2" s="291"/>
      <c r="V2" s="295"/>
      <c r="W2" s="295"/>
      <c r="X2" s="295"/>
    </row>
    <row r="3" spans="1:24">
      <c r="A3" s="291" t="s">
        <v>1390</v>
      </c>
      <c r="B3" s="291" t="s">
        <v>4682</v>
      </c>
      <c r="C3" s="291" t="s">
        <v>29</v>
      </c>
      <c r="D3" s="291" t="s">
        <v>1250</v>
      </c>
      <c r="E3" s="291" t="s">
        <v>31</v>
      </c>
      <c r="F3" s="291" t="s">
        <v>4681</v>
      </c>
      <c r="G3" s="291"/>
      <c r="H3" s="291"/>
      <c r="I3" s="291"/>
      <c r="J3" s="291"/>
      <c r="K3" s="291"/>
      <c r="L3" s="291" t="s">
        <v>1141</v>
      </c>
      <c r="M3" s="291"/>
      <c r="N3" s="291"/>
      <c r="O3" s="291"/>
      <c r="P3" s="291"/>
      <c r="Q3" s="291"/>
      <c r="R3" s="291"/>
      <c r="S3" s="291"/>
      <c r="T3" s="291"/>
      <c r="U3" s="291"/>
      <c r="V3" s="295"/>
      <c r="W3" s="295"/>
      <c r="X3" s="295"/>
    </row>
    <row r="4" spans="1:24">
      <c r="A4" s="291" t="s">
        <v>1390</v>
      </c>
      <c r="B4" s="291" t="s">
        <v>4683</v>
      </c>
      <c r="C4" s="291" t="s">
        <v>29</v>
      </c>
      <c r="D4" s="291" t="s">
        <v>1250</v>
      </c>
      <c r="E4" s="291" t="s">
        <v>31</v>
      </c>
      <c r="F4" s="291" t="s">
        <v>4681</v>
      </c>
      <c r="G4" s="291"/>
      <c r="H4" s="291"/>
      <c r="I4" s="291"/>
      <c r="J4" s="291"/>
      <c r="K4" s="291"/>
      <c r="L4" s="291" t="s">
        <v>1141</v>
      </c>
      <c r="M4" s="291"/>
      <c r="N4" s="291"/>
      <c r="O4" s="291"/>
      <c r="P4" s="291"/>
      <c r="Q4" s="291"/>
      <c r="R4" s="291"/>
      <c r="S4" s="291"/>
      <c r="T4" s="291"/>
      <c r="U4" s="291"/>
      <c r="V4" s="295"/>
      <c r="W4" s="295"/>
      <c r="X4" s="295"/>
    </row>
    <row r="5" spans="1:24">
      <c r="A5" s="295" t="s">
        <v>1390</v>
      </c>
      <c r="B5" s="295" t="s">
        <v>4684</v>
      </c>
      <c r="C5" s="295" t="s">
        <v>29</v>
      </c>
      <c r="D5" s="295" t="s">
        <v>1250</v>
      </c>
      <c r="E5" s="295" t="s">
        <v>31</v>
      </c>
      <c r="F5" s="295" t="s">
        <v>4685</v>
      </c>
      <c r="G5" s="298"/>
      <c r="H5" s="296">
        <v>45073</v>
      </c>
      <c r="I5" s="28">
        <f t="shared" ref="I5:I18" si="0">H5+4</f>
        <v>45077</v>
      </c>
      <c r="J5" s="296">
        <v>45078</v>
      </c>
      <c r="K5" s="295" t="s">
        <v>4686</v>
      </c>
      <c r="L5" s="295" t="s">
        <v>1141</v>
      </c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</row>
    <row r="6" spans="1:24">
      <c r="A6" s="295" t="s">
        <v>1390</v>
      </c>
      <c r="B6" s="295" t="s">
        <v>4687</v>
      </c>
      <c r="C6" s="295" t="s">
        <v>29</v>
      </c>
      <c r="D6" s="295" t="s">
        <v>1250</v>
      </c>
      <c r="E6" s="295" t="s">
        <v>31</v>
      </c>
      <c r="F6" s="295" t="s">
        <v>4685</v>
      </c>
      <c r="G6" s="298"/>
      <c r="H6" s="296">
        <v>45073</v>
      </c>
      <c r="I6" s="28">
        <f t="shared" si="0"/>
        <v>45077</v>
      </c>
      <c r="J6" s="296">
        <v>45078</v>
      </c>
      <c r="K6" s="295" t="s">
        <v>4686</v>
      </c>
      <c r="L6" s="295" t="s">
        <v>1141</v>
      </c>
      <c r="M6" s="295"/>
      <c r="N6" s="295"/>
      <c r="O6" s="295"/>
      <c r="P6" s="295"/>
      <c r="Q6" s="295"/>
      <c r="R6" s="295"/>
      <c r="S6" s="295"/>
      <c r="T6" s="295"/>
      <c r="U6" s="295"/>
      <c r="V6" s="295"/>
      <c r="W6" s="295"/>
      <c r="X6" s="295"/>
    </row>
    <row r="7" spans="1:24">
      <c r="A7" s="295" t="s">
        <v>1390</v>
      </c>
      <c r="B7" s="295" t="s">
        <v>4688</v>
      </c>
      <c r="C7" s="295" t="s">
        <v>29</v>
      </c>
      <c r="D7" s="295" t="s">
        <v>1250</v>
      </c>
      <c r="E7" s="295" t="s">
        <v>31</v>
      </c>
      <c r="F7" s="295" t="s">
        <v>4685</v>
      </c>
      <c r="G7" s="298"/>
      <c r="H7" s="296">
        <v>45073</v>
      </c>
      <c r="I7" s="28">
        <f t="shared" si="0"/>
        <v>45077</v>
      </c>
      <c r="J7" s="296">
        <v>45078</v>
      </c>
      <c r="K7" s="295" t="s">
        <v>4686</v>
      </c>
      <c r="L7" s="295" t="s">
        <v>1141</v>
      </c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</row>
    <row r="8" spans="1:24">
      <c r="A8" s="295" t="s">
        <v>1390</v>
      </c>
      <c r="B8" s="295" t="s">
        <v>4689</v>
      </c>
      <c r="C8" s="295" t="s">
        <v>29</v>
      </c>
      <c r="D8" s="295" t="s">
        <v>1250</v>
      </c>
      <c r="E8" s="295" t="s">
        <v>31</v>
      </c>
      <c r="F8" s="295" t="s">
        <v>4685</v>
      </c>
      <c r="G8" s="298"/>
      <c r="H8" s="296">
        <v>45073</v>
      </c>
      <c r="I8" s="28">
        <f t="shared" si="0"/>
        <v>45077</v>
      </c>
      <c r="J8" s="296">
        <v>45078</v>
      </c>
      <c r="K8" s="295" t="s">
        <v>4686</v>
      </c>
      <c r="L8" s="295" t="s">
        <v>1141</v>
      </c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</row>
    <row r="9" spans="1:24">
      <c r="A9" s="295" t="s">
        <v>1390</v>
      </c>
      <c r="B9" s="295" t="s">
        <v>4690</v>
      </c>
      <c r="C9" s="295" t="s">
        <v>29</v>
      </c>
      <c r="D9" s="295" t="s">
        <v>1250</v>
      </c>
      <c r="E9" s="295" t="s">
        <v>31</v>
      </c>
      <c r="F9" s="295" t="s">
        <v>4685</v>
      </c>
      <c r="G9" s="298"/>
      <c r="H9" s="296">
        <v>45073</v>
      </c>
      <c r="I9" s="28">
        <f t="shared" si="0"/>
        <v>45077</v>
      </c>
      <c r="J9" s="296">
        <v>45078</v>
      </c>
      <c r="K9" s="295" t="s">
        <v>4686</v>
      </c>
      <c r="L9" s="295" t="s">
        <v>1141</v>
      </c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</row>
    <row r="10" spans="1:24">
      <c r="A10" s="295" t="s">
        <v>1390</v>
      </c>
      <c r="B10" s="295" t="s">
        <v>4691</v>
      </c>
      <c r="C10" s="295" t="s">
        <v>29</v>
      </c>
      <c r="D10" s="295" t="s">
        <v>1250</v>
      </c>
      <c r="E10" s="295" t="s">
        <v>31</v>
      </c>
      <c r="F10" s="295" t="s">
        <v>4685</v>
      </c>
      <c r="G10" s="298"/>
      <c r="H10" s="296">
        <v>45074</v>
      </c>
      <c r="I10" s="28">
        <f t="shared" si="0"/>
        <v>45078</v>
      </c>
      <c r="J10" s="296">
        <v>45078</v>
      </c>
      <c r="K10" s="295" t="s">
        <v>4686</v>
      </c>
      <c r="L10" s="295" t="s">
        <v>1141</v>
      </c>
      <c r="M10" s="295"/>
      <c r="N10" s="295"/>
      <c r="O10" s="295"/>
      <c r="P10" s="295"/>
      <c r="Q10" s="295"/>
      <c r="R10" s="295"/>
      <c r="S10" s="295"/>
      <c r="T10" s="295"/>
      <c r="U10" s="295"/>
      <c r="V10" s="295"/>
      <c r="W10" s="295"/>
      <c r="X10" s="295"/>
    </row>
    <row r="11" spans="1:24">
      <c r="A11" s="295" t="s">
        <v>1390</v>
      </c>
      <c r="B11" s="295" t="s">
        <v>4692</v>
      </c>
      <c r="C11" s="295" t="s">
        <v>29</v>
      </c>
      <c r="D11" s="295" t="s">
        <v>1250</v>
      </c>
      <c r="E11" s="295" t="s">
        <v>31</v>
      </c>
      <c r="F11" s="295" t="s">
        <v>4685</v>
      </c>
      <c r="G11" s="298"/>
      <c r="H11" s="296">
        <v>45074</v>
      </c>
      <c r="I11" s="28">
        <f t="shared" si="0"/>
        <v>45078</v>
      </c>
      <c r="J11" s="296">
        <v>45078</v>
      </c>
      <c r="K11" s="295" t="s">
        <v>4686</v>
      </c>
      <c r="L11" s="295" t="s">
        <v>1141</v>
      </c>
      <c r="M11" s="295"/>
      <c r="N11" s="295"/>
      <c r="O11" s="295"/>
      <c r="P11" s="295"/>
      <c r="Q11" s="295"/>
      <c r="R11" s="295"/>
      <c r="S11" s="295"/>
      <c r="T11" s="295"/>
      <c r="U11" s="295"/>
      <c r="V11" s="291"/>
      <c r="W11" s="291"/>
      <c r="X11" s="291"/>
    </row>
    <row r="12" spans="1:24">
      <c r="A12" s="295" t="s">
        <v>1390</v>
      </c>
      <c r="B12" s="295" t="s">
        <v>4693</v>
      </c>
      <c r="C12" s="295" t="s">
        <v>29</v>
      </c>
      <c r="D12" s="295" t="s">
        <v>1250</v>
      </c>
      <c r="E12" s="295" t="s">
        <v>31</v>
      </c>
      <c r="F12" s="295" t="s">
        <v>4685</v>
      </c>
      <c r="G12" s="298"/>
      <c r="H12" s="296">
        <v>45073</v>
      </c>
      <c r="I12" s="28">
        <f t="shared" si="0"/>
        <v>45077</v>
      </c>
      <c r="J12" s="296">
        <v>45078</v>
      </c>
      <c r="K12" s="295" t="s">
        <v>4686</v>
      </c>
      <c r="L12" s="295" t="s">
        <v>1141</v>
      </c>
      <c r="M12" s="295"/>
      <c r="N12" s="295"/>
      <c r="O12" s="295"/>
      <c r="P12" s="295"/>
      <c r="Q12" s="295"/>
      <c r="R12" s="295"/>
      <c r="S12" s="295"/>
      <c r="T12" s="295"/>
      <c r="U12" s="295"/>
      <c r="V12" s="295"/>
      <c r="W12" s="295"/>
      <c r="X12" s="295"/>
    </row>
    <row r="13" spans="1:24">
      <c r="A13" s="295" t="s">
        <v>1390</v>
      </c>
      <c r="B13" s="295" t="s">
        <v>4694</v>
      </c>
      <c r="C13" s="295" t="s">
        <v>29</v>
      </c>
      <c r="D13" s="295" t="s">
        <v>1250</v>
      </c>
      <c r="E13" s="295" t="s">
        <v>31</v>
      </c>
      <c r="F13" s="295" t="s">
        <v>4685</v>
      </c>
      <c r="G13" s="298"/>
      <c r="H13" s="296">
        <v>45074</v>
      </c>
      <c r="I13" s="28">
        <f t="shared" si="0"/>
        <v>45078</v>
      </c>
      <c r="J13" s="296">
        <v>45078</v>
      </c>
      <c r="K13" s="295" t="s">
        <v>4686</v>
      </c>
      <c r="L13" s="295" t="s">
        <v>1141</v>
      </c>
      <c r="M13" s="295"/>
      <c r="N13" s="295"/>
      <c r="O13" s="295"/>
      <c r="P13" s="295"/>
      <c r="Q13" s="295"/>
      <c r="R13" s="295"/>
      <c r="S13" s="295"/>
      <c r="T13" s="295"/>
      <c r="U13" s="295"/>
      <c r="V13" s="291"/>
      <c r="W13" s="291"/>
      <c r="X13" s="291"/>
    </row>
    <row r="14" spans="1:24">
      <c r="A14" s="295" t="s">
        <v>1390</v>
      </c>
      <c r="B14" s="295" t="s">
        <v>4695</v>
      </c>
      <c r="C14" s="295" t="s">
        <v>29</v>
      </c>
      <c r="D14" s="295" t="s">
        <v>1250</v>
      </c>
      <c r="E14" s="295" t="s">
        <v>31</v>
      </c>
      <c r="F14" s="295" t="s">
        <v>4685</v>
      </c>
      <c r="G14" s="298"/>
      <c r="H14" s="296">
        <v>45073</v>
      </c>
      <c r="I14" s="28">
        <f t="shared" si="0"/>
        <v>45077</v>
      </c>
      <c r="J14" s="296">
        <v>45078</v>
      </c>
      <c r="K14" s="295" t="s">
        <v>4686</v>
      </c>
      <c r="L14" s="295" t="s">
        <v>1141</v>
      </c>
      <c r="M14" s="295"/>
      <c r="N14" s="295"/>
      <c r="O14" s="295"/>
      <c r="P14" s="295"/>
      <c r="Q14" s="295"/>
      <c r="R14" s="295"/>
      <c r="S14" s="295"/>
      <c r="T14" s="295"/>
      <c r="U14" s="295"/>
      <c r="V14" s="295"/>
      <c r="W14" s="295"/>
      <c r="X14" s="295"/>
    </row>
    <row r="15" spans="1:24">
      <c r="A15" s="295" t="s">
        <v>1390</v>
      </c>
      <c r="B15" s="295" t="s">
        <v>4696</v>
      </c>
      <c r="C15" s="295" t="s">
        <v>29</v>
      </c>
      <c r="D15" s="295" t="s">
        <v>1250</v>
      </c>
      <c r="E15" s="295" t="s">
        <v>31</v>
      </c>
      <c r="F15" s="295" t="s">
        <v>4685</v>
      </c>
      <c r="G15" s="298" t="s">
        <v>32</v>
      </c>
      <c r="H15" s="296">
        <v>45073</v>
      </c>
      <c r="I15" s="28">
        <f t="shared" si="0"/>
        <v>45077</v>
      </c>
      <c r="J15" s="296">
        <v>45078</v>
      </c>
      <c r="K15" s="295" t="s">
        <v>4686</v>
      </c>
      <c r="L15" s="295" t="s">
        <v>1141</v>
      </c>
      <c r="M15" s="295"/>
      <c r="N15" s="295"/>
      <c r="O15" s="295"/>
      <c r="P15" s="295"/>
      <c r="Q15" s="295"/>
      <c r="R15" s="295"/>
      <c r="S15" s="295"/>
      <c r="T15" s="295"/>
      <c r="U15" s="295"/>
      <c r="V15" s="291"/>
      <c r="W15" s="291"/>
      <c r="X15" s="291"/>
    </row>
    <row r="16" spans="1:24">
      <c r="A16" s="295" t="s">
        <v>1390</v>
      </c>
      <c r="B16" s="295" t="s">
        <v>4697</v>
      </c>
      <c r="C16" s="295" t="s">
        <v>29</v>
      </c>
      <c r="D16" s="295" t="s">
        <v>1250</v>
      </c>
      <c r="E16" s="295" t="s">
        <v>31</v>
      </c>
      <c r="F16" s="295" t="s">
        <v>4698</v>
      </c>
      <c r="G16" s="298"/>
      <c r="H16" s="296">
        <v>45073</v>
      </c>
      <c r="I16" s="28">
        <f t="shared" si="0"/>
        <v>45077</v>
      </c>
      <c r="J16" s="296">
        <v>45078</v>
      </c>
      <c r="K16" s="295" t="s">
        <v>4686</v>
      </c>
      <c r="L16" s="295" t="s">
        <v>1141</v>
      </c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</row>
    <row r="17" spans="1:24">
      <c r="A17" s="295" t="s">
        <v>1390</v>
      </c>
      <c r="B17" s="295" t="s">
        <v>4699</v>
      </c>
      <c r="C17" s="295" t="s">
        <v>29</v>
      </c>
      <c r="D17" s="295" t="s">
        <v>1250</v>
      </c>
      <c r="E17" s="295" t="s">
        <v>31</v>
      </c>
      <c r="F17" s="295" t="s">
        <v>4700</v>
      </c>
      <c r="G17" s="298"/>
      <c r="H17" s="296">
        <v>45074</v>
      </c>
      <c r="I17" s="28">
        <f t="shared" si="0"/>
        <v>45078</v>
      </c>
      <c r="J17" s="296">
        <v>45078</v>
      </c>
      <c r="K17" s="295" t="s">
        <v>4686</v>
      </c>
      <c r="L17" s="295" t="s">
        <v>1141</v>
      </c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</row>
    <row r="18" spans="1:24">
      <c r="A18" s="295" t="s">
        <v>1390</v>
      </c>
      <c r="B18" s="295" t="s">
        <v>4701</v>
      </c>
      <c r="C18" s="295" t="s">
        <v>29</v>
      </c>
      <c r="D18" s="295" t="s">
        <v>1250</v>
      </c>
      <c r="E18" s="295" t="s">
        <v>31</v>
      </c>
      <c r="F18" s="295" t="s">
        <v>4700</v>
      </c>
      <c r="G18" s="298"/>
      <c r="H18" s="296">
        <v>45074</v>
      </c>
      <c r="I18" s="28">
        <f t="shared" si="0"/>
        <v>45078</v>
      </c>
      <c r="J18" s="296">
        <v>45078</v>
      </c>
      <c r="K18" s="295" t="s">
        <v>4686</v>
      </c>
      <c r="L18" s="295" t="s">
        <v>1141</v>
      </c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</row>
    <row r="19" spans="1:24">
      <c r="A19" s="291"/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</row>
    <row r="20" spans="1:24">
      <c r="A20" s="291"/>
      <c r="B20" s="291"/>
      <c r="C20" s="291"/>
      <c r="D20" s="291"/>
      <c r="E20" s="291"/>
      <c r="F20" s="291"/>
      <c r="G20" s="291"/>
      <c r="H20" s="291"/>
      <c r="I20" s="291"/>
      <c r="J20" s="291"/>
      <c r="K20" s="291"/>
      <c r="L20" s="291"/>
      <c r="M20" s="291"/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</row>
    <row r="21" spans="1:24">
      <c r="A21" s="291"/>
      <c r="B21" s="291"/>
      <c r="C21" s="291"/>
      <c r="E21" s="291"/>
      <c r="F21" s="291"/>
      <c r="G21" s="291"/>
      <c r="H21" s="291"/>
      <c r="I21" s="291"/>
      <c r="J21" s="291"/>
      <c r="K21" s="291"/>
      <c r="L21" s="291"/>
      <c r="M21" s="291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</row>
    <row r="22" spans="1:24">
      <c r="A22" s="291"/>
      <c r="B22" s="291"/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</row>
    <row r="23" spans="1:24">
      <c r="A23" s="291"/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</row>
    <row r="24" spans="1:24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</row>
    <row r="25" spans="1:24">
      <c r="A25" s="291"/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</row>
    <row r="26" spans="1:24">
      <c r="A26" s="291"/>
      <c r="B26" s="291"/>
      <c r="C26" s="291"/>
      <c r="D26" s="291"/>
      <c r="E26" s="291"/>
      <c r="F26" s="291"/>
      <c r="G26" s="291"/>
      <c r="H26" s="291"/>
      <c r="I26" s="291"/>
      <c r="J26" s="291"/>
      <c r="K26" s="291"/>
      <c r="L26" s="291"/>
      <c r="M26" s="291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</row>
    <row r="27" spans="1:24">
      <c r="A27" s="291"/>
      <c r="B27" s="291"/>
      <c r="C27" s="291"/>
      <c r="D27" s="291"/>
      <c r="E27" s="291"/>
      <c r="F27" s="291"/>
      <c r="G27" s="291"/>
      <c r="H27" s="291"/>
      <c r="I27" s="291"/>
      <c r="J27" s="291"/>
      <c r="K27" s="291"/>
      <c r="L27" s="291"/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</row>
    <row r="28" spans="1:24">
      <c r="A28" s="291"/>
      <c r="B28" s="291"/>
      <c r="C28" s="291"/>
      <c r="D28" s="291"/>
      <c r="E28" s="291"/>
      <c r="F28" s="291"/>
      <c r="G28" s="291"/>
      <c r="H28" s="291"/>
      <c r="I28" s="291"/>
      <c r="J28" s="291"/>
      <c r="K28" s="291"/>
      <c r="L28" s="291"/>
      <c r="M28" s="291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</row>
    <row r="29" spans="1:24">
      <c r="A29" s="291"/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</row>
  </sheetData>
  <autoFilter ref="A1:U18" xr:uid="{00000000-0009-0000-0000-00000A000000}"/>
  <customSheetViews>
    <customSheetView guid="{7FC76533-6D11-4E4B-870C-BA42F04AD680}" filter="1" showAutoFilter="1">
      <pageMargins left="0.7" right="0.7" top="0.75" bottom="0.75" header="0.3" footer="0.3"/>
      <autoFilter ref="A1:U18" xr:uid="{72ED5433-E549-4D5A-A6D6-EFA912D27CE6}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Q1035"/>
  <sheetViews>
    <sheetView workbookViewId="0"/>
  </sheetViews>
  <sheetFormatPr defaultColWidth="12.5703125" defaultRowHeight="15.75" customHeight="1"/>
  <cols>
    <col min="3" max="3" width="15.140625" customWidth="1"/>
    <col min="4" max="4" width="13.28515625" customWidth="1"/>
    <col min="8" max="8" width="20" customWidth="1"/>
    <col min="9" max="9" width="17.7109375" customWidth="1"/>
    <col min="10" max="10" width="16.28515625" customWidth="1"/>
    <col min="11" max="11" width="12.42578125" customWidth="1"/>
    <col min="12" max="13" width="15.42578125" customWidth="1"/>
    <col min="14" max="14" width="14" customWidth="1"/>
    <col min="16" max="21" width="12.5703125" hidden="1"/>
    <col min="23" max="25" width="17.140625" customWidth="1"/>
    <col min="26" max="26" width="16.7109375" customWidth="1"/>
  </cols>
  <sheetData>
    <row r="1" spans="1:43" ht="39" customHeight="1">
      <c r="A1" s="419" t="s">
        <v>1228</v>
      </c>
      <c r="B1" s="422" t="s">
        <v>1229</v>
      </c>
      <c r="C1" s="423" t="s">
        <v>1230</v>
      </c>
      <c r="D1" s="423" t="s">
        <v>0</v>
      </c>
      <c r="E1" s="423" t="s">
        <v>1231</v>
      </c>
      <c r="F1" s="424" t="s">
        <v>1232</v>
      </c>
      <c r="G1" s="424" t="s">
        <v>1233</v>
      </c>
      <c r="H1" s="424" t="s">
        <v>1234</v>
      </c>
      <c r="I1" s="424" t="s">
        <v>1235</v>
      </c>
      <c r="J1" s="424" t="s">
        <v>1236</v>
      </c>
      <c r="K1" s="424" t="s">
        <v>10</v>
      </c>
      <c r="L1" s="424" t="s">
        <v>23</v>
      </c>
      <c r="M1" s="424" t="s">
        <v>11</v>
      </c>
      <c r="N1" s="424" t="s">
        <v>1237</v>
      </c>
      <c r="O1" s="424" t="s">
        <v>1238</v>
      </c>
      <c r="P1" s="425" t="s">
        <v>1239</v>
      </c>
      <c r="Q1" s="425" t="s">
        <v>1240</v>
      </c>
      <c r="R1" s="425" t="s">
        <v>1241</v>
      </c>
      <c r="S1" s="425" t="s">
        <v>1242</v>
      </c>
      <c r="T1" s="425" t="s">
        <v>1243</v>
      </c>
      <c r="U1" s="425" t="s">
        <v>1244</v>
      </c>
      <c r="V1" s="424" t="s">
        <v>1245</v>
      </c>
      <c r="W1" s="424" t="s">
        <v>4702</v>
      </c>
      <c r="X1" s="424" t="s">
        <v>4703</v>
      </c>
      <c r="Y1" s="424" t="s">
        <v>4704</v>
      </c>
      <c r="Z1" s="424" t="s">
        <v>24</v>
      </c>
      <c r="AA1" s="424" t="s">
        <v>25</v>
      </c>
      <c r="AB1" s="779"/>
      <c r="AC1" s="421"/>
      <c r="AD1" s="421"/>
      <c r="AE1" s="421"/>
      <c r="AF1" s="421"/>
      <c r="AG1" s="421"/>
      <c r="AH1" s="421"/>
      <c r="AI1" s="421"/>
      <c r="AJ1" s="421"/>
      <c r="AK1" s="421"/>
      <c r="AL1" s="421"/>
      <c r="AM1" s="421"/>
      <c r="AN1" s="421"/>
      <c r="AO1" s="421"/>
      <c r="AP1" s="421"/>
      <c r="AQ1" s="421"/>
    </row>
    <row r="2" spans="1:43" ht="15">
      <c r="A2" s="780">
        <v>4662459</v>
      </c>
      <c r="B2" s="780" t="s">
        <v>1390</v>
      </c>
      <c r="C2" s="441">
        <v>44841</v>
      </c>
      <c r="D2" s="438" t="s">
        <v>4705</v>
      </c>
      <c r="E2" s="448" t="s">
        <v>29</v>
      </c>
      <c r="F2" s="438" t="s">
        <v>1250</v>
      </c>
      <c r="G2" s="438" t="s">
        <v>31</v>
      </c>
      <c r="H2" s="438" t="s">
        <v>4706</v>
      </c>
      <c r="I2" s="438"/>
      <c r="J2" s="441">
        <v>44811</v>
      </c>
      <c r="K2" s="453">
        <v>44839</v>
      </c>
      <c r="L2" s="443">
        <v>2430</v>
      </c>
      <c r="M2" s="438" t="s">
        <v>179</v>
      </c>
      <c r="N2" s="443">
        <f t="shared" ref="N2:N155" si="0">J2+9</f>
        <v>44820</v>
      </c>
      <c r="O2" s="781">
        <f t="shared" ref="O2:O20" si="1">K2-J2+1</f>
        <v>29</v>
      </c>
      <c r="P2" s="782">
        <f t="shared" ref="P2:P155" si="2">IF(J2&lt; DATE(2022,8,31),DATE(2022,8,31)-J2+1,0)</f>
        <v>0</v>
      </c>
      <c r="Q2" s="783">
        <f t="shared" ref="Q2:Q155" si="3">IF(P2&lt;11,P2*0,(IF(AND(P2&gt;10,P2&lt;22),(P2-10)*300,3300)+IF(P2&gt;21,(P2-21)*600,P2*0)))</f>
        <v>0</v>
      </c>
      <c r="R2" s="782">
        <f t="shared" ref="R2:R72" si="4">DATE(2022,9,30)-J2+1</f>
        <v>24</v>
      </c>
      <c r="S2" s="783">
        <f t="shared" ref="S2:S155" si="5">(IF(R2&lt;11,R2*0,(IF(AND(R2&gt;10,R2&lt;22),(R2-10)*300,3300)+IF(R2&gt;21,(R2-21)*600,R2*0))))-Q2</f>
        <v>5100</v>
      </c>
      <c r="T2" s="784">
        <f>K2-J2+1-R2</f>
        <v>5</v>
      </c>
      <c r="U2" s="785">
        <f t="shared" ref="U2:U52" si="6">(IF((T2+R2)&lt;11,T2*0,(IF(AND((T2+R2)&gt;10,(T2+R2)&lt;22),(T2-10)*300,0)+IF((T2+R2)&gt;21,T2*600,T2*0))))</f>
        <v>3000</v>
      </c>
      <c r="V2" s="786">
        <f t="shared" ref="V2:V155" si="7">IF(O2&lt;11,O2*0,(IF(AND(O2&gt;10,O2&lt;22),(O2-10)*300,3300)+IF(O2&gt;21,(O2-21)*600,O2*0)))</f>
        <v>8100</v>
      </c>
      <c r="W2" s="443">
        <f t="shared" ref="W2:W155" si="8">J2+39</f>
        <v>44850</v>
      </c>
      <c r="X2" s="443">
        <v>44877</v>
      </c>
      <c r="Y2" s="787" t="s">
        <v>4707</v>
      </c>
      <c r="Z2" s="788">
        <f t="shared" ref="Z2:Z21" ca="1" si="9">IF(W2&lt;TODAY(),(TODAY()-W2),"0")</f>
        <v>338</v>
      </c>
      <c r="AA2" s="789">
        <f t="shared" ref="AA2:AA155" ca="1" si="10">Z2*6.5</f>
        <v>2197</v>
      </c>
      <c r="AB2" s="286"/>
      <c r="AC2" s="421"/>
      <c r="AD2" s="421"/>
      <c r="AE2" s="421"/>
      <c r="AF2" s="421"/>
      <c r="AG2" s="421"/>
      <c r="AH2" s="421"/>
      <c r="AI2" s="421"/>
      <c r="AJ2" s="421"/>
      <c r="AK2" s="421"/>
      <c r="AL2" s="421"/>
      <c r="AM2" s="421"/>
      <c r="AN2" s="421"/>
      <c r="AO2" s="421"/>
      <c r="AP2" s="421"/>
      <c r="AQ2" s="421"/>
    </row>
    <row r="3" spans="1:43" ht="15">
      <c r="A3" s="780">
        <v>4717435</v>
      </c>
      <c r="B3" s="780" t="s">
        <v>1390</v>
      </c>
      <c r="C3" s="441" t="s">
        <v>32</v>
      </c>
      <c r="D3" s="438" t="s">
        <v>4708</v>
      </c>
      <c r="E3" s="448" t="s">
        <v>29</v>
      </c>
      <c r="F3" s="438" t="s">
        <v>1250</v>
      </c>
      <c r="G3" s="438" t="s">
        <v>31</v>
      </c>
      <c r="H3" s="438" t="s">
        <v>4709</v>
      </c>
      <c r="I3" s="438"/>
      <c r="J3" s="441">
        <v>44841</v>
      </c>
      <c r="K3" s="453">
        <v>44871</v>
      </c>
      <c r="L3" s="443"/>
      <c r="M3" s="438" t="s">
        <v>205</v>
      </c>
      <c r="N3" s="443">
        <f t="shared" si="0"/>
        <v>44850</v>
      </c>
      <c r="O3" s="781">
        <f t="shared" si="1"/>
        <v>31</v>
      </c>
      <c r="P3" s="782">
        <f t="shared" si="2"/>
        <v>0</v>
      </c>
      <c r="Q3" s="783">
        <f t="shared" si="3"/>
        <v>0</v>
      </c>
      <c r="R3" s="782">
        <f t="shared" si="4"/>
        <v>-6</v>
      </c>
      <c r="S3" s="783">
        <f t="shared" si="5"/>
        <v>0</v>
      </c>
      <c r="T3" s="784">
        <f t="shared" ref="T3:T21" ca="1" si="11">TODAY()-J3+1-R3</f>
        <v>354</v>
      </c>
      <c r="U3" s="785">
        <f t="shared" ca="1" si="6"/>
        <v>212400</v>
      </c>
      <c r="V3" s="786">
        <f t="shared" si="7"/>
        <v>9300</v>
      </c>
      <c r="W3" s="443">
        <f t="shared" si="8"/>
        <v>44880</v>
      </c>
      <c r="X3" s="443"/>
      <c r="Y3" s="787" t="s">
        <v>4707</v>
      </c>
      <c r="Z3" s="790">
        <f t="shared" ca="1" si="9"/>
        <v>308</v>
      </c>
      <c r="AA3" s="791">
        <f t="shared" ca="1" si="10"/>
        <v>2002</v>
      </c>
      <c r="AB3" s="286"/>
      <c r="AC3" s="421"/>
      <c r="AD3" s="421"/>
      <c r="AE3" s="421"/>
      <c r="AF3" s="421"/>
      <c r="AG3" s="421"/>
      <c r="AH3" s="421"/>
      <c r="AI3" s="421"/>
      <c r="AJ3" s="421"/>
      <c r="AK3" s="421"/>
      <c r="AL3" s="421"/>
      <c r="AM3" s="421"/>
      <c r="AN3" s="421"/>
      <c r="AO3" s="421"/>
      <c r="AP3" s="421"/>
      <c r="AQ3" s="421"/>
    </row>
    <row r="4" spans="1:43" ht="15">
      <c r="A4" s="780">
        <v>4717417</v>
      </c>
      <c r="B4" s="780" t="s">
        <v>1390</v>
      </c>
      <c r="C4" s="441" t="s">
        <v>32</v>
      </c>
      <c r="D4" s="438" t="s">
        <v>4710</v>
      </c>
      <c r="E4" s="448" t="s">
        <v>29</v>
      </c>
      <c r="F4" s="438" t="s">
        <v>1250</v>
      </c>
      <c r="G4" s="438" t="s">
        <v>31</v>
      </c>
      <c r="H4" s="438" t="s">
        <v>4709</v>
      </c>
      <c r="I4" s="438"/>
      <c r="J4" s="441">
        <v>44841</v>
      </c>
      <c r="K4" s="453">
        <v>44871</v>
      </c>
      <c r="L4" s="443"/>
      <c r="M4" s="438" t="s">
        <v>205</v>
      </c>
      <c r="N4" s="443">
        <f t="shared" si="0"/>
        <v>44850</v>
      </c>
      <c r="O4" s="781">
        <f t="shared" si="1"/>
        <v>31</v>
      </c>
      <c r="P4" s="782">
        <f t="shared" si="2"/>
        <v>0</v>
      </c>
      <c r="Q4" s="783">
        <f t="shared" si="3"/>
        <v>0</v>
      </c>
      <c r="R4" s="782">
        <f t="shared" si="4"/>
        <v>-6</v>
      </c>
      <c r="S4" s="783">
        <f t="shared" si="5"/>
        <v>0</v>
      </c>
      <c r="T4" s="784">
        <f t="shared" ca="1" si="11"/>
        <v>354</v>
      </c>
      <c r="U4" s="785">
        <f t="shared" ca="1" si="6"/>
        <v>212400</v>
      </c>
      <c r="V4" s="786">
        <f t="shared" si="7"/>
        <v>9300</v>
      </c>
      <c r="W4" s="443">
        <f t="shared" si="8"/>
        <v>44880</v>
      </c>
      <c r="X4" s="443"/>
      <c r="Y4" s="787" t="s">
        <v>4707</v>
      </c>
      <c r="Z4" s="790">
        <f t="shared" ca="1" si="9"/>
        <v>308</v>
      </c>
      <c r="AA4" s="791">
        <f t="shared" ca="1" si="10"/>
        <v>2002</v>
      </c>
      <c r="AB4" s="286"/>
      <c r="AC4" s="421"/>
      <c r="AD4" s="421"/>
      <c r="AE4" s="421"/>
      <c r="AF4" s="421"/>
      <c r="AG4" s="421"/>
      <c r="AH4" s="421"/>
      <c r="AI4" s="421"/>
      <c r="AJ4" s="421"/>
      <c r="AK4" s="421"/>
      <c r="AL4" s="421"/>
      <c r="AM4" s="421"/>
      <c r="AN4" s="421"/>
      <c r="AO4" s="421"/>
      <c r="AP4" s="421"/>
      <c r="AQ4" s="421"/>
    </row>
    <row r="5" spans="1:43" ht="15">
      <c r="A5" s="780">
        <v>4721613</v>
      </c>
      <c r="B5" s="780" t="s">
        <v>1390</v>
      </c>
      <c r="C5" s="441" t="s">
        <v>32</v>
      </c>
      <c r="D5" s="438" t="s">
        <v>4711</v>
      </c>
      <c r="E5" s="448" t="s">
        <v>29</v>
      </c>
      <c r="F5" s="438" t="s">
        <v>1250</v>
      </c>
      <c r="G5" s="438" t="s">
        <v>31</v>
      </c>
      <c r="H5" s="438" t="s">
        <v>4712</v>
      </c>
      <c r="I5" s="438"/>
      <c r="J5" s="441">
        <v>44841</v>
      </c>
      <c r="K5" s="453">
        <v>44871</v>
      </c>
      <c r="L5" s="443"/>
      <c r="M5" s="438" t="s">
        <v>205</v>
      </c>
      <c r="N5" s="443">
        <f t="shared" si="0"/>
        <v>44850</v>
      </c>
      <c r="O5" s="781">
        <f t="shared" si="1"/>
        <v>31</v>
      </c>
      <c r="P5" s="782">
        <f t="shared" si="2"/>
        <v>0</v>
      </c>
      <c r="Q5" s="783">
        <f t="shared" si="3"/>
        <v>0</v>
      </c>
      <c r="R5" s="782">
        <f t="shared" si="4"/>
        <v>-6</v>
      </c>
      <c r="S5" s="783">
        <f t="shared" si="5"/>
        <v>0</v>
      </c>
      <c r="T5" s="784">
        <f t="shared" ca="1" si="11"/>
        <v>354</v>
      </c>
      <c r="U5" s="785">
        <f t="shared" ca="1" si="6"/>
        <v>212400</v>
      </c>
      <c r="V5" s="786">
        <f t="shared" si="7"/>
        <v>9300</v>
      </c>
      <c r="W5" s="443">
        <f t="shared" si="8"/>
        <v>44880</v>
      </c>
      <c r="X5" s="443"/>
      <c r="Y5" s="787" t="s">
        <v>4707</v>
      </c>
      <c r="Z5" s="790">
        <f t="shared" ca="1" si="9"/>
        <v>308</v>
      </c>
      <c r="AA5" s="791">
        <f t="shared" ca="1" si="10"/>
        <v>2002</v>
      </c>
      <c r="AB5" s="286"/>
      <c r="AC5" s="421"/>
      <c r="AD5" s="421"/>
      <c r="AE5" s="421"/>
      <c r="AF5" s="421"/>
      <c r="AG5" s="421"/>
      <c r="AH5" s="421"/>
      <c r="AI5" s="421"/>
      <c r="AJ5" s="421"/>
      <c r="AK5" s="421"/>
      <c r="AL5" s="421"/>
      <c r="AM5" s="421"/>
      <c r="AN5" s="421"/>
      <c r="AO5" s="421"/>
      <c r="AP5" s="421"/>
      <c r="AQ5" s="421"/>
    </row>
    <row r="6" spans="1:43" ht="15">
      <c r="A6" s="780">
        <v>4717429</v>
      </c>
      <c r="B6" s="780" t="s">
        <v>1390</v>
      </c>
      <c r="C6" s="441"/>
      <c r="D6" s="438" t="s">
        <v>4713</v>
      </c>
      <c r="E6" s="448" t="s">
        <v>29</v>
      </c>
      <c r="F6" s="438" t="s">
        <v>1250</v>
      </c>
      <c r="G6" s="438" t="s">
        <v>31</v>
      </c>
      <c r="H6" s="438" t="s">
        <v>4709</v>
      </c>
      <c r="I6" s="438"/>
      <c r="J6" s="441">
        <v>44842</v>
      </c>
      <c r="K6" s="453">
        <v>44871</v>
      </c>
      <c r="L6" s="443"/>
      <c r="M6" s="438" t="s">
        <v>205</v>
      </c>
      <c r="N6" s="443">
        <f t="shared" si="0"/>
        <v>44851</v>
      </c>
      <c r="O6" s="781">
        <f t="shared" si="1"/>
        <v>30</v>
      </c>
      <c r="P6" s="782">
        <f t="shared" si="2"/>
        <v>0</v>
      </c>
      <c r="Q6" s="783">
        <f t="shared" si="3"/>
        <v>0</v>
      </c>
      <c r="R6" s="782">
        <f t="shared" si="4"/>
        <v>-7</v>
      </c>
      <c r="S6" s="783">
        <f t="shared" si="5"/>
        <v>0</v>
      </c>
      <c r="T6" s="784">
        <f t="shared" ca="1" si="11"/>
        <v>354</v>
      </c>
      <c r="U6" s="785">
        <f t="shared" ca="1" si="6"/>
        <v>212400</v>
      </c>
      <c r="V6" s="786">
        <f t="shared" si="7"/>
        <v>8700</v>
      </c>
      <c r="W6" s="443">
        <f t="shared" si="8"/>
        <v>44881</v>
      </c>
      <c r="X6" s="443"/>
      <c r="Y6" s="787" t="s">
        <v>4707</v>
      </c>
      <c r="Z6" s="790">
        <f t="shared" ca="1" si="9"/>
        <v>307</v>
      </c>
      <c r="AA6" s="791">
        <f t="shared" ca="1" si="10"/>
        <v>1995.5</v>
      </c>
      <c r="AB6" s="286"/>
      <c r="AC6" s="421"/>
      <c r="AD6" s="421"/>
      <c r="AE6" s="421"/>
      <c r="AF6" s="421"/>
      <c r="AG6" s="421"/>
      <c r="AH6" s="421"/>
      <c r="AI6" s="421"/>
      <c r="AJ6" s="421"/>
      <c r="AK6" s="421"/>
      <c r="AL6" s="421"/>
      <c r="AM6" s="421"/>
      <c r="AN6" s="421"/>
      <c r="AO6" s="421"/>
      <c r="AP6" s="421"/>
      <c r="AQ6" s="421"/>
    </row>
    <row r="7" spans="1:43" ht="15">
      <c r="A7" s="780">
        <v>4717409</v>
      </c>
      <c r="B7" s="780" t="s">
        <v>1390</v>
      </c>
      <c r="C7" s="441"/>
      <c r="D7" s="438" t="s">
        <v>4714</v>
      </c>
      <c r="E7" s="448" t="s">
        <v>29</v>
      </c>
      <c r="F7" s="438" t="s">
        <v>1250</v>
      </c>
      <c r="G7" s="438" t="s">
        <v>31</v>
      </c>
      <c r="H7" s="438" t="s">
        <v>4709</v>
      </c>
      <c r="I7" s="438"/>
      <c r="J7" s="441">
        <v>44841</v>
      </c>
      <c r="K7" s="453">
        <v>44871</v>
      </c>
      <c r="L7" s="443"/>
      <c r="M7" s="438" t="s">
        <v>205</v>
      </c>
      <c r="N7" s="443">
        <f t="shared" si="0"/>
        <v>44850</v>
      </c>
      <c r="O7" s="781">
        <f t="shared" si="1"/>
        <v>31</v>
      </c>
      <c r="P7" s="782">
        <f t="shared" si="2"/>
        <v>0</v>
      </c>
      <c r="Q7" s="783">
        <f t="shared" si="3"/>
        <v>0</v>
      </c>
      <c r="R7" s="782">
        <f t="shared" si="4"/>
        <v>-6</v>
      </c>
      <c r="S7" s="783">
        <f t="shared" si="5"/>
        <v>0</v>
      </c>
      <c r="T7" s="784">
        <f t="shared" ca="1" si="11"/>
        <v>354</v>
      </c>
      <c r="U7" s="785">
        <f t="shared" ca="1" si="6"/>
        <v>212400</v>
      </c>
      <c r="V7" s="786">
        <f t="shared" si="7"/>
        <v>9300</v>
      </c>
      <c r="W7" s="443">
        <f t="shared" si="8"/>
        <v>44880</v>
      </c>
      <c r="X7" s="443"/>
      <c r="Y7" s="787" t="s">
        <v>4707</v>
      </c>
      <c r="Z7" s="790">
        <f t="shared" ca="1" si="9"/>
        <v>308</v>
      </c>
      <c r="AA7" s="791">
        <f t="shared" ca="1" si="10"/>
        <v>2002</v>
      </c>
      <c r="AB7" s="286"/>
      <c r="AC7" s="421"/>
      <c r="AD7" s="421"/>
      <c r="AE7" s="421"/>
      <c r="AF7" s="421"/>
      <c r="AG7" s="421"/>
      <c r="AH7" s="421"/>
      <c r="AI7" s="421"/>
      <c r="AJ7" s="421"/>
      <c r="AK7" s="421"/>
      <c r="AL7" s="421"/>
      <c r="AM7" s="421"/>
      <c r="AN7" s="421"/>
      <c r="AO7" s="421"/>
      <c r="AP7" s="421"/>
      <c r="AQ7" s="421"/>
    </row>
    <row r="8" spans="1:43" ht="15">
      <c r="A8" s="780">
        <v>4717431</v>
      </c>
      <c r="B8" s="780" t="s">
        <v>1390</v>
      </c>
      <c r="C8" s="441"/>
      <c r="D8" s="438" t="s">
        <v>4715</v>
      </c>
      <c r="E8" s="448" t="s">
        <v>29</v>
      </c>
      <c r="F8" s="438" t="s">
        <v>1250</v>
      </c>
      <c r="G8" s="438" t="s">
        <v>31</v>
      </c>
      <c r="H8" s="438" t="s">
        <v>4709</v>
      </c>
      <c r="I8" s="438" t="s">
        <v>696</v>
      </c>
      <c r="J8" s="441">
        <v>44842</v>
      </c>
      <c r="K8" s="453">
        <v>44871</v>
      </c>
      <c r="L8" s="443"/>
      <c r="M8" s="438" t="s">
        <v>205</v>
      </c>
      <c r="N8" s="443">
        <f t="shared" si="0"/>
        <v>44851</v>
      </c>
      <c r="O8" s="781">
        <f t="shared" si="1"/>
        <v>30</v>
      </c>
      <c r="P8" s="782">
        <f t="shared" si="2"/>
        <v>0</v>
      </c>
      <c r="Q8" s="783">
        <f t="shared" si="3"/>
        <v>0</v>
      </c>
      <c r="R8" s="782">
        <f t="shared" si="4"/>
        <v>-7</v>
      </c>
      <c r="S8" s="783">
        <f t="shared" si="5"/>
        <v>0</v>
      </c>
      <c r="T8" s="784">
        <f t="shared" ca="1" si="11"/>
        <v>354</v>
      </c>
      <c r="U8" s="785">
        <f t="shared" ca="1" si="6"/>
        <v>212400</v>
      </c>
      <c r="V8" s="786">
        <f t="shared" si="7"/>
        <v>8700</v>
      </c>
      <c r="W8" s="443">
        <f t="shared" si="8"/>
        <v>44881</v>
      </c>
      <c r="X8" s="443"/>
      <c r="Y8" s="787" t="s">
        <v>4707</v>
      </c>
      <c r="Z8" s="790">
        <f t="shared" ca="1" si="9"/>
        <v>307</v>
      </c>
      <c r="AA8" s="791">
        <f t="shared" ca="1" si="10"/>
        <v>1995.5</v>
      </c>
      <c r="AB8" s="286"/>
      <c r="AC8" s="421"/>
      <c r="AD8" s="421"/>
      <c r="AE8" s="421"/>
      <c r="AF8" s="421"/>
      <c r="AG8" s="421"/>
      <c r="AH8" s="421"/>
      <c r="AI8" s="421"/>
      <c r="AJ8" s="421"/>
      <c r="AK8" s="421"/>
      <c r="AL8" s="421"/>
      <c r="AM8" s="421"/>
      <c r="AN8" s="421"/>
      <c r="AO8" s="421"/>
      <c r="AP8" s="421"/>
      <c r="AQ8" s="421"/>
    </row>
    <row r="9" spans="1:43" ht="15">
      <c r="A9" s="780">
        <v>4717411</v>
      </c>
      <c r="B9" s="780" t="s">
        <v>1390</v>
      </c>
      <c r="C9" s="441"/>
      <c r="D9" s="438" t="s">
        <v>4716</v>
      </c>
      <c r="E9" s="448" t="s">
        <v>29</v>
      </c>
      <c r="F9" s="438" t="s">
        <v>1250</v>
      </c>
      <c r="G9" s="438" t="s">
        <v>31</v>
      </c>
      <c r="H9" s="438" t="s">
        <v>4709</v>
      </c>
      <c r="I9" s="438"/>
      <c r="J9" s="441">
        <v>44841</v>
      </c>
      <c r="K9" s="453">
        <v>44871</v>
      </c>
      <c r="L9" s="443"/>
      <c r="M9" s="438" t="s">
        <v>205</v>
      </c>
      <c r="N9" s="443">
        <f t="shared" si="0"/>
        <v>44850</v>
      </c>
      <c r="O9" s="781">
        <f t="shared" si="1"/>
        <v>31</v>
      </c>
      <c r="P9" s="782">
        <f t="shared" si="2"/>
        <v>0</v>
      </c>
      <c r="Q9" s="783">
        <f t="shared" si="3"/>
        <v>0</v>
      </c>
      <c r="R9" s="782">
        <f t="shared" si="4"/>
        <v>-6</v>
      </c>
      <c r="S9" s="783">
        <f t="shared" si="5"/>
        <v>0</v>
      </c>
      <c r="T9" s="784">
        <f t="shared" ca="1" si="11"/>
        <v>354</v>
      </c>
      <c r="U9" s="785">
        <f t="shared" ca="1" si="6"/>
        <v>212400</v>
      </c>
      <c r="V9" s="786">
        <f t="shared" si="7"/>
        <v>9300</v>
      </c>
      <c r="W9" s="443">
        <f t="shared" si="8"/>
        <v>44880</v>
      </c>
      <c r="X9" s="443"/>
      <c r="Y9" s="787" t="s">
        <v>4707</v>
      </c>
      <c r="Z9" s="790">
        <f t="shared" ca="1" si="9"/>
        <v>308</v>
      </c>
      <c r="AA9" s="791">
        <f t="shared" ca="1" si="10"/>
        <v>2002</v>
      </c>
      <c r="AB9" s="286"/>
      <c r="AC9" s="421"/>
      <c r="AD9" s="421"/>
      <c r="AE9" s="421"/>
      <c r="AF9" s="421"/>
      <c r="AG9" s="421"/>
      <c r="AH9" s="421"/>
      <c r="AI9" s="421"/>
      <c r="AJ9" s="421"/>
      <c r="AK9" s="421"/>
      <c r="AL9" s="421"/>
      <c r="AM9" s="421"/>
      <c r="AN9" s="421"/>
      <c r="AO9" s="421"/>
      <c r="AP9" s="421"/>
      <c r="AQ9" s="421"/>
    </row>
    <row r="10" spans="1:43" ht="15">
      <c r="A10" s="780">
        <v>4717433</v>
      </c>
      <c r="B10" s="780" t="s">
        <v>1390</v>
      </c>
      <c r="C10" s="441"/>
      <c r="D10" s="438" t="s">
        <v>4717</v>
      </c>
      <c r="E10" s="448" t="s">
        <v>29</v>
      </c>
      <c r="F10" s="438" t="s">
        <v>1250</v>
      </c>
      <c r="G10" s="438" t="s">
        <v>31</v>
      </c>
      <c r="H10" s="438" t="s">
        <v>4709</v>
      </c>
      <c r="I10" s="438"/>
      <c r="J10" s="441">
        <v>44842</v>
      </c>
      <c r="K10" s="453">
        <v>44871</v>
      </c>
      <c r="L10" s="443"/>
      <c r="M10" s="438" t="s">
        <v>205</v>
      </c>
      <c r="N10" s="443">
        <f t="shared" si="0"/>
        <v>44851</v>
      </c>
      <c r="O10" s="781">
        <f t="shared" si="1"/>
        <v>30</v>
      </c>
      <c r="P10" s="782">
        <f t="shared" si="2"/>
        <v>0</v>
      </c>
      <c r="Q10" s="783">
        <f t="shared" si="3"/>
        <v>0</v>
      </c>
      <c r="R10" s="782">
        <f t="shared" si="4"/>
        <v>-7</v>
      </c>
      <c r="S10" s="783">
        <f t="shared" si="5"/>
        <v>0</v>
      </c>
      <c r="T10" s="784">
        <f t="shared" ca="1" si="11"/>
        <v>354</v>
      </c>
      <c r="U10" s="785">
        <f t="shared" ca="1" si="6"/>
        <v>212400</v>
      </c>
      <c r="V10" s="786">
        <f t="shared" si="7"/>
        <v>8700</v>
      </c>
      <c r="W10" s="443">
        <f t="shared" si="8"/>
        <v>44881</v>
      </c>
      <c r="X10" s="443"/>
      <c r="Y10" s="787" t="s">
        <v>4707</v>
      </c>
      <c r="Z10" s="790">
        <f t="shared" ca="1" si="9"/>
        <v>307</v>
      </c>
      <c r="AA10" s="791">
        <f t="shared" ca="1" si="10"/>
        <v>1995.5</v>
      </c>
      <c r="AB10" s="286"/>
      <c r="AC10" s="421"/>
      <c r="AD10" s="421"/>
      <c r="AE10" s="421"/>
      <c r="AF10" s="421"/>
      <c r="AG10" s="421"/>
      <c r="AH10" s="421"/>
      <c r="AI10" s="421"/>
      <c r="AJ10" s="421"/>
      <c r="AK10" s="421"/>
      <c r="AL10" s="421"/>
      <c r="AM10" s="421"/>
      <c r="AN10" s="421"/>
      <c r="AO10" s="421"/>
      <c r="AP10" s="421"/>
      <c r="AQ10" s="421"/>
    </row>
    <row r="11" spans="1:43" ht="15">
      <c r="A11" s="780">
        <v>4717439</v>
      </c>
      <c r="B11" s="780" t="s">
        <v>1390</v>
      </c>
      <c r="C11" s="441"/>
      <c r="D11" s="438" t="s">
        <v>4718</v>
      </c>
      <c r="E11" s="448" t="s">
        <v>29</v>
      </c>
      <c r="F11" s="438" t="s">
        <v>1250</v>
      </c>
      <c r="G11" s="438" t="s">
        <v>31</v>
      </c>
      <c r="H11" s="438" t="s">
        <v>4709</v>
      </c>
      <c r="I11" s="438"/>
      <c r="J11" s="441">
        <v>44842</v>
      </c>
      <c r="K11" s="453">
        <v>44871</v>
      </c>
      <c r="L11" s="443"/>
      <c r="M11" s="438" t="s">
        <v>205</v>
      </c>
      <c r="N11" s="443">
        <f t="shared" si="0"/>
        <v>44851</v>
      </c>
      <c r="O11" s="781">
        <f t="shared" si="1"/>
        <v>30</v>
      </c>
      <c r="P11" s="782">
        <f t="shared" si="2"/>
        <v>0</v>
      </c>
      <c r="Q11" s="783">
        <f t="shared" si="3"/>
        <v>0</v>
      </c>
      <c r="R11" s="782">
        <f t="shared" si="4"/>
        <v>-7</v>
      </c>
      <c r="S11" s="783">
        <f t="shared" si="5"/>
        <v>0</v>
      </c>
      <c r="T11" s="784">
        <f t="shared" ca="1" si="11"/>
        <v>354</v>
      </c>
      <c r="U11" s="785">
        <f t="shared" ca="1" si="6"/>
        <v>212400</v>
      </c>
      <c r="V11" s="786">
        <f t="shared" si="7"/>
        <v>8700</v>
      </c>
      <c r="W11" s="443">
        <f t="shared" si="8"/>
        <v>44881</v>
      </c>
      <c r="X11" s="443"/>
      <c r="Y11" s="787" t="s">
        <v>4707</v>
      </c>
      <c r="Z11" s="790">
        <f t="shared" ca="1" si="9"/>
        <v>307</v>
      </c>
      <c r="AA11" s="791">
        <f t="shared" ca="1" si="10"/>
        <v>1995.5</v>
      </c>
      <c r="AB11" s="286"/>
      <c r="AC11" s="421"/>
      <c r="AD11" s="421"/>
      <c r="AE11" s="421"/>
      <c r="AF11" s="421"/>
      <c r="AG11" s="421"/>
      <c r="AH11" s="421"/>
      <c r="AI11" s="421"/>
      <c r="AJ11" s="421"/>
      <c r="AK11" s="421"/>
      <c r="AL11" s="421"/>
      <c r="AM11" s="421"/>
      <c r="AN11" s="421"/>
      <c r="AO11" s="421"/>
      <c r="AP11" s="421"/>
      <c r="AQ11" s="421"/>
    </row>
    <row r="12" spans="1:43" ht="15">
      <c r="A12" s="780">
        <v>4717443</v>
      </c>
      <c r="B12" s="780" t="s">
        <v>1390</v>
      </c>
      <c r="C12" s="441"/>
      <c r="D12" s="438" t="s">
        <v>4719</v>
      </c>
      <c r="E12" s="448" t="s">
        <v>29</v>
      </c>
      <c r="F12" s="438" t="s">
        <v>1250</v>
      </c>
      <c r="G12" s="438" t="s">
        <v>31</v>
      </c>
      <c r="H12" s="438" t="s">
        <v>4709</v>
      </c>
      <c r="I12" s="438"/>
      <c r="J12" s="441">
        <v>44842</v>
      </c>
      <c r="K12" s="453">
        <v>44871</v>
      </c>
      <c r="L12" s="443"/>
      <c r="M12" s="438" t="s">
        <v>205</v>
      </c>
      <c r="N12" s="443">
        <f t="shared" si="0"/>
        <v>44851</v>
      </c>
      <c r="O12" s="781">
        <f t="shared" si="1"/>
        <v>30</v>
      </c>
      <c r="P12" s="782">
        <f t="shared" si="2"/>
        <v>0</v>
      </c>
      <c r="Q12" s="783">
        <f t="shared" si="3"/>
        <v>0</v>
      </c>
      <c r="R12" s="782">
        <f t="shared" si="4"/>
        <v>-7</v>
      </c>
      <c r="S12" s="783">
        <f t="shared" si="5"/>
        <v>0</v>
      </c>
      <c r="T12" s="784">
        <f t="shared" ca="1" si="11"/>
        <v>354</v>
      </c>
      <c r="U12" s="785">
        <f t="shared" ca="1" si="6"/>
        <v>212400</v>
      </c>
      <c r="V12" s="786">
        <f t="shared" si="7"/>
        <v>8700</v>
      </c>
      <c r="W12" s="443">
        <f t="shared" si="8"/>
        <v>44881</v>
      </c>
      <c r="X12" s="443"/>
      <c r="Y12" s="787" t="s">
        <v>4707</v>
      </c>
      <c r="Z12" s="790">
        <f t="shared" ca="1" si="9"/>
        <v>307</v>
      </c>
      <c r="AA12" s="791">
        <f t="shared" ca="1" si="10"/>
        <v>1995.5</v>
      </c>
      <c r="AB12" s="286"/>
      <c r="AC12" s="421"/>
      <c r="AD12" s="421"/>
      <c r="AE12" s="421"/>
      <c r="AF12" s="421"/>
      <c r="AG12" s="421"/>
      <c r="AH12" s="421"/>
      <c r="AI12" s="421"/>
      <c r="AJ12" s="421"/>
      <c r="AK12" s="421"/>
      <c r="AL12" s="421"/>
      <c r="AM12" s="421"/>
      <c r="AN12" s="421"/>
      <c r="AO12" s="421"/>
      <c r="AP12" s="421"/>
      <c r="AQ12" s="421"/>
    </row>
    <row r="13" spans="1:43" ht="15">
      <c r="A13" s="780">
        <v>4721621</v>
      </c>
      <c r="B13" s="780" t="s">
        <v>1390</v>
      </c>
      <c r="C13" s="441"/>
      <c r="D13" s="438" t="s">
        <v>4720</v>
      </c>
      <c r="E13" s="448" t="s">
        <v>29</v>
      </c>
      <c r="F13" s="438" t="s">
        <v>1250</v>
      </c>
      <c r="G13" s="438" t="s">
        <v>31</v>
      </c>
      <c r="H13" s="438" t="s">
        <v>4712</v>
      </c>
      <c r="I13" s="438"/>
      <c r="J13" s="441">
        <v>44842</v>
      </c>
      <c r="K13" s="453">
        <v>44871</v>
      </c>
      <c r="L13" s="443"/>
      <c r="M13" s="438" t="s">
        <v>205</v>
      </c>
      <c r="N13" s="443">
        <f t="shared" si="0"/>
        <v>44851</v>
      </c>
      <c r="O13" s="781">
        <f t="shared" si="1"/>
        <v>30</v>
      </c>
      <c r="P13" s="782">
        <f t="shared" si="2"/>
        <v>0</v>
      </c>
      <c r="Q13" s="783">
        <f t="shared" si="3"/>
        <v>0</v>
      </c>
      <c r="R13" s="782">
        <f t="shared" si="4"/>
        <v>-7</v>
      </c>
      <c r="S13" s="783">
        <f t="shared" si="5"/>
        <v>0</v>
      </c>
      <c r="T13" s="784">
        <f t="shared" ca="1" si="11"/>
        <v>354</v>
      </c>
      <c r="U13" s="785">
        <f t="shared" ca="1" si="6"/>
        <v>212400</v>
      </c>
      <c r="V13" s="786">
        <f t="shared" si="7"/>
        <v>8700</v>
      </c>
      <c r="W13" s="443">
        <f t="shared" si="8"/>
        <v>44881</v>
      </c>
      <c r="X13" s="443"/>
      <c r="Y13" s="787" t="s">
        <v>4707</v>
      </c>
      <c r="Z13" s="790">
        <f t="shared" ca="1" si="9"/>
        <v>307</v>
      </c>
      <c r="AA13" s="791">
        <f t="shared" ca="1" si="10"/>
        <v>1995.5</v>
      </c>
      <c r="AB13" s="286"/>
      <c r="AC13" s="421"/>
      <c r="AD13" s="421"/>
      <c r="AE13" s="421"/>
      <c r="AF13" s="421"/>
      <c r="AG13" s="421"/>
      <c r="AH13" s="421"/>
      <c r="AI13" s="421"/>
      <c r="AJ13" s="421"/>
      <c r="AK13" s="421"/>
      <c r="AL13" s="421"/>
      <c r="AM13" s="421"/>
      <c r="AN13" s="421"/>
      <c r="AO13" s="421"/>
      <c r="AP13" s="421"/>
      <c r="AQ13" s="421"/>
    </row>
    <row r="14" spans="1:43" ht="15">
      <c r="A14" s="780">
        <v>4721607</v>
      </c>
      <c r="B14" s="780" t="s">
        <v>1390</v>
      </c>
      <c r="C14" s="441"/>
      <c r="D14" s="438" t="s">
        <v>4721</v>
      </c>
      <c r="E14" s="448" t="s">
        <v>29</v>
      </c>
      <c r="F14" s="438" t="s">
        <v>1250</v>
      </c>
      <c r="G14" s="438" t="s">
        <v>31</v>
      </c>
      <c r="H14" s="438" t="s">
        <v>4712</v>
      </c>
      <c r="I14" s="438"/>
      <c r="J14" s="441">
        <v>44841</v>
      </c>
      <c r="K14" s="453">
        <v>44871</v>
      </c>
      <c r="L14" s="443"/>
      <c r="M14" s="438" t="s">
        <v>205</v>
      </c>
      <c r="N14" s="443">
        <f t="shared" si="0"/>
        <v>44850</v>
      </c>
      <c r="O14" s="781">
        <f t="shared" si="1"/>
        <v>31</v>
      </c>
      <c r="P14" s="782">
        <f t="shared" si="2"/>
        <v>0</v>
      </c>
      <c r="Q14" s="783">
        <f t="shared" si="3"/>
        <v>0</v>
      </c>
      <c r="R14" s="782">
        <f t="shared" si="4"/>
        <v>-6</v>
      </c>
      <c r="S14" s="783">
        <f t="shared" si="5"/>
        <v>0</v>
      </c>
      <c r="T14" s="784">
        <f t="shared" ca="1" si="11"/>
        <v>354</v>
      </c>
      <c r="U14" s="785">
        <f t="shared" ca="1" si="6"/>
        <v>212400</v>
      </c>
      <c r="V14" s="786">
        <f t="shared" si="7"/>
        <v>9300</v>
      </c>
      <c r="W14" s="443">
        <f t="shared" si="8"/>
        <v>44880</v>
      </c>
      <c r="X14" s="443"/>
      <c r="Y14" s="787" t="s">
        <v>4707</v>
      </c>
      <c r="Z14" s="790">
        <f t="shared" ca="1" si="9"/>
        <v>308</v>
      </c>
      <c r="AA14" s="791">
        <f t="shared" ca="1" si="10"/>
        <v>2002</v>
      </c>
      <c r="AB14" s="286"/>
      <c r="AC14" s="421"/>
      <c r="AD14" s="421"/>
      <c r="AE14" s="421"/>
      <c r="AF14" s="421"/>
      <c r="AG14" s="421"/>
      <c r="AH14" s="421"/>
      <c r="AI14" s="421"/>
      <c r="AJ14" s="421"/>
      <c r="AK14" s="421"/>
      <c r="AL14" s="421"/>
      <c r="AM14" s="421"/>
      <c r="AN14" s="421"/>
      <c r="AO14" s="421"/>
      <c r="AP14" s="421"/>
      <c r="AQ14" s="421"/>
    </row>
    <row r="15" spans="1:43" ht="15">
      <c r="A15" s="780">
        <v>4721611</v>
      </c>
      <c r="B15" s="780" t="s">
        <v>1390</v>
      </c>
      <c r="C15" s="441"/>
      <c r="D15" s="438" t="s">
        <v>4722</v>
      </c>
      <c r="E15" s="448" t="s">
        <v>29</v>
      </c>
      <c r="F15" s="438" t="s">
        <v>1250</v>
      </c>
      <c r="G15" s="438" t="s">
        <v>31</v>
      </c>
      <c r="H15" s="438" t="s">
        <v>4712</v>
      </c>
      <c r="I15" s="438"/>
      <c r="J15" s="441">
        <v>44841</v>
      </c>
      <c r="K15" s="453">
        <v>44871</v>
      </c>
      <c r="L15" s="443"/>
      <c r="M15" s="438" t="s">
        <v>205</v>
      </c>
      <c r="N15" s="443">
        <f t="shared" si="0"/>
        <v>44850</v>
      </c>
      <c r="O15" s="781">
        <f t="shared" si="1"/>
        <v>31</v>
      </c>
      <c r="P15" s="782">
        <f t="shared" si="2"/>
        <v>0</v>
      </c>
      <c r="Q15" s="783">
        <f t="shared" si="3"/>
        <v>0</v>
      </c>
      <c r="R15" s="782">
        <f t="shared" si="4"/>
        <v>-6</v>
      </c>
      <c r="S15" s="783">
        <f t="shared" si="5"/>
        <v>0</v>
      </c>
      <c r="T15" s="784">
        <f t="shared" ca="1" si="11"/>
        <v>354</v>
      </c>
      <c r="U15" s="785">
        <f t="shared" ca="1" si="6"/>
        <v>212400</v>
      </c>
      <c r="V15" s="786">
        <f t="shared" si="7"/>
        <v>9300</v>
      </c>
      <c r="W15" s="443">
        <f t="shared" si="8"/>
        <v>44880</v>
      </c>
      <c r="X15" s="443"/>
      <c r="Y15" s="787" t="s">
        <v>4707</v>
      </c>
      <c r="Z15" s="790">
        <f t="shared" ca="1" si="9"/>
        <v>308</v>
      </c>
      <c r="AA15" s="791">
        <f t="shared" ca="1" si="10"/>
        <v>2002</v>
      </c>
      <c r="AB15" s="286"/>
      <c r="AC15" s="421"/>
      <c r="AD15" s="421"/>
      <c r="AE15" s="421"/>
      <c r="AF15" s="421"/>
      <c r="AG15" s="421"/>
      <c r="AH15" s="421"/>
      <c r="AI15" s="421"/>
      <c r="AJ15" s="421"/>
      <c r="AK15" s="421"/>
      <c r="AL15" s="421"/>
      <c r="AM15" s="421"/>
      <c r="AN15" s="421"/>
      <c r="AO15" s="421"/>
      <c r="AP15" s="421"/>
      <c r="AQ15" s="421"/>
    </row>
    <row r="16" spans="1:43" ht="15">
      <c r="A16" s="780">
        <v>4721615</v>
      </c>
      <c r="B16" s="780" t="s">
        <v>1390</v>
      </c>
      <c r="C16" s="441"/>
      <c r="D16" s="438" t="s">
        <v>4723</v>
      </c>
      <c r="E16" s="448" t="s">
        <v>29</v>
      </c>
      <c r="F16" s="438" t="s">
        <v>1250</v>
      </c>
      <c r="G16" s="438" t="s">
        <v>31</v>
      </c>
      <c r="H16" s="438" t="s">
        <v>4712</v>
      </c>
      <c r="I16" s="438"/>
      <c r="J16" s="441">
        <v>44842</v>
      </c>
      <c r="K16" s="453">
        <v>44871</v>
      </c>
      <c r="L16" s="443"/>
      <c r="M16" s="438" t="s">
        <v>205</v>
      </c>
      <c r="N16" s="443">
        <f t="shared" si="0"/>
        <v>44851</v>
      </c>
      <c r="O16" s="781">
        <f t="shared" si="1"/>
        <v>30</v>
      </c>
      <c r="P16" s="782">
        <f t="shared" si="2"/>
        <v>0</v>
      </c>
      <c r="Q16" s="783">
        <f t="shared" si="3"/>
        <v>0</v>
      </c>
      <c r="R16" s="782">
        <f t="shared" si="4"/>
        <v>-7</v>
      </c>
      <c r="S16" s="783">
        <f t="shared" si="5"/>
        <v>0</v>
      </c>
      <c r="T16" s="784">
        <f t="shared" ca="1" si="11"/>
        <v>354</v>
      </c>
      <c r="U16" s="785">
        <f t="shared" ca="1" si="6"/>
        <v>212400</v>
      </c>
      <c r="V16" s="786">
        <f t="shared" si="7"/>
        <v>8700</v>
      </c>
      <c r="W16" s="443">
        <f t="shared" si="8"/>
        <v>44881</v>
      </c>
      <c r="X16" s="443"/>
      <c r="Y16" s="787" t="s">
        <v>4707</v>
      </c>
      <c r="Z16" s="790">
        <f t="shared" ca="1" si="9"/>
        <v>307</v>
      </c>
      <c r="AA16" s="791">
        <f t="shared" ca="1" si="10"/>
        <v>1995.5</v>
      </c>
      <c r="AB16" s="286"/>
      <c r="AC16" s="421"/>
      <c r="AD16" s="421"/>
      <c r="AE16" s="421"/>
      <c r="AF16" s="421"/>
      <c r="AG16" s="421"/>
      <c r="AH16" s="421"/>
      <c r="AI16" s="421"/>
      <c r="AJ16" s="421"/>
      <c r="AK16" s="421"/>
      <c r="AL16" s="421"/>
      <c r="AM16" s="421"/>
      <c r="AN16" s="421"/>
      <c r="AO16" s="421"/>
      <c r="AP16" s="421"/>
      <c r="AQ16" s="421"/>
    </row>
    <row r="17" spans="1:43" ht="15">
      <c r="A17" s="780">
        <v>4721617</v>
      </c>
      <c r="B17" s="780" t="s">
        <v>1390</v>
      </c>
      <c r="C17" s="441"/>
      <c r="D17" s="438" t="s">
        <v>4724</v>
      </c>
      <c r="E17" s="448" t="s">
        <v>29</v>
      </c>
      <c r="F17" s="438" t="s">
        <v>1250</v>
      </c>
      <c r="G17" s="438" t="s">
        <v>31</v>
      </c>
      <c r="H17" s="438" t="s">
        <v>4712</v>
      </c>
      <c r="I17" s="438"/>
      <c r="J17" s="441">
        <v>44842</v>
      </c>
      <c r="K17" s="453">
        <v>44871</v>
      </c>
      <c r="L17" s="443"/>
      <c r="M17" s="438" t="s">
        <v>205</v>
      </c>
      <c r="N17" s="443">
        <f t="shared" si="0"/>
        <v>44851</v>
      </c>
      <c r="O17" s="781">
        <f t="shared" si="1"/>
        <v>30</v>
      </c>
      <c r="P17" s="782">
        <f t="shared" si="2"/>
        <v>0</v>
      </c>
      <c r="Q17" s="783">
        <f t="shared" si="3"/>
        <v>0</v>
      </c>
      <c r="R17" s="782">
        <f t="shared" si="4"/>
        <v>-7</v>
      </c>
      <c r="S17" s="783">
        <f t="shared" si="5"/>
        <v>0</v>
      </c>
      <c r="T17" s="784">
        <f t="shared" ca="1" si="11"/>
        <v>354</v>
      </c>
      <c r="U17" s="785">
        <f t="shared" ca="1" si="6"/>
        <v>212400</v>
      </c>
      <c r="V17" s="786">
        <f t="shared" si="7"/>
        <v>8700</v>
      </c>
      <c r="W17" s="443">
        <f t="shared" si="8"/>
        <v>44881</v>
      </c>
      <c r="X17" s="443"/>
      <c r="Y17" s="787" t="s">
        <v>4707</v>
      </c>
      <c r="Z17" s="790">
        <f t="shared" ca="1" si="9"/>
        <v>307</v>
      </c>
      <c r="AA17" s="791">
        <f t="shared" ca="1" si="10"/>
        <v>1995.5</v>
      </c>
      <c r="AB17" s="286"/>
      <c r="AC17" s="421"/>
      <c r="AD17" s="421"/>
      <c r="AE17" s="421"/>
      <c r="AF17" s="421"/>
      <c r="AG17" s="421"/>
      <c r="AH17" s="421"/>
      <c r="AI17" s="421"/>
      <c r="AJ17" s="421"/>
      <c r="AK17" s="421"/>
      <c r="AL17" s="421"/>
      <c r="AM17" s="421"/>
      <c r="AN17" s="421"/>
      <c r="AO17" s="421"/>
      <c r="AP17" s="421"/>
      <c r="AQ17" s="421"/>
    </row>
    <row r="18" spans="1:43" ht="15">
      <c r="A18" s="780">
        <v>4732871</v>
      </c>
      <c r="B18" s="780" t="s">
        <v>1390</v>
      </c>
      <c r="C18" s="441"/>
      <c r="D18" s="438" t="s">
        <v>4725</v>
      </c>
      <c r="E18" s="448" t="s">
        <v>29</v>
      </c>
      <c r="F18" s="438" t="s">
        <v>1250</v>
      </c>
      <c r="G18" s="438" t="s">
        <v>31</v>
      </c>
      <c r="H18" s="438" t="s">
        <v>4726</v>
      </c>
      <c r="I18" s="438"/>
      <c r="J18" s="441">
        <v>44848</v>
      </c>
      <c r="K18" s="453">
        <v>44871</v>
      </c>
      <c r="L18" s="443"/>
      <c r="M18" s="438" t="s">
        <v>205</v>
      </c>
      <c r="N18" s="443">
        <f t="shared" si="0"/>
        <v>44857</v>
      </c>
      <c r="O18" s="781">
        <f t="shared" si="1"/>
        <v>24</v>
      </c>
      <c r="P18" s="782">
        <f t="shared" si="2"/>
        <v>0</v>
      </c>
      <c r="Q18" s="783">
        <f t="shared" si="3"/>
        <v>0</v>
      </c>
      <c r="R18" s="782">
        <f t="shared" si="4"/>
        <v>-13</v>
      </c>
      <c r="S18" s="783">
        <f t="shared" si="5"/>
        <v>0</v>
      </c>
      <c r="T18" s="784">
        <f t="shared" ca="1" si="11"/>
        <v>354</v>
      </c>
      <c r="U18" s="785">
        <f t="shared" ca="1" si="6"/>
        <v>212400</v>
      </c>
      <c r="V18" s="786">
        <f t="shared" si="7"/>
        <v>5100</v>
      </c>
      <c r="W18" s="443">
        <f t="shared" si="8"/>
        <v>44887</v>
      </c>
      <c r="X18" s="443"/>
      <c r="Y18" s="787" t="s">
        <v>4707</v>
      </c>
      <c r="Z18" s="790">
        <f t="shared" ca="1" si="9"/>
        <v>301</v>
      </c>
      <c r="AA18" s="791">
        <f t="shared" ca="1" si="10"/>
        <v>1956.5</v>
      </c>
      <c r="AB18" s="286"/>
      <c r="AC18" s="421"/>
      <c r="AD18" s="421"/>
      <c r="AE18" s="421"/>
      <c r="AF18" s="421"/>
      <c r="AG18" s="421"/>
      <c r="AH18" s="421"/>
      <c r="AI18" s="421"/>
      <c r="AJ18" s="421"/>
      <c r="AK18" s="421"/>
      <c r="AL18" s="421"/>
      <c r="AM18" s="421"/>
      <c r="AN18" s="421"/>
      <c r="AO18" s="421"/>
      <c r="AP18" s="421"/>
      <c r="AQ18" s="421"/>
    </row>
    <row r="19" spans="1:43" ht="15">
      <c r="A19" s="780">
        <v>4737797</v>
      </c>
      <c r="B19" s="780" t="s">
        <v>1390</v>
      </c>
      <c r="C19" s="441"/>
      <c r="D19" s="438" t="s">
        <v>4727</v>
      </c>
      <c r="E19" s="448" t="s">
        <v>29</v>
      </c>
      <c r="F19" s="438" t="s">
        <v>1250</v>
      </c>
      <c r="G19" s="438" t="s">
        <v>31</v>
      </c>
      <c r="H19" s="438" t="s">
        <v>4728</v>
      </c>
      <c r="I19" s="438"/>
      <c r="J19" s="441">
        <v>44851</v>
      </c>
      <c r="K19" s="453">
        <v>44871</v>
      </c>
      <c r="L19" s="443"/>
      <c r="M19" s="438" t="s">
        <v>205</v>
      </c>
      <c r="N19" s="443">
        <f t="shared" si="0"/>
        <v>44860</v>
      </c>
      <c r="O19" s="781">
        <f t="shared" si="1"/>
        <v>21</v>
      </c>
      <c r="P19" s="782">
        <f t="shared" si="2"/>
        <v>0</v>
      </c>
      <c r="Q19" s="783">
        <f t="shared" si="3"/>
        <v>0</v>
      </c>
      <c r="R19" s="782">
        <f t="shared" si="4"/>
        <v>-16</v>
      </c>
      <c r="S19" s="783">
        <f t="shared" si="5"/>
        <v>0</v>
      </c>
      <c r="T19" s="784">
        <f t="shared" ca="1" si="11"/>
        <v>354</v>
      </c>
      <c r="U19" s="785">
        <f t="shared" ca="1" si="6"/>
        <v>212400</v>
      </c>
      <c r="V19" s="786">
        <f t="shared" si="7"/>
        <v>3300</v>
      </c>
      <c r="W19" s="443">
        <f t="shared" si="8"/>
        <v>44890</v>
      </c>
      <c r="X19" s="443"/>
      <c r="Y19" s="787" t="s">
        <v>4707</v>
      </c>
      <c r="Z19" s="790">
        <f t="shared" ca="1" si="9"/>
        <v>298</v>
      </c>
      <c r="AA19" s="791">
        <f t="shared" ca="1" si="10"/>
        <v>1937</v>
      </c>
      <c r="AB19" s="286"/>
      <c r="AC19" s="421"/>
      <c r="AD19" s="421"/>
      <c r="AE19" s="421"/>
      <c r="AF19" s="421"/>
      <c r="AG19" s="421"/>
      <c r="AH19" s="421"/>
      <c r="AI19" s="421"/>
      <c r="AJ19" s="421"/>
      <c r="AK19" s="421"/>
      <c r="AL19" s="421"/>
      <c r="AM19" s="421"/>
      <c r="AN19" s="421"/>
      <c r="AO19" s="421"/>
      <c r="AP19" s="421"/>
      <c r="AQ19" s="421"/>
    </row>
    <row r="20" spans="1:43" ht="15">
      <c r="A20" s="780">
        <v>4737799</v>
      </c>
      <c r="B20" s="780" t="s">
        <v>1390</v>
      </c>
      <c r="C20" s="441"/>
      <c r="D20" s="438" t="s">
        <v>4729</v>
      </c>
      <c r="E20" s="448" t="s">
        <v>29</v>
      </c>
      <c r="F20" s="438" t="s">
        <v>1250</v>
      </c>
      <c r="G20" s="438" t="s">
        <v>31</v>
      </c>
      <c r="H20" s="438" t="s">
        <v>4728</v>
      </c>
      <c r="I20" s="438"/>
      <c r="J20" s="441">
        <v>44852</v>
      </c>
      <c r="K20" s="453">
        <v>44871</v>
      </c>
      <c r="L20" s="443"/>
      <c r="M20" s="438" t="s">
        <v>205</v>
      </c>
      <c r="N20" s="443">
        <f t="shared" si="0"/>
        <v>44861</v>
      </c>
      <c r="O20" s="781">
        <f t="shared" si="1"/>
        <v>20</v>
      </c>
      <c r="P20" s="782">
        <f t="shared" si="2"/>
        <v>0</v>
      </c>
      <c r="Q20" s="783">
        <f t="shared" si="3"/>
        <v>0</v>
      </c>
      <c r="R20" s="782">
        <f t="shared" si="4"/>
        <v>-17</v>
      </c>
      <c r="S20" s="783">
        <f t="shared" si="5"/>
        <v>0</v>
      </c>
      <c r="T20" s="784">
        <f t="shared" ca="1" si="11"/>
        <v>354</v>
      </c>
      <c r="U20" s="785">
        <f t="shared" ca="1" si="6"/>
        <v>212400</v>
      </c>
      <c r="V20" s="786">
        <f t="shared" si="7"/>
        <v>3000</v>
      </c>
      <c r="W20" s="443">
        <f t="shared" si="8"/>
        <v>44891</v>
      </c>
      <c r="X20" s="443"/>
      <c r="Y20" s="787" t="s">
        <v>4707</v>
      </c>
      <c r="Z20" s="790">
        <f t="shared" ca="1" si="9"/>
        <v>297</v>
      </c>
      <c r="AA20" s="791">
        <f t="shared" ca="1" si="10"/>
        <v>1930.5</v>
      </c>
      <c r="AB20" s="286"/>
      <c r="AC20" s="421"/>
      <c r="AD20" s="421"/>
      <c r="AE20" s="421"/>
      <c r="AF20" s="421"/>
      <c r="AG20" s="421"/>
      <c r="AH20" s="421"/>
      <c r="AI20" s="421"/>
      <c r="AJ20" s="421"/>
      <c r="AK20" s="421"/>
      <c r="AL20" s="421"/>
      <c r="AM20" s="421"/>
      <c r="AN20" s="421"/>
      <c r="AO20" s="421"/>
      <c r="AP20" s="421"/>
      <c r="AQ20" s="421"/>
    </row>
    <row r="21" spans="1:43" ht="15">
      <c r="A21" s="497">
        <v>4721605</v>
      </c>
      <c r="B21" s="792" t="s">
        <v>1390</v>
      </c>
      <c r="C21" s="771"/>
      <c r="D21" s="771" t="s">
        <v>4730</v>
      </c>
      <c r="E21" s="793" t="s">
        <v>29</v>
      </c>
      <c r="F21" s="771" t="s">
        <v>1250</v>
      </c>
      <c r="G21" s="771" t="s">
        <v>31</v>
      </c>
      <c r="H21" s="771" t="s">
        <v>4712</v>
      </c>
      <c r="I21" s="771" t="s">
        <v>4731</v>
      </c>
      <c r="J21" s="794">
        <v>44842</v>
      </c>
      <c r="K21" s="771" t="s">
        <v>4732</v>
      </c>
      <c r="L21" s="771"/>
      <c r="M21" s="771" t="s">
        <v>4733</v>
      </c>
      <c r="N21" s="795">
        <f t="shared" si="0"/>
        <v>44851</v>
      </c>
      <c r="O21" s="796">
        <f ca="1">TODAY()-J21+1</f>
        <v>347</v>
      </c>
      <c r="P21" s="797">
        <f t="shared" si="2"/>
        <v>0</v>
      </c>
      <c r="Q21" s="798">
        <f t="shared" si="3"/>
        <v>0</v>
      </c>
      <c r="R21" s="797">
        <f t="shared" si="4"/>
        <v>-7</v>
      </c>
      <c r="S21" s="798">
        <f t="shared" si="5"/>
        <v>0</v>
      </c>
      <c r="T21" s="799">
        <f t="shared" ca="1" si="11"/>
        <v>354</v>
      </c>
      <c r="U21" s="800">
        <f t="shared" ca="1" si="6"/>
        <v>212400</v>
      </c>
      <c r="V21" s="801">
        <f t="shared" ca="1" si="7"/>
        <v>198900</v>
      </c>
      <c r="W21" s="795">
        <f t="shared" si="8"/>
        <v>44881</v>
      </c>
      <c r="X21" s="795"/>
      <c r="Y21" s="802" t="s">
        <v>4734</v>
      </c>
      <c r="Z21" s="803">
        <f t="shared" ca="1" si="9"/>
        <v>307</v>
      </c>
      <c r="AA21" s="804">
        <f t="shared" ca="1" si="10"/>
        <v>1995.5</v>
      </c>
      <c r="AB21" s="286"/>
      <c r="AC21" s="421"/>
      <c r="AD21" s="421"/>
      <c r="AE21" s="421"/>
      <c r="AF21" s="421"/>
      <c r="AG21" s="421"/>
      <c r="AH21" s="421"/>
      <c r="AI21" s="421"/>
      <c r="AJ21" s="421"/>
      <c r="AK21" s="421"/>
      <c r="AL21" s="421"/>
      <c r="AM21" s="421"/>
      <c r="AN21" s="421"/>
      <c r="AO21" s="421"/>
      <c r="AP21" s="421"/>
      <c r="AQ21" s="421"/>
    </row>
    <row r="22" spans="1:43" ht="15">
      <c r="A22" s="780">
        <v>4716993</v>
      </c>
      <c r="B22" s="780" t="s">
        <v>1390</v>
      </c>
      <c r="C22" s="441">
        <v>44841</v>
      </c>
      <c r="D22" s="438" t="s">
        <v>4735</v>
      </c>
      <c r="E22" s="448" t="s">
        <v>29</v>
      </c>
      <c r="F22" s="438" t="s">
        <v>1250</v>
      </c>
      <c r="G22" s="438" t="s">
        <v>31</v>
      </c>
      <c r="H22" s="438" t="s">
        <v>4709</v>
      </c>
      <c r="I22" s="438"/>
      <c r="J22" s="441">
        <v>44838</v>
      </c>
      <c r="K22" s="453">
        <v>44851</v>
      </c>
      <c r="L22" s="443"/>
      <c r="M22" s="438" t="s">
        <v>183</v>
      </c>
      <c r="N22" s="443">
        <f t="shared" si="0"/>
        <v>44847</v>
      </c>
      <c r="O22" s="781">
        <f t="shared" ref="O22:O155" si="12">K22-J22+1</f>
        <v>14</v>
      </c>
      <c r="P22" s="782">
        <f t="shared" si="2"/>
        <v>0</v>
      </c>
      <c r="Q22" s="783">
        <f t="shared" si="3"/>
        <v>0</v>
      </c>
      <c r="R22" s="782">
        <f t="shared" si="4"/>
        <v>-3</v>
      </c>
      <c r="S22" s="783">
        <f t="shared" si="5"/>
        <v>0</v>
      </c>
      <c r="T22" s="784">
        <f t="shared" ref="T22:T72" si="13">K22-J22+1-R22</f>
        <v>17</v>
      </c>
      <c r="U22" s="785">
        <f t="shared" si="6"/>
        <v>2100</v>
      </c>
      <c r="V22" s="786">
        <f t="shared" si="7"/>
        <v>1200</v>
      </c>
      <c r="W22" s="443">
        <f t="shared" si="8"/>
        <v>44877</v>
      </c>
      <c r="X22" s="443">
        <v>44880</v>
      </c>
      <c r="Y22" s="787" t="s">
        <v>4707</v>
      </c>
      <c r="Z22" s="805">
        <f t="shared" ref="Z22:Z52" si="14">X22-W22</f>
        <v>3</v>
      </c>
      <c r="AA22" s="806">
        <f t="shared" si="10"/>
        <v>19.5</v>
      </c>
      <c r="AB22" s="286"/>
      <c r="AC22" s="421"/>
      <c r="AD22" s="421"/>
      <c r="AE22" s="421"/>
      <c r="AF22" s="421"/>
      <c r="AG22" s="421"/>
      <c r="AH22" s="421"/>
      <c r="AI22" s="421"/>
      <c r="AJ22" s="421"/>
      <c r="AK22" s="421"/>
      <c r="AL22" s="421"/>
      <c r="AM22" s="421"/>
      <c r="AN22" s="421"/>
      <c r="AO22" s="421"/>
      <c r="AP22" s="421"/>
      <c r="AQ22" s="421"/>
    </row>
    <row r="23" spans="1:43" ht="15">
      <c r="A23" s="780">
        <v>4716973</v>
      </c>
      <c r="B23" s="780" t="s">
        <v>1390</v>
      </c>
      <c r="C23" s="441">
        <v>44841</v>
      </c>
      <c r="D23" s="438" t="s">
        <v>4736</v>
      </c>
      <c r="E23" s="448" t="s">
        <v>29</v>
      </c>
      <c r="F23" s="438" t="s">
        <v>1250</v>
      </c>
      <c r="G23" s="438" t="s">
        <v>31</v>
      </c>
      <c r="H23" s="438" t="s">
        <v>4709</v>
      </c>
      <c r="I23" s="438" t="s">
        <v>4737</v>
      </c>
      <c r="J23" s="441">
        <v>44838</v>
      </c>
      <c r="K23" s="453">
        <v>44851</v>
      </c>
      <c r="L23" s="443"/>
      <c r="M23" s="438" t="s">
        <v>183</v>
      </c>
      <c r="N23" s="443">
        <f t="shared" si="0"/>
        <v>44847</v>
      </c>
      <c r="O23" s="781">
        <f t="shared" si="12"/>
        <v>14</v>
      </c>
      <c r="P23" s="782">
        <f t="shared" si="2"/>
        <v>0</v>
      </c>
      <c r="Q23" s="783">
        <f t="shared" si="3"/>
        <v>0</v>
      </c>
      <c r="R23" s="782">
        <f t="shared" si="4"/>
        <v>-3</v>
      </c>
      <c r="S23" s="783">
        <f t="shared" si="5"/>
        <v>0</v>
      </c>
      <c r="T23" s="784">
        <f t="shared" si="13"/>
        <v>17</v>
      </c>
      <c r="U23" s="785">
        <f t="shared" si="6"/>
        <v>2100</v>
      </c>
      <c r="V23" s="786">
        <f t="shared" si="7"/>
        <v>1200</v>
      </c>
      <c r="W23" s="443">
        <f t="shared" si="8"/>
        <v>44877</v>
      </c>
      <c r="X23" s="443">
        <v>44880</v>
      </c>
      <c r="Y23" s="787" t="s">
        <v>4707</v>
      </c>
      <c r="Z23" s="805">
        <f t="shared" si="14"/>
        <v>3</v>
      </c>
      <c r="AA23" s="806">
        <f t="shared" si="10"/>
        <v>19.5</v>
      </c>
      <c r="AB23" s="286"/>
      <c r="AC23" s="421"/>
      <c r="AD23" s="421"/>
      <c r="AE23" s="421"/>
      <c r="AF23" s="421"/>
      <c r="AG23" s="421"/>
      <c r="AH23" s="421"/>
      <c r="AI23" s="421"/>
      <c r="AJ23" s="421"/>
      <c r="AK23" s="421"/>
      <c r="AL23" s="421"/>
      <c r="AM23" s="421"/>
      <c r="AN23" s="421"/>
      <c r="AO23" s="421"/>
      <c r="AP23" s="421"/>
      <c r="AQ23" s="421"/>
    </row>
    <row r="24" spans="1:43" ht="15">
      <c r="A24" s="780">
        <v>4716983</v>
      </c>
      <c r="B24" s="780" t="s">
        <v>1390</v>
      </c>
      <c r="C24" s="441">
        <v>44841</v>
      </c>
      <c r="D24" s="438" t="s">
        <v>4738</v>
      </c>
      <c r="E24" s="448" t="s">
        <v>29</v>
      </c>
      <c r="F24" s="438" t="s">
        <v>1250</v>
      </c>
      <c r="G24" s="438" t="s">
        <v>31</v>
      </c>
      <c r="H24" s="438" t="s">
        <v>4709</v>
      </c>
      <c r="I24" s="438"/>
      <c r="J24" s="441">
        <v>44838</v>
      </c>
      <c r="K24" s="453">
        <v>44851</v>
      </c>
      <c r="L24" s="443"/>
      <c r="M24" s="438" t="s">
        <v>183</v>
      </c>
      <c r="N24" s="443">
        <f t="shared" si="0"/>
        <v>44847</v>
      </c>
      <c r="O24" s="781">
        <f t="shared" si="12"/>
        <v>14</v>
      </c>
      <c r="P24" s="782">
        <f t="shared" si="2"/>
        <v>0</v>
      </c>
      <c r="Q24" s="783">
        <f t="shared" si="3"/>
        <v>0</v>
      </c>
      <c r="R24" s="782">
        <f t="shared" si="4"/>
        <v>-3</v>
      </c>
      <c r="S24" s="783">
        <f t="shared" si="5"/>
        <v>0</v>
      </c>
      <c r="T24" s="784">
        <f t="shared" si="13"/>
        <v>17</v>
      </c>
      <c r="U24" s="785">
        <f t="shared" si="6"/>
        <v>2100</v>
      </c>
      <c r="V24" s="786">
        <f t="shared" si="7"/>
        <v>1200</v>
      </c>
      <c r="W24" s="443">
        <f t="shared" si="8"/>
        <v>44877</v>
      </c>
      <c r="X24" s="443">
        <v>44880</v>
      </c>
      <c r="Y24" s="787" t="s">
        <v>4707</v>
      </c>
      <c r="Z24" s="805">
        <f t="shared" si="14"/>
        <v>3</v>
      </c>
      <c r="AA24" s="806">
        <f t="shared" si="10"/>
        <v>19.5</v>
      </c>
      <c r="AB24" s="286"/>
      <c r="AC24" s="421"/>
      <c r="AD24" s="421"/>
      <c r="AE24" s="421"/>
      <c r="AF24" s="421"/>
      <c r="AG24" s="421"/>
      <c r="AH24" s="421"/>
      <c r="AI24" s="421"/>
      <c r="AJ24" s="421"/>
      <c r="AK24" s="421"/>
      <c r="AL24" s="421"/>
      <c r="AM24" s="421"/>
      <c r="AN24" s="421"/>
      <c r="AO24" s="421"/>
      <c r="AP24" s="421"/>
      <c r="AQ24" s="421"/>
    </row>
    <row r="25" spans="1:43" ht="15">
      <c r="A25" s="780">
        <v>4716979</v>
      </c>
      <c r="B25" s="780" t="s">
        <v>1390</v>
      </c>
      <c r="C25" s="441">
        <v>44841</v>
      </c>
      <c r="D25" s="438" t="s">
        <v>4739</v>
      </c>
      <c r="E25" s="448" t="s">
        <v>29</v>
      </c>
      <c r="F25" s="438" t="s">
        <v>1250</v>
      </c>
      <c r="G25" s="438" t="s">
        <v>31</v>
      </c>
      <c r="H25" s="438" t="s">
        <v>4709</v>
      </c>
      <c r="I25" s="438"/>
      <c r="J25" s="441">
        <v>44838</v>
      </c>
      <c r="K25" s="453">
        <v>44851</v>
      </c>
      <c r="L25" s="443"/>
      <c r="M25" s="438" t="s">
        <v>183</v>
      </c>
      <c r="N25" s="443">
        <f t="shared" si="0"/>
        <v>44847</v>
      </c>
      <c r="O25" s="781">
        <f t="shared" si="12"/>
        <v>14</v>
      </c>
      <c r="P25" s="782">
        <f t="shared" si="2"/>
        <v>0</v>
      </c>
      <c r="Q25" s="783">
        <f t="shared" si="3"/>
        <v>0</v>
      </c>
      <c r="R25" s="782">
        <f t="shared" si="4"/>
        <v>-3</v>
      </c>
      <c r="S25" s="783">
        <f t="shared" si="5"/>
        <v>0</v>
      </c>
      <c r="T25" s="784">
        <f t="shared" si="13"/>
        <v>17</v>
      </c>
      <c r="U25" s="785">
        <f t="shared" si="6"/>
        <v>2100</v>
      </c>
      <c r="V25" s="786">
        <f t="shared" si="7"/>
        <v>1200</v>
      </c>
      <c r="W25" s="443">
        <f t="shared" si="8"/>
        <v>44877</v>
      </c>
      <c r="X25" s="443">
        <v>44880</v>
      </c>
      <c r="Y25" s="787" t="s">
        <v>4707</v>
      </c>
      <c r="Z25" s="805">
        <f t="shared" si="14"/>
        <v>3</v>
      </c>
      <c r="AA25" s="806">
        <f t="shared" si="10"/>
        <v>19.5</v>
      </c>
      <c r="AB25" s="286"/>
      <c r="AC25" s="421"/>
      <c r="AD25" s="421"/>
      <c r="AE25" s="421"/>
      <c r="AF25" s="421"/>
      <c r="AG25" s="421"/>
      <c r="AH25" s="421"/>
      <c r="AI25" s="421"/>
      <c r="AJ25" s="421"/>
      <c r="AK25" s="421"/>
      <c r="AL25" s="421"/>
      <c r="AM25" s="421"/>
      <c r="AN25" s="421"/>
      <c r="AO25" s="421"/>
      <c r="AP25" s="421"/>
      <c r="AQ25" s="421"/>
    </row>
    <row r="26" spans="1:43" ht="15">
      <c r="A26" s="780">
        <v>4716989</v>
      </c>
      <c r="B26" s="780" t="s">
        <v>1390</v>
      </c>
      <c r="C26" s="441">
        <v>44841</v>
      </c>
      <c r="D26" s="438" t="s">
        <v>4740</v>
      </c>
      <c r="E26" s="448" t="s">
        <v>29</v>
      </c>
      <c r="F26" s="438" t="s">
        <v>1250</v>
      </c>
      <c r="G26" s="438" t="s">
        <v>31</v>
      </c>
      <c r="H26" s="438" t="s">
        <v>4709</v>
      </c>
      <c r="I26" s="438"/>
      <c r="J26" s="441">
        <v>44838</v>
      </c>
      <c r="K26" s="453">
        <v>44851</v>
      </c>
      <c r="L26" s="438"/>
      <c r="M26" s="438" t="s">
        <v>183</v>
      </c>
      <c r="N26" s="443">
        <f t="shared" si="0"/>
        <v>44847</v>
      </c>
      <c r="O26" s="781">
        <f t="shared" si="12"/>
        <v>14</v>
      </c>
      <c r="P26" s="782">
        <f t="shared" si="2"/>
        <v>0</v>
      </c>
      <c r="Q26" s="783">
        <f t="shared" si="3"/>
        <v>0</v>
      </c>
      <c r="R26" s="782">
        <f t="shared" si="4"/>
        <v>-3</v>
      </c>
      <c r="S26" s="783">
        <f t="shared" si="5"/>
        <v>0</v>
      </c>
      <c r="T26" s="784">
        <f t="shared" si="13"/>
        <v>17</v>
      </c>
      <c r="U26" s="785">
        <f t="shared" si="6"/>
        <v>2100</v>
      </c>
      <c r="V26" s="786">
        <f t="shared" si="7"/>
        <v>1200</v>
      </c>
      <c r="W26" s="443">
        <f t="shared" si="8"/>
        <v>44877</v>
      </c>
      <c r="X26" s="443">
        <v>44880</v>
      </c>
      <c r="Y26" s="787" t="s">
        <v>4707</v>
      </c>
      <c r="Z26" s="805">
        <f t="shared" si="14"/>
        <v>3</v>
      </c>
      <c r="AA26" s="806">
        <f t="shared" si="10"/>
        <v>19.5</v>
      </c>
      <c r="AB26" s="286"/>
      <c r="AC26" s="421"/>
      <c r="AD26" s="421"/>
      <c r="AE26" s="421"/>
      <c r="AF26" s="421"/>
      <c r="AG26" s="421"/>
      <c r="AH26" s="421"/>
      <c r="AI26" s="421"/>
      <c r="AJ26" s="421"/>
      <c r="AK26" s="421"/>
      <c r="AL26" s="421"/>
      <c r="AM26" s="421"/>
      <c r="AN26" s="421"/>
      <c r="AO26" s="421"/>
      <c r="AP26" s="421"/>
      <c r="AQ26" s="421"/>
    </row>
    <row r="27" spans="1:43" ht="15">
      <c r="A27" s="780">
        <v>4716975</v>
      </c>
      <c r="B27" s="780" t="s">
        <v>1390</v>
      </c>
      <c r="C27" s="441">
        <v>44841</v>
      </c>
      <c r="D27" s="438" t="s">
        <v>4741</v>
      </c>
      <c r="E27" s="448" t="s">
        <v>29</v>
      </c>
      <c r="F27" s="438" t="s">
        <v>1250</v>
      </c>
      <c r="G27" s="438" t="s">
        <v>31</v>
      </c>
      <c r="H27" s="438" t="s">
        <v>4709</v>
      </c>
      <c r="I27" s="438"/>
      <c r="J27" s="441">
        <v>44838</v>
      </c>
      <c r="K27" s="453">
        <v>44851</v>
      </c>
      <c r="L27" s="443"/>
      <c r="M27" s="438" t="s">
        <v>183</v>
      </c>
      <c r="N27" s="443">
        <f t="shared" si="0"/>
        <v>44847</v>
      </c>
      <c r="O27" s="781">
        <f t="shared" si="12"/>
        <v>14</v>
      </c>
      <c r="P27" s="782">
        <f t="shared" si="2"/>
        <v>0</v>
      </c>
      <c r="Q27" s="783">
        <f t="shared" si="3"/>
        <v>0</v>
      </c>
      <c r="R27" s="782">
        <f t="shared" si="4"/>
        <v>-3</v>
      </c>
      <c r="S27" s="783">
        <f t="shared" si="5"/>
        <v>0</v>
      </c>
      <c r="T27" s="784">
        <f t="shared" si="13"/>
        <v>17</v>
      </c>
      <c r="U27" s="785">
        <f t="shared" si="6"/>
        <v>2100</v>
      </c>
      <c r="V27" s="786">
        <f t="shared" si="7"/>
        <v>1200</v>
      </c>
      <c r="W27" s="443">
        <f t="shared" si="8"/>
        <v>44877</v>
      </c>
      <c r="X27" s="443">
        <v>44880</v>
      </c>
      <c r="Y27" s="787" t="s">
        <v>4707</v>
      </c>
      <c r="Z27" s="805">
        <f t="shared" si="14"/>
        <v>3</v>
      </c>
      <c r="AA27" s="806">
        <f t="shared" si="10"/>
        <v>19.5</v>
      </c>
      <c r="AB27" s="286"/>
      <c r="AC27" s="421"/>
      <c r="AD27" s="421"/>
      <c r="AE27" s="421"/>
      <c r="AF27" s="421"/>
      <c r="AG27" s="421"/>
      <c r="AH27" s="421"/>
      <c r="AI27" s="421"/>
      <c r="AJ27" s="421"/>
      <c r="AK27" s="421"/>
      <c r="AL27" s="421"/>
      <c r="AM27" s="421"/>
      <c r="AN27" s="421"/>
      <c r="AO27" s="421"/>
      <c r="AP27" s="421"/>
      <c r="AQ27" s="421"/>
    </row>
    <row r="28" spans="1:43" ht="15">
      <c r="A28" s="780">
        <v>4716971</v>
      </c>
      <c r="B28" s="780" t="s">
        <v>1390</v>
      </c>
      <c r="C28" s="441">
        <v>44841</v>
      </c>
      <c r="D28" s="438" t="s">
        <v>4742</v>
      </c>
      <c r="E28" s="448" t="s">
        <v>29</v>
      </c>
      <c r="F28" s="438" t="s">
        <v>1250</v>
      </c>
      <c r="G28" s="438" t="s">
        <v>31</v>
      </c>
      <c r="H28" s="438" t="s">
        <v>4709</v>
      </c>
      <c r="I28" s="438"/>
      <c r="J28" s="441">
        <v>44838</v>
      </c>
      <c r="K28" s="453">
        <v>44851</v>
      </c>
      <c r="L28" s="438"/>
      <c r="M28" s="438" t="s">
        <v>183</v>
      </c>
      <c r="N28" s="443">
        <f t="shared" si="0"/>
        <v>44847</v>
      </c>
      <c r="O28" s="781">
        <f t="shared" si="12"/>
        <v>14</v>
      </c>
      <c r="P28" s="782">
        <f t="shared" si="2"/>
        <v>0</v>
      </c>
      <c r="Q28" s="783">
        <f t="shared" si="3"/>
        <v>0</v>
      </c>
      <c r="R28" s="782">
        <f t="shared" si="4"/>
        <v>-3</v>
      </c>
      <c r="S28" s="783">
        <f t="shared" si="5"/>
        <v>0</v>
      </c>
      <c r="T28" s="784">
        <f t="shared" si="13"/>
        <v>17</v>
      </c>
      <c r="U28" s="785">
        <f t="shared" si="6"/>
        <v>2100</v>
      </c>
      <c r="V28" s="786">
        <f t="shared" si="7"/>
        <v>1200</v>
      </c>
      <c r="W28" s="443">
        <f t="shared" si="8"/>
        <v>44877</v>
      </c>
      <c r="X28" s="443">
        <v>44880</v>
      </c>
      <c r="Y28" s="787" t="s">
        <v>4707</v>
      </c>
      <c r="Z28" s="805">
        <f t="shared" si="14"/>
        <v>3</v>
      </c>
      <c r="AA28" s="806">
        <f t="shared" si="10"/>
        <v>19.5</v>
      </c>
      <c r="AB28" s="286"/>
      <c r="AC28" s="421"/>
      <c r="AD28" s="421"/>
      <c r="AE28" s="421"/>
      <c r="AF28" s="421"/>
      <c r="AG28" s="421"/>
      <c r="AH28" s="421"/>
      <c r="AI28" s="421"/>
      <c r="AJ28" s="421"/>
      <c r="AK28" s="421"/>
      <c r="AL28" s="421"/>
      <c r="AM28" s="421"/>
      <c r="AN28" s="421"/>
      <c r="AO28" s="421"/>
      <c r="AP28" s="421"/>
      <c r="AQ28" s="421"/>
    </row>
    <row r="29" spans="1:43" ht="15">
      <c r="A29" s="780">
        <v>4716995</v>
      </c>
      <c r="B29" s="780" t="s">
        <v>1390</v>
      </c>
      <c r="C29" s="441">
        <v>44841</v>
      </c>
      <c r="D29" s="438" t="s">
        <v>4743</v>
      </c>
      <c r="E29" s="448" t="s">
        <v>29</v>
      </c>
      <c r="F29" s="438" t="s">
        <v>1250</v>
      </c>
      <c r="G29" s="438" t="s">
        <v>31</v>
      </c>
      <c r="H29" s="438" t="s">
        <v>4709</v>
      </c>
      <c r="I29" s="438"/>
      <c r="J29" s="441">
        <v>44838</v>
      </c>
      <c r="K29" s="453">
        <v>44851</v>
      </c>
      <c r="L29" s="438"/>
      <c r="M29" s="438" t="s">
        <v>183</v>
      </c>
      <c r="N29" s="443">
        <f t="shared" si="0"/>
        <v>44847</v>
      </c>
      <c r="O29" s="781">
        <f t="shared" si="12"/>
        <v>14</v>
      </c>
      <c r="P29" s="782">
        <f t="shared" si="2"/>
        <v>0</v>
      </c>
      <c r="Q29" s="783">
        <f t="shared" si="3"/>
        <v>0</v>
      </c>
      <c r="R29" s="782">
        <f t="shared" si="4"/>
        <v>-3</v>
      </c>
      <c r="S29" s="783">
        <f t="shared" si="5"/>
        <v>0</v>
      </c>
      <c r="T29" s="784">
        <f t="shared" si="13"/>
        <v>17</v>
      </c>
      <c r="U29" s="785">
        <f t="shared" si="6"/>
        <v>2100</v>
      </c>
      <c r="V29" s="786">
        <f t="shared" si="7"/>
        <v>1200</v>
      </c>
      <c r="W29" s="443">
        <f t="shared" si="8"/>
        <v>44877</v>
      </c>
      <c r="X29" s="443">
        <v>44880</v>
      </c>
      <c r="Y29" s="787" t="s">
        <v>4707</v>
      </c>
      <c r="Z29" s="805">
        <f t="shared" si="14"/>
        <v>3</v>
      </c>
      <c r="AA29" s="806">
        <f t="shared" si="10"/>
        <v>19.5</v>
      </c>
      <c r="AB29" s="286"/>
      <c r="AC29" s="421"/>
      <c r="AD29" s="421"/>
      <c r="AE29" s="421"/>
      <c r="AF29" s="421"/>
      <c r="AG29" s="421"/>
      <c r="AH29" s="421"/>
      <c r="AI29" s="421"/>
      <c r="AJ29" s="421"/>
      <c r="AK29" s="421"/>
      <c r="AL29" s="421"/>
      <c r="AM29" s="421"/>
      <c r="AN29" s="421"/>
      <c r="AO29" s="421"/>
      <c r="AP29" s="421"/>
      <c r="AQ29" s="421"/>
    </row>
    <row r="30" spans="1:43" ht="15">
      <c r="A30" s="780">
        <v>4716965</v>
      </c>
      <c r="B30" s="780" t="s">
        <v>1390</v>
      </c>
      <c r="C30" s="441">
        <v>44841</v>
      </c>
      <c r="D30" s="438" t="s">
        <v>4744</v>
      </c>
      <c r="E30" s="448" t="s">
        <v>29</v>
      </c>
      <c r="F30" s="438" t="s">
        <v>1250</v>
      </c>
      <c r="G30" s="438" t="s">
        <v>31</v>
      </c>
      <c r="H30" s="438" t="s">
        <v>4709</v>
      </c>
      <c r="I30" s="438"/>
      <c r="J30" s="441">
        <v>44838</v>
      </c>
      <c r="K30" s="453">
        <v>44851</v>
      </c>
      <c r="L30" s="438"/>
      <c r="M30" s="438" t="s">
        <v>183</v>
      </c>
      <c r="N30" s="443">
        <f t="shared" si="0"/>
        <v>44847</v>
      </c>
      <c r="O30" s="781">
        <f t="shared" si="12"/>
        <v>14</v>
      </c>
      <c r="P30" s="782">
        <f t="shared" si="2"/>
        <v>0</v>
      </c>
      <c r="Q30" s="783">
        <f t="shared" si="3"/>
        <v>0</v>
      </c>
      <c r="R30" s="782">
        <f t="shared" si="4"/>
        <v>-3</v>
      </c>
      <c r="S30" s="783">
        <f t="shared" si="5"/>
        <v>0</v>
      </c>
      <c r="T30" s="784">
        <f t="shared" si="13"/>
        <v>17</v>
      </c>
      <c r="U30" s="785">
        <f t="shared" si="6"/>
        <v>2100</v>
      </c>
      <c r="V30" s="786">
        <f t="shared" si="7"/>
        <v>1200</v>
      </c>
      <c r="W30" s="443">
        <f t="shared" si="8"/>
        <v>44877</v>
      </c>
      <c r="X30" s="443">
        <v>44880</v>
      </c>
      <c r="Y30" s="787" t="s">
        <v>4707</v>
      </c>
      <c r="Z30" s="805">
        <f t="shared" si="14"/>
        <v>3</v>
      </c>
      <c r="AA30" s="806">
        <f t="shared" si="10"/>
        <v>19.5</v>
      </c>
      <c r="AB30" s="286"/>
      <c r="AC30" s="421"/>
      <c r="AD30" s="421"/>
      <c r="AE30" s="421"/>
      <c r="AF30" s="421"/>
      <c r="AG30" s="421"/>
      <c r="AH30" s="421"/>
      <c r="AI30" s="421"/>
      <c r="AJ30" s="421"/>
      <c r="AK30" s="421"/>
      <c r="AL30" s="421"/>
      <c r="AM30" s="421"/>
      <c r="AN30" s="421"/>
      <c r="AO30" s="421"/>
      <c r="AP30" s="421"/>
      <c r="AQ30" s="421"/>
    </row>
    <row r="31" spans="1:43" ht="15">
      <c r="A31" s="780">
        <v>4716991</v>
      </c>
      <c r="B31" s="780" t="s">
        <v>1390</v>
      </c>
      <c r="C31" s="441">
        <v>44841</v>
      </c>
      <c r="D31" s="438" t="s">
        <v>4745</v>
      </c>
      <c r="E31" s="448" t="s">
        <v>29</v>
      </c>
      <c r="F31" s="438" t="s">
        <v>1250</v>
      </c>
      <c r="G31" s="438" t="s">
        <v>31</v>
      </c>
      <c r="H31" s="438" t="s">
        <v>4709</v>
      </c>
      <c r="I31" s="438"/>
      <c r="J31" s="441">
        <v>44840</v>
      </c>
      <c r="K31" s="453">
        <v>44851</v>
      </c>
      <c r="L31" s="438"/>
      <c r="M31" s="438" t="s">
        <v>183</v>
      </c>
      <c r="N31" s="443">
        <f t="shared" si="0"/>
        <v>44849</v>
      </c>
      <c r="O31" s="781">
        <f t="shared" si="12"/>
        <v>12</v>
      </c>
      <c r="P31" s="782">
        <f t="shared" si="2"/>
        <v>0</v>
      </c>
      <c r="Q31" s="783">
        <f t="shared" si="3"/>
        <v>0</v>
      </c>
      <c r="R31" s="782">
        <f t="shared" si="4"/>
        <v>-5</v>
      </c>
      <c r="S31" s="783">
        <f t="shared" si="5"/>
        <v>0</v>
      </c>
      <c r="T31" s="784">
        <f t="shared" si="13"/>
        <v>17</v>
      </c>
      <c r="U31" s="785">
        <f t="shared" si="6"/>
        <v>2100</v>
      </c>
      <c r="V31" s="786">
        <f t="shared" si="7"/>
        <v>600</v>
      </c>
      <c r="W31" s="443">
        <f t="shared" si="8"/>
        <v>44879</v>
      </c>
      <c r="X31" s="443">
        <v>44880</v>
      </c>
      <c r="Y31" s="787" t="s">
        <v>4707</v>
      </c>
      <c r="Z31" s="805">
        <f t="shared" si="14"/>
        <v>1</v>
      </c>
      <c r="AA31" s="806">
        <f t="shared" si="10"/>
        <v>6.5</v>
      </c>
      <c r="AB31" s="286"/>
      <c r="AC31" s="421"/>
      <c r="AD31" s="421"/>
      <c r="AE31" s="421"/>
      <c r="AF31" s="421"/>
      <c r="AG31" s="421"/>
      <c r="AH31" s="421"/>
      <c r="AI31" s="421"/>
      <c r="AJ31" s="421"/>
      <c r="AK31" s="421"/>
      <c r="AL31" s="421"/>
      <c r="AM31" s="421"/>
      <c r="AN31" s="421"/>
      <c r="AO31" s="421"/>
      <c r="AP31" s="421"/>
      <c r="AQ31" s="421"/>
    </row>
    <row r="32" spans="1:43" ht="15">
      <c r="A32" s="780">
        <v>4716977</v>
      </c>
      <c r="B32" s="780" t="s">
        <v>1390</v>
      </c>
      <c r="C32" s="441">
        <v>44841</v>
      </c>
      <c r="D32" s="438" t="s">
        <v>4746</v>
      </c>
      <c r="E32" s="448" t="s">
        <v>29</v>
      </c>
      <c r="F32" s="438" t="s">
        <v>1250</v>
      </c>
      <c r="G32" s="438" t="s">
        <v>31</v>
      </c>
      <c r="H32" s="438" t="s">
        <v>4709</v>
      </c>
      <c r="I32" s="438"/>
      <c r="J32" s="441">
        <v>44840</v>
      </c>
      <c r="K32" s="453">
        <v>44851</v>
      </c>
      <c r="L32" s="438"/>
      <c r="M32" s="438" t="s">
        <v>183</v>
      </c>
      <c r="N32" s="443">
        <f t="shared" si="0"/>
        <v>44849</v>
      </c>
      <c r="O32" s="781">
        <f t="shared" si="12"/>
        <v>12</v>
      </c>
      <c r="P32" s="782">
        <f t="shared" si="2"/>
        <v>0</v>
      </c>
      <c r="Q32" s="783">
        <f t="shared" si="3"/>
        <v>0</v>
      </c>
      <c r="R32" s="782">
        <f t="shared" si="4"/>
        <v>-5</v>
      </c>
      <c r="S32" s="783">
        <f t="shared" si="5"/>
        <v>0</v>
      </c>
      <c r="T32" s="784">
        <f t="shared" si="13"/>
        <v>17</v>
      </c>
      <c r="U32" s="785">
        <f t="shared" si="6"/>
        <v>2100</v>
      </c>
      <c r="V32" s="786">
        <f t="shared" si="7"/>
        <v>600</v>
      </c>
      <c r="W32" s="443">
        <f t="shared" si="8"/>
        <v>44879</v>
      </c>
      <c r="X32" s="443">
        <v>44880</v>
      </c>
      <c r="Y32" s="787" t="s">
        <v>4707</v>
      </c>
      <c r="Z32" s="805">
        <f t="shared" si="14"/>
        <v>1</v>
      </c>
      <c r="AA32" s="806">
        <f t="shared" si="10"/>
        <v>6.5</v>
      </c>
      <c r="AB32" s="286"/>
      <c r="AC32" s="421"/>
      <c r="AD32" s="421"/>
      <c r="AE32" s="421"/>
      <c r="AF32" s="421"/>
      <c r="AG32" s="421"/>
      <c r="AH32" s="421"/>
      <c r="AI32" s="421"/>
      <c r="AJ32" s="421"/>
      <c r="AK32" s="421"/>
      <c r="AL32" s="421"/>
      <c r="AM32" s="421"/>
      <c r="AN32" s="421"/>
      <c r="AO32" s="421"/>
      <c r="AP32" s="421"/>
      <c r="AQ32" s="421"/>
    </row>
    <row r="33" spans="1:43" ht="15">
      <c r="A33" s="780">
        <v>4721171</v>
      </c>
      <c r="B33" s="780" t="s">
        <v>1390</v>
      </c>
      <c r="C33" s="441">
        <v>44841</v>
      </c>
      <c r="D33" s="438" t="s">
        <v>4747</v>
      </c>
      <c r="E33" s="448" t="s">
        <v>29</v>
      </c>
      <c r="F33" s="438" t="s">
        <v>1250</v>
      </c>
      <c r="G33" s="438" t="s">
        <v>31</v>
      </c>
      <c r="H33" s="438" t="s">
        <v>4709</v>
      </c>
      <c r="I33" s="438" t="s">
        <v>696</v>
      </c>
      <c r="J33" s="441">
        <v>44840</v>
      </c>
      <c r="K33" s="453">
        <v>44851</v>
      </c>
      <c r="L33" s="438"/>
      <c r="M33" s="438" t="s">
        <v>183</v>
      </c>
      <c r="N33" s="443">
        <f t="shared" si="0"/>
        <v>44849</v>
      </c>
      <c r="O33" s="781">
        <f t="shared" si="12"/>
        <v>12</v>
      </c>
      <c r="P33" s="782">
        <f t="shared" si="2"/>
        <v>0</v>
      </c>
      <c r="Q33" s="783">
        <f t="shared" si="3"/>
        <v>0</v>
      </c>
      <c r="R33" s="782">
        <f t="shared" si="4"/>
        <v>-5</v>
      </c>
      <c r="S33" s="783">
        <f t="shared" si="5"/>
        <v>0</v>
      </c>
      <c r="T33" s="784">
        <f t="shared" si="13"/>
        <v>17</v>
      </c>
      <c r="U33" s="785">
        <f t="shared" si="6"/>
        <v>2100</v>
      </c>
      <c r="V33" s="786">
        <f t="shared" si="7"/>
        <v>600</v>
      </c>
      <c r="W33" s="443">
        <f t="shared" si="8"/>
        <v>44879</v>
      </c>
      <c r="X33" s="443">
        <v>44880</v>
      </c>
      <c r="Y33" s="787" t="s">
        <v>4707</v>
      </c>
      <c r="Z33" s="805">
        <f t="shared" si="14"/>
        <v>1</v>
      </c>
      <c r="AA33" s="806">
        <f t="shared" si="10"/>
        <v>6.5</v>
      </c>
      <c r="AB33" s="286"/>
      <c r="AC33" s="421"/>
      <c r="AD33" s="421"/>
      <c r="AE33" s="421"/>
      <c r="AF33" s="421"/>
      <c r="AG33" s="421"/>
      <c r="AH33" s="421"/>
      <c r="AI33" s="421"/>
      <c r="AJ33" s="421"/>
      <c r="AK33" s="421"/>
      <c r="AL33" s="421"/>
      <c r="AM33" s="421"/>
      <c r="AN33" s="421"/>
      <c r="AO33" s="421"/>
      <c r="AP33" s="421"/>
      <c r="AQ33" s="421"/>
    </row>
    <row r="34" spans="1:43" ht="15">
      <c r="A34" s="780">
        <v>4716969</v>
      </c>
      <c r="B34" s="780" t="s">
        <v>1390</v>
      </c>
      <c r="C34" s="441">
        <v>44841</v>
      </c>
      <c r="D34" s="438" t="s">
        <v>4748</v>
      </c>
      <c r="E34" s="448" t="s">
        <v>29</v>
      </c>
      <c r="F34" s="438" t="s">
        <v>1250</v>
      </c>
      <c r="G34" s="438" t="s">
        <v>31</v>
      </c>
      <c r="H34" s="438" t="s">
        <v>4709</v>
      </c>
      <c r="I34" s="439"/>
      <c r="J34" s="807">
        <v>44840</v>
      </c>
      <c r="K34" s="453">
        <v>44851</v>
      </c>
      <c r="L34" s="439"/>
      <c r="M34" s="438" t="s">
        <v>183</v>
      </c>
      <c r="N34" s="443">
        <f t="shared" si="0"/>
        <v>44849</v>
      </c>
      <c r="O34" s="781">
        <f t="shared" si="12"/>
        <v>12</v>
      </c>
      <c r="P34" s="782">
        <f t="shared" si="2"/>
        <v>0</v>
      </c>
      <c r="Q34" s="783">
        <f t="shared" si="3"/>
        <v>0</v>
      </c>
      <c r="R34" s="782">
        <f t="shared" si="4"/>
        <v>-5</v>
      </c>
      <c r="S34" s="783">
        <f t="shared" si="5"/>
        <v>0</v>
      </c>
      <c r="T34" s="784">
        <f t="shared" si="13"/>
        <v>17</v>
      </c>
      <c r="U34" s="785">
        <f t="shared" si="6"/>
        <v>2100</v>
      </c>
      <c r="V34" s="786">
        <f t="shared" si="7"/>
        <v>600</v>
      </c>
      <c r="W34" s="443">
        <f t="shared" si="8"/>
        <v>44879</v>
      </c>
      <c r="X34" s="443">
        <v>44880</v>
      </c>
      <c r="Y34" s="787" t="s">
        <v>4707</v>
      </c>
      <c r="Z34" s="805">
        <f t="shared" si="14"/>
        <v>1</v>
      </c>
      <c r="AA34" s="447">
        <f t="shared" si="10"/>
        <v>6.5</v>
      </c>
      <c r="AB34" s="286"/>
      <c r="AC34" s="421"/>
      <c r="AD34" s="421"/>
      <c r="AE34" s="421"/>
      <c r="AF34" s="421"/>
      <c r="AG34" s="421"/>
      <c r="AH34" s="421"/>
      <c r="AI34" s="421"/>
      <c r="AJ34" s="421"/>
      <c r="AK34" s="421"/>
      <c r="AL34" s="421"/>
      <c r="AM34" s="421"/>
      <c r="AN34" s="421"/>
      <c r="AO34" s="421"/>
      <c r="AP34" s="421"/>
      <c r="AQ34" s="421"/>
    </row>
    <row r="35" spans="1:43" ht="15">
      <c r="A35" s="780">
        <v>4716981</v>
      </c>
      <c r="B35" s="780" t="s">
        <v>1390</v>
      </c>
      <c r="C35" s="441">
        <v>44841</v>
      </c>
      <c r="D35" s="438" t="s">
        <v>4749</v>
      </c>
      <c r="E35" s="448" t="s">
        <v>29</v>
      </c>
      <c r="F35" s="438" t="s">
        <v>1250</v>
      </c>
      <c r="G35" s="438" t="s">
        <v>31</v>
      </c>
      <c r="H35" s="438" t="s">
        <v>4709</v>
      </c>
      <c r="I35" s="438"/>
      <c r="J35" s="807">
        <v>44840</v>
      </c>
      <c r="K35" s="453">
        <v>44851</v>
      </c>
      <c r="L35" s="438"/>
      <c r="M35" s="438" t="s">
        <v>183</v>
      </c>
      <c r="N35" s="443">
        <f t="shared" si="0"/>
        <v>44849</v>
      </c>
      <c r="O35" s="781">
        <f t="shared" si="12"/>
        <v>12</v>
      </c>
      <c r="P35" s="782">
        <f t="shared" si="2"/>
        <v>0</v>
      </c>
      <c r="Q35" s="783">
        <f t="shared" si="3"/>
        <v>0</v>
      </c>
      <c r="R35" s="782">
        <f t="shared" si="4"/>
        <v>-5</v>
      </c>
      <c r="S35" s="783">
        <f t="shared" si="5"/>
        <v>0</v>
      </c>
      <c r="T35" s="784">
        <f t="shared" si="13"/>
        <v>17</v>
      </c>
      <c r="U35" s="785">
        <f t="shared" si="6"/>
        <v>2100</v>
      </c>
      <c r="V35" s="786">
        <f t="shared" si="7"/>
        <v>600</v>
      </c>
      <c r="W35" s="443">
        <f t="shared" si="8"/>
        <v>44879</v>
      </c>
      <c r="X35" s="443">
        <v>44880</v>
      </c>
      <c r="Y35" s="787" t="s">
        <v>4707</v>
      </c>
      <c r="Z35" s="805">
        <f t="shared" si="14"/>
        <v>1</v>
      </c>
      <c r="AA35" s="447">
        <f t="shared" si="10"/>
        <v>6.5</v>
      </c>
      <c r="AB35" s="286"/>
      <c r="AC35" s="421"/>
      <c r="AD35" s="421"/>
      <c r="AE35" s="421"/>
      <c r="AF35" s="421"/>
      <c r="AG35" s="421"/>
      <c r="AH35" s="421"/>
      <c r="AI35" s="421"/>
      <c r="AJ35" s="421"/>
      <c r="AK35" s="421"/>
      <c r="AL35" s="421"/>
      <c r="AM35" s="421"/>
      <c r="AN35" s="421"/>
      <c r="AO35" s="421"/>
      <c r="AP35" s="421"/>
      <c r="AQ35" s="421"/>
    </row>
    <row r="36" spans="1:43" ht="15">
      <c r="A36" s="780">
        <v>4716985</v>
      </c>
      <c r="B36" s="780" t="s">
        <v>1390</v>
      </c>
      <c r="C36" s="441">
        <v>44841</v>
      </c>
      <c r="D36" s="438" t="s">
        <v>4750</v>
      </c>
      <c r="E36" s="448" t="s">
        <v>29</v>
      </c>
      <c r="F36" s="438" t="s">
        <v>1250</v>
      </c>
      <c r="G36" s="438" t="s">
        <v>31</v>
      </c>
      <c r="H36" s="438" t="s">
        <v>4709</v>
      </c>
      <c r="I36" s="438"/>
      <c r="J36" s="807">
        <v>44840</v>
      </c>
      <c r="K36" s="453">
        <v>44851</v>
      </c>
      <c r="L36" s="438"/>
      <c r="M36" s="438" t="s">
        <v>183</v>
      </c>
      <c r="N36" s="443">
        <f t="shared" si="0"/>
        <v>44849</v>
      </c>
      <c r="O36" s="781">
        <f t="shared" si="12"/>
        <v>12</v>
      </c>
      <c r="P36" s="782">
        <f t="shared" si="2"/>
        <v>0</v>
      </c>
      <c r="Q36" s="783">
        <f t="shared" si="3"/>
        <v>0</v>
      </c>
      <c r="R36" s="782">
        <f t="shared" si="4"/>
        <v>-5</v>
      </c>
      <c r="S36" s="783">
        <f t="shared" si="5"/>
        <v>0</v>
      </c>
      <c r="T36" s="784">
        <f t="shared" si="13"/>
        <v>17</v>
      </c>
      <c r="U36" s="785">
        <f t="shared" si="6"/>
        <v>2100</v>
      </c>
      <c r="V36" s="786">
        <f t="shared" si="7"/>
        <v>600</v>
      </c>
      <c r="W36" s="443">
        <f t="shared" si="8"/>
        <v>44879</v>
      </c>
      <c r="X36" s="443">
        <v>44880</v>
      </c>
      <c r="Y36" s="787" t="s">
        <v>4707</v>
      </c>
      <c r="Z36" s="805">
        <f t="shared" si="14"/>
        <v>1</v>
      </c>
      <c r="AA36" s="447">
        <f t="shared" si="10"/>
        <v>6.5</v>
      </c>
      <c r="AB36" s="286"/>
      <c r="AC36" s="421"/>
      <c r="AD36" s="421"/>
      <c r="AE36" s="421"/>
      <c r="AF36" s="421"/>
      <c r="AG36" s="421"/>
      <c r="AH36" s="421"/>
      <c r="AI36" s="421"/>
      <c r="AJ36" s="421"/>
      <c r="AK36" s="421"/>
      <c r="AL36" s="421"/>
      <c r="AM36" s="421"/>
      <c r="AN36" s="421"/>
      <c r="AO36" s="421"/>
      <c r="AP36" s="421"/>
      <c r="AQ36" s="421"/>
    </row>
    <row r="37" spans="1:43" ht="15">
      <c r="A37" s="780">
        <v>4717437</v>
      </c>
      <c r="B37" s="780" t="s">
        <v>1390</v>
      </c>
      <c r="C37" s="441">
        <v>44841</v>
      </c>
      <c r="D37" s="438" t="s">
        <v>4751</v>
      </c>
      <c r="E37" s="448" t="s">
        <v>29</v>
      </c>
      <c r="F37" s="438" t="s">
        <v>1250</v>
      </c>
      <c r="G37" s="438" t="s">
        <v>31</v>
      </c>
      <c r="H37" s="438" t="s">
        <v>4709</v>
      </c>
      <c r="I37" s="438"/>
      <c r="J37" s="807">
        <v>44840</v>
      </c>
      <c r="K37" s="453">
        <v>44851</v>
      </c>
      <c r="L37" s="438"/>
      <c r="M37" s="438" t="s">
        <v>183</v>
      </c>
      <c r="N37" s="443">
        <f t="shared" si="0"/>
        <v>44849</v>
      </c>
      <c r="O37" s="781">
        <f t="shared" si="12"/>
        <v>12</v>
      </c>
      <c r="P37" s="782">
        <f t="shared" si="2"/>
        <v>0</v>
      </c>
      <c r="Q37" s="783">
        <f t="shared" si="3"/>
        <v>0</v>
      </c>
      <c r="R37" s="782">
        <f t="shared" si="4"/>
        <v>-5</v>
      </c>
      <c r="S37" s="783">
        <f t="shared" si="5"/>
        <v>0</v>
      </c>
      <c r="T37" s="784">
        <f t="shared" si="13"/>
        <v>17</v>
      </c>
      <c r="U37" s="785">
        <f t="shared" si="6"/>
        <v>2100</v>
      </c>
      <c r="V37" s="786">
        <f t="shared" si="7"/>
        <v>600</v>
      </c>
      <c r="W37" s="443">
        <f t="shared" si="8"/>
        <v>44879</v>
      </c>
      <c r="X37" s="443">
        <v>44880</v>
      </c>
      <c r="Y37" s="787" t="s">
        <v>4707</v>
      </c>
      <c r="Z37" s="805">
        <f t="shared" si="14"/>
        <v>1</v>
      </c>
      <c r="AA37" s="447">
        <f t="shared" si="10"/>
        <v>6.5</v>
      </c>
      <c r="AB37" s="286"/>
      <c r="AC37" s="421"/>
      <c r="AD37" s="421"/>
      <c r="AE37" s="421"/>
      <c r="AF37" s="421"/>
      <c r="AG37" s="421"/>
      <c r="AH37" s="421"/>
      <c r="AI37" s="421"/>
      <c r="AJ37" s="421"/>
      <c r="AK37" s="421"/>
      <c r="AL37" s="421"/>
      <c r="AM37" s="421"/>
      <c r="AN37" s="421"/>
      <c r="AO37" s="421"/>
      <c r="AP37" s="421"/>
      <c r="AQ37" s="421"/>
    </row>
    <row r="38" spans="1:43" ht="15">
      <c r="A38" s="780">
        <v>4716987</v>
      </c>
      <c r="B38" s="780" t="s">
        <v>1390</v>
      </c>
      <c r="C38" s="441">
        <v>44841</v>
      </c>
      <c r="D38" s="438" t="s">
        <v>4752</v>
      </c>
      <c r="E38" s="448" t="s">
        <v>29</v>
      </c>
      <c r="F38" s="438" t="s">
        <v>1250</v>
      </c>
      <c r="G38" s="438" t="s">
        <v>31</v>
      </c>
      <c r="H38" s="438" t="s">
        <v>4709</v>
      </c>
      <c r="I38" s="438"/>
      <c r="J38" s="807">
        <v>44840</v>
      </c>
      <c r="K38" s="453">
        <v>44851</v>
      </c>
      <c r="L38" s="438"/>
      <c r="M38" s="438" t="s">
        <v>183</v>
      </c>
      <c r="N38" s="443">
        <f t="shared" si="0"/>
        <v>44849</v>
      </c>
      <c r="O38" s="781">
        <f t="shared" si="12"/>
        <v>12</v>
      </c>
      <c r="P38" s="782">
        <f t="shared" si="2"/>
        <v>0</v>
      </c>
      <c r="Q38" s="783">
        <f t="shared" si="3"/>
        <v>0</v>
      </c>
      <c r="R38" s="782">
        <f t="shared" si="4"/>
        <v>-5</v>
      </c>
      <c r="S38" s="783">
        <f t="shared" si="5"/>
        <v>0</v>
      </c>
      <c r="T38" s="784">
        <f t="shared" si="13"/>
        <v>17</v>
      </c>
      <c r="U38" s="785">
        <f t="shared" si="6"/>
        <v>2100</v>
      </c>
      <c r="V38" s="786">
        <f t="shared" si="7"/>
        <v>600</v>
      </c>
      <c r="W38" s="443">
        <f t="shared" si="8"/>
        <v>44879</v>
      </c>
      <c r="X38" s="443">
        <v>44880</v>
      </c>
      <c r="Y38" s="787" t="s">
        <v>4707</v>
      </c>
      <c r="Z38" s="805">
        <f t="shared" si="14"/>
        <v>1</v>
      </c>
      <c r="AA38" s="447">
        <f t="shared" si="10"/>
        <v>6.5</v>
      </c>
      <c r="AB38" s="286"/>
      <c r="AC38" s="421"/>
      <c r="AD38" s="421"/>
      <c r="AE38" s="421"/>
      <c r="AF38" s="421"/>
      <c r="AG38" s="421"/>
      <c r="AH38" s="421"/>
      <c r="AI38" s="421"/>
      <c r="AJ38" s="421"/>
      <c r="AK38" s="421"/>
      <c r="AL38" s="421"/>
      <c r="AM38" s="421"/>
      <c r="AN38" s="421"/>
      <c r="AO38" s="421"/>
      <c r="AP38" s="421"/>
      <c r="AQ38" s="421"/>
    </row>
    <row r="39" spans="1:43" ht="15">
      <c r="A39" s="780">
        <v>4721647</v>
      </c>
      <c r="B39" s="780" t="s">
        <v>1390</v>
      </c>
      <c r="C39" s="441">
        <v>44841</v>
      </c>
      <c r="D39" s="438" t="s">
        <v>4753</v>
      </c>
      <c r="E39" s="448" t="s">
        <v>29</v>
      </c>
      <c r="F39" s="438" t="s">
        <v>1250</v>
      </c>
      <c r="G39" s="438" t="s">
        <v>31</v>
      </c>
      <c r="H39" s="438" t="s">
        <v>4712</v>
      </c>
      <c r="I39" s="438"/>
      <c r="J39" s="807">
        <v>44840</v>
      </c>
      <c r="K39" s="453">
        <v>44851</v>
      </c>
      <c r="L39" s="438"/>
      <c r="M39" s="438" t="s">
        <v>183</v>
      </c>
      <c r="N39" s="443">
        <f t="shared" si="0"/>
        <v>44849</v>
      </c>
      <c r="O39" s="781">
        <f t="shared" si="12"/>
        <v>12</v>
      </c>
      <c r="P39" s="782">
        <f t="shared" si="2"/>
        <v>0</v>
      </c>
      <c r="Q39" s="783">
        <f t="shared" si="3"/>
        <v>0</v>
      </c>
      <c r="R39" s="782">
        <f t="shared" si="4"/>
        <v>-5</v>
      </c>
      <c r="S39" s="783">
        <f t="shared" si="5"/>
        <v>0</v>
      </c>
      <c r="T39" s="784">
        <f t="shared" si="13"/>
        <v>17</v>
      </c>
      <c r="U39" s="785">
        <f t="shared" si="6"/>
        <v>2100</v>
      </c>
      <c r="V39" s="786">
        <f t="shared" si="7"/>
        <v>600</v>
      </c>
      <c r="W39" s="443">
        <f t="shared" si="8"/>
        <v>44879</v>
      </c>
      <c r="X39" s="443">
        <v>44880</v>
      </c>
      <c r="Y39" s="787" t="s">
        <v>4707</v>
      </c>
      <c r="Z39" s="805">
        <f t="shared" si="14"/>
        <v>1</v>
      </c>
      <c r="AA39" s="447">
        <f t="shared" si="10"/>
        <v>6.5</v>
      </c>
      <c r="AB39" s="286"/>
      <c r="AC39" s="421"/>
      <c r="AD39" s="421"/>
      <c r="AE39" s="421"/>
      <c r="AF39" s="421"/>
      <c r="AG39" s="421"/>
      <c r="AH39" s="421"/>
      <c r="AI39" s="421"/>
      <c r="AJ39" s="421"/>
      <c r="AK39" s="421"/>
      <c r="AL39" s="421"/>
      <c r="AM39" s="421"/>
      <c r="AN39" s="421"/>
      <c r="AO39" s="421"/>
      <c r="AP39" s="421"/>
      <c r="AQ39" s="421"/>
    </row>
    <row r="40" spans="1:43" ht="15">
      <c r="A40" s="780">
        <v>4716967</v>
      </c>
      <c r="B40" s="780" t="s">
        <v>1390</v>
      </c>
      <c r="C40" s="441">
        <v>44841</v>
      </c>
      <c r="D40" s="438" t="s">
        <v>4754</v>
      </c>
      <c r="E40" s="448" t="s">
        <v>29</v>
      </c>
      <c r="F40" s="438" t="s">
        <v>1250</v>
      </c>
      <c r="G40" s="438" t="s">
        <v>31</v>
      </c>
      <c r="H40" s="438" t="s">
        <v>4709</v>
      </c>
      <c r="I40" s="438"/>
      <c r="J40" s="807">
        <v>44840</v>
      </c>
      <c r="K40" s="453">
        <v>44851</v>
      </c>
      <c r="L40" s="438"/>
      <c r="M40" s="438" t="s">
        <v>183</v>
      </c>
      <c r="N40" s="443">
        <f t="shared" si="0"/>
        <v>44849</v>
      </c>
      <c r="O40" s="781">
        <f t="shared" si="12"/>
        <v>12</v>
      </c>
      <c r="P40" s="782">
        <f t="shared" si="2"/>
        <v>0</v>
      </c>
      <c r="Q40" s="783">
        <f t="shared" si="3"/>
        <v>0</v>
      </c>
      <c r="R40" s="782">
        <f t="shared" si="4"/>
        <v>-5</v>
      </c>
      <c r="S40" s="783">
        <f t="shared" si="5"/>
        <v>0</v>
      </c>
      <c r="T40" s="784">
        <f t="shared" si="13"/>
        <v>17</v>
      </c>
      <c r="U40" s="785">
        <f t="shared" si="6"/>
        <v>2100</v>
      </c>
      <c r="V40" s="786">
        <f t="shared" si="7"/>
        <v>600</v>
      </c>
      <c r="W40" s="443">
        <f t="shared" si="8"/>
        <v>44879</v>
      </c>
      <c r="X40" s="443">
        <v>44880</v>
      </c>
      <c r="Y40" s="787" t="s">
        <v>4707</v>
      </c>
      <c r="Z40" s="805">
        <f t="shared" si="14"/>
        <v>1</v>
      </c>
      <c r="AA40" s="447">
        <f t="shared" si="10"/>
        <v>6.5</v>
      </c>
      <c r="AB40" s="286"/>
      <c r="AC40" s="421"/>
      <c r="AD40" s="421"/>
      <c r="AE40" s="421"/>
      <c r="AF40" s="421"/>
      <c r="AG40" s="421"/>
      <c r="AH40" s="421"/>
      <c r="AI40" s="421"/>
      <c r="AJ40" s="421"/>
      <c r="AK40" s="421"/>
      <c r="AL40" s="421"/>
      <c r="AM40" s="421"/>
      <c r="AN40" s="421"/>
      <c r="AO40" s="421"/>
      <c r="AP40" s="421"/>
      <c r="AQ40" s="421"/>
    </row>
    <row r="41" spans="1:43" ht="15">
      <c r="A41" s="780">
        <v>4717413</v>
      </c>
      <c r="B41" s="780" t="s">
        <v>1390</v>
      </c>
      <c r="C41" s="441">
        <v>44841</v>
      </c>
      <c r="D41" s="438" t="s">
        <v>4755</v>
      </c>
      <c r="E41" s="448" t="s">
        <v>29</v>
      </c>
      <c r="F41" s="438" t="s">
        <v>1250</v>
      </c>
      <c r="G41" s="438" t="s">
        <v>31</v>
      </c>
      <c r="H41" s="438" t="s">
        <v>4709</v>
      </c>
      <c r="I41" s="439"/>
      <c r="J41" s="807">
        <v>44841</v>
      </c>
      <c r="K41" s="453">
        <v>44851</v>
      </c>
      <c r="L41" s="439"/>
      <c r="M41" s="438" t="s">
        <v>183</v>
      </c>
      <c r="N41" s="443">
        <f t="shared" si="0"/>
        <v>44850</v>
      </c>
      <c r="O41" s="781">
        <f t="shared" si="12"/>
        <v>11</v>
      </c>
      <c r="P41" s="782">
        <f t="shared" si="2"/>
        <v>0</v>
      </c>
      <c r="Q41" s="783">
        <f t="shared" si="3"/>
        <v>0</v>
      </c>
      <c r="R41" s="782">
        <f t="shared" si="4"/>
        <v>-6</v>
      </c>
      <c r="S41" s="783">
        <f t="shared" si="5"/>
        <v>0</v>
      </c>
      <c r="T41" s="784">
        <f t="shared" si="13"/>
        <v>17</v>
      </c>
      <c r="U41" s="785">
        <f t="shared" si="6"/>
        <v>2100</v>
      </c>
      <c r="V41" s="786">
        <f t="shared" si="7"/>
        <v>300</v>
      </c>
      <c r="W41" s="443">
        <f t="shared" si="8"/>
        <v>44880</v>
      </c>
      <c r="X41" s="443">
        <v>44880</v>
      </c>
      <c r="Y41" s="787" t="s">
        <v>4707</v>
      </c>
      <c r="Z41" s="805">
        <f t="shared" si="14"/>
        <v>0</v>
      </c>
      <c r="AA41" s="447">
        <f t="shared" si="10"/>
        <v>0</v>
      </c>
      <c r="AB41" s="286"/>
      <c r="AC41" s="421"/>
      <c r="AD41" s="421"/>
      <c r="AE41" s="421"/>
      <c r="AF41" s="421"/>
      <c r="AG41" s="421"/>
      <c r="AH41" s="421"/>
      <c r="AI41" s="421"/>
      <c r="AJ41" s="421"/>
      <c r="AK41" s="421"/>
      <c r="AL41" s="421"/>
      <c r="AM41" s="421"/>
      <c r="AN41" s="421"/>
      <c r="AO41" s="421"/>
      <c r="AP41" s="421"/>
      <c r="AQ41" s="421"/>
    </row>
    <row r="42" spans="1:43" ht="15">
      <c r="A42" s="780">
        <v>4717415</v>
      </c>
      <c r="B42" s="780" t="s">
        <v>1390</v>
      </c>
      <c r="C42" s="441">
        <v>44841</v>
      </c>
      <c r="D42" s="438" t="s">
        <v>4756</v>
      </c>
      <c r="E42" s="448" t="s">
        <v>29</v>
      </c>
      <c r="F42" s="438" t="s">
        <v>1250</v>
      </c>
      <c r="G42" s="438" t="s">
        <v>31</v>
      </c>
      <c r="H42" s="438" t="s">
        <v>4709</v>
      </c>
      <c r="I42" s="439"/>
      <c r="J42" s="807">
        <v>44841</v>
      </c>
      <c r="K42" s="453">
        <v>44851</v>
      </c>
      <c r="L42" s="439"/>
      <c r="M42" s="438" t="s">
        <v>183</v>
      </c>
      <c r="N42" s="443">
        <f t="shared" si="0"/>
        <v>44850</v>
      </c>
      <c r="O42" s="781">
        <f t="shared" si="12"/>
        <v>11</v>
      </c>
      <c r="P42" s="782">
        <f t="shared" si="2"/>
        <v>0</v>
      </c>
      <c r="Q42" s="783">
        <f t="shared" si="3"/>
        <v>0</v>
      </c>
      <c r="R42" s="782">
        <f t="shared" si="4"/>
        <v>-6</v>
      </c>
      <c r="S42" s="783">
        <f t="shared" si="5"/>
        <v>0</v>
      </c>
      <c r="T42" s="784">
        <f t="shared" si="13"/>
        <v>17</v>
      </c>
      <c r="U42" s="785">
        <f t="shared" si="6"/>
        <v>2100</v>
      </c>
      <c r="V42" s="786">
        <f t="shared" si="7"/>
        <v>300</v>
      </c>
      <c r="W42" s="443">
        <f t="shared" si="8"/>
        <v>44880</v>
      </c>
      <c r="X42" s="443">
        <v>44880</v>
      </c>
      <c r="Y42" s="787" t="s">
        <v>4707</v>
      </c>
      <c r="Z42" s="805">
        <f t="shared" si="14"/>
        <v>0</v>
      </c>
      <c r="AA42" s="447">
        <f t="shared" si="10"/>
        <v>0</v>
      </c>
      <c r="AB42" s="286"/>
      <c r="AC42" s="421"/>
      <c r="AD42" s="421"/>
      <c r="AE42" s="421"/>
      <c r="AF42" s="421"/>
      <c r="AG42" s="421"/>
      <c r="AH42" s="421"/>
      <c r="AI42" s="421"/>
      <c r="AJ42" s="421"/>
      <c r="AK42" s="421"/>
      <c r="AL42" s="421"/>
      <c r="AM42" s="421"/>
      <c r="AN42" s="421"/>
      <c r="AO42" s="421"/>
      <c r="AP42" s="421"/>
      <c r="AQ42" s="421"/>
    </row>
    <row r="43" spans="1:43" ht="15">
      <c r="A43" s="780">
        <v>4717423</v>
      </c>
      <c r="B43" s="780" t="s">
        <v>1390</v>
      </c>
      <c r="C43" s="441">
        <v>44841</v>
      </c>
      <c r="D43" s="438" t="s">
        <v>4757</v>
      </c>
      <c r="E43" s="448" t="s">
        <v>29</v>
      </c>
      <c r="F43" s="438" t="s">
        <v>1250</v>
      </c>
      <c r="G43" s="438" t="s">
        <v>31</v>
      </c>
      <c r="H43" s="438" t="s">
        <v>4709</v>
      </c>
      <c r="I43" s="439"/>
      <c r="J43" s="807">
        <v>44841</v>
      </c>
      <c r="K43" s="453">
        <v>44851</v>
      </c>
      <c r="L43" s="439"/>
      <c r="M43" s="438" t="s">
        <v>183</v>
      </c>
      <c r="N43" s="443">
        <f t="shared" si="0"/>
        <v>44850</v>
      </c>
      <c r="O43" s="781">
        <f t="shared" si="12"/>
        <v>11</v>
      </c>
      <c r="P43" s="782">
        <f t="shared" si="2"/>
        <v>0</v>
      </c>
      <c r="Q43" s="783">
        <f t="shared" si="3"/>
        <v>0</v>
      </c>
      <c r="R43" s="782">
        <f t="shared" si="4"/>
        <v>-6</v>
      </c>
      <c r="S43" s="783">
        <f t="shared" si="5"/>
        <v>0</v>
      </c>
      <c r="T43" s="784">
        <f t="shared" si="13"/>
        <v>17</v>
      </c>
      <c r="U43" s="785">
        <f t="shared" si="6"/>
        <v>2100</v>
      </c>
      <c r="V43" s="786">
        <f t="shared" si="7"/>
        <v>300</v>
      </c>
      <c r="W43" s="443">
        <f t="shared" si="8"/>
        <v>44880</v>
      </c>
      <c r="X43" s="443">
        <v>44880</v>
      </c>
      <c r="Y43" s="787" t="s">
        <v>4707</v>
      </c>
      <c r="Z43" s="805">
        <f t="shared" si="14"/>
        <v>0</v>
      </c>
      <c r="AA43" s="447">
        <f t="shared" si="10"/>
        <v>0</v>
      </c>
      <c r="AB43" s="286"/>
      <c r="AC43" s="421"/>
      <c r="AD43" s="421"/>
      <c r="AE43" s="421"/>
      <c r="AF43" s="421"/>
      <c r="AG43" s="421"/>
      <c r="AH43" s="421"/>
      <c r="AI43" s="421"/>
      <c r="AJ43" s="421"/>
      <c r="AK43" s="421"/>
      <c r="AL43" s="421"/>
      <c r="AM43" s="421"/>
      <c r="AN43" s="421"/>
      <c r="AO43" s="421"/>
      <c r="AP43" s="421"/>
      <c r="AQ43" s="421"/>
    </row>
    <row r="44" spans="1:43" ht="15">
      <c r="A44" s="780">
        <v>4717425</v>
      </c>
      <c r="B44" s="780" t="s">
        <v>1390</v>
      </c>
      <c r="C44" s="441">
        <v>44841</v>
      </c>
      <c r="D44" s="438" t="s">
        <v>4758</v>
      </c>
      <c r="E44" s="448" t="s">
        <v>29</v>
      </c>
      <c r="F44" s="438" t="s">
        <v>1250</v>
      </c>
      <c r="G44" s="438" t="s">
        <v>31</v>
      </c>
      <c r="H44" s="438" t="s">
        <v>4709</v>
      </c>
      <c r="I44" s="439"/>
      <c r="J44" s="807">
        <v>44841</v>
      </c>
      <c r="K44" s="453">
        <v>44851</v>
      </c>
      <c r="L44" s="439"/>
      <c r="M44" s="438" t="s">
        <v>183</v>
      </c>
      <c r="N44" s="443">
        <f t="shared" si="0"/>
        <v>44850</v>
      </c>
      <c r="O44" s="781">
        <f t="shared" si="12"/>
        <v>11</v>
      </c>
      <c r="P44" s="782">
        <f t="shared" si="2"/>
        <v>0</v>
      </c>
      <c r="Q44" s="783">
        <f t="shared" si="3"/>
        <v>0</v>
      </c>
      <c r="R44" s="782">
        <f t="shared" si="4"/>
        <v>-6</v>
      </c>
      <c r="S44" s="783">
        <f t="shared" si="5"/>
        <v>0</v>
      </c>
      <c r="T44" s="784">
        <f t="shared" si="13"/>
        <v>17</v>
      </c>
      <c r="U44" s="785">
        <f t="shared" si="6"/>
        <v>2100</v>
      </c>
      <c r="V44" s="786">
        <f t="shared" si="7"/>
        <v>300</v>
      </c>
      <c r="W44" s="443">
        <f t="shared" si="8"/>
        <v>44880</v>
      </c>
      <c r="X44" s="443">
        <v>44880</v>
      </c>
      <c r="Y44" s="787" t="s">
        <v>4707</v>
      </c>
      <c r="Z44" s="805">
        <f t="shared" si="14"/>
        <v>0</v>
      </c>
      <c r="AA44" s="447">
        <f t="shared" si="10"/>
        <v>0</v>
      </c>
      <c r="AB44" s="286"/>
      <c r="AC44" s="421"/>
      <c r="AD44" s="421"/>
      <c r="AE44" s="421"/>
      <c r="AF44" s="421"/>
      <c r="AG44" s="421"/>
      <c r="AH44" s="421"/>
      <c r="AI44" s="421"/>
      <c r="AJ44" s="421"/>
      <c r="AK44" s="421"/>
      <c r="AL44" s="421"/>
      <c r="AM44" s="421"/>
      <c r="AN44" s="421"/>
      <c r="AO44" s="421"/>
      <c r="AP44" s="421"/>
      <c r="AQ44" s="421"/>
    </row>
    <row r="45" spans="1:43" ht="15">
      <c r="A45" s="780">
        <v>4717427</v>
      </c>
      <c r="B45" s="780" t="s">
        <v>1390</v>
      </c>
      <c r="C45" s="441">
        <v>44841</v>
      </c>
      <c r="D45" s="438" t="s">
        <v>4759</v>
      </c>
      <c r="E45" s="448" t="s">
        <v>29</v>
      </c>
      <c r="F45" s="438" t="s">
        <v>1250</v>
      </c>
      <c r="G45" s="438" t="s">
        <v>31</v>
      </c>
      <c r="H45" s="438" t="s">
        <v>4709</v>
      </c>
      <c r="I45" s="439"/>
      <c r="J45" s="807">
        <v>44841</v>
      </c>
      <c r="K45" s="453">
        <v>44851</v>
      </c>
      <c r="L45" s="439"/>
      <c r="M45" s="438" t="s">
        <v>183</v>
      </c>
      <c r="N45" s="443">
        <f t="shared" si="0"/>
        <v>44850</v>
      </c>
      <c r="O45" s="781">
        <f t="shared" si="12"/>
        <v>11</v>
      </c>
      <c r="P45" s="782">
        <f t="shared" si="2"/>
        <v>0</v>
      </c>
      <c r="Q45" s="783">
        <f t="shared" si="3"/>
        <v>0</v>
      </c>
      <c r="R45" s="782">
        <f t="shared" si="4"/>
        <v>-6</v>
      </c>
      <c r="S45" s="783">
        <f t="shared" si="5"/>
        <v>0</v>
      </c>
      <c r="T45" s="784">
        <f t="shared" si="13"/>
        <v>17</v>
      </c>
      <c r="U45" s="785">
        <f t="shared" si="6"/>
        <v>2100</v>
      </c>
      <c r="V45" s="786">
        <f t="shared" si="7"/>
        <v>300</v>
      </c>
      <c r="W45" s="443">
        <f t="shared" si="8"/>
        <v>44880</v>
      </c>
      <c r="X45" s="443">
        <v>44880</v>
      </c>
      <c r="Y45" s="787" t="s">
        <v>4707</v>
      </c>
      <c r="Z45" s="805">
        <f t="shared" si="14"/>
        <v>0</v>
      </c>
      <c r="AA45" s="447">
        <f t="shared" si="10"/>
        <v>0</v>
      </c>
      <c r="AB45" s="286"/>
      <c r="AC45" s="421"/>
      <c r="AD45" s="421"/>
      <c r="AE45" s="421"/>
      <c r="AF45" s="421"/>
      <c r="AG45" s="421"/>
      <c r="AH45" s="421"/>
      <c r="AI45" s="421"/>
      <c r="AJ45" s="421"/>
      <c r="AK45" s="421"/>
      <c r="AL45" s="421"/>
      <c r="AM45" s="421"/>
      <c r="AN45" s="421"/>
      <c r="AO45" s="421"/>
      <c r="AP45" s="421"/>
      <c r="AQ45" s="421"/>
    </row>
    <row r="46" spans="1:43" ht="15">
      <c r="A46" s="780">
        <v>4721619</v>
      </c>
      <c r="B46" s="780" t="s">
        <v>1390</v>
      </c>
      <c r="C46" s="441">
        <v>44841</v>
      </c>
      <c r="D46" s="438" t="s">
        <v>4760</v>
      </c>
      <c r="E46" s="448" t="s">
        <v>29</v>
      </c>
      <c r="F46" s="438" t="s">
        <v>1250</v>
      </c>
      <c r="G46" s="438" t="s">
        <v>31</v>
      </c>
      <c r="H46" s="438" t="s">
        <v>4712</v>
      </c>
      <c r="I46" s="439"/>
      <c r="J46" s="807">
        <v>44841</v>
      </c>
      <c r="K46" s="453">
        <v>44851</v>
      </c>
      <c r="L46" s="439"/>
      <c r="M46" s="438" t="s">
        <v>183</v>
      </c>
      <c r="N46" s="443">
        <f t="shared" si="0"/>
        <v>44850</v>
      </c>
      <c r="O46" s="781">
        <f t="shared" si="12"/>
        <v>11</v>
      </c>
      <c r="P46" s="782">
        <f t="shared" si="2"/>
        <v>0</v>
      </c>
      <c r="Q46" s="783">
        <f t="shared" si="3"/>
        <v>0</v>
      </c>
      <c r="R46" s="782">
        <f t="shared" si="4"/>
        <v>-6</v>
      </c>
      <c r="S46" s="783">
        <f t="shared" si="5"/>
        <v>0</v>
      </c>
      <c r="T46" s="784">
        <f t="shared" si="13"/>
        <v>17</v>
      </c>
      <c r="U46" s="785">
        <f t="shared" si="6"/>
        <v>2100</v>
      </c>
      <c r="V46" s="786">
        <f t="shared" si="7"/>
        <v>300</v>
      </c>
      <c r="W46" s="443">
        <f t="shared" si="8"/>
        <v>44880</v>
      </c>
      <c r="X46" s="443">
        <v>44880</v>
      </c>
      <c r="Y46" s="787" t="s">
        <v>4707</v>
      </c>
      <c r="Z46" s="805">
        <f t="shared" si="14"/>
        <v>0</v>
      </c>
      <c r="AA46" s="447">
        <f t="shared" si="10"/>
        <v>0</v>
      </c>
      <c r="AB46" s="286"/>
      <c r="AC46" s="421"/>
      <c r="AD46" s="421"/>
      <c r="AE46" s="421"/>
      <c r="AF46" s="421"/>
      <c r="AG46" s="421"/>
      <c r="AH46" s="421"/>
      <c r="AI46" s="421"/>
      <c r="AJ46" s="421"/>
      <c r="AK46" s="421"/>
      <c r="AL46" s="421"/>
      <c r="AM46" s="421"/>
      <c r="AN46" s="421"/>
      <c r="AO46" s="421"/>
      <c r="AP46" s="421"/>
      <c r="AQ46" s="421"/>
    </row>
    <row r="47" spans="1:43" ht="15">
      <c r="A47" s="780">
        <v>4717407</v>
      </c>
      <c r="B47" s="780" t="s">
        <v>1390</v>
      </c>
      <c r="C47" s="441">
        <v>44841</v>
      </c>
      <c r="D47" s="438" t="s">
        <v>4761</v>
      </c>
      <c r="E47" s="448" t="s">
        <v>29</v>
      </c>
      <c r="F47" s="438" t="s">
        <v>1250</v>
      </c>
      <c r="G47" s="438" t="s">
        <v>31</v>
      </c>
      <c r="H47" s="438" t="s">
        <v>4709</v>
      </c>
      <c r="I47" s="438"/>
      <c r="J47" s="807">
        <v>44841</v>
      </c>
      <c r="K47" s="453">
        <v>44851</v>
      </c>
      <c r="L47" s="438"/>
      <c r="M47" s="438" t="s">
        <v>183</v>
      </c>
      <c r="N47" s="443">
        <f t="shared" si="0"/>
        <v>44850</v>
      </c>
      <c r="O47" s="781">
        <f t="shared" si="12"/>
        <v>11</v>
      </c>
      <c r="P47" s="782">
        <f t="shared" si="2"/>
        <v>0</v>
      </c>
      <c r="Q47" s="783">
        <f t="shared" si="3"/>
        <v>0</v>
      </c>
      <c r="R47" s="782">
        <f t="shared" si="4"/>
        <v>-6</v>
      </c>
      <c r="S47" s="783">
        <f t="shared" si="5"/>
        <v>0</v>
      </c>
      <c r="T47" s="784">
        <f t="shared" si="13"/>
        <v>17</v>
      </c>
      <c r="U47" s="785">
        <f t="shared" si="6"/>
        <v>2100</v>
      </c>
      <c r="V47" s="786">
        <f t="shared" si="7"/>
        <v>300</v>
      </c>
      <c r="W47" s="443">
        <f t="shared" si="8"/>
        <v>44880</v>
      </c>
      <c r="X47" s="443">
        <v>44880</v>
      </c>
      <c r="Y47" s="787" t="s">
        <v>4707</v>
      </c>
      <c r="Z47" s="805">
        <f t="shared" si="14"/>
        <v>0</v>
      </c>
      <c r="AA47" s="447">
        <f t="shared" si="10"/>
        <v>0</v>
      </c>
      <c r="AB47" s="286"/>
      <c r="AC47" s="421"/>
      <c r="AD47" s="421"/>
      <c r="AE47" s="421"/>
      <c r="AF47" s="421"/>
      <c r="AG47" s="421"/>
      <c r="AH47" s="421"/>
      <c r="AI47" s="421"/>
      <c r="AJ47" s="421"/>
      <c r="AK47" s="421"/>
      <c r="AL47" s="421"/>
      <c r="AM47" s="421"/>
      <c r="AN47" s="421"/>
      <c r="AO47" s="421"/>
      <c r="AP47" s="421"/>
      <c r="AQ47" s="421"/>
    </row>
    <row r="48" spans="1:43" ht="15">
      <c r="A48" s="780">
        <v>4717441</v>
      </c>
      <c r="B48" s="780" t="s">
        <v>1390</v>
      </c>
      <c r="C48" s="441">
        <v>44841</v>
      </c>
      <c r="D48" s="438" t="s">
        <v>4762</v>
      </c>
      <c r="E48" s="448" t="s">
        <v>29</v>
      </c>
      <c r="F48" s="438" t="s">
        <v>1250</v>
      </c>
      <c r="G48" s="438" t="s">
        <v>31</v>
      </c>
      <c r="H48" s="438" t="s">
        <v>4709</v>
      </c>
      <c r="I48" s="438"/>
      <c r="J48" s="807">
        <v>44841</v>
      </c>
      <c r="K48" s="453">
        <v>44851</v>
      </c>
      <c r="L48" s="438"/>
      <c r="M48" s="438" t="s">
        <v>183</v>
      </c>
      <c r="N48" s="443">
        <f t="shared" si="0"/>
        <v>44850</v>
      </c>
      <c r="O48" s="781">
        <f t="shared" si="12"/>
        <v>11</v>
      </c>
      <c r="P48" s="782">
        <f t="shared" si="2"/>
        <v>0</v>
      </c>
      <c r="Q48" s="783">
        <f t="shared" si="3"/>
        <v>0</v>
      </c>
      <c r="R48" s="782">
        <f t="shared" si="4"/>
        <v>-6</v>
      </c>
      <c r="S48" s="783">
        <f t="shared" si="5"/>
        <v>0</v>
      </c>
      <c r="T48" s="784">
        <f t="shared" si="13"/>
        <v>17</v>
      </c>
      <c r="U48" s="785">
        <f t="shared" si="6"/>
        <v>2100</v>
      </c>
      <c r="V48" s="786">
        <f t="shared" si="7"/>
        <v>300</v>
      </c>
      <c r="W48" s="443">
        <f t="shared" si="8"/>
        <v>44880</v>
      </c>
      <c r="X48" s="443">
        <v>44880</v>
      </c>
      <c r="Y48" s="787" t="s">
        <v>4707</v>
      </c>
      <c r="Z48" s="805">
        <f t="shared" si="14"/>
        <v>0</v>
      </c>
      <c r="AA48" s="447">
        <f t="shared" si="10"/>
        <v>0</v>
      </c>
      <c r="AB48" s="286"/>
      <c r="AC48" s="421"/>
      <c r="AD48" s="421"/>
      <c r="AE48" s="421"/>
      <c r="AF48" s="421"/>
      <c r="AG48" s="421"/>
      <c r="AH48" s="421"/>
      <c r="AI48" s="421"/>
      <c r="AJ48" s="421"/>
      <c r="AK48" s="421"/>
      <c r="AL48" s="421"/>
      <c r="AM48" s="421"/>
      <c r="AN48" s="421"/>
      <c r="AO48" s="421"/>
      <c r="AP48" s="421"/>
      <c r="AQ48" s="421"/>
    </row>
    <row r="49" spans="1:43" ht="15">
      <c r="A49" s="780">
        <v>4717445</v>
      </c>
      <c r="B49" s="780" t="s">
        <v>1390</v>
      </c>
      <c r="C49" s="441">
        <v>44841</v>
      </c>
      <c r="D49" s="438" t="s">
        <v>4763</v>
      </c>
      <c r="E49" s="808" t="s">
        <v>29</v>
      </c>
      <c r="F49" s="438" t="s">
        <v>1250</v>
      </c>
      <c r="G49" s="438" t="s">
        <v>31</v>
      </c>
      <c r="H49" s="438" t="s">
        <v>4709</v>
      </c>
      <c r="I49" s="438"/>
      <c r="J49" s="807">
        <v>44841</v>
      </c>
      <c r="K49" s="453">
        <v>44851</v>
      </c>
      <c r="L49" s="438"/>
      <c r="M49" s="438" t="s">
        <v>183</v>
      </c>
      <c r="N49" s="443">
        <f t="shared" si="0"/>
        <v>44850</v>
      </c>
      <c r="O49" s="781">
        <f t="shared" si="12"/>
        <v>11</v>
      </c>
      <c r="P49" s="782">
        <f t="shared" si="2"/>
        <v>0</v>
      </c>
      <c r="Q49" s="783">
        <f t="shared" si="3"/>
        <v>0</v>
      </c>
      <c r="R49" s="782">
        <f t="shared" si="4"/>
        <v>-6</v>
      </c>
      <c r="S49" s="783">
        <f t="shared" si="5"/>
        <v>0</v>
      </c>
      <c r="T49" s="784">
        <f t="shared" si="13"/>
        <v>17</v>
      </c>
      <c r="U49" s="785">
        <f t="shared" si="6"/>
        <v>2100</v>
      </c>
      <c r="V49" s="786">
        <f t="shared" si="7"/>
        <v>300</v>
      </c>
      <c r="W49" s="443">
        <f t="shared" si="8"/>
        <v>44880</v>
      </c>
      <c r="X49" s="443">
        <v>44880</v>
      </c>
      <c r="Y49" s="787" t="s">
        <v>4707</v>
      </c>
      <c r="Z49" s="805">
        <f t="shared" si="14"/>
        <v>0</v>
      </c>
      <c r="AA49" s="447">
        <f t="shared" si="10"/>
        <v>0</v>
      </c>
      <c r="AB49" s="286"/>
      <c r="AC49" s="421"/>
      <c r="AD49" s="421"/>
      <c r="AE49" s="421"/>
      <c r="AF49" s="421"/>
      <c r="AG49" s="421"/>
      <c r="AH49" s="421"/>
      <c r="AI49" s="421"/>
      <c r="AJ49" s="421"/>
      <c r="AK49" s="421"/>
      <c r="AL49" s="421"/>
      <c r="AM49" s="421"/>
      <c r="AN49" s="421"/>
      <c r="AO49" s="421"/>
      <c r="AP49" s="421"/>
      <c r="AQ49" s="421"/>
    </row>
    <row r="50" spans="1:43" ht="15">
      <c r="A50" s="780">
        <v>4717421</v>
      </c>
      <c r="B50" s="780" t="s">
        <v>1390</v>
      </c>
      <c r="C50" s="438" t="s">
        <v>32</v>
      </c>
      <c r="D50" s="438" t="s">
        <v>4764</v>
      </c>
      <c r="E50" s="448" t="s">
        <v>29</v>
      </c>
      <c r="F50" s="438" t="s">
        <v>1250</v>
      </c>
      <c r="G50" s="438" t="s">
        <v>31</v>
      </c>
      <c r="H50" s="438" t="s">
        <v>4709</v>
      </c>
      <c r="I50" s="438"/>
      <c r="J50" s="807">
        <v>44841</v>
      </c>
      <c r="K50" s="453">
        <v>44851</v>
      </c>
      <c r="L50" s="438"/>
      <c r="M50" s="438" t="s">
        <v>183</v>
      </c>
      <c r="N50" s="443">
        <f t="shared" si="0"/>
        <v>44850</v>
      </c>
      <c r="O50" s="781">
        <f t="shared" si="12"/>
        <v>11</v>
      </c>
      <c r="P50" s="782">
        <f t="shared" si="2"/>
        <v>0</v>
      </c>
      <c r="Q50" s="783">
        <f t="shared" si="3"/>
        <v>0</v>
      </c>
      <c r="R50" s="782">
        <f t="shared" si="4"/>
        <v>-6</v>
      </c>
      <c r="S50" s="783">
        <f t="shared" si="5"/>
        <v>0</v>
      </c>
      <c r="T50" s="784">
        <f t="shared" si="13"/>
        <v>17</v>
      </c>
      <c r="U50" s="785">
        <f t="shared" si="6"/>
        <v>2100</v>
      </c>
      <c r="V50" s="786">
        <f t="shared" si="7"/>
        <v>300</v>
      </c>
      <c r="W50" s="443">
        <f t="shared" si="8"/>
        <v>44880</v>
      </c>
      <c r="X50" s="443">
        <v>44880</v>
      </c>
      <c r="Y50" s="787" t="s">
        <v>4707</v>
      </c>
      <c r="Z50" s="805">
        <f t="shared" si="14"/>
        <v>0</v>
      </c>
      <c r="AA50" s="447">
        <f t="shared" si="10"/>
        <v>0</v>
      </c>
      <c r="AB50" s="286"/>
      <c r="AC50" s="421"/>
      <c r="AD50" s="421"/>
      <c r="AE50" s="421"/>
      <c r="AF50" s="421"/>
      <c r="AG50" s="421"/>
      <c r="AH50" s="421"/>
      <c r="AI50" s="421"/>
      <c r="AJ50" s="421"/>
      <c r="AK50" s="421"/>
      <c r="AL50" s="421"/>
      <c r="AM50" s="421"/>
      <c r="AN50" s="421"/>
      <c r="AO50" s="421"/>
      <c r="AP50" s="421"/>
      <c r="AQ50" s="421"/>
    </row>
    <row r="51" spans="1:43" ht="15">
      <c r="A51" s="780">
        <v>4721609</v>
      </c>
      <c r="B51" s="780" t="s">
        <v>1390</v>
      </c>
      <c r="C51" s="438" t="s">
        <v>32</v>
      </c>
      <c r="D51" s="438" t="s">
        <v>4765</v>
      </c>
      <c r="E51" s="448" t="s">
        <v>29</v>
      </c>
      <c r="F51" s="438" t="s">
        <v>1250</v>
      </c>
      <c r="G51" s="438" t="s">
        <v>31</v>
      </c>
      <c r="H51" s="438" t="s">
        <v>4712</v>
      </c>
      <c r="I51" s="438" t="s">
        <v>696</v>
      </c>
      <c r="J51" s="807">
        <v>44841</v>
      </c>
      <c r="K51" s="453">
        <v>44851</v>
      </c>
      <c r="L51" s="438"/>
      <c r="M51" s="438" t="s">
        <v>183</v>
      </c>
      <c r="N51" s="443">
        <f t="shared" si="0"/>
        <v>44850</v>
      </c>
      <c r="O51" s="781">
        <f t="shared" si="12"/>
        <v>11</v>
      </c>
      <c r="P51" s="782">
        <f t="shared" si="2"/>
        <v>0</v>
      </c>
      <c r="Q51" s="783">
        <f t="shared" si="3"/>
        <v>0</v>
      </c>
      <c r="R51" s="782">
        <f t="shared" si="4"/>
        <v>-6</v>
      </c>
      <c r="S51" s="783">
        <f t="shared" si="5"/>
        <v>0</v>
      </c>
      <c r="T51" s="784">
        <f t="shared" si="13"/>
        <v>17</v>
      </c>
      <c r="U51" s="785">
        <f t="shared" si="6"/>
        <v>2100</v>
      </c>
      <c r="V51" s="786">
        <f t="shared" si="7"/>
        <v>300</v>
      </c>
      <c r="W51" s="443">
        <f t="shared" si="8"/>
        <v>44880</v>
      </c>
      <c r="X51" s="443">
        <v>44880</v>
      </c>
      <c r="Y51" s="787" t="s">
        <v>4707</v>
      </c>
      <c r="Z51" s="805">
        <f t="shared" si="14"/>
        <v>0</v>
      </c>
      <c r="AA51" s="447">
        <f t="shared" si="10"/>
        <v>0</v>
      </c>
      <c r="AB51" s="286"/>
      <c r="AC51" s="421"/>
      <c r="AD51" s="421"/>
      <c r="AE51" s="421"/>
      <c r="AF51" s="421"/>
      <c r="AG51" s="421"/>
      <c r="AH51" s="421"/>
      <c r="AI51" s="421"/>
      <c r="AJ51" s="421"/>
      <c r="AK51" s="421"/>
      <c r="AL51" s="421"/>
      <c r="AM51" s="421"/>
      <c r="AN51" s="421"/>
      <c r="AO51" s="421"/>
      <c r="AP51" s="421"/>
      <c r="AQ51" s="421"/>
    </row>
    <row r="52" spans="1:43" ht="15">
      <c r="A52" s="780">
        <v>4717419</v>
      </c>
      <c r="B52" s="780" t="s">
        <v>1390</v>
      </c>
      <c r="C52" s="438" t="s">
        <v>32</v>
      </c>
      <c r="D52" s="438" t="s">
        <v>4766</v>
      </c>
      <c r="E52" s="448" t="s">
        <v>29</v>
      </c>
      <c r="F52" s="438" t="s">
        <v>1250</v>
      </c>
      <c r="G52" s="438" t="s">
        <v>31</v>
      </c>
      <c r="H52" s="438" t="s">
        <v>4709</v>
      </c>
      <c r="I52" s="438"/>
      <c r="J52" s="807">
        <v>44841</v>
      </c>
      <c r="K52" s="453">
        <v>44851</v>
      </c>
      <c r="L52" s="438"/>
      <c r="M52" s="438" t="s">
        <v>183</v>
      </c>
      <c r="N52" s="443">
        <f t="shared" si="0"/>
        <v>44850</v>
      </c>
      <c r="O52" s="781">
        <f t="shared" si="12"/>
        <v>11</v>
      </c>
      <c r="P52" s="782">
        <f t="shared" si="2"/>
        <v>0</v>
      </c>
      <c r="Q52" s="783">
        <f t="shared" si="3"/>
        <v>0</v>
      </c>
      <c r="R52" s="782">
        <f t="shared" si="4"/>
        <v>-6</v>
      </c>
      <c r="S52" s="783">
        <f t="shared" si="5"/>
        <v>0</v>
      </c>
      <c r="T52" s="784">
        <f t="shared" si="13"/>
        <v>17</v>
      </c>
      <c r="U52" s="785">
        <f t="shared" si="6"/>
        <v>2100</v>
      </c>
      <c r="V52" s="786">
        <f t="shared" si="7"/>
        <v>300</v>
      </c>
      <c r="W52" s="443">
        <f t="shared" si="8"/>
        <v>44880</v>
      </c>
      <c r="X52" s="443">
        <v>44880</v>
      </c>
      <c r="Y52" s="787" t="s">
        <v>4707</v>
      </c>
      <c r="Z52" s="805">
        <f t="shared" si="14"/>
        <v>0</v>
      </c>
      <c r="AA52" s="447">
        <f t="shared" si="10"/>
        <v>0</v>
      </c>
      <c r="AB52" s="286"/>
      <c r="AC52" s="421"/>
      <c r="AD52" s="421"/>
      <c r="AE52" s="421"/>
      <c r="AF52" s="421"/>
      <c r="AG52" s="421"/>
      <c r="AH52" s="421"/>
      <c r="AI52" s="421"/>
      <c r="AJ52" s="421"/>
      <c r="AK52" s="421"/>
      <c r="AL52" s="421"/>
      <c r="AM52" s="421"/>
      <c r="AN52" s="421"/>
      <c r="AO52" s="421"/>
      <c r="AP52" s="421"/>
      <c r="AQ52" s="421"/>
    </row>
    <row r="53" spans="1:43" ht="15">
      <c r="A53" s="450">
        <v>4657543</v>
      </c>
      <c r="B53" s="780" t="s">
        <v>1390</v>
      </c>
      <c r="C53" s="441">
        <v>44841</v>
      </c>
      <c r="D53" s="438" t="s">
        <v>4767</v>
      </c>
      <c r="E53" s="448" t="s">
        <v>29</v>
      </c>
      <c r="F53" s="438" t="s">
        <v>1250</v>
      </c>
      <c r="G53" s="438" t="s">
        <v>31</v>
      </c>
      <c r="H53" s="438" t="s">
        <v>4768</v>
      </c>
      <c r="I53" s="438" t="s">
        <v>696</v>
      </c>
      <c r="J53" s="441">
        <v>44808</v>
      </c>
      <c r="K53" s="441">
        <v>44837</v>
      </c>
      <c r="L53" s="787"/>
      <c r="M53" s="787" t="s">
        <v>151</v>
      </c>
      <c r="N53" s="443">
        <f t="shared" si="0"/>
        <v>44817</v>
      </c>
      <c r="O53" s="781">
        <f t="shared" si="12"/>
        <v>30</v>
      </c>
      <c r="P53" s="782">
        <f t="shared" si="2"/>
        <v>0</v>
      </c>
      <c r="Q53" s="783">
        <f t="shared" si="3"/>
        <v>0</v>
      </c>
      <c r="R53" s="782">
        <f t="shared" si="4"/>
        <v>27</v>
      </c>
      <c r="S53" s="783">
        <f t="shared" si="5"/>
        <v>6900</v>
      </c>
      <c r="T53" s="784">
        <f t="shared" si="13"/>
        <v>3</v>
      </c>
      <c r="U53" s="785">
        <f t="shared" ref="U53:U71" si="15">(IF((T53+R53)&lt;11,T53*0,(IF(AND((T53+R53)&gt;10,(T53+R53)&lt;22),(T53)*300,0)+IF((T53+R53)&gt;21,T53*600,T53*0))))</f>
        <v>1800</v>
      </c>
      <c r="V53" s="786">
        <f t="shared" si="7"/>
        <v>8700</v>
      </c>
      <c r="W53" s="443">
        <f t="shared" si="8"/>
        <v>44847</v>
      </c>
      <c r="X53" s="443">
        <v>44865</v>
      </c>
      <c r="Y53" s="443">
        <v>44888</v>
      </c>
      <c r="Z53" s="788">
        <f t="shared" ref="Z53:Z71" si="16">X53-J53-39</f>
        <v>18</v>
      </c>
      <c r="AA53" s="789">
        <f t="shared" si="10"/>
        <v>117</v>
      </c>
      <c r="AB53" s="286"/>
      <c r="AC53" s="421"/>
      <c r="AD53" s="421"/>
      <c r="AE53" s="421"/>
      <c r="AF53" s="421"/>
      <c r="AG53" s="421"/>
      <c r="AH53" s="421"/>
      <c r="AI53" s="421"/>
      <c r="AJ53" s="421"/>
      <c r="AK53" s="421"/>
      <c r="AL53" s="421"/>
      <c r="AM53" s="421"/>
      <c r="AN53" s="421"/>
      <c r="AO53" s="421"/>
      <c r="AP53" s="421"/>
      <c r="AQ53" s="421"/>
    </row>
    <row r="54" spans="1:43" ht="15">
      <c r="A54" s="450">
        <v>4657559</v>
      </c>
      <c r="B54" s="780" t="s">
        <v>1390</v>
      </c>
      <c r="C54" s="441">
        <v>44841</v>
      </c>
      <c r="D54" s="438" t="s">
        <v>4769</v>
      </c>
      <c r="E54" s="448" t="s">
        <v>29</v>
      </c>
      <c r="F54" s="438" t="s">
        <v>1250</v>
      </c>
      <c r="G54" s="438" t="s">
        <v>31</v>
      </c>
      <c r="H54" s="438" t="s">
        <v>4768</v>
      </c>
      <c r="I54" s="438" t="s">
        <v>696</v>
      </c>
      <c r="J54" s="441">
        <v>44807</v>
      </c>
      <c r="K54" s="441">
        <v>44837</v>
      </c>
      <c r="L54" s="787"/>
      <c r="M54" s="787" t="s">
        <v>151</v>
      </c>
      <c r="N54" s="443">
        <f t="shared" si="0"/>
        <v>44816</v>
      </c>
      <c r="O54" s="781">
        <f t="shared" si="12"/>
        <v>31</v>
      </c>
      <c r="P54" s="782">
        <f t="shared" si="2"/>
        <v>0</v>
      </c>
      <c r="Q54" s="783">
        <f t="shared" si="3"/>
        <v>0</v>
      </c>
      <c r="R54" s="782">
        <f t="shared" si="4"/>
        <v>28</v>
      </c>
      <c r="S54" s="783">
        <f t="shared" si="5"/>
        <v>7500</v>
      </c>
      <c r="T54" s="784">
        <f t="shared" si="13"/>
        <v>3</v>
      </c>
      <c r="U54" s="785">
        <f t="shared" si="15"/>
        <v>1800</v>
      </c>
      <c r="V54" s="786">
        <f t="shared" si="7"/>
        <v>9300</v>
      </c>
      <c r="W54" s="443">
        <f t="shared" si="8"/>
        <v>44846</v>
      </c>
      <c r="X54" s="443">
        <v>44865</v>
      </c>
      <c r="Y54" s="443">
        <v>44889</v>
      </c>
      <c r="Z54" s="788">
        <f t="shared" si="16"/>
        <v>19</v>
      </c>
      <c r="AA54" s="789">
        <f t="shared" si="10"/>
        <v>123.5</v>
      </c>
      <c r="AB54" s="286"/>
      <c r="AC54" s="421"/>
      <c r="AD54" s="421"/>
      <c r="AE54" s="421"/>
      <c r="AF54" s="421"/>
      <c r="AG54" s="421"/>
      <c r="AH54" s="421"/>
      <c r="AI54" s="421"/>
      <c r="AJ54" s="421"/>
      <c r="AK54" s="421"/>
      <c r="AL54" s="421"/>
      <c r="AM54" s="421"/>
      <c r="AN54" s="421"/>
      <c r="AO54" s="421"/>
      <c r="AP54" s="421"/>
      <c r="AQ54" s="421"/>
    </row>
    <row r="55" spans="1:43" ht="15">
      <c r="A55" s="450">
        <v>4657551</v>
      </c>
      <c r="B55" s="780" t="s">
        <v>1390</v>
      </c>
      <c r="C55" s="441">
        <v>44841</v>
      </c>
      <c r="D55" s="438" t="s">
        <v>4770</v>
      </c>
      <c r="E55" s="448" t="s">
        <v>29</v>
      </c>
      <c r="F55" s="438" t="s">
        <v>1250</v>
      </c>
      <c r="G55" s="438" t="s">
        <v>31</v>
      </c>
      <c r="H55" s="438" t="s">
        <v>4768</v>
      </c>
      <c r="I55" s="438" t="s">
        <v>696</v>
      </c>
      <c r="J55" s="441">
        <v>44805</v>
      </c>
      <c r="K55" s="441">
        <v>44837</v>
      </c>
      <c r="L55" s="787"/>
      <c r="M55" s="787" t="s">
        <v>151</v>
      </c>
      <c r="N55" s="443">
        <f t="shared" si="0"/>
        <v>44814</v>
      </c>
      <c r="O55" s="781">
        <f t="shared" si="12"/>
        <v>33</v>
      </c>
      <c r="P55" s="782">
        <f t="shared" si="2"/>
        <v>0</v>
      </c>
      <c r="Q55" s="783">
        <f t="shared" si="3"/>
        <v>0</v>
      </c>
      <c r="R55" s="782">
        <f t="shared" si="4"/>
        <v>30</v>
      </c>
      <c r="S55" s="783">
        <f t="shared" si="5"/>
        <v>8700</v>
      </c>
      <c r="T55" s="784">
        <f t="shared" si="13"/>
        <v>3</v>
      </c>
      <c r="U55" s="785">
        <f t="shared" si="15"/>
        <v>1800</v>
      </c>
      <c r="V55" s="786">
        <f t="shared" si="7"/>
        <v>10500</v>
      </c>
      <c r="W55" s="443">
        <f t="shared" si="8"/>
        <v>44844</v>
      </c>
      <c r="X55" s="443">
        <v>44865</v>
      </c>
      <c r="Y55" s="443">
        <v>44888</v>
      </c>
      <c r="Z55" s="788">
        <f t="shared" si="16"/>
        <v>21</v>
      </c>
      <c r="AA55" s="789">
        <f t="shared" si="10"/>
        <v>136.5</v>
      </c>
      <c r="AB55" s="286"/>
      <c r="AC55" s="421"/>
      <c r="AD55" s="421"/>
      <c r="AE55" s="421"/>
      <c r="AF55" s="421"/>
      <c r="AG55" s="421"/>
      <c r="AH55" s="421"/>
      <c r="AI55" s="421"/>
      <c r="AJ55" s="421"/>
      <c r="AK55" s="421"/>
      <c r="AL55" s="421"/>
      <c r="AM55" s="421"/>
      <c r="AN55" s="421"/>
      <c r="AO55" s="421"/>
      <c r="AP55" s="421"/>
      <c r="AQ55" s="421"/>
    </row>
    <row r="56" spans="1:43" ht="15">
      <c r="A56" s="450">
        <v>4657565</v>
      </c>
      <c r="B56" s="780" t="s">
        <v>1390</v>
      </c>
      <c r="C56" s="441">
        <v>44841</v>
      </c>
      <c r="D56" s="438" t="s">
        <v>4771</v>
      </c>
      <c r="E56" s="448" t="s">
        <v>29</v>
      </c>
      <c r="F56" s="438" t="s">
        <v>1250</v>
      </c>
      <c r="G56" s="438" t="s">
        <v>31</v>
      </c>
      <c r="H56" s="438" t="s">
        <v>4768</v>
      </c>
      <c r="I56" s="438" t="s">
        <v>696</v>
      </c>
      <c r="J56" s="441">
        <v>44809</v>
      </c>
      <c r="K56" s="441">
        <v>44837</v>
      </c>
      <c r="L56" s="787"/>
      <c r="M56" s="787" t="s">
        <v>151</v>
      </c>
      <c r="N56" s="443">
        <f t="shared" si="0"/>
        <v>44818</v>
      </c>
      <c r="O56" s="781">
        <f t="shared" si="12"/>
        <v>29</v>
      </c>
      <c r="P56" s="782">
        <f t="shared" si="2"/>
        <v>0</v>
      </c>
      <c r="Q56" s="783">
        <f t="shared" si="3"/>
        <v>0</v>
      </c>
      <c r="R56" s="782">
        <f t="shared" si="4"/>
        <v>26</v>
      </c>
      <c r="S56" s="783">
        <f t="shared" si="5"/>
        <v>6300</v>
      </c>
      <c r="T56" s="784">
        <f t="shared" si="13"/>
        <v>3</v>
      </c>
      <c r="U56" s="785">
        <f t="shared" si="15"/>
        <v>1800</v>
      </c>
      <c r="V56" s="786">
        <f t="shared" si="7"/>
        <v>8100</v>
      </c>
      <c r="W56" s="443">
        <f t="shared" si="8"/>
        <v>44848</v>
      </c>
      <c r="X56" s="443">
        <v>44865</v>
      </c>
      <c r="Y56" s="443">
        <v>44889</v>
      </c>
      <c r="Z56" s="788">
        <f t="shared" si="16"/>
        <v>17</v>
      </c>
      <c r="AA56" s="789">
        <f t="shared" si="10"/>
        <v>110.5</v>
      </c>
      <c r="AB56" s="286"/>
      <c r="AC56" s="421"/>
      <c r="AD56" s="421"/>
      <c r="AE56" s="421"/>
      <c r="AF56" s="421"/>
      <c r="AG56" s="421"/>
      <c r="AH56" s="421"/>
      <c r="AI56" s="421"/>
      <c r="AJ56" s="421"/>
      <c r="AK56" s="421"/>
      <c r="AL56" s="421"/>
      <c r="AM56" s="421"/>
      <c r="AN56" s="421"/>
      <c r="AO56" s="421"/>
      <c r="AP56" s="421"/>
      <c r="AQ56" s="421"/>
    </row>
    <row r="57" spans="1:43" ht="15">
      <c r="A57" s="450">
        <v>4662471</v>
      </c>
      <c r="B57" s="780" t="s">
        <v>1390</v>
      </c>
      <c r="C57" s="441">
        <v>44841</v>
      </c>
      <c r="D57" s="438" t="s">
        <v>4772</v>
      </c>
      <c r="E57" s="448" t="s">
        <v>29</v>
      </c>
      <c r="F57" s="438" t="s">
        <v>1250</v>
      </c>
      <c r="G57" s="438" t="s">
        <v>31</v>
      </c>
      <c r="H57" s="438" t="s">
        <v>4706</v>
      </c>
      <c r="I57" s="438" t="s">
        <v>696</v>
      </c>
      <c r="J57" s="441">
        <v>44812</v>
      </c>
      <c r="K57" s="441">
        <v>44837</v>
      </c>
      <c r="L57" s="787"/>
      <c r="M57" s="787" t="s">
        <v>151</v>
      </c>
      <c r="N57" s="443">
        <f t="shared" si="0"/>
        <v>44821</v>
      </c>
      <c r="O57" s="781">
        <f t="shared" si="12"/>
        <v>26</v>
      </c>
      <c r="P57" s="782">
        <f t="shared" si="2"/>
        <v>0</v>
      </c>
      <c r="Q57" s="783">
        <f t="shared" si="3"/>
        <v>0</v>
      </c>
      <c r="R57" s="782">
        <f t="shared" si="4"/>
        <v>23</v>
      </c>
      <c r="S57" s="783">
        <f t="shared" si="5"/>
        <v>4500</v>
      </c>
      <c r="T57" s="784">
        <f t="shared" si="13"/>
        <v>3</v>
      </c>
      <c r="U57" s="785">
        <f t="shared" si="15"/>
        <v>1800</v>
      </c>
      <c r="V57" s="786">
        <f t="shared" si="7"/>
        <v>6300</v>
      </c>
      <c r="W57" s="443">
        <f t="shared" si="8"/>
        <v>44851</v>
      </c>
      <c r="X57" s="443">
        <v>44865</v>
      </c>
      <c r="Y57" s="443">
        <v>44889</v>
      </c>
      <c r="Z57" s="788">
        <f t="shared" si="16"/>
        <v>14</v>
      </c>
      <c r="AA57" s="789">
        <f t="shared" si="10"/>
        <v>91</v>
      </c>
      <c r="AB57" s="286"/>
      <c r="AC57" s="421"/>
      <c r="AD57" s="421"/>
      <c r="AE57" s="421"/>
      <c r="AF57" s="421"/>
      <c r="AG57" s="421"/>
      <c r="AH57" s="421"/>
      <c r="AI57" s="421"/>
      <c r="AJ57" s="421"/>
      <c r="AK57" s="421"/>
      <c r="AL57" s="421"/>
      <c r="AM57" s="421"/>
      <c r="AN57" s="421"/>
      <c r="AO57" s="421"/>
      <c r="AP57" s="421"/>
      <c r="AQ57" s="421"/>
    </row>
    <row r="58" spans="1:43" ht="15">
      <c r="A58" s="450">
        <v>4662445</v>
      </c>
      <c r="B58" s="780" t="s">
        <v>1390</v>
      </c>
      <c r="C58" s="441">
        <v>44841</v>
      </c>
      <c r="D58" s="438" t="s">
        <v>4773</v>
      </c>
      <c r="E58" s="448" t="s">
        <v>29</v>
      </c>
      <c r="F58" s="438" t="s">
        <v>1250</v>
      </c>
      <c r="G58" s="438" t="s">
        <v>31</v>
      </c>
      <c r="H58" s="438" t="s">
        <v>4706</v>
      </c>
      <c r="I58" s="438"/>
      <c r="J58" s="441">
        <v>44813</v>
      </c>
      <c r="K58" s="441">
        <v>44837</v>
      </c>
      <c r="L58" s="787"/>
      <c r="M58" s="787" t="s">
        <v>151</v>
      </c>
      <c r="N58" s="443">
        <f t="shared" si="0"/>
        <v>44822</v>
      </c>
      <c r="O58" s="781">
        <f t="shared" si="12"/>
        <v>25</v>
      </c>
      <c r="P58" s="782">
        <f t="shared" si="2"/>
        <v>0</v>
      </c>
      <c r="Q58" s="783">
        <f t="shared" si="3"/>
        <v>0</v>
      </c>
      <c r="R58" s="782">
        <f t="shared" si="4"/>
        <v>22</v>
      </c>
      <c r="S58" s="783">
        <f t="shared" si="5"/>
        <v>3900</v>
      </c>
      <c r="T58" s="784">
        <f t="shared" si="13"/>
        <v>3</v>
      </c>
      <c r="U58" s="785">
        <f t="shared" si="15"/>
        <v>1800</v>
      </c>
      <c r="V58" s="786">
        <f t="shared" si="7"/>
        <v>5700</v>
      </c>
      <c r="W58" s="443">
        <f t="shared" si="8"/>
        <v>44852</v>
      </c>
      <c r="X58" s="443">
        <v>44865</v>
      </c>
      <c r="Y58" s="443">
        <v>44889</v>
      </c>
      <c r="Z58" s="788">
        <f t="shared" si="16"/>
        <v>13</v>
      </c>
      <c r="AA58" s="789">
        <f t="shared" si="10"/>
        <v>84.5</v>
      </c>
      <c r="AB58" s="286"/>
      <c r="AC58" s="421"/>
      <c r="AD58" s="421"/>
      <c r="AE58" s="421"/>
      <c r="AF58" s="421"/>
      <c r="AG58" s="421"/>
      <c r="AH58" s="421"/>
      <c r="AI58" s="421"/>
      <c r="AJ58" s="421"/>
      <c r="AK58" s="421"/>
      <c r="AL58" s="421"/>
      <c r="AM58" s="421"/>
      <c r="AN58" s="421"/>
      <c r="AO58" s="421"/>
      <c r="AP58" s="421"/>
      <c r="AQ58" s="421"/>
    </row>
    <row r="59" spans="1:43" ht="15">
      <c r="A59" s="450">
        <v>4662453</v>
      </c>
      <c r="B59" s="780" t="s">
        <v>1390</v>
      </c>
      <c r="C59" s="441">
        <v>44841</v>
      </c>
      <c r="D59" s="438" t="s">
        <v>4774</v>
      </c>
      <c r="E59" s="448" t="s">
        <v>29</v>
      </c>
      <c r="F59" s="438" t="s">
        <v>1250</v>
      </c>
      <c r="G59" s="438" t="s">
        <v>31</v>
      </c>
      <c r="H59" s="438" t="s">
        <v>4706</v>
      </c>
      <c r="I59" s="438"/>
      <c r="J59" s="441">
        <v>44813</v>
      </c>
      <c r="K59" s="441">
        <v>44837</v>
      </c>
      <c r="L59" s="787"/>
      <c r="M59" s="787" t="s">
        <v>151</v>
      </c>
      <c r="N59" s="443">
        <f t="shared" si="0"/>
        <v>44822</v>
      </c>
      <c r="O59" s="781">
        <f t="shared" si="12"/>
        <v>25</v>
      </c>
      <c r="P59" s="782">
        <f t="shared" si="2"/>
        <v>0</v>
      </c>
      <c r="Q59" s="783">
        <f t="shared" si="3"/>
        <v>0</v>
      </c>
      <c r="R59" s="782">
        <f t="shared" si="4"/>
        <v>22</v>
      </c>
      <c r="S59" s="783">
        <f t="shared" si="5"/>
        <v>3900</v>
      </c>
      <c r="T59" s="784">
        <f t="shared" si="13"/>
        <v>3</v>
      </c>
      <c r="U59" s="785">
        <f t="shared" si="15"/>
        <v>1800</v>
      </c>
      <c r="V59" s="786">
        <f t="shared" si="7"/>
        <v>5700</v>
      </c>
      <c r="W59" s="443">
        <f t="shared" si="8"/>
        <v>44852</v>
      </c>
      <c r="X59" s="443">
        <v>44865</v>
      </c>
      <c r="Y59" s="443">
        <v>44889</v>
      </c>
      <c r="Z59" s="788">
        <f t="shared" si="16"/>
        <v>13</v>
      </c>
      <c r="AA59" s="789">
        <f t="shared" si="10"/>
        <v>84.5</v>
      </c>
      <c r="AB59" s="286"/>
      <c r="AC59" s="421"/>
      <c r="AD59" s="421"/>
      <c r="AE59" s="421"/>
      <c r="AF59" s="421"/>
      <c r="AG59" s="421"/>
      <c r="AH59" s="421"/>
      <c r="AI59" s="421"/>
      <c r="AJ59" s="421"/>
      <c r="AK59" s="421"/>
      <c r="AL59" s="421"/>
      <c r="AM59" s="421"/>
      <c r="AN59" s="421"/>
      <c r="AO59" s="421"/>
      <c r="AP59" s="421"/>
      <c r="AQ59" s="421"/>
    </row>
    <row r="60" spans="1:43" ht="15">
      <c r="A60" s="450">
        <v>4662463</v>
      </c>
      <c r="B60" s="780" t="s">
        <v>1390</v>
      </c>
      <c r="C60" s="441">
        <v>44841</v>
      </c>
      <c r="D60" s="438" t="s">
        <v>4775</v>
      </c>
      <c r="E60" s="448" t="s">
        <v>29</v>
      </c>
      <c r="F60" s="438" t="s">
        <v>1250</v>
      </c>
      <c r="G60" s="438" t="s">
        <v>31</v>
      </c>
      <c r="H60" s="438" t="s">
        <v>4706</v>
      </c>
      <c r="I60" s="438"/>
      <c r="J60" s="441">
        <v>44813</v>
      </c>
      <c r="K60" s="441">
        <v>44837</v>
      </c>
      <c r="L60" s="787"/>
      <c r="M60" s="787" t="s">
        <v>151</v>
      </c>
      <c r="N60" s="443">
        <f t="shared" si="0"/>
        <v>44822</v>
      </c>
      <c r="O60" s="781">
        <f t="shared" si="12"/>
        <v>25</v>
      </c>
      <c r="P60" s="782">
        <f t="shared" si="2"/>
        <v>0</v>
      </c>
      <c r="Q60" s="783">
        <f t="shared" si="3"/>
        <v>0</v>
      </c>
      <c r="R60" s="782">
        <f t="shared" si="4"/>
        <v>22</v>
      </c>
      <c r="S60" s="783">
        <f t="shared" si="5"/>
        <v>3900</v>
      </c>
      <c r="T60" s="784">
        <f t="shared" si="13"/>
        <v>3</v>
      </c>
      <c r="U60" s="785">
        <f t="shared" si="15"/>
        <v>1800</v>
      </c>
      <c r="V60" s="786">
        <f t="shared" si="7"/>
        <v>5700</v>
      </c>
      <c r="W60" s="443">
        <f t="shared" si="8"/>
        <v>44852</v>
      </c>
      <c r="X60" s="443">
        <v>44865</v>
      </c>
      <c r="Y60" s="443">
        <v>44888</v>
      </c>
      <c r="Z60" s="788">
        <f t="shared" si="16"/>
        <v>13</v>
      </c>
      <c r="AA60" s="789">
        <f t="shared" si="10"/>
        <v>84.5</v>
      </c>
      <c r="AB60" s="286"/>
      <c r="AC60" s="421"/>
      <c r="AD60" s="421"/>
      <c r="AE60" s="421"/>
      <c r="AF60" s="421"/>
      <c r="AG60" s="421"/>
      <c r="AH60" s="421"/>
      <c r="AI60" s="421"/>
      <c r="AJ60" s="421"/>
      <c r="AK60" s="421"/>
      <c r="AL60" s="421"/>
      <c r="AM60" s="421"/>
      <c r="AN60" s="421"/>
      <c r="AO60" s="421"/>
      <c r="AP60" s="421"/>
      <c r="AQ60" s="421"/>
    </row>
    <row r="61" spans="1:43" ht="15">
      <c r="A61" s="450">
        <v>4662443</v>
      </c>
      <c r="B61" s="780" t="s">
        <v>1390</v>
      </c>
      <c r="C61" s="441">
        <v>44841</v>
      </c>
      <c r="D61" s="438" t="s">
        <v>4776</v>
      </c>
      <c r="E61" s="448" t="s">
        <v>29</v>
      </c>
      <c r="F61" s="438" t="s">
        <v>1250</v>
      </c>
      <c r="G61" s="438" t="s">
        <v>31</v>
      </c>
      <c r="H61" s="438" t="s">
        <v>4706</v>
      </c>
      <c r="I61" s="438"/>
      <c r="J61" s="441">
        <v>44814</v>
      </c>
      <c r="K61" s="441">
        <v>44837</v>
      </c>
      <c r="L61" s="787"/>
      <c r="M61" s="787" t="s">
        <v>151</v>
      </c>
      <c r="N61" s="443">
        <f t="shared" si="0"/>
        <v>44823</v>
      </c>
      <c r="O61" s="781">
        <f t="shared" si="12"/>
        <v>24</v>
      </c>
      <c r="P61" s="782">
        <f t="shared" si="2"/>
        <v>0</v>
      </c>
      <c r="Q61" s="783">
        <f t="shared" si="3"/>
        <v>0</v>
      </c>
      <c r="R61" s="782">
        <f t="shared" si="4"/>
        <v>21</v>
      </c>
      <c r="S61" s="783">
        <f t="shared" si="5"/>
        <v>3300</v>
      </c>
      <c r="T61" s="784">
        <f t="shared" si="13"/>
        <v>3</v>
      </c>
      <c r="U61" s="785">
        <f t="shared" si="15"/>
        <v>1800</v>
      </c>
      <c r="V61" s="786">
        <f t="shared" si="7"/>
        <v>5100</v>
      </c>
      <c r="W61" s="443">
        <f t="shared" si="8"/>
        <v>44853</v>
      </c>
      <c r="X61" s="443">
        <v>44865</v>
      </c>
      <c r="Y61" s="443">
        <v>44888</v>
      </c>
      <c r="Z61" s="788">
        <f t="shared" si="16"/>
        <v>12</v>
      </c>
      <c r="AA61" s="789">
        <f t="shared" si="10"/>
        <v>78</v>
      </c>
      <c r="AB61" s="286"/>
      <c r="AC61" s="421"/>
      <c r="AD61" s="421"/>
      <c r="AE61" s="421"/>
      <c r="AF61" s="421"/>
      <c r="AG61" s="421"/>
      <c r="AH61" s="421"/>
      <c r="AI61" s="421"/>
      <c r="AJ61" s="421"/>
      <c r="AK61" s="421"/>
      <c r="AL61" s="421"/>
      <c r="AM61" s="421"/>
      <c r="AN61" s="421"/>
      <c r="AO61" s="421"/>
      <c r="AP61" s="421"/>
      <c r="AQ61" s="421"/>
    </row>
    <row r="62" spans="1:43" ht="15">
      <c r="A62" s="450">
        <v>4668269</v>
      </c>
      <c r="B62" s="780" t="s">
        <v>1390</v>
      </c>
      <c r="C62" s="441">
        <v>44841</v>
      </c>
      <c r="D62" s="438" t="s">
        <v>4777</v>
      </c>
      <c r="E62" s="448" t="s">
        <v>29</v>
      </c>
      <c r="F62" s="438" t="s">
        <v>1250</v>
      </c>
      <c r="G62" s="438" t="s">
        <v>31</v>
      </c>
      <c r="H62" s="438" t="s">
        <v>4778</v>
      </c>
      <c r="I62" s="438"/>
      <c r="J62" s="441">
        <v>44814</v>
      </c>
      <c r="K62" s="441">
        <v>44837</v>
      </c>
      <c r="L62" s="787"/>
      <c r="M62" s="787" t="s">
        <v>151</v>
      </c>
      <c r="N62" s="443">
        <f t="shared" si="0"/>
        <v>44823</v>
      </c>
      <c r="O62" s="781">
        <f t="shared" si="12"/>
        <v>24</v>
      </c>
      <c r="P62" s="782">
        <f t="shared" si="2"/>
        <v>0</v>
      </c>
      <c r="Q62" s="783">
        <f t="shared" si="3"/>
        <v>0</v>
      </c>
      <c r="R62" s="782">
        <f t="shared" si="4"/>
        <v>21</v>
      </c>
      <c r="S62" s="783">
        <f t="shared" si="5"/>
        <v>3300</v>
      </c>
      <c r="T62" s="784">
        <f t="shared" si="13"/>
        <v>3</v>
      </c>
      <c r="U62" s="785">
        <f t="shared" si="15"/>
        <v>1800</v>
      </c>
      <c r="V62" s="786">
        <f t="shared" si="7"/>
        <v>5100</v>
      </c>
      <c r="W62" s="443">
        <f t="shared" si="8"/>
        <v>44853</v>
      </c>
      <c r="X62" s="443">
        <v>44865</v>
      </c>
      <c r="Y62" s="443">
        <v>44889</v>
      </c>
      <c r="Z62" s="788">
        <f t="shared" si="16"/>
        <v>12</v>
      </c>
      <c r="AA62" s="789">
        <f t="shared" si="10"/>
        <v>78</v>
      </c>
      <c r="AB62" s="286"/>
      <c r="AC62" s="421"/>
      <c r="AD62" s="421"/>
      <c r="AE62" s="421"/>
      <c r="AF62" s="421"/>
      <c r="AG62" s="421"/>
      <c r="AH62" s="421"/>
      <c r="AI62" s="421"/>
      <c r="AJ62" s="421"/>
      <c r="AK62" s="421"/>
      <c r="AL62" s="421"/>
      <c r="AM62" s="421"/>
      <c r="AN62" s="421"/>
      <c r="AO62" s="421"/>
      <c r="AP62" s="421"/>
      <c r="AQ62" s="421"/>
    </row>
    <row r="63" spans="1:43" ht="15">
      <c r="A63" s="450">
        <v>4668271</v>
      </c>
      <c r="B63" s="780" t="s">
        <v>1390</v>
      </c>
      <c r="C63" s="441">
        <v>44841</v>
      </c>
      <c r="D63" s="438" t="s">
        <v>4779</v>
      </c>
      <c r="E63" s="448" t="s">
        <v>29</v>
      </c>
      <c r="F63" s="438" t="s">
        <v>1250</v>
      </c>
      <c r="G63" s="438" t="s">
        <v>31</v>
      </c>
      <c r="H63" s="438" t="s">
        <v>4778</v>
      </c>
      <c r="I63" s="438"/>
      <c r="J63" s="441">
        <v>44813</v>
      </c>
      <c r="K63" s="441">
        <v>44837</v>
      </c>
      <c r="L63" s="787"/>
      <c r="M63" s="787" t="s">
        <v>151</v>
      </c>
      <c r="N63" s="443">
        <f t="shared" si="0"/>
        <v>44822</v>
      </c>
      <c r="O63" s="781">
        <f t="shared" si="12"/>
        <v>25</v>
      </c>
      <c r="P63" s="782">
        <f t="shared" si="2"/>
        <v>0</v>
      </c>
      <c r="Q63" s="783">
        <f t="shared" si="3"/>
        <v>0</v>
      </c>
      <c r="R63" s="782">
        <f t="shared" si="4"/>
        <v>22</v>
      </c>
      <c r="S63" s="783">
        <f t="shared" si="5"/>
        <v>3900</v>
      </c>
      <c r="T63" s="784">
        <f t="shared" si="13"/>
        <v>3</v>
      </c>
      <c r="U63" s="785">
        <f t="shared" si="15"/>
        <v>1800</v>
      </c>
      <c r="V63" s="786">
        <f t="shared" si="7"/>
        <v>5700</v>
      </c>
      <c r="W63" s="443">
        <f t="shared" si="8"/>
        <v>44852</v>
      </c>
      <c r="X63" s="443">
        <v>44865</v>
      </c>
      <c r="Y63" s="443">
        <v>44888</v>
      </c>
      <c r="Z63" s="788">
        <f t="shared" si="16"/>
        <v>13</v>
      </c>
      <c r="AA63" s="789">
        <f t="shared" si="10"/>
        <v>84.5</v>
      </c>
      <c r="AB63" s="286"/>
      <c r="AC63" s="421"/>
      <c r="AD63" s="421"/>
      <c r="AE63" s="421"/>
      <c r="AF63" s="421"/>
      <c r="AG63" s="421"/>
      <c r="AH63" s="421"/>
      <c r="AI63" s="421"/>
      <c r="AJ63" s="421"/>
      <c r="AK63" s="421"/>
      <c r="AL63" s="421"/>
      <c r="AM63" s="421"/>
      <c r="AN63" s="421"/>
      <c r="AO63" s="421"/>
      <c r="AP63" s="421"/>
      <c r="AQ63" s="421"/>
    </row>
    <row r="64" spans="1:43" ht="15">
      <c r="A64" s="450">
        <v>4671855</v>
      </c>
      <c r="B64" s="780" t="s">
        <v>1390</v>
      </c>
      <c r="C64" s="441">
        <v>44841</v>
      </c>
      <c r="D64" s="438" t="s">
        <v>4780</v>
      </c>
      <c r="E64" s="448" t="s">
        <v>29</v>
      </c>
      <c r="F64" s="438" t="s">
        <v>1250</v>
      </c>
      <c r="G64" s="438" t="s">
        <v>31</v>
      </c>
      <c r="H64" s="438" t="s">
        <v>4781</v>
      </c>
      <c r="I64" s="438"/>
      <c r="J64" s="441">
        <v>44815</v>
      </c>
      <c r="K64" s="441">
        <v>44837</v>
      </c>
      <c r="L64" s="787"/>
      <c r="M64" s="787" t="s">
        <v>151</v>
      </c>
      <c r="N64" s="443">
        <f t="shared" si="0"/>
        <v>44824</v>
      </c>
      <c r="O64" s="781">
        <f t="shared" si="12"/>
        <v>23</v>
      </c>
      <c r="P64" s="782">
        <f t="shared" si="2"/>
        <v>0</v>
      </c>
      <c r="Q64" s="783">
        <f t="shared" si="3"/>
        <v>0</v>
      </c>
      <c r="R64" s="782">
        <f t="shared" si="4"/>
        <v>20</v>
      </c>
      <c r="S64" s="783">
        <f t="shared" si="5"/>
        <v>3000</v>
      </c>
      <c r="T64" s="784">
        <f t="shared" si="13"/>
        <v>3</v>
      </c>
      <c r="U64" s="785">
        <f t="shared" si="15"/>
        <v>1800</v>
      </c>
      <c r="V64" s="786">
        <f t="shared" si="7"/>
        <v>4500</v>
      </c>
      <c r="W64" s="443">
        <f t="shared" si="8"/>
        <v>44854</v>
      </c>
      <c r="X64" s="443">
        <v>44865</v>
      </c>
      <c r="Y64" s="443">
        <v>44888</v>
      </c>
      <c r="Z64" s="788">
        <f t="shared" si="16"/>
        <v>11</v>
      </c>
      <c r="AA64" s="789">
        <f t="shared" si="10"/>
        <v>71.5</v>
      </c>
      <c r="AB64" s="286"/>
      <c r="AC64" s="421"/>
      <c r="AD64" s="421"/>
      <c r="AE64" s="421"/>
      <c r="AF64" s="421"/>
      <c r="AG64" s="421"/>
      <c r="AH64" s="421"/>
      <c r="AI64" s="421"/>
      <c r="AJ64" s="421"/>
      <c r="AK64" s="421"/>
      <c r="AL64" s="421"/>
      <c r="AM64" s="421"/>
      <c r="AN64" s="421"/>
      <c r="AO64" s="421"/>
      <c r="AP64" s="421"/>
      <c r="AQ64" s="421"/>
    </row>
    <row r="65" spans="1:43" ht="15">
      <c r="A65" s="450">
        <v>4671859</v>
      </c>
      <c r="B65" s="780" t="s">
        <v>1390</v>
      </c>
      <c r="C65" s="441">
        <v>44841</v>
      </c>
      <c r="D65" s="438" t="s">
        <v>4782</v>
      </c>
      <c r="E65" s="448" t="s">
        <v>29</v>
      </c>
      <c r="F65" s="438" t="s">
        <v>1250</v>
      </c>
      <c r="G65" s="438" t="s">
        <v>31</v>
      </c>
      <c r="H65" s="438" t="s">
        <v>4781</v>
      </c>
      <c r="I65" s="438"/>
      <c r="J65" s="441">
        <v>44814</v>
      </c>
      <c r="K65" s="441">
        <v>44837</v>
      </c>
      <c r="L65" s="787"/>
      <c r="M65" s="787" t="s">
        <v>151</v>
      </c>
      <c r="N65" s="443">
        <f t="shared" si="0"/>
        <v>44823</v>
      </c>
      <c r="O65" s="781">
        <f t="shared" si="12"/>
        <v>24</v>
      </c>
      <c r="P65" s="782">
        <f t="shared" si="2"/>
        <v>0</v>
      </c>
      <c r="Q65" s="783">
        <f t="shared" si="3"/>
        <v>0</v>
      </c>
      <c r="R65" s="782">
        <f t="shared" si="4"/>
        <v>21</v>
      </c>
      <c r="S65" s="783">
        <f t="shared" si="5"/>
        <v>3300</v>
      </c>
      <c r="T65" s="784">
        <f t="shared" si="13"/>
        <v>3</v>
      </c>
      <c r="U65" s="785">
        <f t="shared" si="15"/>
        <v>1800</v>
      </c>
      <c r="V65" s="786">
        <f t="shared" si="7"/>
        <v>5100</v>
      </c>
      <c r="W65" s="443">
        <f t="shared" si="8"/>
        <v>44853</v>
      </c>
      <c r="X65" s="443">
        <v>44865</v>
      </c>
      <c r="Y65" s="443">
        <v>44888</v>
      </c>
      <c r="Z65" s="788">
        <f t="shared" si="16"/>
        <v>12</v>
      </c>
      <c r="AA65" s="789">
        <f t="shared" si="10"/>
        <v>78</v>
      </c>
      <c r="AB65" s="286"/>
      <c r="AC65" s="421"/>
      <c r="AD65" s="421"/>
      <c r="AE65" s="421"/>
      <c r="AF65" s="421"/>
      <c r="AG65" s="421"/>
      <c r="AH65" s="421"/>
      <c r="AI65" s="421"/>
      <c r="AJ65" s="421"/>
      <c r="AK65" s="421"/>
      <c r="AL65" s="421"/>
      <c r="AM65" s="421"/>
      <c r="AN65" s="421"/>
      <c r="AO65" s="421"/>
      <c r="AP65" s="421"/>
      <c r="AQ65" s="421"/>
    </row>
    <row r="66" spans="1:43" ht="15">
      <c r="A66" s="450">
        <v>4676797</v>
      </c>
      <c r="B66" s="780" t="s">
        <v>1390</v>
      </c>
      <c r="C66" s="441">
        <v>44841</v>
      </c>
      <c r="D66" s="438" t="s">
        <v>4783</v>
      </c>
      <c r="E66" s="448" t="s">
        <v>29</v>
      </c>
      <c r="F66" s="438" t="s">
        <v>1250</v>
      </c>
      <c r="G66" s="438" t="s">
        <v>4784</v>
      </c>
      <c r="H66" s="438" t="s">
        <v>4785</v>
      </c>
      <c r="I66" s="438"/>
      <c r="J66" s="441">
        <v>44818</v>
      </c>
      <c r="K66" s="441">
        <v>44837</v>
      </c>
      <c r="L66" s="787"/>
      <c r="M66" s="787" t="s">
        <v>151</v>
      </c>
      <c r="N66" s="443">
        <f t="shared" si="0"/>
        <v>44827</v>
      </c>
      <c r="O66" s="781">
        <f t="shared" si="12"/>
        <v>20</v>
      </c>
      <c r="P66" s="782">
        <f t="shared" si="2"/>
        <v>0</v>
      </c>
      <c r="Q66" s="783">
        <f t="shared" si="3"/>
        <v>0</v>
      </c>
      <c r="R66" s="782">
        <f t="shared" si="4"/>
        <v>17</v>
      </c>
      <c r="S66" s="783">
        <f t="shared" si="5"/>
        <v>2100</v>
      </c>
      <c r="T66" s="784">
        <f t="shared" si="13"/>
        <v>3</v>
      </c>
      <c r="U66" s="785">
        <f t="shared" si="15"/>
        <v>900</v>
      </c>
      <c r="V66" s="786">
        <f t="shared" si="7"/>
        <v>3000</v>
      </c>
      <c r="W66" s="443">
        <f t="shared" si="8"/>
        <v>44857</v>
      </c>
      <c r="X66" s="443">
        <v>44865</v>
      </c>
      <c r="Y66" s="443">
        <v>44889</v>
      </c>
      <c r="Z66" s="788">
        <f t="shared" si="16"/>
        <v>8</v>
      </c>
      <c r="AA66" s="789">
        <f t="shared" si="10"/>
        <v>52</v>
      </c>
      <c r="AB66" s="286"/>
      <c r="AC66" s="421"/>
      <c r="AD66" s="421"/>
      <c r="AE66" s="421"/>
      <c r="AF66" s="421"/>
      <c r="AG66" s="421"/>
      <c r="AH66" s="421"/>
      <c r="AI66" s="421"/>
      <c r="AJ66" s="421"/>
      <c r="AK66" s="421"/>
      <c r="AL66" s="421"/>
      <c r="AM66" s="421"/>
      <c r="AN66" s="421"/>
      <c r="AO66" s="421"/>
      <c r="AP66" s="421"/>
      <c r="AQ66" s="421"/>
    </row>
    <row r="67" spans="1:43" ht="15">
      <c r="A67" s="450">
        <v>4692775</v>
      </c>
      <c r="B67" s="780" t="s">
        <v>1390</v>
      </c>
      <c r="C67" s="441">
        <v>44841</v>
      </c>
      <c r="D67" s="438" t="s">
        <v>4786</v>
      </c>
      <c r="E67" s="448" t="s">
        <v>29</v>
      </c>
      <c r="F67" s="438" t="s">
        <v>1250</v>
      </c>
      <c r="G67" s="438" t="s">
        <v>31</v>
      </c>
      <c r="H67" s="438" t="s">
        <v>4787</v>
      </c>
      <c r="I67" s="438"/>
      <c r="J67" s="441">
        <v>44823</v>
      </c>
      <c r="K67" s="441">
        <v>44837</v>
      </c>
      <c r="L67" s="787"/>
      <c r="M67" s="787" t="s">
        <v>151</v>
      </c>
      <c r="N67" s="443">
        <f t="shared" si="0"/>
        <v>44832</v>
      </c>
      <c r="O67" s="781">
        <f t="shared" si="12"/>
        <v>15</v>
      </c>
      <c r="P67" s="782">
        <f t="shared" si="2"/>
        <v>0</v>
      </c>
      <c r="Q67" s="783">
        <f t="shared" si="3"/>
        <v>0</v>
      </c>
      <c r="R67" s="782">
        <f t="shared" si="4"/>
        <v>12</v>
      </c>
      <c r="S67" s="783">
        <f t="shared" si="5"/>
        <v>600</v>
      </c>
      <c r="T67" s="784">
        <f t="shared" si="13"/>
        <v>3</v>
      </c>
      <c r="U67" s="785">
        <f t="shared" si="15"/>
        <v>900</v>
      </c>
      <c r="V67" s="786">
        <f t="shared" si="7"/>
        <v>1500</v>
      </c>
      <c r="W67" s="443">
        <f t="shared" si="8"/>
        <v>44862</v>
      </c>
      <c r="X67" s="443">
        <v>44865</v>
      </c>
      <c r="Y67" s="443">
        <v>44888</v>
      </c>
      <c r="Z67" s="788">
        <f t="shared" si="16"/>
        <v>3</v>
      </c>
      <c r="AA67" s="789">
        <f t="shared" si="10"/>
        <v>19.5</v>
      </c>
      <c r="AB67" s="286"/>
      <c r="AC67" s="421"/>
      <c r="AD67" s="421"/>
      <c r="AE67" s="421"/>
      <c r="AF67" s="421"/>
      <c r="AG67" s="421"/>
      <c r="AH67" s="421"/>
      <c r="AI67" s="421"/>
      <c r="AJ67" s="421"/>
      <c r="AK67" s="421"/>
      <c r="AL67" s="421"/>
      <c r="AM67" s="421"/>
      <c r="AN67" s="421"/>
      <c r="AO67" s="421"/>
      <c r="AP67" s="421"/>
      <c r="AQ67" s="421"/>
    </row>
    <row r="68" spans="1:43" ht="15">
      <c r="A68" s="809">
        <v>4692919</v>
      </c>
      <c r="B68" s="780" t="s">
        <v>1390</v>
      </c>
      <c r="C68" s="441">
        <v>44841</v>
      </c>
      <c r="D68" s="438" t="s">
        <v>4788</v>
      </c>
      <c r="E68" s="448" t="s">
        <v>29</v>
      </c>
      <c r="F68" s="438" t="s">
        <v>1250</v>
      </c>
      <c r="G68" s="438" t="s">
        <v>31</v>
      </c>
      <c r="H68" s="438" t="s">
        <v>4789</v>
      </c>
      <c r="I68" s="438"/>
      <c r="J68" s="441">
        <v>44823</v>
      </c>
      <c r="K68" s="441">
        <v>44837</v>
      </c>
      <c r="L68" s="787"/>
      <c r="M68" s="787" t="s">
        <v>151</v>
      </c>
      <c r="N68" s="443">
        <f t="shared" si="0"/>
        <v>44832</v>
      </c>
      <c r="O68" s="781">
        <f t="shared" si="12"/>
        <v>15</v>
      </c>
      <c r="P68" s="782">
        <f t="shared" si="2"/>
        <v>0</v>
      </c>
      <c r="Q68" s="783">
        <f t="shared" si="3"/>
        <v>0</v>
      </c>
      <c r="R68" s="782">
        <f t="shared" si="4"/>
        <v>12</v>
      </c>
      <c r="S68" s="783">
        <f t="shared" si="5"/>
        <v>600</v>
      </c>
      <c r="T68" s="784">
        <f t="shared" si="13"/>
        <v>3</v>
      </c>
      <c r="U68" s="785">
        <f t="shared" si="15"/>
        <v>900</v>
      </c>
      <c r="V68" s="786">
        <f t="shared" si="7"/>
        <v>1500</v>
      </c>
      <c r="W68" s="443">
        <f t="shared" si="8"/>
        <v>44862</v>
      </c>
      <c r="X68" s="810">
        <v>44865</v>
      </c>
      <c r="Y68" s="810">
        <v>44889</v>
      </c>
      <c r="Z68" s="788">
        <f t="shared" si="16"/>
        <v>3</v>
      </c>
      <c r="AA68" s="789">
        <f t="shared" si="10"/>
        <v>19.5</v>
      </c>
      <c r="AB68" s="286"/>
      <c r="AC68" s="430"/>
      <c r="AD68" s="430"/>
      <c r="AE68" s="430"/>
      <c r="AF68" s="430"/>
      <c r="AG68" s="430"/>
      <c r="AH68" s="430"/>
      <c r="AI68" s="430"/>
      <c r="AJ68" s="430"/>
      <c r="AK68" s="430"/>
      <c r="AL68" s="430"/>
      <c r="AM68" s="430"/>
      <c r="AN68" s="430"/>
      <c r="AO68" s="430"/>
      <c r="AP68" s="430"/>
      <c r="AQ68" s="430"/>
    </row>
    <row r="69" spans="1:43" ht="15">
      <c r="A69" s="809">
        <v>4692919</v>
      </c>
      <c r="B69" s="780" t="s">
        <v>1390</v>
      </c>
      <c r="C69" s="441">
        <v>44841</v>
      </c>
      <c r="D69" s="438" t="s">
        <v>4790</v>
      </c>
      <c r="E69" s="448" t="s">
        <v>29</v>
      </c>
      <c r="F69" s="438" t="s">
        <v>1250</v>
      </c>
      <c r="G69" s="438" t="s">
        <v>31</v>
      </c>
      <c r="H69" s="438" t="s">
        <v>4789</v>
      </c>
      <c r="I69" s="438"/>
      <c r="J69" s="441">
        <v>44824</v>
      </c>
      <c r="K69" s="441">
        <v>44837</v>
      </c>
      <c r="L69" s="787"/>
      <c r="M69" s="787" t="s">
        <v>151</v>
      </c>
      <c r="N69" s="443">
        <f t="shared" si="0"/>
        <v>44833</v>
      </c>
      <c r="O69" s="781">
        <f t="shared" si="12"/>
        <v>14</v>
      </c>
      <c r="P69" s="782">
        <f t="shared" si="2"/>
        <v>0</v>
      </c>
      <c r="Q69" s="783">
        <f t="shared" si="3"/>
        <v>0</v>
      </c>
      <c r="R69" s="782">
        <f t="shared" si="4"/>
        <v>11</v>
      </c>
      <c r="S69" s="783">
        <f t="shared" si="5"/>
        <v>300</v>
      </c>
      <c r="T69" s="782">
        <f t="shared" si="13"/>
        <v>3</v>
      </c>
      <c r="U69" s="811">
        <f t="shared" si="15"/>
        <v>900</v>
      </c>
      <c r="V69" s="786">
        <f t="shared" si="7"/>
        <v>1200</v>
      </c>
      <c r="W69" s="443">
        <f t="shared" si="8"/>
        <v>44863</v>
      </c>
      <c r="X69" s="810">
        <v>44865</v>
      </c>
      <c r="Y69" s="810">
        <v>44889</v>
      </c>
      <c r="Z69" s="788">
        <f t="shared" si="16"/>
        <v>2</v>
      </c>
      <c r="AA69" s="789">
        <f t="shared" si="10"/>
        <v>13</v>
      </c>
      <c r="AB69" s="286"/>
      <c r="AC69" s="430"/>
      <c r="AD69" s="430"/>
      <c r="AE69" s="430"/>
      <c r="AF69" s="430"/>
      <c r="AG69" s="430"/>
      <c r="AH69" s="430"/>
      <c r="AI69" s="430"/>
      <c r="AJ69" s="430"/>
      <c r="AK69" s="430"/>
      <c r="AL69" s="430"/>
      <c r="AM69" s="430"/>
      <c r="AN69" s="430"/>
      <c r="AO69" s="430"/>
      <c r="AP69" s="430"/>
      <c r="AQ69" s="430"/>
    </row>
    <row r="70" spans="1:43" ht="15">
      <c r="A70" s="809">
        <v>4695195</v>
      </c>
      <c r="B70" s="780" t="s">
        <v>1390</v>
      </c>
      <c r="C70" s="441">
        <v>44841</v>
      </c>
      <c r="D70" s="438" t="s">
        <v>4791</v>
      </c>
      <c r="E70" s="448" t="s">
        <v>29</v>
      </c>
      <c r="F70" s="438" t="s">
        <v>1250</v>
      </c>
      <c r="G70" s="438" t="s">
        <v>31</v>
      </c>
      <c r="H70" s="438" t="s">
        <v>4792</v>
      </c>
      <c r="I70" s="438"/>
      <c r="J70" s="441">
        <v>44824</v>
      </c>
      <c r="K70" s="441">
        <v>44837</v>
      </c>
      <c r="L70" s="787"/>
      <c r="M70" s="787" t="s">
        <v>151</v>
      </c>
      <c r="N70" s="443">
        <f t="shared" si="0"/>
        <v>44833</v>
      </c>
      <c r="O70" s="781">
        <f t="shared" si="12"/>
        <v>14</v>
      </c>
      <c r="P70" s="782">
        <f t="shared" si="2"/>
        <v>0</v>
      </c>
      <c r="Q70" s="783">
        <f t="shared" si="3"/>
        <v>0</v>
      </c>
      <c r="R70" s="782">
        <f t="shared" si="4"/>
        <v>11</v>
      </c>
      <c r="S70" s="783">
        <f t="shared" si="5"/>
        <v>300</v>
      </c>
      <c r="T70" s="782">
        <f t="shared" si="13"/>
        <v>3</v>
      </c>
      <c r="U70" s="811">
        <f t="shared" si="15"/>
        <v>900</v>
      </c>
      <c r="V70" s="786">
        <f t="shared" si="7"/>
        <v>1200</v>
      </c>
      <c r="W70" s="443">
        <f t="shared" si="8"/>
        <v>44863</v>
      </c>
      <c r="X70" s="810">
        <v>44865</v>
      </c>
      <c r="Y70" s="810">
        <v>44890</v>
      </c>
      <c r="Z70" s="788">
        <f t="shared" si="16"/>
        <v>2</v>
      </c>
      <c r="AA70" s="789">
        <f t="shared" si="10"/>
        <v>13</v>
      </c>
      <c r="AB70" s="286"/>
      <c r="AC70" s="430"/>
      <c r="AD70" s="430"/>
      <c r="AE70" s="430"/>
      <c r="AF70" s="430"/>
      <c r="AG70" s="430"/>
      <c r="AH70" s="430"/>
      <c r="AI70" s="430"/>
      <c r="AJ70" s="430"/>
      <c r="AK70" s="430"/>
      <c r="AL70" s="430"/>
      <c r="AM70" s="430"/>
      <c r="AN70" s="430"/>
      <c r="AO70" s="430"/>
      <c r="AP70" s="430"/>
      <c r="AQ70" s="430"/>
    </row>
    <row r="71" spans="1:43" ht="15">
      <c r="A71" s="450">
        <v>4695197</v>
      </c>
      <c r="B71" s="780" t="s">
        <v>1390</v>
      </c>
      <c r="C71" s="441">
        <v>44841</v>
      </c>
      <c r="D71" s="438" t="s">
        <v>4793</v>
      </c>
      <c r="E71" s="438" t="s">
        <v>29</v>
      </c>
      <c r="F71" s="438" t="s">
        <v>1250</v>
      </c>
      <c r="G71" s="438" t="s">
        <v>31</v>
      </c>
      <c r="H71" s="438" t="s">
        <v>4792</v>
      </c>
      <c r="I71" s="438"/>
      <c r="J71" s="441">
        <v>44825</v>
      </c>
      <c r="K71" s="441">
        <v>44837</v>
      </c>
      <c r="L71" s="787"/>
      <c r="M71" s="787" t="s">
        <v>151</v>
      </c>
      <c r="N71" s="443">
        <f t="shared" si="0"/>
        <v>44834</v>
      </c>
      <c r="O71" s="781">
        <f t="shared" si="12"/>
        <v>13</v>
      </c>
      <c r="P71" s="782">
        <f t="shared" si="2"/>
        <v>0</v>
      </c>
      <c r="Q71" s="783">
        <f t="shared" si="3"/>
        <v>0</v>
      </c>
      <c r="R71" s="782">
        <f t="shared" si="4"/>
        <v>10</v>
      </c>
      <c r="S71" s="783">
        <f t="shared" si="5"/>
        <v>0</v>
      </c>
      <c r="T71" s="784">
        <f t="shared" si="13"/>
        <v>3</v>
      </c>
      <c r="U71" s="785">
        <f t="shared" si="15"/>
        <v>900</v>
      </c>
      <c r="V71" s="786">
        <f t="shared" si="7"/>
        <v>900</v>
      </c>
      <c r="W71" s="443">
        <f t="shared" si="8"/>
        <v>44864</v>
      </c>
      <c r="X71" s="443">
        <v>44865</v>
      </c>
      <c r="Y71" s="443">
        <v>44888</v>
      </c>
      <c r="Z71" s="788">
        <f t="shared" si="16"/>
        <v>1</v>
      </c>
      <c r="AA71" s="789">
        <f t="shared" si="10"/>
        <v>6.5</v>
      </c>
      <c r="AB71" s="286"/>
      <c r="AC71" s="421"/>
      <c r="AD71" s="421"/>
      <c r="AE71" s="421"/>
      <c r="AF71" s="421"/>
      <c r="AG71" s="421"/>
      <c r="AH71" s="421"/>
      <c r="AI71" s="421"/>
      <c r="AJ71" s="421"/>
      <c r="AK71" s="421"/>
      <c r="AL71" s="421"/>
      <c r="AM71" s="421"/>
      <c r="AN71" s="421"/>
      <c r="AO71" s="421"/>
      <c r="AP71" s="421"/>
      <c r="AQ71" s="421"/>
    </row>
    <row r="72" spans="1:43" ht="15">
      <c r="A72" s="450">
        <v>4710045</v>
      </c>
      <c r="B72" s="780" t="s">
        <v>1390</v>
      </c>
      <c r="C72" s="441">
        <v>44841</v>
      </c>
      <c r="D72" s="438" t="s">
        <v>4794</v>
      </c>
      <c r="E72" s="448" t="s">
        <v>29</v>
      </c>
      <c r="F72" s="438" t="s">
        <v>1250</v>
      </c>
      <c r="G72" s="438" t="s">
        <v>31</v>
      </c>
      <c r="H72" s="438" t="s">
        <v>4795</v>
      </c>
      <c r="I72" s="438" t="s">
        <v>4796</v>
      </c>
      <c r="J72" s="441">
        <v>44833</v>
      </c>
      <c r="K72" s="441">
        <v>44837</v>
      </c>
      <c r="L72" s="787"/>
      <c r="M72" s="787" t="s">
        <v>151</v>
      </c>
      <c r="N72" s="443">
        <f t="shared" si="0"/>
        <v>44842</v>
      </c>
      <c r="O72" s="781">
        <f t="shared" si="12"/>
        <v>5</v>
      </c>
      <c r="P72" s="782">
        <f t="shared" si="2"/>
        <v>0</v>
      </c>
      <c r="Q72" s="783">
        <f t="shared" si="3"/>
        <v>0</v>
      </c>
      <c r="R72" s="782">
        <f t="shared" si="4"/>
        <v>2</v>
      </c>
      <c r="S72" s="783">
        <f t="shared" si="5"/>
        <v>0</v>
      </c>
      <c r="T72" s="784">
        <f t="shared" si="13"/>
        <v>3</v>
      </c>
      <c r="U72" s="785">
        <f>(IF((T72+R72)&lt;11,T72*0,(IF(AND((T72+R72)&gt;10,(T72+R72)&lt;22),(T72+R72-10)*300,0)+IF((T72+R72)&gt;21,T72*600,T72*0))))</f>
        <v>0</v>
      </c>
      <c r="V72" s="786">
        <f t="shared" si="7"/>
        <v>0</v>
      </c>
      <c r="W72" s="443">
        <f t="shared" si="8"/>
        <v>44872</v>
      </c>
      <c r="X72" s="443">
        <v>44865</v>
      </c>
      <c r="Y72" s="443">
        <v>44890</v>
      </c>
      <c r="Z72" s="788">
        <v>0</v>
      </c>
      <c r="AA72" s="789">
        <f t="shared" si="10"/>
        <v>0</v>
      </c>
      <c r="AB72" s="286"/>
      <c r="AC72" s="421"/>
      <c r="AD72" s="421"/>
      <c r="AE72" s="421"/>
      <c r="AF72" s="421"/>
      <c r="AG72" s="421"/>
      <c r="AH72" s="421"/>
      <c r="AI72" s="421"/>
      <c r="AJ72" s="421"/>
      <c r="AK72" s="421"/>
      <c r="AL72" s="421"/>
      <c r="AM72" s="421"/>
      <c r="AN72" s="421"/>
      <c r="AO72" s="421"/>
      <c r="AP72" s="421"/>
      <c r="AQ72" s="421"/>
    </row>
    <row r="73" spans="1:43" ht="15">
      <c r="A73" s="450">
        <v>4640265</v>
      </c>
      <c r="B73" s="780" t="s">
        <v>1390</v>
      </c>
      <c r="C73" s="441">
        <v>44841</v>
      </c>
      <c r="D73" s="438" t="s">
        <v>4797</v>
      </c>
      <c r="E73" s="448" t="s">
        <v>29</v>
      </c>
      <c r="F73" s="438" t="s">
        <v>1250</v>
      </c>
      <c r="G73" s="438" t="s">
        <v>4784</v>
      </c>
      <c r="H73" s="438" t="s">
        <v>4798</v>
      </c>
      <c r="I73" s="438"/>
      <c r="J73" s="441">
        <v>44796</v>
      </c>
      <c r="K73" s="441">
        <v>44810</v>
      </c>
      <c r="L73" s="787"/>
      <c r="M73" s="787" t="s">
        <v>27</v>
      </c>
      <c r="N73" s="443">
        <f t="shared" si="0"/>
        <v>44805</v>
      </c>
      <c r="O73" s="781">
        <f t="shared" si="12"/>
        <v>15</v>
      </c>
      <c r="P73" s="782">
        <f t="shared" si="2"/>
        <v>9</v>
      </c>
      <c r="Q73" s="783">
        <f t="shared" si="3"/>
        <v>0</v>
      </c>
      <c r="R73" s="782">
        <f t="shared" ref="R73:R151" si="17">K73-J73+1</f>
        <v>15</v>
      </c>
      <c r="S73" s="783">
        <f t="shared" si="5"/>
        <v>1500</v>
      </c>
      <c r="T73" s="786"/>
      <c r="U73" s="786"/>
      <c r="V73" s="786">
        <f t="shared" si="7"/>
        <v>1500</v>
      </c>
      <c r="W73" s="443">
        <f t="shared" si="8"/>
        <v>44835</v>
      </c>
      <c r="X73" s="443">
        <v>44838</v>
      </c>
      <c r="Y73" s="443">
        <v>44862</v>
      </c>
      <c r="Z73" s="812">
        <f t="shared" ref="Z73:Z78" ca="1" si="18">IF(X73&lt;TODAY(),(X73-W73),"0")</f>
        <v>3</v>
      </c>
      <c r="AA73" s="806">
        <f t="shared" ca="1" si="10"/>
        <v>19.5</v>
      </c>
      <c r="AB73" s="286"/>
      <c r="AC73" s="421"/>
      <c r="AD73" s="421"/>
      <c r="AE73" s="421"/>
      <c r="AF73" s="421"/>
      <c r="AG73" s="421"/>
      <c r="AH73" s="421"/>
      <c r="AI73" s="421"/>
      <c r="AJ73" s="421"/>
      <c r="AK73" s="421"/>
      <c r="AL73" s="421"/>
      <c r="AM73" s="421"/>
      <c r="AN73" s="421"/>
      <c r="AO73" s="421"/>
      <c r="AP73" s="421"/>
      <c r="AQ73" s="421"/>
    </row>
    <row r="74" spans="1:43" ht="15">
      <c r="A74" s="450">
        <v>4640267</v>
      </c>
      <c r="B74" s="780" t="s">
        <v>1390</v>
      </c>
      <c r="C74" s="441">
        <v>44841</v>
      </c>
      <c r="D74" s="438" t="s">
        <v>4799</v>
      </c>
      <c r="E74" s="448" t="s">
        <v>29</v>
      </c>
      <c r="F74" s="438" t="s">
        <v>1250</v>
      </c>
      <c r="G74" s="438" t="s">
        <v>4784</v>
      </c>
      <c r="H74" s="438" t="s">
        <v>4798</v>
      </c>
      <c r="I74" s="438"/>
      <c r="J74" s="441">
        <v>44796</v>
      </c>
      <c r="K74" s="441">
        <v>44810</v>
      </c>
      <c r="L74" s="787"/>
      <c r="M74" s="787" t="s">
        <v>27</v>
      </c>
      <c r="N74" s="443">
        <f t="shared" si="0"/>
        <v>44805</v>
      </c>
      <c r="O74" s="781">
        <f t="shared" si="12"/>
        <v>15</v>
      </c>
      <c r="P74" s="782">
        <f t="shared" si="2"/>
        <v>9</v>
      </c>
      <c r="Q74" s="783">
        <f t="shared" si="3"/>
        <v>0</v>
      </c>
      <c r="R74" s="782">
        <f t="shared" si="17"/>
        <v>15</v>
      </c>
      <c r="S74" s="783">
        <f t="shared" si="5"/>
        <v>1500</v>
      </c>
      <c r="T74" s="786"/>
      <c r="U74" s="786"/>
      <c r="V74" s="786">
        <f t="shared" si="7"/>
        <v>1500</v>
      </c>
      <c r="W74" s="443">
        <f t="shared" si="8"/>
        <v>44835</v>
      </c>
      <c r="X74" s="443">
        <v>44838</v>
      </c>
      <c r="Y74" s="443">
        <v>44862</v>
      </c>
      <c r="Z74" s="812">
        <f t="shared" ca="1" si="18"/>
        <v>3</v>
      </c>
      <c r="AA74" s="806">
        <f t="shared" ca="1" si="10"/>
        <v>19.5</v>
      </c>
      <c r="AB74" s="286"/>
      <c r="AC74" s="421"/>
      <c r="AD74" s="421"/>
      <c r="AE74" s="421"/>
      <c r="AF74" s="421"/>
      <c r="AG74" s="421"/>
      <c r="AH74" s="421"/>
      <c r="AI74" s="421"/>
      <c r="AJ74" s="421"/>
      <c r="AK74" s="421"/>
      <c r="AL74" s="421"/>
      <c r="AM74" s="421"/>
      <c r="AN74" s="421"/>
      <c r="AO74" s="421"/>
      <c r="AP74" s="421"/>
      <c r="AQ74" s="421"/>
    </row>
    <row r="75" spans="1:43" ht="15">
      <c r="A75" s="450">
        <v>4640273</v>
      </c>
      <c r="B75" s="780" t="s">
        <v>1390</v>
      </c>
      <c r="C75" s="441">
        <v>44841</v>
      </c>
      <c r="D75" s="438" t="s">
        <v>4800</v>
      </c>
      <c r="E75" s="448" t="s">
        <v>29</v>
      </c>
      <c r="F75" s="438" t="s">
        <v>1250</v>
      </c>
      <c r="G75" s="438" t="s">
        <v>4784</v>
      </c>
      <c r="H75" s="438" t="s">
        <v>4798</v>
      </c>
      <c r="I75" s="438"/>
      <c r="J75" s="441">
        <v>44797</v>
      </c>
      <c r="K75" s="441">
        <v>44810</v>
      </c>
      <c r="L75" s="787"/>
      <c r="M75" s="787" t="s">
        <v>27</v>
      </c>
      <c r="N75" s="443">
        <f t="shared" si="0"/>
        <v>44806</v>
      </c>
      <c r="O75" s="781">
        <f t="shared" si="12"/>
        <v>14</v>
      </c>
      <c r="P75" s="782">
        <f t="shared" si="2"/>
        <v>8</v>
      </c>
      <c r="Q75" s="783">
        <f t="shared" si="3"/>
        <v>0</v>
      </c>
      <c r="R75" s="782">
        <f t="shared" si="17"/>
        <v>14</v>
      </c>
      <c r="S75" s="783">
        <f t="shared" si="5"/>
        <v>1200</v>
      </c>
      <c r="T75" s="786"/>
      <c r="U75" s="786"/>
      <c r="V75" s="786">
        <f t="shared" si="7"/>
        <v>1200</v>
      </c>
      <c r="W75" s="443">
        <f t="shared" si="8"/>
        <v>44836</v>
      </c>
      <c r="X75" s="443">
        <v>44838</v>
      </c>
      <c r="Y75" s="443">
        <v>44861</v>
      </c>
      <c r="Z75" s="812">
        <f t="shared" ca="1" si="18"/>
        <v>2</v>
      </c>
      <c r="AA75" s="806">
        <f t="shared" ca="1" si="10"/>
        <v>13</v>
      </c>
      <c r="AB75" s="286"/>
      <c r="AC75" s="421"/>
      <c r="AD75" s="421"/>
      <c r="AE75" s="421"/>
      <c r="AF75" s="421"/>
      <c r="AG75" s="421"/>
      <c r="AH75" s="421"/>
      <c r="AI75" s="421"/>
      <c r="AJ75" s="421"/>
      <c r="AK75" s="421"/>
      <c r="AL75" s="421"/>
      <c r="AM75" s="421"/>
      <c r="AN75" s="421"/>
      <c r="AO75" s="421"/>
      <c r="AP75" s="421"/>
      <c r="AQ75" s="421"/>
    </row>
    <row r="76" spans="1:43" ht="15">
      <c r="A76" s="809">
        <v>4640263</v>
      </c>
      <c r="B76" s="780" t="s">
        <v>1390</v>
      </c>
      <c r="C76" s="441">
        <v>44841</v>
      </c>
      <c r="D76" s="438" t="s">
        <v>4801</v>
      </c>
      <c r="E76" s="448" t="s">
        <v>29</v>
      </c>
      <c r="F76" s="438" t="s">
        <v>1250</v>
      </c>
      <c r="G76" s="438" t="s">
        <v>4784</v>
      </c>
      <c r="H76" s="438" t="s">
        <v>4798</v>
      </c>
      <c r="I76" s="438"/>
      <c r="J76" s="441">
        <v>44797</v>
      </c>
      <c r="K76" s="441">
        <v>44810</v>
      </c>
      <c r="L76" s="787"/>
      <c r="M76" s="787" t="s">
        <v>27</v>
      </c>
      <c r="N76" s="443">
        <f t="shared" si="0"/>
        <v>44806</v>
      </c>
      <c r="O76" s="781">
        <f t="shared" si="12"/>
        <v>14</v>
      </c>
      <c r="P76" s="782">
        <f t="shared" si="2"/>
        <v>8</v>
      </c>
      <c r="Q76" s="783">
        <f t="shared" si="3"/>
        <v>0</v>
      </c>
      <c r="R76" s="782">
        <f t="shared" si="17"/>
        <v>14</v>
      </c>
      <c r="S76" s="783">
        <f t="shared" si="5"/>
        <v>1200</v>
      </c>
      <c r="T76" s="786"/>
      <c r="U76" s="786"/>
      <c r="V76" s="786">
        <f t="shared" si="7"/>
        <v>1200</v>
      </c>
      <c r="W76" s="443">
        <f t="shared" si="8"/>
        <v>44836</v>
      </c>
      <c r="X76" s="810">
        <v>44838</v>
      </c>
      <c r="Y76" s="810">
        <v>44865</v>
      </c>
      <c r="Z76" s="812">
        <f t="shared" ca="1" si="18"/>
        <v>2</v>
      </c>
      <c r="AA76" s="806">
        <f t="shared" ca="1" si="10"/>
        <v>13</v>
      </c>
      <c r="AB76" s="286"/>
      <c r="AC76" s="430"/>
      <c r="AD76" s="430"/>
      <c r="AE76" s="430"/>
      <c r="AF76" s="430"/>
      <c r="AG76" s="430"/>
      <c r="AH76" s="430"/>
      <c r="AI76" s="430"/>
      <c r="AJ76" s="430"/>
      <c r="AK76" s="430"/>
      <c r="AL76" s="430"/>
      <c r="AM76" s="430"/>
      <c r="AN76" s="430"/>
      <c r="AO76" s="430"/>
      <c r="AP76" s="430"/>
      <c r="AQ76" s="430"/>
    </row>
    <row r="77" spans="1:43" ht="15">
      <c r="A77" s="809">
        <v>4645309</v>
      </c>
      <c r="B77" s="780" t="s">
        <v>1390</v>
      </c>
      <c r="C77" s="441">
        <v>44841</v>
      </c>
      <c r="D77" s="436" t="s">
        <v>4802</v>
      </c>
      <c r="E77" s="437" t="s">
        <v>29</v>
      </c>
      <c r="F77" s="438" t="s">
        <v>1250</v>
      </c>
      <c r="G77" s="438" t="s">
        <v>4784</v>
      </c>
      <c r="H77" s="438" t="s">
        <v>4803</v>
      </c>
      <c r="I77" s="438"/>
      <c r="J77" s="441">
        <v>44797</v>
      </c>
      <c r="K77" s="441">
        <v>44810</v>
      </c>
      <c r="L77" s="787"/>
      <c r="M77" s="787" t="s">
        <v>27</v>
      </c>
      <c r="N77" s="443">
        <f t="shared" si="0"/>
        <v>44806</v>
      </c>
      <c r="O77" s="781">
        <f t="shared" si="12"/>
        <v>14</v>
      </c>
      <c r="P77" s="782">
        <f t="shared" si="2"/>
        <v>8</v>
      </c>
      <c r="Q77" s="783">
        <f t="shared" si="3"/>
        <v>0</v>
      </c>
      <c r="R77" s="782">
        <f t="shared" si="17"/>
        <v>14</v>
      </c>
      <c r="S77" s="783">
        <f t="shared" si="5"/>
        <v>1200</v>
      </c>
      <c r="T77" s="783"/>
      <c r="U77" s="783"/>
      <c r="V77" s="786">
        <f t="shared" si="7"/>
        <v>1200</v>
      </c>
      <c r="W77" s="443">
        <f t="shared" si="8"/>
        <v>44836</v>
      </c>
      <c r="X77" s="443">
        <v>44838</v>
      </c>
      <c r="Y77" s="443">
        <v>44864</v>
      </c>
      <c r="Z77" s="812">
        <f t="shared" ca="1" si="18"/>
        <v>2</v>
      </c>
      <c r="AA77" s="806">
        <f t="shared" ca="1" si="10"/>
        <v>13</v>
      </c>
      <c r="AB77" s="813"/>
      <c r="AC77" s="813"/>
      <c r="AD77" s="813"/>
      <c r="AE77" s="813"/>
      <c r="AF77" s="813"/>
      <c r="AG77" s="813"/>
      <c r="AH77" s="813"/>
      <c r="AI77" s="813"/>
      <c r="AJ77" s="813"/>
      <c r="AK77" s="813"/>
      <c r="AL77" s="813"/>
      <c r="AM77" s="813"/>
      <c r="AN77" s="813"/>
      <c r="AO77" s="813"/>
      <c r="AP77" s="813"/>
      <c r="AQ77" s="813"/>
    </row>
    <row r="78" spans="1:43" ht="15">
      <c r="A78" s="450">
        <v>4645311</v>
      </c>
      <c r="B78" s="780" t="s">
        <v>1390</v>
      </c>
      <c r="C78" s="441">
        <v>44841</v>
      </c>
      <c r="D78" s="438" t="s">
        <v>4804</v>
      </c>
      <c r="E78" s="448" t="s">
        <v>29</v>
      </c>
      <c r="F78" s="438" t="s">
        <v>1250</v>
      </c>
      <c r="G78" s="438" t="s">
        <v>4784</v>
      </c>
      <c r="H78" s="438" t="s">
        <v>4803</v>
      </c>
      <c r="I78" s="438"/>
      <c r="J78" s="441">
        <v>44797</v>
      </c>
      <c r="K78" s="441">
        <v>44810</v>
      </c>
      <c r="L78" s="787"/>
      <c r="M78" s="787" t="s">
        <v>27</v>
      </c>
      <c r="N78" s="443">
        <f t="shared" si="0"/>
        <v>44806</v>
      </c>
      <c r="O78" s="781">
        <f t="shared" si="12"/>
        <v>14</v>
      </c>
      <c r="P78" s="782">
        <f t="shared" si="2"/>
        <v>8</v>
      </c>
      <c r="Q78" s="783">
        <f t="shared" si="3"/>
        <v>0</v>
      </c>
      <c r="R78" s="782">
        <f t="shared" si="17"/>
        <v>14</v>
      </c>
      <c r="S78" s="783">
        <f t="shared" si="5"/>
        <v>1200</v>
      </c>
      <c r="T78" s="786"/>
      <c r="U78" s="786"/>
      <c r="V78" s="786">
        <f t="shared" si="7"/>
        <v>1200</v>
      </c>
      <c r="W78" s="443">
        <f t="shared" si="8"/>
        <v>44836</v>
      </c>
      <c r="X78" s="443">
        <v>44838</v>
      </c>
      <c r="Y78" s="443">
        <v>44861</v>
      </c>
      <c r="Z78" s="812">
        <f t="shared" ca="1" si="18"/>
        <v>2</v>
      </c>
      <c r="AA78" s="806">
        <f t="shared" ca="1" si="10"/>
        <v>13</v>
      </c>
      <c r="AB78" s="286"/>
      <c r="AC78" s="421"/>
      <c r="AD78" s="421"/>
      <c r="AE78" s="421"/>
      <c r="AF78" s="421"/>
      <c r="AG78" s="421"/>
      <c r="AH78" s="421"/>
      <c r="AI78" s="421"/>
      <c r="AJ78" s="421"/>
      <c r="AK78" s="421"/>
      <c r="AL78" s="421"/>
      <c r="AM78" s="421"/>
      <c r="AN78" s="421"/>
      <c r="AO78" s="421"/>
      <c r="AP78" s="421"/>
      <c r="AQ78" s="421"/>
    </row>
    <row r="79" spans="1:43" ht="15">
      <c r="A79" s="450">
        <v>4645313</v>
      </c>
      <c r="B79" s="780" t="s">
        <v>1390</v>
      </c>
      <c r="C79" s="441">
        <v>44841</v>
      </c>
      <c r="D79" s="438" t="s">
        <v>4805</v>
      </c>
      <c r="E79" s="448" t="s">
        <v>29</v>
      </c>
      <c r="F79" s="438" t="s">
        <v>1250</v>
      </c>
      <c r="G79" s="438" t="s">
        <v>4784</v>
      </c>
      <c r="H79" s="438" t="s">
        <v>4803</v>
      </c>
      <c r="I79" s="438"/>
      <c r="J79" s="441">
        <v>44801</v>
      </c>
      <c r="K79" s="441">
        <v>44810</v>
      </c>
      <c r="L79" s="787"/>
      <c r="M79" s="787" t="s">
        <v>27</v>
      </c>
      <c r="N79" s="443">
        <f t="shared" si="0"/>
        <v>44810</v>
      </c>
      <c r="O79" s="781">
        <f t="shared" si="12"/>
        <v>10</v>
      </c>
      <c r="P79" s="782">
        <f t="shared" si="2"/>
        <v>4</v>
      </c>
      <c r="Q79" s="783">
        <f t="shared" si="3"/>
        <v>0</v>
      </c>
      <c r="R79" s="782">
        <f t="shared" si="17"/>
        <v>10</v>
      </c>
      <c r="S79" s="783">
        <f t="shared" si="5"/>
        <v>0</v>
      </c>
      <c r="T79" s="786"/>
      <c r="U79" s="786"/>
      <c r="V79" s="786">
        <f t="shared" si="7"/>
        <v>0</v>
      </c>
      <c r="W79" s="443">
        <f t="shared" si="8"/>
        <v>44840</v>
      </c>
      <c r="X79" s="443">
        <v>44838</v>
      </c>
      <c r="Y79" s="443">
        <v>44862</v>
      </c>
      <c r="Z79" s="812">
        <v>0</v>
      </c>
      <c r="AA79" s="806">
        <f t="shared" si="10"/>
        <v>0</v>
      </c>
      <c r="AB79" s="286"/>
      <c r="AC79" s="421"/>
      <c r="AD79" s="421"/>
      <c r="AE79" s="421"/>
      <c r="AF79" s="421"/>
      <c r="AG79" s="421"/>
      <c r="AH79" s="421"/>
      <c r="AI79" s="421"/>
      <c r="AJ79" s="421"/>
      <c r="AK79" s="421"/>
      <c r="AL79" s="421"/>
      <c r="AM79" s="421"/>
      <c r="AN79" s="421"/>
      <c r="AO79" s="421"/>
      <c r="AP79" s="421"/>
      <c r="AQ79" s="421"/>
    </row>
    <row r="80" spans="1:43" ht="15">
      <c r="A80" s="450">
        <v>4649947</v>
      </c>
      <c r="B80" s="780" t="s">
        <v>1390</v>
      </c>
      <c r="C80" s="441">
        <v>44841</v>
      </c>
      <c r="D80" s="438" t="s">
        <v>4806</v>
      </c>
      <c r="E80" s="448" t="s">
        <v>29</v>
      </c>
      <c r="F80" s="438" t="s">
        <v>1250</v>
      </c>
      <c r="G80" s="438" t="s">
        <v>4784</v>
      </c>
      <c r="H80" s="438" t="s">
        <v>4807</v>
      </c>
      <c r="I80" s="438"/>
      <c r="J80" s="441">
        <v>44802</v>
      </c>
      <c r="K80" s="441">
        <v>44810</v>
      </c>
      <c r="L80" s="787"/>
      <c r="M80" s="787" t="s">
        <v>27</v>
      </c>
      <c r="N80" s="443">
        <f t="shared" si="0"/>
        <v>44811</v>
      </c>
      <c r="O80" s="781">
        <f t="shared" si="12"/>
        <v>9</v>
      </c>
      <c r="P80" s="782">
        <f t="shared" si="2"/>
        <v>3</v>
      </c>
      <c r="Q80" s="783">
        <f t="shared" si="3"/>
        <v>0</v>
      </c>
      <c r="R80" s="782">
        <f t="shared" si="17"/>
        <v>9</v>
      </c>
      <c r="S80" s="783">
        <f t="shared" si="5"/>
        <v>0</v>
      </c>
      <c r="T80" s="786"/>
      <c r="U80" s="786"/>
      <c r="V80" s="786">
        <f t="shared" si="7"/>
        <v>0</v>
      </c>
      <c r="W80" s="443">
        <f t="shared" si="8"/>
        <v>44841</v>
      </c>
      <c r="X80" s="443">
        <v>44838</v>
      </c>
      <c r="Y80" s="443">
        <v>44862</v>
      </c>
      <c r="Z80" s="812">
        <v>0</v>
      </c>
      <c r="AA80" s="806">
        <f t="shared" si="10"/>
        <v>0</v>
      </c>
      <c r="AB80" s="286"/>
      <c r="AC80" s="421"/>
      <c r="AD80" s="421"/>
      <c r="AE80" s="421"/>
      <c r="AF80" s="421"/>
      <c r="AG80" s="421"/>
      <c r="AH80" s="421"/>
      <c r="AI80" s="421"/>
      <c r="AJ80" s="421"/>
      <c r="AK80" s="421"/>
      <c r="AL80" s="421"/>
      <c r="AM80" s="421"/>
      <c r="AN80" s="421"/>
      <c r="AO80" s="421"/>
      <c r="AP80" s="421"/>
      <c r="AQ80" s="421"/>
    </row>
    <row r="81" spans="1:43" ht="15">
      <c r="A81" s="450">
        <v>4649929</v>
      </c>
      <c r="B81" s="780" t="s">
        <v>1390</v>
      </c>
      <c r="C81" s="441">
        <v>44841</v>
      </c>
      <c r="D81" s="438" t="s">
        <v>4808</v>
      </c>
      <c r="E81" s="448" t="s">
        <v>29</v>
      </c>
      <c r="F81" s="438" t="s">
        <v>1250</v>
      </c>
      <c r="G81" s="438" t="s">
        <v>4784</v>
      </c>
      <c r="H81" s="438" t="s">
        <v>4807</v>
      </c>
      <c r="I81" s="438"/>
      <c r="J81" s="441">
        <v>44800</v>
      </c>
      <c r="K81" s="441">
        <v>44810</v>
      </c>
      <c r="L81" s="787"/>
      <c r="M81" s="787" t="s">
        <v>27</v>
      </c>
      <c r="N81" s="443">
        <f t="shared" si="0"/>
        <v>44809</v>
      </c>
      <c r="O81" s="781">
        <f t="shared" si="12"/>
        <v>11</v>
      </c>
      <c r="P81" s="782">
        <f t="shared" si="2"/>
        <v>5</v>
      </c>
      <c r="Q81" s="783">
        <f t="shared" si="3"/>
        <v>0</v>
      </c>
      <c r="R81" s="782">
        <f t="shared" si="17"/>
        <v>11</v>
      </c>
      <c r="S81" s="783">
        <f t="shared" si="5"/>
        <v>300</v>
      </c>
      <c r="T81" s="786"/>
      <c r="U81" s="786"/>
      <c r="V81" s="786">
        <f t="shared" si="7"/>
        <v>300</v>
      </c>
      <c r="W81" s="443">
        <f t="shared" si="8"/>
        <v>44839</v>
      </c>
      <c r="X81" s="443">
        <v>44838</v>
      </c>
      <c r="Y81" s="443">
        <v>44862</v>
      </c>
      <c r="Z81" s="812">
        <v>0</v>
      </c>
      <c r="AA81" s="806">
        <f t="shared" si="10"/>
        <v>0</v>
      </c>
      <c r="AB81" s="286"/>
      <c r="AC81" s="421"/>
      <c r="AD81" s="421"/>
      <c r="AE81" s="421"/>
      <c r="AF81" s="421"/>
      <c r="AG81" s="421"/>
      <c r="AH81" s="421"/>
      <c r="AI81" s="421"/>
      <c r="AJ81" s="421"/>
      <c r="AK81" s="421"/>
      <c r="AL81" s="421"/>
      <c r="AM81" s="421"/>
      <c r="AN81" s="421"/>
      <c r="AO81" s="421"/>
      <c r="AP81" s="421"/>
      <c r="AQ81" s="421"/>
    </row>
    <row r="82" spans="1:43" ht="15">
      <c r="A82" s="450">
        <v>4649931</v>
      </c>
      <c r="B82" s="780" t="s">
        <v>1390</v>
      </c>
      <c r="C82" s="441">
        <v>44841</v>
      </c>
      <c r="D82" s="438" t="s">
        <v>4809</v>
      </c>
      <c r="E82" s="448" t="s">
        <v>29</v>
      </c>
      <c r="F82" s="438" t="s">
        <v>1250</v>
      </c>
      <c r="G82" s="438" t="s">
        <v>4784</v>
      </c>
      <c r="H82" s="438" t="s">
        <v>4807</v>
      </c>
      <c r="I82" s="438"/>
      <c r="J82" s="441">
        <v>44800</v>
      </c>
      <c r="K82" s="441">
        <v>44821</v>
      </c>
      <c r="L82" s="787"/>
      <c r="M82" s="787" t="s">
        <v>106</v>
      </c>
      <c r="N82" s="443">
        <f t="shared" si="0"/>
        <v>44809</v>
      </c>
      <c r="O82" s="781">
        <f t="shared" si="12"/>
        <v>22</v>
      </c>
      <c r="P82" s="782">
        <f t="shared" si="2"/>
        <v>5</v>
      </c>
      <c r="Q82" s="783">
        <f t="shared" si="3"/>
        <v>0</v>
      </c>
      <c r="R82" s="782">
        <f t="shared" si="17"/>
        <v>22</v>
      </c>
      <c r="S82" s="783">
        <f t="shared" si="5"/>
        <v>3900</v>
      </c>
      <c r="T82" s="786"/>
      <c r="U82" s="786"/>
      <c r="V82" s="786">
        <f t="shared" si="7"/>
        <v>3900</v>
      </c>
      <c r="W82" s="443">
        <f t="shared" si="8"/>
        <v>44839</v>
      </c>
      <c r="X82" s="443">
        <v>44851</v>
      </c>
      <c r="Y82" s="443" t="s">
        <v>4707</v>
      </c>
      <c r="Z82" s="812">
        <f ca="1">IF(W82&lt;TODAY(),(TODAY()-W82),"0")</f>
        <v>349</v>
      </c>
      <c r="AA82" s="806">
        <f t="shared" ca="1" si="10"/>
        <v>2268.5</v>
      </c>
      <c r="AB82" s="286"/>
      <c r="AC82" s="421"/>
      <c r="AD82" s="421"/>
      <c r="AE82" s="421"/>
      <c r="AF82" s="421"/>
      <c r="AG82" s="421"/>
      <c r="AH82" s="421"/>
      <c r="AI82" s="421"/>
      <c r="AJ82" s="421"/>
      <c r="AK82" s="421"/>
      <c r="AL82" s="421"/>
      <c r="AM82" s="421"/>
      <c r="AN82" s="421"/>
      <c r="AO82" s="421"/>
      <c r="AP82" s="421"/>
      <c r="AQ82" s="421"/>
    </row>
    <row r="83" spans="1:43" ht="15">
      <c r="A83" s="450">
        <v>4649955</v>
      </c>
      <c r="B83" s="780" t="s">
        <v>1390</v>
      </c>
      <c r="C83" s="441">
        <v>44841</v>
      </c>
      <c r="D83" s="438" t="s">
        <v>4810</v>
      </c>
      <c r="E83" s="448" t="s">
        <v>29</v>
      </c>
      <c r="F83" s="438" t="s">
        <v>1250</v>
      </c>
      <c r="G83" s="438" t="s">
        <v>4784</v>
      </c>
      <c r="H83" s="438" t="s">
        <v>4807</v>
      </c>
      <c r="I83" s="438"/>
      <c r="J83" s="441">
        <v>44802</v>
      </c>
      <c r="K83" s="441">
        <v>44810</v>
      </c>
      <c r="L83" s="787"/>
      <c r="M83" s="787" t="s">
        <v>27</v>
      </c>
      <c r="N83" s="443">
        <f t="shared" si="0"/>
        <v>44811</v>
      </c>
      <c r="O83" s="781">
        <f t="shared" si="12"/>
        <v>9</v>
      </c>
      <c r="P83" s="782">
        <f t="shared" si="2"/>
        <v>3</v>
      </c>
      <c r="Q83" s="783">
        <f t="shared" si="3"/>
        <v>0</v>
      </c>
      <c r="R83" s="782">
        <f t="shared" si="17"/>
        <v>9</v>
      </c>
      <c r="S83" s="783">
        <f t="shared" si="5"/>
        <v>0</v>
      </c>
      <c r="T83" s="786"/>
      <c r="U83" s="786"/>
      <c r="V83" s="786">
        <f t="shared" si="7"/>
        <v>0</v>
      </c>
      <c r="W83" s="443">
        <f t="shared" si="8"/>
        <v>44841</v>
      </c>
      <c r="X83" s="443">
        <v>44838</v>
      </c>
      <c r="Y83" s="443">
        <v>44861</v>
      </c>
      <c r="Z83" s="812">
        <v>0</v>
      </c>
      <c r="AA83" s="806">
        <f t="shared" si="10"/>
        <v>0</v>
      </c>
      <c r="AB83" s="286"/>
      <c r="AC83" s="421"/>
      <c r="AD83" s="421"/>
      <c r="AE83" s="421"/>
      <c r="AF83" s="421"/>
      <c r="AG83" s="421"/>
      <c r="AH83" s="421"/>
      <c r="AI83" s="421"/>
      <c r="AJ83" s="421"/>
      <c r="AK83" s="421"/>
      <c r="AL83" s="421"/>
      <c r="AM83" s="421"/>
      <c r="AN83" s="421"/>
      <c r="AO83" s="421"/>
      <c r="AP83" s="421"/>
      <c r="AQ83" s="421"/>
    </row>
    <row r="84" spans="1:43" ht="15">
      <c r="A84" s="809">
        <v>4649935</v>
      </c>
      <c r="B84" s="780" t="s">
        <v>1390</v>
      </c>
      <c r="C84" s="441">
        <v>44841</v>
      </c>
      <c r="D84" s="436" t="s">
        <v>4811</v>
      </c>
      <c r="E84" s="448" t="s">
        <v>29</v>
      </c>
      <c r="F84" s="438" t="s">
        <v>1250</v>
      </c>
      <c r="G84" s="438" t="s">
        <v>4784</v>
      </c>
      <c r="H84" s="438" t="s">
        <v>4807</v>
      </c>
      <c r="I84" s="438"/>
      <c r="J84" s="441">
        <v>44801</v>
      </c>
      <c r="K84" s="441">
        <v>44810</v>
      </c>
      <c r="L84" s="787"/>
      <c r="M84" s="787" t="s">
        <v>27</v>
      </c>
      <c r="N84" s="443">
        <f t="shared" si="0"/>
        <v>44810</v>
      </c>
      <c r="O84" s="781">
        <f t="shared" si="12"/>
        <v>10</v>
      </c>
      <c r="P84" s="782">
        <f t="shared" si="2"/>
        <v>4</v>
      </c>
      <c r="Q84" s="783">
        <f t="shared" si="3"/>
        <v>0</v>
      </c>
      <c r="R84" s="782">
        <f t="shared" si="17"/>
        <v>10</v>
      </c>
      <c r="S84" s="783">
        <f t="shared" si="5"/>
        <v>0</v>
      </c>
      <c r="T84" s="786"/>
      <c r="U84" s="786"/>
      <c r="V84" s="786">
        <f t="shared" si="7"/>
        <v>0</v>
      </c>
      <c r="W84" s="443">
        <f t="shared" si="8"/>
        <v>44840</v>
      </c>
      <c r="X84" s="810">
        <v>44838</v>
      </c>
      <c r="Y84" s="810">
        <v>44861</v>
      </c>
      <c r="Z84" s="812">
        <v>0</v>
      </c>
      <c r="AA84" s="806">
        <f t="shared" si="10"/>
        <v>0</v>
      </c>
      <c r="AB84" s="286"/>
      <c r="AC84" s="430"/>
      <c r="AD84" s="430"/>
      <c r="AE84" s="430"/>
      <c r="AF84" s="430"/>
      <c r="AG84" s="430"/>
      <c r="AH84" s="430"/>
      <c r="AI84" s="430"/>
      <c r="AJ84" s="430"/>
      <c r="AK84" s="430"/>
      <c r="AL84" s="430"/>
      <c r="AM84" s="430"/>
      <c r="AN84" s="430"/>
      <c r="AO84" s="430"/>
      <c r="AP84" s="430"/>
      <c r="AQ84" s="430"/>
    </row>
    <row r="85" spans="1:43" ht="15">
      <c r="A85" s="450">
        <v>4649957</v>
      </c>
      <c r="B85" s="780" t="s">
        <v>1390</v>
      </c>
      <c r="C85" s="441">
        <v>44841</v>
      </c>
      <c r="D85" s="438" t="s">
        <v>4812</v>
      </c>
      <c r="E85" s="448" t="s">
        <v>29</v>
      </c>
      <c r="F85" s="438" t="s">
        <v>1250</v>
      </c>
      <c r="G85" s="438" t="s">
        <v>4784</v>
      </c>
      <c r="H85" s="438" t="s">
        <v>4807</v>
      </c>
      <c r="I85" s="438"/>
      <c r="J85" s="441">
        <v>44801</v>
      </c>
      <c r="K85" s="441">
        <v>44810</v>
      </c>
      <c r="L85" s="787"/>
      <c r="M85" s="787" t="s">
        <v>27</v>
      </c>
      <c r="N85" s="443">
        <f t="shared" si="0"/>
        <v>44810</v>
      </c>
      <c r="O85" s="781">
        <f t="shared" si="12"/>
        <v>10</v>
      </c>
      <c r="P85" s="782">
        <f t="shared" si="2"/>
        <v>4</v>
      </c>
      <c r="Q85" s="783">
        <f t="shared" si="3"/>
        <v>0</v>
      </c>
      <c r="R85" s="782">
        <f t="shared" si="17"/>
        <v>10</v>
      </c>
      <c r="S85" s="783">
        <f t="shared" si="5"/>
        <v>0</v>
      </c>
      <c r="T85" s="786"/>
      <c r="U85" s="786"/>
      <c r="V85" s="786">
        <f t="shared" si="7"/>
        <v>0</v>
      </c>
      <c r="W85" s="443">
        <f t="shared" si="8"/>
        <v>44840</v>
      </c>
      <c r="X85" s="443">
        <v>44838</v>
      </c>
      <c r="Y85" s="443">
        <v>44865</v>
      </c>
      <c r="Z85" s="812">
        <v>0</v>
      </c>
      <c r="AA85" s="806">
        <f t="shared" si="10"/>
        <v>0</v>
      </c>
      <c r="AB85" s="286"/>
      <c r="AC85" s="421"/>
      <c r="AD85" s="421"/>
      <c r="AE85" s="421"/>
      <c r="AF85" s="421"/>
      <c r="AG85" s="421"/>
      <c r="AH85" s="421"/>
      <c r="AI85" s="421"/>
      <c r="AJ85" s="421"/>
      <c r="AK85" s="421"/>
      <c r="AL85" s="421"/>
      <c r="AM85" s="421"/>
      <c r="AN85" s="421"/>
      <c r="AO85" s="421"/>
      <c r="AP85" s="421"/>
      <c r="AQ85" s="421"/>
    </row>
    <row r="86" spans="1:43" ht="15">
      <c r="A86" s="809">
        <v>4649939</v>
      </c>
      <c r="B86" s="780" t="s">
        <v>1390</v>
      </c>
      <c r="C86" s="441">
        <v>44841</v>
      </c>
      <c r="D86" s="436" t="s">
        <v>4813</v>
      </c>
      <c r="E86" s="448" t="s">
        <v>29</v>
      </c>
      <c r="F86" s="438" t="s">
        <v>1250</v>
      </c>
      <c r="G86" s="438" t="s">
        <v>4784</v>
      </c>
      <c r="H86" s="438" t="s">
        <v>4807</v>
      </c>
      <c r="I86" s="438"/>
      <c r="J86" s="441">
        <v>44801</v>
      </c>
      <c r="K86" s="441">
        <v>44810</v>
      </c>
      <c r="L86" s="787"/>
      <c r="M86" s="787" t="s">
        <v>27</v>
      </c>
      <c r="N86" s="443">
        <f t="shared" si="0"/>
        <v>44810</v>
      </c>
      <c r="O86" s="781">
        <f t="shared" si="12"/>
        <v>10</v>
      </c>
      <c r="P86" s="782">
        <f t="shared" si="2"/>
        <v>4</v>
      </c>
      <c r="Q86" s="783">
        <f t="shared" si="3"/>
        <v>0</v>
      </c>
      <c r="R86" s="782">
        <f t="shared" si="17"/>
        <v>10</v>
      </c>
      <c r="S86" s="783">
        <f t="shared" si="5"/>
        <v>0</v>
      </c>
      <c r="T86" s="786"/>
      <c r="U86" s="786"/>
      <c r="V86" s="786">
        <f t="shared" si="7"/>
        <v>0</v>
      </c>
      <c r="W86" s="443">
        <f t="shared" si="8"/>
        <v>44840</v>
      </c>
      <c r="X86" s="810">
        <v>44838</v>
      </c>
      <c r="Y86" s="810">
        <v>44862</v>
      </c>
      <c r="Z86" s="812">
        <v>0</v>
      </c>
      <c r="AA86" s="806">
        <f t="shared" si="10"/>
        <v>0</v>
      </c>
      <c r="AB86" s="286"/>
      <c r="AC86" s="430"/>
      <c r="AD86" s="430"/>
      <c r="AE86" s="430"/>
      <c r="AF86" s="430"/>
      <c r="AG86" s="430"/>
      <c r="AH86" s="430"/>
      <c r="AI86" s="430"/>
      <c r="AJ86" s="430"/>
      <c r="AK86" s="430"/>
      <c r="AL86" s="430"/>
      <c r="AM86" s="430"/>
      <c r="AN86" s="430"/>
      <c r="AO86" s="430"/>
      <c r="AP86" s="430"/>
      <c r="AQ86" s="430"/>
    </row>
    <row r="87" spans="1:43" ht="15">
      <c r="A87" s="809">
        <v>4649941</v>
      </c>
      <c r="B87" s="780" t="s">
        <v>1390</v>
      </c>
      <c r="C87" s="441">
        <v>44841</v>
      </c>
      <c r="D87" s="436" t="s">
        <v>4814</v>
      </c>
      <c r="E87" s="448" t="s">
        <v>29</v>
      </c>
      <c r="F87" s="438" t="s">
        <v>1250</v>
      </c>
      <c r="G87" s="438" t="s">
        <v>4784</v>
      </c>
      <c r="H87" s="438" t="s">
        <v>4807</v>
      </c>
      <c r="I87" s="438"/>
      <c r="J87" s="441">
        <v>44802</v>
      </c>
      <c r="K87" s="441">
        <v>44810</v>
      </c>
      <c r="L87" s="787"/>
      <c r="M87" s="787" t="s">
        <v>27</v>
      </c>
      <c r="N87" s="443">
        <f t="shared" si="0"/>
        <v>44811</v>
      </c>
      <c r="O87" s="781">
        <f t="shared" si="12"/>
        <v>9</v>
      </c>
      <c r="P87" s="782">
        <f t="shared" si="2"/>
        <v>3</v>
      </c>
      <c r="Q87" s="783">
        <f t="shared" si="3"/>
        <v>0</v>
      </c>
      <c r="R87" s="782">
        <f t="shared" si="17"/>
        <v>9</v>
      </c>
      <c r="S87" s="783">
        <f t="shared" si="5"/>
        <v>0</v>
      </c>
      <c r="T87" s="783"/>
      <c r="U87" s="783"/>
      <c r="V87" s="786">
        <f t="shared" si="7"/>
        <v>0</v>
      </c>
      <c r="W87" s="443">
        <f t="shared" si="8"/>
        <v>44841</v>
      </c>
      <c r="X87" s="810">
        <v>44838</v>
      </c>
      <c r="Y87" s="810">
        <v>44861</v>
      </c>
      <c r="Z87" s="812">
        <v>0</v>
      </c>
      <c r="AA87" s="806">
        <f t="shared" si="10"/>
        <v>0</v>
      </c>
      <c r="AB87" s="286"/>
      <c r="AC87" s="430"/>
      <c r="AD87" s="430"/>
      <c r="AE87" s="430"/>
      <c r="AF87" s="430"/>
      <c r="AG87" s="430"/>
      <c r="AH87" s="430"/>
      <c r="AI87" s="430"/>
      <c r="AJ87" s="430"/>
      <c r="AK87" s="430"/>
      <c r="AL87" s="430"/>
      <c r="AM87" s="430"/>
      <c r="AN87" s="430"/>
      <c r="AO87" s="430"/>
      <c r="AP87" s="430"/>
      <c r="AQ87" s="430"/>
    </row>
    <row r="88" spans="1:43" ht="15">
      <c r="A88" s="809">
        <v>4648007</v>
      </c>
      <c r="B88" s="780" t="s">
        <v>1390</v>
      </c>
      <c r="C88" s="441">
        <v>44841</v>
      </c>
      <c r="D88" s="436" t="s">
        <v>4815</v>
      </c>
      <c r="E88" s="448" t="s">
        <v>29</v>
      </c>
      <c r="F88" s="438" t="s">
        <v>1250</v>
      </c>
      <c r="G88" s="438" t="s">
        <v>4784</v>
      </c>
      <c r="H88" s="438" t="s">
        <v>4816</v>
      </c>
      <c r="I88" s="438"/>
      <c r="J88" s="441">
        <v>44798</v>
      </c>
      <c r="K88" s="441">
        <v>44821</v>
      </c>
      <c r="L88" s="787"/>
      <c r="M88" s="787" t="s">
        <v>106</v>
      </c>
      <c r="N88" s="443">
        <f t="shared" si="0"/>
        <v>44807</v>
      </c>
      <c r="O88" s="781">
        <f t="shared" si="12"/>
        <v>24</v>
      </c>
      <c r="P88" s="782">
        <f t="shared" si="2"/>
        <v>7</v>
      </c>
      <c r="Q88" s="783">
        <f t="shared" si="3"/>
        <v>0</v>
      </c>
      <c r="R88" s="782">
        <f t="shared" si="17"/>
        <v>24</v>
      </c>
      <c r="S88" s="783">
        <f t="shared" si="5"/>
        <v>5100</v>
      </c>
      <c r="T88" s="783"/>
      <c r="U88" s="783"/>
      <c r="V88" s="786">
        <f t="shared" si="7"/>
        <v>5100</v>
      </c>
      <c r="W88" s="443">
        <f t="shared" si="8"/>
        <v>44837</v>
      </c>
      <c r="X88" s="810">
        <v>44851</v>
      </c>
      <c r="Y88" s="810" t="s">
        <v>4707</v>
      </c>
      <c r="Z88" s="812">
        <f t="shared" ref="Z88:Z95" ca="1" si="19">IF(W88&lt;TODAY(),(TODAY()-W88),"0")</f>
        <v>351</v>
      </c>
      <c r="AA88" s="806">
        <f t="shared" ca="1" si="10"/>
        <v>2281.5</v>
      </c>
      <c r="AB88" s="286"/>
      <c r="AC88" s="430"/>
      <c r="AD88" s="430"/>
      <c r="AE88" s="430"/>
      <c r="AF88" s="430"/>
      <c r="AG88" s="430"/>
      <c r="AH88" s="430"/>
      <c r="AI88" s="430"/>
      <c r="AJ88" s="430"/>
      <c r="AK88" s="430"/>
      <c r="AL88" s="430"/>
      <c r="AM88" s="430"/>
      <c r="AN88" s="430"/>
      <c r="AO88" s="430"/>
      <c r="AP88" s="430"/>
      <c r="AQ88" s="430"/>
    </row>
    <row r="89" spans="1:43" ht="15">
      <c r="A89" s="809">
        <v>4648009</v>
      </c>
      <c r="B89" s="780" t="s">
        <v>1390</v>
      </c>
      <c r="C89" s="441">
        <v>44841</v>
      </c>
      <c r="D89" s="436" t="s">
        <v>4817</v>
      </c>
      <c r="E89" s="448" t="s">
        <v>29</v>
      </c>
      <c r="F89" s="438" t="s">
        <v>1250</v>
      </c>
      <c r="G89" s="438" t="s">
        <v>4784</v>
      </c>
      <c r="H89" s="438" t="s">
        <v>4816</v>
      </c>
      <c r="I89" s="438"/>
      <c r="J89" s="441">
        <v>44799</v>
      </c>
      <c r="K89" s="441">
        <v>44821</v>
      </c>
      <c r="L89" s="787"/>
      <c r="M89" s="787" t="s">
        <v>106</v>
      </c>
      <c r="N89" s="443">
        <f t="shared" si="0"/>
        <v>44808</v>
      </c>
      <c r="O89" s="781">
        <f t="shared" si="12"/>
        <v>23</v>
      </c>
      <c r="P89" s="782">
        <f t="shared" si="2"/>
        <v>6</v>
      </c>
      <c r="Q89" s="783">
        <f t="shared" si="3"/>
        <v>0</v>
      </c>
      <c r="R89" s="782">
        <f t="shared" si="17"/>
        <v>23</v>
      </c>
      <c r="S89" s="783">
        <f t="shared" si="5"/>
        <v>4500</v>
      </c>
      <c r="T89" s="783"/>
      <c r="U89" s="783"/>
      <c r="V89" s="786">
        <f t="shared" si="7"/>
        <v>4500</v>
      </c>
      <c r="W89" s="443">
        <f t="shared" si="8"/>
        <v>44838</v>
      </c>
      <c r="X89" s="810">
        <v>44851</v>
      </c>
      <c r="Y89" s="810" t="s">
        <v>4707</v>
      </c>
      <c r="Z89" s="812">
        <f t="shared" ca="1" si="19"/>
        <v>350</v>
      </c>
      <c r="AA89" s="806">
        <f t="shared" ca="1" si="10"/>
        <v>2275</v>
      </c>
      <c r="AB89" s="286"/>
      <c r="AC89" s="430"/>
      <c r="AD89" s="430"/>
      <c r="AE89" s="430"/>
      <c r="AF89" s="430"/>
      <c r="AG89" s="430"/>
      <c r="AH89" s="430"/>
      <c r="AI89" s="430"/>
      <c r="AJ89" s="430"/>
      <c r="AK89" s="430"/>
      <c r="AL89" s="430"/>
      <c r="AM89" s="430"/>
      <c r="AN89" s="430"/>
      <c r="AO89" s="430"/>
      <c r="AP89" s="430"/>
      <c r="AQ89" s="430"/>
    </row>
    <row r="90" spans="1:43" ht="15">
      <c r="A90" s="809">
        <v>4652029</v>
      </c>
      <c r="B90" s="780" t="s">
        <v>1390</v>
      </c>
      <c r="C90" s="441">
        <v>44841</v>
      </c>
      <c r="D90" s="436" t="s">
        <v>4818</v>
      </c>
      <c r="E90" s="448" t="s">
        <v>29</v>
      </c>
      <c r="F90" s="438" t="s">
        <v>1250</v>
      </c>
      <c r="G90" s="438" t="s">
        <v>31</v>
      </c>
      <c r="H90" s="438" t="s">
        <v>4819</v>
      </c>
      <c r="I90" s="438"/>
      <c r="J90" s="441">
        <v>44803</v>
      </c>
      <c r="K90" s="441">
        <v>44821</v>
      </c>
      <c r="L90" s="787"/>
      <c r="M90" s="787" t="s">
        <v>106</v>
      </c>
      <c r="N90" s="443">
        <f t="shared" si="0"/>
        <v>44812</v>
      </c>
      <c r="O90" s="781">
        <f t="shared" si="12"/>
        <v>19</v>
      </c>
      <c r="P90" s="782">
        <f t="shared" si="2"/>
        <v>2</v>
      </c>
      <c r="Q90" s="783">
        <f t="shared" si="3"/>
        <v>0</v>
      </c>
      <c r="R90" s="782">
        <f t="shared" si="17"/>
        <v>19</v>
      </c>
      <c r="S90" s="783">
        <f t="shared" si="5"/>
        <v>2700</v>
      </c>
      <c r="T90" s="783"/>
      <c r="U90" s="783"/>
      <c r="V90" s="786">
        <f t="shared" si="7"/>
        <v>2700</v>
      </c>
      <c r="W90" s="443">
        <f t="shared" si="8"/>
        <v>44842</v>
      </c>
      <c r="X90" s="810">
        <v>44851</v>
      </c>
      <c r="Y90" s="810" t="s">
        <v>4707</v>
      </c>
      <c r="Z90" s="812">
        <f t="shared" ca="1" si="19"/>
        <v>346</v>
      </c>
      <c r="AA90" s="806">
        <f t="shared" ca="1" si="10"/>
        <v>2249</v>
      </c>
      <c r="AB90" s="286"/>
      <c r="AC90" s="430"/>
      <c r="AD90" s="430"/>
      <c r="AE90" s="430"/>
      <c r="AF90" s="430"/>
      <c r="AG90" s="430"/>
      <c r="AH90" s="430"/>
      <c r="AI90" s="430"/>
      <c r="AJ90" s="430"/>
      <c r="AK90" s="430"/>
      <c r="AL90" s="430"/>
      <c r="AM90" s="430"/>
      <c r="AN90" s="430"/>
      <c r="AO90" s="430"/>
      <c r="AP90" s="430"/>
      <c r="AQ90" s="430"/>
    </row>
    <row r="91" spans="1:43" ht="15">
      <c r="A91" s="809">
        <v>4652041</v>
      </c>
      <c r="B91" s="780" t="s">
        <v>1390</v>
      </c>
      <c r="C91" s="441">
        <v>44841</v>
      </c>
      <c r="D91" s="436" t="s">
        <v>4820</v>
      </c>
      <c r="E91" s="448" t="s">
        <v>29</v>
      </c>
      <c r="F91" s="438" t="s">
        <v>1250</v>
      </c>
      <c r="G91" s="438" t="s">
        <v>31</v>
      </c>
      <c r="H91" s="438" t="s">
        <v>4821</v>
      </c>
      <c r="I91" s="438"/>
      <c r="J91" s="441">
        <v>44803</v>
      </c>
      <c r="K91" s="441">
        <v>44821</v>
      </c>
      <c r="L91" s="787"/>
      <c r="M91" s="787" t="s">
        <v>106</v>
      </c>
      <c r="N91" s="443">
        <f t="shared" si="0"/>
        <v>44812</v>
      </c>
      <c r="O91" s="781">
        <f t="shared" si="12"/>
        <v>19</v>
      </c>
      <c r="P91" s="782">
        <f t="shared" si="2"/>
        <v>2</v>
      </c>
      <c r="Q91" s="783">
        <f t="shared" si="3"/>
        <v>0</v>
      </c>
      <c r="R91" s="782">
        <f t="shared" si="17"/>
        <v>19</v>
      </c>
      <c r="S91" s="783">
        <f t="shared" si="5"/>
        <v>2700</v>
      </c>
      <c r="T91" s="783"/>
      <c r="U91" s="783"/>
      <c r="V91" s="786">
        <f t="shared" si="7"/>
        <v>2700</v>
      </c>
      <c r="W91" s="443">
        <f t="shared" si="8"/>
        <v>44842</v>
      </c>
      <c r="X91" s="810">
        <v>44851</v>
      </c>
      <c r="Y91" s="810" t="s">
        <v>4707</v>
      </c>
      <c r="Z91" s="812">
        <f t="shared" ca="1" si="19"/>
        <v>346</v>
      </c>
      <c r="AA91" s="806">
        <f t="shared" ca="1" si="10"/>
        <v>2249</v>
      </c>
      <c r="AB91" s="286"/>
      <c r="AC91" s="430"/>
      <c r="AD91" s="430"/>
      <c r="AE91" s="430"/>
      <c r="AF91" s="430"/>
      <c r="AG91" s="430"/>
      <c r="AH91" s="430"/>
      <c r="AI91" s="430"/>
      <c r="AJ91" s="430"/>
      <c r="AK91" s="430"/>
      <c r="AL91" s="430"/>
      <c r="AM91" s="430"/>
      <c r="AN91" s="430"/>
      <c r="AO91" s="430"/>
      <c r="AP91" s="430"/>
      <c r="AQ91" s="430"/>
    </row>
    <row r="92" spans="1:43" ht="15">
      <c r="A92" s="809">
        <v>4652043</v>
      </c>
      <c r="B92" s="780" t="s">
        <v>1390</v>
      </c>
      <c r="C92" s="441">
        <v>44841</v>
      </c>
      <c r="D92" s="436" t="s">
        <v>4822</v>
      </c>
      <c r="E92" s="448" t="s">
        <v>29</v>
      </c>
      <c r="F92" s="438" t="s">
        <v>1250</v>
      </c>
      <c r="G92" s="438" t="s">
        <v>31</v>
      </c>
      <c r="H92" s="438" t="s">
        <v>4823</v>
      </c>
      <c r="I92" s="438"/>
      <c r="J92" s="441">
        <v>44803</v>
      </c>
      <c r="K92" s="441">
        <v>44821</v>
      </c>
      <c r="L92" s="787"/>
      <c r="M92" s="787" t="s">
        <v>106</v>
      </c>
      <c r="N92" s="443">
        <f t="shared" si="0"/>
        <v>44812</v>
      </c>
      <c r="O92" s="781">
        <f t="shared" si="12"/>
        <v>19</v>
      </c>
      <c r="P92" s="782">
        <f t="shared" si="2"/>
        <v>2</v>
      </c>
      <c r="Q92" s="783">
        <f t="shared" si="3"/>
        <v>0</v>
      </c>
      <c r="R92" s="782">
        <f t="shared" si="17"/>
        <v>19</v>
      </c>
      <c r="S92" s="783">
        <f t="shared" si="5"/>
        <v>2700</v>
      </c>
      <c r="T92" s="783"/>
      <c r="U92" s="783"/>
      <c r="V92" s="786">
        <f t="shared" si="7"/>
        <v>2700</v>
      </c>
      <c r="W92" s="443">
        <f t="shared" si="8"/>
        <v>44842</v>
      </c>
      <c r="X92" s="810">
        <v>44851</v>
      </c>
      <c r="Y92" s="810" t="s">
        <v>4707</v>
      </c>
      <c r="Z92" s="812">
        <f t="shared" ca="1" si="19"/>
        <v>346</v>
      </c>
      <c r="AA92" s="806">
        <f t="shared" ca="1" si="10"/>
        <v>2249</v>
      </c>
      <c r="AB92" s="286"/>
      <c r="AC92" s="430"/>
      <c r="AD92" s="430"/>
      <c r="AE92" s="430"/>
      <c r="AF92" s="430"/>
      <c r="AG92" s="430"/>
      <c r="AH92" s="430"/>
      <c r="AI92" s="430"/>
      <c r="AJ92" s="430"/>
      <c r="AK92" s="430"/>
      <c r="AL92" s="430"/>
      <c r="AM92" s="430"/>
      <c r="AN92" s="430"/>
      <c r="AO92" s="430"/>
      <c r="AP92" s="430"/>
      <c r="AQ92" s="430"/>
    </row>
    <row r="93" spans="1:43" ht="15">
      <c r="A93" s="809">
        <v>4652075</v>
      </c>
      <c r="B93" s="780" t="s">
        <v>1390</v>
      </c>
      <c r="C93" s="441">
        <v>44841</v>
      </c>
      <c r="D93" s="436" t="s">
        <v>4824</v>
      </c>
      <c r="E93" s="448" t="s">
        <v>29</v>
      </c>
      <c r="F93" s="438" t="s">
        <v>1250</v>
      </c>
      <c r="G93" s="438" t="s">
        <v>31</v>
      </c>
      <c r="H93" s="438" t="s">
        <v>4825</v>
      </c>
      <c r="I93" s="438"/>
      <c r="J93" s="441">
        <v>44803</v>
      </c>
      <c r="K93" s="441">
        <v>44821</v>
      </c>
      <c r="L93" s="787"/>
      <c r="M93" s="787" t="s">
        <v>106</v>
      </c>
      <c r="N93" s="443">
        <f t="shared" si="0"/>
        <v>44812</v>
      </c>
      <c r="O93" s="781">
        <f t="shared" si="12"/>
        <v>19</v>
      </c>
      <c r="P93" s="782">
        <f t="shared" si="2"/>
        <v>2</v>
      </c>
      <c r="Q93" s="783">
        <f t="shared" si="3"/>
        <v>0</v>
      </c>
      <c r="R93" s="782">
        <f t="shared" si="17"/>
        <v>19</v>
      </c>
      <c r="S93" s="783">
        <f t="shared" si="5"/>
        <v>2700</v>
      </c>
      <c r="T93" s="783"/>
      <c r="U93" s="783"/>
      <c r="V93" s="786">
        <f t="shared" si="7"/>
        <v>2700</v>
      </c>
      <c r="W93" s="443">
        <f t="shared" si="8"/>
        <v>44842</v>
      </c>
      <c r="X93" s="810">
        <v>44851</v>
      </c>
      <c r="Y93" s="810" t="s">
        <v>4707</v>
      </c>
      <c r="Z93" s="812">
        <f t="shared" ca="1" si="19"/>
        <v>346</v>
      </c>
      <c r="AA93" s="806">
        <f t="shared" ca="1" si="10"/>
        <v>2249</v>
      </c>
      <c r="AB93" s="814"/>
      <c r="AC93" s="814"/>
      <c r="AD93" s="814"/>
      <c r="AE93" s="814"/>
      <c r="AF93" s="814"/>
      <c r="AG93" s="814"/>
      <c r="AH93" s="814"/>
      <c r="AI93" s="814"/>
      <c r="AJ93" s="814"/>
      <c r="AK93" s="814"/>
      <c r="AL93" s="814"/>
      <c r="AM93" s="814"/>
      <c r="AN93" s="814"/>
      <c r="AO93" s="814"/>
      <c r="AP93" s="814"/>
      <c r="AQ93" s="814"/>
    </row>
    <row r="94" spans="1:43" ht="15">
      <c r="A94" s="809">
        <v>4652039</v>
      </c>
      <c r="B94" s="780" t="s">
        <v>1390</v>
      </c>
      <c r="C94" s="441">
        <v>44841</v>
      </c>
      <c r="D94" s="436" t="s">
        <v>4826</v>
      </c>
      <c r="E94" s="448" t="s">
        <v>29</v>
      </c>
      <c r="F94" s="438" t="s">
        <v>1250</v>
      </c>
      <c r="G94" s="438" t="s">
        <v>31</v>
      </c>
      <c r="H94" s="438" t="s">
        <v>4827</v>
      </c>
      <c r="I94" s="438"/>
      <c r="J94" s="441">
        <v>44803</v>
      </c>
      <c r="K94" s="441">
        <v>44821</v>
      </c>
      <c r="L94" s="787"/>
      <c r="M94" s="787" t="s">
        <v>106</v>
      </c>
      <c r="N94" s="443">
        <f t="shared" si="0"/>
        <v>44812</v>
      </c>
      <c r="O94" s="781">
        <f t="shared" si="12"/>
        <v>19</v>
      </c>
      <c r="P94" s="782">
        <f t="shared" si="2"/>
        <v>2</v>
      </c>
      <c r="Q94" s="783">
        <f t="shared" si="3"/>
        <v>0</v>
      </c>
      <c r="R94" s="782">
        <f t="shared" si="17"/>
        <v>19</v>
      </c>
      <c r="S94" s="783">
        <f t="shared" si="5"/>
        <v>2700</v>
      </c>
      <c r="T94" s="783"/>
      <c r="U94" s="783"/>
      <c r="V94" s="786">
        <f t="shared" si="7"/>
        <v>2700</v>
      </c>
      <c r="W94" s="443">
        <f t="shared" si="8"/>
        <v>44842</v>
      </c>
      <c r="X94" s="810">
        <v>44851</v>
      </c>
      <c r="Y94" s="810" t="s">
        <v>4707</v>
      </c>
      <c r="Z94" s="812">
        <f t="shared" ca="1" si="19"/>
        <v>346</v>
      </c>
      <c r="AA94" s="806">
        <f t="shared" ca="1" si="10"/>
        <v>2249</v>
      </c>
      <c r="AB94" s="286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430"/>
      <c r="AQ94" s="430"/>
    </row>
    <row r="95" spans="1:43" ht="15">
      <c r="A95" s="809">
        <v>4652059</v>
      </c>
      <c r="B95" s="780" t="s">
        <v>1390</v>
      </c>
      <c r="C95" s="441">
        <v>44841</v>
      </c>
      <c r="D95" s="436" t="s">
        <v>4828</v>
      </c>
      <c r="E95" s="448" t="s">
        <v>29</v>
      </c>
      <c r="F95" s="438" t="s">
        <v>1250</v>
      </c>
      <c r="G95" s="438" t="s">
        <v>31</v>
      </c>
      <c r="H95" s="438" t="s">
        <v>4829</v>
      </c>
      <c r="I95" s="438"/>
      <c r="J95" s="441">
        <v>44803</v>
      </c>
      <c r="K95" s="441">
        <v>44821</v>
      </c>
      <c r="L95" s="787"/>
      <c r="M95" s="787" t="s">
        <v>106</v>
      </c>
      <c r="N95" s="443">
        <f t="shared" si="0"/>
        <v>44812</v>
      </c>
      <c r="O95" s="781">
        <f t="shared" si="12"/>
        <v>19</v>
      </c>
      <c r="P95" s="782">
        <f t="shared" si="2"/>
        <v>2</v>
      </c>
      <c r="Q95" s="783">
        <f t="shared" si="3"/>
        <v>0</v>
      </c>
      <c r="R95" s="782">
        <f t="shared" si="17"/>
        <v>19</v>
      </c>
      <c r="S95" s="783">
        <f t="shared" si="5"/>
        <v>2700</v>
      </c>
      <c r="T95" s="783"/>
      <c r="U95" s="783"/>
      <c r="V95" s="786">
        <f t="shared" si="7"/>
        <v>2700</v>
      </c>
      <c r="W95" s="443">
        <f t="shared" si="8"/>
        <v>44842</v>
      </c>
      <c r="X95" s="810">
        <v>44851</v>
      </c>
      <c r="Y95" s="810" t="s">
        <v>4707</v>
      </c>
      <c r="Z95" s="812">
        <f t="shared" ca="1" si="19"/>
        <v>346</v>
      </c>
      <c r="AA95" s="806">
        <f t="shared" ca="1" si="10"/>
        <v>2249</v>
      </c>
      <c r="AB95" s="286"/>
      <c r="AC95" s="814"/>
      <c r="AD95" s="814"/>
      <c r="AE95" s="814"/>
      <c r="AF95" s="814"/>
      <c r="AG95" s="814"/>
      <c r="AH95" s="814"/>
      <c r="AI95" s="814"/>
      <c r="AJ95" s="814"/>
      <c r="AK95" s="814"/>
      <c r="AL95" s="814"/>
      <c r="AM95" s="814"/>
      <c r="AN95" s="814"/>
      <c r="AO95" s="814"/>
      <c r="AP95" s="814"/>
      <c r="AQ95" s="814"/>
    </row>
    <row r="96" spans="1:43" ht="15">
      <c r="A96" s="809">
        <v>4649943</v>
      </c>
      <c r="B96" s="780" t="s">
        <v>1390</v>
      </c>
      <c r="C96" s="441">
        <v>44841</v>
      </c>
      <c r="D96" s="436" t="s">
        <v>4830</v>
      </c>
      <c r="E96" s="448" t="s">
        <v>29</v>
      </c>
      <c r="F96" s="438" t="s">
        <v>1250</v>
      </c>
      <c r="G96" s="438" t="s">
        <v>4784</v>
      </c>
      <c r="H96" s="438" t="s">
        <v>4807</v>
      </c>
      <c r="I96" s="438"/>
      <c r="J96" s="441">
        <v>44802</v>
      </c>
      <c r="K96" s="441">
        <v>44810</v>
      </c>
      <c r="L96" s="787"/>
      <c r="M96" s="787" t="s">
        <v>27</v>
      </c>
      <c r="N96" s="443">
        <f t="shared" si="0"/>
        <v>44811</v>
      </c>
      <c r="O96" s="781">
        <f t="shared" si="12"/>
        <v>9</v>
      </c>
      <c r="P96" s="782">
        <f t="shared" si="2"/>
        <v>3</v>
      </c>
      <c r="Q96" s="783">
        <f t="shared" si="3"/>
        <v>0</v>
      </c>
      <c r="R96" s="782">
        <f t="shared" si="17"/>
        <v>9</v>
      </c>
      <c r="S96" s="783">
        <f t="shared" si="5"/>
        <v>0</v>
      </c>
      <c r="T96" s="783"/>
      <c r="U96" s="783"/>
      <c r="V96" s="786">
        <f t="shared" si="7"/>
        <v>0</v>
      </c>
      <c r="W96" s="443">
        <f t="shared" si="8"/>
        <v>44841</v>
      </c>
      <c r="X96" s="810">
        <v>44838</v>
      </c>
      <c r="Y96" s="810">
        <v>44861</v>
      </c>
      <c r="Z96" s="812">
        <v>0</v>
      </c>
      <c r="AA96" s="806">
        <f t="shared" si="10"/>
        <v>0</v>
      </c>
      <c r="AB96" s="286"/>
      <c r="AC96" s="430"/>
      <c r="AD96" s="430"/>
      <c r="AE96" s="430"/>
      <c r="AF96" s="430"/>
      <c r="AG96" s="430"/>
      <c r="AH96" s="430"/>
      <c r="AI96" s="430"/>
      <c r="AJ96" s="430"/>
      <c r="AK96" s="430"/>
      <c r="AL96" s="430"/>
      <c r="AM96" s="430"/>
      <c r="AN96" s="430"/>
      <c r="AO96" s="430"/>
      <c r="AP96" s="430"/>
      <c r="AQ96" s="430"/>
    </row>
    <row r="97" spans="1:43" ht="15">
      <c r="A97" s="809">
        <v>4649951</v>
      </c>
      <c r="B97" s="780" t="s">
        <v>1390</v>
      </c>
      <c r="C97" s="441">
        <v>44841</v>
      </c>
      <c r="D97" s="436" t="s">
        <v>4831</v>
      </c>
      <c r="E97" s="448" t="s">
        <v>29</v>
      </c>
      <c r="F97" s="438" t="s">
        <v>1250</v>
      </c>
      <c r="G97" s="438" t="s">
        <v>4784</v>
      </c>
      <c r="H97" s="438" t="s">
        <v>4807</v>
      </c>
      <c r="I97" s="438"/>
      <c r="J97" s="441">
        <v>44802</v>
      </c>
      <c r="K97" s="441">
        <v>44810</v>
      </c>
      <c r="L97" s="787"/>
      <c r="M97" s="787" t="s">
        <v>27</v>
      </c>
      <c r="N97" s="443">
        <f t="shared" si="0"/>
        <v>44811</v>
      </c>
      <c r="O97" s="781">
        <f t="shared" si="12"/>
        <v>9</v>
      </c>
      <c r="P97" s="782">
        <f t="shared" si="2"/>
        <v>3</v>
      </c>
      <c r="Q97" s="783">
        <f t="shared" si="3"/>
        <v>0</v>
      </c>
      <c r="R97" s="782">
        <f t="shared" si="17"/>
        <v>9</v>
      </c>
      <c r="S97" s="783">
        <f t="shared" si="5"/>
        <v>0</v>
      </c>
      <c r="T97" s="783"/>
      <c r="U97" s="783"/>
      <c r="V97" s="786">
        <f t="shared" si="7"/>
        <v>0</v>
      </c>
      <c r="W97" s="443">
        <f t="shared" si="8"/>
        <v>44841</v>
      </c>
      <c r="X97" s="810">
        <v>44838</v>
      </c>
      <c r="Y97" s="810">
        <v>44862</v>
      </c>
      <c r="Z97" s="812">
        <v>0</v>
      </c>
      <c r="AA97" s="806">
        <f t="shared" si="10"/>
        <v>0</v>
      </c>
      <c r="AB97" s="286"/>
      <c r="AC97" s="814"/>
      <c r="AD97" s="814"/>
      <c r="AE97" s="814"/>
      <c r="AF97" s="814"/>
      <c r="AG97" s="814"/>
      <c r="AH97" s="814"/>
      <c r="AI97" s="814"/>
      <c r="AJ97" s="814"/>
      <c r="AK97" s="814"/>
      <c r="AL97" s="814"/>
      <c r="AM97" s="814"/>
      <c r="AN97" s="814"/>
      <c r="AO97" s="814"/>
      <c r="AP97" s="814"/>
      <c r="AQ97" s="814"/>
    </row>
    <row r="98" spans="1:43" ht="15">
      <c r="A98" s="809">
        <v>4649933</v>
      </c>
      <c r="B98" s="780" t="s">
        <v>1390</v>
      </c>
      <c r="C98" s="441">
        <v>44841</v>
      </c>
      <c r="D98" s="436" t="s">
        <v>4832</v>
      </c>
      <c r="E98" s="448" t="s">
        <v>29</v>
      </c>
      <c r="F98" s="438" t="s">
        <v>1250</v>
      </c>
      <c r="G98" s="438" t="s">
        <v>4784</v>
      </c>
      <c r="H98" s="438" t="s">
        <v>4807</v>
      </c>
      <c r="I98" s="438"/>
      <c r="J98" s="441">
        <v>44802</v>
      </c>
      <c r="K98" s="441">
        <v>44810</v>
      </c>
      <c r="L98" s="787"/>
      <c r="M98" s="787" t="s">
        <v>27</v>
      </c>
      <c r="N98" s="443">
        <f t="shared" si="0"/>
        <v>44811</v>
      </c>
      <c r="O98" s="781">
        <f t="shared" si="12"/>
        <v>9</v>
      </c>
      <c r="P98" s="782">
        <f t="shared" si="2"/>
        <v>3</v>
      </c>
      <c r="Q98" s="783">
        <f t="shared" si="3"/>
        <v>0</v>
      </c>
      <c r="R98" s="782">
        <f t="shared" si="17"/>
        <v>9</v>
      </c>
      <c r="S98" s="783">
        <f t="shared" si="5"/>
        <v>0</v>
      </c>
      <c r="T98" s="783"/>
      <c r="U98" s="783"/>
      <c r="V98" s="786">
        <f t="shared" si="7"/>
        <v>0</v>
      </c>
      <c r="W98" s="443">
        <f t="shared" si="8"/>
        <v>44841</v>
      </c>
      <c r="X98" s="810">
        <v>44838</v>
      </c>
      <c r="Y98" s="810">
        <v>44861</v>
      </c>
      <c r="Z98" s="812">
        <v>0</v>
      </c>
      <c r="AA98" s="806">
        <f t="shared" si="10"/>
        <v>0</v>
      </c>
      <c r="AB98" s="286"/>
      <c r="AC98" s="814"/>
      <c r="AD98" s="814"/>
      <c r="AE98" s="814"/>
      <c r="AF98" s="814"/>
      <c r="AG98" s="814"/>
      <c r="AH98" s="814"/>
      <c r="AI98" s="814"/>
      <c r="AJ98" s="814"/>
      <c r="AK98" s="814"/>
      <c r="AL98" s="814"/>
      <c r="AM98" s="814"/>
      <c r="AN98" s="814"/>
      <c r="AO98" s="814"/>
      <c r="AP98" s="814"/>
      <c r="AQ98" s="814"/>
    </row>
    <row r="99" spans="1:43" ht="15">
      <c r="A99" s="809">
        <v>4648011</v>
      </c>
      <c r="B99" s="780" t="s">
        <v>1390</v>
      </c>
      <c r="C99" s="441">
        <v>44841</v>
      </c>
      <c r="D99" s="436" t="s">
        <v>4833</v>
      </c>
      <c r="E99" s="448" t="s">
        <v>29</v>
      </c>
      <c r="F99" s="438" t="s">
        <v>1250</v>
      </c>
      <c r="G99" s="438" t="s">
        <v>4784</v>
      </c>
      <c r="H99" s="438" t="s">
        <v>4816</v>
      </c>
      <c r="I99" s="438"/>
      <c r="J99" s="441">
        <v>44802</v>
      </c>
      <c r="K99" s="441">
        <v>44821</v>
      </c>
      <c r="L99" s="787"/>
      <c r="M99" s="787" t="s">
        <v>106</v>
      </c>
      <c r="N99" s="443">
        <f t="shared" si="0"/>
        <v>44811</v>
      </c>
      <c r="O99" s="781">
        <f t="shared" si="12"/>
        <v>20</v>
      </c>
      <c r="P99" s="782">
        <f t="shared" si="2"/>
        <v>3</v>
      </c>
      <c r="Q99" s="783">
        <f t="shared" si="3"/>
        <v>0</v>
      </c>
      <c r="R99" s="782">
        <f t="shared" si="17"/>
        <v>20</v>
      </c>
      <c r="S99" s="783">
        <f t="shared" si="5"/>
        <v>3000</v>
      </c>
      <c r="T99" s="783"/>
      <c r="U99" s="783"/>
      <c r="V99" s="786">
        <f t="shared" si="7"/>
        <v>3000</v>
      </c>
      <c r="W99" s="443">
        <f t="shared" si="8"/>
        <v>44841</v>
      </c>
      <c r="X99" s="810">
        <v>44851</v>
      </c>
      <c r="Y99" s="810" t="s">
        <v>4707</v>
      </c>
      <c r="Z99" s="812">
        <f t="shared" ref="Z99:Z151" ca="1" si="20">IF(W99&lt;TODAY(),(TODAY()-W99),"0")</f>
        <v>347</v>
      </c>
      <c r="AA99" s="806">
        <f t="shared" ca="1" si="10"/>
        <v>2255.5</v>
      </c>
      <c r="AB99" s="286"/>
      <c r="AC99" s="814"/>
      <c r="AD99" s="814"/>
      <c r="AE99" s="814"/>
      <c r="AF99" s="814"/>
      <c r="AG99" s="814"/>
      <c r="AH99" s="814"/>
      <c r="AI99" s="814"/>
      <c r="AJ99" s="814"/>
      <c r="AK99" s="814"/>
      <c r="AL99" s="814"/>
      <c r="AM99" s="814"/>
      <c r="AN99" s="814"/>
      <c r="AO99" s="814"/>
      <c r="AP99" s="814"/>
      <c r="AQ99" s="814"/>
    </row>
    <row r="100" spans="1:43" ht="15">
      <c r="A100" s="809">
        <v>4652031</v>
      </c>
      <c r="B100" s="780" t="s">
        <v>1390</v>
      </c>
      <c r="C100" s="441">
        <v>44841</v>
      </c>
      <c r="D100" s="436" t="s">
        <v>4834</v>
      </c>
      <c r="E100" s="448" t="s">
        <v>29</v>
      </c>
      <c r="F100" s="438" t="s">
        <v>1250</v>
      </c>
      <c r="G100" s="438" t="s">
        <v>31</v>
      </c>
      <c r="H100" s="438" t="s">
        <v>4835</v>
      </c>
      <c r="I100" s="438"/>
      <c r="J100" s="441">
        <v>44803</v>
      </c>
      <c r="K100" s="441">
        <v>44821</v>
      </c>
      <c r="L100" s="787"/>
      <c r="M100" s="787" t="s">
        <v>106</v>
      </c>
      <c r="N100" s="443">
        <f t="shared" si="0"/>
        <v>44812</v>
      </c>
      <c r="O100" s="781">
        <f t="shared" si="12"/>
        <v>19</v>
      </c>
      <c r="P100" s="815">
        <f t="shared" si="2"/>
        <v>2</v>
      </c>
      <c r="Q100" s="445">
        <f t="shared" si="3"/>
        <v>0</v>
      </c>
      <c r="R100" s="782">
        <f t="shared" si="17"/>
        <v>19</v>
      </c>
      <c r="S100" s="445">
        <f t="shared" si="5"/>
        <v>2700</v>
      </c>
      <c r="T100" s="783"/>
      <c r="U100" s="783"/>
      <c r="V100" s="445">
        <f t="shared" si="7"/>
        <v>2700</v>
      </c>
      <c r="W100" s="443">
        <f t="shared" si="8"/>
        <v>44842</v>
      </c>
      <c r="X100" s="810">
        <v>44851</v>
      </c>
      <c r="Y100" s="810" t="s">
        <v>4707</v>
      </c>
      <c r="Z100" s="812">
        <f t="shared" ca="1" si="20"/>
        <v>346</v>
      </c>
      <c r="AA100" s="806">
        <f t="shared" ca="1" si="10"/>
        <v>2249</v>
      </c>
      <c r="AB100" s="286"/>
      <c r="AC100" s="814"/>
      <c r="AD100" s="814"/>
      <c r="AE100" s="814"/>
      <c r="AF100" s="814"/>
      <c r="AG100" s="814"/>
      <c r="AH100" s="814"/>
      <c r="AI100" s="814"/>
      <c r="AJ100" s="814"/>
      <c r="AK100" s="814"/>
      <c r="AL100" s="814"/>
      <c r="AM100" s="814"/>
      <c r="AN100" s="814"/>
      <c r="AO100" s="814"/>
      <c r="AP100" s="814"/>
      <c r="AQ100" s="814"/>
    </row>
    <row r="101" spans="1:43" ht="15">
      <c r="A101" s="809">
        <v>4652061</v>
      </c>
      <c r="B101" s="780" t="s">
        <v>1390</v>
      </c>
      <c r="C101" s="441">
        <v>44841</v>
      </c>
      <c r="D101" s="436" t="s">
        <v>4836</v>
      </c>
      <c r="E101" s="448" t="s">
        <v>29</v>
      </c>
      <c r="F101" s="438" t="s">
        <v>1250</v>
      </c>
      <c r="G101" s="438" t="s">
        <v>31</v>
      </c>
      <c r="H101" s="438" t="s">
        <v>4837</v>
      </c>
      <c r="I101" s="438"/>
      <c r="J101" s="441">
        <v>44803</v>
      </c>
      <c r="K101" s="441">
        <v>44821</v>
      </c>
      <c r="L101" s="787"/>
      <c r="M101" s="787" t="s">
        <v>106</v>
      </c>
      <c r="N101" s="443">
        <f t="shared" si="0"/>
        <v>44812</v>
      </c>
      <c r="O101" s="781">
        <f t="shared" si="12"/>
        <v>19</v>
      </c>
      <c r="P101" s="782">
        <f t="shared" si="2"/>
        <v>2</v>
      </c>
      <c r="Q101" s="783">
        <f t="shared" si="3"/>
        <v>0</v>
      </c>
      <c r="R101" s="782">
        <f t="shared" si="17"/>
        <v>19</v>
      </c>
      <c r="S101" s="783">
        <f t="shared" si="5"/>
        <v>2700</v>
      </c>
      <c r="T101" s="783"/>
      <c r="U101" s="783"/>
      <c r="V101" s="786">
        <f t="shared" si="7"/>
        <v>2700</v>
      </c>
      <c r="W101" s="443">
        <f t="shared" si="8"/>
        <v>44842</v>
      </c>
      <c r="X101" s="810">
        <v>44851</v>
      </c>
      <c r="Y101" s="443" t="s">
        <v>4707</v>
      </c>
      <c r="Z101" s="816">
        <f t="shared" ca="1" si="20"/>
        <v>346</v>
      </c>
      <c r="AA101" s="806">
        <f t="shared" ca="1" si="10"/>
        <v>2249</v>
      </c>
      <c r="AB101" s="286"/>
      <c r="AC101" s="814"/>
      <c r="AD101" s="814"/>
      <c r="AE101" s="814"/>
      <c r="AF101" s="814"/>
      <c r="AG101" s="814"/>
      <c r="AH101" s="814"/>
      <c r="AI101" s="814"/>
      <c r="AJ101" s="814"/>
      <c r="AK101" s="814"/>
      <c r="AL101" s="814"/>
      <c r="AM101" s="814"/>
      <c r="AN101" s="814"/>
      <c r="AO101" s="814"/>
      <c r="AP101" s="814"/>
      <c r="AQ101" s="814"/>
    </row>
    <row r="102" spans="1:43" ht="15">
      <c r="A102" s="809">
        <v>4652037</v>
      </c>
      <c r="B102" s="780" t="s">
        <v>1390</v>
      </c>
      <c r="C102" s="441">
        <v>44841</v>
      </c>
      <c r="D102" s="438" t="s">
        <v>4838</v>
      </c>
      <c r="E102" s="448" t="s">
        <v>29</v>
      </c>
      <c r="F102" s="438" t="s">
        <v>1250</v>
      </c>
      <c r="G102" s="438" t="s">
        <v>31</v>
      </c>
      <c r="H102" s="438" t="s">
        <v>4839</v>
      </c>
      <c r="I102" s="438"/>
      <c r="J102" s="441">
        <v>44803</v>
      </c>
      <c r="K102" s="441">
        <v>44821</v>
      </c>
      <c r="L102" s="787"/>
      <c r="M102" s="787" t="s">
        <v>106</v>
      </c>
      <c r="N102" s="443">
        <f t="shared" si="0"/>
        <v>44812</v>
      </c>
      <c r="O102" s="781">
        <f t="shared" si="12"/>
        <v>19</v>
      </c>
      <c r="P102" s="782">
        <f t="shared" si="2"/>
        <v>2</v>
      </c>
      <c r="Q102" s="783">
        <f t="shared" si="3"/>
        <v>0</v>
      </c>
      <c r="R102" s="782">
        <f t="shared" si="17"/>
        <v>19</v>
      </c>
      <c r="S102" s="783">
        <f t="shared" si="5"/>
        <v>2700</v>
      </c>
      <c r="T102" s="783"/>
      <c r="U102" s="783"/>
      <c r="V102" s="786">
        <f t="shared" si="7"/>
        <v>2700</v>
      </c>
      <c r="W102" s="443">
        <f t="shared" si="8"/>
        <v>44842</v>
      </c>
      <c r="X102" s="810">
        <v>44851</v>
      </c>
      <c r="Y102" s="443" t="s">
        <v>4707</v>
      </c>
      <c r="Z102" s="816">
        <f t="shared" ca="1" si="20"/>
        <v>346</v>
      </c>
      <c r="AA102" s="806">
        <f t="shared" ca="1" si="10"/>
        <v>2249</v>
      </c>
      <c r="AB102" s="286"/>
      <c r="AC102" s="430"/>
      <c r="AD102" s="430"/>
      <c r="AE102" s="430"/>
      <c r="AF102" s="430"/>
      <c r="AG102" s="430"/>
      <c r="AH102" s="430"/>
      <c r="AI102" s="430"/>
      <c r="AJ102" s="430"/>
      <c r="AK102" s="430"/>
      <c r="AL102" s="430"/>
      <c r="AM102" s="430"/>
      <c r="AN102" s="430"/>
      <c r="AO102" s="430"/>
      <c r="AP102" s="430"/>
      <c r="AQ102" s="430"/>
    </row>
    <row r="103" spans="1:43" ht="15">
      <c r="A103" s="809">
        <v>4652025</v>
      </c>
      <c r="B103" s="780" t="s">
        <v>1390</v>
      </c>
      <c r="C103" s="441">
        <v>44841</v>
      </c>
      <c r="D103" s="438" t="s">
        <v>4840</v>
      </c>
      <c r="E103" s="448" t="s">
        <v>29</v>
      </c>
      <c r="F103" s="438" t="s">
        <v>1250</v>
      </c>
      <c r="G103" s="438" t="s">
        <v>31</v>
      </c>
      <c r="H103" s="438" t="s">
        <v>4841</v>
      </c>
      <c r="I103" s="438"/>
      <c r="J103" s="441">
        <v>44803</v>
      </c>
      <c r="K103" s="441">
        <v>44821</v>
      </c>
      <c r="L103" s="787"/>
      <c r="M103" s="787" t="s">
        <v>106</v>
      </c>
      <c r="N103" s="443">
        <f t="shared" si="0"/>
        <v>44812</v>
      </c>
      <c r="O103" s="781">
        <f t="shared" si="12"/>
        <v>19</v>
      </c>
      <c r="P103" s="782">
        <f t="shared" si="2"/>
        <v>2</v>
      </c>
      <c r="Q103" s="783">
        <f t="shared" si="3"/>
        <v>0</v>
      </c>
      <c r="R103" s="782">
        <f t="shared" si="17"/>
        <v>19</v>
      </c>
      <c r="S103" s="783">
        <f t="shared" si="5"/>
        <v>2700</v>
      </c>
      <c r="T103" s="783"/>
      <c r="U103" s="786"/>
      <c r="V103" s="786">
        <f t="shared" si="7"/>
        <v>2700</v>
      </c>
      <c r="W103" s="443">
        <f t="shared" si="8"/>
        <v>44842</v>
      </c>
      <c r="X103" s="810">
        <v>44851</v>
      </c>
      <c r="Y103" s="443" t="s">
        <v>4707</v>
      </c>
      <c r="Z103" s="816">
        <f t="shared" ca="1" si="20"/>
        <v>346</v>
      </c>
      <c r="AA103" s="806">
        <f t="shared" ca="1" si="10"/>
        <v>2249</v>
      </c>
      <c r="AB103" s="286"/>
      <c r="AC103" s="430"/>
      <c r="AD103" s="430"/>
      <c r="AE103" s="430"/>
      <c r="AF103" s="430"/>
      <c r="AG103" s="430"/>
      <c r="AH103" s="430"/>
      <c r="AI103" s="430"/>
      <c r="AJ103" s="430"/>
      <c r="AK103" s="430"/>
      <c r="AL103" s="430"/>
      <c r="AM103" s="430"/>
      <c r="AN103" s="430"/>
      <c r="AO103" s="430"/>
      <c r="AP103" s="430"/>
      <c r="AQ103" s="430"/>
    </row>
    <row r="104" spans="1:43" ht="15">
      <c r="A104" s="809">
        <v>4652033</v>
      </c>
      <c r="B104" s="780" t="s">
        <v>1390</v>
      </c>
      <c r="C104" s="441">
        <v>44841</v>
      </c>
      <c r="D104" s="438" t="s">
        <v>4842</v>
      </c>
      <c r="E104" s="448" t="s">
        <v>29</v>
      </c>
      <c r="F104" s="438" t="s">
        <v>1250</v>
      </c>
      <c r="G104" s="438" t="s">
        <v>31</v>
      </c>
      <c r="H104" s="438" t="s">
        <v>4843</v>
      </c>
      <c r="I104" s="438"/>
      <c r="J104" s="441">
        <v>44803</v>
      </c>
      <c r="K104" s="441">
        <v>44821</v>
      </c>
      <c r="L104" s="787"/>
      <c r="M104" s="787" t="s">
        <v>106</v>
      </c>
      <c r="N104" s="443">
        <f t="shared" si="0"/>
        <v>44812</v>
      </c>
      <c r="O104" s="781">
        <f t="shared" si="12"/>
        <v>19</v>
      </c>
      <c r="P104" s="782">
        <f t="shared" si="2"/>
        <v>2</v>
      </c>
      <c r="Q104" s="783">
        <f t="shared" si="3"/>
        <v>0</v>
      </c>
      <c r="R104" s="782">
        <f t="shared" si="17"/>
        <v>19</v>
      </c>
      <c r="S104" s="783">
        <f t="shared" si="5"/>
        <v>2700</v>
      </c>
      <c r="T104" s="783"/>
      <c r="U104" s="786"/>
      <c r="V104" s="786">
        <f t="shared" si="7"/>
        <v>2700</v>
      </c>
      <c r="W104" s="443">
        <f t="shared" si="8"/>
        <v>44842</v>
      </c>
      <c r="X104" s="810">
        <v>44851</v>
      </c>
      <c r="Y104" s="443" t="s">
        <v>4707</v>
      </c>
      <c r="Z104" s="816">
        <f t="shared" ca="1" si="20"/>
        <v>346</v>
      </c>
      <c r="AA104" s="806">
        <f t="shared" ca="1" si="10"/>
        <v>2249</v>
      </c>
      <c r="AB104" s="286"/>
      <c r="AC104" s="814"/>
      <c r="AD104" s="814"/>
      <c r="AE104" s="814"/>
      <c r="AF104" s="814"/>
      <c r="AG104" s="814"/>
      <c r="AH104" s="814"/>
      <c r="AI104" s="814"/>
      <c r="AJ104" s="814"/>
      <c r="AK104" s="814"/>
      <c r="AL104" s="814"/>
      <c r="AM104" s="814"/>
      <c r="AN104" s="814"/>
      <c r="AO104" s="814"/>
      <c r="AP104" s="814"/>
      <c r="AQ104" s="814"/>
    </row>
    <row r="105" spans="1:43" ht="15">
      <c r="A105" s="809">
        <v>4652035</v>
      </c>
      <c r="B105" s="780" t="s">
        <v>1390</v>
      </c>
      <c r="C105" s="441">
        <v>44841</v>
      </c>
      <c r="D105" s="438" t="s">
        <v>4844</v>
      </c>
      <c r="E105" s="448" t="s">
        <v>29</v>
      </c>
      <c r="F105" s="438" t="s">
        <v>1250</v>
      </c>
      <c r="G105" s="438" t="s">
        <v>31</v>
      </c>
      <c r="H105" s="438" t="s">
        <v>4845</v>
      </c>
      <c r="I105" s="438"/>
      <c r="J105" s="441">
        <v>44803</v>
      </c>
      <c r="K105" s="441">
        <v>44821</v>
      </c>
      <c r="L105" s="787"/>
      <c r="M105" s="787" t="s">
        <v>106</v>
      </c>
      <c r="N105" s="443">
        <f t="shared" si="0"/>
        <v>44812</v>
      </c>
      <c r="O105" s="781">
        <f t="shared" si="12"/>
        <v>19</v>
      </c>
      <c r="P105" s="782">
        <f t="shared" si="2"/>
        <v>2</v>
      </c>
      <c r="Q105" s="783">
        <f t="shared" si="3"/>
        <v>0</v>
      </c>
      <c r="R105" s="782">
        <f t="shared" si="17"/>
        <v>19</v>
      </c>
      <c r="S105" s="783">
        <f t="shared" si="5"/>
        <v>2700</v>
      </c>
      <c r="T105" s="783"/>
      <c r="U105" s="786"/>
      <c r="V105" s="786">
        <f t="shared" si="7"/>
        <v>2700</v>
      </c>
      <c r="W105" s="443">
        <f t="shared" si="8"/>
        <v>44842</v>
      </c>
      <c r="X105" s="810">
        <v>44851</v>
      </c>
      <c r="Y105" s="443" t="s">
        <v>4707</v>
      </c>
      <c r="Z105" s="816">
        <f t="shared" ca="1" si="20"/>
        <v>346</v>
      </c>
      <c r="AA105" s="806">
        <f t="shared" ca="1" si="10"/>
        <v>2249</v>
      </c>
      <c r="AB105" s="286"/>
      <c r="AC105" s="430"/>
      <c r="AD105" s="430"/>
      <c r="AE105" s="430"/>
      <c r="AF105" s="430"/>
      <c r="AG105" s="430"/>
      <c r="AH105" s="430"/>
      <c r="AI105" s="430"/>
      <c r="AJ105" s="430"/>
      <c r="AK105" s="430"/>
      <c r="AL105" s="430"/>
      <c r="AM105" s="430"/>
      <c r="AN105" s="430"/>
      <c r="AO105" s="430"/>
      <c r="AP105" s="430"/>
      <c r="AQ105" s="430"/>
    </row>
    <row r="106" spans="1:43" ht="15">
      <c r="A106" s="450">
        <v>4652073</v>
      </c>
      <c r="B106" s="780" t="s">
        <v>1390</v>
      </c>
      <c r="C106" s="441">
        <v>44841</v>
      </c>
      <c r="D106" s="438" t="s">
        <v>4846</v>
      </c>
      <c r="E106" s="448" t="s">
        <v>29</v>
      </c>
      <c r="F106" s="438" t="s">
        <v>1250</v>
      </c>
      <c r="G106" s="438" t="s">
        <v>31</v>
      </c>
      <c r="H106" s="438" t="s">
        <v>4847</v>
      </c>
      <c r="I106" s="438"/>
      <c r="J106" s="441">
        <v>44803</v>
      </c>
      <c r="K106" s="441">
        <v>44821</v>
      </c>
      <c r="L106" s="787"/>
      <c r="M106" s="787" t="s">
        <v>106</v>
      </c>
      <c r="N106" s="443">
        <f t="shared" si="0"/>
        <v>44812</v>
      </c>
      <c r="O106" s="781">
        <f t="shared" si="12"/>
        <v>19</v>
      </c>
      <c r="P106" s="782">
        <f t="shared" si="2"/>
        <v>2</v>
      </c>
      <c r="Q106" s="783">
        <f t="shared" si="3"/>
        <v>0</v>
      </c>
      <c r="R106" s="782">
        <f t="shared" si="17"/>
        <v>19</v>
      </c>
      <c r="S106" s="783">
        <f t="shared" si="5"/>
        <v>2700</v>
      </c>
      <c r="T106" s="786"/>
      <c r="U106" s="786"/>
      <c r="V106" s="786">
        <f t="shared" si="7"/>
        <v>2700</v>
      </c>
      <c r="W106" s="443">
        <f t="shared" si="8"/>
        <v>44842</v>
      </c>
      <c r="X106" s="443">
        <v>44851</v>
      </c>
      <c r="Y106" s="443" t="s">
        <v>4707</v>
      </c>
      <c r="Z106" s="812">
        <f t="shared" ca="1" si="20"/>
        <v>346</v>
      </c>
      <c r="AA106" s="806">
        <f t="shared" ca="1" si="10"/>
        <v>2249</v>
      </c>
      <c r="AB106" s="286"/>
      <c r="AC106" s="421"/>
      <c r="AD106" s="421"/>
      <c r="AE106" s="421"/>
      <c r="AF106" s="421"/>
      <c r="AG106" s="421"/>
      <c r="AH106" s="421"/>
      <c r="AI106" s="421"/>
      <c r="AJ106" s="421"/>
      <c r="AK106" s="421"/>
      <c r="AL106" s="421"/>
      <c r="AM106" s="421"/>
      <c r="AN106" s="421"/>
      <c r="AO106" s="421"/>
      <c r="AP106" s="421"/>
      <c r="AQ106" s="421"/>
    </row>
    <row r="107" spans="1:43" ht="15">
      <c r="A107" s="809">
        <v>4652023</v>
      </c>
      <c r="B107" s="780" t="s">
        <v>1390</v>
      </c>
      <c r="C107" s="441">
        <v>44841</v>
      </c>
      <c r="D107" s="438" t="s">
        <v>4848</v>
      </c>
      <c r="E107" s="448" t="s">
        <v>29</v>
      </c>
      <c r="F107" s="438" t="s">
        <v>1250</v>
      </c>
      <c r="G107" s="438" t="s">
        <v>31</v>
      </c>
      <c r="H107" s="438" t="s">
        <v>4849</v>
      </c>
      <c r="I107" s="438"/>
      <c r="J107" s="441">
        <v>44803</v>
      </c>
      <c r="K107" s="441">
        <v>44821</v>
      </c>
      <c r="L107" s="787"/>
      <c r="M107" s="787" t="s">
        <v>106</v>
      </c>
      <c r="N107" s="443">
        <f t="shared" si="0"/>
        <v>44812</v>
      </c>
      <c r="O107" s="781">
        <f t="shared" si="12"/>
        <v>19</v>
      </c>
      <c r="P107" s="815">
        <f t="shared" si="2"/>
        <v>2</v>
      </c>
      <c r="Q107" s="445">
        <f t="shared" si="3"/>
        <v>0</v>
      </c>
      <c r="R107" s="815">
        <f t="shared" si="17"/>
        <v>19</v>
      </c>
      <c r="S107" s="445">
        <f t="shared" si="5"/>
        <v>2700</v>
      </c>
      <c r="T107" s="783"/>
      <c r="U107" s="445"/>
      <c r="V107" s="445">
        <f t="shared" si="7"/>
        <v>2700</v>
      </c>
      <c r="W107" s="443">
        <f t="shared" si="8"/>
        <v>44842</v>
      </c>
      <c r="X107" s="810">
        <v>44851</v>
      </c>
      <c r="Y107" s="443" t="s">
        <v>4707</v>
      </c>
      <c r="Z107" s="816">
        <f t="shared" ca="1" si="20"/>
        <v>346</v>
      </c>
      <c r="AA107" s="806">
        <f t="shared" ca="1" si="10"/>
        <v>2249</v>
      </c>
      <c r="AB107" s="286"/>
      <c r="AC107" s="430"/>
      <c r="AD107" s="430"/>
      <c r="AE107" s="430"/>
      <c r="AF107" s="430"/>
      <c r="AG107" s="430"/>
      <c r="AH107" s="430"/>
      <c r="AI107" s="430"/>
      <c r="AJ107" s="430"/>
      <c r="AK107" s="430"/>
      <c r="AL107" s="430"/>
      <c r="AM107" s="430"/>
      <c r="AN107" s="430"/>
      <c r="AO107" s="430"/>
      <c r="AP107" s="430"/>
      <c r="AQ107" s="430"/>
    </row>
    <row r="108" spans="1:43" ht="15">
      <c r="A108" s="809">
        <v>4652027</v>
      </c>
      <c r="B108" s="780" t="s">
        <v>1390</v>
      </c>
      <c r="C108" s="441">
        <v>44841</v>
      </c>
      <c r="D108" s="436" t="s">
        <v>4850</v>
      </c>
      <c r="E108" s="448" t="s">
        <v>29</v>
      </c>
      <c r="F108" s="438" t="s">
        <v>1250</v>
      </c>
      <c r="G108" s="438" t="s">
        <v>31</v>
      </c>
      <c r="H108" s="438" t="s">
        <v>4851</v>
      </c>
      <c r="I108" s="438"/>
      <c r="J108" s="441">
        <v>44803</v>
      </c>
      <c r="K108" s="441">
        <v>44821</v>
      </c>
      <c r="L108" s="787"/>
      <c r="M108" s="787" t="s">
        <v>106</v>
      </c>
      <c r="N108" s="443">
        <f t="shared" si="0"/>
        <v>44812</v>
      </c>
      <c r="O108" s="781">
        <f t="shared" si="12"/>
        <v>19</v>
      </c>
      <c r="P108" s="782">
        <f t="shared" si="2"/>
        <v>2</v>
      </c>
      <c r="Q108" s="783">
        <f t="shared" si="3"/>
        <v>0</v>
      </c>
      <c r="R108" s="782">
        <f t="shared" si="17"/>
        <v>19</v>
      </c>
      <c r="S108" s="783">
        <f t="shared" si="5"/>
        <v>2700</v>
      </c>
      <c r="T108" s="783"/>
      <c r="U108" s="783"/>
      <c r="V108" s="786">
        <f t="shared" si="7"/>
        <v>2700</v>
      </c>
      <c r="W108" s="443">
        <f t="shared" si="8"/>
        <v>44842</v>
      </c>
      <c r="X108" s="810">
        <v>44851</v>
      </c>
      <c r="Y108" s="443" t="s">
        <v>4707</v>
      </c>
      <c r="Z108" s="816">
        <f t="shared" ca="1" si="20"/>
        <v>346</v>
      </c>
      <c r="AA108" s="806">
        <f t="shared" ca="1" si="10"/>
        <v>2249</v>
      </c>
      <c r="AB108" s="286"/>
      <c r="AC108" s="814"/>
      <c r="AD108" s="814"/>
      <c r="AE108" s="814"/>
      <c r="AF108" s="814"/>
      <c r="AG108" s="814"/>
      <c r="AH108" s="814"/>
      <c r="AI108" s="814"/>
      <c r="AJ108" s="814"/>
      <c r="AK108" s="814"/>
      <c r="AL108" s="814"/>
      <c r="AM108" s="814"/>
      <c r="AN108" s="814"/>
      <c r="AO108" s="814"/>
      <c r="AP108" s="814"/>
      <c r="AQ108" s="814"/>
    </row>
    <row r="109" spans="1:43" ht="15">
      <c r="A109" s="809">
        <v>4652053</v>
      </c>
      <c r="B109" s="780" t="s">
        <v>1390</v>
      </c>
      <c r="C109" s="441">
        <v>44841</v>
      </c>
      <c r="D109" s="436" t="s">
        <v>4852</v>
      </c>
      <c r="E109" s="448" t="s">
        <v>29</v>
      </c>
      <c r="F109" s="438" t="s">
        <v>1250</v>
      </c>
      <c r="G109" s="438" t="s">
        <v>31</v>
      </c>
      <c r="H109" s="438" t="s">
        <v>4853</v>
      </c>
      <c r="I109" s="438"/>
      <c r="J109" s="441">
        <v>44803</v>
      </c>
      <c r="K109" s="441">
        <v>44821</v>
      </c>
      <c r="L109" s="787"/>
      <c r="M109" s="787" t="s">
        <v>106</v>
      </c>
      <c r="N109" s="443">
        <f t="shared" si="0"/>
        <v>44812</v>
      </c>
      <c r="O109" s="781">
        <f t="shared" si="12"/>
        <v>19</v>
      </c>
      <c r="P109" s="782">
        <f t="shared" si="2"/>
        <v>2</v>
      </c>
      <c r="Q109" s="783">
        <f t="shared" si="3"/>
        <v>0</v>
      </c>
      <c r="R109" s="782">
        <f t="shared" si="17"/>
        <v>19</v>
      </c>
      <c r="S109" s="783">
        <f t="shared" si="5"/>
        <v>2700</v>
      </c>
      <c r="T109" s="783"/>
      <c r="U109" s="783"/>
      <c r="V109" s="786">
        <f t="shared" si="7"/>
        <v>2700</v>
      </c>
      <c r="W109" s="443">
        <f t="shared" si="8"/>
        <v>44842</v>
      </c>
      <c r="X109" s="810">
        <v>44851</v>
      </c>
      <c r="Y109" s="443" t="s">
        <v>4707</v>
      </c>
      <c r="Z109" s="816">
        <f t="shared" ca="1" si="20"/>
        <v>346</v>
      </c>
      <c r="AA109" s="806">
        <f t="shared" ca="1" si="10"/>
        <v>2249</v>
      </c>
      <c r="AB109" s="286"/>
      <c r="AC109" s="421"/>
      <c r="AD109" s="421"/>
      <c r="AE109" s="421"/>
      <c r="AF109" s="421"/>
      <c r="AG109" s="421"/>
      <c r="AH109" s="421"/>
      <c r="AI109" s="421"/>
      <c r="AJ109" s="421"/>
      <c r="AK109" s="421"/>
      <c r="AL109" s="421"/>
      <c r="AM109" s="421"/>
      <c r="AN109" s="421"/>
      <c r="AO109" s="421"/>
      <c r="AP109" s="421"/>
      <c r="AQ109" s="421"/>
    </row>
    <row r="110" spans="1:43" ht="15">
      <c r="A110" s="809">
        <v>4652021</v>
      </c>
      <c r="B110" s="780" t="s">
        <v>1390</v>
      </c>
      <c r="C110" s="441">
        <v>44841</v>
      </c>
      <c r="D110" s="438" t="s">
        <v>4854</v>
      </c>
      <c r="E110" s="448" t="s">
        <v>29</v>
      </c>
      <c r="F110" s="438" t="s">
        <v>1250</v>
      </c>
      <c r="G110" s="438" t="s">
        <v>31</v>
      </c>
      <c r="H110" s="438" t="s">
        <v>4855</v>
      </c>
      <c r="I110" s="438"/>
      <c r="J110" s="441">
        <v>44803</v>
      </c>
      <c r="K110" s="441">
        <v>44821</v>
      </c>
      <c r="L110" s="787"/>
      <c r="M110" s="787" t="s">
        <v>106</v>
      </c>
      <c r="N110" s="443">
        <f t="shared" si="0"/>
        <v>44812</v>
      </c>
      <c r="O110" s="781">
        <f t="shared" si="12"/>
        <v>19</v>
      </c>
      <c r="P110" s="815">
        <f t="shared" si="2"/>
        <v>2</v>
      </c>
      <c r="Q110" s="445">
        <f t="shared" si="3"/>
        <v>0</v>
      </c>
      <c r="R110" s="815">
        <f t="shared" si="17"/>
        <v>19</v>
      </c>
      <c r="S110" s="445">
        <f t="shared" si="5"/>
        <v>2700</v>
      </c>
      <c r="T110" s="783"/>
      <c r="U110" s="445"/>
      <c r="V110" s="445">
        <f t="shared" si="7"/>
        <v>2700</v>
      </c>
      <c r="W110" s="443">
        <f t="shared" si="8"/>
        <v>44842</v>
      </c>
      <c r="X110" s="810">
        <v>44851</v>
      </c>
      <c r="Y110" s="443" t="s">
        <v>4707</v>
      </c>
      <c r="Z110" s="816">
        <f t="shared" ca="1" si="20"/>
        <v>346</v>
      </c>
      <c r="AA110" s="806">
        <f t="shared" ca="1" si="10"/>
        <v>2249</v>
      </c>
      <c r="AB110" s="286"/>
      <c r="AC110" s="430"/>
      <c r="AD110" s="430"/>
      <c r="AE110" s="430"/>
      <c r="AF110" s="430"/>
      <c r="AG110" s="430"/>
      <c r="AH110" s="430"/>
      <c r="AI110" s="430"/>
      <c r="AJ110" s="430"/>
      <c r="AK110" s="430"/>
      <c r="AL110" s="430"/>
      <c r="AM110" s="430"/>
      <c r="AN110" s="430"/>
      <c r="AO110" s="430"/>
      <c r="AP110" s="430"/>
      <c r="AQ110" s="430"/>
    </row>
    <row r="111" spans="1:43" ht="15">
      <c r="A111" s="809">
        <v>4652047</v>
      </c>
      <c r="B111" s="780" t="s">
        <v>1390</v>
      </c>
      <c r="C111" s="441">
        <v>44841</v>
      </c>
      <c r="D111" s="438" t="s">
        <v>4856</v>
      </c>
      <c r="E111" s="448" t="s">
        <v>29</v>
      </c>
      <c r="F111" s="438" t="s">
        <v>1250</v>
      </c>
      <c r="G111" s="438" t="s">
        <v>31</v>
      </c>
      <c r="H111" s="438" t="s">
        <v>4857</v>
      </c>
      <c r="I111" s="438"/>
      <c r="J111" s="441">
        <v>44803</v>
      </c>
      <c r="K111" s="441">
        <v>44821</v>
      </c>
      <c r="L111" s="787"/>
      <c r="M111" s="787" t="s">
        <v>106</v>
      </c>
      <c r="N111" s="443">
        <f t="shared" si="0"/>
        <v>44812</v>
      </c>
      <c r="O111" s="781">
        <f t="shared" si="12"/>
        <v>19</v>
      </c>
      <c r="P111" s="815">
        <f t="shared" si="2"/>
        <v>2</v>
      </c>
      <c r="Q111" s="445">
        <f t="shared" si="3"/>
        <v>0</v>
      </c>
      <c r="R111" s="815">
        <f t="shared" si="17"/>
        <v>19</v>
      </c>
      <c r="S111" s="445">
        <f t="shared" si="5"/>
        <v>2700</v>
      </c>
      <c r="T111" s="783"/>
      <c r="U111" s="445"/>
      <c r="V111" s="445">
        <f t="shared" si="7"/>
        <v>2700</v>
      </c>
      <c r="W111" s="443">
        <f t="shared" si="8"/>
        <v>44842</v>
      </c>
      <c r="X111" s="810">
        <v>44851</v>
      </c>
      <c r="Y111" s="443" t="s">
        <v>4707</v>
      </c>
      <c r="Z111" s="816">
        <f t="shared" ca="1" si="20"/>
        <v>346</v>
      </c>
      <c r="AA111" s="806">
        <f t="shared" ca="1" si="10"/>
        <v>2249</v>
      </c>
      <c r="AB111" s="286"/>
      <c r="AC111" s="430"/>
      <c r="AD111" s="430"/>
      <c r="AE111" s="430"/>
      <c r="AF111" s="430"/>
      <c r="AG111" s="430"/>
      <c r="AH111" s="430"/>
      <c r="AI111" s="430"/>
      <c r="AJ111" s="430"/>
      <c r="AK111" s="430"/>
      <c r="AL111" s="430"/>
      <c r="AM111" s="430"/>
      <c r="AN111" s="430"/>
      <c r="AO111" s="430"/>
      <c r="AP111" s="430"/>
      <c r="AQ111" s="430"/>
    </row>
    <row r="112" spans="1:43" ht="15">
      <c r="A112" s="809">
        <v>4652051</v>
      </c>
      <c r="B112" s="780" t="s">
        <v>1390</v>
      </c>
      <c r="C112" s="441">
        <v>44841</v>
      </c>
      <c r="D112" s="438" t="s">
        <v>4858</v>
      </c>
      <c r="E112" s="448" t="s">
        <v>29</v>
      </c>
      <c r="F112" s="438" t="s">
        <v>1250</v>
      </c>
      <c r="G112" s="438" t="s">
        <v>31</v>
      </c>
      <c r="H112" s="438" t="s">
        <v>4859</v>
      </c>
      <c r="I112" s="438"/>
      <c r="J112" s="441">
        <v>44803</v>
      </c>
      <c r="K112" s="441">
        <v>44821</v>
      </c>
      <c r="L112" s="787"/>
      <c r="M112" s="787" t="s">
        <v>106</v>
      </c>
      <c r="N112" s="443">
        <f t="shared" si="0"/>
        <v>44812</v>
      </c>
      <c r="O112" s="781">
        <f t="shared" si="12"/>
        <v>19</v>
      </c>
      <c r="P112" s="815">
        <f t="shared" si="2"/>
        <v>2</v>
      </c>
      <c r="Q112" s="445">
        <f t="shared" si="3"/>
        <v>0</v>
      </c>
      <c r="R112" s="815">
        <f t="shared" si="17"/>
        <v>19</v>
      </c>
      <c r="S112" s="445">
        <f t="shared" si="5"/>
        <v>2700</v>
      </c>
      <c r="T112" s="783"/>
      <c r="U112" s="445"/>
      <c r="V112" s="445">
        <f t="shared" si="7"/>
        <v>2700</v>
      </c>
      <c r="W112" s="443">
        <f t="shared" si="8"/>
        <v>44842</v>
      </c>
      <c r="X112" s="810">
        <v>44851</v>
      </c>
      <c r="Y112" s="443" t="s">
        <v>4707</v>
      </c>
      <c r="Z112" s="816">
        <f t="shared" ca="1" si="20"/>
        <v>346</v>
      </c>
      <c r="AA112" s="806">
        <f t="shared" ca="1" si="10"/>
        <v>2249</v>
      </c>
      <c r="AB112" s="286"/>
      <c r="AC112" s="430"/>
      <c r="AD112" s="430"/>
      <c r="AE112" s="430"/>
      <c r="AF112" s="430"/>
      <c r="AG112" s="430"/>
      <c r="AH112" s="430"/>
      <c r="AI112" s="430"/>
      <c r="AJ112" s="430"/>
      <c r="AK112" s="430"/>
      <c r="AL112" s="430"/>
      <c r="AM112" s="430"/>
      <c r="AN112" s="430"/>
      <c r="AO112" s="430"/>
      <c r="AP112" s="430"/>
      <c r="AQ112" s="430"/>
    </row>
    <row r="113" spans="1:43" ht="15">
      <c r="A113" s="809">
        <v>4652055</v>
      </c>
      <c r="B113" s="780" t="s">
        <v>1390</v>
      </c>
      <c r="C113" s="441">
        <v>44841</v>
      </c>
      <c r="D113" s="438" t="s">
        <v>4860</v>
      </c>
      <c r="E113" s="448" t="s">
        <v>29</v>
      </c>
      <c r="F113" s="438" t="s">
        <v>1250</v>
      </c>
      <c r="G113" s="438" t="s">
        <v>31</v>
      </c>
      <c r="H113" s="438" t="s">
        <v>4861</v>
      </c>
      <c r="I113" s="438"/>
      <c r="J113" s="441">
        <v>44803</v>
      </c>
      <c r="K113" s="441">
        <v>44821</v>
      </c>
      <c r="L113" s="787"/>
      <c r="M113" s="787" t="s">
        <v>106</v>
      </c>
      <c r="N113" s="443">
        <f t="shared" si="0"/>
        <v>44812</v>
      </c>
      <c r="O113" s="781">
        <f t="shared" si="12"/>
        <v>19</v>
      </c>
      <c r="P113" s="815">
        <f t="shared" si="2"/>
        <v>2</v>
      </c>
      <c r="Q113" s="445">
        <f t="shared" si="3"/>
        <v>0</v>
      </c>
      <c r="R113" s="815">
        <f t="shared" si="17"/>
        <v>19</v>
      </c>
      <c r="S113" s="445">
        <f t="shared" si="5"/>
        <v>2700</v>
      </c>
      <c r="T113" s="783"/>
      <c r="U113" s="445"/>
      <c r="V113" s="445">
        <f t="shared" si="7"/>
        <v>2700</v>
      </c>
      <c r="W113" s="443">
        <f t="shared" si="8"/>
        <v>44842</v>
      </c>
      <c r="X113" s="810">
        <v>44851</v>
      </c>
      <c r="Y113" s="443" t="s">
        <v>4707</v>
      </c>
      <c r="Z113" s="816">
        <f t="shared" ca="1" si="20"/>
        <v>346</v>
      </c>
      <c r="AA113" s="806">
        <f t="shared" ca="1" si="10"/>
        <v>2249</v>
      </c>
      <c r="AB113" s="286"/>
      <c r="AC113" s="430"/>
      <c r="AD113" s="430"/>
      <c r="AE113" s="430"/>
      <c r="AF113" s="430"/>
      <c r="AG113" s="430"/>
      <c r="AH113" s="430"/>
      <c r="AI113" s="430"/>
      <c r="AJ113" s="430"/>
      <c r="AK113" s="430"/>
      <c r="AL113" s="430"/>
      <c r="AM113" s="430"/>
      <c r="AN113" s="430"/>
      <c r="AO113" s="430"/>
      <c r="AP113" s="430"/>
      <c r="AQ113" s="430"/>
    </row>
    <row r="114" spans="1:43" ht="15">
      <c r="A114" s="809">
        <v>4649949</v>
      </c>
      <c r="B114" s="780" t="s">
        <v>1390</v>
      </c>
      <c r="C114" s="441">
        <v>44841</v>
      </c>
      <c r="D114" s="438" t="s">
        <v>4862</v>
      </c>
      <c r="E114" s="448" t="s">
        <v>29</v>
      </c>
      <c r="F114" s="438" t="s">
        <v>1250</v>
      </c>
      <c r="G114" s="438" t="s">
        <v>4784</v>
      </c>
      <c r="H114" s="438" t="s">
        <v>4807</v>
      </c>
      <c r="I114" s="438"/>
      <c r="J114" s="441">
        <v>44804</v>
      </c>
      <c r="K114" s="441">
        <v>44821</v>
      </c>
      <c r="L114" s="787"/>
      <c r="M114" s="787" t="s">
        <v>106</v>
      </c>
      <c r="N114" s="443">
        <f t="shared" si="0"/>
        <v>44813</v>
      </c>
      <c r="O114" s="781">
        <f t="shared" si="12"/>
        <v>18</v>
      </c>
      <c r="P114" s="815">
        <f t="shared" si="2"/>
        <v>0</v>
      </c>
      <c r="Q114" s="445">
        <f t="shared" si="3"/>
        <v>0</v>
      </c>
      <c r="R114" s="815">
        <f t="shared" si="17"/>
        <v>18</v>
      </c>
      <c r="S114" s="445">
        <f t="shared" si="5"/>
        <v>2400</v>
      </c>
      <c r="T114" s="783"/>
      <c r="U114" s="445"/>
      <c r="V114" s="445">
        <f t="shared" si="7"/>
        <v>2400</v>
      </c>
      <c r="W114" s="443">
        <f t="shared" si="8"/>
        <v>44843</v>
      </c>
      <c r="X114" s="810">
        <v>44851</v>
      </c>
      <c r="Y114" s="443" t="s">
        <v>4707</v>
      </c>
      <c r="Z114" s="816">
        <f t="shared" ca="1" si="20"/>
        <v>345</v>
      </c>
      <c r="AA114" s="806">
        <f t="shared" ca="1" si="10"/>
        <v>2242.5</v>
      </c>
      <c r="AB114" s="286"/>
      <c r="AC114" s="430"/>
      <c r="AD114" s="430"/>
      <c r="AE114" s="430"/>
      <c r="AF114" s="430"/>
      <c r="AG114" s="430"/>
      <c r="AH114" s="430"/>
      <c r="AI114" s="430"/>
      <c r="AJ114" s="430"/>
      <c r="AK114" s="430"/>
      <c r="AL114" s="430"/>
      <c r="AM114" s="430"/>
      <c r="AN114" s="430"/>
      <c r="AO114" s="430"/>
      <c r="AP114" s="430"/>
      <c r="AQ114" s="430"/>
    </row>
    <row r="115" spans="1:43" ht="15">
      <c r="A115" s="809">
        <v>4656045</v>
      </c>
      <c r="B115" s="780" t="s">
        <v>1390</v>
      </c>
      <c r="C115" s="441">
        <v>44841</v>
      </c>
      <c r="D115" s="436" t="s">
        <v>4863</v>
      </c>
      <c r="E115" s="448" t="s">
        <v>29</v>
      </c>
      <c r="F115" s="438" t="s">
        <v>1250</v>
      </c>
      <c r="G115" s="438" t="s">
        <v>31</v>
      </c>
      <c r="H115" s="438" t="s">
        <v>4864</v>
      </c>
      <c r="I115" s="438"/>
      <c r="J115" s="441">
        <v>44805</v>
      </c>
      <c r="K115" s="441">
        <v>44821</v>
      </c>
      <c r="L115" s="787"/>
      <c r="M115" s="787" t="s">
        <v>106</v>
      </c>
      <c r="N115" s="443">
        <f t="shared" si="0"/>
        <v>44814</v>
      </c>
      <c r="O115" s="781">
        <f t="shared" si="12"/>
        <v>17</v>
      </c>
      <c r="P115" s="815">
        <f t="shared" si="2"/>
        <v>0</v>
      </c>
      <c r="Q115" s="445">
        <f t="shared" si="3"/>
        <v>0</v>
      </c>
      <c r="R115" s="815">
        <f t="shared" si="17"/>
        <v>17</v>
      </c>
      <c r="S115" s="445">
        <f t="shared" si="5"/>
        <v>2100</v>
      </c>
      <c r="T115" s="783"/>
      <c r="U115" s="445"/>
      <c r="V115" s="445">
        <f t="shared" si="7"/>
        <v>2100</v>
      </c>
      <c r="W115" s="443">
        <f t="shared" si="8"/>
        <v>44844</v>
      </c>
      <c r="X115" s="810">
        <v>44851</v>
      </c>
      <c r="Y115" s="443" t="s">
        <v>4707</v>
      </c>
      <c r="Z115" s="816">
        <f t="shared" ca="1" si="20"/>
        <v>344</v>
      </c>
      <c r="AA115" s="806">
        <f t="shared" ca="1" si="10"/>
        <v>2236</v>
      </c>
      <c r="AB115" s="286"/>
      <c r="AC115" s="814"/>
      <c r="AD115" s="814"/>
      <c r="AE115" s="814"/>
      <c r="AF115" s="814"/>
      <c r="AG115" s="814"/>
      <c r="AH115" s="814"/>
      <c r="AI115" s="814"/>
      <c r="AJ115" s="814"/>
      <c r="AK115" s="814"/>
      <c r="AL115" s="814"/>
      <c r="AM115" s="814"/>
      <c r="AN115" s="814"/>
      <c r="AO115" s="814"/>
      <c r="AP115" s="814"/>
      <c r="AQ115" s="814"/>
    </row>
    <row r="116" spans="1:43" ht="15">
      <c r="A116" s="809">
        <v>4652045</v>
      </c>
      <c r="B116" s="780" t="s">
        <v>1390</v>
      </c>
      <c r="C116" s="441">
        <v>44841</v>
      </c>
      <c r="D116" s="438" t="s">
        <v>4865</v>
      </c>
      <c r="E116" s="448" t="s">
        <v>29</v>
      </c>
      <c r="F116" s="438" t="s">
        <v>1250</v>
      </c>
      <c r="G116" s="438" t="s">
        <v>31</v>
      </c>
      <c r="H116" s="438" t="s">
        <v>4866</v>
      </c>
      <c r="I116" s="438"/>
      <c r="J116" s="441">
        <v>44805</v>
      </c>
      <c r="K116" s="441">
        <v>44821</v>
      </c>
      <c r="L116" s="787"/>
      <c r="M116" s="787" t="s">
        <v>106</v>
      </c>
      <c r="N116" s="443">
        <f t="shared" si="0"/>
        <v>44814</v>
      </c>
      <c r="O116" s="781">
        <f t="shared" si="12"/>
        <v>17</v>
      </c>
      <c r="P116" s="815">
        <f t="shared" si="2"/>
        <v>0</v>
      </c>
      <c r="Q116" s="445">
        <f t="shared" si="3"/>
        <v>0</v>
      </c>
      <c r="R116" s="815">
        <f t="shared" si="17"/>
        <v>17</v>
      </c>
      <c r="S116" s="445">
        <f t="shared" si="5"/>
        <v>2100</v>
      </c>
      <c r="T116" s="783"/>
      <c r="U116" s="445"/>
      <c r="V116" s="445">
        <f t="shared" si="7"/>
        <v>2100</v>
      </c>
      <c r="W116" s="443">
        <f t="shared" si="8"/>
        <v>44844</v>
      </c>
      <c r="X116" s="810">
        <v>44851</v>
      </c>
      <c r="Y116" s="443" t="s">
        <v>4707</v>
      </c>
      <c r="Z116" s="816">
        <f t="shared" ca="1" si="20"/>
        <v>344</v>
      </c>
      <c r="AA116" s="806">
        <f t="shared" ca="1" si="10"/>
        <v>2236</v>
      </c>
      <c r="AB116" s="286"/>
      <c r="AC116" s="430"/>
      <c r="AD116" s="430"/>
      <c r="AE116" s="430"/>
      <c r="AF116" s="430"/>
      <c r="AG116" s="430"/>
      <c r="AH116" s="430"/>
      <c r="AI116" s="430"/>
      <c r="AJ116" s="430"/>
      <c r="AK116" s="430"/>
      <c r="AL116" s="430"/>
      <c r="AM116" s="430"/>
      <c r="AN116" s="430"/>
      <c r="AO116" s="430"/>
      <c r="AP116" s="430"/>
      <c r="AQ116" s="430"/>
    </row>
    <row r="117" spans="1:43" ht="15">
      <c r="A117" s="809">
        <v>4657555</v>
      </c>
      <c r="B117" s="780" t="s">
        <v>1390</v>
      </c>
      <c r="C117" s="441">
        <v>44841</v>
      </c>
      <c r="D117" s="438" t="s">
        <v>4867</v>
      </c>
      <c r="E117" s="448" t="s">
        <v>29</v>
      </c>
      <c r="F117" s="438" t="s">
        <v>1250</v>
      </c>
      <c r="G117" s="438" t="s">
        <v>31</v>
      </c>
      <c r="H117" s="438" t="s">
        <v>4768</v>
      </c>
      <c r="I117" s="438"/>
      <c r="J117" s="441">
        <v>44805</v>
      </c>
      <c r="K117" s="441">
        <v>44821</v>
      </c>
      <c r="L117" s="787"/>
      <c r="M117" s="787" t="s">
        <v>106</v>
      </c>
      <c r="N117" s="443">
        <f t="shared" si="0"/>
        <v>44814</v>
      </c>
      <c r="O117" s="781">
        <f t="shared" si="12"/>
        <v>17</v>
      </c>
      <c r="P117" s="815">
        <f t="shared" si="2"/>
        <v>0</v>
      </c>
      <c r="Q117" s="445">
        <f t="shared" si="3"/>
        <v>0</v>
      </c>
      <c r="R117" s="815">
        <f t="shared" si="17"/>
        <v>17</v>
      </c>
      <c r="S117" s="445">
        <f t="shared" si="5"/>
        <v>2100</v>
      </c>
      <c r="T117" s="783"/>
      <c r="U117" s="445"/>
      <c r="V117" s="445">
        <f t="shared" si="7"/>
        <v>2100</v>
      </c>
      <c r="W117" s="443">
        <f t="shared" si="8"/>
        <v>44844</v>
      </c>
      <c r="X117" s="810">
        <v>44851</v>
      </c>
      <c r="Y117" s="443" t="s">
        <v>4707</v>
      </c>
      <c r="Z117" s="816">
        <f t="shared" ca="1" si="20"/>
        <v>344</v>
      </c>
      <c r="AA117" s="806">
        <f t="shared" ca="1" si="10"/>
        <v>2236</v>
      </c>
      <c r="AB117" s="286"/>
      <c r="AC117" s="430"/>
      <c r="AD117" s="430"/>
      <c r="AE117" s="430"/>
      <c r="AF117" s="430"/>
      <c r="AG117" s="430"/>
      <c r="AH117" s="430"/>
      <c r="AI117" s="430"/>
      <c r="AJ117" s="430"/>
      <c r="AK117" s="430"/>
      <c r="AL117" s="430"/>
      <c r="AM117" s="430"/>
      <c r="AN117" s="430"/>
      <c r="AO117" s="430"/>
      <c r="AP117" s="430"/>
      <c r="AQ117" s="430"/>
    </row>
    <row r="118" spans="1:43" ht="15">
      <c r="A118" s="809">
        <v>4652057</v>
      </c>
      <c r="B118" s="780" t="s">
        <v>1390</v>
      </c>
      <c r="C118" s="441">
        <v>44841</v>
      </c>
      <c r="D118" s="438" t="s">
        <v>4868</v>
      </c>
      <c r="E118" s="448" t="s">
        <v>29</v>
      </c>
      <c r="F118" s="438" t="s">
        <v>1250</v>
      </c>
      <c r="G118" s="438" t="s">
        <v>31</v>
      </c>
      <c r="H118" s="438" t="s">
        <v>4869</v>
      </c>
      <c r="I118" s="438"/>
      <c r="J118" s="441">
        <v>44806</v>
      </c>
      <c r="K118" s="441">
        <v>44827</v>
      </c>
      <c r="L118" s="787"/>
      <c r="M118" s="787" t="s">
        <v>121</v>
      </c>
      <c r="N118" s="443">
        <f t="shared" si="0"/>
        <v>44815</v>
      </c>
      <c r="O118" s="781">
        <f t="shared" si="12"/>
        <v>22</v>
      </c>
      <c r="P118" s="815">
        <f t="shared" si="2"/>
        <v>0</v>
      </c>
      <c r="Q118" s="445">
        <f t="shared" si="3"/>
        <v>0</v>
      </c>
      <c r="R118" s="815">
        <f t="shared" si="17"/>
        <v>22</v>
      </c>
      <c r="S118" s="445">
        <f t="shared" si="5"/>
        <v>3900</v>
      </c>
      <c r="T118" s="783"/>
      <c r="U118" s="445"/>
      <c r="V118" s="445">
        <f t="shared" si="7"/>
        <v>3900</v>
      </c>
      <c r="W118" s="443">
        <f t="shared" si="8"/>
        <v>44845</v>
      </c>
      <c r="X118" s="810">
        <v>44847</v>
      </c>
      <c r="Y118" s="443" t="s">
        <v>4707</v>
      </c>
      <c r="Z118" s="816">
        <f t="shared" ca="1" si="20"/>
        <v>343</v>
      </c>
      <c r="AA118" s="806">
        <f t="shared" ca="1" si="10"/>
        <v>2229.5</v>
      </c>
      <c r="AB118" s="286"/>
      <c r="AC118" s="430"/>
      <c r="AD118" s="430"/>
      <c r="AE118" s="430"/>
      <c r="AF118" s="430"/>
      <c r="AG118" s="430"/>
      <c r="AH118" s="430"/>
      <c r="AI118" s="430"/>
      <c r="AJ118" s="430"/>
      <c r="AK118" s="430"/>
      <c r="AL118" s="430"/>
      <c r="AM118" s="430"/>
      <c r="AN118" s="430"/>
      <c r="AO118" s="430"/>
      <c r="AP118" s="430"/>
      <c r="AQ118" s="430"/>
    </row>
    <row r="119" spans="1:43" ht="15">
      <c r="A119" s="809">
        <v>4652071</v>
      </c>
      <c r="B119" s="780" t="s">
        <v>1390</v>
      </c>
      <c r="C119" s="441">
        <v>44841</v>
      </c>
      <c r="D119" s="438" t="s">
        <v>4870</v>
      </c>
      <c r="E119" s="448" t="s">
        <v>29</v>
      </c>
      <c r="F119" s="438" t="s">
        <v>1250</v>
      </c>
      <c r="G119" s="438" t="s">
        <v>31</v>
      </c>
      <c r="H119" s="438" t="s">
        <v>4871</v>
      </c>
      <c r="I119" s="438"/>
      <c r="J119" s="441">
        <v>44806</v>
      </c>
      <c r="K119" s="441">
        <v>44827</v>
      </c>
      <c r="L119" s="787"/>
      <c r="M119" s="787" t="s">
        <v>121</v>
      </c>
      <c r="N119" s="443">
        <f t="shared" si="0"/>
        <v>44815</v>
      </c>
      <c r="O119" s="781">
        <f t="shared" si="12"/>
        <v>22</v>
      </c>
      <c r="P119" s="815">
        <f t="shared" si="2"/>
        <v>0</v>
      </c>
      <c r="Q119" s="445">
        <f t="shared" si="3"/>
        <v>0</v>
      </c>
      <c r="R119" s="815">
        <f t="shared" si="17"/>
        <v>22</v>
      </c>
      <c r="S119" s="445">
        <f t="shared" si="5"/>
        <v>3900</v>
      </c>
      <c r="T119" s="783"/>
      <c r="U119" s="445"/>
      <c r="V119" s="445">
        <f t="shared" si="7"/>
        <v>3900</v>
      </c>
      <c r="W119" s="443">
        <f t="shared" si="8"/>
        <v>44845</v>
      </c>
      <c r="X119" s="810">
        <v>44847</v>
      </c>
      <c r="Y119" s="443" t="s">
        <v>4707</v>
      </c>
      <c r="Z119" s="816">
        <f t="shared" ca="1" si="20"/>
        <v>343</v>
      </c>
      <c r="AA119" s="806">
        <f t="shared" ca="1" si="10"/>
        <v>2229.5</v>
      </c>
      <c r="AB119" s="286"/>
      <c r="AC119" s="430"/>
      <c r="AD119" s="430"/>
      <c r="AE119" s="430"/>
      <c r="AF119" s="430"/>
      <c r="AG119" s="430"/>
      <c r="AH119" s="430"/>
      <c r="AI119" s="430"/>
      <c r="AJ119" s="430"/>
      <c r="AK119" s="430"/>
      <c r="AL119" s="430"/>
      <c r="AM119" s="430"/>
      <c r="AN119" s="430"/>
      <c r="AO119" s="430"/>
      <c r="AP119" s="430"/>
      <c r="AQ119" s="430"/>
    </row>
    <row r="120" spans="1:43" ht="15">
      <c r="A120" s="809">
        <v>4657545</v>
      </c>
      <c r="B120" s="780" t="s">
        <v>1390</v>
      </c>
      <c r="C120" s="441">
        <v>44841</v>
      </c>
      <c r="D120" s="438" t="s">
        <v>4872</v>
      </c>
      <c r="E120" s="448" t="s">
        <v>29</v>
      </c>
      <c r="F120" s="438" t="s">
        <v>1250</v>
      </c>
      <c r="G120" s="438" t="s">
        <v>31</v>
      </c>
      <c r="H120" s="438" t="s">
        <v>4768</v>
      </c>
      <c r="I120" s="438"/>
      <c r="J120" s="441">
        <v>44805</v>
      </c>
      <c r="K120" s="441">
        <v>44827</v>
      </c>
      <c r="L120" s="787"/>
      <c r="M120" s="787" t="s">
        <v>121</v>
      </c>
      <c r="N120" s="443">
        <f t="shared" si="0"/>
        <v>44814</v>
      </c>
      <c r="O120" s="781">
        <f t="shared" si="12"/>
        <v>23</v>
      </c>
      <c r="P120" s="815">
        <f t="shared" si="2"/>
        <v>0</v>
      </c>
      <c r="Q120" s="445">
        <f t="shared" si="3"/>
        <v>0</v>
      </c>
      <c r="R120" s="815">
        <f t="shared" si="17"/>
        <v>23</v>
      </c>
      <c r="S120" s="445">
        <f t="shared" si="5"/>
        <v>4500</v>
      </c>
      <c r="T120" s="783"/>
      <c r="U120" s="445"/>
      <c r="V120" s="445">
        <f t="shared" si="7"/>
        <v>4500</v>
      </c>
      <c r="W120" s="443">
        <f t="shared" si="8"/>
        <v>44844</v>
      </c>
      <c r="X120" s="810">
        <v>44847</v>
      </c>
      <c r="Y120" s="443" t="s">
        <v>4707</v>
      </c>
      <c r="Z120" s="816">
        <f t="shared" ca="1" si="20"/>
        <v>344</v>
      </c>
      <c r="AA120" s="806">
        <f t="shared" ca="1" si="10"/>
        <v>2236</v>
      </c>
      <c r="AB120" s="286"/>
      <c r="AC120" s="430"/>
      <c r="AD120" s="430"/>
      <c r="AE120" s="430"/>
      <c r="AF120" s="430"/>
      <c r="AG120" s="430"/>
      <c r="AH120" s="430"/>
      <c r="AI120" s="430"/>
      <c r="AJ120" s="430"/>
      <c r="AK120" s="430"/>
      <c r="AL120" s="430"/>
      <c r="AM120" s="430"/>
      <c r="AN120" s="430"/>
      <c r="AO120" s="430"/>
      <c r="AP120" s="430"/>
      <c r="AQ120" s="430"/>
    </row>
    <row r="121" spans="1:43" ht="15">
      <c r="A121" s="809">
        <v>4657533</v>
      </c>
      <c r="B121" s="780" t="s">
        <v>1390</v>
      </c>
      <c r="C121" s="441">
        <v>44841</v>
      </c>
      <c r="D121" s="438" t="s">
        <v>4873</v>
      </c>
      <c r="E121" s="448" t="s">
        <v>29</v>
      </c>
      <c r="F121" s="438" t="s">
        <v>1250</v>
      </c>
      <c r="G121" s="438" t="s">
        <v>31</v>
      </c>
      <c r="H121" s="438" t="s">
        <v>4768</v>
      </c>
      <c r="I121" s="438"/>
      <c r="J121" s="441">
        <v>44805</v>
      </c>
      <c r="K121" s="441">
        <v>44821</v>
      </c>
      <c r="L121" s="787"/>
      <c r="M121" s="787" t="s">
        <v>106</v>
      </c>
      <c r="N121" s="443">
        <f t="shared" si="0"/>
        <v>44814</v>
      </c>
      <c r="O121" s="781">
        <f t="shared" si="12"/>
        <v>17</v>
      </c>
      <c r="P121" s="815">
        <f t="shared" si="2"/>
        <v>0</v>
      </c>
      <c r="Q121" s="445">
        <f t="shared" si="3"/>
        <v>0</v>
      </c>
      <c r="R121" s="815">
        <f t="shared" si="17"/>
        <v>17</v>
      </c>
      <c r="S121" s="445">
        <f t="shared" si="5"/>
        <v>2100</v>
      </c>
      <c r="T121" s="783"/>
      <c r="U121" s="445"/>
      <c r="V121" s="445">
        <f t="shared" si="7"/>
        <v>2100</v>
      </c>
      <c r="W121" s="443">
        <f t="shared" si="8"/>
        <v>44844</v>
      </c>
      <c r="X121" s="810">
        <v>44851</v>
      </c>
      <c r="Y121" s="443" t="s">
        <v>4707</v>
      </c>
      <c r="Z121" s="816">
        <f t="shared" ca="1" si="20"/>
        <v>344</v>
      </c>
      <c r="AA121" s="806">
        <f t="shared" ca="1" si="10"/>
        <v>2236</v>
      </c>
      <c r="AB121" s="286"/>
      <c r="AC121" s="430"/>
      <c r="AD121" s="430"/>
      <c r="AE121" s="430"/>
      <c r="AF121" s="430"/>
      <c r="AG121" s="430"/>
      <c r="AH121" s="430"/>
      <c r="AI121" s="430"/>
      <c r="AJ121" s="430"/>
      <c r="AK121" s="430"/>
      <c r="AL121" s="430"/>
      <c r="AM121" s="430"/>
      <c r="AN121" s="430"/>
      <c r="AO121" s="430"/>
      <c r="AP121" s="430"/>
      <c r="AQ121" s="430"/>
    </row>
    <row r="122" spans="1:43" ht="15">
      <c r="A122" s="809">
        <v>4657557</v>
      </c>
      <c r="B122" s="780" t="s">
        <v>1390</v>
      </c>
      <c r="C122" s="441">
        <v>44841</v>
      </c>
      <c r="D122" s="438" t="s">
        <v>4874</v>
      </c>
      <c r="E122" s="448" t="s">
        <v>29</v>
      </c>
      <c r="F122" s="438" t="s">
        <v>1250</v>
      </c>
      <c r="G122" s="438" t="s">
        <v>31</v>
      </c>
      <c r="H122" s="438" t="s">
        <v>4768</v>
      </c>
      <c r="I122" s="436"/>
      <c r="J122" s="441">
        <v>44805</v>
      </c>
      <c r="K122" s="441">
        <v>44821</v>
      </c>
      <c r="L122" s="817"/>
      <c r="M122" s="787" t="s">
        <v>106</v>
      </c>
      <c r="N122" s="443">
        <f t="shared" si="0"/>
        <v>44814</v>
      </c>
      <c r="O122" s="781">
        <f t="shared" si="12"/>
        <v>17</v>
      </c>
      <c r="P122" s="815">
        <f t="shared" si="2"/>
        <v>0</v>
      </c>
      <c r="Q122" s="445">
        <f t="shared" si="3"/>
        <v>0</v>
      </c>
      <c r="R122" s="815">
        <f t="shared" si="17"/>
        <v>17</v>
      </c>
      <c r="S122" s="445">
        <f t="shared" si="5"/>
        <v>2100</v>
      </c>
      <c r="T122" s="783"/>
      <c r="U122" s="445"/>
      <c r="V122" s="445">
        <f t="shared" si="7"/>
        <v>2100</v>
      </c>
      <c r="W122" s="443">
        <f t="shared" si="8"/>
        <v>44844</v>
      </c>
      <c r="X122" s="810">
        <v>44851</v>
      </c>
      <c r="Y122" s="443" t="s">
        <v>4707</v>
      </c>
      <c r="Z122" s="816">
        <f t="shared" ca="1" si="20"/>
        <v>344</v>
      </c>
      <c r="AA122" s="806">
        <f t="shared" ca="1" si="10"/>
        <v>2236</v>
      </c>
      <c r="AB122" s="286"/>
      <c r="AC122" s="430"/>
      <c r="AD122" s="430"/>
      <c r="AE122" s="430"/>
      <c r="AF122" s="430"/>
      <c r="AG122" s="430"/>
      <c r="AH122" s="430"/>
      <c r="AI122" s="430"/>
      <c r="AJ122" s="430"/>
      <c r="AK122" s="430"/>
      <c r="AL122" s="430"/>
      <c r="AM122" s="430"/>
      <c r="AN122" s="430"/>
      <c r="AO122" s="430"/>
      <c r="AP122" s="430"/>
      <c r="AQ122" s="430"/>
    </row>
    <row r="123" spans="1:43" ht="15">
      <c r="A123" s="809">
        <v>4657537</v>
      </c>
      <c r="B123" s="780" t="s">
        <v>1390</v>
      </c>
      <c r="C123" s="441">
        <v>44841</v>
      </c>
      <c r="D123" s="438" t="s">
        <v>4875</v>
      </c>
      <c r="E123" s="448" t="s">
        <v>29</v>
      </c>
      <c r="F123" s="438" t="s">
        <v>1250</v>
      </c>
      <c r="G123" s="438" t="s">
        <v>31</v>
      </c>
      <c r="H123" s="438" t="s">
        <v>4768</v>
      </c>
      <c r="I123" s="438"/>
      <c r="J123" s="441">
        <v>44805</v>
      </c>
      <c r="K123" s="441">
        <v>44821</v>
      </c>
      <c r="L123" s="787"/>
      <c r="M123" s="787" t="s">
        <v>106</v>
      </c>
      <c r="N123" s="443">
        <f t="shared" si="0"/>
        <v>44814</v>
      </c>
      <c r="O123" s="781">
        <f t="shared" si="12"/>
        <v>17</v>
      </c>
      <c r="P123" s="815">
        <f t="shared" si="2"/>
        <v>0</v>
      </c>
      <c r="Q123" s="445">
        <f t="shared" si="3"/>
        <v>0</v>
      </c>
      <c r="R123" s="815">
        <f t="shared" si="17"/>
        <v>17</v>
      </c>
      <c r="S123" s="445">
        <f t="shared" si="5"/>
        <v>2100</v>
      </c>
      <c r="T123" s="783"/>
      <c r="U123" s="445"/>
      <c r="V123" s="445">
        <f t="shared" si="7"/>
        <v>2100</v>
      </c>
      <c r="W123" s="443">
        <f t="shared" si="8"/>
        <v>44844</v>
      </c>
      <c r="X123" s="810">
        <v>44851</v>
      </c>
      <c r="Y123" s="443" t="s">
        <v>4707</v>
      </c>
      <c r="Z123" s="816">
        <f t="shared" ca="1" si="20"/>
        <v>344</v>
      </c>
      <c r="AA123" s="806">
        <f t="shared" ca="1" si="10"/>
        <v>2236</v>
      </c>
      <c r="AB123" s="286"/>
      <c r="AC123" s="430"/>
      <c r="AD123" s="430"/>
      <c r="AE123" s="430"/>
      <c r="AF123" s="430"/>
      <c r="AG123" s="430"/>
      <c r="AH123" s="430"/>
      <c r="AI123" s="430"/>
      <c r="AJ123" s="430"/>
      <c r="AK123" s="430"/>
      <c r="AL123" s="430"/>
      <c r="AM123" s="430"/>
      <c r="AN123" s="430"/>
      <c r="AO123" s="430"/>
      <c r="AP123" s="430"/>
      <c r="AQ123" s="430"/>
    </row>
    <row r="124" spans="1:43" ht="15">
      <c r="A124" s="809">
        <v>4657561</v>
      </c>
      <c r="B124" s="780" t="s">
        <v>1390</v>
      </c>
      <c r="C124" s="441">
        <v>44841</v>
      </c>
      <c r="D124" s="438" t="s">
        <v>4876</v>
      </c>
      <c r="E124" s="448" t="s">
        <v>29</v>
      </c>
      <c r="F124" s="438" t="s">
        <v>1250</v>
      </c>
      <c r="G124" s="438" t="s">
        <v>31</v>
      </c>
      <c r="H124" s="438" t="s">
        <v>4768</v>
      </c>
      <c r="I124" s="438"/>
      <c r="J124" s="441">
        <v>44805</v>
      </c>
      <c r="K124" s="441">
        <v>44821</v>
      </c>
      <c r="L124" s="787"/>
      <c r="M124" s="787" t="s">
        <v>106</v>
      </c>
      <c r="N124" s="443">
        <f t="shared" si="0"/>
        <v>44814</v>
      </c>
      <c r="O124" s="781">
        <f t="shared" si="12"/>
        <v>17</v>
      </c>
      <c r="P124" s="815">
        <f t="shared" si="2"/>
        <v>0</v>
      </c>
      <c r="Q124" s="445">
        <f t="shared" si="3"/>
        <v>0</v>
      </c>
      <c r="R124" s="815">
        <f t="shared" si="17"/>
        <v>17</v>
      </c>
      <c r="S124" s="445">
        <f t="shared" si="5"/>
        <v>2100</v>
      </c>
      <c r="T124" s="783"/>
      <c r="U124" s="445"/>
      <c r="V124" s="445">
        <f t="shared" si="7"/>
        <v>2100</v>
      </c>
      <c r="W124" s="443">
        <f t="shared" si="8"/>
        <v>44844</v>
      </c>
      <c r="X124" s="810">
        <v>44851</v>
      </c>
      <c r="Y124" s="443" t="s">
        <v>4707</v>
      </c>
      <c r="Z124" s="816">
        <f t="shared" ca="1" si="20"/>
        <v>344</v>
      </c>
      <c r="AA124" s="806">
        <f t="shared" ca="1" si="10"/>
        <v>2236</v>
      </c>
      <c r="AB124" s="286"/>
      <c r="AC124" s="430"/>
      <c r="AD124" s="430"/>
      <c r="AE124" s="430"/>
      <c r="AF124" s="430"/>
      <c r="AG124" s="430"/>
      <c r="AH124" s="430"/>
      <c r="AI124" s="430"/>
      <c r="AJ124" s="430"/>
      <c r="AK124" s="430"/>
      <c r="AL124" s="430"/>
      <c r="AM124" s="430"/>
      <c r="AN124" s="430"/>
      <c r="AO124" s="430"/>
      <c r="AP124" s="430"/>
      <c r="AQ124" s="430"/>
    </row>
    <row r="125" spans="1:43" ht="15">
      <c r="A125" s="809">
        <v>4657563</v>
      </c>
      <c r="B125" s="780" t="s">
        <v>1390</v>
      </c>
      <c r="C125" s="441">
        <v>44841</v>
      </c>
      <c r="D125" s="438" t="s">
        <v>4877</v>
      </c>
      <c r="E125" s="448" t="s">
        <v>29</v>
      </c>
      <c r="F125" s="438" t="s">
        <v>1250</v>
      </c>
      <c r="G125" s="438" t="s">
        <v>31</v>
      </c>
      <c r="H125" s="438" t="s">
        <v>4768</v>
      </c>
      <c r="I125" s="438"/>
      <c r="J125" s="441">
        <v>44805</v>
      </c>
      <c r="K125" s="441">
        <v>44821</v>
      </c>
      <c r="L125" s="787"/>
      <c r="M125" s="787" t="s">
        <v>106</v>
      </c>
      <c r="N125" s="443">
        <f t="shared" si="0"/>
        <v>44814</v>
      </c>
      <c r="O125" s="781">
        <f t="shared" si="12"/>
        <v>17</v>
      </c>
      <c r="P125" s="815">
        <f t="shared" si="2"/>
        <v>0</v>
      </c>
      <c r="Q125" s="445">
        <f t="shared" si="3"/>
        <v>0</v>
      </c>
      <c r="R125" s="815">
        <f t="shared" si="17"/>
        <v>17</v>
      </c>
      <c r="S125" s="445">
        <f t="shared" si="5"/>
        <v>2100</v>
      </c>
      <c r="T125" s="783"/>
      <c r="U125" s="445"/>
      <c r="V125" s="445">
        <f t="shared" si="7"/>
        <v>2100</v>
      </c>
      <c r="W125" s="443">
        <f t="shared" si="8"/>
        <v>44844</v>
      </c>
      <c r="X125" s="810">
        <v>44851</v>
      </c>
      <c r="Y125" s="443" t="s">
        <v>4707</v>
      </c>
      <c r="Z125" s="816">
        <f t="shared" ca="1" si="20"/>
        <v>344</v>
      </c>
      <c r="AA125" s="806">
        <f t="shared" ca="1" si="10"/>
        <v>2236</v>
      </c>
      <c r="AB125" s="286"/>
      <c r="AC125" s="430"/>
      <c r="AD125" s="430"/>
      <c r="AE125" s="430"/>
      <c r="AF125" s="430"/>
      <c r="AG125" s="430"/>
      <c r="AH125" s="430"/>
      <c r="AI125" s="430"/>
      <c r="AJ125" s="430"/>
      <c r="AK125" s="430"/>
      <c r="AL125" s="430"/>
      <c r="AM125" s="430"/>
      <c r="AN125" s="430"/>
      <c r="AO125" s="430"/>
      <c r="AP125" s="430"/>
      <c r="AQ125" s="430"/>
    </row>
    <row r="126" spans="1:43" ht="15">
      <c r="A126" s="809">
        <v>4652049</v>
      </c>
      <c r="B126" s="780" t="s">
        <v>1390</v>
      </c>
      <c r="C126" s="441">
        <v>44841</v>
      </c>
      <c r="D126" s="438" t="s">
        <v>4878</v>
      </c>
      <c r="E126" s="448" t="s">
        <v>29</v>
      </c>
      <c r="F126" s="438" t="s">
        <v>1250</v>
      </c>
      <c r="G126" s="438" t="s">
        <v>31</v>
      </c>
      <c r="H126" s="438" t="s">
        <v>4879</v>
      </c>
      <c r="I126" s="438"/>
      <c r="J126" s="441">
        <v>44806</v>
      </c>
      <c r="K126" s="441">
        <v>44827</v>
      </c>
      <c r="L126" s="787"/>
      <c r="M126" s="787" t="s">
        <v>121</v>
      </c>
      <c r="N126" s="443">
        <f t="shared" si="0"/>
        <v>44815</v>
      </c>
      <c r="O126" s="781">
        <f t="shared" si="12"/>
        <v>22</v>
      </c>
      <c r="P126" s="815">
        <f t="shared" si="2"/>
        <v>0</v>
      </c>
      <c r="Q126" s="445">
        <f t="shared" si="3"/>
        <v>0</v>
      </c>
      <c r="R126" s="815">
        <f t="shared" si="17"/>
        <v>22</v>
      </c>
      <c r="S126" s="445">
        <f t="shared" si="5"/>
        <v>3900</v>
      </c>
      <c r="T126" s="783"/>
      <c r="U126" s="445"/>
      <c r="V126" s="445">
        <f t="shared" si="7"/>
        <v>3900</v>
      </c>
      <c r="W126" s="443">
        <f t="shared" si="8"/>
        <v>44845</v>
      </c>
      <c r="X126" s="810">
        <v>44847</v>
      </c>
      <c r="Y126" s="443" t="s">
        <v>4707</v>
      </c>
      <c r="Z126" s="816">
        <f t="shared" ca="1" si="20"/>
        <v>343</v>
      </c>
      <c r="AA126" s="806">
        <f t="shared" ca="1" si="10"/>
        <v>2229.5</v>
      </c>
      <c r="AB126" s="286"/>
      <c r="AC126" s="430"/>
      <c r="AD126" s="430"/>
      <c r="AE126" s="430"/>
      <c r="AF126" s="430"/>
      <c r="AG126" s="430"/>
      <c r="AH126" s="430"/>
      <c r="AI126" s="430"/>
      <c r="AJ126" s="430"/>
      <c r="AK126" s="430"/>
      <c r="AL126" s="430"/>
      <c r="AM126" s="430"/>
      <c r="AN126" s="430"/>
      <c r="AO126" s="430"/>
      <c r="AP126" s="430"/>
      <c r="AQ126" s="430"/>
    </row>
    <row r="127" spans="1:43" ht="15">
      <c r="A127" s="809">
        <v>4652063</v>
      </c>
      <c r="B127" s="780" t="s">
        <v>1390</v>
      </c>
      <c r="C127" s="441">
        <v>44841</v>
      </c>
      <c r="D127" s="438" t="s">
        <v>4880</v>
      </c>
      <c r="E127" s="448" t="s">
        <v>29</v>
      </c>
      <c r="F127" s="438" t="s">
        <v>1250</v>
      </c>
      <c r="G127" s="438" t="s">
        <v>31</v>
      </c>
      <c r="H127" s="438" t="s">
        <v>4881</v>
      </c>
      <c r="I127" s="438"/>
      <c r="J127" s="441">
        <v>44806</v>
      </c>
      <c r="K127" s="441">
        <v>44827</v>
      </c>
      <c r="L127" s="787"/>
      <c r="M127" s="787" t="s">
        <v>121</v>
      </c>
      <c r="N127" s="443">
        <f t="shared" si="0"/>
        <v>44815</v>
      </c>
      <c r="O127" s="781">
        <f t="shared" si="12"/>
        <v>22</v>
      </c>
      <c r="P127" s="815">
        <f t="shared" si="2"/>
        <v>0</v>
      </c>
      <c r="Q127" s="445">
        <f t="shared" si="3"/>
        <v>0</v>
      </c>
      <c r="R127" s="815">
        <f t="shared" si="17"/>
        <v>22</v>
      </c>
      <c r="S127" s="445">
        <f t="shared" si="5"/>
        <v>3900</v>
      </c>
      <c r="T127" s="783"/>
      <c r="U127" s="445"/>
      <c r="V127" s="445">
        <f t="shared" si="7"/>
        <v>3900</v>
      </c>
      <c r="W127" s="443">
        <f t="shared" si="8"/>
        <v>44845</v>
      </c>
      <c r="X127" s="810">
        <v>44847</v>
      </c>
      <c r="Y127" s="443" t="s">
        <v>4707</v>
      </c>
      <c r="Z127" s="816">
        <f t="shared" ca="1" si="20"/>
        <v>343</v>
      </c>
      <c r="AA127" s="806">
        <f t="shared" ca="1" si="10"/>
        <v>2229.5</v>
      </c>
      <c r="AB127" s="286"/>
      <c r="AC127" s="430"/>
      <c r="AD127" s="430"/>
      <c r="AE127" s="430"/>
      <c r="AF127" s="430"/>
      <c r="AG127" s="430"/>
      <c r="AH127" s="430"/>
      <c r="AI127" s="430"/>
      <c r="AJ127" s="430"/>
      <c r="AK127" s="430"/>
      <c r="AL127" s="430"/>
      <c r="AM127" s="430"/>
      <c r="AN127" s="430"/>
      <c r="AO127" s="430"/>
      <c r="AP127" s="430"/>
      <c r="AQ127" s="430"/>
    </row>
    <row r="128" spans="1:43" ht="15">
      <c r="A128" s="809">
        <v>4649945</v>
      </c>
      <c r="B128" s="780" t="s">
        <v>1390</v>
      </c>
      <c r="C128" s="441">
        <v>44841</v>
      </c>
      <c r="D128" s="438" t="s">
        <v>4882</v>
      </c>
      <c r="E128" s="448" t="s">
        <v>29</v>
      </c>
      <c r="F128" s="438" t="s">
        <v>1250</v>
      </c>
      <c r="G128" s="438" t="s">
        <v>4784</v>
      </c>
      <c r="H128" s="438" t="s">
        <v>4807</v>
      </c>
      <c r="I128" s="438"/>
      <c r="J128" s="441">
        <v>44807</v>
      </c>
      <c r="K128" s="441">
        <v>44821</v>
      </c>
      <c r="L128" s="787"/>
      <c r="M128" s="787" t="s">
        <v>106</v>
      </c>
      <c r="N128" s="443">
        <f t="shared" si="0"/>
        <v>44816</v>
      </c>
      <c r="O128" s="781">
        <f t="shared" si="12"/>
        <v>15</v>
      </c>
      <c r="P128" s="815">
        <f t="shared" si="2"/>
        <v>0</v>
      </c>
      <c r="Q128" s="445">
        <f t="shared" si="3"/>
        <v>0</v>
      </c>
      <c r="R128" s="815">
        <f t="shared" si="17"/>
        <v>15</v>
      </c>
      <c r="S128" s="445">
        <f t="shared" si="5"/>
        <v>1500</v>
      </c>
      <c r="T128" s="783"/>
      <c r="U128" s="445"/>
      <c r="V128" s="445">
        <f t="shared" si="7"/>
        <v>1500</v>
      </c>
      <c r="W128" s="443">
        <f t="shared" si="8"/>
        <v>44846</v>
      </c>
      <c r="X128" s="810">
        <v>44851</v>
      </c>
      <c r="Y128" s="443" t="s">
        <v>4707</v>
      </c>
      <c r="Z128" s="816">
        <f t="shared" ca="1" si="20"/>
        <v>342</v>
      </c>
      <c r="AA128" s="806">
        <f t="shared" ca="1" si="10"/>
        <v>2223</v>
      </c>
      <c r="AB128" s="286"/>
      <c r="AC128" s="430"/>
      <c r="AD128" s="430"/>
      <c r="AE128" s="430"/>
      <c r="AF128" s="430"/>
      <c r="AG128" s="430"/>
      <c r="AH128" s="430"/>
      <c r="AI128" s="430"/>
      <c r="AJ128" s="430"/>
      <c r="AK128" s="430"/>
      <c r="AL128" s="430"/>
      <c r="AM128" s="430"/>
      <c r="AN128" s="430"/>
      <c r="AO128" s="430"/>
      <c r="AP128" s="430"/>
      <c r="AQ128" s="430"/>
    </row>
    <row r="129" spans="1:43" ht="15">
      <c r="A129" s="809">
        <v>4652067</v>
      </c>
      <c r="B129" s="780" t="s">
        <v>1390</v>
      </c>
      <c r="C129" s="441">
        <v>44841</v>
      </c>
      <c r="D129" s="438" t="s">
        <v>4883</v>
      </c>
      <c r="E129" s="448" t="s">
        <v>29</v>
      </c>
      <c r="F129" s="438" t="s">
        <v>1250</v>
      </c>
      <c r="G129" s="438" t="s">
        <v>31</v>
      </c>
      <c r="H129" s="438" t="s">
        <v>4884</v>
      </c>
      <c r="I129" s="438"/>
      <c r="J129" s="441">
        <v>44807</v>
      </c>
      <c r="K129" s="441">
        <v>44827</v>
      </c>
      <c r="L129" s="787"/>
      <c r="M129" s="787" t="s">
        <v>121</v>
      </c>
      <c r="N129" s="443">
        <f t="shared" si="0"/>
        <v>44816</v>
      </c>
      <c r="O129" s="781">
        <f t="shared" si="12"/>
        <v>21</v>
      </c>
      <c r="P129" s="815">
        <f t="shared" si="2"/>
        <v>0</v>
      </c>
      <c r="Q129" s="445">
        <f t="shared" si="3"/>
        <v>0</v>
      </c>
      <c r="R129" s="815">
        <f t="shared" si="17"/>
        <v>21</v>
      </c>
      <c r="S129" s="445">
        <f t="shared" si="5"/>
        <v>3300</v>
      </c>
      <c r="T129" s="783"/>
      <c r="U129" s="445"/>
      <c r="V129" s="445">
        <f t="shared" si="7"/>
        <v>3300</v>
      </c>
      <c r="W129" s="443">
        <f t="shared" si="8"/>
        <v>44846</v>
      </c>
      <c r="X129" s="810">
        <v>44847</v>
      </c>
      <c r="Y129" s="443" t="s">
        <v>4707</v>
      </c>
      <c r="Z129" s="816">
        <f t="shared" ca="1" si="20"/>
        <v>342</v>
      </c>
      <c r="AA129" s="806">
        <f t="shared" ca="1" si="10"/>
        <v>2223</v>
      </c>
      <c r="AB129" s="286"/>
      <c r="AC129" s="430"/>
      <c r="AD129" s="430"/>
      <c r="AE129" s="430"/>
      <c r="AF129" s="430"/>
      <c r="AG129" s="430"/>
      <c r="AH129" s="430"/>
      <c r="AI129" s="430"/>
      <c r="AJ129" s="430"/>
      <c r="AK129" s="430"/>
      <c r="AL129" s="430"/>
      <c r="AM129" s="430"/>
      <c r="AN129" s="430"/>
      <c r="AO129" s="430"/>
      <c r="AP129" s="430"/>
      <c r="AQ129" s="430"/>
    </row>
    <row r="130" spans="1:43" ht="15">
      <c r="A130" s="809">
        <v>4652069</v>
      </c>
      <c r="B130" s="780" t="s">
        <v>1390</v>
      </c>
      <c r="C130" s="441">
        <v>44841</v>
      </c>
      <c r="D130" s="438" t="s">
        <v>4885</v>
      </c>
      <c r="E130" s="448" t="s">
        <v>29</v>
      </c>
      <c r="F130" s="438" t="s">
        <v>1250</v>
      </c>
      <c r="G130" s="438" t="s">
        <v>31</v>
      </c>
      <c r="H130" s="438" t="s">
        <v>4886</v>
      </c>
      <c r="I130" s="438"/>
      <c r="J130" s="441">
        <v>44806</v>
      </c>
      <c r="K130" s="441">
        <v>44827</v>
      </c>
      <c r="L130" s="787"/>
      <c r="M130" s="787" t="s">
        <v>121</v>
      </c>
      <c r="N130" s="443">
        <f t="shared" si="0"/>
        <v>44815</v>
      </c>
      <c r="O130" s="781">
        <f t="shared" si="12"/>
        <v>22</v>
      </c>
      <c r="P130" s="815">
        <f t="shared" si="2"/>
        <v>0</v>
      </c>
      <c r="Q130" s="445">
        <f t="shared" si="3"/>
        <v>0</v>
      </c>
      <c r="R130" s="815">
        <f t="shared" si="17"/>
        <v>22</v>
      </c>
      <c r="S130" s="445">
        <f t="shared" si="5"/>
        <v>3900</v>
      </c>
      <c r="T130" s="783"/>
      <c r="U130" s="445"/>
      <c r="V130" s="445">
        <f t="shared" si="7"/>
        <v>3900</v>
      </c>
      <c r="W130" s="443">
        <f t="shared" si="8"/>
        <v>44845</v>
      </c>
      <c r="X130" s="810">
        <v>44847</v>
      </c>
      <c r="Y130" s="443" t="s">
        <v>4707</v>
      </c>
      <c r="Z130" s="816">
        <f t="shared" ca="1" si="20"/>
        <v>343</v>
      </c>
      <c r="AA130" s="806">
        <f t="shared" ca="1" si="10"/>
        <v>2229.5</v>
      </c>
      <c r="AB130" s="286"/>
      <c r="AC130" s="430"/>
      <c r="AD130" s="430"/>
      <c r="AE130" s="430"/>
      <c r="AF130" s="430"/>
      <c r="AG130" s="430"/>
      <c r="AH130" s="430"/>
      <c r="AI130" s="430"/>
      <c r="AJ130" s="430"/>
      <c r="AK130" s="430"/>
      <c r="AL130" s="430"/>
      <c r="AM130" s="430"/>
      <c r="AN130" s="430"/>
      <c r="AO130" s="430"/>
      <c r="AP130" s="430"/>
      <c r="AQ130" s="430"/>
    </row>
    <row r="131" spans="1:43" ht="15">
      <c r="A131" s="809">
        <v>4657547</v>
      </c>
      <c r="B131" s="780" t="s">
        <v>1390</v>
      </c>
      <c r="C131" s="441">
        <v>44841</v>
      </c>
      <c r="D131" s="438" t="s">
        <v>4887</v>
      </c>
      <c r="E131" s="448" t="s">
        <v>29</v>
      </c>
      <c r="F131" s="438" t="s">
        <v>1250</v>
      </c>
      <c r="G131" s="438" t="s">
        <v>31</v>
      </c>
      <c r="H131" s="438" t="s">
        <v>4768</v>
      </c>
      <c r="I131" s="438"/>
      <c r="J131" s="441">
        <v>44808</v>
      </c>
      <c r="K131" s="441">
        <v>44827</v>
      </c>
      <c r="L131" s="817"/>
      <c r="M131" s="787" t="s">
        <v>121</v>
      </c>
      <c r="N131" s="443">
        <f t="shared" si="0"/>
        <v>44817</v>
      </c>
      <c r="O131" s="781">
        <f t="shared" si="12"/>
        <v>20</v>
      </c>
      <c r="P131" s="815">
        <f t="shared" si="2"/>
        <v>0</v>
      </c>
      <c r="Q131" s="445">
        <f t="shared" si="3"/>
        <v>0</v>
      </c>
      <c r="R131" s="815">
        <f t="shared" si="17"/>
        <v>20</v>
      </c>
      <c r="S131" s="445">
        <f t="shared" si="5"/>
        <v>3000</v>
      </c>
      <c r="T131" s="783"/>
      <c r="U131" s="445"/>
      <c r="V131" s="445">
        <f t="shared" si="7"/>
        <v>3000</v>
      </c>
      <c r="W131" s="443">
        <f t="shared" si="8"/>
        <v>44847</v>
      </c>
      <c r="X131" s="810">
        <v>44847</v>
      </c>
      <c r="Y131" s="443" t="s">
        <v>4707</v>
      </c>
      <c r="Z131" s="816">
        <f t="shared" ca="1" si="20"/>
        <v>341</v>
      </c>
      <c r="AA131" s="806">
        <f t="shared" ca="1" si="10"/>
        <v>2216.5</v>
      </c>
      <c r="AB131" s="286"/>
      <c r="AC131" s="430"/>
      <c r="AD131" s="430"/>
      <c r="AE131" s="430"/>
      <c r="AF131" s="430"/>
      <c r="AG131" s="430"/>
      <c r="AH131" s="430"/>
      <c r="AI131" s="430"/>
      <c r="AJ131" s="430"/>
      <c r="AK131" s="430"/>
      <c r="AL131" s="430"/>
      <c r="AM131" s="430"/>
      <c r="AN131" s="430"/>
      <c r="AO131" s="430"/>
      <c r="AP131" s="430"/>
      <c r="AQ131" s="430"/>
    </row>
    <row r="132" spans="1:43" ht="15">
      <c r="A132" s="809">
        <v>4657569</v>
      </c>
      <c r="B132" s="780" t="s">
        <v>1390</v>
      </c>
      <c r="C132" s="441">
        <v>44841</v>
      </c>
      <c r="D132" s="438" t="s">
        <v>4888</v>
      </c>
      <c r="E132" s="448" t="s">
        <v>29</v>
      </c>
      <c r="F132" s="438" t="s">
        <v>1250</v>
      </c>
      <c r="G132" s="438" t="s">
        <v>31</v>
      </c>
      <c r="H132" s="438" t="s">
        <v>4768</v>
      </c>
      <c r="I132" s="438"/>
      <c r="J132" s="441">
        <v>44807</v>
      </c>
      <c r="K132" s="441">
        <v>44821</v>
      </c>
      <c r="L132" s="787"/>
      <c r="M132" s="787" t="s">
        <v>106</v>
      </c>
      <c r="N132" s="443">
        <f t="shared" si="0"/>
        <v>44816</v>
      </c>
      <c r="O132" s="444">
        <f t="shared" si="12"/>
        <v>15</v>
      </c>
      <c r="P132" s="815">
        <f t="shared" si="2"/>
        <v>0</v>
      </c>
      <c r="Q132" s="445">
        <f t="shared" si="3"/>
        <v>0</v>
      </c>
      <c r="R132" s="815">
        <f t="shared" si="17"/>
        <v>15</v>
      </c>
      <c r="S132" s="445">
        <f t="shared" si="5"/>
        <v>1500</v>
      </c>
      <c r="T132" s="445"/>
      <c r="U132" s="445"/>
      <c r="V132" s="445">
        <f t="shared" si="7"/>
        <v>1500</v>
      </c>
      <c r="W132" s="443">
        <f t="shared" si="8"/>
        <v>44846</v>
      </c>
      <c r="X132" s="443">
        <v>44851</v>
      </c>
      <c r="Y132" s="443" t="s">
        <v>4707</v>
      </c>
      <c r="Z132" s="812">
        <f t="shared" ca="1" si="20"/>
        <v>342</v>
      </c>
      <c r="AA132" s="806">
        <f t="shared" ca="1" si="10"/>
        <v>2223</v>
      </c>
      <c r="AB132" s="286"/>
      <c r="AC132" s="430"/>
      <c r="AD132" s="430"/>
      <c r="AE132" s="430"/>
      <c r="AF132" s="430"/>
      <c r="AG132" s="430"/>
      <c r="AH132" s="430"/>
      <c r="AI132" s="430"/>
      <c r="AJ132" s="430"/>
      <c r="AK132" s="430"/>
      <c r="AL132" s="430"/>
      <c r="AM132" s="430"/>
      <c r="AN132" s="430"/>
      <c r="AO132" s="430"/>
      <c r="AP132" s="430"/>
      <c r="AQ132" s="430"/>
    </row>
    <row r="133" spans="1:43" ht="15">
      <c r="A133" s="450">
        <v>4657571</v>
      </c>
      <c r="B133" s="780" t="s">
        <v>1390</v>
      </c>
      <c r="C133" s="441">
        <v>44841</v>
      </c>
      <c r="D133" s="438" t="s">
        <v>4889</v>
      </c>
      <c r="E133" s="448" t="s">
        <v>29</v>
      </c>
      <c r="F133" s="438" t="s">
        <v>1250</v>
      </c>
      <c r="G133" s="438" t="s">
        <v>31</v>
      </c>
      <c r="H133" s="438" t="s">
        <v>4768</v>
      </c>
      <c r="I133" s="438"/>
      <c r="J133" s="441">
        <v>44808</v>
      </c>
      <c r="K133" s="441">
        <v>44827</v>
      </c>
      <c r="L133" s="787"/>
      <c r="M133" s="787" t="s">
        <v>121</v>
      </c>
      <c r="N133" s="443">
        <f t="shared" si="0"/>
        <v>44817</v>
      </c>
      <c r="O133" s="781">
        <f t="shared" si="12"/>
        <v>20</v>
      </c>
      <c r="P133" s="782">
        <f t="shared" si="2"/>
        <v>0</v>
      </c>
      <c r="Q133" s="783">
        <f t="shared" si="3"/>
        <v>0</v>
      </c>
      <c r="R133" s="782">
        <f t="shared" si="17"/>
        <v>20</v>
      </c>
      <c r="S133" s="783">
        <f t="shared" si="5"/>
        <v>3000</v>
      </c>
      <c r="T133" s="786"/>
      <c r="U133" s="786"/>
      <c r="V133" s="786">
        <f t="shared" si="7"/>
        <v>3000</v>
      </c>
      <c r="W133" s="443">
        <f t="shared" si="8"/>
        <v>44847</v>
      </c>
      <c r="X133" s="443">
        <v>44847</v>
      </c>
      <c r="Y133" s="443" t="s">
        <v>4707</v>
      </c>
      <c r="Z133" s="812">
        <f t="shared" ca="1" si="20"/>
        <v>341</v>
      </c>
      <c r="AA133" s="806">
        <f t="shared" ca="1" si="10"/>
        <v>2216.5</v>
      </c>
      <c r="AB133" s="286"/>
      <c r="AC133" s="421"/>
      <c r="AD133" s="421"/>
      <c r="AE133" s="421"/>
      <c r="AF133" s="421"/>
      <c r="AG133" s="421"/>
      <c r="AH133" s="421"/>
      <c r="AI133" s="421"/>
      <c r="AJ133" s="421"/>
      <c r="AK133" s="421"/>
      <c r="AL133" s="421"/>
      <c r="AM133" s="421"/>
      <c r="AN133" s="421"/>
      <c r="AO133" s="421"/>
      <c r="AP133" s="421"/>
      <c r="AQ133" s="421"/>
    </row>
    <row r="134" spans="1:43" ht="15">
      <c r="A134" s="450">
        <v>4657573</v>
      </c>
      <c r="B134" s="780" t="s">
        <v>1390</v>
      </c>
      <c r="C134" s="441">
        <v>44841</v>
      </c>
      <c r="D134" s="438" t="s">
        <v>4890</v>
      </c>
      <c r="E134" s="448" t="s">
        <v>29</v>
      </c>
      <c r="F134" s="438" t="s">
        <v>1250</v>
      </c>
      <c r="G134" s="438" t="s">
        <v>31</v>
      </c>
      <c r="H134" s="438" t="s">
        <v>4768</v>
      </c>
      <c r="I134" s="438"/>
      <c r="J134" s="441">
        <v>44806</v>
      </c>
      <c r="K134" s="441">
        <v>44827</v>
      </c>
      <c r="L134" s="787"/>
      <c r="M134" s="787" t="s">
        <v>121</v>
      </c>
      <c r="N134" s="443">
        <f t="shared" si="0"/>
        <v>44815</v>
      </c>
      <c r="O134" s="781">
        <f t="shared" si="12"/>
        <v>22</v>
      </c>
      <c r="P134" s="782">
        <f t="shared" si="2"/>
        <v>0</v>
      </c>
      <c r="Q134" s="783">
        <f t="shared" si="3"/>
        <v>0</v>
      </c>
      <c r="R134" s="782">
        <f t="shared" si="17"/>
        <v>22</v>
      </c>
      <c r="S134" s="783">
        <f t="shared" si="5"/>
        <v>3900</v>
      </c>
      <c r="T134" s="786"/>
      <c r="U134" s="786"/>
      <c r="V134" s="786">
        <f t="shared" si="7"/>
        <v>3900</v>
      </c>
      <c r="W134" s="443">
        <f t="shared" si="8"/>
        <v>44845</v>
      </c>
      <c r="X134" s="443">
        <v>44847</v>
      </c>
      <c r="Y134" s="443" t="s">
        <v>4707</v>
      </c>
      <c r="Z134" s="812">
        <f t="shared" ca="1" si="20"/>
        <v>343</v>
      </c>
      <c r="AA134" s="806">
        <f t="shared" ca="1" si="10"/>
        <v>2229.5</v>
      </c>
      <c r="AB134" s="286"/>
      <c r="AC134" s="421"/>
      <c r="AD134" s="421"/>
      <c r="AE134" s="421"/>
      <c r="AF134" s="421"/>
      <c r="AG134" s="421"/>
      <c r="AH134" s="421"/>
      <c r="AI134" s="421"/>
      <c r="AJ134" s="421"/>
      <c r="AK134" s="421"/>
      <c r="AL134" s="421"/>
      <c r="AM134" s="421"/>
      <c r="AN134" s="421"/>
      <c r="AO134" s="421"/>
      <c r="AP134" s="421"/>
      <c r="AQ134" s="421"/>
    </row>
    <row r="135" spans="1:43" ht="15">
      <c r="A135" s="450">
        <v>4657553</v>
      </c>
      <c r="B135" s="780" t="s">
        <v>1390</v>
      </c>
      <c r="C135" s="441">
        <v>44841</v>
      </c>
      <c r="D135" s="438" t="s">
        <v>4891</v>
      </c>
      <c r="E135" s="448" t="s">
        <v>29</v>
      </c>
      <c r="F135" s="438" t="s">
        <v>1250</v>
      </c>
      <c r="G135" s="438" t="s">
        <v>31</v>
      </c>
      <c r="H135" s="438" t="s">
        <v>4768</v>
      </c>
      <c r="I135" s="438"/>
      <c r="J135" s="441">
        <v>44807</v>
      </c>
      <c r="K135" s="441">
        <v>44827</v>
      </c>
      <c r="L135" s="787"/>
      <c r="M135" s="787" t="s">
        <v>121</v>
      </c>
      <c r="N135" s="443">
        <f t="shared" si="0"/>
        <v>44816</v>
      </c>
      <c r="O135" s="781">
        <f t="shared" si="12"/>
        <v>21</v>
      </c>
      <c r="P135" s="782">
        <f t="shared" si="2"/>
        <v>0</v>
      </c>
      <c r="Q135" s="783">
        <f t="shared" si="3"/>
        <v>0</v>
      </c>
      <c r="R135" s="782">
        <f t="shared" si="17"/>
        <v>21</v>
      </c>
      <c r="S135" s="783">
        <f t="shared" si="5"/>
        <v>3300</v>
      </c>
      <c r="T135" s="786"/>
      <c r="U135" s="786"/>
      <c r="V135" s="786">
        <f t="shared" si="7"/>
        <v>3300</v>
      </c>
      <c r="W135" s="443">
        <f t="shared" si="8"/>
        <v>44846</v>
      </c>
      <c r="X135" s="443">
        <v>44847</v>
      </c>
      <c r="Y135" s="443" t="s">
        <v>4707</v>
      </c>
      <c r="Z135" s="812">
        <f t="shared" ca="1" si="20"/>
        <v>342</v>
      </c>
      <c r="AA135" s="806">
        <f t="shared" ca="1" si="10"/>
        <v>2223</v>
      </c>
      <c r="AB135" s="286"/>
      <c r="AC135" s="421"/>
      <c r="AD135" s="421"/>
      <c r="AE135" s="421"/>
      <c r="AF135" s="421"/>
      <c r="AG135" s="421"/>
      <c r="AH135" s="421"/>
      <c r="AI135" s="421"/>
      <c r="AJ135" s="421"/>
      <c r="AK135" s="421"/>
      <c r="AL135" s="421"/>
      <c r="AM135" s="421"/>
      <c r="AN135" s="421"/>
      <c r="AO135" s="421"/>
      <c r="AP135" s="421"/>
      <c r="AQ135" s="421"/>
    </row>
    <row r="136" spans="1:43" ht="15">
      <c r="A136" s="809">
        <v>4657535</v>
      </c>
      <c r="B136" s="780" t="s">
        <v>1390</v>
      </c>
      <c r="C136" s="441">
        <v>44841</v>
      </c>
      <c r="D136" s="438" t="s">
        <v>4892</v>
      </c>
      <c r="E136" s="448" t="s">
        <v>29</v>
      </c>
      <c r="F136" s="438" t="s">
        <v>1250</v>
      </c>
      <c r="G136" s="438" t="s">
        <v>31</v>
      </c>
      <c r="H136" s="438" t="s">
        <v>4768</v>
      </c>
      <c r="I136" s="438"/>
      <c r="J136" s="441">
        <v>44807</v>
      </c>
      <c r="K136" s="818">
        <v>44827</v>
      </c>
      <c r="L136" s="787"/>
      <c r="M136" s="787" t="s">
        <v>121</v>
      </c>
      <c r="N136" s="443">
        <f t="shared" si="0"/>
        <v>44816</v>
      </c>
      <c r="O136" s="444">
        <f t="shared" si="12"/>
        <v>21</v>
      </c>
      <c r="P136" s="815">
        <f t="shared" si="2"/>
        <v>0</v>
      </c>
      <c r="Q136" s="445">
        <f t="shared" si="3"/>
        <v>0</v>
      </c>
      <c r="R136" s="815">
        <f t="shared" si="17"/>
        <v>21</v>
      </c>
      <c r="S136" s="445">
        <f t="shared" si="5"/>
        <v>3300</v>
      </c>
      <c r="T136" s="445"/>
      <c r="U136" s="445"/>
      <c r="V136" s="445">
        <f t="shared" si="7"/>
        <v>3300</v>
      </c>
      <c r="W136" s="443">
        <f t="shared" si="8"/>
        <v>44846</v>
      </c>
      <c r="X136" s="443">
        <v>44847</v>
      </c>
      <c r="Y136" s="443" t="s">
        <v>4707</v>
      </c>
      <c r="Z136" s="816">
        <f t="shared" ca="1" si="20"/>
        <v>342</v>
      </c>
      <c r="AA136" s="806">
        <f t="shared" ca="1" si="10"/>
        <v>2223</v>
      </c>
      <c r="AB136" s="286"/>
      <c r="AC136" s="430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0"/>
      <c r="AN136" s="430"/>
      <c r="AO136" s="430"/>
      <c r="AP136" s="430"/>
      <c r="AQ136" s="430"/>
    </row>
    <row r="137" spans="1:43" ht="15">
      <c r="A137" s="809">
        <v>4657539</v>
      </c>
      <c r="B137" s="780" t="s">
        <v>1390</v>
      </c>
      <c r="C137" s="441">
        <v>44841</v>
      </c>
      <c r="D137" s="438" t="s">
        <v>4893</v>
      </c>
      <c r="E137" s="448" t="s">
        <v>29</v>
      </c>
      <c r="F137" s="438" t="s">
        <v>1250</v>
      </c>
      <c r="G137" s="438" t="s">
        <v>31</v>
      </c>
      <c r="H137" s="438" t="s">
        <v>4768</v>
      </c>
      <c r="I137" s="438"/>
      <c r="J137" s="441">
        <v>44807</v>
      </c>
      <c r="K137" s="818">
        <v>44827</v>
      </c>
      <c r="L137" s="787"/>
      <c r="M137" s="787" t="s">
        <v>121</v>
      </c>
      <c r="N137" s="443">
        <f t="shared" si="0"/>
        <v>44816</v>
      </c>
      <c r="O137" s="444">
        <f t="shared" si="12"/>
        <v>21</v>
      </c>
      <c r="P137" s="815">
        <f t="shared" si="2"/>
        <v>0</v>
      </c>
      <c r="Q137" s="445">
        <f t="shared" si="3"/>
        <v>0</v>
      </c>
      <c r="R137" s="815">
        <f t="shared" si="17"/>
        <v>21</v>
      </c>
      <c r="S137" s="445">
        <f t="shared" si="5"/>
        <v>3300</v>
      </c>
      <c r="T137" s="445"/>
      <c r="U137" s="445"/>
      <c r="V137" s="445">
        <f t="shared" si="7"/>
        <v>3300</v>
      </c>
      <c r="W137" s="443">
        <f t="shared" si="8"/>
        <v>44846</v>
      </c>
      <c r="X137" s="443">
        <v>44847</v>
      </c>
      <c r="Y137" s="443" t="s">
        <v>4707</v>
      </c>
      <c r="Z137" s="816">
        <f t="shared" ca="1" si="20"/>
        <v>342</v>
      </c>
      <c r="AA137" s="806">
        <f t="shared" ca="1" si="10"/>
        <v>2223</v>
      </c>
      <c r="AB137" s="286"/>
      <c r="AC137" s="430"/>
      <c r="AD137" s="430"/>
      <c r="AE137" s="430"/>
      <c r="AF137" s="430"/>
      <c r="AG137" s="430"/>
      <c r="AH137" s="430"/>
      <c r="AI137" s="430"/>
      <c r="AJ137" s="430"/>
      <c r="AK137" s="430"/>
      <c r="AL137" s="430"/>
      <c r="AM137" s="430"/>
      <c r="AN137" s="430"/>
      <c r="AO137" s="430"/>
      <c r="AP137" s="430"/>
      <c r="AQ137" s="430"/>
    </row>
    <row r="138" spans="1:43" ht="15">
      <c r="A138" s="809">
        <v>4657541</v>
      </c>
      <c r="B138" s="780" t="s">
        <v>1390</v>
      </c>
      <c r="C138" s="441">
        <v>44841</v>
      </c>
      <c r="D138" s="438" t="s">
        <v>4894</v>
      </c>
      <c r="E138" s="448" t="s">
        <v>29</v>
      </c>
      <c r="F138" s="438" t="s">
        <v>1250</v>
      </c>
      <c r="G138" s="438" t="s">
        <v>31</v>
      </c>
      <c r="H138" s="438" t="s">
        <v>4768</v>
      </c>
      <c r="I138" s="438"/>
      <c r="J138" s="441">
        <v>44807</v>
      </c>
      <c r="K138" s="441">
        <v>44821</v>
      </c>
      <c r="L138" s="787"/>
      <c r="M138" s="787" t="s">
        <v>106</v>
      </c>
      <c r="N138" s="443">
        <f t="shared" si="0"/>
        <v>44816</v>
      </c>
      <c r="O138" s="781">
        <f t="shared" si="12"/>
        <v>15</v>
      </c>
      <c r="P138" s="815">
        <f t="shared" si="2"/>
        <v>0</v>
      </c>
      <c r="Q138" s="445">
        <f t="shared" si="3"/>
        <v>0</v>
      </c>
      <c r="R138" s="815">
        <f t="shared" si="17"/>
        <v>15</v>
      </c>
      <c r="S138" s="445">
        <f t="shared" si="5"/>
        <v>1500</v>
      </c>
      <c r="T138" s="783"/>
      <c r="U138" s="445"/>
      <c r="V138" s="445">
        <f t="shared" si="7"/>
        <v>1500</v>
      </c>
      <c r="W138" s="443">
        <f t="shared" si="8"/>
        <v>44846</v>
      </c>
      <c r="X138" s="810">
        <v>44851</v>
      </c>
      <c r="Y138" s="443" t="s">
        <v>4707</v>
      </c>
      <c r="Z138" s="816">
        <f t="shared" ca="1" si="20"/>
        <v>342</v>
      </c>
      <c r="AA138" s="806">
        <f t="shared" ca="1" si="10"/>
        <v>2223</v>
      </c>
      <c r="AB138" s="286"/>
      <c r="AC138" s="430"/>
      <c r="AD138" s="430"/>
      <c r="AE138" s="430"/>
      <c r="AF138" s="430"/>
      <c r="AG138" s="430"/>
      <c r="AH138" s="430"/>
      <c r="AI138" s="430"/>
      <c r="AJ138" s="430"/>
      <c r="AK138" s="430"/>
      <c r="AL138" s="430"/>
      <c r="AM138" s="430"/>
      <c r="AN138" s="430"/>
      <c r="AO138" s="430"/>
      <c r="AP138" s="430"/>
      <c r="AQ138" s="430"/>
    </row>
    <row r="139" spans="1:43" ht="15">
      <c r="A139" s="809">
        <v>4662449</v>
      </c>
      <c r="B139" s="780" t="s">
        <v>1390</v>
      </c>
      <c r="C139" s="441">
        <v>44841</v>
      </c>
      <c r="D139" s="438" t="s">
        <v>4895</v>
      </c>
      <c r="E139" s="448" t="s">
        <v>29</v>
      </c>
      <c r="F139" s="438" t="s">
        <v>1250</v>
      </c>
      <c r="G139" s="438" t="s">
        <v>31</v>
      </c>
      <c r="H139" s="438" t="s">
        <v>4706</v>
      </c>
      <c r="I139" s="438"/>
      <c r="J139" s="441">
        <v>44810</v>
      </c>
      <c r="K139" s="818">
        <v>44827</v>
      </c>
      <c r="L139" s="787"/>
      <c r="M139" s="787" t="s">
        <v>121</v>
      </c>
      <c r="N139" s="443">
        <f t="shared" si="0"/>
        <v>44819</v>
      </c>
      <c r="O139" s="444">
        <f t="shared" si="12"/>
        <v>18</v>
      </c>
      <c r="P139" s="815">
        <f t="shared" si="2"/>
        <v>0</v>
      </c>
      <c r="Q139" s="445">
        <f t="shared" si="3"/>
        <v>0</v>
      </c>
      <c r="R139" s="815">
        <f t="shared" si="17"/>
        <v>18</v>
      </c>
      <c r="S139" s="445">
        <f t="shared" si="5"/>
        <v>2400</v>
      </c>
      <c r="T139" s="445"/>
      <c r="U139" s="445"/>
      <c r="V139" s="445">
        <f t="shared" si="7"/>
        <v>2400</v>
      </c>
      <c r="W139" s="443">
        <f t="shared" si="8"/>
        <v>44849</v>
      </c>
      <c r="X139" s="443">
        <v>44847</v>
      </c>
      <c r="Y139" s="443" t="s">
        <v>4707</v>
      </c>
      <c r="Z139" s="816">
        <f t="shared" ca="1" si="20"/>
        <v>339</v>
      </c>
      <c r="AA139" s="806">
        <f t="shared" ca="1" si="10"/>
        <v>2203.5</v>
      </c>
      <c r="AB139" s="286"/>
      <c r="AC139" s="430"/>
      <c r="AD139" s="430"/>
      <c r="AE139" s="430"/>
      <c r="AF139" s="430"/>
      <c r="AG139" s="430"/>
      <c r="AH139" s="430"/>
      <c r="AI139" s="430"/>
      <c r="AJ139" s="430"/>
      <c r="AK139" s="430"/>
      <c r="AL139" s="430"/>
      <c r="AM139" s="430"/>
      <c r="AN139" s="430"/>
      <c r="AO139" s="430"/>
      <c r="AP139" s="430"/>
      <c r="AQ139" s="430"/>
    </row>
    <row r="140" spans="1:43" ht="15">
      <c r="A140" s="809">
        <v>4662455</v>
      </c>
      <c r="B140" s="780" t="s">
        <v>1390</v>
      </c>
      <c r="C140" s="441">
        <v>44841</v>
      </c>
      <c r="D140" s="438" t="s">
        <v>4896</v>
      </c>
      <c r="E140" s="448" t="s">
        <v>29</v>
      </c>
      <c r="F140" s="438" t="s">
        <v>1250</v>
      </c>
      <c r="G140" s="438" t="s">
        <v>31</v>
      </c>
      <c r="H140" s="438" t="s">
        <v>4706</v>
      </c>
      <c r="I140" s="436"/>
      <c r="J140" s="441">
        <v>44810</v>
      </c>
      <c r="K140" s="818">
        <v>44827</v>
      </c>
      <c r="L140" s="817"/>
      <c r="M140" s="787" t="s">
        <v>121</v>
      </c>
      <c r="N140" s="443">
        <f t="shared" si="0"/>
        <v>44819</v>
      </c>
      <c r="O140" s="444">
        <f t="shared" si="12"/>
        <v>18</v>
      </c>
      <c r="P140" s="815">
        <f t="shared" si="2"/>
        <v>0</v>
      </c>
      <c r="Q140" s="445">
        <f t="shared" si="3"/>
        <v>0</v>
      </c>
      <c r="R140" s="815">
        <f t="shared" si="17"/>
        <v>18</v>
      </c>
      <c r="S140" s="445">
        <f t="shared" si="5"/>
        <v>2400</v>
      </c>
      <c r="T140" s="445"/>
      <c r="U140" s="445"/>
      <c r="V140" s="445">
        <f t="shared" si="7"/>
        <v>2400</v>
      </c>
      <c r="W140" s="443">
        <f t="shared" si="8"/>
        <v>44849</v>
      </c>
      <c r="X140" s="443">
        <v>44847</v>
      </c>
      <c r="Y140" s="443" t="s">
        <v>4707</v>
      </c>
      <c r="Z140" s="816">
        <f t="shared" ca="1" si="20"/>
        <v>339</v>
      </c>
      <c r="AA140" s="806">
        <f t="shared" ca="1" si="10"/>
        <v>2203.5</v>
      </c>
      <c r="AB140" s="286"/>
      <c r="AC140" s="430"/>
      <c r="AD140" s="430"/>
      <c r="AE140" s="430"/>
      <c r="AF140" s="430"/>
      <c r="AG140" s="430"/>
      <c r="AH140" s="430"/>
      <c r="AI140" s="430"/>
      <c r="AJ140" s="430"/>
      <c r="AK140" s="430"/>
      <c r="AL140" s="430"/>
      <c r="AM140" s="430"/>
      <c r="AN140" s="430"/>
      <c r="AO140" s="430"/>
      <c r="AP140" s="430"/>
      <c r="AQ140" s="430"/>
    </row>
    <row r="141" spans="1:43" ht="15">
      <c r="A141" s="809">
        <v>4662467</v>
      </c>
      <c r="B141" s="780" t="s">
        <v>1390</v>
      </c>
      <c r="C141" s="441">
        <v>44841</v>
      </c>
      <c r="D141" s="438" t="s">
        <v>4897</v>
      </c>
      <c r="E141" s="448" t="s">
        <v>29</v>
      </c>
      <c r="F141" s="438" t="s">
        <v>1250</v>
      </c>
      <c r="G141" s="438" t="s">
        <v>31</v>
      </c>
      <c r="H141" s="438" t="s">
        <v>4706</v>
      </c>
      <c r="I141" s="436"/>
      <c r="J141" s="441">
        <v>44810</v>
      </c>
      <c r="K141" s="818">
        <v>44827</v>
      </c>
      <c r="L141" s="817"/>
      <c r="M141" s="787" t="s">
        <v>121</v>
      </c>
      <c r="N141" s="443">
        <f t="shared" si="0"/>
        <v>44819</v>
      </c>
      <c r="O141" s="444">
        <f t="shared" si="12"/>
        <v>18</v>
      </c>
      <c r="P141" s="815">
        <f t="shared" si="2"/>
        <v>0</v>
      </c>
      <c r="Q141" s="445">
        <f t="shared" si="3"/>
        <v>0</v>
      </c>
      <c r="R141" s="815">
        <f t="shared" si="17"/>
        <v>18</v>
      </c>
      <c r="S141" s="445">
        <f t="shared" si="5"/>
        <v>2400</v>
      </c>
      <c r="T141" s="445"/>
      <c r="U141" s="445"/>
      <c r="V141" s="445">
        <f t="shared" si="7"/>
        <v>2400</v>
      </c>
      <c r="W141" s="443">
        <f t="shared" si="8"/>
        <v>44849</v>
      </c>
      <c r="X141" s="443">
        <v>44847</v>
      </c>
      <c r="Y141" s="443" t="s">
        <v>4707</v>
      </c>
      <c r="Z141" s="816">
        <f t="shared" ca="1" si="20"/>
        <v>339</v>
      </c>
      <c r="AA141" s="806">
        <f t="shared" ca="1" si="10"/>
        <v>2203.5</v>
      </c>
      <c r="AB141" s="286"/>
      <c r="AC141" s="430"/>
      <c r="AD141" s="430"/>
      <c r="AE141" s="430"/>
      <c r="AF141" s="430"/>
      <c r="AG141" s="430"/>
      <c r="AH141" s="430"/>
      <c r="AI141" s="430"/>
      <c r="AJ141" s="430"/>
      <c r="AK141" s="430"/>
      <c r="AL141" s="430"/>
      <c r="AM141" s="430"/>
      <c r="AN141" s="430"/>
      <c r="AO141" s="430"/>
      <c r="AP141" s="430"/>
      <c r="AQ141" s="430"/>
    </row>
    <row r="142" spans="1:43" ht="15">
      <c r="A142" s="809">
        <v>4662439</v>
      </c>
      <c r="B142" s="780" t="s">
        <v>1390</v>
      </c>
      <c r="C142" s="441">
        <v>44841</v>
      </c>
      <c r="D142" s="438" t="s">
        <v>4898</v>
      </c>
      <c r="E142" s="448" t="s">
        <v>29</v>
      </c>
      <c r="F142" s="438" t="s">
        <v>1250</v>
      </c>
      <c r="G142" s="438" t="s">
        <v>31</v>
      </c>
      <c r="H142" s="438" t="s">
        <v>4706</v>
      </c>
      <c r="I142" s="438"/>
      <c r="J142" s="441">
        <v>44810</v>
      </c>
      <c r="K142" s="818">
        <v>44827</v>
      </c>
      <c r="L142" s="817"/>
      <c r="M142" s="787" t="s">
        <v>121</v>
      </c>
      <c r="N142" s="443">
        <f t="shared" si="0"/>
        <v>44819</v>
      </c>
      <c r="O142" s="444">
        <f t="shared" si="12"/>
        <v>18</v>
      </c>
      <c r="P142" s="815">
        <f t="shared" si="2"/>
        <v>0</v>
      </c>
      <c r="Q142" s="445">
        <f t="shared" si="3"/>
        <v>0</v>
      </c>
      <c r="R142" s="815">
        <f t="shared" si="17"/>
        <v>18</v>
      </c>
      <c r="S142" s="445">
        <f t="shared" si="5"/>
        <v>2400</v>
      </c>
      <c r="T142" s="445"/>
      <c r="U142" s="445"/>
      <c r="V142" s="445">
        <f t="shared" si="7"/>
        <v>2400</v>
      </c>
      <c r="W142" s="443">
        <f t="shared" si="8"/>
        <v>44849</v>
      </c>
      <c r="X142" s="443">
        <v>44847</v>
      </c>
      <c r="Y142" s="443" t="s">
        <v>4707</v>
      </c>
      <c r="Z142" s="816">
        <f t="shared" ca="1" si="20"/>
        <v>339</v>
      </c>
      <c r="AA142" s="806">
        <f t="shared" ca="1" si="10"/>
        <v>2203.5</v>
      </c>
      <c r="AB142" s="286"/>
      <c r="AC142" s="430"/>
      <c r="AD142" s="430"/>
      <c r="AE142" s="430"/>
      <c r="AF142" s="430"/>
      <c r="AG142" s="430"/>
      <c r="AH142" s="430"/>
      <c r="AI142" s="430"/>
      <c r="AJ142" s="430"/>
      <c r="AK142" s="430"/>
      <c r="AL142" s="430"/>
      <c r="AM142" s="430"/>
      <c r="AN142" s="430"/>
      <c r="AO142" s="430"/>
      <c r="AP142" s="430"/>
      <c r="AQ142" s="430"/>
    </row>
    <row r="143" spans="1:43" ht="15">
      <c r="A143" s="809">
        <v>4662465</v>
      </c>
      <c r="B143" s="780" t="s">
        <v>1390</v>
      </c>
      <c r="C143" s="441">
        <v>44841</v>
      </c>
      <c r="D143" s="438" t="s">
        <v>4899</v>
      </c>
      <c r="E143" s="448" t="s">
        <v>29</v>
      </c>
      <c r="F143" s="438" t="s">
        <v>1250</v>
      </c>
      <c r="G143" s="438" t="s">
        <v>31</v>
      </c>
      <c r="H143" s="438" t="s">
        <v>4706</v>
      </c>
      <c r="I143" s="438"/>
      <c r="J143" s="441">
        <v>44811</v>
      </c>
      <c r="K143" s="818">
        <v>44827</v>
      </c>
      <c r="L143" s="787"/>
      <c r="M143" s="787" t="s">
        <v>121</v>
      </c>
      <c r="N143" s="443">
        <f t="shared" si="0"/>
        <v>44820</v>
      </c>
      <c r="O143" s="444">
        <f t="shared" si="12"/>
        <v>17</v>
      </c>
      <c r="P143" s="815">
        <f t="shared" si="2"/>
        <v>0</v>
      </c>
      <c r="Q143" s="445">
        <f t="shared" si="3"/>
        <v>0</v>
      </c>
      <c r="R143" s="815">
        <f t="shared" si="17"/>
        <v>17</v>
      </c>
      <c r="S143" s="445">
        <f t="shared" si="5"/>
        <v>2100</v>
      </c>
      <c r="T143" s="445"/>
      <c r="U143" s="445"/>
      <c r="V143" s="445">
        <f t="shared" si="7"/>
        <v>2100</v>
      </c>
      <c r="W143" s="443">
        <f t="shared" si="8"/>
        <v>44850</v>
      </c>
      <c r="X143" s="443">
        <v>44847</v>
      </c>
      <c r="Y143" s="443" t="s">
        <v>4707</v>
      </c>
      <c r="Z143" s="816">
        <f t="shared" ca="1" si="20"/>
        <v>338</v>
      </c>
      <c r="AA143" s="806">
        <f t="shared" ca="1" si="10"/>
        <v>2197</v>
      </c>
      <c r="AB143" s="286"/>
      <c r="AC143" s="430"/>
      <c r="AD143" s="430"/>
      <c r="AE143" s="430"/>
      <c r="AF143" s="430"/>
      <c r="AG143" s="430"/>
      <c r="AH143" s="430"/>
      <c r="AI143" s="430"/>
      <c r="AJ143" s="430"/>
      <c r="AK143" s="430"/>
      <c r="AL143" s="430"/>
      <c r="AM143" s="430"/>
      <c r="AN143" s="430"/>
      <c r="AO143" s="430"/>
      <c r="AP143" s="430"/>
      <c r="AQ143" s="430"/>
    </row>
    <row r="144" spans="1:43" ht="15">
      <c r="A144" s="809">
        <v>4662447</v>
      </c>
      <c r="B144" s="780" t="s">
        <v>1390</v>
      </c>
      <c r="C144" s="441">
        <v>44841</v>
      </c>
      <c r="D144" s="438" t="s">
        <v>4900</v>
      </c>
      <c r="E144" s="448" t="s">
        <v>29</v>
      </c>
      <c r="F144" s="438" t="s">
        <v>1250</v>
      </c>
      <c r="G144" s="438" t="s">
        <v>31</v>
      </c>
      <c r="H144" s="438" t="s">
        <v>4706</v>
      </c>
      <c r="I144" s="438"/>
      <c r="J144" s="441">
        <v>44812</v>
      </c>
      <c r="K144" s="818">
        <v>44827</v>
      </c>
      <c r="L144" s="787"/>
      <c r="M144" s="787" t="s">
        <v>121</v>
      </c>
      <c r="N144" s="443">
        <f t="shared" si="0"/>
        <v>44821</v>
      </c>
      <c r="O144" s="444">
        <f t="shared" si="12"/>
        <v>16</v>
      </c>
      <c r="P144" s="815">
        <f t="shared" si="2"/>
        <v>0</v>
      </c>
      <c r="Q144" s="445">
        <f t="shared" si="3"/>
        <v>0</v>
      </c>
      <c r="R144" s="815">
        <f t="shared" si="17"/>
        <v>16</v>
      </c>
      <c r="S144" s="445">
        <f t="shared" si="5"/>
        <v>1800</v>
      </c>
      <c r="T144" s="445"/>
      <c r="U144" s="445"/>
      <c r="V144" s="445">
        <f t="shared" si="7"/>
        <v>1800</v>
      </c>
      <c r="W144" s="443">
        <f t="shared" si="8"/>
        <v>44851</v>
      </c>
      <c r="X144" s="443">
        <v>44847</v>
      </c>
      <c r="Y144" s="443" t="s">
        <v>4707</v>
      </c>
      <c r="Z144" s="816">
        <f t="shared" ca="1" si="20"/>
        <v>337</v>
      </c>
      <c r="AA144" s="806">
        <f t="shared" ca="1" si="10"/>
        <v>2190.5</v>
      </c>
      <c r="AB144" s="286"/>
      <c r="AC144" s="430"/>
      <c r="AD144" s="430"/>
      <c r="AE144" s="430"/>
      <c r="AF144" s="430"/>
      <c r="AG144" s="430"/>
      <c r="AH144" s="430"/>
      <c r="AI144" s="430"/>
      <c r="AJ144" s="430"/>
      <c r="AK144" s="430"/>
      <c r="AL144" s="430"/>
      <c r="AM144" s="430"/>
      <c r="AN144" s="430"/>
      <c r="AO144" s="430"/>
      <c r="AP144" s="430"/>
      <c r="AQ144" s="430"/>
    </row>
    <row r="145" spans="1:43" ht="15">
      <c r="A145" s="809">
        <v>4662473</v>
      </c>
      <c r="B145" s="780" t="s">
        <v>1390</v>
      </c>
      <c r="C145" s="441">
        <v>44841</v>
      </c>
      <c r="D145" s="438" t="s">
        <v>4901</v>
      </c>
      <c r="E145" s="448" t="s">
        <v>29</v>
      </c>
      <c r="F145" s="438" t="s">
        <v>1250</v>
      </c>
      <c r="G145" s="438" t="s">
        <v>31</v>
      </c>
      <c r="H145" s="438" t="s">
        <v>4706</v>
      </c>
      <c r="I145" s="438"/>
      <c r="J145" s="441">
        <v>44812</v>
      </c>
      <c r="K145" s="818">
        <v>44827</v>
      </c>
      <c r="L145" s="787"/>
      <c r="M145" s="787" t="s">
        <v>121</v>
      </c>
      <c r="N145" s="443">
        <f t="shared" si="0"/>
        <v>44821</v>
      </c>
      <c r="O145" s="444">
        <f t="shared" si="12"/>
        <v>16</v>
      </c>
      <c r="P145" s="815">
        <f t="shared" si="2"/>
        <v>0</v>
      </c>
      <c r="Q145" s="445">
        <f t="shared" si="3"/>
        <v>0</v>
      </c>
      <c r="R145" s="815">
        <f t="shared" si="17"/>
        <v>16</v>
      </c>
      <c r="S145" s="445">
        <f t="shared" si="5"/>
        <v>1800</v>
      </c>
      <c r="T145" s="445"/>
      <c r="U145" s="445"/>
      <c r="V145" s="445">
        <f t="shared" si="7"/>
        <v>1800</v>
      </c>
      <c r="W145" s="443">
        <f t="shared" si="8"/>
        <v>44851</v>
      </c>
      <c r="X145" s="443">
        <v>44847</v>
      </c>
      <c r="Y145" s="443" t="s">
        <v>4707</v>
      </c>
      <c r="Z145" s="816">
        <f t="shared" ca="1" si="20"/>
        <v>337</v>
      </c>
      <c r="AA145" s="806">
        <f t="shared" ca="1" si="10"/>
        <v>2190.5</v>
      </c>
      <c r="AB145" s="286"/>
      <c r="AC145" s="430"/>
      <c r="AD145" s="430"/>
      <c r="AE145" s="430"/>
      <c r="AF145" s="430"/>
      <c r="AG145" s="430"/>
      <c r="AH145" s="430"/>
      <c r="AI145" s="430"/>
      <c r="AJ145" s="430"/>
      <c r="AK145" s="430"/>
      <c r="AL145" s="430"/>
      <c r="AM145" s="430"/>
      <c r="AN145" s="430"/>
      <c r="AO145" s="430"/>
      <c r="AP145" s="430"/>
      <c r="AQ145" s="430"/>
    </row>
    <row r="146" spans="1:43" ht="15">
      <c r="A146" s="809">
        <v>4662461</v>
      </c>
      <c r="B146" s="780" t="s">
        <v>1390</v>
      </c>
      <c r="C146" s="441">
        <v>44841</v>
      </c>
      <c r="D146" s="438" t="s">
        <v>4902</v>
      </c>
      <c r="E146" s="448" t="s">
        <v>29</v>
      </c>
      <c r="F146" s="438" t="s">
        <v>1250</v>
      </c>
      <c r="G146" s="438" t="s">
        <v>31</v>
      </c>
      <c r="H146" s="438" t="s">
        <v>4706</v>
      </c>
      <c r="I146" s="438"/>
      <c r="J146" s="441">
        <v>44812</v>
      </c>
      <c r="K146" s="818">
        <v>44827</v>
      </c>
      <c r="L146" s="787"/>
      <c r="M146" s="787" t="s">
        <v>121</v>
      </c>
      <c r="N146" s="443">
        <f t="shared" si="0"/>
        <v>44821</v>
      </c>
      <c r="O146" s="444">
        <f t="shared" si="12"/>
        <v>16</v>
      </c>
      <c r="P146" s="815">
        <f t="shared" si="2"/>
        <v>0</v>
      </c>
      <c r="Q146" s="445">
        <f t="shared" si="3"/>
        <v>0</v>
      </c>
      <c r="R146" s="815">
        <f t="shared" si="17"/>
        <v>16</v>
      </c>
      <c r="S146" s="445">
        <f t="shared" si="5"/>
        <v>1800</v>
      </c>
      <c r="T146" s="445"/>
      <c r="U146" s="445"/>
      <c r="V146" s="445">
        <f t="shared" si="7"/>
        <v>1800</v>
      </c>
      <c r="W146" s="443">
        <f t="shared" si="8"/>
        <v>44851</v>
      </c>
      <c r="X146" s="443">
        <v>44847</v>
      </c>
      <c r="Y146" s="443" t="s">
        <v>4707</v>
      </c>
      <c r="Z146" s="816">
        <f t="shared" ca="1" si="20"/>
        <v>337</v>
      </c>
      <c r="AA146" s="806">
        <f t="shared" ca="1" si="10"/>
        <v>2190.5</v>
      </c>
      <c r="AB146" s="286"/>
      <c r="AC146" s="430"/>
      <c r="AD146" s="430"/>
      <c r="AE146" s="430"/>
      <c r="AF146" s="430"/>
      <c r="AG146" s="430"/>
      <c r="AH146" s="430"/>
      <c r="AI146" s="430"/>
      <c r="AJ146" s="430"/>
      <c r="AK146" s="430"/>
      <c r="AL146" s="430"/>
      <c r="AM146" s="430"/>
      <c r="AN146" s="430"/>
      <c r="AO146" s="430"/>
      <c r="AP146" s="430"/>
      <c r="AQ146" s="430"/>
    </row>
    <row r="147" spans="1:43" ht="15">
      <c r="A147" s="809">
        <v>4662469</v>
      </c>
      <c r="B147" s="780" t="s">
        <v>1390</v>
      </c>
      <c r="C147" s="441">
        <v>44841</v>
      </c>
      <c r="D147" s="438" t="s">
        <v>4903</v>
      </c>
      <c r="E147" s="448" t="s">
        <v>29</v>
      </c>
      <c r="F147" s="438" t="s">
        <v>1250</v>
      </c>
      <c r="G147" s="438" t="s">
        <v>31</v>
      </c>
      <c r="H147" s="438" t="s">
        <v>4706</v>
      </c>
      <c r="I147" s="438"/>
      <c r="J147" s="441">
        <v>44812</v>
      </c>
      <c r="K147" s="818">
        <v>44827</v>
      </c>
      <c r="L147" s="787"/>
      <c r="M147" s="787" t="s">
        <v>121</v>
      </c>
      <c r="N147" s="443">
        <f t="shared" si="0"/>
        <v>44821</v>
      </c>
      <c r="O147" s="444">
        <f t="shared" si="12"/>
        <v>16</v>
      </c>
      <c r="P147" s="815">
        <f t="shared" si="2"/>
        <v>0</v>
      </c>
      <c r="Q147" s="445">
        <f t="shared" si="3"/>
        <v>0</v>
      </c>
      <c r="R147" s="815">
        <f t="shared" si="17"/>
        <v>16</v>
      </c>
      <c r="S147" s="445">
        <f t="shared" si="5"/>
        <v>1800</v>
      </c>
      <c r="T147" s="445"/>
      <c r="U147" s="445"/>
      <c r="V147" s="445">
        <f t="shared" si="7"/>
        <v>1800</v>
      </c>
      <c r="W147" s="443">
        <f t="shared" si="8"/>
        <v>44851</v>
      </c>
      <c r="X147" s="443">
        <v>44847</v>
      </c>
      <c r="Y147" s="443" t="s">
        <v>4707</v>
      </c>
      <c r="Z147" s="816">
        <f t="shared" ca="1" si="20"/>
        <v>337</v>
      </c>
      <c r="AA147" s="806">
        <f t="shared" ca="1" si="10"/>
        <v>2190.5</v>
      </c>
      <c r="AB147" s="286"/>
      <c r="AC147" s="430"/>
      <c r="AD147" s="430"/>
      <c r="AE147" s="430"/>
      <c r="AF147" s="430"/>
      <c r="AG147" s="430"/>
      <c r="AH147" s="430"/>
      <c r="AI147" s="430"/>
      <c r="AJ147" s="430"/>
      <c r="AK147" s="430"/>
      <c r="AL147" s="430"/>
      <c r="AM147" s="430"/>
      <c r="AN147" s="430"/>
      <c r="AO147" s="430"/>
      <c r="AP147" s="430"/>
      <c r="AQ147" s="430"/>
    </row>
    <row r="148" spans="1:43" ht="15">
      <c r="A148" s="809">
        <v>4668273</v>
      </c>
      <c r="B148" s="780" t="s">
        <v>1390</v>
      </c>
      <c r="C148" s="441">
        <v>44841</v>
      </c>
      <c r="D148" s="438" t="s">
        <v>4904</v>
      </c>
      <c r="E148" s="448" t="s">
        <v>29</v>
      </c>
      <c r="F148" s="438" t="s">
        <v>1250</v>
      </c>
      <c r="G148" s="438" t="s">
        <v>31</v>
      </c>
      <c r="H148" s="438" t="s">
        <v>4778</v>
      </c>
      <c r="I148" s="438"/>
      <c r="J148" s="441">
        <v>44812</v>
      </c>
      <c r="K148" s="441">
        <v>44827</v>
      </c>
      <c r="L148" s="787"/>
      <c r="M148" s="787" t="s">
        <v>121</v>
      </c>
      <c r="N148" s="443">
        <f t="shared" si="0"/>
        <v>44821</v>
      </c>
      <c r="O148" s="444">
        <f t="shared" si="12"/>
        <v>16</v>
      </c>
      <c r="P148" s="815">
        <f t="shared" si="2"/>
        <v>0</v>
      </c>
      <c r="Q148" s="445">
        <f t="shared" si="3"/>
        <v>0</v>
      </c>
      <c r="R148" s="815">
        <f t="shared" si="17"/>
        <v>16</v>
      </c>
      <c r="S148" s="445">
        <f t="shared" si="5"/>
        <v>1800</v>
      </c>
      <c r="T148" s="445"/>
      <c r="U148" s="445"/>
      <c r="V148" s="445">
        <f t="shared" si="7"/>
        <v>1800</v>
      </c>
      <c r="W148" s="443">
        <f t="shared" si="8"/>
        <v>44851</v>
      </c>
      <c r="X148" s="443">
        <v>44847</v>
      </c>
      <c r="Y148" s="443" t="s">
        <v>4707</v>
      </c>
      <c r="Z148" s="816">
        <f t="shared" ca="1" si="20"/>
        <v>337</v>
      </c>
      <c r="AA148" s="806">
        <f t="shared" ca="1" si="10"/>
        <v>2190.5</v>
      </c>
      <c r="AB148" s="286"/>
      <c r="AC148" s="430"/>
      <c r="AD148" s="430"/>
      <c r="AE148" s="430"/>
      <c r="AF148" s="430"/>
      <c r="AG148" s="430"/>
      <c r="AH148" s="430"/>
      <c r="AI148" s="430"/>
      <c r="AJ148" s="430"/>
      <c r="AK148" s="430"/>
      <c r="AL148" s="430"/>
      <c r="AM148" s="430"/>
      <c r="AN148" s="430"/>
      <c r="AO148" s="430"/>
      <c r="AP148" s="430"/>
      <c r="AQ148" s="430"/>
    </row>
    <row r="149" spans="1:43" ht="15">
      <c r="A149" s="809">
        <v>4662457</v>
      </c>
      <c r="B149" s="780" t="s">
        <v>1390</v>
      </c>
      <c r="C149" s="441">
        <v>44841</v>
      </c>
      <c r="D149" s="438" t="s">
        <v>4905</v>
      </c>
      <c r="E149" s="448" t="s">
        <v>29</v>
      </c>
      <c r="F149" s="438" t="s">
        <v>1250</v>
      </c>
      <c r="G149" s="438" t="s">
        <v>31</v>
      </c>
      <c r="H149" s="438" t="s">
        <v>4706</v>
      </c>
      <c r="I149" s="438"/>
      <c r="J149" s="441">
        <v>44812</v>
      </c>
      <c r="K149" s="818">
        <v>44827</v>
      </c>
      <c r="L149" s="787"/>
      <c r="M149" s="787" t="s">
        <v>121</v>
      </c>
      <c r="N149" s="443">
        <f t="shared" si="0"/>
        <v>44821</v>
      </c>
      <c r="O149" s="444">
        <f t="shared" si="12"/>
        <v>16</v>
      </c>
      <c r="P149" s="815">
        <f t="shared" si="2"/>
        <v>0</v>
      </c>
      <c r="Q149" s="445">
        <f t="shared" si="3"/>
        <v>0</v>
      </c>
      <c r="R149" s="815">
        <f t="shared" si="17"/>
        <v>16</v>
      </c>
      <c r="S149" s="445">
        <f t="shared" si="5"/>
        <v>1800</v>
      </c>
      <c r="T149" s="445"/>
      <c r="U149" s="445"/>
      <c r="V149" s="445">
        <f t="shared" si="7"/>
        <v>1800</v>
      </c>
      <c r="W149" s="443">
        <f t="shared" si="8"/>
        <v>44851</v>
      </c>
      <c r="X149" s="443">
        <v>44847</v>
      </c>
      <c r="Y149" s="443" t="s">
        <v>4707</v>
      </c>
      <c r="Z149" s="816">
        <f t="shared" ca="1" si="20"/>
        <v>337</v>
      </c>
      <c r="AA149" s="806">
        <f t="shared" ca="1" si="10"/>
        <v>2190.5</v>
      </c>
      <c r="AB149" s="286"/>
      <c r="AC149" s="430"/>
      <c r="AD149" s="430"/>
      <c r="AE149" s="430"/>
      <c r="AF149" s="430"/>
      <c r="AG149" s="430"/>
      <c r="AH149" s="430"/>
      <c r="AI149" s="430"/>
      <c r="AJ149" s="430"/>
      <c r="AK149" s="430"/>
      <c r="AL149" s="430"/>
      <c r="AM149" s="430"/>
      <c r="AN149" s="430"/>
      <c r="AO149" s="430"/>
      <c r="AP149" s="430"/>
      <c r="AQ149" s="430"/>
    </row>
    <row r="150" spans="1:43" ht="15">
      <c r="A150" s="809">
        <v>4662441</v>
      </c>
      <c r="B150" s="780" t="s">
        <v>1390</v>
      </c>
      <c r="C150" s="441">
        <v>44841</v>
      </c>
      <c r="D150" s="438" t="s">
        <v>4906</v>
      </c>
      <c r="E150" s="448" t="s">
        <v>29</v>
      </c>
      <c r="F150" s="438" t="s">
        <v>1250</v>
      </c>
      <c r="G150" s="438" t="s">
        <v>31</v>
      </c>
      <c r="H150" s="438" t="s">
        <v>4706</v>
      </c>
      <c r="I150" s="438"/>
      <c r="J150" s="441">
        <v>44812</v>
      </c>
      <c r="K150" s="818">
        <v>44827</v>
      </c>
      <c r="L150" s="787"/>
      <c r="M150" s="787" t="s">
        <v>121</v>
      </c>
      <c r="N150" s="443">
        <f t="shared" si="0"/>
        <v>44821</v>
      </c>
      <c r="O150" s="444">
        <f t="shared" si="12"/>
        <v>16</v>
      </c>
      <c r="P150" s="815">
        <f t="shared" si="2"/>
        <v>0</v>
      </c>
      <c r="Q150" s="445">
        <f t="shared" si="3"/>
        <v>0</v>
      </c>
      <c r="R150" s="815">
        <f t="shared" si="17"/>
        <v>16</v>
      </c>
      <c r="S150" s="445">
        <f t="shared" si="5"/>
        <v>1800</v>
      </c>
      <c r="T150" s="445"/>
      <c r="U150" s="445"/>
      <c r="V150" s="445">
        <f t="shared" si="7"/>
        <v>1800</v>
      </c>
      <c r="W150" s="443">
        <f t="shared" si="8"/>
        <v>44851</v>
      </c>
      <c r="X150" s="443">
        <v>44847</v>
      </c>
      <c r="Y150" s="443" t="s">
        <v>4707</v>
      </c>
      <c r="Z150" s="816">
        <f t="shared" ca="1" si="20"/>
        <v>337</v>
      </c>
      <c r="AA150" s="806">
        <f t="shared" ca="1" si="10"/>
        <v>2190.5</v>
      </c>
      <c r="AB150" s="286"/>
      <c r="AC150" s="430"/>
      <c r="AD150" s="430"/>
      <c r="AE150" s="430"/>
      <c r="AF150" s="430"/>
      <c r="AG150" s="430"/>
      <c r="AH150" s="430"/>
      <c r="AI150" s="430"/>
      <c r="AJ150" s="430"/>
      <c r="AK150" s="430"/>
      <c r="AL150" s="430"/>
      <c r="AM150" s="430"/>
      <c r="AN150" s="430"/>
      <c r="AO150" s="430"/>
      <c r="AP150" s="430"/>
      <c r="AQ150" s="430"/>
    </row>
    <row r="151" spans="1:43" ht="15">
      <c r="A151" s="809">
        <v>4657549</v>
      </c>
      <c r="B151" s="780" t="s">
        <v>1390</v>
      </c>
      <c r="C151" s="441">
        <v>44841</v>
      </c>
      <c r="D151" s="438" t="s">
        <v>4907</v>
      </c>
      <c r="E151" s="448" t="s">
        <v>29</v>
      </c>
      <c r="F151" s="438" t="s">
        <v>1250</v>
      </c>
      <c r="G151" s="438" t="s">
        <v>31</v>
      </c>
      <c r="H151" s="438" t="s">
        <v>4768</v>
      </c>
      <c r="I151" s="438"/>
      <c r="J151" s="441">
        <v>44807</v>
      </c>
      <c r="K151" s="818">
        <v>44821</v>
      </c>
      <c r="L151" s="787"/>
      <c r="M151" s="787" t="s">
        <v>106</v>
      </c>
      <c r="N151" s="443">
        <f t="shared" si="0"/>
        <v>44816</v>
      </c>
      <c r="O151" s="444">
        <f t="shared" si="12"/>
        <v>15</v>
      </c>
      <c r="P151" s="815">
        <f t="shared" si="2"/>
        <v>0</v>
      </c>
      <c r="Q151" s="445">
        <f t="shared" si="3"/>
        <v>0</v>
      </c>
      <c r="R151" s="815">
        <f t="shared" si="17"/>
        <v>15</v>
      </c>
      <c r="S151" s="445">
        <f t="shared" si="5"/>
        <v>1500</v>
      </c>
      <c r="T151" s="445"/>
      <c r="U151" s="445"/>
      <c r="V151" s="445">
        <f t="shared" si="7"/>
        <v>1500</v>
      </c>
      <c r="W151" s="443">
        <f t="shared" si="8"/>
        <v>44846</v>
      </c>
      <c r="X151" s="443">
        <v>44851</v>
      </c>
      <c r="Y151" s="443" t="s">
        <v>4707</v>
      </c>
      <c r="Z151" s="816">
        <f t="shared" ca="1" si="20"/>
        <v>342</v>
      </c>
      <c r="AA151" s="806">
        <f t="shared" ca="1" si="10"/>
        <v>2223</v>
      </c>
      <c r="AB151" s="286"/>
      <c r="AC151" s="421"/>
      <c r="AD151" s="421"/>
      <c r="AE151" s="421"/>
      <c r="AF151" s="421"/>
      <c r="AG151" s="421"/>
      <c r="AH151" s="421"/>
      <c r="AI151" s="421"/>
      <c r="AJ151" s="421"/>
      <c r="AK151" s="421"/>
      <c r="AL151" s="421"/>
      <c r="AM151" s="421"/>
      <c r="AN151" s="421"/>
      <c r="AO151" s="421"/>
      <c r="AP151" s="421"/>
      <c r="AQ151" s="421"/>
    </row>
    <row r="152" spans="1:43" ht="15">
      <c r="A152" s="809">
        <v>4645307</v>
      </c>
      <c r="B152" s="819" t="s">
        <v>4908</v>
      </c>
      <c r="C152" s="441">
        <v>44841</v>
      </c>
      <c r="D152" s="438" t="s">
        <v>4909</v>
      </c>
      <c r="E152" s="448" t="s">
        <v>29</v>
      </c>
      <c r="F152" s="438" t="s">
        <v>1250</v>
      </c>
      <c r="G152" s="438" t="s">
        <v>4784</v>
      </c>
      <c r="H152" s="438" t="s">
        <v>4803</v>
      </c>
      <c r="I152" s="436" t="s">
        <v>4910</v>
      </c>
      <c r="J152" s="441">
        <v>44798</v>
      </c>
      <c r="K152" s="818">
        <v>44837</v>
      </c>
      <c r="L152" s="817"/>
      <c r="M152" s="787" t="s">
        <v>151</v>
      </c>
      <c r="N152" s="443">
        <f t="shared" si="0"/>
        <v>44807</v>
      </c>
      <c r="O152" s="444">
        <f t="shared" si="12"/>
        <v>40</v>
      </c>
      <c r="P152" s="815">
        <f t="shared" si="2"/>
        <v>7</v>
      </c>
      <c r="Q152" s="445">
        <f t="shared" si="3"/>
        <v>0</v>
      </c>
      <c r="R152" s="815">
        <f>DATE(2022,9,30)-J152+1</f>
        <v>37</v>
      </c>
      <c r="S152" s="445">
        <f t="shared" si="5"/>
        <v>12900</v>
      </c>
      <c r="T152" s="815">
        <f>K152-J152+1-R152</f>
        <v>3</v>
      </c>
      <c r="U152" s="820">
        <f>(IF((T152+R152)&lt;11,T152*0,(IF(AND((T152+R152)&gt;10,(T152+R152)&lt;22),(T152)*300,0)+IF((T152+R152)&gt;21,T152*600,T152*0))))</f>
        <v>1800</v>
      </c>
      <c r="V152" s="445">
        <f t="shared" si="7"/>
        <v>14700</v>
      </c>
      <c r="W152" s="443">
        <f t="shared" si="8"/>
        <v>44837</v>
      </c>
      <c r="X152" s="443">
        <v>44865</v>
      </c>
      <c r="Y152" s="443">
        <v>44889</v>
      </c>
      <c r="Z152" s="821">
        <f>X152-J152-39</f>
        <v>28</v>
      </c>
      <c r="AA152" s="822">
        <f t="shared" si="10"/>
        <v>182</v>
      </c>
      <c r="AB152" s="286"/>
      <c r="AC152" s="430"/>
      <c r="AD152" s="430"/>
      <c r="AE152" s="430"/>
      <c r="AF152" s="430"/>
      <c r="AG152" s="430"/>
      <c r="AH152" s="430"/>
      <c r="AI152" s="430"/>
      <c r="AJ152" s="430"/>
      <c r="AK152" s="430"/>
      <c r="AL152" s="430"/>
      <c r="AM152" s="430"/>
      <c r="AN152" s="430"/>
      <c r="AO152" s="430"/>
      <c r="AP152" s="430"/>
      <c r="AQ152" s="430"/>
    </row>
    <row r="153" spans="1:43" ht="15">
      <c r="A153" s="809">
        <v>4649937</v>
      </c>
      <c r="B153" s="780" t="s">
        <v>1390</v>
      </c>
      <c r="C153" s="441">
        <v>44841</v>
      </c>
      <c r="D153" s="438" t="s">
        <v>4911</v>
      </c>
      <c r="E153" s="448" t="s">
        <v>29</v>
      </c>
      <c r="F153" s="438" t="s">
        <v>1250</v>
      </c>
      <c r="G153" s="438" t="s">
        <v>4784</v>
      </c>
      <c r="H153" s="438" t="s">
        <v>4807</v>
      </c>
      <c r="I153" s="436" t="s">
        <v>4912</v>
      </c>
      <c r="J153" s="441">
        <v>44801</v>
      </c>
      <c r="K153" s="818">
        <v>44810</v>
      </c>
      <c r="L153" s="817"/>
      <c r="M153" s="787" t="s">
        <v>27</v>
      </c>
      <c r="N153" s="443">
        <f t="shared" si="0"/>
        <v>44810</v>
      </c>
      <c r="O153" s="444">
        <f t="shared" si="12"/>
        <v>10</v>
      </c>
      <c r="P153" s="815">
        <f t="shared" si="2"/>
        <v>4</v>
      </c>
      <c r="Q153" s="445">
        <f t="shared" si="3"/>
        <v>0</v>
      </c>
      <c r="R153" s="815">
        <f>DATE(2022,9,6)-J153+1</f>
        <v>10</v>
      </c>
      <c r="S153" s="445">
        <f t="shared" si="5"/>
        <v>0</v>
      </c>
      <c r="T153" s="445"/>
      <c r="U153" s="445"/>
      <c r="V153" s="445">
        <f t="shared" si="7"/>
        <v>0</v>
      </c>
      <c r="W153" s="443">
        <f t="shared" si="8"/>
        <v>44840</v>
      </c>
      <c r="X153" s="443">
        <v>44838</v>
      </c>
      <c r="Y153" s="443">
        <v>44861</v>
      </c>
      <c r="Z153" s="816">
        <v>0</v>
      </c>
      <c r="AA153" s="806">
        <f t="shared" si="10"/>
        <v>0</v>
      </c>
      <c r="AB153" s="286"/>
      <c r="AC153" s="430"/>
      <c r="AD153" s="430"/>
      <c r="AE153" s="430"/>
      <c r="AF153" s="430"/>
      <c r="AG153" s="430"/>
      <c r="AH153" s="430"/>
      <c r="AI153" s="430"/>
      <c r="AJ153" s="430"/>
      <c r="AK153" s="430"/>
      <c r="AL153" s="430"/>
      <c r="AM153" s="430"/>
      <c r="AN153" s="430"/>
      <c r="AO153" s="430"/>
      <c r="AP153" s="430"/>
      <c r="AQ153" s="430"/>
    </row>
    <row r="154" spans="1:43" ht="15">
      <c r="A154" s="809">
        <v>4649953</v>
      </c>
      <c r="B154" s="780" t="s">
        <v>1390</v>
      </c>
      <c r="C154" s="441">
        <v>44841</v>
      </c>
      <c r="D154" s="438" t="s">
        <v>4913</v>
      </c>
      <c r="E154" s="448" t="s">
        <v>29</v>
      </c>
      <c r="F154" s="438" t="s">
        <v>1250</v>
      </c>
      <c r="G154" s="438" t="s">
        <v>4784</v>
      </c>
      <c r="H154" s="438" t="s">
        <v>4807</v>
      </c>
      <c r="I154" s="436" t="s">
        <v>4914</v>
      </c>
      <c r="J154" s="441">
        <v>44806</v>
      </c>
      <c r="K154" s="818">
        <v>44827</v>
      </c>
      <c r="L154" s="817"/>
      <c r="M154" s="787" t="s">
        <v>121</v>
      </c>
      <c r="N154" s="443">
        <f t="shared" si="0"/>
        <v>44815</v>
      </c>
      <c r="O154" s="781">
        <f t="shared" si="12"/>
        <v>22</v>
      </c>
      <c r="P154" s="815">
        <f t="shared" si="2"/>
        <v>0</v>
      </c>
      <c r="Q154" s="445">
        <f t="shared" si="3"/>
        <v>0</v>
      </c>
      <c r="R154" s="815">
        <f t="shared" ref="R154:R155" si="21">K154-J154+1</f>
        <v>22</v>
      </c>
      <c r="S154" s="445">
        <f t="shared" si="5"/>
        <v>3900</v>
      </c>
      <c r="T154" s="783"/>
      <c r="U154" s="445"/>
      <c r="V154" s="445">
        <f t="shared" si="7"/>
        <v>3900</v>
      </c>
      <c r="W154" s="443">
        <f t="shared" si="8"/>
        <v>44845</v>
      </c>
      <c r="X154" s="443">
        <v>44847</v>
      </c>
      <c r="Y154" s="443" t="s">
        <v>4707</v>
      </c>
      <c r="Z154" s="816">
        <f t="shared" ref="Z154:Z155" ca="1" si="22">IF(W154&lt;TODAY(),(TODAY()-W154),"0")</f>
        <v>343</v>
      </c>
      <c r="AA154" s="806">
        <f t="shared" ca="1" si="10"/>
        <v>2229.5</v>
      </c>
      <c r="AB154" s="286"/>
      <c r="AC154" s="430"/>
      <c r="AD154" s="430"/>
      <c r="AE154" s="430"/>
      <c r="AF154" s="430"/>
      <c r="AG154" s="430"/>
      <c r="AH154" s="430"/>
      <c r="AI154" s="430"/>
      <c r="AJ154" s="430"/>
      <c r="AK154" s="430"/>
      <c r="AL154" s="430"/>
      <c r="AM154" s="430"/>
      <c r="AN154" s="430"/>
      <c r="AO154" s="430"/>
      <c r="AP154" s="430"/>
      <c r="AQ154" s="430"/>
    </row>
    <row r="155" spans="1:43" ht="15">
      <c r="A155" s="809">
        <v>4657567</v>
      </c>
      <c r="B155" s="780" t="s">
        <v>1390</v>
      </c>
      <c r="C155" s="441">
        <v>44841</v>
      </c>
      <c r="D155" s="438" t="s">
        <v>4915</v>
      </c>
      <c r="E155" s="448" t="s">
        <v>29</v>
      </c>
      <c r="F155" s="438" t="s">
        <v>1250</v>
      </c>
      <c r="G155" s="438" t="s">
        <v>31</v>
      </c>
      <c r="H155" s="438" t="s">
        <v>4768</v>
      </c>
      <c r="I155" s="436" t="s">
        <v>4912</v>
      </c>
      <c r="J155" s="441">
        <v>44808</v>
      </c>
      <c r="K155" s="818">
        <v>44827</v>
      </c>
      <c r="L155" s="817"/>
      <c r="M155" s="787" t="s">
        <v>121</v>
      </c>
      <c r="N155" s="443">
        <f t="shared" si="0"/>
        <v>44817</v>
      </c>
      <c r="O155" s="781">
        <f t="shared" si="12"/>
        <v>20</v>
      </c>
      <c r="P155" s="815">
        <f t="shared" si="2"/>
        <v>0</v>
      </c>
      <c r="Q155" s="445">
        <f t="shared" si="3"/>
        <v>0</v>
      </c>
      <c r="R155" s="815">
        <f t="shared" si="21"/>
        <v>20</v>
      </c>
      <c r="S155" s="445">
        <f t="shared" si="5"/>
        <v>3000</v>
      </c>
      <c r="T155" s="783"/>
      <c r="U155" s="445"/>
      <c r="V155" s="445">
        <f t="shared" si="7"/>
        <v>3000</v>
      </c>
      <c r="W155" s="443">
        <f t="shared" si="8"/>
        <v>44847</v>
      </c>
      <c r="X155" s="443">
        <v>44847</v>
      </c>
      <c r="Y155" s="443" t="s">
        <v>4707</v>
      </c>
      <c r="Z155" s="816">
        <f t="shared" ca="1" si="22"/>
        <v>341</v>
      </c>
      <c r="AA155" s="806">
        <f t="shared" ca="1" si="10"/>
        <v>2216.5</v>
      </c>
      <c r="AB155" s="286"/>
      <c r="AC155" s="430"/>
      <c r="AD155" s="430"/>
      <c r="AE155" s="430"/>
      <c r="AF155" s="430"/>
      <c r="AG155" s="430"/>
      <c r="AH155" s="430"/>
      <c r="AI155" s="430"/>
      <c r="AJ155" s="430"/>
      <c r="AK155" s="430"/>
      <c r="AL155" s="430"/>
      <c r="AM155" s="430"/>
      <c r="AN155" s="430"/>
      <c r="AO155" s="430"/>
      <c r="AP155" s="430"/>
      <c r="AQ155" s="430"/>
    </row>
    <row r="156" spans="1:43" ht="15">
      <c r="A156" s="455"/>
      <c r="B156" s="823"/>
      <c r="C156" s="456"/>
      <c r="D156" s="456"/>
      <c r="E156" s="456"/>
      <c r="F156" s="456"/>
      <c r="G156" s="456"/>
      <c r="H156" s="456"/>
      <c r="I156" s="456"/>
      <c r="J156" s="456"/>
      <c r="K156" s="456"/>
      <c r="L156" s="456"/>
      <c r="M156" s="456"/>
      <c r="N156" s="456"/>
      <c r="O156" s="456"/>
      <c r="P156" s="456"/>
      <c r="Q156" s="456"/>
      <c r="R156" s="456"/>
      <c r="S156" s="456"/>
      <c r="T156" s="456"/>
      <c r="U156" s="456"/>
      <c r="V156" s="456"/>
      <c r="W156" s="456"/>
      <c r="X156" s="456"/>
      <c r="Y156" s="456"/>
      <c r="Z156" s="456"/>
      <c r="AA156" s="456"/>
      <c r="AB156" s="286"/>
      <c r="AC156" s="430"/>
      <c r="AD156" s="430"/>
      <c r="AE156" s="430"/>
      <c r="AF156" s="430"/>
      <c r="AG156" s="430"/>
      <c r="AH156" s="430"/>
      <c r="AI156" s="430"/>
      <c r="AJ156" s="430"/>
      <c r="AK156" s="430"/>
      <c r="AL156" s="430"/>
      <c r="AM156" s="430"/>
      <c r="AN156" s="430"/>
      <c r="AO156" s="430"/>
      <c r="AP156" s="430"/>
      <c r="AQ156" s="430"/>
    </row>
    <row r="157" spans="1:43" ht="15">
      <c r="A157" s="455"/>
      <c r="B157" s="823"/>
      <c r="C157" s="456"/>
      <c r="D157" s="456"/>
      <c r="E157" s="456"/>
      <c r="F157" s="456"/>
      <c r="G157" s="456"/>
      <c r="H157" s="456"/>
      <c r="I157" s="456"/>
      <c r="J157" s="456"/>
      <c r="K157" s="456"/>
      <c r="L157" s="456"/>
      <c r="M157" s="456"/>
      <c r="N157" s="456"/>
      <c r="O157" s="456"/>
      <c r="P157" s="456"/>
      <c r="Q157" s="456"/>
      <c r="R157" s="456"/>
      <c r="S157" s="456"/>
      <c r="T157" s="456"/>
      <c r="U157" s="456"/>
      <c r="V157" s="456"/>
      <c r="W157" s="456"/>
      <c r="X157" s="456"/>
      <c r="Y157" s="456"/>
      <c r="Z157" s="456"/>
      <c r="AA157" s="456"/>
      <c r="AB157" s="286"/>
      <c r="AC157" s="430"/>
      <c r="AD157" s="430"/>
      <c r="AE157" s="430"/>
      <c r="AF157" s="430"/>
      <c r="AG157" s="430"/>
      <c r="AH157" s="430"/>
      <c r="AI157" s="430"/>
      <c r="AJ157" s="430"/>
      <c r="AK157" s="430"/>
      <c r="AL157" s="430"/>
      <c r="AM157" s="430"/>
      <c r="AN157" s="430"/>
      <c r="AO157" s="430"/>
      <c r="AP157" s="430"/>
      <c r="AQ157" s="430"/>
    </row>
    <row r="158" spans="1:43" ht="15">
      <c r="A158" s="455"/>
      <c r="B158" s="823"/>
      <c r="C158" s="456"/>
      <c r="D158" s="456"/>
      <c r="E158" s="456"/>
      <c r="F158" s="456"/>
      <c r="G158" s="456"/>
      <c r="H158" s="456"/>
      <c r="I158" s="456"/>
      <c r="J158" s="456"/>
      <c r="K158" s="456"/>
      <c r="L158" s="456"/>
      <c r="M158" s="456"/>
      <c r="N158" s="456"/>
      <c r="O158" s="456"/>
      <c r="P158" s="456"/>
      <c r="Q158" s="456"/>
      <c r="R158" s="456"/>
      <c r="S158" s="456"/>
      <c r="T158" s="456"/>
      <c r="U158" s="456"/>
      <c r="V158" s="456"/>
      <c r="W158" s="456"/>
      <c r="X158" s="456"/>
      <c r="Y158" s="456"/>
      <c r="Z158" s="456"/>
      <c r="AA158" s="456"/>
      <c r="AB158" s="286"/>
      <c r="AC158" s="430"/>
      <c r="AD158" s="430"/>
      <c r="AE158" s="430"/>
      <c r="AF158" s="430"/>
      <c r="AG158" s="430"/>
      <c r="AH158" s="430"/>
      <c r="AI158" s="430"/>
      <c r="AJ158" s="430"/>
      <c r="AK158" s="430"/>
      <c r="AL158" s="430"/>
      <c r="AM158" s="430"/>
      <c r="AN158" s="430"/>
      <c r="AO158" s="430"/>
      <c r="AP158" s="430"/>
      <c r="AQ158" s="430"/>
    </row>
    <row r="159" spans="1:43" ht="15">
      <c r="A159" s="455"/>
      <c r="B159" s="823"/>
      <c r="C159" s="456"/>
      <c r="D159" s="456"/>
      <c r="E159" s="456"/>
      <c r="F159" s="456"/>
      <c r="G159" s="456"/>
      <c r="H159" s="456"/>
      <c r="I159" s="456"/>
      <c r="J159" s="456"/>
      <c r="K159" s="456"/>
      <c r="L159" s="456"/>
      <c r="M159" s="456"/>
      <c r="N159" s="456"/>
      <c r="O159" s="824" t="s">
        <v>4916</v>
      </c>
      <c r="P159" s="824"/>
      <c r="Q159" s="824"/>
      <c r="R159" s="824"/>
      <c r="S159" s="824"/>
      <c r="T159" s="824"/>
      <c r="U159" s="824"/>
      <c r="V159" s="825">
        <f ca="1">SUM(V6:V158)</f>
        <v>629100</v>
      </c>
      <c r="W159" s="456"/>
      <c r="X159" s="456"/>
      <c r="Y159" s="456"/>
      <c r="Z159" s="456"/>
      <c r="AA159" s="456"/>
      <c r="AB159" s="286"/>
      <c r="AC159" s="430"/>
      <c r="AD159" s="430"/>
      <c r="AE159" s="430"/>
      <c r="AF159" s="430"/>
      <c r="AG159" s="430"/>
      <c r="AH159" s="430"/>
      <c r="AI159" s="430"/>
      <c r="AJ159" s="430"/>
      <c r="AK159" s="430"/>
      <c r="AL159" s="430"/>
      <c r="AM159" s="430"/>
      <c r="AN159" s="430"/>
      <c r="AO159" s="430"/>
      <c r="AP159" s="430"/>
      <c r="AQ159" s="430"/>
    </row>
    <row r="160" spans="1:43" ht="15">
      <c r="A160" s="455"/>
      <c r="B160" s="826"/>
      <c r="C160" s="456"/>
      <c r="D160" s="456"/>
      <c r="E160" s="456"/>
      <c r="F160" s="456"/>
      <c r="G160" s="456"/>
      <c r="H160" s="456"/>
      <c r="I160" s="456"/>
      <c r="J160" s="456"/>
      <c r="K160" s="456"/>
      <c r="L160" s="456"/>
      <c r="M160" s="456"/>
      <c r="N160" s="456"/>
      <c r="O160" s="456"/>
      <c r="P160" s="456"/>
      <c r="Q160" s="456"/>
      <c r="R160" s="456"/>
      <c r="S160" s="456"/>
      <c r="T160" s="456"/>
      <c r="U160" s="456"/>
      <c r="V160" s="456"/>
      <c r="W160" s="456"/>
      <c r="X160" s="456"/>
      <c r="Y160" s="456"/>
      <c r="Z160" s="456"/>
      <c r="AA160" s="456"/>
      <c r="AB160" s="286"/>
      <c r="AC160" s="430"/>
      <c r="AD160" s="430"/>
      <c r="AE160" s="430"/>
      <c r="AF160" s="430"/>
      <c r="AG160" s="430"/>
      <c r="AH160" s="430"/>
      <c r="AI160" s="430"/>
      <c r="AJ160" s="430"/>
      <c r="AK160" s="430"/>
      <c r="AL160" s="430"/>
      <c r="AM160" s="430"/>
      <c r="AN160" s="430"/>
      <c r="AO160" s="430"/>
      <c r="AP160" s="430"/>
      <c r="AQ160" s="430"/>
    </row>
    <row r="161" spans="1:43" ht="15">
      <c r="A161" s="455"/>
      <c r="B161" s="826"/>
      <c r="C161" s="456"/>
      <c r="D161" s="456"/>
      <c r="E161" s="456"/>
      <c r="F161" s="456"/>
      <c r="G161" s="456"/>
      <c r="H161" s="456"/>
      <c r="I161" s="456"/>
      <c r="J161" s="456"/>
      <c r="K161" s="456"/>
      <c r="L161" s="456"/>
      <c r="M161" s="456"/>
      <c r="N161" s="456"/>
      <c r="O161" s="456"/>
      <c r="P161" s="456"/>
      <c r="Q161" s="456"/>
      <c r="R161" s="456"/>
      <c r="S161" s="456"/>
      <c r="T161" s="456"/>
      <c r="U161" s="456"/>
      <c r="V161" s="456"/>
      <c r="W161" s="456"/>
      <c r="X161" s="456"/>
      <c r="Y161" s="456"/>
      <c r="Z161" s="456"/>
      <c r="AA161" s="456"/>
      <c r="AB161" s="286"/>
      <c r="AC161" s="430"/>
      <c r="AD161" s="430"/>
      <c r="AE161" s="430"/>
      <c r="AF161" s="430"/>
      <c r="AG161" s="430"/>
      <c r="AH161" s="430"/>
      <c r="AI161" s="430"/>
      <c r="AJ161" s="430"/>
      <c r="AK161" s="430"/>
      <c r="AL161" s="430"/>
      <c r="AM161" s="430"/>
      <c r="AN161" s="430"/>
      <c r="AO161" s="430"/>
      <c r="AP161" s="430"/>
      <c r="AQ161" s="430"/>
    </row>
    <row r="162" spans="1:43" ht="15">
      <c r="A162" s="455"/>
      <c r="B162" s="826"/>
      <c r="C162" s="456"/>
      <c r="D162" s="456"/>
      <c r="E162" s="456"/>
      <c r="F162" s="456"/>
      <c r="G162" s="456"/>
      <c r="H162" s="456"/>
      <c r="I162" s="456"/>
      <c r="J162" s="456"/>
      <c r="K162" s="456"/>
      <c r="L162" s="456"/>
      <c r="M162" s="456"/>
      <c r="N162" s="456"/>
      <c r="O162" s="456"/>
      <c r="P162" s="456"/>
      <c r="Q162" s="456"/>
      <c r="R162" s="456"/>
      <c r="S162" s="456"/>
      <c r="T162" s="456"/>
      <c r="U162" s="456"/>
      <c r="V162" s="456"/>
      <c r="W162" s="456"/>
      <c r="X162" s="456"/>
      <c r="Y162" s="456"/>
      <c r="Z162" s="456"/>
      <c r="AA162" s="456"/>
      <c r="AB162" s="286"/>
      <c r="AC162" s="430"/>
      <c r="AD162" s="430"/>
      <c r="AE162" s="430"/>
      <c r="AF162" s="430"/>
      <c r="AG162" s="430"/>
      <c r="AH162" s="430"/>
      <c r="AI162" s="430"/>
      <c r="AJ162" s="430"/>
      <c r="AK162" s="430"/>
      <c r="AL162" s="430"/>
      <c r="AM162" s="430"/>
      <c r="AN162" s="430"/>
      <c r="AO162" s="430"/>
      <c r="AP162" s="430"/>
      <c r="AQ162" s="430"/>
    </row>
    <row r="163" spans="1:43" ht="15">
      <c r="A163" s="455"/>
      <c r="B163" s="826"/>
      <c r="C163" s="456"/>
      <c r="D163" s="456"/>
      <c r="E163" s="456"/>
      <c r="F163" s="456"/>
      <c r="G163" s="456"/>
      <c r="H163" s="456"/>
      <c r="I163" s="456"/>
      <c r="J163" s="456"/>
      <c r="K163" s="456"/>
      <c r="L163" s="456"/>
      <c r="M163" s="456"/>
      <c r="N163" s="456"/>
      <c r="O163" s="456"/>
      <c r="P163" s="456"/>
      <c r="Q163" s="456"/>
      <c r="R163" s="456"/>
      <c r="S163" s="456"/>
      <c r="T163" s="456"/>
      <c r="U163" s="456"/>
      <c r="V163" s="456"/>
      <c r="W163" s="456"/>
      <c r="X163" s="456"/>
      <c r="Y163" s="456"/>
      <c r="Z163" s="456"/>
      <c r="AA163" s="456"/>
      <c r="AB163" s="286"/>
      <c r="AC163" s="430"/>
      <c r="AD163" s="430"/>
      <c r="AE163" s="430"/>
      <c r="AF163" s="430"/>
      <c r="AG163" s="430"/>
      <c r="AH163" s="430"/>
      <c r="AI163" s="430"/>
      <c r="AJ163" s="430"/>
      <c r="AK163" s="430"/>
      <c r="AL163" s="430"/>
      <c r="AM163" s="430"/>
      <c r="AN163" s="430"/>
      <c r="AO163" s="430"/>
      <c r="AP163" s="430"/>
      <c r="AQ163" s="430"/>
    </row>
    <row r="164" spans="1:43" ht="15">
      <c r="A164" s="455"/>
      <c r="B164" s="823"/>
      <c r="C164" s="456"/>
      <c r="D164" s="456"/>
      <c r="E164" s="456"/>
      <c r="F164" s="456"/>
      <c r="G164" s="456"/>
      <c r="H164" s="456"/>
      <c r="I164" s="456"/>
      <c r="J164" s="456"/>
      <c r="K164" s="456"/>
      <c r="L164" s="456"/>
      <c r="M164" s="456"/>
      <c r="N164" s="456"/>
      <c r="O164" s="456"/>
      <c r="P164" s="456"/>
      <c r="Q164" s="456"/>
      <c r="R164" s="456"/>
      <c r="S164" s="456"/>
      <c r="T164" s="456"/>
      <c r="U164" s="456"/>
      <c r="V164" s="456"/>
      <c r="W164" s="456"/>
      <c r="X164" s="456"/>
      <c r="Y164" s="456"/>
      <c r="Z164" s="456"/>
      <c r="AA164" s="456"/>
      <c r="AB164" s="286"/>
      <c r="AC164" s="430"/>
      <c r="AD164" s="430"/>
      <c r="AE164" s="430"/>
      <c r="AF164" s="430"/>
      <c r="AG164" s="430"/>
      <c r="AH164" s="430"/>
      <c r="AI164" s="430"/>
      <c r="AJ164" s="430"/>
      <c r="AK164" s="430"/>
      <c r="AL164" s="430"/>
      <c r="AM164" s="430"/>
      <c r="AN164" s="430"/>
      <c r="AO164" s="430"/>
      <c r="AP164" s="430"/>
      <c r="AQ164" s="430"/>
    </row>
    <row r="165" spans="1:43" ht="15">
      <c r="A165" s="455"/>
      <c r="B165" s="823"/>
      <c r="C165" s="456"/>
      <c r="D165" s="456"/>
      <c r="E165" s="456"/>
      <c r="F165" s="456"/>
      <c r="G165" s="456"/>
      <c r="H165" s="456"/>
      <c r="I165" s="456"/>
      <c r="J165" s="456"/>
      <c r="K165" s="456"/>
      <c r="L165" s="456"/>
      <c r="M165" s="456"/>
      <c r="N165" s="456"/>
      <c r="O165" s="456"/>
      <c r="P165" s="456"/>
      <c r="Q165" s="456"/>
      <c r="R165" s="456"/>
      <c r="S165" s="456"/>
      <c r="T165" s="456"/>
      <c r="U165" s="456"/>
      <c r="V165" s="456"/>
      <c r="W165" s="456"/>
      <c r="X165" s="456"/>
      <c r="Y165" s="456"/>
      <c r="Z165" s="456"/>
      <c r="AA165" s="456"/>
      <c r="AB165" s="286"/>
      <c r="AC165" s="430"/>
      <c r="AD165" s="430"/>
      <c r="AE165" s="430"/>
      <c r="AF165" s="430"/>
      <c r="AG165" s="430"/>
      <c r="AH165" s="430"/>
      <c r="AI165" s="430"/>
      <c r="AJ165" s="430"/>
      <c r="AK165" s="430"/>
      <c r="AL165" s="430"/>
      <c r="AM165" s="430"/>
      <c r="AN165" s="430"/>
      <c r="AO165" s="430"/>
      <c r="AP165" s="430"/>
      <c r="AQ165" s="430"/>
    </row>
    <row r="166" spans="1:43" ht="15">
      <c r="A166" s="455"/>
      <c r="B166" s="823"/>
      <c r="C166" s="456"/>
      <c r="D166" s="456"/>
      <c r="E166" s="456"/>
      <c r="F166" s="456"/>
      <c r="G166" s="456"/>
      <c r="H166" s="456"/>
      <c r="I166" s="456"/>
      <c r="J166" s="456"/>
      <c r="K166" s="456"/>
      <c r="L166" s="456"/>
      <c r="M166" s="456"/>
      <c r="N166" s="456"/>
      <c r="O166" s="456"/>
      <c r="P166" s="456"/>
      <c r="Q166" s="456"/>
      <c r="R166" s="456"/>
      <c r="S166" s="456"/>
      <c r="T166" s="456"/>
      <c r="U166" s="456"/>
      <c r="V166" s="456"/>
      <c r="W166" s="456"/>
      <c r="X166" s="456"/>
      <c r="Y166" s="456"/>
      <c r="Z166" s="456"/>
      <c r="AA166" s="456"/>
      <c r="AB166" s="286"/>
      <c r="AC166" s="430"/>
      <c r="AD166" s="430"/>
      <c r="AE166" s="430"/>
      <c r="AF166" s="430"/>
      <c r="AG166" s="430"/>
      <c r="AH166" s="430"/>
      <c r="AI166" s="430"/>
      <c r="AJ166" s="430"/>
      <c r="AK166" s="430"/>
      <c r="AL166" s="430"/>
      <c r="AM166" s="430"/>
      <c r="AN166" s="430"/>
      <c r="AO166" s="430"/>
      <c r="AP166" s="430"/>
      <c r="AQ166" s="430"/>
    </row>
    <row r="167" spans="1:43" ht="15">
      <c r="A167" s="455"/>
      <c r="B167" s="823"/>
      <c r="C167" s="456"/>
      <c r="D167" s="456"/>
      <c r="E167" s="456"/>
      <c r="F167" s="456"/>
      <c r="G167" s="456"/>
      <c r="H167" s="456"/>
      <c r="I167" s="456"/>
      <c r="J167" s="456"/>
      <c r="K167" s="456"/>
      <c r="L167" s="456"/>
      <c r="M167" s="456"/>
      <c r="N167" s="456"/>
      <c r="O167" s="456"/>
      <c r="P167" s="456"/>
      <c r="Q167" s="456"/>
      <c r="R167" s="456"/>
      <c r="S167" s="456"/>
      <c r="T167" s="456"/>
      <c r="U167" s="456"/>
      <c r="V167" s="456"/>
      <c r="W167" s="456"/>
      <c r="X167" s="456"/>
      <c r="Y167" s="456"/>
      <c r="Z167" s="456"/>
      <c r="AA167" s="456"/>
      <c r="AB167" s="286"/>
      <c r="AC167" s="430"/>
      <c r="AD167" s="430"/>
      <c r="AE167" s="430"/>
      <c r="AF167" s="430"/>
      <c r="AG167" s="430"/>
      <c r="AH167" s="430"/>
      <c r="AI167" s="430"/>
      <c r="AJ167" s="430"/>
      <c r="AK167" s="430"/>
      <c r="AL167" s="430"/>
      <c r="AM167" s="430"/>
      <c r="AN167" s="430"/>
      <c r="AO167" s="430"/>
      <c r="AP167" s="430"/>
      <c r="AQ167" s="430"/>
    </row>
    <row r="168" spans="1:43" ht="15">
      <c r="A168" s="455"/>
      <c r="B168" s="823"/>
      <c r="C168" s="456"/>
      <c r="D168" s="456"/>
      <c r="E168" s="456"/>
      <c r="F168" s="456"/>
      <c r="G168" s="456"/>
      <c r="H168" s="456"/>
      <c r="I168" s="456"/>
      <c r="J168" s="456"/>
      <c r="K168" s="456"/>
      <c r="L168" s="456"/>
      <c r="M168" s="456"/>
      <c r="N168" s="456"/>
      <c r="O168" s="456"/>
      <c r="P168" s="456"/>
      <c r="Q168" s="456"/>
      <c r="R168" s="456"/>
      <c r="S168" s="456"/>
      <c r="T168" s="456"/>
      <c r="U168" s="456"/>
      <c r="V168" s="456"/>
      <c r="W168" s="456"/>
      <c r="X168" s="456"/>
      <c r="Y168" s="456"/>
      <c r="Z168" s="456"/>
      <c r="AA168" s="456"/>
      <c r="AB168" s="286"/>
      <c r="AC168" s="430"/>
      <c r="AD168" s="430"/>
      <c r="AE168" s="430"/>
      <c r="AF168" s="430"/>
      <c r="AG168" s="430"/>
      <c r="AH168" s="430"/>
      <c r="AI168" s="430"/>
      <c r="AJ168" s="430"/>
      <c r="AK168" s="430"/>
      <c r="AL168" s="430"/>
      <c r="AM168" s="430"/>
      <c r="AN168" s="430"/>
      <c r="AO168" s="430"/>
      <c r="AP168" s="430"/>
      <c r="AQ168" s="430"/>
    </row>
    <row r="169" spans="1:43" ht="15">
      <c r="A169" s="455"/>
      <c r="B169" s="823"/>
      <c r="C169" s="456"/>
      <c r="D169" s="456"/>
      <c r="E169" s="456"/>
      <c r="F169" s="456"/>
      <c r="G169" s="456"/>
      <c r="H169" s="456"/>
      <c r="I169" s="456"/>
      <c r="J169" s="456"/>
      <c r="K169" s="456"/>
      <c r="L169" s="456"/>
      <c r="M169" s="456"/>
      <c r="N169" s="456"/>
      <c r="O169" s="456"/>
      <c r="P169" s="456"/>
      <c r="Q169" s="456"/>
      <c r="R169" s="456"/>
      <c r="S169" s="456"/>
      <c r="T169" s="456"/>
      <c r="U169" s="456"/>
      <c r="V169" s="456"/>
      <c r="W169" s="456"/>
      <c r="X169" s="456"/>
      <c r="Y169" s="456"/>
      <c r="Z169" s="456"/>
      <c r="AA169" s="456"/>
      <c r="AB169" s="286"/>
      <c r="AC169" s="430"/>
      <c r="AD169" s="430"/>
      <c r="AE169" s="430"/>
      <c r="AF169" s="430"/>
      <c r="AG169" s="430"/>
      <c r="AH169" s="430"/>
      <c r="AI169" s="430"/>
      <c r="AJ169" s="430"/>
      <c r="AK169" s="430"/>
      <c r="AL169" s="430"/>
      <c r="AM169" s="430"/>
      <c r="AN169" s="430"/>
      <c r="AO169" s="430"/>
      <c r="AP169" s="430"/>
      <c r="AQ169" s="430"/>
    </row>
    <row r="170" spans="1:43" ht="15">
      <c r="A170" s="455"/>
      <c r="B170" s="823"/>
      <c r="C170" s="456"/>
      <c r="D170" s="456"/>
      <c r="E170" s="456"/>
      <c r="F170" s="456"/>
      <c r="G170" s="456"/>
      <c r="H170" s="456"/>
      <c r="I170" s="456"/>
      <c r="J170" s="456"/>
      <c r="K170" s="456"/>
      <c r="L170" s="456"/>
      <c r="M170" s="456"/>
      <c r="N170" s="456"/>
      <c r="O170" s="456"/>
      <c r="P170" s="456"/>
      <c r="Q170" s="456"/>
      <c r="R170" s="456"/>
      <c r="S170" s="456"/>
      <c r="T170" s="456"/>
      <c r="U170" s="456"/>
      <c r="V170" s="456"/>
      <c r="W170" s="456"/>
      <c r="X170" s="456"/>
      <c r="Y170" s="456"/>
      <c r="Z170" s="456"/>
      <c r="AA170" s="456"/>
      <c r="AB170" s="286"/>
      <c r="AC170" s="430"/>
      <c r="AD170" s="430"/>
      <c r="AE170" s="430"/>
      <c r="AF170" s="430"/>
      <c r="AG170" s="430"/>
      <c r="AH170" s="430"/>
      <c r="AI170" s="430"/>
      <c r="AJ170" s="430"/>
      <c r="AK170" s="430"/>
      <c r="AL170" s="430"/>
      <c r="AM170" s="430"/>
      <c r="AN170" s="430"/>
      <c r="AO170" s="430"/>
      <c r="AP170" s="430"/>
      <c r="AQ170" s="430"/>
    </row>
    <row r="171" spans="1:43" ht="15">
      <c r="A171" s="455"/>
      <c r="B171" s="823"/>
      <c r="C171" s="456"/>
      <c r="D171" s="456"/>
      <c r="E171" s="456"/>
      <c r="F171" s="456"/>
      <c r="G171" s="456"/>
      <c r="H171" s="456"/>
      <c r="I171" s="456"/>
      <c r="J171" s="456"/>
      <c r="K171" s="456"/>
      <c r="L171" s="456"/>
      <c r="M171" s="456"/>
      <c r="N171" s="456"/>
      <c r="O171" s="456"/>
      <c r="P171" s="456"/>
      <c r="Q171" s="456"/>
      <c r="R171" s="456"/>
      <c r="S171" s="456"/>
      <c r="T171" s="456"/>
      <c r="U171" s="456"/>
      <c r="V171" s="456"/>
      <c r="W171" s="456"/>
      <c r="X171" s="456"/>
      <c r="Y171" s="456"/>
      <c r="Z171" s="456"/>
      <c r="AA171" s="456"/>
      <c r="AB171" s="286"/>
      <c r="AC171" s="430"/>
      <c r="AD171" s="430"/>
      <c r="AE171" s="430"/>
      <c r="AF171" s="430"/>
      <c r="AG171" s="430"/>
      <c r="AH171" s="430"/>
      <c r="AI171" s="430"/>
      <c r="AJ171" s="430"/>
      <c r="AK171" s="430"/>
      <c r="AL171" s="430"/>
      <c r="AM171" s="430"/>
      <c r="AN171" s="430"/>
      <c r="AO171" s="430"/>
      <c r="AP171" s="430"/>
      <c r="AQ171" s="430"/>
    </row>
    <row r="172" spans="1:43" ht="15">
      <c r="A172" s="455"/>
      <c r="B172" s="823"/>
      <c r="C172" s="456"/>
      <c r="D172" s="456"/>
      <c r="E172" s="456"/>
      <c r="F172" s="456"/>
      <c r="G172" s="456"/>
      <c r="H172" s="456"/>
      <c r="I172" s="456"/>
      <c r="J172" s="456"/>
      <c r="K172" s="456"/>
      <c r="L172" s="456"/>
      <c r="M172" s="456"/>
      <c r="N172" s="456"/>
      <c r="O172" s="456"/>
      <c r="P172" s="456"/>
      <c r="Q172" s="456"/>
      <c r="R172" s="456"/>
      <c r="S172" s="456"/>
      <c r="T172" s="456"/>
      <c r="U172" s="456"/>
      <c r="V172" s="456"/>
      <c r="W172" s="456"/>
      <c r="X172" s="456"/>
      <c r="Y172" s="456"/>
      <c r="Z172" s="456"/>
      <c r="AA172" s="456"/>
      <c r="AB172" s="286"/>
      <c r="AC172" s="430"/>
      <c r="AD172" s="430"/>
      <c r="AE172" s="430"/>
      <c r="AF172" s="430"/>
      <c r="AG172" s="430"/>
      <c r="AH172" s="430"/>
      <c r="AI172" s="430"/>
      <c r="AJ172" s="430"/>
      <c r="AK172" s="430"/>
      <c r="AL172" s="430"/>
      <c r="AM172" s="430"/>
      <c r="AN172" s="430"/>
      <c r="AO172" s="430"/>
      <c r="AP172" s="430"/>
      <c r="AQ172" s="430"/>
    </row>
    <row r="173" spans="1:43" ht="15">
      <c r="A173" s="455"/>
      <c r="B173" s="823"/>
      <c r="C173" s="456"/>
      <c r="D173" s="456"/>
      <c r="E173" s="456"/>
      <c r="F173" s="456"/>
      <c r="G173" s="456"/>
      <c r="H173" s="456"/>
      <c r="I173" s="456"/>
      <c r="J173" s="456"/>
      <c r="K173" s="456"/>
      <c r="L173" s="456"/>
      <c r="M173" s="456"/>
      <c r="N173" s="456"/>
      <c r="O173" s="456"/>
      <c r="P173" s="456"/>
      <c r="Q173" s="456"/>
      <c r="R173" s="456"/>
      <c r="S173" s="456"/>
      <c r="T173" s="456"/>
      <c r="U173" s="456"/>
      <c r="V173" s="456"/>
      <c r="W173" s="456"/>
      <c r="X173" s="456"/>
      <c r="Y173" s="456"/>
      <c r="Z173" s="456"/>
      <c r="AA173" s="456"/>
      <c r="AB173" s="286"/>
      <c r="AC173" s="430"/>
      <c r="AD173" s="430"/>
      <c r="AE173" s="430"/>
      <c r="AF173" s="430"/>
      <c r="AG173" s="430"/>
      <c r="AH173" s="430"/>
      <c r="AI173" s="430"/>
      <c r="AJ173" s="430"/>
      <c r="AK173" s="430"/>
      <c r="AL173" s="430"/>
      <c r="AM173" s="430"/>
      <c r="AN173" s="430"/>
      <c r="AO173" s="430"/>
      <c r="AP173" s="430"/>
      <c r="AQ173" s="430"/>
    </row>
    <row r="174" spans="1:43" ht="15">
      <c r="A174" s="455"/>
      <c r="B174" s="823"/>
      <c r="C174" s="456"/>
      <c r="D174" s="456"/>
      <c r="E174" s="456"/>
      <c r="F174" s="456"/>
      <c r="G174" s="456"/>
      <c r="H174" s="456"/>
      <c r="I174" s="456"/>
      <c r="J174" s="456"/>
      <c r="K174" s="456"/>
      <c r="L174" s="456"/>
      <c r="M174" s="456"/>
      <c r="N174" s="456"/>
      <c r="O174" s="456"/>
      <c r="P174" s="456"/>
      <c r="Q174" s="456"/>
      <c r="R174" s="456"/>
      <c r="S174" s="456"/>
      <c r="T174" s="456"/>
      <c r="U174" s="456"/>
      <c r="V174" s="456"/>
      <c r="W174" s="456"/>
      <c r="X174" s="456"/>
      <c r="Y174" s="456"/>
      <c r="Z174" s="456"/>
      <c r="AA174" s="456"/>
      <c r="AB174" s="286"/>
      <c r="AC174" s="430"/>
      <c r="AD174" s="430"/>
      <c r="AE174" s="430"/>
      <c r="AF174" s="430"/>
      <c r="AG174" s="430"/>
      <c r="AH174" s="430"/>
      <c r="AI174" s="430"/>
      <c r="AJ174" s="430"/>
      <c r="AK174" s="430"/>
      <c r="AL174" s="430"/>
      <c r="AM174" s="430"/>
      <c r="AN174" s="430"/>
      <c r="AO174" s="430"/>
      <c r="AP174" s="430"/>
      <c r="AQ174" s="430"/>
    </row>
    <row r="175" spans="1:43" ht="15">
      <c r="A175" s="455"/>
      <c r="B175" s="823"/>
      <c r="C175" s="456"/>
      <c r="D175" s="456"/>
      <c r="E175" s="456"/>
      <c r="F175" s="456"/>
      <c r="G175" s="456"/>
      <c r="H175" s="456"/>
      <c r="I175" s="456"/>
      <c r="J175" s="456"/>
      <c r="K175" s="456"/>
      <c r="L175" s="456"/>
      <c r="M175" s="456"/>
      <c r="N175" s="456"/>
      <c r="O175" s="456"/>
      <c r="P175" s="456"/>
      <c r="Q175" s="456"/>
      <c r="R175" s="456"/>
      <c r="S175" s="456"/>
      <c r="T175" s="456"/>
      <c r="U175" s="456"/>
      <c r="V175" s="456"/>
      <c r="W175" s="456"/>
      <c r="X175" s="456"/>
      <c r="Y175" s="456"/>
      <c r="Z175" s="456"/>
      <c r="AA175" s="456"/>
      <c r="AB175" s="286"/>
      <c r="AC175" s="430"/>
      <c r="AD175" s="430"/>
      <c r="AE175" s="430"/>
      <c r="AF175" s="430"/>
      <c r="AG175" s="430"/>
      <c r="AH175" s="430"/>
      <c r="AI175" s="430"/>
      <c r="AJ175" s="430"/>
      <c r="AK175" s="430"/>
      <c r="AL175" s="430"/>
      <c r="AM175" s="430"/>
      <c r="AN175" s="430"/>
      <c r="AO175" s="430"/>
      <c r="AP175" s="430"/>
      <c r="AQ175" s="430"/>
    </row>
    <row r="176" spans="1:43" ht="15">
      <c r="A176" s="455"/>
      <c r="B176" s="823"/>
      <c r="C176" s="456"/>
      <c r="D176" s="456"/>
      <c r="E176" s="456"/>
      <c r="F176" s="456"/>
      <c r="G176" s="456"/>
      <c r="H176" s="456"/>
      <c r="I176" s="456"/>
      <c r="J176" s="456"/>
      <c r="K176" s="456"/>
      <c r="L176" s="456"/>
      <c r="M176" s="456"/>
      <c r="N176" s="456"/>
      <c r="O176" s="456"/>
      <c r="P176" s="456"/>
      <c r="Q176" s="456"/>
      <c r="R176" s="456"/>
      <c r="S176" s="456"/>
      <c r="T176" s="456"/>
      <c r="U176" s="456"/>
      <c r="V176" s="456"/>
      <c r="W176" s="456"/>
      <c r="X176" s="456"/>
      <c r="Y176" s="456"/>
      <c r="Z176" s="456"/>
      <c r="AA176" s="456"/>
      <c r="AB176" s="286"/>
      <c r="AC176" s="430"/>
      <c r="AD176" s="430"/>
      <c r="AE176" s="430"/>
      <c r="AF176" s="430"/>
      <c r="AG176" s="430"/>
      <c r="AH176" s="430"/>
      <c r="AI176" s="430"/>
      <c r="AJ176" s="430"/>
      <c r="AK176" s="430"/>
      <c r="AL176" s="430"/>
      <c r="AM176" s="430"/>
      <c r="AN176" s="430"/>
      <c r="AO176" s="430"/>
      <c r="AP176" s="430"/>
      <c r="AQ176" s="430"/>
    </row>
    <row r="177" spans="1:43" ht="15">
      <c r="A177" s="455"/>
      <c r="B177" s="823"/>
      <c r="C177" s="456"/>
      <c r="D177" s="456"/>
      <c r="E177" s="456"/>
      <c r="F177" s="456"/>
      <c r="G177" s="456"/>
      <c r="H177" s="456"/>
      <c r="I177" s="456"/>
      <c r="J177" s="456"/>
      <c r="K177" s="456"/>
      <c r="L177" s="456"/>
      <c r="M177" s="456"/>
      <c r="N177" s="456"/>
      <c r="O177" s="456"/>
      <c r="P177" s="456"/>
      <c r="Q177" s="456"/>
      <c r="R177" s="456"/>
      <c r="S177" s="456"/>
      <c r="T177" s="456"/>
      <c r="U177" s="456"/>
      <c r="V177" s="456"/>
      <c r="W177" s="456"/>
      <c r="X177" s="456"/>
      <c r="Y177" s="456"/>
      <c r="Z177" s="456"/>
      <c r="AA177" s="456"/>
      <c r="AB177" s="286"/>
      <c r="AC177" s="430"/>
      <c r="AD177" s="430"/>
      <c r="AE177" s="430"/>
      <c r="AF177" s="430"/>
      <c r="AG177" s="430"/>
      <c r="AH177" s="430"/>
      <c r="AI177" s="430"/>
      <c r="AJ177" s="430"/>
      <c r="AK177" s="430"/>
      <c r="AL177" s="430"/>
      <c r="AM177" s="430"/>
      <c r="AN177" s="430"/>
      <c r="AO177" s="430"/>
      <c r="AP177" s="430"/>
      <c r="AQ177" s="430"/>
    </row>
    <row r="178" spans="1:43" ht="15">
      <c r="A178" s="455"/>
      <c r="B178" s="823"/>
      <c r="C178" s="456"/>
      <c r="D178" s="456"/>
      <c r="E178" s="456"/>
      <c r="F178" s="456"/>
      <c r="G178" s="456"/>
      <c r="H178" s="456"/>
      <c r="I178" s="456"/>
      <c r="J178" s="456"/>
      <c r="K178" s="456"/>
      <c r="L178" s="456"/>
      <c r="M178" s="456"/>
      <c r="N178" s="456"/>
      <c r="O178" s="456"/>
      <c r="P178" s="456"/>
      <c r="Q178" s="456"/>
      <c r="R178" s="456"/>
      <c r="S178" s="456"/>
      <c r="T178" s="456"/>
      <c r="U178" s="456"/>
      <c r="V178" s="456"/>
      <c r="W178" s="456"/>
      <c r="X178" s="456"/>
      <c r="Y178" s="456"/>
      <c r="Z178" s="456"/>
      <c r="AA178" s="456"/>
      <c r="AB178" s="286"/>
      <c r="AC178" s="430"/>
      <c r="AD178" s="430"/>
      <c r="AE178" s="430"/>
      <c r="AF178" s="430"/>
      <c r="AG178" s="430"/>
      <c r="AH178" s="430"/>
      <c r="AI178" s="430"/>
      <c r="AJ178" s="430"/>
      <c r="AK178" s="430"/>
      <c r="AL178" s="430"/>
      <c r="AM178" s="430"/>
      <c r="AN178" s="430"/>
      <c r="AO178" s="430"/>
      <c r="AP178" s="430"/>
      <c r="AQ178" s="430"/>
    </row>
    <row r="179" spans="1:43" ht="15">
      <c r="A179" s="455"/>
      <c r="B179" s="823"/>
      <c r="C179" s="456"/>
      <c r="D179" s="456"/>
      <c r="E179" s="456"/>
      <c r="F179" s="456"/>
      <c r="G179" s="456"/>
      <c r="H179" s="456"/>
      <c r="I179" s="456"/>
      <c r="J179" s="456"/>
      <c r="K179" s="456"/>
      <c r="L179" s="456"/>
      <c r="M179" s="456"/>
      <c r="N179" s="456"/>
      <c r="O179" s="456"/>
      <c r="P179" s="456"/>
      <c r="Q179" s="456"/>
      <c r="R179" s="456"/>
      <c r="S179" s="456"/>
      <c r="T179" s="456"/>
      <c r="U179" s="456"/>
      <c r="V179" s="456"/>
      <c r="W179" s="456"/>
      <c r="X179" s="456"/>
      <c r="Y179" s="456"/>
      <c r="Z179" s="456"/>
      <c r="AA179" s="456"/>
      <c r="AB179" s="286"/>
      <c r="AC179" s="430"/>
      <c r="AD179" s="430"/>
      <c r="AE179" s="430"/>
      <c r="AF179" s="430"/>
      <c r="AG179" s="430"/>
      <c r="AH179" s="430"/>
      <c r="AI179" s="430"/>
      <c r="AJ179" s="430"/>
      <c r="AK179" s="430"/>
      <c r="AL179" s="430"/>
      <c r="AM179" s="430"/>
      <c r="AN179" s="430"/>
      <c r="AO179" s="430"/>
      <c r="AP179" s="430"/>
      <c r="AQ179" s="430"/>
    </row>
    <row r="180" spans="1:43" ht="15">
      <c r="A180" s="455"/>
      <c r="B180" s="823"/>
      <c r="C180" s="456"/>
      <c r="D180" s="456"/>
      <c r="E180" s="456"/>
      <c r="F180" s="456"/>
      <c r="G180" s="456"/>
      <c r="H180" s="456"/>
      <c r="I180" s="456"/>
      <c r="J180" s="456"/>
      <c r="K180" s="456"/>
      <c r="L180" s="456"/>
      <c r="M180" s="456"/>
      <c r="N180" s="456"/>
      <c r="O180" s="456"/>
      <c r="P180" s="456"/>
      <c r="Q180" s="456"/>
      <c r="R180" s="456"/>
      <c r="S180" s="456"/>
      <c r="T180" s="456"/>
      <c r="U180" s="456"/>
      <c r="V180" s="456"/>
      <c r="W180" s="456"/>
      <c r="X180" s="456"/>
      <c r="Y180" s="456"/>
      <c r="Z180" s="456"/>
      <c r="AA180" s="456"/>
      <c r="AB180" s="286"/>
      <c r="AC180" s="430"/>
      <c r="AD180" s="430"/>
      <c r="AE180" s="430"/>
      <c r="AF180" s="430"/>
      <c r="AG180" s="430"/>
      <c r="AH180" s="430"/>
      <c r="AI180" s="430"/>
      <c r="AJ180" s="430"/>
      <c r="AK180" s="430"/>
      <c r="AL180" s="430"/>
      <c r="AM180" s="430"/>
      <c r="AN180" s="430"/>
      <c r="AO180" s="430"/>
      <c r="AP180" s="430"/>
      <c r="AQ180" s="430"/>
    </row>
    <row r="181" spans="1:43">
      <c r="A181" s="455"/>
      <c r="B181" s="823"/>
      <c r="C181" s="456"/>
      <c r="D181" s="456"/>
      <c r="E181" s="461"/>
      <c r="F181" s="456"/>
      <c r="G181" s="827"/>
      <c r="H181" s="827"/>
      <c r="I181" s="827"/>
      <c r="J181" s="827"/>
      <c r="K181" s="827"/>
      <c r="L181" s="828"/>
      <c r="M181" s="828"/>
      <c r="N181" s="828"/>
      <c r="O181" s="828"/>
      <c r="P181" s="828"/>
      <c r="Q181" s="828"/>
      <c r="R181" s="828"/>
      <c r="S181" s="828"/>
      <c r="T181" s="828"/>
      <c r="U181" s="828"/>
      <c r="V181" s="828"/>
      <c r="W181" s="828"/>
      <c r="X181" s="828"/>
      <c r="Y181" s="828"/>
      <c r="Z181" s="456"/>
      <c r="AA181" s="456"/>
      <c r="AB181" s="286"/>
      <c r="AC181" s="430"/>
      <c r="AD181" s="430"/>
      <c r="AE181" s="430"/>
      <c r="AF181" s="430"/>
      <c r="AG181" s="430"/>
      <c r="AH181" s="430"/>
      <c r="AI181" s="430"/>
      <c r="AJ181" s="430"/>
      <c r="AK181" s="430"/>
      <c r="AL181" s="430"/>
      <c r="AM181" s="430"/>
      <c r="AN181" s="430"/>
      <c r="AO181" s="430"/>
      <c r="AP181" s="430"/>
      <c r="AQ181" s="430"/>
    </row>
    <row r="182" spans="1:43">
      <c r="A182" s="455"/>
      <c r="B182" s="823"/>
      <c r="C182" s="456"/>
      <c r="D182" s="456"/>
      <c r="E182" s="461"/>
      <c r="F182" s="456"/>
      <c r="G182" s="827"/>
      <c r="H182" s="827"/>
      <c r="I182" s="827"/>
      <c r="J182" s="827"/>
      <c r="K182" s="827"/>
      <c r="L182" s="828"/>
      <c r="M182" s="828"/>
      <c r="N182" s="828"/>
      <c r="O182" s="828"/>
      <c r="P182" s="828"/>
      <c r="Q182" s="828"/>
      <c r="R182" s="828"/>
      <c r="S182" s="828"/>
      <c r="T182" s="828"/>
      <c r="U182" s="828"/>
      <c r="V182" s="828"/>
      <c r="W182" s="828"/>
      <c r="X182" s="828"/>
      <c r="Y182" s="828"/>
      <c r="Z182" s="456"/>
      <c r="AA182" s="456"/>
      <c r="AB182" s="286"/>
      <c r="AC182" s="430"/>
      <c r="AD182" s="430"/>
      <c r="AE182" s="430"/>
      <c r="AF182" s="430"/>
      <c r="AG182" s="430"/>
      <c r="AH182" s="430"/>
      <c r="AI182" s="430"/>
      <c r="AJ182" s="430"/>
      <c r="AK182" s="430"/>
      <c r="AL182" s="430"/>
      <c r="AM182" s="430"/>
      <c r="AN182" s="430"/>
      <c r="AO182" s="430"/>
      <c r="AP182" s="430"/>
      <c r="AQ182" s="430"/>
    </row>
    <row r="183" spans="1:43">
      <c r="A183" s="455"/>
      <c r="B183" s="823"/>
      <c r="C183" s="829"/>
      <c r="D183" s="829"/>
      <c r="E183" s="461"/>
      <c r="F183" s="830"/>
      <c r="G183" s="827"/>
      <c r="H183" s="827"/>
      <c r="I183" s="827"/>
      <c r="J183" s="827"/>
      <c r="K183" s="827"/>
      <c r="L183" s="828"/>
      <c r="M183" s="828"/>
      <c r="N183" s="828"/>
      <c r="O183" s="828"/>
      <c r="P183" s="828"/>
      <c r="Q183" s="828"/>
      <c r="R183" s="828"/>
      <c r="S183" s="828"/>
      <c r="T183" s="828"/>
      <c r="U183" s="828"/>
      <c r="V183" s="828"/>
      <c r="W183" s="828"/>
      <c r="X183" s="828"/>
      <c r="Y183" s="828"/>
      <c r="Z183" s="456"/>
      <c r="AA183" s="456"/>
      <c r="AB183" s="286"/>
      <c r="AC183" s="430"/>
      <c r="AD183" s="430"/>
      <c r="AE183" s="430"/>
      <c r="AF183" s="430"/>
      <c r="AG183" s="430"/>
      <c r="AH183" s="430"/>
      <c r="AI183" s="430"/>
      <c r="AJ183" s="430"/>
      <c r="AK183" s="430"/>
      <c r="AL183" s="430"/>
      <c r="AM183" s="430"/>
      <c r="AN183" s="430"/>
      <c r="AO183" s="430"/>
      <c r="AP183" s="430"/>
      <c r="AQ183" s="430"/>
    </row>
    <row r="184" spans="1:43">
      <c r="A184" s="455"/>
      <c r="B184" s="823"/>
      <c r="C184" s="829"/>
      <c r="D184" s="829"/>
      <c r="E184" s="461"/>
      <c r="F184" s="456"/>
      <c r="G184" s="827"/>
      <c r="H184" s="827"/>
      <c r="I184" s="827"/>
      <c r="J184" s="827"/>
      <c r="K184" s="827"/>
      <c r="L184" s="828"/>
      <c r="M184" s="828"/>
      <c r="N184" s="828"/>
      <c r="O184" s="828"/>
      <c r="P184" s="828"/>
      <c r="Q184" s="828"/>
      <c r="R184" s="828"/>
      <c r="S184" s="828"/>
      <c r="T184" s="828"/>
      <c r="U184" s="828"/>
      <c r="V184" s="828"/>
      <c r="W184" s="828"/>
      <c r="X184" s="828"/>
      <c r="Y184" s="828"/>
      <c r="Z184" s="456"/>
      <c r="AA184" s="456"/>
      <c r="AB184" s="286"/>
      <c r="AC184" s="430"/>
      <c r="AD184" s="430"/>
      <c r="AE184" s="430"/>
      <c r="AF184" s="430"/>
      <c r="AG184" s="430"/>
      <c r="AH184" s="430"/>
      <c r="AI184" s="430"/>
      <c r="AJ184" s="430"/>
      <c r="AK184" s="430"/>
      <c r="AL184" s="430"/>
      <c r="AM184" s="430"/>
      <c r="AN184" s="430"/>
      <c r="AO184" s="430"/>
      <c r="AP184" s="430"/>
      <c r="AQ184" s="430"/>
    </row>
    <row r="185" spans="1:43">
      <c r="A185" s="455"/>
      <c r="B185" s="823"/>
      <c r="C185" s="829"/>
      <c r="D185" s="829"/>
      <c r="E185" s="461"/>
      <c r="F185" s="456"/>
      <c r="G185" s="827"/>
      <c r="H185" s="827"/>
      <c r="I185" s="827"/>
      <c r="J185" s="827"/>
      <c r="K185" s="827"/>
      <c r="L185" s="828"/>
      <c r="M185" s="828"/>
      <c r="N185" s="828"/>
      <c r="O185" s="828"/>
      <c r="P185" s="828"/>
      <c r="Q185" s="828"/>
      <c r="R185" s="828"/>
      <c r="S185" s="828"/>
      <c r="T185" s="828"/>
      <c r="U185" s="828"/>
      <c r="V185" s="828"/>
      <c r="W185" s="828"/>
      <c r="X185" s="828"/>
      <c r="Y185" s="828"/>
      <c r="Z185" s="456"/>
      <c r="AA185" s="456"/>
      <c r="AB185" s="286"/>
      <c r="AC185" s="430"/>
      <c r="AD185" s="430"/>
      <c r="AE185" s="430"/>
      <c r="AF185" s="430"/>
      <c r="AG185" s="430"/>
      <c r="AH185" s="430"/>
      <c r="AI185" s="430"/>
      <c r="AJ185" s="430"/>
      <c r="AK185" s="430"/>
      <c r="AL185" s="430"/>
      <c r="AM185" s="430"/>
      <c r="AN185" s="430"/>
      <c r="AO185" s="430"/>
      <c r="AP185" s="430"/>
      <c r="AQ185" s="430"/>
    </row>
    <row r="186" spans="1:43" ht="15">
      <c r="A186" s="455"/>
      <c r="B186" s="823"/>
      <c r="C186" s="829"/>
      <c r="D186" s="829"/>
      <c r="E186" s="460"/>
      <c r="F186" s="460"/>
      <c r="G186" s="460"/>
      <c r="H186" s="460"/>
      <c r="I186" s="460"/>
      <c r="J186" s="460"/>
      <c r="K186" s="460"/>
      <c r="L186" s="460"/>
      <c r="M186" s="460"/>
      <c r="N186" s="460"/>
      <c r="O186" s="460"/>
      <c r="P186" s="460"/>
      <c r="Q186" s="460"/>
      <c r="R186" s="460"/>
      <c r="S186" s="460"/>
      <c r="T186" s="460"/>
      <c r="U186" s="460"/>
      <c r="V186" s="460"/>
      <c r="W186" s="460"/>
      <c r="X186" s="460"/>
      <c r="Y186" s="460"/>
      <c r="Z186" s="460"/>
      <c r="AA186" s="460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</row>
    <row r="187" spans="1:43" ht="15">
      <c r="A187" s="455"/>
      <c r="B187" s="823"/>
      <c r="C187" s="829"/>
      <c r="D187" s="829"/>
      <c r="E187" s="460"/>
      <c r="F187" s="460"/>
      <c r="G187" s="460"/>
      <c r="H187" s="460"/>
      <c r="I187" s="460"/>
      <c r="J187" s="460"/>
      <c r="K187" s="460"/>
      <c r="L187" s="460"/>
      <c r="M187" s="460"/>
      <c r="N187" s="460"/>
      <c r="O187" s="460"/>
      <c r="P187" s="460"/>
      <c r="Q187" s="460"/>
      <c r="R187" s="460"/>
      <c r="S187" s="460"/>
      <c r="T187" s="460"/>
      <c r="U187" s="460"/>
      <c r="V187" s="460"/>
      <c r="W187" s="460"/>
      <c r="X187" s="460"/>
      <c r="Y187" s="460"/>
      <c r="Z187" s="460"/>
      <c r="AA187" s="460"/>
      <c r="AB187" s="460"/>
      <c r="AC187" s="460"/>
      <c r="AD187" s="460"/>
      <c r="AE187" s="460"/>
      <c r="AF187" s="460"/>
      <c r="AG187" s="460"/>
      <c r="AH187" s="460"/>
      <c r="AI187" s="460"/>
      <c r="AJ187" s="460"/>
      <c r="AK187" s="460"/>
      <c r="AL187" s="460"/>
      <c r="AM187" s="460"/>
      <c r="AN187" s="460"/>
      <c r="AO187" s="460"/>
      <c r="AP187" s="460"/>
      <c r="AQ187" s="460"/>
    </row>
    <row r="188" spans="1:43" ht="15">
      <c r="A188" s="455"/>
      <c r="B188" s="823"/>
      <c r="C188" s="829"/>
      <c r="D188" s="829"/>
      <c r="E188" s="460"/>
      <c r="F188" s="460"/>
      <c r="G188" s="460"/>
      <c r="H188" s="460"/>
      <c r="I188" s="460"/>
      <c r="J188" s="460"/>
      <c r="K188" s="460"/>
      <c r="L188" s="460"/>
      <c r="M188" s="460"/>
      <c r="N188" s="460"/>
      <c r="O188" s="460"/>
      <c r="P188" s="460"/>
      <c r="Q188" s="460"/>
      <c r="R188" s="460"/>
      <c r="S188" s="460"/>
      <c r="T188" s="460"/>
      <c r="U188" s="460"/>
      <c r="V188" s="460"/>
      <c r="W188" s="460"/>
      <c r="X188" s="460"/>
      <c r="Y188" s="460"/>
      <c r="Z188" s="460"/>
      <c r="AA188" s="460"/>
      <c r="AB188" s="460"/>
      <c r="AC188" s="460"/>
      <c r="AD188" s="460"/>
      <c r="AE188" s="460"/>
      <c r="AF188" s="460"/>
      <c r="AG188" s="460"/>
      <c r="AH188" s="460"/>
      <c r="AI188" s="460"/>
      <c r="AJ188" s="460"/>
      <c r="AK188" s="460"/>
      <c r="AL188" s="460"/>
      <c r="AM188" s="460"/>
      <c r="AN188" s="460"/>
      <c r="AO188" s="460"/>
      <c r="AP188" s="460"/>
      <c r="AQ188" s="460"/>
    </row>
    <row r="189" spans="1:43" ht="15">
      <c r="A189" s="455"/>
      <c r="B189" s="823"/>
      <c r="C189" s="829"/>
      <c r="D189" s="829"/>
      <c r="E189" s="460"/>
      <c r="F189" s="460"/>
      <c r="G189" s="460"/>
      <c r="H189" s="460"/>
      <c r="I189" s="460"/>
      <c r="J189" s="460"/>
      <c r="K189" s="460"/>
      <c r="L189" s="460"/>
      <c r="M189" s="460"/>
      <c r="N189" s="460"/>
      <c r="O189" s="460"/>
      <c r="P189" s="460"/>
      <c r="Q189" s="460"/>
      <c r="R189" s="460"/>
      <c r="S189" s="460"/>
      <c r="T189" s="460"/>
      <c r="U189" s="460"/>
      <c r="V189" s="460"/>
      <c r="W189" s="460"/>
      <c r="X189" s="460"/>
      <c r="Y189" s="460"/>
      <c r="Z189" s="460"/>
      <c r="AA189" s="460"/>
      <c r="AB189" s="460"/>
      <c r="AC189" s="460"/>
      <c r="AD189" s="460"/>
      <c r="AE189" s="460"/>
      <c r="AF189" s="460"/>
      <c r="AG189" s="460"/>
      <c r="AH189" s="460"/>
      <c r="AI189" s="460"/>
      <c r="AJ189" s="460"/>
      <c r="AK189" s="460"/>
      <c r="AL189" s="460"/>
      <c r="AM189" s="460"/>
      <c r="AN189" s="460"/>
      <c r="AO189" s="460"/>
      <c r="AP189" s="460"/>
      <c r="AQ189" s="460"/>
    </row>
    <row r="190" spans="1:43" ht="15">
      <c r="A190" s="455"/>
      <c r="B190" s="823"/>
      <c r="C190" s="829"/>
      <c r="D190" s="829"/>
      <c r="E190" s="456"/>
      <c r="F190" s="456"/>
      <c r="G190" s="831"/>
      <c r="H190" s="831"/>
      <c r="I190" s="458"/>
      <c r="J190" s="458"/>
      <c r="K190" s="458"/>
      <c r="L190" s="458"/>
      <c r="M190" s="458"/>
      <c r="N190" s="458"/>
      <c r="O190" s="458"/>
      <c r="P190" s="458"/>
      <c r="Q190" s="458"/>
      <c r="R190" s="458"/>
      <c r="S190" s="458"/>
      <c r="T190" s="458"/>
      <c r="U190" s="458"/>
      <c r="V190" s="458"/>
      <c r="W190" s="458"/>
      <c r="X190" s="458"/>
      <c r="Y190" s="458"/>
      <c r="Z190" s="459"/>
      <c r="AA190" s="459"/>
      <c r="AB190" s="286"/>
      <c r="AC190" s="430"/>
      <c r="AD190" s="430"/>
      <c r="AE190" s="430"/>
      <c r="AF190" s="430"/>
      <c r="AG190" s="430"/>
      <c r="AH190" s="430"/>
      <c r="AI190" s="430"/>
      <c r="AJ190" s="430"/>
      <c r="AK190" s="430"/>
      <c r="AL190" s="430"/>
      <c r="AM190" s="430"/>
      <c r="AN190" s="430"/>
      <c r="AO190" s="430"/>
      <c r="AP190" s="430"/>
      <c r="AQ190" s="430"/>
    </row>
    <row r="191" spans="1:43" ht="15">
      <c r="A191" s="455"/>
      <c r="B191" s="823"/>
      <c r="C191" s="829"/>
      <c r="D191" s="829"/>
      <c r="E191" s="456"/>
      <c r="F191" s="456"/>
      <c r="G191" s="831"/>
      <c r="H191" s="831"/>
      <c r="I191" s="458"/>
      <c r="J191" s="458"/>
      <c r="K191" s="458"/>
      <c r="L191" s="458"/>
      <c r="M191" s="458"/>
      <c r="N191" s="458"/>
      <c r="O191" s="458"/>
      <c r="P191" s="458"/>
      <c r="Q191" s="458"/>
      <c r="R191" s="458"/>
      <c r="S191" s="458"/>
      <c r="T191" s="458"/>
      <c r="U191" s="458"/>
      <c r="V191" s="458"/>
      <c r="W191" s="458"/>
      <c r="X191" s="458"/>
      <c r="Y191" s="458"/>
      <c r="Z191" s="459"/>
      <c r="AA191" s="459"/>
      <c r="AB191" s="286"/>
      <c r="AC191" s="430"/>
      <c r="AD191" s="430"/>
      <c r="AE191" s="430"/>
      <c r="AF191" s="430"/>
      <c r="AG191" s="430"/>
      <c r="AH191" s="430"/>
      <c r="AI191" s="430"/>
      <c r="AJ191" s="430"/>
      <c r="AK191" s="430"/>
      <c r="AL191" s="430"/>
      <c r="AM191" s="430"/>
      <c r="AN191" s="430"/>
      <c r="AO191" s="430"/>
      <c r="AP191" s="430"/>
      <c r="AQ191" s="430"/>
    </row>
    <row r="192" spans="1:43" ht="15">
      <c r="A192" s="455"/>
      <c r="B192" s="823"/>
      <c r="C192" s="829"/>
      <c r="D192" s="829"/>
      <c r="E192" s="456"/>
      <c r="F192" s="456"/>
      <c r="G192" s="831"/>
      <c r="H192" s="831"/>
      <c r="I192" s="458"/>
      <c r="J192" s="458"/>
      <c r="K192" s="458"/>
      <c r="L192" s="458"/>
      <c r="M192" s="458"/>
      <c r="N192" s="458"/>
      <c r="O192" s="458"/>
      <c r="P192" s="458"/>
      <c r="Q192" s="458"/>
      <c r="R192" s="458"/>
      <c r="S192" s="458"/>
      <c r="T192" s="458"/>
      <c r="U192" s="458"/>
      <c r="V192" s="458"/>
      <c r="W192" s="458"/>
      <c r="X192" s="458"/>
      <c r="Y192" s="458"/>
      <c r="Z192" s="459"/>
      <c r="AA192" s="459"/>
      <c r="AB192" s="286"/>
      <c r="AC192" s="430"/>
      <c r="AD192" s="430"/>
      <c r="AE192" s="430"/>
      <c r="AF192" s="430"/>
      <c r="AG192" s="430"/>
      <c r="AH192" s="430"/>
      <c r="AI192" s="430"/>
      <c r="AJ192" s="430"/>
      <c r="AK192" s="430"/>
      <c r="AL192" s="430"/>
      <c r="AM192" s="430"/>
      <c r="AN192" s="430"/>
      <c r="AO192" s="430"/>
      <c r="AP192" s="430"/>
      <c r="AQ192" s="430"/>
    </row>
    <row r="193" spans="1:43" ht="15">
      <c r="A193" s="455"/>
      <c r="B193" s="823"/>
      <c r="C193" s="829"/>
      <c r="D193" s="829"/>
      <c r="E193" s="456"/>
      <c r="F193" s="456"/>
      <c r="G193" s="458"/>
      <c r="H193" s="458"/>
      <c r="I193" s="458"/>
      <c r="J193" s="458"/>
      <c r="K193" s="458"/>
      <c r="L193" s="458"/>
      <c r="M193" s="458"/>
      <c r="N193" s="458"/>
      <c r="O193" s="458"/>
      <c r="P193" s="458"/>
      <c r="Q193" s="458"/>
      <c r="R193" s="458"/>
      <c r="S193" s="458"/>
      <c r="T193" s="458"/>
      <c r="U193" s="458"/>
      <c r="V193" s="458"/>
      <c r="W193" s="458"/>
      <c r="X193" s="458"/>
      <c r="Y193" s="458"/>
      <c r="Z193" s="459"/>
      <c r="AA193" s="459"/>
      <c r="AB193" s="286"/>
      <c r="AC193" s="430"/>
      <c r="AD193" s="430"/>
      <c r="AE193" s="430"/>
      <c r="AF193" s="430"/>
      <c r="AG193" s="430"/>
      <c r="AH193" s="430"/>
      <c r="AI193" s="430"/>
      <c r="AJ193" s="430"/>
      <c r="AK193" s="430"/>
      <c r="AL193" s="430"/>
      <c r="AM193" s="430"/>
      <c r="AN193" s="430"/>
      <c r="AO193" s="430"/>
      <c r="AP193" s="430"/>
      <c r="AQ193" s="430"/>
    </row>
    <row r="194" spans="1:43" ht="15">
      <c r="A194" s="455"/>
      <c r="B194" s="823"/>
      <c r="C194" s="829"/>
      <c r="D194" s="829"/>
      <c r="E194" s="456"/>
      <c r="F194" s="456"/>
      <c r="G194" s="458"/>
      <c r="H194" s="458"/>
      <c r="I194" s="458"/>
      <c r="J194" s="458"/>
      <c r="K194" s="458"/>
      <c r="L194" s="458"/>
      <c r="M194" s="458"/>
      <c r="N194" s="458"/>
      <c r="O194" s="458"/>
      <c r="P194" s="458"/>
      <c r="Q194" s="458"/>
      <c r="R194" s="458"/>
      <c r="S194" s="458"/>
      <c r="T194" s="458"/>
      <c r="U194" s="458"/>
      <c r="V194" s="458"/>
      <c r="W194" s="458"/>
      <c r="X194" s="458"/>
      <c r="Y194" s="458"/>
      <c r="Z194" s="459"/>
      <c r="AA194" s="459"/>
      <c r="AB194" s="286"/>
      <c r="AC194" s="430"/>
      <c r="AD194" s="430"/>
      <c r="AE194" s="430"/>
      <c r="AF194" s="430"/>
      <c r="AG194" s="430"/>
      <c r="AH194" s="430"/>
      <c r="AI194" s="430"/>
      <c r="AJ194" s="430"/>
      <c r="AK194" s="430"/>
      <c r="AL194" s="430"/>
      <c r="AM194" s="430"/>
      <c r="AN194" s="430"/>
      <c r="AO194" s="430"/>
      <c r="AP194" s="430"/>
      <c r="AQ194" s="430"/>
    </row>
    <row r="195" spans="1:43" ht="15">
      <c r="A195" s="455"/>
      <c r="B195" s="460"/>
      <c r="C195" s="829"/>
      <c r="D195" s="829"/>
      <c r="E195" s="456"/>
      <c r="F195" s="456"/>
      <c r="G195" s="126"/>
      <c r="H195" s="126"/>
      <c r="I195" s="456"/>
      <c r="J195" s="456"/>
      <c r="K195" s="456"/>
      <c r="L195" s="458"/>
      <c r="M195" s="458"/>
      <c r="N195" s="458"/>
      <c r="O195" s="458"/>
      <c r="P195" s="458"/>
      <c r="Q195" s="458"/>
      <c r="R195" s="458"/>
      <c r="S195" s="458"/>
      <c r="T195" s="458"/>
      <c r="U195" s="458"/>
      <c r="V195" s="458"/>
      <c r="W195" s="458"/>
      <c r="X195" s="458"/>
      <c r="Y195" s="458"/>
      <c r="Z195" s="459"/>
      <c r="AA195" s="459"/>
      <c r="AB195" s="286"/>
      <c r="AC195" s="430"/>
      <c r="AD195" s="430"/>
      <c r="AE195" s="430"/>
      <c r="AF195" s="430"/>
      <c r="AG195" s="430"/>
      <c r="AH195" s="430"/>
      <c r="AI195" s="430"/>
      <c r="AJ195" s="430"/>
      <c r="AK195" s="430"/>
      <c r="AL195" s="430"/>
      <c r="AM195" s="430"/>
      <c r="AN195" s="430"/>
      <c r="AO195" s="430"/>
      <c r="AP195" s="430"/>
      <c r="AQ195" s="430"/>
    </row>
    <row r="196" spans="1:43" ht="15">
      <c r="A196" s="455"/>
      <c r="B196" s="460"/>
      <c r="C196" s="829"/>
      <c r="D196" s="829"/>
      <c r="E196" s="456"/>
      <c r="F196" s="456"/>
      <c r="G196" s="126"/>
      <c r="H196" s="126"/>
      <c r="I196" s="456"/>
      <c r="J196" s="456"/>
      <c r="K196" s="456"/>
      <c r="L196" s="458"/>
      <c r="M196" s="458"/>
      <c r="N196" s="458"/>
      <c r="O196" s="458"/>
      <c r="P196" s="458"/>
      <c r="Q196" s="458"/>
      <c r="R196" s="458"/>
      <c r="S196" s="458"/>
      <c r="T196" s="458"/>
      <c r="U196" s="458"/>
      <c r="V196" s="458"/>
      <c r="W196" s="458"/>
      <c r="X196" s="458"/>
      <c r="Y196" s="458"/>
      <c r="Z196" s="459"/>
      <c r="AA196" s="459"/>
      <c r="AB196" s="286"/>
      <c r="AC196" s="430"/>
      <c r="AD196" s="430"/>
      <c r="AE196" s="430"/>
      <c r="AF196" s="430"/>
      <c r="AG196" s="430"/>
      <c r="AH196" s="430"/>
      <c r="AI196" s="430"/>
      <c r="AJ196" s="430"/>
      <c r="AK196" s="430"/>
      <c r="AL196" s="430"/>
      <c r="AM196" s="430"/>
      <c r="AN196" s="430"/>
      <c r="AO196" s="430"/>
      <c r="AP196" s="430"/>
      <c r="AQ196" s="430"/>
    </row>
    <row r="197" spans="1:43" ht="15">
      <c r="A197" s="455"/>
      <c r="B197" s="460"/>
      <c r="C197" s="829"/>
      <c r="D197" s="829"/>
      <c r="E197" s="456"/>
      <c r="F197" s="456"/>
      <c r="G197" s="126"/>
      <c r="H197" s="126"/>
      <c r="I197" s="456"/>
      <c r="J197" s="456"/>
      <c r="K197" s="456"/>
      <c r="L197" s="458"/>
      <c r="M197" s="458"/>
      <c r="N197" s="458"/>
      <c r="O197" s="458"/>
      <c r="P197" s="458"/>
      <c r="Q197" s="458"/>
      <c r="R197" s="458"/>
      <c r="S197" s="458"/>
      <c r="T197" s="458"/>
      <c r="U197" s="458"/>
      <c r="V197" s="458"/>
      <c r="W197" s="458"/>
      <c r="X197" s="458"/>
      <c r="Y197" s="458"/>
      <c r="Z197" s="459"/>
      <c r="AA197" s="459"/>
      <c r="AB197" s="286"/>
      <c r="AC197" s="430"/>
      <c r="AD197" s="430"/>
      <c r="AE197" s="430"/>
      <c r="AF197" s="430"/>
      <c r="AG197" s="430"/>
      <c r="AH197" s="430"/>
      <c r="AI197" s="430"/>
      <c r="AJ197" s="430"/>
      <c r="AK197" s="430"/>
      <c r="AL197" s="430"/>
      <c r="AM197" s="430"/>
      <c r="AN197" s="430"/>
      <c r="AO197" s="430"/>
      <c r="AP197" s="430"/>
      <c r="AQ197" s="430"/>
    </row>
    <row r="198" spans="1:43" ht="15">
      <c r="A198" s="455"/>
      <c r="B198" s="460"/>
      <c r="C198" s="829"/>
      <c r="D198" s="829"/>
      <c r="E198" s="456"/>
      <c r="F198" s="456"/>
      <c r="G198" s="126"/>
      <c r="H198" s="126"/>
      <c r="I198" s="456"/>
      <c r="J198" s="456"/>
      <c r="K198" s="456"/>
      <c r="L198" s="458"/>
      <c r="M198" s="458"/>
      <c r="N198" s="458"/>
      <c r="O198" s="458"/>
      <c r="P198" s="458"/>
      <c r="Q198" s="458"/>
      <c r="R198" s="458"/>
      <c r="S198" s="458"/>
      <c r="T198" s="458"/>
      <c r="U198" s="458"/>
      <c r="V198" s="458"/>
      <c r="W198" s="458"/>
      <c r="X198" s="458"/>
      <c r="Y198" s="458"/>
      <c r="Z198" s="459"/>
      <c r="AA198" s="459"/>
      <c r="AB198" s="286"/>
      <c r="AC198" s="430"/>
      <c r="AD198" s="430"/>
      <c r="AE198" s="430"/>
      <c r="AF198" s="430"/>
      <c r="AG198" s="430"/>
      <c r="AH198" s="430"/>
      <c r="AI198" s="430"/>
      <c r="AJ198" s="430"/>
      <c r="AK198" s="430"/>
      <c r="AL198" s="430"/>
      <c r="AM198" s="430"/>
      <c r="AN198" s="430"/>
      <c r="AO198" s="430"/>
      <c r="AP198" s="430"/>
      <c r="AQ198" s="430"/>
    </row>
    <row r="199" spans="1:43" ht="15">
      <c r="A199" s="455"/>
      <c r="B199" s="460"/>
      <c r="C199" s="829"/>
      <c r="D199" s="829"/>
      <c r="E199" s="456"/>
      <c r="F199" s="456"/>
      <c r="G199" s="126"/>
      <c r="H199" s="126"/>
      <c r="I199" s="456"/>
      <c r="J199" s="456"/>
      <c r="K199" s="456"/>
      <c r="L199" s="458"/>
      <c r="M199" s="458"/>
      <c r="N199" s="458"/>
      <c r="O199" s="458"/>
      <c r="P199" s="458"/>
      <c r="Q199" s="458"/>
      <c r="R199" s="458"/>
      <c r="S199" s="458"/>
      <c r="T199" s="458"/>
      <c r="U199" s="458"/>
      <c r="V199" s="458"/>
      <c r="W199" s="458"/>
      <c r="X199" s="458"/>
      <c r="Y199" s="458"/>
      <c r="Z199" s="459"/>
      <c r="AA199" s="459"/>
      <c r="AB199" s="286"/>
      <c r="AC199" s="430"/>
      <c r="AD199" s="430"/>
      <c r="AE199" s="430"/>
      <c r="AF199" s="430"/>
      <c r="AG199" s="430"/>
      <c r="AH199" s="430"/>
      <c r="AI199" s="430"/>
      <c r="AJ199" s="430"/>
      <c r="AK199" s="430"/>
      <c r="AL199" s="430"/>
      <c r="AM199" s="430"/>
      <c r="AN199" s="430"/>
      <c r="AO199" s="430"/>
      <c r="AP199" s="430"/>
      <c r="AQ199" s="430"/>
    </row>
    <row r="200" spans="1:43" ht="15">
      <c r="A200" s="455"/>
      <c r="B200" s="460"/>
      <c r="C200" s="832"/>
      <c r="D200" s="832"/>
      <c r="E200" s="456"/>
      <c r="F200" s="456"/>
      <c r="G200" s="126"/>
      <c r="H200" s="126"/>
      <c r="I200" s="456"/>
      <c r="J200" s="456"/>
      <c r="K200" s="456"/>
      <c r="L200" s="458"/>
      <c r="M200" s="458"/>
      <c r="N200" s="458"/>
      <c r="O200" s="458"/>
      <c r="P200" s="458"/>
      <c r="Q200" s="458"/>
      <c r="R200" s="458"/>
      <c r="S200" s="458"/>
      <c r="T200" s="458"/>
      <c r="U200" s="458"/>
      <c r="V200" s="458"/>
      <c r="W200" s="458"/>
      <c r="X200" s="458"/>
      <c r="Y200" s="458"/>
      <c r="Z200" s="459"/>
      <c r="AA200" s="459"/>
      <c r="AB200" s="286"/>
      <c r="AC200" s="430"/>
      <c r="AD200" s="430"/>
      <c r="AE200" s="430"/>
      <c r="AF200" s="430"/>
      <c r="AG200" s="430"/>
      <c r="AH200" s="430"/>
      <c r="AI200" s="430"/>
      <c r="AJ200" s="430"/>
      <c r="AK200" s="430"/>
      <c r="AL200" s="430"/>
      <c r="AM200" s="430"/>
      <c r="AN200" s="430"/>
      <c r="AO200" s="430"/>
      <c r="AP200" s="430"/>
      <c r="AQ200" s="430"/>
    </row>
    <row r="201" spans="1:43" ht="15">
      <c r="A201" s="455"/>
      <c r="B201" s="460"/>
      <c r="C201" s="456"/>
      <c r="D201" s="833"/>
      <c r="E201" s="456"/>
      <c r="F201" s="456"/>
      <c r="G201" s="126"/>
      <c r="H201" s="126"/>
      <c r="I201" s="456"/>
      <c r="J201" s="456"/>
      <c r="K201" s="456"/>
      <c r="L201" s="458"/>
      <c r="M201" s="458"/>
      <c r="N201" s="458"/>
      <c r="O201" s="458"/>
      <c r="P201" s="458"/>
      <c r="Q201" s="458"/>
      <c r="R201" s="458"/>
      <c r="S201" s="458"/>
      <c r="T201" s="458"/>
      <c r="U201" s="458"/>
      <c r="V201" s="458"/>
      <c r="W201" s="458"/>
      <c r="X201" s="458"/>
      <c r="Y201" s="458"/>
      <c r="Z201" s="459"/>
      <c r="AA201" s="459"/>
      <c r="AB201" s="286"/>
      <c r="AC201" s="430"/>
      <c r="AD201" s="430"/>
      <c r="AE201" s="430"/>
      <c r="AF201" s="430"/>
      <c r="AG201" s="430"/>
      <c r="AH201" s="430"/>
      <c r="AI201" s="430"/>
      <c r="AJ201" s="430"/>
      <c r="AK201" s="430"/>
      <c r="AL201" s="430"/>
      <c r="AM201" s="430"/>
      <c r="AN201" s="430"/>
      <c r="AO201" s="430"/>
      <c r="AP201" s="430"/>
      <c r="AQ201" s="430"/>
    </row>
    <row r="202" spans="1:43" ht="15">
      <c r="A202" s="455"/>
      <c r="B202" s="460"/>
      <c r="C202" s="456"/>
      <c r="D202" s="456"/>
      <c r="E202" s="456"/>
      <c r="F202" s="456"/>
      <c r="G202" s="126"/>
      <c r="H202" s="126"/>
      <c r="I202" s="456"/>
      <c r="J202" s="456"/>
      <c r="K202" s="456"/>
      <c r="L202" s="458"/>
      <c r="M202" s="458"/>
      <c r="N202" s="458"/>
      <c r="O202" s="458"/>
      <c r="P202" s="458"/>
      <c r="Q202" s="458"/>
      <c r="R202" s="458"/>
      <c r="S202" s="458"/>
      <c r="T202" s="458"/>
      <c r="U202" s="458"/>
      <c r="V202" s="458"/>
      <c r="W202" s="458"/>
      <c r="X202" s="458"/>
      <c r="Y202" s="458"/>
      <c r="Z202" s="459"/>
      <c r="AA202" s="459"/>
      <c r="AB202" s="286"/>
      <c r="AC202" s="430"/>
      <c r="AD202" s="430"/>
      <c r="AE202" s="430"/>
      <c r="AF202" s="430"/>
      <c r="AG202" s="430"/>
      <c r="AH202" s="430"/>
      <c r="AI202" s="430"/>
      <c r="AJ202" s="430"/>
      <c r="AK202" s="430"/>
      <c r="AL202" s="430"/>
      <c r="AM202" s="430"/>
      <c r="AN202" s="430"/>
      <c r="AO202" s="430"/>
      <c r="AP202" s="430"/>
      <c r="AQ202" s="430"/>
    </row>
    <row r="203" spans="1:43" ht="15">
      <c r="A203" s="455"/>
      <c r="B203" s="460"/>
      <c r="C203" s="456"/>
      <c r="D203" s="456"/>
      <c r="E203" s="456"/>
      <c r="F203" s="456"/>
      <c r="G203" s="126"/>
      <c r="H203" s="126"/>
      <c r="I203" s="456"/>
      <c r="J203" s="456"/>
      <c r="K203" s="456"/>
      <c r="L203" s="458"/>
      <c r="M203" s="458"/>
      <c r="N203" s="458"/>
      <c r="O203" s="458"/>
      <c r="P203" s="458"/>
      <c r="Q203" s="458"/>
      <c r="R203" s="458"/>
      <c r="S203" s="458"/>
      <c r="T203" s="458"/>
      <c r="U203" s="458"/>
      <c r="V203" s="458"/>
      <c r="W203" s="458"/>
      <c r="X203" s="458"/>
      <c r="Y203" s="458"/>
      <c r="Z203" s="459"/>
      <c r="AA203" s="459"/>
      <c r="AB203" s="286"/>
      <c r="AC203" s="430"/>
      <c r="AD203" s="430"/>
      <c r="AE203" s="430"/>
      <c r="AF203" s="430"/>
      <c r="AG203" s="430"/>
      <c r="AH203" s="430"/>
      <c r="AI203" s="430"/>
      <c r="AJ203" s="430"/>
      <c r="AK203" s="430"/>
      <c r="AL203" s="430"/>
      <c r="AM203" s="430"/>
      <c r="AN203" s="430"/>
      <c r="AO203" s="430"/>
      <c r="AP203" s="430"/>
      <c r="AQ203" s="430"/>
    </row>
    <row r="204" spans="1:43" ht="15">
      <c r="A204" s="455"/>
      <c r="B204" s="460"/>
      <c r="C204" s="456"/>
      <c r="D204" s="456"/>
      <c r="E204" s="456"/>
      <c r="F204" s="456"/>
      <c r="G204" s="126"/>
      <c r="H204" s="126"/>
      <c r="I204" s="456"/>
      <c r="J204" s="456"/>
      <c r="K204" s="456"/>
      <c r="L204" s="458"/>
      <c r="M204" s="458"/>
      <c r="N204" s="458"/>
      <c r="O204" s="458"/>
      <c r="P204" s="458"/>
      <c r="Q204" s="458"/>
      <c r="R204" s="458"/>
      <c r="S204" s="458"/>
      <c r="T204" s="458"/>
      <c r="U204" s="458"/>
      <c r="V204" s="458"/>
      <c r="W204" s="458"/>
      <c r="X204" s="458"/>
      <c r="Y204" s="458"/>
      <c r="Z204" s="459"/>
      <c r="AA204" s="459"/>
      <c r="AB204" s="286"/>
      <c r="AC204" s="430"/>
      <c r="AD204" s="430"/>
      <c r="AE204" s="430"/>
      <c r="AF204" s="430"/>
      <c r="AG204" s="430"/>
      <c r="AH204" s="430"/>
      <c r="AI204" s="430"/>
      <c r="AJ204" s="430"/>
      <c r="AK204" s="430"/>
      <c r="AL204" s="430"/>
      <c r="AM204" s="430"/>
      <c r="AN204" s="430"/>
      <c r="AO204" s="430"/>
      <c r="AP204" s="430"/>
      <c r="AQ204" s="430"/>
    </row>
    <row r="205" spans="1:43" ht="15">
      <c r="A205" s="455"/>
      <c r="B205" s="460"/>
      <c r="C205" s="456"/>
      <c r="D205" s="456"/>
      <c r="E205" s="456"/>
      <c r="F205" s="456"/>
      <c r="G205" s="126"/>
      <c r="H205" s="126"/>
      <c r="I205" s="456"/>
      <c r="J205" s="456"/>
      <c r="K205" s="456"/>
      <c r="L205" s="458"/>
      <c r="M205" s="458"/>
      <c r="N205" s="458"/>
      <c r="O205" s="458"/>
      <c r="P205" s="458"/>
      <c r="Q205" s="458"/>
      <c r="R205" s="458"/>
      <c r="S205" s="458"/>
      <c r="T205" s="458"/>
      <c r="U205" s="458"/>
      <c r="V205" s="458"/>
      <c r="W205" s="458"/>
      <c r="X205" s="458"/>
      <c r="Y205" s="458"/>
      <c r="Z205" s="459"/>
      <c r="AA205" s="459"/>
      <c r="AB205" s="286"/>
      <c r="AC205" s="430"/>
      <c r="AD205" s="430"/>
      <c r="AE205" s="430"/>
      <c r="AF205" s="430"/>
      <c r="AG205" s="430"/>
      <c r="AH205" s="430"/>
      <c r="AI205" s="430"/>
      <c r="AJ205" s="430"/>
      <c r="AK205" s="430"/>
      <c r="AL205" s="430"/>
      <c r="AM205" s="430"/>
      <c r="AN205" s="430"/>
      <c r="AO205" s="430"/>
      <c r="AP205" s="430"/>
      <c r="AQ205" s="430"/>
    </row>
    <row r="206" spans="1:43" ht="15">
      <c r="A206" s="455"/>
      <c r="B206" s="460"/>
      <c r="C206" s="456"/>
      <c r="D206" s="456"/>
      <c r="E206" s="456"/>
      <c r="F206" s="456"/>
      <c r="G206" s="126"/>
      <c r="H206" s="126"/>
      <c r="I206" s="456"/>
      <c r="J206" s="456"/>
      <c r="K206" s="456"/>
      <c r="L206" s="458"/>
      <c r="M206" s="458"/>
      <c r="N206" s="458"/>
      <c r="O206" s="458"/>
      <c r="P206" s="458"/>
      <c r="Q206" s="458"/>
      <c r="R206" s="458"/>
      <c r="S206" s="458"/>
      <c r="T206" s="458"/>
      <c r="U206" s="458"/>
      <c r="V206" s="458"/>
      <c r="W206" s="458"/>
      <c r="X206" s="458"/>
      <c r="Y206" s="458"/>
      <c r="Z206" s="459"/>
      <c r="AA206" s="459"/>
      <c r="AB206" s="286"/>
      <c r="AC206" s="430"/>
      <c r="AD206" s="430"/>
      <c r="AE206" s="430"/>
      <c r="AF206" s="430"/>
      <c r="AG206" s="430"/>
      <c r="AH206" s="430"/>
      <c r="AI206" s="430"/>
      <c r="AJ206" s="430"/>
      <c r="AK206" s="430"/>
      <c r="AL206" s="430"/>
      <c r="AM206" s="430"/>
      <c r="AN206" s="430"/>
      <c r="AO206" s="430"/>
      <c r="AP206" s="430"/>
      <c r="AQ206" s="430"/>
    </row>
    <row r="207" spans="1:43" ht="15">
      <c r="A207" s="455"/>
      <c r="B207" s="460"/>
      <c r="C207" s="456"/>
      <c r="D207" s="456"/>
      <c r="E207" s="456"/>
      <c r="F207" s="456"/>
      <c r="G207" s="126"/>
      <c r="H207" s="126"/>
      <c r="I207" s="456"/>
      <c r="J207" s="456"/>
      <c r="K207" s="456"/>
      <c r="L207" s="458"/>
      <c r="M207" s="458"/>
      <c r="N207" s="458"/>
      <c r="O207" s="458"/>
      <c r="P207" s="458"/>
      <c r="Q207" s="458"/>
      <c r="R207" s="458"/>
      <c r="S207" s="458"/>
      <c r="T207" s="458"/>
      <c r="U207" s="458"/>
      <c r="V207" s="458"/>
      <c r="W207" s="458"/>
      <c r="X207" s="458"/>
      <c r="Y207" s="458"/>
      <c r="Z207" s="459"/>
      <c r="AA207" s="459"/>
      <c r="AB207" s="286"/>
      <c r="AC207" s="430"/>
      <c r="AD207" s="430"/>
      <c r="AE207" s="430"/>
      <c r="AF207" s="430"/>
      <c r="AG207" s="430"/>
      <c r="AH207" s="430"/>
      <c r="AI207" s="430"/>
      <c r="AJ207" s="430"/>
      <c r="AK207" s="430"/>
      <c r="AL207" s="430"/>
      <c r="AM207" s="430"/>
      <c r="AN207" s="430"/>
      <c r="AO207" s="430"/>
      <c r="AP207" s="430"/>
      <c r="AQ207" s="430"/>
    </row>
    <row r="208" spans="1:43" ht="15">
      <c r="A208" s="455"/>
      <c r="B208" s="460"/>
      <c r="C208" s="456"/>
      <c r="D208" s="456"/>
      <c r="E208" s="456"/>
      <c r="F208" s="456"/>
      <c r="G208" s="126"/>
      <c r="H208" s="126"/>
      <c r="I208" s="456"/>
      <c r="J208" s="456"/>
      <c r="K208" s="456"/>
      <c r="L208" s="458"/>
      <c r="M208" s="458"/>
      <c r="N208" s="458"/>
      <c r="O208" s="458"/>
      <c r="P208" s="458"/>
      <c r="Q208" s="458"/>
      <c r="R208" s="458"/>
      <c r="S208" s="458"/>
      <c r="T208" s="458"/>
      <c r="U208" s="458"/>
      <c r="V208" s="458"/>
      <c r="W208" s="458"/>
      <c r="X208" s="458"/>
      <c r="Y208" s="458"/>
      <c r="Z208" s="459"/>
      <c r="AA208" s="459"/>
      <c r="AB208" s="286"/>
      <c r="AC208" s="430"/>
      <c r="AD208" s="430"/>
      <c r="AE208" s="430"/>
      <c r="AF208" s="430"/>
      <c r="AG208" s="430"/>
      <c r="AH208" s="430"/>
      <c r="AI208" s="430"/>
      <c r="AJ208" s="430"/>
      <c r="AK208" s="430"/>
      <c r="AL208" s="430"/>
      <c r="AM208" s="430"/>
      <c r="AN208" s="430"/>
      <c r="AO208" s="430"/>
      <c r="AP208" s="430"/>
      <c r="AQ208" s="430"/>
    </row>
    <row r="209" spans="1:43" ht="15">
      <c r="A209" s="455"/>
      <c r="B209" s="460"/>
      <c r="C209" s="456"/>
      <c r="D209" s="456"/>
      <c r="E209" s="456"/>
      <c r="F209" s="456"/>
      <c r="G209" s="126"/>
      <c r="H209" s="126"/>
      <c r="I209" s="456"/>
      <c r="J209" s="456"/>
      <c r="K209" s="456"/>
      <c r="L209" s="458"/>
      <c r="M209" s="458"/>
      <c r="N209" s="458"/>
      <c r="O209" s="458"/>
      <c r="P209" s="458"/>
      <c r="Q209" s="458"/>
      <c r="R209" s="458"/>
      <c r="S209" s="458"/>
      <c r="T209" s="458"/>
      <c r="U209" s="458"/>
      <c r="V209" s="458"/>
      <c r="W209" s="458"/>
      <c r="X209" s="458"/>
      <c r="Y209" s="458"/>
      <c r="Z209" s="459"/>
      <c r="AA209" s="459"/>
      <c r="AB209" s="286"/>
      <c r="AC209" s="430"/>
      <c r="AD209" s="430"/>
      <c r="AE209" s="430"/>
      <c r="AF209" s="430"/>
      <c r="AG209" s="430"/>
      <c r="AH209" s="430"/>
      <c r="AI209" s="430"/>
      <c r="AJ209" s="430"/>
      <c r="AK209" s="430"/>
      <c r="AL209" s="430"/>
      <c r="AM209" s="430"/>
      <c r="AN209" s="430"/>
      <c r="AO209" s="430"/>
      <c r="AP209" s="430"/>
      <c r="AQ209" s="430"/>
    </row>
    <row r="210" spans="1:43" ht="15">
      <c r="A210" s="455"/>
      <c r="B210" s="460"/>
      <c r="C210" s="456"/>
      <c r="D210" s="456"/>
      <c r="E210" s="456"/>
      <c r="F210" s="456"/>
      <c r="G210" s="126"/>
      <c r="H210" s="126"/>
      <c r="I210" s="456"/>
      <c r="J210" s="456"/>
      <c r="K210" s="456"/>
      <c r="L210" s="458"/>
      <c r="M210" s="458"/>
      <c r="N210" s="458"/>
      <c r="O210" s="458"/>
      <c r="P210" s="458"/>
      <c r="Q210" s="458"/>
      <c r="R210" s="458"/>
      <c r="S210" s="458"/>
      <c r="T210" s="458"/>
      <c r="U210" s="458"/>
      <c r="V210" s="458"/>
      <c r="W210" s="458"/>
      <c r="X210" s="458"/>
      <c r="Y210" s="458"/>
      <c r="Z210" s="459"/>
      <c r="AA210" s="459"/>
      <c r="AB210" s="286"/>
      <c r="AC210" s="430"/>
      <c r="AD210" s="430"/>
      <c r="AE210" s="430"/>
      <c r="AF210" s="430"/>
      <c r="AG210" s="430"/>
      <c r="AH210" s="430"/>
      <c r="AI210" s="430"/>
      <c r="AJ210" s="430"/>
      <c r="AK210" s="430"/>
      <c r="AL210" s="430"/>
      <c r="AM210" s="430"/>
      <c r="AN210" s="430"/>
      <c r="AO210" s="430"/>
      <c r="AP210" s="430"/>
      <c r="AQ210" s="430"/>
    </row>
    <row r="211" spans="1:43" ht="15">
      <c r="A211" s="455"/>
      <c r="B211" s="460"/>
      <c r="C211" s="456"/>
      <c r="D211" s="456"/>
      <c r="E211" s="456"/>
      <c r="F211" s="456"/>
      <c r="G211" s="126"/>
      <c r="H211" s="126"/>
      <c r="I211" s="456"/>
      <c r="J211" s="456"/>
      <c r="K211" s="456"/>
      <c r="L211" s="458"/>
      <c r="M211" s="458"/>
      <c r="N211" s="458"/>
      <c r="O211" s="458"/>
      <c r="P211" s="458"/>
      <c r="Q211" s="458"/>
      <c r="R211" s="458"/>
      <c r="S211" s="458"/>
      <c r="T211" s="458"/>
      <c r="U211" s="458"/>
      <c r="V211" s="458"/>
      <c r="W211" s="458"/>
      <c r="X211" s="458"/>
      <c r="Y211" s="458"/>
      <c r="Z211" s="459"/>
      <c r="AA211" s="459"/>
      <c r="AB211" s="286"/>
      <c r="AC211" s="430"/>
      <c r="AD211" s="430"/>
      <c r="AE211" s="430"/>
      <c r="AF211" s="430"/>
      <c r="AG211" s="430"/>
      <c r="AH211" s="430"/>
      <c r="AI211" s="430"/>
      <c r="AJ211" s="430"/>
      <c r="AK211" s="430"/>
      <c r="AL211" s="430"/>
      <c r="AM211" s="430"/>
      <c r="AN211" s="430"/>
      <c r="AO211" s="430"/>
      <c r="AP211" s="430"/>
      <c r="AQ211" s="430"/>
    </row>
    <row r="212" spans="1:43" ht="15">
      <c r="A212" s="455"/>
      <c r="B212" s="460"/>
      <c r="C212" s="456"/>
      <c r="D212" s="456"/>
      <c r="E212" s="456"/>
      <c r="F212" s="456"/>
      <c r="G212" s="126"/>
      <c r="H212" s="126"/>
      <c r="I212" s="456"/>
      <c r="J212" s="456"/>
      <c r="K212" s="456"/>
      <c r="L212" s="458"/>
      <c r="M212" s="458"/>
      <c r="N212" s="458"/>
      <c r="O212" s="458"/>
      <c r="P212" s="458"/>
      <c r="Q212" s="458"/>
      <c r="R212" s="458"/>
      <c r="S212" s="458"/>
      <c r="T212" s="458"/>
      <c r="U212" s="458"/>
      <c r="V212" s="458"/>
      <c r="W212" s="458"/>
      <c r="X212" s="458"/>
      <c r="Y212" s="458"/>
      <c r="Z212" s="459"/>
      <c r="AA212" s="459"/>
      <c r="AB212" s="286"/>
      <c r="AC212" s="430"/>
      <c r="AD212" s="430"/>
      <c r="AE212" s="430"/>
      <c r="AF212" s="430"/>
      <c r="AG212" s="430"/>
      <c r="AH212" s="430"/>
      <c r="AI212" s="430"/>
      <c r="AJ212" s="430"/>
      <c r="AK212" s="430"/>
      <c r="AL212" s="430"/>
      <c r="AM212" s="430"/>
      <c r="AN212" s="430"/>
      <c r="AO212" s="430"/>
      <c r="AP212" s="430"/>
      <c r="AQ212" s="430"/>
    </row>
    <row r="213" spans="1:43" ht="15">
      <c r="A213" s="455"/>
      <c r="B213" s="460"/>
      <c r="C213" s="456"/>
      <c r="D213" s="456"/>
      <c r="E213" s="456"/>
      <c r="F213" s="456"/>
      <c r="G213" s="126"/>
      <c r="H213" s="126"/>
      <c r="I213" s="456"/>
      <c r="J213" s="456"/>
      <c r="K213" s="456"/>
      <c r="L213" s="458"/>
      <c r="M213" s="458"/>
      <c r="N213" s="458"/>
      <c r="O213" s="458"/>
      <c r="P213" s="458"/>
      <c r="Q213" s="458"/>
      <c r="R213" s="458"/>
      <c r="S213" s="458"/>
      <c r="T213" s="458"/>
      <c r="U213" s="458"/>
      <c r="V213" s="458"/>
      <c r="W213" s="458"/>
      <c r="X213" s="458"/>
      <c r="Y213" s="458"/>
      <c r="Z213" s="459"/>
      <c r="AA213" s="459"/>
      <c r="AB213" s="286"/>
      <c r="AC213" s="430"/>
      <c r="AD213" s="430"/>
      <c r="AE213" s="430"/>
      <c r="AF213" s="430"/>
      <c r="AG213" s="430"/>
      <c r="AH213" s="430"/>
      <c r="AI213" s="430"/>
      <c r="AJ213" s="430"/>
      <c r="AK213" s="430"/>
      <c r="AL213" s="430"/>
      <c r="AM213" s="430"/>
      <c r="AN213" s="430"/>
      <c r="AO213" s="430"/>
      <c r="AP213" s="430"/>
      <c r="AQ213" s="430"/>
    </row>
    <row r="214" spans="1:43" ht="15">
      <c r="A214" s="455"/>
      <c r="B214" s="460"/>
      <c r="C214" s="456"/>
      <c r="D214" s="456"/>
      <c r="E214" s="456"/>
      <c r="F214" s="456"/>
      <c r="G214" s="126"/>
      <c r="H214" s="126"/>
      <c r="I214" s="456"/>
      <c r="J214" s="456"/>
      <c r="K214" s="456"/>
      <c r="L214" s="458"/>
      <c r="M214" s="458"/>
      <c r="N214" s="458"/>
      <c r="O214" s="458"/>
      <c r="P214" s="458"/>
      <c r="Q214" s="458"/>
      <c r="R214" s="458"/>
      <c r="S214" s="458"/>
      <c r="T214" s="458"/>
      <c r="U214" s="458"/>
      <c r="V214" s="458"/>
      <c r="W214" s="458"/>
      <c r="X214" s="458"/>
      <c r="Y214" s="458"/>
      <c r="Z214" s="459"/>
      <c r="AA214" s="459"/>
      <c r="AB214" s="286"/>
      <c r="AC214" s="430"/>
      <c r="AD214" s="430"/>
      <c r="AE214" s="430"/>
      <c r="AF214" s="430"/>
      <c r="AG214" s="430"/>
      <c r="AH214" s="430"/>
      <c r="AI214" s="430"/>
      <c r="AJ214" s="430"/>
      <c r="AK214" s="430"/>
      <c r="AL214" s="430"/>
      <c r="AM214" s="430"/>
      <c r="AN214" s="430"/>
      <c r="AO214" s="430"/>
      <c r="AP214" s="430"/>
      <c r="AQ214" s="430"/>
    </row>
    <row r="215" spans="1:43" ht="15">
      <c r="A215" s="455"/>
      <c r="B215" s="460"/>
      <c r="C215" s="456"/>
      <c r="D215" s="456"/>
      <c r="E215" s="456"/>
      <c r="F215" s="456"/>
      <c r="G215" s="126"/>
      <c r="H215" s="126"/>
      <c r="I215" s="456"/>
      <c r="J215" s="456"/>
      <c r="K215" s="456"/>
      <c r="L215" s="458"/>
      <c r="M215" s="458"/>
      <c r="N215" s="458"/>
      <c r="O215" s="458"/>
      <c r="P215" s="458"/>
      <c r="Q215" s="458"/>
      <c r="R215" s="458"/>
      <c r="S215" s="458"/>
      <c r="T215" s="458"/>
      <c r="U215" s="458"/>
      <c r="V215" s="458"/>
      <c r="W215" s="458"/>
      <c r="X215" s="458"/>
      <c r="Y215" s="458"/>
      <c r="Z215" s="459"/>
      <c r="AA215" s="459"/>
      <c r="AB215" s="286"/>
      <c r="AC215" s="430"/>
      <c r="AD215" s="430"/>
      <c r="AE215" s="430"/>
      <c r="AF215" s="430"/>
      <c r="AG215" s="430"/>
      <c r="AH215" s="430"/>
      <c r="AI215" s="430"/>
      <c r="AJ215" s="430"/>
      <c r="AK215" s="430"/>
      <c r="AL215" s="430"/>
      <c r="AM215" s="430"/>
      <c r="AN215" s="430"/>
      <c r="AO215" s="430"/>
      <c r="AP215" s="430"/>
      <c r="AQ215" s="430"/>
    </row>
    <row r="216" spans="1:43" ht="15">
      <c r="A216" s="455"/>
      <c r="B216" s="460"/>
      <c r="C216" s="456"/>
      <c r="D216" s="456"/>
      <c r="E216" s="456"/>
      <c r="F216" s="456"/>
      <c r="G216" s="126"/>
      <c r="H216" s="126"/>
      <c r="I216" s="456"/>
      <c r="J216" s="456"/>
      <c r="K216" s="456"/>
      <c r="L216" s="458"/>
      <c r="M216" s="458"/>
      <c r="N216" s="458"/>
      <c r="O216" s="458"/>
      <c r="P216" s="458"/>
      <c r="Q216" s="458"/>
      <c r="R216" s="458"/>
      <c r="S216" s="458"/>
      <c r="T216" s="458"/>
      <c r="U216" s="458"/>
      <c r="V216" s="458"/>
      <c r="W216" s="458"/>
      <c r="X216" s="458"/>
      <c r="Y216" s="458"/>
      <c r="Z216" s="459"/>
      <c r="AA216" s="459"/>
      <c r="AB216" s="286"/>
      <c r="AC216" s="430"/>
      <c r="AD216" s="430"/>
      <c r="AE216" s="430"/>
      <c r="AF216" s="430"/>
      <c r="AG216" s="430"/>
      <c r="AH216" s="430"/>
      <c r="AI216" s="430"/>
      <c r="AJ216" s="430"/>
      <c r="AK216" s="430"/>
      <c r="AL216" s="430"/>
      <c r="AM216" s="430"/>
      <c r="AN216" s="430"/>
      <c r="AO216" s="430"/>
      <c r="AP216" s="430"/>
      <c r="AQ216" s="430"/>
    </row>
    <row r="217" spans="1:43" ht="15">
      <c r="A217" s="455"/>
      <c r="B217" s="460"/>
      <c r="C217" s="456"/>
      <c r="D217" s="456"/>
      <c r="E217" s="456"/>
      <c r="F217" s="456"/>
      <c r="G217" s="126"/>
      <c r="H217" s="126"/>
      <c r="I217" s="456"/>
      <c r="J217" s="456"/>
      <c r="K217" s="456"/>
      <c r="L217" s="458"/>
      <c r="M217" s="458"/>
      <c r="N217" s="458"/>
      <c r="O217" s="458"/>
      <c r="P217" s="458"/>
      <c r="Q217" s="458"/>
      <c r="R217" s="458"/>
      <c r="S217" s="458"/>
      <c r="T217" s="458"/>
      <c r="U217" s="458"/>
      <c r="V217" s="458"/>
      <c r="W217" s="458"/>
      <c r="X217" s="458"/>
      <c r="Y217" s="458"/>
      <c r="Z217" s="459"/>
      <c r="AA217" s="459"/>
      <c r="AB217" s="286"/>
      <c r="AC217" s="430"/>
      <c r="AD217" s="430"/>
      <c r="AE217" s="430"/>
      <c r="AF217" s="430"/>
      <c r="AG217" s="430"/>
      <c r="AH217" s="430"/>
      <c r="AI217" s="430"/>
      <c r="AJ217" s="430"/>
      <c r="AK217" s="430"/>
      <c r="AL217" s="430"/>
      <c r="AM217" s="430"/>
      <c r="AN217" s="430"/>
      <c r="AO217" s="430"/>
      <c r="AP217" s="430"/>
      <c r="AQ217" s="430"/>
    </row>
    <row r="218" spans="1:43" ht="15">
      <c r="A218" s="455"/>
      <c r="B218" s="460"/>
      <c r="C218" s="456"/>
      <c r="D218" s="456"/>
      <c r="E218" s="456"/>
      <c r="F218" s="456"/>
      <c r="G218" s="126"/>
      <c r="H218" s="126"/>
      <c r="I218" s="456"/>
      <c r="J218" s="456"/>
      <c r="K218" s="456"/>
      <c r="L218" s="458"/>
      <c r="M218" s="458"/>
      <c r="N218" s="458"/>
      <c r="O218" s="458"/>
      <c r="P218" s="458"/>
      <c r="Q218" s="458"/>
      <c r="R218" s="458"/>
      <c r="S218" s="458"/>
      <c r="T218" s="458"/>
      <c r="U218" s="458"/>
      <c r="V218" s="458"/>
      <c r="W218" s="458"/>
      <c r="X218" s="458"/>
      <c r="Y218" s="458"/>
      <c r="Z218" s="459"/>
      <c r="AA218" s="459"/>
      <c r="AB218" s="286"/>
      <c r="AC218" s="430"/>
      <c r="AD218" s="430"/>
      <c r="AE218" s="430"/>
      <c r="AF218" s="430"/>
      <c r="AG218" s="430"/>
      <c r="AH218" s="430"/>
      <c r="AI218" s="430"/>
      <c r="AJ218" s="430"/>
      <c r="AK218" s="430"/>
      <c r="AL218" s="430"/>
      <c r="AM218" s="430"/>
      <c r="AN218" s="430"/>
      <c r="AO218" s="430"/>
      <c r="AP218" s="430"/>
      <c r="AQ218" s="430"/>
    </row>
    <row r="219" spans="1:43" ht="15">
      <c r="A219" s="455"/>
      <c r="B219" s="460"/>
      <c r="C219" s="456"/>
      <c r="D219" s="456"/>
      <c r="E219" s="456"/>
      <c r="F219" s="456"/>
      <c r="G219" s="126"/>
      <c r="H219" s="126"/>
      <c r="I219" s="456"/>
      <c r="J219" s="456"/>
      <c r="K219" s="456"/>
      <c r="L219" s="458"/>
      <c r="M219" s="458"/>
      <c r="N219" s="458"/>
      <c r="O219" s="458"/>
      <c r="P219" s="458"/>
      <c r="Q219" s="458"/>
      <c r="R219" s="458"/>
      <c r="S219" s="458"/>
      <c r="T219" s="458"/>
      <c r="U219" s="458"/>
      <c r="V219" s="458"/>
      <c r="W219" s="458"/>
      <c r="X219" s="458"/>
      <c r="Y219" s="458"/>
      <c r="Z219" s="459"/>
      <c r="AA219" s="459"/>
      <c r="AB219" s="286"/>
      <c r="AC219" s="430"/>
      <c r="AD219" s="430"/>
      <c r="AE219" s="430"/>
      <c r="AF219" s="430"/>
      <c r="AG219" s="430"/>
      <c r="AH219" s="430"/>
      <c r="AI219" s="430"/>
      <c r="AJ219" s="430"/>
      <c r="AK219" s="430"/>
      <c r="AL219" s="430"/>
      <c r="AM219" s="430"/>
      <c r="AN219" s="430"/>
      <c r="AO219" s="430"/>
      <c r="AP219" s="430"/>
      <c r="AQ219" s="430"/>
    </row>
    <row r="220" spans="1:43" ht="15">
      <c r="A220" s="455"/>
      <c r="B220" s="460"/>
      <c r="C220" s="456"/>
      <c r="D220" s="456"/>
      <c r="E220" s="456"/>
      <c r="F220" s="456"/>
      <c r="G220" s="126"/>
      <c r="H220" s="126"/>
      <c r="I220" s="456"/>
      <c r="J220" s="456"/>
      <c r="K220" s="456"/>
      <c r="L220" s="458"/>
      <c r="M220" s="458"/>
      <c r="N220" s="458"/>
      <c r="O220" s="458"/>
      <c r="P220" s="458"/>
      <c r="Q220" s="458"/>
      <c r="R220" s="458"/>
      <c r="S220" s="458"/>
      <c r="T220" s="458"/>
      <c r="U220" s="458"/>
      <c r="V220" s="458"/>
      <c r="W220" s="458"/>
      <c r="X220" s="458"/>
      <c r="Y220" s="458"/>
      <c r="Z220" s="459"/>
      <c r="AA220" s="459"/>
      <c r="AB220" s="286"/>
      <c r="AC220" s="430"/>
      <c r="AD220" s="430"/>
      <c r="AE220" s="430"/>
      <c r="AF220" s="430"/>
      <c r="AG220" s="430"/>
      <c r="AH220" s="430"/>
      <c r="AI220" s="430"/>
      <c r="AJ220" s="430"/>
      <c r="AK220" s="430"/>
      <c r="AL220" s="430"/>
      <c r="AM220" s="430"/>
      <c r="AN220" s="430"/>
      <c r="AO220" s="430"/>
      <c r="AP220" s="430"/>
      <c r="AQ220" s="430"/>
    </row>
    <row r="221" spans="1:43" ht="15">
      <c r="A221" s="455"/>
      <c r="B221" s="460"/>
      <c r="C221" s="456"/>
      <c r="D221" s="456"/>
      <c r="E221" s="461"/>
      <c r="F221" s="456"/>
      <c r="G221" s="126"/>
      <c r="H221" s="126"/>
      <c r="I221" s="456"/>
      <c r="J221" s="456"/>
      <c r="K221" s="456"/>
      <c r="L221" s="458"/>
      <c r="M221" s="458"/>
      <c r="N221" s="458"/>
      <c r="O221" s="458"/>
      <c r="P221" s="458"/>
      <c r="Q221" s="458"/>
      <c r="R221" s="458"/>
      <c r="S221" s="458"/>
      <c r="T221" s="458"/>
      <c r="U221" s="458"/>
      <c r="V221" s="458"/>
      <c r="W221" s="458"/>
      <c r="X221" s="458"/>
      <c r="Y221" s="458"/>
      <c r="Z221" s="459"/>
      <c r="AA221" s="459"/>
      <c r="AB221" s="286"/>
      <c r="AC221" s="430"/>
      <c r="AD221" s="430"/>
      <c r="AE221" s="430"/>
      <c r="AF221" s="430"/>
      <c r="AG221" s="430"/>
      <c r="AH221" s="430"/>
      <c r="AI221" s="430"/>
      <c r="AJ221" s="430"/>
      <c r="AK221" s="430"/>
      <c r="AL221" s="430"/>
      <c r="AM221" s="430"/>
      <c r="AN221" s="430"/>
      <c r="AO221" s="430"/>
      <c r="AP221" s="430"/>
      <c r="AQ221" s="430"/>
    </row>
    <row r="222" spans="1:43" ht="15">
      <c r="A222" s="455"/>
      <c r="B222" s="460"/>
      <c r="C222" s="456"/>
      <c r="D222" s="456"/>
      <c r="E222" s="461"/>
      <c r="F222" s="456"/>
      <c r="G222" s="126"/>
      <c r="H222" s="126"/>
      <c r="I222" s="456"/>
      <c r="J222" s="456"/>
      <c r="K222" s="456"/>
      <c r="L222" s="458"/>
      <c r="M222" s="458"/>
      <c r="N222" s="458"/>
      <c r="O222" s="458"/>
      <c r="P222" s="458"/>
      <c r="Q222" s="458"/>
      <c r="R222" s="458"/>
      <c r="S222" s="458"/>
      <c r="T222" s="458"/>
      <c r="U222" s="458"/>
      <c r="V222" s="458"/>
      <c r="W222" s="458"/>
      <c r="X222" s="458"/>
      <c r="Y222" s="458"/>
      <c r="Z222" s="459"/>
      <c r="AA222" s="459"/>
      <c r="AB222" s="286"/>
      <c r="AC222" s="430"/>
      <c r="AD222" s="430"/>
      <c r="AE222" s="430"/>
      <c r="AF222" s="430"/>
      <c r="AG222" s="430"/>
      <c r="AH222" s="430"/>
      <c r="AI222" s="430"/>
      <c r="AJ222" s="430"/>
      <c r="AK222" s="430"/>
      <c r="AL222" s="430"/>
      <c r="AM222" s="430"/>
      <c r="AN222" s="430"/>
      <c r="AO222" s="430"/>
      <c r="AP222" s="430"/>
      <c r="AQ222" s="430"/>
    </row>
    <row r="223" spans="1:43" ht="15">
      <c r="A223" s="455"/>
      <c r="B223" s="460"/>
      <c r="C223" s="456"/>
      <c r="D223" s="456"/>
      <c r="E223" s="461"/>
      <c r="F223" s="456"/>
      <c r="G223" s="126"/>
      <c r="H223" s="126"/>
      <c r="I223" s="456"/>
      <c r="J223" s="456"/>
      <c r="K223" s="456"/>
      <c r="L223" s="458"/>
      <c r="M223" s="458"/>
      <c r="N223" s="458"/>
      <c r="O223" s="458"/>
      <c r="P223" s="458"/>
      <c r="Q223" s="458"/>
      <c r="R223" s="458"/>
      <c r="S223" s="458"/>
      <c r="T223" s="458"/>
      <c r="U223" s="458"/>
      <c r="V223" s="458"/>
      <c r="W223" s="458"/>
      <c r="X223" s="458"/>
      <c r="Y223" s="458"/>
      <c r="Z223" s="459"/>
      <c r="AA223" s="459"/>
      <c r="AB223" s="286"/>
      <c r="AC223" s="430"/>
      <c r="AD223" s="430"/>
      <c r="AE223" s="430"/>
      <c r="AF223" s="430"/>
      <c r="AG223" s="430"/>
      <c r="AH223" s="430"/>
      <c r="AI223" s="430"/>
      <c r="AJ223" s="430"/>
      <c r="AK223" s="430"/>
      <c r="AL223" s="430"/>
      <c r="AM223" s="430"/>
      <c r="AN223" s="430"/>
      <c r="AO223" s="430"/>
      <c r="AP223" s="430"/>
      <c r="AQ223" s="430"/>
    </row>
    <row r="224" spans="1:43" ht="15">
      <c r="A224" s="455"/>
      <c r="B224" s="460"/>
      <c r="C224" s="456"/>
      <c r="D224" s="456"/>
      <c r="E224" s="461"/>
      <c r="F224" s="456"/>
      <c r="G224" s="126"/>
      <c r="H224" s="126"/>
      <c r="I224" s="456"/>
      <c r="J224" s="456"/>
      <c r="K224" s="456"/>
      <c r="L224" s="458"/>
      <c r="M224" s="458"/>
      <c r="N224" s="458"/>
      <c r="O224" s="458"/>
      <c r="P224" s="458"/>
      <c r="Q224" s="458"/>
      <c r="R224" s="458"/>
      <c r="S224" s="458"/>
      <c r="T224" s="458"/>
      <c r="U224" s="458"/>
      <c r="V224" s="458"/>
      <c r="W224" s="458"/>
      <c r="X224" s="458"/>
      <c r="Y224" s="458"/>
      <c r="Z224" s="459"/>
      <c r="AA224" s="459"/>
      <c r="AB224" s="286"/>
      <c r="AC224" s="430"/>
      <c r="AD224" s="430"/>
      <c r="AE224" s="430"/>
      <c r="AF224" s="430"/>
      <c r="AG224" s="430"/>
      <c r="AH224" s="430"/>
      <c r="AI224" s="430"/>
      <c r="AJ224" s="430"/>
      <c r="AK224" s="430"/>
      <c r="AL224" s="430"/>
      <c r="AM224" s="430"/>
      <c r="AN224" s="430"/>
      <c r="AO224" s="430"/>
      <c r="AP224" s="430"/>
      <c r="AQ224" s="430"/>
    </row>
    <row r="225" spans="1:43" ht="15">
      <c r="A225" s="455"/>
      <c r="B225" s="460"/>
      <c r="C225" s="456"/>
      <c r="D225" s="456"/>
      <c r="E225" s="461"/>
      <c r="F225" s="456"/>
      <c r="G225" s="126"/>
      <c r="H225" s="126"/>
      <c r="I225" s="456"/>
      <c r="J225" s="456"/>
      <c r="K225" s="456"/>
      <c r="L225" s="458"/>
      <c r="M225" s="458"/>
      <c r="N225" s="458"/>
      <c r="O225" s="458"/>
      <c r="P225" s="458"/>
      <c r="Q225" s="458"/>
      <c r="R225" s="458"/>
      <c r="S225" s="458"/>
      <c r="T225" s="458"/>
      <c r="U225" s="458"/>
      <c r="V225" s="458"/>
      <c r="W225" s="458"/>
      <c r="X225" s="458"/>
      <c r="Y225" s="458"/>
      <c r="Z225" s="459"/>
      <c r="AA225" s="459"/>
      <c r="AB225" s="286"/>
      <c r="AC225" s="430"/>
      <c r="AD225" s="430"/>
      <c r="AE225" s="430"/>
      <c r="AF225" s="430"/>
      <c r="AG225" s="430"/>
      <c r="AH225" s="430"/>
      <c r="AI225" s="430"/>
      <c r="AJ225" s="430"/>
      <c r="AK225" s="430"/>
      <c r="AL225" s="430"/>
      <c r="AM225" s="430"/>
      <c r="AN225" s="430"/>
      <c r="AO225" s="430"/>
      <c r="AP225" s="430"/>
      <c r="AQ225" s="430"/>
    </row>
    <row r="226" spans="1:43" ht="15">
      <c r="A226" s="455"/>
      <c r="B226" s="460"/>
      <c r="C226" s="456"/>
      <c r="D226" s="456"/>
      <c r="E226" s="461"/>
      <c r="F226" s="456"/>
      <c r="G226" s="126"/>
      <c r="H226" s="126"/>
      <c r="I226" s="456"/>
      <c r="J226" s="456"/>
      <c r="K226" s="456"/>
      <c r="L226" s="458"/>
      <c r="M226" s="458"/>
      <c r="N226" s="458"/>
      <c r="O226" s="458"/>
      <c r="P226" s="458"/>
      <c r="Q226" s="458"/>
      <c r="R226" s="458"/>
      <c r="S226" s="458"/>
      <c r="T226" s="458"/>
      <c r="U226" s="458"/>
      <c r="V226" s="458"/>
      <c r="W226" s="458"/>
      <c r="X226" s="458"/>
      <c r="Y226" s="458"/>
      <c r="Z226" s="459"/>
      <c r="AA226" s="459"/>
      <c r="AB226" s="286"/>
      <c r="AC226" s="430"/>
      <c r="AD226" s="430"/>
      <c r="AE226" s="430"/>
      <c r="AF226" s="430"/>
      <c r="AG226" s="430"/>
      <c r="AH226" s="430"/>
      <c r="AI226" s="430"/>
      <c r="AJ226" s="430"/>
      <c r="AK226" s="430"/>
      <c r="AL226" s="430"/>
      <c r="AM226" s="430"/>
      <c r="AN226" s="430"/>
      <c r="AO226" s="430"/>
      <c r="AP226" s="430"/>
      <c r="AQ226" s="430"/>
    </row>
    <row r="227" spans="1:43" ht="15">
      <c r="A227" s="455"/>
      <c r="B227" s="460"/>
      <c r="C227" s="456"/>
      <c r="D227" s="456"/>
      <c r="E227" s="461"/>
      <c r="F227" s="456"/>
      <c r="G227" s="126"/>
      <c r="H227" s="126"/>
      <c r="I227" s="456"/>
      <c r="J227" s="456"/>
      <c r="K227" s="456"/>
      <c r="L227" s="458"/>
      <c r="M227" s="458"/>
      <c r="N227" s="458"/>
      <c r="O227" s="458"/>
      <c r="P227" s="458"/>
      <c r="Q227" s="458"/>
      <c r="R227" s="458"/>
      <c r="S227" s="458"/>
      <c r="T227" s="458"/>
      <c r="U227" s="458"/>
      <c r="V227" s="458"/>
      <c r="W227" s="458"/>
      <c r="X227" s="458"/>
      <c r="Y227" s="458"/>
      <c r="Z227" s="459"/>
      <c r="AA227" s="459"/>
      <c r="AB227" s="286"/>
      <c r="AC227" s="430"/>
      <c r="AD227" s="430"/>
      <c r="AE227" s="430"/>
      <c r="AF227" s="430"/>
      <c r="AG227" s="430"/>
      <c r="AH227" s="430"/>
      <c r="AI227" s="430"/>
      <c r="AJ227" s="430"/>
      <c r="AK227" s="430"/>
      <c r="AL227" s="430"/>
      <c r="AM227" s="430"/>
      <c r="AN227" s="430"/>
      <c r="AO227" s="430"/>
      <c r="AP227" s="430"/>
      <c r="AQ227" s="430"/>
    </row>
    <row r="228" spans="1:43" ht="15">
      <c r="A228" s="455"/>
      <c r="B228" s="460"/>
      <c r="C228" s="456"/>
      <c r="D228" s="456"/>
      <c r="E228" s="461"/>
      <c r="F228" s="456"/>
      <c r="G228" s="126"/>
      <c r="H228" s="126"/>
      <c r="I228" s="456"/>
      <c r="J228" s="456"/>
      <c r="K228" s="456"/>
      <c r="L228" s="458"/>
      <c r="M228" s="458"/>
      <c r="N228" s="458"/>
      <c r="O228" s="458"/>
      <c r="P228" s="458"/>
      <c r="Q228" s="458"/>
      <c r="R228" s="458"/>
      <c r="S228" s="458"/>
      <c r="T228" s="458"/>
      <c r="U228" s="458"/>
      <c r="V228" s="458"/>
      <c r="W228" s="458"/>
      <c r="X228" s="458"/>
      <c r="Y228" s="458"/>
      <c r="Z228" s="459"/>
      <c r="AA228" s="459"/>
      <c r="AB228" s="286"/>
      <c r="AC228" s="430"/>
      <c r="AD228" s="430"/>
      <c r="AE228" s="430"/>
      <c r="AF228" s="430"/>
      <c r="AG228" s="430"/>
      <c r="AH228" s="430"/>
      <c r="AI228" s="430"/>
      <c r="AJ228" s="430"/>
      <c r="AK228" s="430"/>
      <c r="AL228" s="430"/>
      <c r="AM228" s="430"/>
      <c r="AN228" s="430"/>
      <c r="AO228" s="430"/>
      <c r="AP228" s="430"/>
      <c r="AQ228" s="430"/>
    </row>
    <row r="229" spans="1:43" ht="15">
      <c r="A229" s="455"/>
      <c r="B229" s="460"/>
      <c r="C229" s="456"/>
      <c r="D229" s="456"/>
      <c r="E229" s="461"/>
      <c r="F229" s="456"/>
      <c r="G229" s="126"/>
      <c r="H229" s="126"/>
      <c r="I229" s="456"/>
      <c r="J229" s="456"/>
      <c r="K229" s="456"/>
      <c r="L229" s="458"/>
      <c r="M229" s="458"/>
      <c r="N229" s="458"/>
      <c r="O229" s="458"/>
      <c r="P229" s="458"/>
      <c r="Q229" s="458"/>
      <c r="R229" s="458"/>
      <c r="S229" s="458"/>
      <c r="T229" s="458"/>
      <c r="U229" s="458"/>
      <c r="V229" s="458"/>
      <c r="W229" s="458"/>
      <c r="X229" s="458"/>
      <c r="Y229" s="458"/>
      <c r="Z229" s="459"/>
      <c r="AA229" s="459"/>
      <c r="AB229" s="286"/>
      <c r="AC229" s="430"/>
      <c r="AD229" s="430"/>
      <c r="AE229" s="430"/>
      <c r="AF229" s="430"/>
      <c r="AG229" s="430"/>
      <c r="AH229" s="430"/>
      <c r="AI229" s="430"/>
      <c r="AJ229" s="430"/>
      <c r="AK229" s="430"/>
      <c r="AL229" s="430"/>
      <c r="AM229" s="430"/>
      <c r="AN229" s="430"/>
      <c r="AO229" s="430"/>
      <c r="AP229" s="430"/>
      <c r="AQ229" s="430"/>
    </row>
    <row r="230" spans="1:43" ht="15">
      <c r="A230" s="455"/>
      <c r="B230" s="460"/>
      <c r="C230" s="456"/>
      <c r="D230" s="456"/>
      <c r="E230" s="461"/>
      <c r="F230" s="456"/>
      <c r="G230" s="126"/>
      <c r="H230" s="126"/>
      <c r="I230" s="456"/>
      <c r="J230" s="456"/>
      <c r="K230" s="456"/>
      <c r="L230" s="458"/>
      <c r="M230" s="458"/>
      <c r="N230" s="458"/>
      <c r="O230" s="458"/>
      <c r="P230" s="458"/>
      <c r="Q230" s="458"/>
      <c r="R230" s="458"/>
      <c r="S230" s="458"/>
      <c r="T230" s="458"/>
      <c r="U230" s="458"/>
      <c r="V230" s="458"/>
      <c r="W230" s="458"/>
      <c r="X230" s="458"/>
      <c r="Y230" s="458"/>
      <c r="Z230" s="459"/>
      <c r="AA230" s="459"/>
      <c r="AB230" s="286"/>
      <c r="AC230" s="430"/>
      <c r="AD230" s="430"/>
      <c r="AE230" s="430"/>
      <c r="AF230" s="430"/>
      <c r="AG230" s="430"/>
      <c r="AH230" s="430"/>
      <c r="AI230" s="430"/>
      <c r="AJ230" s="430"/>
      <c r="AK230" s="430"/>
      <c r="AL230" s="430"/>
      <c r="AM230" s="430"/>
      <c r="AN230" s="430"/>
      <c r="AO230" s="430"/>
      <c r="AP230" s="430"/>
      <c r="AQ230" s="430"/>
    </row>
    <row r="231" spans="1:43" ht="15">
      <c r="A231" s="455"/>
      <c r="B231" s="460"/>
      <c r="C231" s="456"/>
      <c r="D231" s="456"/>
      <c r="E231" s="461"/>
      <c r="F231" s="456"/>
      <c r="G231" s="126"/>
      <c r="H231" s="126"/>
      <c r="I231" s="456"/>
      <c r="J231" s="456"/>
      <c r="K231" s="456"/>
      <c r="L231" s="458"/>
      <c r="M231" s="458"/>
      <c r="N231" s="458"/>
      <c r="O231" s="458"/>
      <c r="P231" s="458"/>
      <c r="Q231" s="458"/>
      <c r="R231" s="458"/>
      <c r="S231" s="458"/>
      <c r="T231" s="458"/>
      <c r="U231" s="458"/>
      <c r="V231" s="458"/>
      <c r="W231" s="458"/>
      <c r="X231" s="458"/>
      <c r="Y231" s="458"/>
      <c r="Z231" s="459"/>
      <c r="AA231" s="459"/>
      <c r="AB231" s="286"/>
      <c r="AC231" s="430"/>
      <c r="AD231" s="430"/>
      <c r="AE231" s="430"/>
      <c r="AF231" s="430"/>
      <c r="AG231" s="430"/>
      <c r="AH231" s="430"/>
      <c r="AI231" s="430"/>
      <c r="AJ231" s="430"/>
      <c r="AK231" s="430"/>
      <c r="AL231" s="430"/>
      <c r="AM231" s="430"/>
      <c r="AN231" s="430"/>
      <c r="AO231" s="430"/>
      <c r="AP231" s="430"/>
      <c r="AQ231" s="430"/>
    </row>
    <row r="232" spans="1:43" ht="15">
      <c r="A232" s="455"/>
      <c r="B232" s="460"/>
      <c r="C232" s="456"/>
      <c r="D232" s="456"/>
      <c r="E232" s="461"/>
      <c r="F232" s="456"/>
      <c r="G232" s="126"/>
      <c r="H232" s="126"/>
      <c r="I232" s="456"/>
      <c r="J232" s="456"/>
      <c r="K232" s="456"/>
      <c r="L232" s="458"/>
      <c r="M232" s="458"/>
      <c r="N232" s="458"/>
      <c r="O232" s="458"/>
      <c r="P232" s="458"/>
      <c r="Q232" s="458"/>
      <c r="R232" s="458"/>
      <c r="S232" s="458"/>
      <c r="T232" s="458"/>
      <c r="U232" s="458"/>
      <c r="V232" s="458"/>
      <c r="W232" s="458"/>
      <c r="X232" s="458"/>
      <c r="Y232" s="458"/>
      <c r="Z232" s="459"/>
      <c r="AA232" s="459"/>
      <c r="AB232" s="286"/>
      <c r="AC232" s="430"/>
      <c r="AD232" s="430"/>
      <c r="AE232" s="430"/>
      <c r="AF232" s="430"/>
      <c r="AG232" s="430"/>
      <c r="AH232" s="430"/>
      <c r="AI232" s="430"/>
      <c r="AJ232" s="430"/>
      <c r="AK232" s="430"/>
      <c r="AL232" s="430"/>
      <c r="AM232" s="430"/>
      <c r="AN232" s="430"/>
      <c r="AO232" s="430"/>
      <c r="AP232" s="430"/>
      <c r="AQ232" s="430"/>
    </row>
    <row r="233" spans="1:43" ht="15">
      <c r="A233" s="455"/>
      <c r="B233" s="460"/>
      <c r="C233" s="456"/>
      <c r="D233" s="456"/>
      <c r="E233" s="461"/>
      <c r="F233" s="456"/>
      <c r="G233" s="126"/>
      <c r="H233" s="126"/>
      <c r="I233" s="456"/>
      <c r="J233" s="456"/>
      <c r="K233" s="456"/>
      <c r="L233" s="458"/>
      <c r="M233" s="458"/>
      <c r="N233" s="458"/>
      <c r="O233" s="458"/>
      <c r="P233" s="458"/>
      <c r="Q233" s="458"/>
      <c r="R233" s="458"/>
      <c r="S233" s="458"/>
      <c r="T233" s="458"/>
      <c r="U233" s="458"/>
      <c r="V233" s="458"/>
      <c r="W233" s="458"/>
      <c r="X233" s="458"/>
      <c r="Y233" s="458"/>
      <c r="Z233" s="459"/>
      <c r="AA233" s="459"/>
      <c r="AB233" s="286"/>
      <c r="AC233" s="430"/>
      <c r="AD233" s="430"/>
      <c r="AE233" s="430"/>
      <c r="AF233" s="430"/>
      <c r="AG233" s="430"/>
      <c r="AH233" s="430"/>
      <c r="AI233" s="430"/>
      <c r="AJ233" s="430"/>
      <c r="AK233" s="430"/>
      <c r="AL233" s="430"/>
      <c r="AM233" s="430"/>
      <c r="AN233" s="430"/>
      <c r="AO233" s="430"/>
      <c r="AP233" s="430"/>
      <c r="AQ233" s="430"/>
    </row>
    <row r="234" spans="1:43" ht="15">
      <c r="A234" s="455"/>
      <c r="B234" s="460"/>
      <c r="C234" s="456"/>
      <c r="D234" s="456"/>
      <c r="E234" s="461"/>
      <c r="F234" s="456"/>
      <c r="G234" s="126"/>
      <c r="H234" s="126"/>
      <c r="I234" s="456"/>
      <c r="J234" s="456"/>
      <c r="K234" s="456"/>
      <c r="L234" s="458"/>
      <c r="M234" s="458"/>
      <c r="N234" s="458"/>
      <c r="O234" s="458"/>
      <c r="P234" s="458"/>
      <c r="Q234" s="458"/>
      <c r="R234" s="458"/>
      <c r="S234" s="458"/>
      <c r="T234" s="458"/>
      <c r="U234" s="458"/>
      <c r="V234" s="458"/>
      <c r="W234" s="458"/>
      <c r="X234" s="458"/>
      <c r="Y234" s="458"/>
      <c r="Z234" s="459"/>
      <c r="AA234" s="459"/>
      <c r="AB234" s="286"/>
      <c r="AC234" s="430"/>
      <c r="AD234" s="430"/>
      <c r="AE234" s="430"/>
      <c r="AF234" s="430"/>
      <c r="AG234" s="430"/>
      <c r="AH234" s="430"/>
      <c r="AI234" s="430"/>
      <c r="AJ234" s="430"/>
      <c r="AK234" s="430"/>
      <c r="AL234" s="430"/>
      <c r="AM234" s="430"/>
      <c r="AN234" s="430"/>
      <c r="AO234" s="430"/>
      <c r="AP234" s="430"/>
      <c r="AQ234" s="430"/>
    </row>
    <row r="235" spans="1:43" ht="15">
      <c r="A235" s="455"/>
      <c r="B235" s="460"/>
      <c r="C235" s="456"/>
      <c r="D235" s="456"/>
      <c r="E235" s="461"/>
      <c r="F235" s="456"/>
      <c r="G235" s="126"/>
      <c r="H235" s="126"/>
      <c r="I235" s="456"/>
      <c r="J235" s="456"/>
      <c r="K235" s="456"/>
      <c r="L235" s="458"/>
      <c r="M235" s="458"/>
      <c r="N235" s="458"/>
      <c r="O235" s="458"/>
      <c r="P235" s="458"/>
      <c r="Q235" s="458"/>
      <c r="R235" s="458"/>
      <c r="S235" s="458"/>
      <c r="T235" s="458"/>
      <c r="U235" s="458"/>
      <c r="V235" s="458"/>
      <c r="W235" s="458"/>
      <c r="X235" s="458"/>
      <c r="Y235" s="458"/>
      <c r="Z235" s="459"/>
      <c r="AA235" s="459"/>
      <c r="AB235" s="286"/>
      <c r="AC235" s="430"/>
      <c r="AD235" s="430"/>
      <c r="AE235" s="430"/>
      <c r="AF235" s="430"/>
      <c r="AG235" s="430"/>
      <c r="AH235" s="430"/>
      <c r="AI235" s="430"/>
      <c r="AJ235" s="430"/>
      <c r="AK235" s="430"/>
      <c r="AL235" s="430"/>
      <c r="AM235" s="430"/>
      <c r="AN235" s="430"/>
      <c r="AO235" s="430"/>
      <c r="AP235" s="430"/>
      <c r="AQ235" s="430"/>
    </row>
    <row r="236" spans="1:43" ht="15">
      <c r="A236" s="455"/>
      <c r="B236" s="460"/>
      <c r="C236" s="456"/>
      <c r="D236" s="456"/>
      <c r="E236" s="461"/>
      <c r="F236" s="456"/>
      <c r="G236" s="126"/>
      <c r="H236" s="126"/>
      <c r="I236" s="456"/>
      <c r="J236" s="456"/>
      <c r="K236" s="456"/>
      <c r="L236" s="458"/>
      <c r="M236" s="458"/>
      <c r="N236" s="458"/>
      <c r="O236" s="458"/>
      <c r="P236" s="458"/>
      <c r="Q236" s="458"/>
      <c r="R236" s="458"/>
      <c r="S236" s="458"/>
      <c r="T236" s="458"/>
      <c r="U236" s="458"/>
      <c r="V236" s="458"/>
      <c r="W236" s="458"/>
      <c r="X236" s="458"/>
      <c r="Y236" s="458"/>
      <c r="Z236" s="459"/>
      <c r="AA236" s="459"/>
      <c r="AB236" s="286"/>
      <c r="AC236" s="430"/>
      <c r="AD236" s="430"/>
      <c r="AE236" s="430"/>
      <c r="AF236" s="430"/>
      <c r="AG236" s="430"/>
      <c r="AH236" s="430"/>
      <c r="AI236" s="430"/>
      <c r="AJ236" s="430"/>
      <c r="AK236" s="430"/>
      <c r="AL236" s="430"/>
      <c r="AM236" s="430"/>
      <c r="AN236" s="430"/>
      <c r="AO236" s="430"/>
      <c r="AP236" s="430"/>
      <c r="AQ236" s="430"/>
    </row>
    <row r="237" spans="1:43" ht="15">
      <c r="A237" s="455"/>
      <c r="B237" s="460"/>
      <c r="C237" s="456"/>
      <c r="D237" s="456"/>
      <c r="E237" s="461"/>
      <c r="F237" s="456"/>
      <c r="G237" s="126"/>
      <c r="H237" s="126"/>
      <c r="I237" s="456"/>
      <c r="J237" s="456"/>
      <c r="K237" s="456"/>
      <c r="L237" s="458"/>
      <c r="M237" s="458"/>
      <c r="N237" s="458"/>
      <c r="O237" s="458"/>
      <c r="P237" s="458"/>
      <c r="Q237" s="458"/>
      <c r="R237" s="458"/>
      <c r="S237" s="458"/>
      <c r="T237" s="458"/>
      <c r="U237" s="458"/>
      <c r="V237" s="458"/>
      <c r="W237" s="458"/>
      <c r="X237" s="458"/>
      <c r="Y237" s="458"/>
      <c r="Z237" s="459"/>
      <c r="AA237" s="459"/>
      <c r="AB237" s="286"/>
      <c r="AC237" s="430"/>
      <c r="AD237" s="430"/>
      <c r="AE237" s="430"/>
      <c r="AF237" s="430"/>
      <c r="AG237" s="430"/>
      <c r="AH237" s="430"/>
      <c r="AI237" s="430"/>
      <c r="AJ237" s="430"/>
      <c r="AK237" s="430"/>
      <c r="AL237" s="430"/>
      <c r="AM237" s="430"/>
      <c r="AN237" s="430"/>
      <c r="AO237" s="430"/>
      <c r="AP237" s="430"/>
      <c r="AQ237" s="430"/>
    </row>
    <row r="238" spans="1:43" ht="15">
      <c r="A238" s="455"/>
      <c r="B238" s="460"/>
      <c r="C238" s="456"/>
      <c r="D238" s="456"/>
      <c r="E238" s="461"/>
      <c r="F238" s="456"/>
      <c r="G238" s="126"/>
      <c r="H238" s="126"/>
      <c r="I238" s="456"/>
      <c r="J238" s="456"/>
      <c r="K238" s="456"/>
      <c r="L238" s="458"/>
      <c r="M238" s="458"/>
      <c r="N238" s="458"/>
      <c r="O238" s="458"/>
      <c r="P238" s="458"/>
      <c r="Q238" s="458"/>
      <c r="R238" s="458"/>
      <c r="S238" s="458"/>
      <c r="T238" s="458"/>
      <c r="U238" s="458"/>
      <c r="V238" s="458"/>
      <c r="W238" s="458"/>
      <c r="X238" s="458"/>
      <c r="Y238" s="458"/>
      <c r="Z238" s="459"/>
      <c r="AA238" s="459"/>
      <c r="AB238" s="286"/>
      <c r="AC238" s="430"/>
      <c r="AD238" s="430"/>
      <c r="AE238" s="430"/>
      <c r="AF238" s="430"/>
      <c r="AG238" s="430"/>
      <c r="AH238" s="430"/>
      <c r="AI238" s="430"/>
      <c r="AJ238" s="430"/>
      <c r="AK238" s="430"/>
      <c r="AL238" s="430"/>
      <c r="AM238" s="430"/>
      <c r="AN238" s="430"/>
      <c r="AO238" s="430"/>
      <c r="AP238" s="430"/>
      <c r="AQ238" s="430"/>
    </row>
    <row r="239" spans="1:43" ht="15">
      <c r="A239" s="455"/>
      <c r="B239" s="460"/>
      <c r="C239" s="456"/>
      <c r="D239" s="456"/>
      <c r="E239" s="461"/>
      <c r="F239" s="456"/>
      <c r="G239" s="126"/>
      <c r="H239" s="126"/>
      <c r="I239" s="456"/>
      <c r="J239" s="456"/>
      <c r="K239" s="456"/>
      <c r="L239" s="458"/>
      <c r="M239" s="458"/>
      <c r="N239" s="458"/>
      <c r="O239" s="458"/>
      <c r="P239" s="458"/>
      <c r="Q239" s="458"/>
      <c r="R239" s="458"/>
      <c r="S239" s="458"/>
      <c r="T239" s="458"/>
      <c r="U239" s="458"/>
      <c r="V239" s="458"/>
      <c r="W239" s="458"/>
      <c r="X239" s="458"/>
      <c r="Y239" s="458"/>
      <c r="Z239" s="459"/>
      <c r="AA239" s="459"/>
      <c r="AB239" s="286"/>
      <c r="AC239" s="430"/>
      <c r="AD239" s="430"/>
      <c r="AE239" s="430"/>
      <c r="AF239" s="430"/>
      <c r="AG239" s="430"/>
      <c r="AH239" s="430"/>
      <c r="AI239" s="430"/>
      <c r="AJ239" s="430"/>
      <c r="AK239" s="430"/>
      <c r="AL239" s="430"/>
      <c r="AM239" s="430"/>
      <c r="AN239" s="430"/>
      <c r="AO239" s="430"/>
      <c r="AP239" s="430"/>
      <c r="AQ239" s="430"/>
    </row>
    <row r="240" spans="1:43" ht="15">
      <c r="A240" s="455"/>
      <c r="B240" s="460"/>
      <c r="C240" s="456"/>
      <c r="D240" s="456"/>
      <c r="E240" s="461"/>
      <c r="F240" s="456"/>
      <c r="G240" s="126"/>
      <c r="H240" s="126"/>
      <c r="I240" s="456"/>
      <c r="J240" s="456"/>
      <c r="K240" s="456"/>
      <c r="L240" s="458"/>
      <c r="M240" s="458"/>
      <c r="N240" s="458"/>
      <c r="O240" s="458"/>
      <c r="P240" s="458"/>
      <c r="Q240" s="458"/>
      <c r="R240" s="458"/>
      <c r="S240" s="458"/>
      <c r="T240" s="458"/>
      <c r="U240" s="458"/>
      <c r="V240" s="458"/>
      <c r="W240" s="458"/>
      <c r="X240" s="458"/>
      <c r="Y240" s="458"/>
      <c r="Z240" s="459"/>
      <c r="AA240" s="459"/>
      <c r="AB240" s="286"/>
      <c r="AC240" s="430"/>
      <c r="AD240" s="430"/>
      <c r="AE240" s="430"/>
      <c r="AF240" s="430"/>
      <c r="AG240" s="430"/>
      <c r="AH240" s="430"/>
      <c r="AI240" s="430"/>
      <c r="AJ240" s="430"/>
      <c r="AK240" s="430"/>
      <c r="AL240" s="430"/>
      <c r="AM240" s="430"/>
      <c r="AN240" s="430"/>
      <c r="AO240" s="430"/>
      <c r="AP240" s="430"/>
      <c r="AQ240" s="430"/>
    </row>
    <row r="241" spans="1:43" ht="15">
      <c r="A241" s="455"/>
      <c r="B241" s="460"/>
      <c r="C241" s="456"/>
      <c r="D241" s="456"/>
      <c r="E241" s="461"/>
      <c r="F241" s="456"/>
      <c r="G241" s="126"/>
      <c r="H241" s="126"/>
      <c r="I241" s="456"/>
      <c r="J241" s="456"/>
      <c r="K241" s="456"/>
      <c r="L241" s="458"/>
      <c r="M241" s="458"/>
      <c r="N241" s="458"/>
      <c r="O241" s="458"/>
      <c r="P241" s="458"/>
      <c r="Q241" s="458"/>
      <c r="R241" s="458"/>
      <c r="S241" s="458"/>
      <c r="T241" s="458"/>
      <c r="U241" s="458"/>
      <c r="V241" s="458"/>
      <c r="W241" s="458"/>
      <c r="X241" s="458"/>
      <c r="Y241" s="458"/>
      <c r="Z241" s="459"/>
      <c r="AA241" s="459"/>
      <c r="AB241" s="286"/>
      <c r="AC241" s="430"/>
      <c r="AD241" s="430"/>
      <c r="AE241" s="430"/>
      <c r="AF241" s="430"/>
      <c r="AG241" s="430"/>
      <c r="AH241" s="430"/>
      <c r="AI241" s="430"/>
      <c r="AJ241" s="430"/>
      <c r="AK241" s="430"/>
      <c r="AL241" s="430"/>
      <c r="AM241" s="430"/>
      <c r="AN241" s="430"/>
      <c r="AO241" s="430"/>
      <c r="AP241" s="430"/>
      <c r="AQ241" s="430"/>
    </row>
    <row r="242" spans="1:43" ht="15">
      <c r="A242" s="455"/>
      <c r="B242" s="460"/>
      <c r="C242" s="456"/>
      <c r="D242" s="456"/>
      <c r="E242" s="461"/>
      <c r="F242" s="456"/>
      <c r="G242" s="126"/>
      <c r="H242" s="126"/>
      <c r="I242" s="456"/>
      <c r="J242" s="456"/>
      <c r="K242" s="456"/>
      <c r="L242" s="458"/>
      <c r="M242" s="458"/>
      <c r="N242" s="458"/>
      <c r="O242" s="458"/>
      <c r="P242" s="458"/>
      <c r="Q242" s="458"/>
      <c r="R242" s="458"/>
      <c r="S242" s="458"/>
      <c r="T242" s="458"/>
      <c r="U242" s="458"/>
      <c r="V242" s="458"/>
      <c r="W242" s="458"/>
      <c r="X242" s="458"/>
      <c r="Y242" s="458"/>
      <c r="Z242" s="459"/>
      <c r="AA242" s="459"/>
      <c r="AB242" s="286"/>
      <c r="AC242" s="430"/>
      <c r="AD242" s="430"/>
      <c r="AE242" s="430"/>
      <c r="AF242" s="430"/>
      <c r="AG242" s="430"/>
      <c r="AH242" s="430"/>
      <c r="AI242" s="430"/>
      <c r="AJ242" s="430"/>
      <c r="AK242" s="430"/>
      <c r="AL242" s="430"/>
      <c r="AM242" s="430"/>
      <c r="AN242" s="430"/>
      <c r="AO242" s="430"/>
      <c r="AP242" s="430"/>
      <c r="AQ242" s="430"/>
    </row>
    <row r="243" spans="1:43" ht="15">
      <c r="A243" s="455"/>
      <c r="B243" s="460"/>
      <c r="C243" s="456"/>
      <c r="D243" s="456"/>
      <c r="E243" s="461"/>
      <c r="F243" s="456"/>
      <c r="G243" s="126"/>
      <c r="H243" s="126"/>
      <c r="I243" s="456"/>
      <c r="J243" s="456"/>
      <c r="K243" s="456"/>
      <c r="L243" s="458"/>
      <c r="M243" s="458"/>
      <c r="N243" s="458"/>
      <c r="O243" s="458"/>
      <c r="P243" s="458"/>
      <c r="Q243" s="458"/>
      <c r="R243" s="458"/>
      <c r="S243" s="458"/>
      <c r="T243" s="458"/>
      <c r="U243" s="458"/>
      <c r="V243" s="458"/>
      <c r="W243" s="458"/>
      <c r="X243" s="458"/>
      <c r="Y243" s="458"/>
      <c r="Z243" s="459"/>
      <c r="AA243" s="459"/>
      <c r="AB243" s="286"/>
      <c r="AC243" s="430"/>
      <c r="AD243" s="430"/>
      <c r="AE243" s="430"/>
      <c r="AF243" s="430"/>
      <c r="AG243" s="430"/>
      <c r="AH243" s="430"/>
      <c r="AI243" s="430"/>
      <c r="AJ243" s="430"/>
      <c r="AK243" s="430"/>
      <c r="AL243" s="430"/>
      <c r="AM243" s="430"/>
      <c r="AN243" s="430"/>
      <c r="AO243" s="430"/>
      <c r="AP243" s="430"/>
      <c r="AQ243" s="430"/>
    </row>
    <row r="244" spans="1:43" ht="15">
      <c r="A244" s="834"/>
      <c r="B244" s="455"/>
      <c r="C244" s="456"/>
      <c r="D244" s="456"/>
      <c r="E244" s="461"/>
      <c r="F244" s="456"/>
      <c r="G244" s="126"/>
      <c r="H244" s="126"/>
      <c r="I244" s="456"/>
      <c r="J244" s="456"/>
      <c r="K244" s="456"/>
      <c r="L244" s="458"/>
      <c r="M244" s="458"/>
      <c r="N244" s="458"/>
      <c r="O244" s="458"/>
      <c r="P244" s="458"/>
      <c r="Q244" s="458"/>
      <c r="R244" s="458"/>
      <c r="S244" s="458"/>
      <c r="T244" s="458"/>
      <c r="U244" s="458"/>
      <c r="V244" s="458"/>
      <c r="W244" s="458"/>
      <c r="X244" s="458"/>
      <c r="Y244" s="458"/>
      <c r="Z244" s="459"/>
      <c r="AA244" s="459"/>
      <c r="AB244" s="286"/>
      <c r="AC244" s="430"/>
      <c r="AD244" s="430"/>
      <c r="AE244" s="430"/>
      <c r="AF244" s="430"/>
      <c r="AG244" s="430"/>
      <c r="AH244" s="430"/>
      <c r="AI244" s="430"/>
      <c r="AJ244" s="430"/>
      <c r="AK244" s="430"/>
      <c r="AL244" s="430"/>
      <c r="AM244" s="430"/>
      <c r="AN244" s="430"/>
      <c r="AO244" s="430"/>
      <c r="AP244" s="430"/>
      <c r="AQ244" s="430"/>
    </row>
    <row r="245" spans="1:43" ht="15">
      <c r="A245" s="834"/>
      <c r="B245" s="455"/>
      <c r="C245" s="456"/>
      <c r="D245" s="456"/>
      <c r="E245" s="461"/>
      <c r="F245" s="456"/>
      <c r="G245" s="126"/>
      <c r="H245" s="126"/>
      <c r="I245" s="456"/>
      <c r="J245" s="456"/>
      <c r="K245" s="456"/>
      <c r="L245" s="458"/>
      <c r="M245" s="458"/>
      <c r="N245" s="458"/>
      <c r="O245" s="458"/>
      <c r="P245" s="458"/>
      <c r="Q245" s="458"/>
      <c r="R245" s="458"/>
      <c r="S245" s="458"/>
      <c r="T245" s="458"/>
      <c r="U245" s="458"/>
      <c r="V245" s="458"/>
      <c r="W245" s="458"/>
      <c r="X245" s="458"/>
      <c r="Y245" s="458"/>
      <c r="Z245" s="459"/>
      <c r="AA245" s="459"/>
      <c r="AB245" s="286"/>
      <c r="AC245" s="430"/>
      <c r="AD245" s="430"/>
      <c r="AE245" s="430"/>
      <c r="AF245" s="430"/>
      <c r="AG245" s="430"/>
      <c r="AH245" s="430"/>
      <c r="AI245" s="430"/>
      <c r="AJ245" s="430"/>
      <c r="AK245" s="430"/>
      <c r="AL245" s="430"/>
      <c r="AM245" s="430"/>
      <c r="AN245" s="430"/>
      <c r="AO245" s="430"/>
      <c r="AP245" s="430"/>
      <c r="AQ245" s="430"/>
    </row>
    <row r="246" spans="1:43" ht="15">
      <c r="A246" s="834"/>
      <c r="B246" s="455"/>
      <c r="C246" s="456"/>
      <c r="D246" s="456"/>
      <c r="E246" s="461"/>
      <c r="F246" s="456"/>
      <c r="G246" s="126"/>
      <c r="H246" s="126"/>
      <c r="I246" s="456"/>
      <c r="J246" s="456"/>
      <c r="K246" s="456"/>
      <c r="L246" s="458"/>
      <c r="M246" s="458"/>
      <c r="N246" s="458"/>
      <c r="O246" s="458"/>
      <c r="P246" s="458"/>
      <c r="Q246" s="458"/>
      <c r="R246" s="458"/>
      <c r="S246" s="458"/>
      <c r="T246" s="458"/>
      <c r="U246" s="458"/>
      <c r="V246" s="458"/>
      <c r="W246" s="458"/>
      <c r="X246" s="458"/>
      <c r="Y246" s="458"/>
      <c r="Z246" s="459"/>
      <c r="AA246" s="459"/>
      <c r="AB246" s="286"/>
      <c r="AC246" s="430"/>
      <c r="AD246" s="430"/>
      <c r="AE246" s="430"/>
      <c r="AF246" s="430"/>
      <c r="AG246" s="430"/>
      <c r="AH246" s="430"/>
      <c r="AI246" s="430"/>
      <c r="AJ246" s="430"/>
      <c r="AK246" s="430"/>
      <c r="AL246" s="430"/>
      <c r="AM246" s="430"/>
      <c r="AN246" s="430"/>
      <c r="AO246" s="430"/>
      <c r="AP246" s="430"/>
      <c r="AQ246" s="430"/>
    </row>
    <row r="247" spans="1:43" ht="15">
      <c r="A247" s="834"/>
      <c r="B247" s="455"/>
      <c r="C247" s="456"/>
      <c r="D247" s="456"/>
      <c r="E247" s="461"/>
      <c r="F247" s="456"/>
      <c r="G247" s="126"/>
      <c r="H247" s="126"/>
      <c r="I247" s="456"/>
      <c r="J247" s="456"/>
      <c r="K247" s="456"/>
      <c r="L247" s="458"/>
      <c r="M247" s="458"/>
      <c r="N247" s="458"/>
      <c r="O247" s="458"/>
      <c r="P247" s="458"/>
      <c r="Q247" s="458"/>
      <c r="R247" s="458"/>
      <c r="S247" s="458"/>
      <c r="T247" s="458"/>
      <c r="U247" s="458"/>
      <c r="V247" s="458"/>
      <c r="W247" s="458"/>
      <c r="X247" s="458"/>
      <c r="Y247" s="458"/>
      <c r="Z247" s="459"/>
      <c r="AA247" s="459"/>
      <c r="AB247" s="286"/>
      <c r="AC247" s="430"/>
      <c r="AD247" s="430"/>
      <c r="AE247" s="430"/>
      <c r="AF247" s="430"/>
      <c r="AG247" s="430"/>
      <c r="AH247" s="430"/>
      <c r="AI247" s="430"/>
      <c r="AJ247" s="430"/>
      <c r="AK247" s="430"/>
      <c r="AL247" s="430"/>
      <c r="AM247" s="430"/>
      <c r="AN247" s="430"/>
      <c r="AO247" s="430"/>
      <c r="AP247" s="430"/>
      <c r="AQ247" s="430"/>
    </row>
    <row r="248" spans="1:43" ht="15">
      <c r="A248" s="834"/>
      <c r="B248" s="455"/>
      <c r="C248" s="456"/>
      <c r="D248" s="456"/>
      <c r="E248" s="461"/>
      <c r="F248" s="456"/>
      <c r="G248" s="126"/>
      <c r="H248" s="126"/>
      <c r="I248" s="456"/>
      <c r="J248" s="456"/>
      <c r="K248" s="456"/>
      <c r="L248" s="458"/>
      <c r="M248" s="458"/>
      <c r="N248" s="458"/>
      <c r="O248" s="458"/>
      <c r="P248" s="458"/>
      <c r="Q248" s="458"/>
      <c r="R248" s="458"/>
      <c r="S248" s="458"/>
      <c r="T248" s="458"/>
      <c r="U248" s="458"/>
      <c r="V248" s="458"/>
      <c r="W248" s="458"/>
      <c r="X248" s="458"/>
      <c r="Y248" s="458"/>
      <c r="Z248" s="459"/>
      <c r="AA248" s="459"/>
      <c r="AB248" s="286"/>
      <c r="AC248" s="430"/>
      <c r="AD248" s="430"/>
      <c r="AE248" s="430"/>
      <c r="AF248" s="430"/>
      <c r="AG248" s="430"/>
      <c r="AH248" s="430"/>
      <c r="AI248" s="430"/>
      <c r="AJ248" s="430"/>
      <c r="AK248" s="430"/>
      <c r="AL248" s="430"/>
      <c r="AM248" s="430"/>
      <c r="AN248" s="430"/>
      <c r="AO248" s="430"/>
      <c r="AP248" s="430"/>
      <c r="AQ248" s="430"/>
    </row>
    <row r="249" spans="1:43" ht="15">
      <c r="A249" s="834"/>
      <c r="B249" s="455"/>
      <c r="C249" s="456"/>
      <c r="D249" s="456"/>
      <c r="E249" s="461"/>
      <c r="F249" s="456"/>
      <c r="G249" s="126"/>
      <c r="H249" s="126"/>
      <c r="I249" s="456"/>
      <c r="J249" s="456"/>
      <c r="K249" s="456"/>
      <c r="L249" s="458"/>
      <c r="M249" s="458"/>
      <c r="N249" s="458"/>
      <c r="O249" s="458"/>
      <c r="P249" s="458"/>
      <c r="Q249" s="458"/>
      <c r="R249" s="458"/>
      <c r="S249" s="458"/>
      <c r="T249" s="458"/>
      <c r="U249" s="458"/>
      <c r="V249" s="458"/>
      <c r="W249" s="458"/>
      <c r="X249" s="458"/>
      <c r="Y249" s="458"/>
      <c r="Z249" s="459"/>
      <c r="AA249" s="459"/>
      <c r="AB249" s="286"/>
      <c r="AC249" s="430"/>
      <c r="AD249" s="430"/>
      <c r="AE249" s="430"/>
      <c r="AF249" s="430"/>
      <c r="AG249" s="430"/>
      <c r="AH249" s="430"/>
      <c r="AI249" s="430"/>
      <c r="AJ249" s="430"/>
      <c r="AK249" s="430"/>
      <c r="AL249" s="430"/>
      <c r="AM249" s="430"/>
      <c r="AN249" s="430"/>
      <c r="AO249" s="430"/>
      <c r="AP249" s="430"/>
      <c r="AQ249" s="430"/>
    </row>
    <row r="250" spans="1:43" ht="15">
      <c r="A250" s="834"/>
      <c r="B250" s="455"/>
      <c r="C250" s="456"/>
      <c r="D250" s="456"/>
      <c r="E250" s="461"/>
      <c r="F250" s="456"/>
      <c r="G250" s="126"/>
      <c r="H250" s="126"/>
      <c r="I250" s="456"/>
      <c r="J250" s="456"/>
      <c r="K250" s="456"/>
      <c r="L250" s="458"/>
      <c r="M250" s="458"/>
      <c r="N250" s="458"/>
      <c r="O250" s="458"/>
      <c r="P250" s="458"/>
      <c r="Q250" s="458"/>
      <c r="R250" s="458"/>
      <c r="S250" s="458"/>
      <c r="T250" s="458"/>
      <c r="U250" s="458"/>
      <c r="V250" s="458"/>
      <c r="W250" s="458"/>
      <c r="X250" s="458"/>
      <c r="Y250" s="458"/>
      <c r="Z250" s="459"/>
      <c r="AA250" s="459"/>
      <c r="AB250" s="286"/>
      <c r="AC250" s="430"/>
      <c r="AD250" s="430"/>
      <c r="AE250" s="430"/>
      <c r="AF250" s="430"/>
      <c r="AG250" s="430"/>
      <c r="AH250" s="430"/>
      <c r="AI250" s="430"/>
      <c r="AJ250" s="430"/>
      <c r="AK250" s="430"/>
      <c r="AL250" s="430"/>
      <c r="AM250" s="430"/>
      <c r="AN250" s="430"/>
      <c r="AO250" s="430"/>
      <c r="AP250" s="430"/>
      <c r="AQ250" s="430"/>
    </row>
    <row r="251" spans="1:43" ht="15">
      <c r="A251" s="834"/>
      <c r="B251" s="455"/>
      <c r="C251" s="456"/>
      <c r="D251" s="456"/>
      <c r="E251" s="461"/>
      <c r="F251" s="456"/>
      <c r="G251" s="126"/>
      <c r="H251" s="126"/>
      <c r="I251" s="456"/>
      <c r="J251" s="456"/>
      <c r="K251" s="456"/>
      <c r="L251" s="458"/>
      <c r="M251" s="458"/>
      <c r="N251" s="458"/>
      <c r="O251" s="458"/>
      <c r="P251" s="458"/>
      <c r="Q251" s="458"/>
      <c r="R251" s="458"/>
      <c r="S251" s="458"/>
      <c r="T251" s="458"/>
      <c r="U251" s="458"/>
      <c r="V251" s="458"/>
      <c r="W251" s="458"/>
      <c r="X251" s="458"/>
      <c r="Y251" s="458"/>
      <c r="Z251" s="459"/>
      <c r="AA251" s="459"/>
      <c r="AB251" s="286"/>
      <c r="AC251" s="430"/>
      <c r="AD251" s="430"/>
      <c r="AE251" s="430"/>
      <c r="AF251" s="430"/>
      <c r="AG251" s="430"/>
      <c r="AH251" s="430"/>
      <c r="AI251" s="430"/>
      <c r="AJ251" s="430"/>
      <c r="AK251" s="430"/>
      <c r="AL251" s="430"/>
      <c r="AM251" s="430"/>
      <c r="AN251" s="430"/>
      <c r="AO251" s="430"/>
      <c r="AP251" s="430"/>
      <c r="AQ251" s="430"/>
    </row>
    <row r="252" spans="1:43" ht="15">
      <c r="A252" s="834"/>
      <c r="B252" s="455"/>
      <c r="C252" s="456"/>
      <c r="D252" s="456"/>
      <c r="E252" s="461"/>
      <c r="F252" s="456"/>
      <c r="G252" s="126"/>
      <c r="H252" s="126"/>
      <c r="I252" s="456"/>
      <c r="J252" s="456"/>
      <c r="K252" s="456"/>
      <c r="L252" s="458"/>
      <c r="M252" s="458"/>
      <c r="N252" s="458"/>
      <c r="O252" s="458"/>
      <c r="P252" s="458"/>
      <c r="Q252" s="458"/>
      <c r="R252" s="458"/>
      <c r="S252" s="458"/>
      <c r="T252" s="458"/>
      <c r="U252" s="458"/>
      <c r="V252" s="458"/>
      <c r="W252" s="458"/>
      <c r="X252" s="458"/>
      <c r="Y252" s="458"/>
      <c r="Z252" s="459"/>
      <c r="AA252" s="459"/>
      <c r="AB252" s="286"/>
      <c r="AC252" s="430"/>
      <c r="AD252" s="430"/>
      <c r="AE252" s="430"/>
      <c r="AF252" s="430"/>
      <c r="AG252" s="430"/>
      <c r="AH252" s="430"/>
      <c r="AI252" s="430"/>
      <c r="AJ252" s="430"/>
      <c r="AK252" s="430"/>
      <c r="AL252" s="430"/>
      <c r="AM252" s="430"/>
      <c r="AN252" s="430"/>
      <c r="AO252" s="430"/>
      <c r="AP252" s="430"/>
      <c r="AQ252" s="430"/>
    </row>
    <row r="253" spans="1:43" ht="15">
      <c r="A253" s="834"/>
      <c r="B253" s="455"/>
      <c r="C253" s="456"/>
      <c r="D253" s="456"/>
      <c r="E253" s="461"/>
      <c r="F253" s="456"/>
      <c r="G253" s="126"/>
      <c r="H253" s="126"/>
      <c r="I253" s="456"/>
      <c r="J253" s="456"/>
      <c r="K253" s="456"/>
      <c r="L253" s="458"/>
      <c r="M253" s="458"/>
      <c r="N253" s="458"/>
      <c r="O253" s="458"/>
      <c r="P253" s="458"/>
      <c r="Q253" s="458"/>
      <c r="R253" s="458"/>
      <c r="S253" s="458"/>
      <c r="T253" s="458"/>
      <c r="U253" s="458"/>
      <c r="V253" s="458"/>
      <c r="W253" s="458"/>
      <c r="X253" s="458"/>
      <c r="Y253" s="458"/>
      <c r="Z253" s="459"/>
      <c r="AA253" s="459"/>
      <c r="AB253" s="286"/>
      <c r="AC253" s="430"/>
      <c r="AD253" s="430"/>
      <c r="AE253" s="430"/>
      <c r="AF253" s="430"/>
      <c r="AG253" s="430"/>
      <c r="AH253" s="430"/>
      <c r="AI253" s="430"/>
      <c r="AJ253" s="430"/>
      <c r="AK253" s="430"/>
      <c r="AL253" s="430"/>
      <c r="AM253" s="430"/>
      <c r="AN253" s="430"/>
      <c r="AO253" s="430"/>
      <c r="AP253" s="430"/>
      <c r="AQ253" s="430"/>
    </row>
    <row r="254" spans="1:43" ht="15">
      <c r="A254" s="834"/>
      <c r="B254" s="455"/>
      <c r="C254" s="456"/>
      <c r="D254" s="456"/>
      <c r="E254" s="461"/>
      <c r="F254" s="456"/>
      <c r="G254" s="126"/>
      <c r="H254" s="126"/>
      <c r="I254" s="456"/>
      <c r="J254" s="456"/>
      <c r="K254" s="456"/>
      <c r="L254" s="458"/>
      <c r="M254" s="458"/>
      <c r="N254" s="458"/>
      <c r="O254" s="458"/>
      <c r="P254" s="458"/>
      <c r="Q254" s="458"/>
      <c r="R254" s="458"/>
      <c r="S254" s="458"/>
      <c r="T254" s="458"/>
      <c r="U254" s="458"/>
      <c r="V254" s="458"/>
      <c r="W254" s="458"/>
      <c r="X254" s="458"/>
      <c r="Y254" s="458"/>
      <c r="Z254" s="459"/>
      <c r="AA254" s="459"/>
      <c r="AB254" s="286"/>
      <c r="AC254" s="430"/>
      <c r="AD254" s="430"/>
      <c r="AE254" s="430"/>
      <c r="AF254" s="430"/>
      <c r="AG254" s="430"/>
      <c r="AH254" s="430"/>
      <c r="AI254" s="430"/>
      <c r="AJ254" s="430"/>
      <c r="AK254" s="430"/>
      <c r="AL254" s="430"/>
      <c r="AM254" s="430"/>
      <c r="AN254" s="430"/>
      <c r="AO254" s="430"/>
      <c r="AP254" s="430"/>
      <c r="AQ254" s="430"/>
    </row>
    <row r="255" spans="1:43" ht="15">
      <c r="A255" s="834"/>
      <c r="B255" s="455"/>
      <c r="C255" s="456"/>
      <c r="D255" s="456"/>
      <c r="E255" s="461"/>
      <c r="F255" s="456"/>
      <c r="G255" s="126"/>
      <c r="H255" s="126"/>
      <c r="I255" s="456"/>
      <c r="J255" s="456"/>
      <c r="K255" s="456"/>
      <c r="L255" s="458"/>
      <c r="M255" s="458"/>
      <c r="N255" s="458"/>
      <c r="O255" s="458"/>
      <c r="P255" s="458"/>
      <c r="Q255" s="458"/>
      <c r="R255" s="458"/>
      <c r="S255" s="458"/>
      <c r="T255" s="458"/>
      <c r="U255" s="458"/>
      <c r="V255" s="458"/>
      <c r="W255" s="458"/>
      <c r="X255" s="458"/>
      <c r="Y255" s="458"/>
      <c r="Z255" s="459"/>
      <c r="AA255" s="459"/>
      <c r="AB255" s="286"/>
      <c r="AC255" s="430"/>
      <c r="AD255" s="430"/>
      <c r="AE255" s="430"/>
      <c r="AF255" s="430"/>
      <c r="AG255" s="430"/>
      <c r="AH255" s="430"/>
      <c r="AI255" s="430"/>
      <c r="AJ255" s="430"/>
      <c r="AK255" s="430"/>
      <c r="AL255" s="430"/>
      <c r="AM255" s="430"/>
      <c r="AN255" s="430"/>
      <c r="AO255" s="430"/>
      <c r="AP255" s="430"/>
      <c r="AQ255" s="430"/>
    </row>
    <row r="256" spans="1:43" ht="15">
      <c r="A256" s="834"/>
      <c r="B256" s="455"/>
      <c r="C256" s="456"/>
      <c r="D256" s="456"/>
      <c r="E256" s="461"/>
      <c r="F256" s="456"/>
      <c r="G256" s="126"/>
      <c r="H256" s="126"/>
      <c r="I256" s="456"/>
      <c r="J256" s="456"/>
      <c r="K256" s="456"/>
      <c r="L256" s="458"/>
      <c r="M256" s="458"/>
      <c r="N256" s="458"/>
      <c r="O256" s="458"/>
      <c r="P256" s="458"/>
      <c r="Q256" s="458"/>
      <c r="R256" s="458"/>
      <c r="S256" s="458"/>
      <c r="T256" s="458"/>
      <c r="U256" s="458"/>
      <c r="V256" s="458"/>
      <c r="W256" s="458"/>
      <c r="X256" s="458"/>
      <c r="Y256" s="458"/>
      <c r="Z256" s="459"/>
      <c r="AA256" s="459"/>
      <c r="AB256" s="286"/>
      <c r="AC256" s="430"/>
      <c r="AD256" s="430"/>
      <c r="AE256" s="430"/>
      <c r="AF256" s="430"/>
      <c r="AG256" s="430"/>
      <c r="AH256" s="430"/>
      <c r="AI256" s="430"/>
      <c r="AJ256" s="430"/>
      <c r="AK256" s="430"/>
      <c r="AL256" s="430"/>
      <c r="AM256" s="430"/>
      <c r="AN256" s="430"/>
      <c r="AO256" s="430"/>
      <c r="AP256" s="430"/>
      <c r="AQ256" s="430"/>
    </row>
    <row r="257" spans="1:43" ht="15">
      <c r="A257" s="834"/>
      <c r="B257" s="455"/>
      <c r="C257" s="456"/>
      <c r="D257" s="456"/>
      <c r="E257" s="461"/>
      <c r="F257" s="456"/>
      <c r="G257" s="126"/>
      <c r="H257" s="126"/>
      <c r="I257" s="456"/>
      <c r="J257" s="456"/>
      <c r="K257" s="456"/>
      <c r="L257" s="458"/>
      <c r="M257" s="458"/>
      <c r="N257" s="458"/>
      <c r="O257" s="458"/>
      <c r="P257" s="458"/>
      <c r="Q257" s="458"/>
      <c r="R257" s="458"/>
      <c r="S257" s="458"/>
      <c r="T257" s="458"/>
      <c r="U257" s="458"/>
      <c r="V257" s="458"/>
      <c r="W257" s="458"/>
      <c r="X257" s="458"/>
      <c r="Y257" s="458"/>
      <c r="Z257" s="459"/>
      <c r="AA257" s="459"/>
      <c r="AB257" s="286"/>
      <c r="AC257" s="430"/>
      <c r="AD257" s="430"/>
      <c r="AE257" s="430"/>
      <c r="AF257" s="430"/>
      <c r="AG257" s="430"/>
      <c r="AH257" s="430"/>
      <c r="AI257" s="430"/>
      <c r="AJ257" s="430"/>
      <c r="AK257" s="430"/>
      <c r="AL257" s="430"/>
      <c r="AM257" s="430"/>
      <c r="AN257" s="430"/>
      <c r="AO257" s="430"/>
      <c r="AP257" s="430"/>
      <c r="AQ257" s="430"/>
    </row>
    <row r="258" spans="1:43" ht="15">
      <c r="A258" s="834"/>
      <c r="B258" s="455"/>
      <c r="C258" s="456"/>
      <c r="D258" s="456"/>
      <c r="E258" s="461"/>
      <c r="F258" s="456"/>
      <c r="G258" s="126"/>
      <c r="H258" s="126"/>
      <c r="I258" s="456"/>
      <c r="J258" s="456"/>
      <c r="K258" s="456"/>
      <c r="L258" s="458"/>
      <c r="M258" s="458"/>
      <c r="N258" s="458"/>
      <c r="O258" s="458"/>
      <c r="P258" s="458"/>
      <c r="Q258" s="458"/>
      <c r="R258" s="458"/>
      <c r="S258" s="458"/>
      <c r="T258" s="458"/>
      <c r="U258" s="458"/>
      <c r="V258" s="458"/>
      <c r="W258" s="458"/>
      <c r="X258" s="458"/>
      <c r="Y258" s="458"/>
      <c r="Z258" s="459"/>
      <c r="AA258" s="459"/>
      <c r="AB258" s="286"/>
      <c r="AC258" s="430"/>
      <c r="AD258" s="430"/>
      <c r="AE258" s="430"/>
      <c r="AF258" s="430"/>
      <c r="AG258" s="430"/>
      <c r="AH258" s="430"/>
      <c r="AI258" s="430"/>
      <c r="AJ258" s="430"/>
      <c r="AK258" s="430"/>
      <c r="AL258" s="430"/>
      <c r="AM258" s="430"/>
      <c r="AN258" s="430"/>
      <c r="AO258" s="430"/>
      <c r="AP258" s="430"/>
      <c r="AQ258" s="430"/>
    </row>
    <row r="259" spans="1:43" ht="15">
      <c r="A259" s="834"/>
      <c r="B259" s="455"/>
      <c r="C259" s="456"/>
      <c r="D259" s="456"/>
      <c r="E259" s="461"/>
      <c r="F259" s="456"/>
      <c r="G259" s="126"/>
      <c r="H259" s="126"/>
      <c r="I259" s="456"/>
      <c r="J259" s="456"/>
      <c r="K259" s="456"/>
      <c r="L259" s="458"/>
      <c r="M259" s="458"/>
      <c r="N259" s="458"/>
      <c r="O259" s="458"/>
      <c r="P259" s="458"/>
      <c r="Q259" s="458"/>
      <c r="R259" s="458"/>
      <c r="S259" s="458"/>
      <c r="T259" s="458"/>
      <c r="U259" s="458"/>
      <c r="V259" s="458"/>
      <c r="W259" s="458"/>
      <c r="X259" s="458"/>
      <c r="Y259" s="458"/>
      <c r="Z259" s="459"/>
      <c r="AA259" s="459"/>
      <c r="AB259" s="286"/>
      <c r="AC259" s="430"/>
      <c r="AD259" s="430"/>
      <c r="AE259" s="430"/>
      <c r="AF259" s="430"/>
      <c r="AG259" s="430"/>
      <c r="AH259" s="430"/>
      <c r="AI259" s="430"/>
      <c r="AJ259" s="430"/>
      <c r="AK259" s="430"/>
      <c r="AL259" s="430"/>
      <c r="AM259" s="430"/>
      <c r="AN259" s="430"/>
      <c r="AO259" s="430"/>
      <c r="AP259" s="430"/>
      <c r="AQ259" s="430"/>
    </row>
    <row r="260" spans="1:43" ht="15">
      <c r="A260" s="834"/>
      <c r="B260" s="455"/>
      <c r="C260" s="456"/>
      <c r="D260" s="456"/>
      <c r="E260" s="461"/>
      <c r="F260" s="456"/>
      <c r="G260" s="126"/>
      <c r="H260" s="126"/>
      <c r="I260" s="456"/>
      <c r="J260" s="456"/>
      <c r="K260" s="456"/>
      <c r="L260" s="458"/>
      <c r="M260" s="458"/>
      <c r="N260" s="458"/>
      <c r="O260" s="458"/>
      <c r="P260" s="458"/>
      <c r="Q260" s="458"/>
      <c r="R260" s="458"/>
      <c r="S260" s="458"/>
      <c r="T260" s="458"/>
      <c r="U260" s="458"/>
      <c r="V260" s="458"/>
      <c r="W260" s="458"/>
      <c r="X260" s="458"/>
      <c r="Y260" s="458"/>
      <c r="Z260" s="459"/>
      <c r="AA260" s="459"/>
      <c r="AB260" s="286"/>
      <c r="AC260" s="430"/>
      <c r="AD260" s="430"/>
      <c r="AE260" s="430"/>
      <c r="AF260" s="430"/>
      <c r="AG260" s="430"/>
      <c r="AH260" s="430"/>
      <c r="AI260" s="430"/>
      <c r="AJ260" s="430"/>
      <c r="AK260" s="430"/>
      <c r="AL260" s="430"/>
      <c r="AM260" s="430"/>
      <c r="AN260" s="430"/>
      <c r="AO260" s="430"/>
      <c r="AP260" s="430"/>
      <c r="AQ260" s="430"/>
    </row>
    <row r="261" spans="1:43" ht="15">
      <c r="A261" s="834"/>
      <c r="B261" s="455"/>
      <c r="C261" s="456"/>
      <c r="D261" s="456"/>
      <c r="E261" s="461"/>
      <c r="F261" s="456"/>
      <c r="G261" s="126"/>
      <c r="H261" s="126"/>
      <c r="I261" s="456"/>
      <c r="J261" s="456"/>
      <c r="K261" s="456"/>
      <c r="L261" s="458"/>
      <c r="M261" s="458"/>
      <c r="N261" s="458"/>
      <c r="O261" s="458"/>
      <c r="P261" s="458"/>
      <c r="Q261" s="458"/>
      <c r="R261" s="458"/>
      <c r="S261" s="458"/>
      <c r="T261" s="458"/>
      <c r="U261" s="458"/>
      <c r="V261" s="458"/>
      <c r="W261" s="458"/>
      <c r="X261" s="458"/>
      <c r="Y261" s="458"/>
      <c r="Z261" s="459"/>
      <c r="AA261" s="459"/>
      <c r="AB261" s="286"/>
      <c r="AC261" s="430"/>
      <c r="AD261" s="430"/>
      <c r="AE261" s="430"/>
      <c r="AF261" s="430"/>
      <c r="AG261" s="430"/>
      <c r="AH261" s="430"/>
      <c r="AI261" s="430"/>
      <c r="AJ261" s="430"/>
      <c r="AK261" s="430"/>
      <c r="AL261" s="430"/>
      <c r="AM261" s="430"/>
      <c r="AN261" s="430"/>
      <c r="AO261" s="430"/>
      <c r="AP261" s="430"/>
      <c r="AQ261" s="430"/>
    </row>
    <row r="262" spans="1:43" ht="15">
      <c r="A262" s="834"/>
      <c r="B262" s="455"/>
      <c r="C262" s="456"/>
      <c r="D262" s="456"/>
      <c r="E262" s="461"/>
      <c r="F262" s="456"/>
      <c r="G262" s="126"/>
      <c r="H262" s="126"/>
      <c r="I262" s="456"/>
      <c r="J262" s="456"/>
      <c r="K262" s="456"/>
      <c r="L262" s="458"/>
      <c r="M262" s="458"/>
      <c r="N262" s="458"/>
      <c r="O262" s="458"/>
      <c r="P262" s="458"/>
      <c r="Q262" s="458"/>
      <c r="R262" s="458"/>
      <c r="S262" s="458"/>
      <c r="T262" s="458"/>
      <c r="U262" s="458"/>
      <c r="V262" s="458"/>
      <c r="W262" s="458"/>
      <c r="X262" s="458"/>
      <c r="Y262" s="458"/>
      <c r="Z262" s="459"/>
      <c r="AA262" s="459"/>
      <c r="AB262" s="286"/>
      <c r="AC262" s="430"/>
      <c r="AD262" s="430"/>
      <c r="AE262" s="430"/>
      <c r="AF262" s="430"/>
      <c r="AG262" s="430"/>
      <c r="AH262" s="430"/>
      <c r="AI262" s="430"/>
      <c r="AJ262" s="430"/>
      <c r="AK262" s="430"/>
      <c r="AL262" s="430"/>
      <c r="AM262" s="430"/>
      <c r="AN262" s="430"/>
      <c r="AO262" s="430"/>
      <c r="AP262" s="430"/>
      <c r="AQ262" s="430"/>
    </row>
    <row r="263" spans="1:43" ht="15">
      <c r="A263" s="834"/>
      <c r="B263" s="455"/>
      <c r="C263" s="456"/>
      <c r="D263" s="456"/>
      <c r="E263" s="461"/>
      <c r="F263" s="456"/>
      <c r="G263" s="126"/>
      <c r="H263" s="126"/>
      <c r="I263" s="456"/>
      <c r="J263" s="456"/>
      <c r="K263" s="456"/>
      <c r="L263" s="458"/>
      <c r="M263" s="458"/>
      <c r="N263" s="458"/>
      <c r="O263" s="458"/>
      <c r="P263" s="458"/>
      <c r="Q263" s="458"/>
      <c r="R263" s="458"/>
      <c r="S263" s="458"/>
      <c r="T263" s="458"/>
      <c r="U263" s="458"/>
      <c r="V263" s="458"/>
      <c r="W263" s="458"/>
      <c r="X263" s="458"/>
      <c r="Y263" s="458"/>
      <c r="Z263" s="459"/>
      <c r="AA263" s="459"/>
      <c r="AB263" s="286"/>
      <c r="AC263" s="430"/>
      <c r="AD263" s="430"/>
      <c r="AE263" s="430"/>
      <c r="AF263" s="430"/>
      <c r="AG263" s="430"/>
      <c r="AH263" s="430"/>
      <c r="AI263" s="430"/>
      <c r="AJ263" s="430"/>
      <c r="AK263" s="430"/>
      <c r="AL263" s="430"/>
      <c r="AM263" s="430"/>
      <c r="AN263" s="430"/>
      <c r="AO263" s="430"/>
      <c r="AP263" s="430"/>
      <c r="AQ263" s="430"/>
    </row>
    <row r="264" spans="1:43" ht="15">
      <c r="A264" s="834"/>
      <c r="B264" s="455"/>
      <c r="C264" s="456"/>
      <c r="D264" s="456"/>
      <c r="E264" s="461"/>
      <c r="F264" s="456"/>
      <c r="G264" s="126"/>
      <c r="H264" s="126"/>
      <c r="I264" s="456"/>
      <c r="J264" s="456"/>
      <c r="K264" s="456"/>
      <c r="L264" s="458"/>
      <c r="M264" s="458"/>
      <c r="N264" s="458"/>
      <c r="O264" s="458"/>
      <c r="P264" s="458"/>
      <c r="Q264" s="458"/>
      <c r="R264" s="458"/>
      <c r="S264" s="458"/>
      <c r="T264" s="458"/>
      <c r="U264" s="458"/>
      <c r="V264" s="458"/>
      <c r="W264" s="458"/>
      <c r="X264" s="458"/>
      <c r="Y264" s="458"/>
      <c r="Z264" s="459"/>
      <c r="AA264" s="459"/>
      <c r="AB264" s="286"/>
      <c r="AC264" s="430"/>
      <c r="AD264" s="430"/>
      <c r="AE264" s="430"/>
      <c r="AF264" s="430"/>
      <c r="AG264" s="430"/>
      <c r="AH264" s="430"/>
      <c r="AI264" s="430"/>
      <c r="AJ264" s="430"/>
      <c r="AK264" s="430"/>
      <c r="AL264" s="430"/>
      <c r="AM264" s="430"/>
      <c r="AN264" s="430"/>
      <c r="AO264" s="430"/>
      <c r="AP264" s="430"/>
      <c r="AQ264" s="430"/>
    </row>
    <row r="265" spans="1:43" ht="15">
      <c r="A265" s="834"/>
      <c r="B265" s="455"/>
      <c r="C265" s="456"/>
      <c r="D265" s="456"/>
      <c r="E265" s="461"/>
      <c r="F265" s="456"/>
      <c r="G265" s="126"/>
      <c r="H265" s="126"/>
      <c r="I265" s="456"/>
      <c r="J265" s="456"/>
      <c r="K265" s="456"/>
      <c r="L265" s="458"/>
      <c r="M265" s="458"/>
      <c r="N265" s="458"/>
      <c r="O265" s="458"/>
      <c r="P265" s="458"/>
      <c r="Q265" s="458"/>
      <c r="R265" s="458"/>
      <c r="S265" s="458"/>
      <c r="T265" s="458"/>
      <c r="U265" s="458"/>
      <c r="V265" s="458"/>
      <c r="W265" s="458"/>
      <c r="X265" s="458"/>
      <c r="Y265" s="458"/>
      <c r="Z265" s="459"/>
      <c r="AA265" s="459"/>
      <c r="AB265" s="286"/>
      <c r="AC265" s="430"/>
      <c r="AD265" s="430"/>
      <c r="AE265" s="430"/>
      <c r="AF265" s="430"/>
      <c r="AG265" s="430"/>
      <c r="AH265" s="430"/>
      <c r="AI265" s="430"/>
      <c r="AJ265" s="430"/>
      <c r="AK265" s="430"/>
      <c r="AL265" s="430"/>
      <c r="AM265" s="430"/>
      <c r="AN265" s="430"/>
      <c r="AO265" s="430"/>
      <c r="AP265" s="430"/>
      <c r="AQ265" s="430"/>
    </row>
    <row r="266" spans="1:43" ht="15">
      <c r="A266" s="834"/>
      <c r="B266" s="455"/>
      <c r="C266" s="456"/>
      <c r="D266" s="456"/>
      <c r="E266" s="461"/>
      <c r="F266" s="456"/>
      <c r="G266" s="126"/>
      <c r="H266" s="126"/>
      <c r="I266" s="456"/>
      <c r="J266" s="456"/>
      <c r="K266" s="456"/>
      <c r="L266" s="458"/>
      <c r="M266" s="458"/>
      <c r="N266" s="458"/>
      <c r="O266" s="458"/>
      <c r="P266" s="458"/>
      <c r="Q266" s="458"/>
      <c r="R266" s="458"/>
      <c r="S266" s="458"/>
      <c r="T266" s="458"/>
      <c r="U266" s="458"/>
      <c r="V266" s="458"/>
      <c r="W266" s="458"/>
      <c r="X266" s="458"/>
      <c r="Y266" s="458"/>
      <c r="Z266" s="459"/>
      <c r="AA266" s="459"/>
      <c r="AB266" s="286"/>
      <c r="AC266" s="430"/>
      <c r="AD266" s="430"/>
      <c r="AE266" s="430"/>
      <c r="AF266" s="430"/>
      <c r="AG266" s="430"/>
      <c r="AH266" s="430"/>
      <c r="AI266" s="430"/>
      <c r="AJ266" s="430"/>
      <c r="AK266" s="430"/>
      <c r="AL266" s="430"/>
      <c r="AM266" s="430"/>
      <c r="AN266" s="430"/>
      <c r="AO266" s="430"/>
      <c r="AP266" s="430"/>
      <c r="AQ266" s="430"/>
    </row>
    <row r="267" spans="1:43" ht="15">
      <c r="A267" s="834"/>
      <c r="B267" s="455"/>
      <c r="C267" s="456"/>
      <c r="D267" s="456"/>
      <c r="E267" s="461"/>
      <c r="F267" s="456"/>
      <c r="G267" s="126"/>
      <c r="H267" s="126"/>
      <c r="I267" s="456"/>
      <c r="J267" s="456"/>
      <c r="K267" s="456"/>
      <c r="L267" s="458"/>
      <c r="M267" s="458"/>
      <c r="N267" s="458"/>
      <c r="O267" s="458"/>
      <c r="P267" s="458"/>
      <c r="Q267" s="458"/>
      <c r="R267" s="458"/>
      <c r="S267" s="458"/>
      <c r="T267" s="458"/>
      <c r="U267" s="458"/>
      <c r="V267" s="458"/>
      <c r="W267" s="458"/>
      <c r="X267" s="458"/>
      <c r="Y267" s="458"/>
      <c r="Z267" s="459"/>
      <c r="AA267" s="459"/>
      <c r="AB267" s="286"/>
      <c r="AC267" s="430"/>
      <c r="AD267" s="430"/>
      <c r="AE267" s="430"/>
      <c r="AF267" s="430"/>
      <c r="AG267" s="430"/>
      <c r="AH267" s="430"/>
      <c r="AI267" s="430"/>
      <c r="AJ267" s="430"/>
      <c r="AK267" s="430"/>
      <c r="AL267" s="430"/>
      <c r="AM267" s="430"/>
      <c r="AN267" s="430"/>
      <c r="AO267" s="430"/>
      <c r="AP267" s="430"/>
      <c r="AQ267" s="430"/>
    </row>
    <row r="268" spans="1:43" ht="15">
      <c r="A268" s="834"/>
      <c r="B268" s="455"/>
      <c r="C268" s="456"/>
      <c r="D268" s="456"/>
      <c r="E268" s="461"/>
      <c r="F268" s="456"/>
      <c r="G268" s="126"/>
      <c r="H268" s="126"/>
      <c r="I268" s="456"/>
      <c r="J268" s="456"/>
      <c r="K268" s="456"/>
      <c r="L268" s="458"/>
      <c r="M268" s="458"/>
      <c r="N268" s="458"/>
      <c r="O268" s="458"/>
      <c r="P268" s="458"/>
      <c r="Q268" s="458"/>
      <c r="R268" s="458"/>
      <c r="S268" s="458"/>
      <c r="T268" s="458"/>
      <c r="U268" s="458"/>
      <c r="V268" s="458"/>
      <c r="W268" s="458"/>
      <c r="X268" s="458"/>
      <c r="Y268" s="458"/>
      <c r="Z268" s="459"/>
      <c r="AA268" s="459"/>
      <c r="AB268" s="286"/>
      <c r="AC268" s="430"/>
      <c r="AD268" s="430"/>
      <c r="AE268" s="430"/>
      <c r="AF268" s="430"/>
      <c r="AG268" s="430"/>
      <c r="AH268" s="430"/>
      <c r="AI268" s="430"/>
      <c r="AJ268" s="430"/>
      <c r="AK268" s="430"/>
      <c r="AL268" s="430"/>
      <c r="AM268" s="430"/>
      <c r="AN268" s="430"/>
      <c r="AO268" s="430"/>
      <c r="AP268" s="430"/>
      <c r="AQ268" s="430"/>
    </row>
    <row r="269" spans="1:43" ht="15">
      <c r="A269" s="834"/>
      <c r="B269" s="455"/>
      <c r="C269" s="456"/>
      <c r="D269" s="456"/>
      <c r="E269" s="461"/>
      <c r="F269" s="456"/>
      <c r="G269" s="126"/>
      <c r="H269" s="126"/>
      <c r="I269" s="456"/>
      <c r="J269" s="456"/>
      <c r="K269" s="456"/>
      <c r="L269" s="458"/>
      <c r="M269" s="458"/>
      <c r="N269" s="458"/>
      <c r="O269" s="458"/>
      <c r="P269" s="458"/>
      <c r="Q269" s="458"/>
      <c r="R269" s="458"/>
      <c r="S269" s="458"/>
      <c r="T269" s="458"/>
      <c r="U269" s="458"/>
      <c r="V269" s="458"/>
      <c r="W269" s="458"/>
      <c r="X269" s="458"/>
      <c r="Y269" s="458"/>
      <c r="Z269" s="459"/>
      <c r="AA269" s="459"/>
      <c r="AB269" s="286"/>
      <c r="AC269" s="430"/>
      <c r="AD269" s="430"/>
      <c r="AE269" s="430"/>
      <c r="AF269" s="430"/>
      <c r="AG269" s="430"/>
      <c r="AH269" s="430"/>
      <c r="AI269" s="430"/>
      <c r="AJ269" s="430"/>
      <c r="AK269" s="430"/>
      <c r="AL269" s="430"/>
      <c r="AM269" s="430"/>
      <c r="AN269" s="430"/>
      <c r="AO269" s="430"/>
      <c r="AP269" s="430"/>
      <c r="AQ269" s="430"/>
    </row>
    <row r="270" spans="1:43" ht="15">
      <c r="A270" s="834"/>
      <c r="B270" s="455"/>
      <c r="C270" s="456"/>
      <c r="D270" s="456"/>
      <c r="E270" s="461"/>
      <c r="F270" s="456"/>
      <c r="G270" s="126"/>
      <c r="H270" s="126"/>
      <c r="I270" s="456"/>
      <c r="J270" s="456"/>
      <c r="K270" s="456"/>
      <c r="L270" s="458"/>
      <c r="M270" s="458"/>
      <c r="N270" s="458"/>
      <c r="O270" s="458"/>
      <c r="P270" s="458"/>
      <c r="Q270" s="458"/>
      <c r="R270" s="458"/>
      <c r="S270" s="458"/>
      <c r="T270" s="458"/>
      <c r="U270" s="458"/>
      <c r="V270" s="458"/>
      <c r="W270" s="458"/>
      <c r="X270" s="458"/>
      <c r="Y270" s="458"/>
      <c r="Z270" s="459"/>
      <c r="AA270" s="459"/>
      <c r="AB270" s="286"/>
      <c r="AC270" s="430"/>
      <c r="AD270" s="430"/>
      <c r="AE270" s="430"/>
      <c r="AF270" s="430"/>
      <c r="AG270" s="430"/>
      <c r="AH270" s="430"/>
      <c r="AI270" s="430"/>
      <c r="AJ270" s="430"/>
      <c r="AK270" s="430"/>
      <c r="AL270" s="430"/>
      <c r="AM270" s="430"/>
      <c r="AN270" s="430"/>
      <c r="AO270" s="430"/>
      <c r="AP270" s="430"/>
      <c r="AQ270" s="430"/>
    </row>
    <row r="271" spans="1:43" ht="15">
      <c r="A271" s="834"/>
      <c r="B271" s="455"/>
      <c r="C271" s="456"/>
      <c r="D271" s="456"/>
      <c r="E271" s="461"/>
      <c r="F271" s="456"/>
      <c r="G271" s="126"/>
      <c r="H271" s="126"/>
      <c r="I271" s="456"/>
      <c r="J271" s="456"/>
      <c r="K271" s="456"/>
      <c r="L271" s="458"/>
      <c r="M271" s="458"/>
      <c r="N271" s="458"/>
      <c r="O271" s="458"/>
      <c r="P271" s="458"/>
      <c r="Q271" s="458"/>
      <c r="R271" s="458"/>
      <c r="S271" s="458"/>
      <c r="T271" s="458"/>
      <c r="U271" s="458"/>
      <c r="V271" s="458"/>
      <c r="W271" s="458"/>
      <c r="X271" s="458"/>
      <c r="Y271" s="458"/>
      <c r="Z271" s="459"/>
      <c r="AA271" s="459"/>
      <c r="AB271" s="286"/>
      <c r="AC271" s="430"/>
      <c r="AD271" s="430"/>
      <c r="AE271" s="430"/>
      <c r="AF271" s="430"/>
      <c r="AG271" s="430"/>
      <c r="AH271" s="430"/>
      <c r="AI271" s="430"/>
      <c r="AJ271" s="430"/>
      <c r="AK271" s="430"/>
      <c r="AL271" s="430"/>
      <c r="AM271" s="430"/>
      <c r="AN271" s="430"/>
      <c r="AO271" s="430"/>
      <c r="AP271" s="430"/>
      <c r="AQ271" s="430"/>
    </row>
    <row r="272" spans="1:43" ht="15">
      <c r="A272" s="834"/>
      <c r="B272" s="455"/>
      <c r="C272" s="456"/>
      <c r="D272" s="456"/>
      <c r="E272" s="461"/>
      <c r="F272" s="456"/>
      <c r="G272" s="126"/>
      <c r="H272" s="126"/>
      <c r="I272" s="456"/>
      <c r="J272" s="456"/>
      <c r="K272" s="456"/>
      <c r="L272" s="458"/>
      <c r="M272" s="458"/>
      <c r="N272" s="458"/>
      <c r="O272" s="458"/>
      <c r="P272" s="458"/>
      <c r="Q272" s="458"/>
      <c r="R272" s="458"/>
      <c r="S272" s="458"/>
      <c r="T272" s="458"/>
      <c r="U272" s="458"/>
      <c r="V272" s="458"/>
      <c r="W272" s="458"/>
      <c r="X272" s="458"/>
      <c r="Y272" s="458"/>
      <c r="Z272" s="459"/>
      <c r="AA272" s="459"/>
      <c r="AB272" s="286"/>
      <c r="AC272" s="430"/>
      <c r="AD272" s="430"/>
      <c r="AE272" s="430"/>
      <c r="AF272" s="430"/>
      <c r="AG272" s="430"/>
      <c r="AH272" s="430"/>
      <c r="AI272" s="430"/>
      <c r="AJ272" s="430"/>
      <c r="AK272" s="430"/>
      <c r="AL272" s="430"/>
      <c r="AM272" s="430"/>
      <c r="AN272" s="430"/>
      <c r="AO272" s="430"/>
      <c r="AP272" s="430"/>
      <c r="AQ272" s="430"/>
    </row>
    <row r="273" spans="1:43" ht="15">
      <c r="A273" s="834"/>
      <c r="B273" s="455"/>
      <c r="C273" s="456"/>
      <c r="D273" s="456"/>
      <c r="E273" s="461"/>
      <c r="F273" s="456"/>
      <c r="G273" s="126"/>
      <c r="H273" s="126"/>
      <c r="I273" s="456"/>
      <c r="J273" s="456"/>
      <c r="K273" s="456"/>
      <c r="L273" s="458"/>
      <c r="M273" s="458"/>
      <c r="N273" s="458"/>
      <c r="O273" s="458"/>
      <c r="P273" s="458"/>
      <c r="Q273" s="458"/>
      <c r="R273" s="458"/>
      <c r="S273" s="458"/>
      <c r="T273" s="458"/>
      <c r="U273" s="458"/>
      <c r="V273" s="458"/>
      <c r="W273" s="458"/>
      <c r="X273" s="458"/>
      <c r="Y273" s="458"/>
      <c r="Z273" s="459"/>
      <c r="AA273" s="459"/>
      <c r="AB273" s="286"/>
      <c r="AC273" s="430"/>
      <c r="AD273" s="430"/>
      <c r="AE273" s="430"/>
      <c r="AF273" s="430"/>
      <c r="AG273" s="430"/>
      <c r="AH273" s="430"/>
      <c r="AI273" s="430"/>
      <c r="AJ273" s="430"/>
      <c r="AK273" s="430"/>
      <c r="AL273" s="430"/>
      <c r="AM273" s="430"/>
      <c r="AN273" s="430"/>
      <c r="AO273" s="430"/>
      <c r="AP273" s="430"/>
      <c r="AQ273" s="430"/>
    </row>
    <row r="274" spans="1:43" ht="15">
      <c r="A274" s="834"/>
      <c r="B274" s="455"/>
      <c r="C274" s="456"/>
      <c r="D274" s="456"/>
      <c r="E274" s="461"/>
      <c r="F274" s="456"/>
      <c r="G274" s="126"/>
      <c r="H274" s="126"/>
      <c r="I274" s="456"/>
      <c r="J274" s="456"/>
      <c r="K274" s="456"/>
      <c r="L274" s="458"/>
      <c r="M274" s="458"/>
      <c r="N274" s="458"/>
      <c r="O274" s="458"/>
      <c r="P274" s="458"/>
      <c r="Q274" s="458"/>
      <c r="R274" s="458"/>
      <c r="S274" s="458"/>
      <c r="T274" s="458"/>
      <c r="U274" s="458"/>
      <c r="V274" s="458"/>
      <c r="W274" s="458"/>
      <c r="X274" s="458"/>
      <c r="Y274" s="458"/>
      <c r="Z274" s="459"/>
      <c r="AA274" s="459"/>
      <c r="AB274" s="286"/>
      <c r="AC274" s="430"/>
      <c r="AD274" s="430"/>
      <c r="AE274" s="430"/>
      <c r="AF274" s="430"/>
      <c r="AG274" s="430"/>
      <c r="AH274" s="430"/>
      <c r="AI274" s="430"/>
      <c r="AJ274" s="430"/>
      <c r="AK274" s="430"/>
      <c r="AL274" s="430"/>
      <c r="AM274" s="430"/>
      <c r="AN274" s="430"/>
      <c r="AO274" s="430"/>
      <c r="AP274" s="430"/>
      <c r="AQ274" s="430"/>
    </row>
    <row r="275" spans="1:43" ht="15">
      <c r="A275" s="834"/>
      <c r="B275" s="455"/>
      <c r="C275" s="456"/>
      <c r="D275" s="456"/>
      <c r="E275" s="461"/>
      <c r="F275" s="456"/>
      <c r="G275" s="126"/>
      <c r="H275" s="126"/>
      <c r="I275" s="456"/>
      <c r="J275" s="456"/>
      <c r="K275" s="456"/>
      <c r="L275" s="458"/>
      <c r="M275" s="458"/>
      <c r="N275" s="458"/>
      <c r="O275" s="458"/>
      <c r="P275" s="458"/>
      <c r="Q275" s="458"/>
      <c r="R275" s="458"/>
      <c r="S275" s="458"/>
      <c r="T275" s="458"/>
      <c r="U275" s="458"/>
      <c r="V275" s="458"/>
      <c r="W275" s="458"/>
      <c r="X275" s="458"/>
      <c r="Y275" s="458"/>
      <c r="Z275" s="459"/>
      <c r="AA275" s="459"/>
      <c r="AB275" s="286"/>
      <c r="AC275" s="430"/>
      <c r="AD275" s="430"/>
      <c r="AE275" s="430"/>
      <c r="AF275" s="430"/>
      <c r="AG275" s="430"/>
      <c r="AH275" s="430"/>
      <c r="AI275" s="430"/>
      <c r="AJ275" s="430"/>
      <c r="AK275" s="430"/>
      <c r="AL275" s="430"/>
      <c r="AM275" s="430"/>
      <c r="AN275" s="430"/>
      <c r="AO275" s="430"/>
      <c r="AP275" s="430"/>
      <c r="AQ275" s="430"/>
    </row>
    <row r="276" spans="1:43" ht="15">
      <c r="A276" s="834"/>
      <c r="B276" s="455"/>
      <c r="C276" s="456"/>
      <c r="D276" s="456"/>
      <c r="E276" s="461"/>
      <c r="F276" s="456"/>
      <c r="G276" s="126"/>
      <c r="H276" s="126"/>
      <c r="I276" s="456"/>
      <c r="J276" s="456"/>
      <c r="K276" s="456"/>
      <c r="L276" s="458"/>
      <c r="M276" s="458"/>
      <c r="N276" s="458"/>
      <c r="O276" s="458"/>
      <c r="P276" s="458"/>
      <c r="Q276" s="458"/>
      <c r="R276" s="458"/>
      <c r="S276" s="458"/>
      <c r="T276" s="458"/>
      <c r="U276" s="458"/>
      <c r="V276" s="458"/>
      <c r="W276" s="458"/>
      <c r="X276" s="458"/>
      <c r="Y276" s="458"/>
      <c r="Z276" s="459"/>
      <c r="AA276" s="459"/>
      <c r="AB276" s="286"/>
      <c r="AC276" s="430"/>
      <c r="AD276" s="430"/>
      <c r="AE276" s="430"/>
      <c r="AF276" s="430"/>
      <c r="AG276" s="430"/>
      <c r="AH276" s="430"/>
      <c r="AI276" s="430"/>
      <c r="AJ276" s="430"/>
      <c r="AK276" s="430"/>
      <c r="AL276" s="430"/>
      <c r="AM276" s="430"/>
      <c r="AN276" s="430"/>
      <c r="AO276" s="430"/>
      <c r="AP276" s="430"/>
      <c r="AQ276" s="430"/>
    </row>
    <row r="277" spans="1:43" ht="15">
      <c r="A277" s="834"/>
      <c r="B277" s="455"/>
      <c r="C277" s="456"/>
      <c r="D277" s="456"/>
      <c r="E277" s="461"/>
      <c r="F277" s="456"/>
      <c r="G277" s="126"/>
      <c r="H277" s="126"/>
      <c r="I277" s="456"/>
      <c r="J277" s="456"/>
      <c r="K277" s="456"/>
      <c r="L277" s="458"/>
      <c r="M277" s="458"/>
      <c r="N277" s="458"/>
      <c r="O277" s="458"/>
      <c r="P277" s="458"/>
      <c r="Q277" s="458"/>
      <c r="R277" s="458"/>
      <c r="S277" s="458"/>
      <c r="T277" s="458"/>
      <c r="U277" s="458"/>
      <c r="V277" s="458"/>
      <c r="W277" s="458"/>
      <c r="X277" s="458"/>
      <c r="Y277" s="458"/>
      <c r="Z277" s="459"/>
      <c r="AA277" s="459"/>
      <c r="AB277" s="286"/>
      <c r="AC277" s="430"/>
      <c r="AD277" s="430"/>
      <c r="AE277" s="430"/>
      <c r="AF277" s="430"/>
      <c r="AG277" s="430"/>
      <c r="AH277" s="430"/>
      <c r="AI277" s="430"/>
      <c r="AJ277" s="430"/>
      <c r="AK277" s="430"/>
      <c r="AL277" s="430"/>
      <c r="AM277" s="430"/>
      <c r="AN277" s="430"/>
      <c r="AO277" s="430"/>
      <c r="AP277" s="430"/>
      <c r="AQ277" s="430"/>
    </row>
    <row r="278" spans="1:43" ht="15">
      <c r="A278" s="834"/>
      <c r="B278" s="455"/>
      <c r="C278" s="456"/>
      <c r="D278" s="456"/>
      <c r="E278" s="461"/>
      <c r="F278" s="456"/>
      <c r="G278" s="126"/>
      <c r="H278" s="126"/>
      <c r="I278" s="456"/>
      <c r="J278" s="456"/>
      <c r="K278" s="456"/>
      <c r="L278" s="458"/>
      <c r="M278" s="458"/>
      <c r="N278" s="458"/>
      <c r="O278" s="458"/>
      <c r="P278" s="458"/>
      <c r="Q278" s="458"/>
      <c r="R278" s="458"/>
      <c r="S278" s="458"/>
      <c r="T278" s="458"/>
      <c r="U278" s="458"/>
      <c r="V278" s="458"/>
      <c r="W278" s="458"/>
      <c r="X278" s="458"/>
      <c r="Y278" s="458"/>
      <c r="Z278" s="459"/>
      <c r="AA278" s="459"/>
      <c r="AB278" s="286"/>
      <c r="AC278" s="430"/>
      <c r="AD278" s="430"/>
      <c r="AE278" s="430"/>
      <c r="AF278" s="430"/>
      <c r="AG278" s="430"/>
      <c r="AH278" s="430"/>
      <c r="AI278" s="430"/>
      <c r="AJ278" s="430"/>
      <c r="AK278" s="430"/>
      <c r="AL278" s="430"/>
      <c r="AM278" s="430"/>
      <c r="AN278" s="430"/>
      <c r="AO278" s="430"/>
      <c r="AP278" s="430"/>
      <c r="AQ278" s="430"/>
    </row>
    <row r="279" spans="1:43" ht="15">
      <c r="A279" s="834"/>
      <c r="B279" s="455"/>
      <c r="C279" s="456"/>
      <c r="D279" s="456"/>
      <c r="E279" s="461"/>
      <c r="F279" s="456"/>
      <c r="G279" s="126"/>
      <c r="H279" s="126"/>
      <c r="I279" s="456"/>
      <c r="J279" s="456"/>
      <c r="K279" s="456"/>
      <c r="L279" s="458"/>
      <c r="M279" s="458"/>
      <c r="N279" s="458"/>
      <c r="O279" s="458"/>
      <c r="P279" s="458"/>
      <c r="Q279" s="458"/>
      <c r="R279" s="458"/>
      <c r="S279" s="458"/>
      <c r="T279" s="458"/>
      <c r="U279" s="458"/>
      <c r="V279" s="458"/>
      <c r="W279" s="458"/>
      <c r="X279" s="458"/>
      <c r="Y279" s="458"/>
      <c r="Z279" s="459"/>
      <c r="AA279" s="459"/>
      <c r="AB279" s="286"/>
      <c r="AC279" s="430"/>
      <c r="AD279" s="430"/>
      <c r="AE279" s="430"/>
      <c r="AF279" s="430"/>
      <c r="AG279" s="430"/>
      <c r="AH279" s="430"/>
      <c r="AI279" s="430"/>
      <c r="AJ279" s="430"/>
      <c r="AK279" s="430"/>
      <c r="AL279" s="430"/>
      <c r="AM279" s="430"/>
      <c r="AN279" s="430"/>
      <c r="AO279" s="430"/>
      <c r="AP279" s="430"/>
      <c r="AQ279" s="430"/>
    </row>
    <row r="280" spans="1:43" ht="15">
      <c r="A280" s="834"/>
      <c r="B280" s="455"/>
      <c r="C280" s="456"/>
      <c r="D280" s="456"/>
      <c r="E280" s="461"/>
      <c r="F280" s="456"/>
      <c r="G280" s="126"/>
      <c r="H280" s="126"/>
      <c r="I280" s="456"/>
      <c r="J280" s="456"/>
      <c r="K280" s="456"/>
      <c r="L280" s="458"/>
      <c r="M280" s="458"/>
      <c r="N280" s="458"/>
      <c r="O280" s="458"/>
      <c r="P280" s="458"/>
      <c r="Q280" s="458"/>
      <c r="R280" s="458"/>
      <c r="S280" s="458"/>
      <c r="T280" s="458"/>
      <c r="U280" s="458"/>
      <c r="V280" s="458"/>
      <c r="W280" s="458"/>
      <c r="X280" s="458"/>
      <c r="Y280" s="458"/>
      <c r="Z280" s="459"/>
      <c r="AA280" s="459"/>
      <c r="AB280" s="286"/>
      <c r="AC280" s="430"/>
      <c r="AD280" s="430"/>
      <c r="AE280" s="430"/>
      <c r="AF280" s="430"/>
      <c r="AG280" s="430"/>
      <c r="AH280" s="430"/>
      <c r="AI280" s="430"/>
      <c r="AJ280" s="430"/>
      <c r="AK280" s="430"/>
      <c r="AL280" s="430"/>
      <c r="AM280" s="430"/>
      <c r="AN280" s="430"/>
      <c r="AO280" s="430"/>
      <c r="AP280" s="430"/>
      <c r="AQ280" s="430"/>
    </row>
    <row r="281" spans="1:43" ht="15">
      <c r="A281" s="834"/>
      <c r="B281" s="455"/>
      <c r="C281" s="456"/>
      <c r="D281" s="456"/>
      <c r="E281" s="461"/>
      <c r="F281" s="456"/>
      <c r="G281" s="126"/>
      <c r="H281" s="126"/>
      <c r="I281" s="456"/>
      <c r="J281" s="456"/>
      <c r="K281" s="456"/>
      <c r="L281" s="458"/>
      <c r="M281" s="458"/>
      <c r="N281" s="458"/>
      <c r="O281" s="458"/>
      <c r="P281" s="458"/>
      <c r="Q281" s="458"/>
      <c r="R281" s="458"/>
      <c r="S281" s="458"/>
      <c r="T281" s="458"/>
      <c r="U281" s="458"/>
      <c r="V281" s="458"/>
      <c r="W281" s="458"/>
      <c r="X281" s="458"/>
      <c r="Y281" s="458"/>
      <c r="Z281" s="459"/>
      <c r="AA281" s="459"/>
      <c r="AB281" s="286"/>
      <c r="AC281" s="430"/>
      <c r="AD281" s="430"/>
      <c r="AE281" s="430"/>
      <c r="AF281" s="430"/>
      <c r="AG281" s="430"/>
      <c r="AH281" s="430"/>
      <c r="AI281" s="430"/>
      <c r="AJ281" s="430"/>
      <c r="AK281" s="430"/>
      <c r="AL281" s="430"/>
      <c r="AM281" s="430"/>
      <c r="AN281" s="430"/>
      <c r="AO281" s="430"/>
      <c r="AP281" s="430"/>
      <c r="AQ281" s="430"/>
    </row>
    <row r="282" spans="1:43" ht="15">
      <c r="A282" s="834"/>
      <c r="B282" s="455"/>
      <c r="C282" s="456"/>
      <c r="D282" s="456"/>
      <c r="E282" s="461"/>
      <c r="F282" s="456"/>
      <c r="G282" s="126"/>
      <c r="H282" s="126"/>
      <c r="I282" s="456"/>
      <c r="J282" s="456"/>
      <c r="K282" s="456"/>
      <c r="L282" s="458"/>
      <c r="M282" s="458"/>
      <c r="N282" s="458"/>
      <c r="O282" s="458"/>
      <c r="P282" s="458"/>
      <c r="Q282" s="458"/>
      <c r="R282" s="458"/>
      <c r="S282" s="458"/>
      <c r="T282" s="458"/>
      <c r="U282" s="458"/>
      <c r="V282" s="458"/>
      <c r="W282" s="458"/>
      <c r="X282" s="458"/>
      <c r="Y282" s="458"/>
      <c r="Z282" s="459"/>
      <c r="AA282" s="459"/>
      <c r="AB282" s="286"/>
      <c r="AC282" s="430"/>
      <c r="AD282" s="430"/>
      <c r="AE282" s="430"/>
      <c r="AF282" s="430"/>
      <c r="AG282" s="430"/>
      <c r="AH282" s="430"/>
      <c r="AI282" s="430"/>
      <c r="AJ282" s="430"/>
      <c r="AK282" s="430"/>
      <c r="AL282" s="430"/>
      <c r="AM282" s="430"/>
      <c r="AN282" s="430"/>
      <c r="AO282" s="430"/>
      <c r="AP282" s="430"/>
      <c r="AQ282" s="430"/>
    </row>
    <row r="283" spans="1:43" ht="15">
      <c r="A283" s="834"/>
      <c r="B283" s="455"/>
      <c r="C283" s="456"/>
      <c r="D283" s="456"/>
      <c r="E283" s="461"/>
      <c r="F283" s="456"/>
      <c r="G283" s="126"/>
      <c r="H283" s="126"/>
      <c r="I283" s="456"/>
      <c r="J283" s="456"/>
      <c r="K283" s="456"/>
      <c r="L283" s="458"/>
      <c r="M283" s="458"/>
      <c r="N283" s="458"/>
      <c r="O283" s="458"/>
      <c r="P283" s="458"/>
      <c r="Q283" s="458"/>
      <c r="R283" s="458"/>
      <c r="S283" s="458"/>
      <c r="T283" s="458"/>
      <c r="U283" s="458"/>
      <c r="V283" s="458"/>
      <c r="W283" s="458"/>
      <c r="X283" s="458"/>
      <c r="Y283" s="458"/>
      <c r="Z283" s="459"/>
      <c r="AA283" s="459"/>
      <c r="AB283" s="286"/>
      <c r="AC283" s="430"/>
      <c r="AD283" s="430"/>
      <c r="AE283" s="430"/>
      <c r="AF283" s="430"/>
      <c r="AG283" s="430"/>
      <c r="AH283" s="430"/>
      <c r="AI283" s="430"/>
      <c r="AJ283" s="430"/>
      <c r="AK283" s="430"/>
      <c r="AL283" s="430"/>
      <c r="AM283" s="430"/>
      <c r="AN283" s="430"/>
      <c r="AO283" s="430"/>
      <c r="AP283" s="430"/>
      <c r="AQ283" s="430"/>
    </row>
    <row r="284" spans="1:43" ht="15">
      <c r="A284" s="834"/>
      <c r="B284" s="455"/>
      <c r="C284" s="456"/>
      <c r="D284" s="456"/>
      <c r="E284" s="461"/>
      <c r="F284" s="456"/>
      <c r="G284" s="126"/>
      <c r="H284" s="126"/>
      <c r="I284" s="456"/>
      <c r="J284" s="456"/>
      <c r="K284" s="456"/>
      <c r="L284" s="458"/>
      <c r="M284" s="458"/>
      <c r="N284" s="458"/>
      <c r="O284" s="458"/>
      <c r="P284" s="458"/>
      <c r="Q284" s="458"/>
      <c r="R284" s="458"/>
      <c r="S284" s="458"/>
      <c r="T284" s="458"/>
      <c r="U284" s="458"/>
      <c r="V284" s="458"/>
      <c r="W284" s="458"/>
      <c r="X284" s="458"/>
      <c r="Y284" s="458"/>
      <c r="Z284" s="459"/>
      <c r="AA284" s="459"/>
      <c r="AB284" s="286"/>
      <c r="AC284" s="430"/>
      <c r="AD284" s="430"/>
      <c r="AE284" s="430"/>
      <c r="AF284" s="430"/>
      <c r="AG284" s="430"/>
      <c r="AH284" s="430"/>
      <c r="AI284" s="430"/>
      <c r="AJ284" s="430"/>
      <c r="AK284" s="430"/>
      <c r="AL284" s="430"/>
      <c r="AM284" s="430"/>
      <c r="AN284" s="430"/>
      <c r="AO284" s="430"/>
      <c r="AP284" s="430"/>
      <c r="AQ284" s="430"/>
    </row>
    <row r="285" spans="1:43" ht="15">
      <c r="A285" s="834"/>
      <c r="B285" s="455"/>
      <c r="C285" s="456"/>
      <c r="D285" s="456"/>
      <c r="E285" s="461"/>
      <c r="F285" s="456"/>
      <c r="G285" s="126"/>
      <c r="H285" s="126"/>
      <c r="I285" s="456"/>
      <c r="J285" s="456"/>
      <c r="K285" s="456"/>
      <c r="L285" s="458"/>
      <c r="M285" s="458"/>
      <c r="N285" s="458"/>
      <c r="O285" s="458"/>
      <c r="P285" s="458"/>
      <c r="Q285" s="458"/>
      <c r="R285" s="458"/>
      <c r="S285" s="458"/>
      <c r="T285" s="458"/>
      <c r="U285" s="458"/>
      <c r="V285" s="458"/>
      <c r="W285" s="458"/>
      <c r="X285" s="458"/>
      <c r="Y285" s="458"/>
      <c r="Z285" s="459"/>
      <c r="AA285" s="459"/>
      <c r="AB285" s="286"/>
      <c r="AC285" s="430"/>
      <c r="AD285" s="430"/>
      <c r="AE285" s="430"/>
      <c r="AF285" s="430"/>
      <c r="AG285" s="430"/>
      <c r="AH285" s="430"/>
      <c r="AI285" s="430"/>
      <c r="AJ285" s="430"/>
      <c r="AK285" s="430"/>
      <c r="AL285" s="430"/>
      <c r="AM285" s="430"/>
      <c r="AN285" s="430"/>
      <c r="AO285" s="430"/>
      <c r="AP285" s="430"/>
      <c r="AQ285" s="430"/>
    </row>
    <row r="286" spans="1:43" ht="15">
      <c r="A286" s="834"/>
      <c r="B286" s="455"/>
      <c r="C286" s="456"/>
      <c r="D286" s="456"/>
      <c r="E286" s="461"/>
      <c r="F286" s="456"/>
      <c r="G286" s="126"/>
      <c r="H286" s="126"/>
      <c r="I286" s="456"/>
      <c r="J286" s="456"/>
      <c r="K286" s="456"/>
      <c r="L286" s="458"/>
      <c r="M286" s="458"/>
      <c r="N286" s="458"/>
      <c r="O286" s="458"/>
      <c r="P286" s="458"/>
      <c r="Q286" s="458"/>
      <c r="R286" s="458"/>
      <c r="S286" s="458"/>
      <c r="T286" s="458"/>
      <c r="U286" s="458"/>
      <c r="V286" s="458"/>
      <c r="W286" s="458"/>
      <c r="X286" s="458"/>
      <c r="Y286" s="458"/>
      <c r="Z286" s="459"/>
      <c r="AA286" s="459"/>
      <c r="AB286" s="286"/>
      <c r="AC286" s="430"/>
      <c r="AD286" s="430"/>
      <c r="AE286" s="430"/>
      <c r="AF286" s="430"/>
      <c r="AG286" s="430"/>
      <c r="AH286" s="430"/>
      <c r="AI286" s="430"/>
      <c r="AJ286" s="430"/>
      <c r="AK286" s="430"/>
      <c r="AL286" s="430"/>
      <c r="AM286" s="430"/>
      <c r="AN286" s="430"/>
      <c r="AO286" s="430"/>
      <c r="AP286" s="430"/>
      <c r="AQ286" s="430"/>
    </row>
    <row r="287" spans="1:43" ht="15">
      <c r="A287" s="834"/>
      <c r="B287" s="455"/>
      <c r="C287" s="456"/>
      <c r="D287" s="456"/>
      <c r="E287" s="461"/>
      <c r="F287" s="456"/>
      <c r="G287" s="126"/>
      <c r="H287" s="126"/>
      <c r="I287" s="456"/>
      <c r="J287" s="456"/>
      <c r="K287" s="456"/>
      <c r="L287" s="458"/>
      <c r="M287" s="458"/>
      <c r="N287" s="458"/>
      <c r="O287" s="458"/>
      <c r="P287" s="458"/>
      <c r="Q287" s="458"/>
      <c r="R287" s="458"/>
      <c r="S287" s="458"/>
      <c r="T287" s="458"/>
      <c r="U287" s="458"/>
      <c r="V287" s="458"/>
      <c r="W287" s="458"/>
      <c r="X287" s="458"/>
      <c r="Y287" s="458"/>
      <c r="Z287" s="459"/>
      <c r="AA287" s="459"/>
      <c r="AB287" s="286"/>
      <c r="AC287" s="430"/>
      <c r="AD287" s="430"/>
      <c r="AE287" s="430"/>
      <c r="AF287" s="430"/>
      <c r="AG287" s="430"/>
      <c r="AH287" s="430"/>
      <c r="AI287" s="430"/>
      <c r="AJ287" s="430"/>
      <c r="AK287" s="430"/>
      <c r="AL287" s="430"/>
      <c r="AM287" s="430"/>
      <c r="AN287" s="430"/>
      <c r="AO287" s="430"/>
      <c r="AP287" s="430"/>
      <c r="AQ287" s="430"/>
    </row>
    <row r="288" spans="1:43" ht="15">
      <c r="A288" s="834"/>
      <c r="B288" s="455"/>
      <c r="C288" s="456"/>
      <c r="D288" s="456"/>
      <c r="E288" s="461"/>
      <c r="F288" s="456"/>
      <c r="G288" s="126"/>
      <c r="H288" s="126"/>
      <c r="I288" s="456"/>
      <c r="J288" s="456"/>
      <c r="K288" s="456"/>
      <c r="L288" s="458"/>
      <c r="M288" s="458"/>
      <c r="N288" s="458"/>
      <c r="O288" s="458"/>
      <c r="P288" s="458"/>
      <c r="Q288" s="458"/>
      <c r="R288" s="458"/>
      <c r="S288" s="458"/>
      <c r="T288" s="458"/>
      <c r="U288" s="458"/>
      <c r="V288" s="458"/>
      <c r="W288" s="458"/>
      <c r="X288" s="458"/>
      <c r="Y288" s="458"/>
      <c r="Z288" s="459"/>
      <c r="AA288" s="459"/>
      <c r="AB288" s="286"/>
      <c r="AC288" s="430"/>
      <c r="AD288" s="430"/>
      <c r="AE288" s="430"/>
      <c r="AF288" s="430"/>
      <c r="AG288" s="430"/>
      <c r="AH288" s="430"/>
      <c r="AI288" s="430"/>
      <c r="AJ288" s="430"/>
      <c r="AK288" s="430"/>
      <c r="AL288" s="430"/>
      <c r="AM288" s="430"/>
      <c r="AN288" s="430"/>
      <c r="AO288" s="430"/>
      <c r="AP288" s="430"/>
      <c r="AQ288" s="430"/>
    </row>
    <row r="289" spans="1:43" ht="15">
      <c r="A289" s="834"/>
      <c r="B289" s="455"/>
      <c r="C289" s="456"/>
      <c r="D289" s="456"/>
      <c r="E289" s="461"/>
      <c r="F289" s="456"/>
      <c r="G289" s="126"/>
      <c r="H289" s="126"/>
      <c r="I289" s="456"/>
      <c r="J289" s="456"/>
      <c r="K289" s="456"/>
      <c r="L289" s="458"/>
      <c r="M289" s="458"/>
      <c r="N289" s="458"/>
      <c r="O289" s="458"/>
      <c r="P289" s="458"/>
      <c r="Q289" s="458"/>
      <c r="R289" s="458"/>
      <c r="S289" s="458"/>
      <c r="T289" s="458"/>
      <c r="U289" s="458"/>
      <c r="V289" s="458"/>
      <c r="W289" s="458"/>
      <c r="X289" s="458"/>
      <c r="Y289" s="458"/>
      <c r="Z289" s="459"/>
      <c r="AA289" s="459"/>
      <c r="AB289" s="286"/>
      <c r="AC289" s="430"/>
      <c r="AD289" s="430"/>
      <c r="AE289" s="430"/>
      <c r="AF289" s="430"/>
      <c r="AG289" s="430"/>
      <c r="AH289" s="430"/>
      <c r="AI289" s="430"/>
      <c r="AJ289" s="430"/>
      <c r="AK289" s="430"/>
      <c r="AL289" s="430"/>
      <c r="AM289" s="430"/>
      <c r="AN289" s="430"/>
      <c r="AO289" s="430"/>
      <c r="AP289" s="430"/>
      <c r="AQ289" s="430"/>
    </row>
    <row r="290" spans="1:43" ht="15">
      <c r="A290" s="834"/>
      <c r="B290" s="455"/>
      <c r="C290" s="456"/>
      <c r="D290" s="456"/>
      <c r="E290" s="461"/>
      <c r="F290" s="456"/>
      <c r="G290" s="126"/>
      <c r="H290" s="126"/>
      <c r="I290" s="456"/>
      <c r="J290" s="456"/>
      <c r="K290" s="456"/>
      <c r="L290" s="458"/>
      <c r="M290" s="458"/>
      <c r="N290" s="458"/>
      <c r="O290" s="458"/>
      <c r="P290" s="458"/>
      <c r="Q290" s="458"/>
      <c r="R290" s="458"/>
      <c r="S290" s="458"/>
      <c r="T290" s="458"/>
      <c r="U290" s="458"/>
      <c r="V290" s="458"/>
      <c r="W290" s="458"/>
      <c r="X290" s="458"/>
      <c r="Y290" s="458"/>
      <c r="Z290" s="459"/>
      <c r="AA290" s="459"/>
      <c r="AB290" s="286"/>
      <c r="AC290" s="430"/>
      <c r="AD290" s="430"/>
      <c r="AE290" s="430"/>
      <c r="AF290" s="430"/>
      <c r="AG290" s="430"/>
      <c r="AH290" s="430"/>
      <c r="AI290" s="430"/>
      <c r="AJ290" s="430"/>
      <c r="AK290" s="430"/>
      <c r="AL290" s="430"/>
      <c r="AM290" s="430"/>
      <c r="AN290" s="430"/>
      <c r="AO290" s="430"/>
      <c r="AP290" s="430"/>
      <c r="AQ290" s="430"/>
    </row>
    <row r="291" spans="1:43" ht="15">
      <c r="A291" s="834"/>
      <c r="B291" s="455"/>
      <c r="C291" s="456"/>
      <c r="D291" s="456"/>
      <c r="E291" s="461"/>
      <c r="F291" s="456"/>
      <c r="G291" s="126"/>
      <c r="H291" s="126"/>
      <c r="I291" s="456"/>
      <c r="J291" s="456"/>
      <c r="K291" s="456"/>
      <c r="L291" s="458"/>
      <c r="M291" s="458"/>
      <c r="N291" s="458"/>
      <c r="O291" s="458"/>
      <c r="P291" s="458"/>
      <c r="Q291" s="458"/>
      <c r="R291" s="458"/>
      <c r="S291" s="458"/>
      <c r="T291" s="458"/>
      <c r="U291" s="458"/>
      <c r="V291" s="458"/>
      <c r="W291" s="458"/>
      <c r="X291" s="458"/>
      <c r="Y291" s="458"/>
      <c r="Z291" s="459"/>
      <c r="AA291" s="459"/>
      <c r="AB291" s="286"/>
      <c r="AC291" s="430"/>
      <c r="AD291" s="430"/>
      <c r="AE291" s="430"/>
      <c r="AF291" s="430"/>
      <c r="AG291" s="430"/>
      <c r="AH291" s="430"/>
      <c r="AI291" s="430"/>
      <c r="AJ291" s="430"/>
      <c r="AK291" s="430"/>
      <c r="AL291" s="430"/>
      <c r="AM291" s="430"/>
      <c r="AN291" s="430"/>
      <c r="AO291" s="430"/>
      <c r="AP291" s="430"/>
      <c r="AQ291" s="430"/>
    </row>
    <row r="292" spans="1:43" ht="15">
      <c r="A292" s="834"/>
      <c r="B292" s="455"/>
      <c r="C292" s="456"/>
      <c r="D292" s="456"/>
      <c r="E292" s="461"/>
      <c r="F292" s="456"/>
      <c r="G292" s="126"/>
      <c r="H292" s="126"/>
      <c r="I292" s="456"/>
      <c r="J292" s="456"/>
      <c r="K292" s="456"/>
      <c r="L292" s="458"/>
      <c r="M292" s="458"/>
      <c r="N292" s="458"/>
      <c r="O292" s="458"/>
      <c r="P292" s="458"/>
      <c r="Q292" s="458"/>
      <c r="R292" s="458"/>
      <c r="S292" s="458"/>
      <c r="T292" s="458"/>
      <c r="U292" s="458"/>
      <c r="V292" s="458"/>
      <c r="W292" s="458"/>
      <c r="X292" s="458"/>
      <c r="Y292" s="458"/>
      <c r="Z292" s="459"/>
      <c r="AA292" s="459"/>
      <c r="AB292" s="286"/>
      <c r="AC292" s="430"/>
      <c r="AD292" s="430"/>
      <c r="AE292" s="430"/>
      <c r="AF292" s="430"/>
      <c r="AG292" s="430"/>
      <c r="AH292" s="430"/>
      <c r="AI292" s="430"/>
      <c r="AJ292" s="430"/>
      <c r="AK292" s="430"/>
      <c r="AL292" s="430"/>
      <c r="AM292" s="430"/>
      <c r="AN292" s="430"/>
      <c r="AO292" s="430"/>
      <c r="AP292" s="430"/>
      <c r="AQ292" s="430"/>
    </row>
    <row r="293" spans="1:43" ht="15">
      <c r="A293" s="834"/>
      <c r="B293" s="455"/>
      <c r="C293" s="456"/>
      <c r="D293" s="456"/>
      <c r="E293" s="461"/>
      <c r="F293" s="456"/>
      <c r="G293" s="126"/>
      <c r="H293" s="126"/>
      <c r="I293" s="456"/>
      <c r="J293" s="456"/>
      <c r="K293" s="456"/>
      <c r="L293" s="458"/>
      <c r="M293" s="458"/>
      <c r="N293" s="458"/>
      <c r="O293" s="458"/>
      <c r="P293" s="458"/>
      <c r="Q293" s="458"/>
      <c r="R293" s="458"/>
      <c r="S293" s="458"/>
      <c r="T293" s="458"/>
      <c r="U293" s="458"/>
      <c r="V293" s="458"/>
      <c r="W293" s="458"/>
      <c r="X293" s="458"/>
      <c r="Y293" s="458"/>
      <c r="Z293" s="459"/>
      <c r="AA293" s="459"/>
      <c r="AB293" s="286"/>
      <c r="AC293" s="430"/>
      <c r="AD293" s="430"/>
      <c r="AE293" s="430"/>
      <c r="AF293" s="430"/>
      <c r="AG293" s="430"/>
      <c r="AH293" s="430"/>
      <c r="AI293" s="430"/>
      <c r="AJ293" s="430"/>
      <c r="AK293" s="430"/>
      <c r="AL293" s="430"/>
      <c r="AM293" s="430"/>
      <c r="AN293" s="430"/>
      <c r="AO293" s="430"/>
      <c r="AP293" s="430"/>
      <c r="AQ293" s="430"/>
    </row>
    <row r="294" spans="1:43" ht="15">
      <c r="A294" s="834"/>
      <c r="B294" s="455"/>
      <c r="C294" s="456"/>
      <c r="D294" s="456"/>
      <c r="E294" s="461"/>
      <c r="F294" s="456"/>
      <c r="G294" s="126"/>
      <c r="H294" s="126"/>
      <c r="I294" s="456"/>
      <c r="J294" s="456"/>
      <c r="K294" s="456"/>
      <c r="L294" s="458"/>
      <c r="M294" s="458"/>
      <c r="N294" s="458"/>
      <c r="O294" s="458"/>
      <c r="P294" s="458"/>
      <c r="Q294" s="458"/>
      <c r="R294" s="458"/>
      <c r="S294" s="458"/>
      <c r="T294" s="458"/>
      <c r="U294" s="458"/>
      <c r="V294" s="458"/>
      <c r="W294" s="458"/>
      <c r="X294" s="458"/>
      <c r="Y294" s="458"/>
      <c r="Z294" s="459"/>
      <c r="AA294" s="459"/>
      <c r="AB294" s="286"/>
      <c r="AC294" s="430"/>
      <c r="AD294" s="430"/>
      <c r="AE294" s="430"/>
      <c r="AF294" s="430"/>
      <c r="AG294" s="430"/>
      <c r="AH294" s="430"/>
      <c r="AI294" s="430"/>
      <c r="AJ294" s="430"/>
      <c r="AK294" s="430"/>
      <c r="AL294" s="430"/>
      <c r="AM294" s="430"/>
      <c r="AN294" s="430"/>
      <c r="AO294" s="430"/>
      <c r="AP294" s="430"/>
      <c r="AQ294" s="430"/>
    </row>
    <row r="295" spans="1:43" ht="15">
      <c r="A295" s="834"/>
      <c r="B295" s="455"/>
      <c r="C295" s="456"/>
      <c r="D295" s="456"/>
      <c r="E295" s="461"/>
      <c r="F295" s="456"/>
      <c r="G295" s="126"/>
      <c r="H295" s="126"/>
      <c r="I295" s="456"/>
      <c r="J295" s="456"/>
      <c r="K295" s="456"/>
      <c r="L295" s="458"/>
      <c r="M295" s="458"/>
      <c r="N295" s="458"/>
      <c r="O295" s="458"/>
      <c r="P295" s="458"/>
      <c r="Q295" s="458"/>
      <c r="R295" s="458"/>
      <c r="S295" s="458"/>
      <c r="T295" s="458"/>
      <c r="U295" s="458"/>
      <c r="V295" s="458"/>
      <c r="W295" s="458"/>
      <c r="X295" s="458"/>
      <c r="Y295" s="458"/>
      <c r="Z295" s="459"/>
      <c r="AA295" s="459"/>
      <c r="AB295" s="286"/>
      <c r="AC295" s="430"/>
      <c r="AD295" s="430"/>
      <c r="AE295" s="430"/>
      <c r="AF295" s="430"/>
      <c r="AG295" s="430"/>
      <c r="AH295" s="430"/>
      <c r="AI295" s="430"/>
      <c r="AJ295" s="430"/>
      <c r="AK295" s="430"/>
      <c r="AL295" s="430"/>
      <c r="AM295" s="430"/>
      <c r="AN295" s="430"/>
      <c r="AO295" s="430"/>
      <c r="AP295" s="430"/>
      <c r="AQ295" s="430"/>
    </row>
    <row r="296" spans="1:43" ht="15">
      <c r="A296" s="834"/>
      <c r="B296" s="455"/>
      <c r="C296" s="456"/>
      <c r="D296" s="456"/>
      <c r="E296" s="461"/>
      <c r="F296" s="456"/>
      <c r="G296" s="126"/>
      <c r="H296" s="126"/>
      <c r="I296" s="456"/>
      <c r="J296" s="456"/>
      <c r="K296" s="456"/>
      <c r="L296" s="458"/>
      <c r="M296" s="458"/>
      <c r="N296" s="458"/>
      <c r="O296" s="458"/>
      <c r="P296" s="458"/>
      <c r="Q296" s="458"/>
      <c r="R296" s="458"/>
      <c r="S296" s="458"/>
      <c r="T296" s="458"/>
      <c r="U296" s="458"/>
      <c r="V296" s="458"/>
      <c r="W296" s="458"/>
      <c r="X296" s="458"/>
      <c r="Y296" s="458"/>
      <c r="Z296" s="459"/>
      <c r="AA296" s="459"/>
      <c r="AB296" s="286"/>
      <c r="AC296" s="430"/>
      <c r="AD296" s="430"/>
      <c r="AE296" s="430"/>
      <c r="AF296" s="430"/>
      <c r="AG296" s="430"/>
      <c r="AH296" s="430"/>
      <c r="AI296" s="430"/>
      <c r="AJ296" s="430"/>
      <c r="AK296" s="430"/>
      <c r="AL296" s="430"/>
      <c r="AM296" s="430"/>
      <c r="AN296" s="430"/>
      <c r="AO296" s="430"/>
      <c r="AP296" s="430"/>
      <c r="AQ296" s="430"/>
    </row>
    <row r="297" spans="1:43" ht="15">
      <c r="A297" s="834"/>
      <c r="B297" s="455"/>
      <c r="C297" s="456"/>
      <c r="D297" s="456"/>
      <c r="E297" s="461"/>
      <c r="F297" s="456"/>
      <c r="G297" s="126"/>
      <c r="H297" s="126"/>
      <c r="I297" s="456"/>
      <c r="J297" s="456"/>
      <c r="K297" s="456"/>
      <c r="L297" s="458"/>
      <c r="M297" s="458"/>
      <c r="N297" s="458"/>
      <c r="O297" s="458"/>
      <c r="P297" s="458"/>
      <c r="Q297" s="458"/>
      <c r="R297" s="458"/>
      <c r="S297" s="458"/>
      <c r="T297" s="458"/>
      <c r="U297" s="458"/>
      <c r="V297" s="458"/>
      <c r="W297" s="458"/>
      <c r="X297" s="458"/>
      <c r="Y297" s="458"/>
      <c r="Z297" s="459"/>
      <c r="AA297" s="459"/>
      <c r="AB297" s="286"/>
      <c r="AC297" s="430"/>
      <c r="AD297" s="430"/>
      <c r="AE297" s="430"/>
      <c r="AF297" s="430"/>
      <c r="AG297" s="430"/>
      <c r="AH297" s="430"/>
      <c r="AI297" s="430"/>
      <c r="AJ297" s="430"/>
      <c r="AK297" s="430"/>
      <c r="AL297" s="430"/>
      <c r="AM297" s="430"/>
      <c r="AN297" s="430"/>
      <c r="AO297" s="430"/>
      <c r="AP297" s="430"/>
      <c r="AQ297" s="430"/>
    </row>
    <row r="298" spans="1:43" ht="15">
      <c r="A298" s="834"/>
      <c r="B298" s="455"/>
      <c r="C298" s="456"/>
      <c r="D298" s="456"/>
      <c r="E298" s="461"/>
      <c r="F298" s="456"/>
      <c r="G298" s="126"/>
      <c r="H298" s="126"/>
      <c r="I298" s="456"/>
      <c r="J298" s="456"/>
      <c r="K298" s="456"/>
      <c r="L298" s="458"/>
      <c r="M298" s="458"/>
      <c r="N298" s="458"/>
      <c r="O298" s="458"/>
      <c r="P298" s="458"/>
      <c r="Q298" s="458"/>
      <c r="R298" s="458"/>
      <c r="S298" s="458"/>
      <c r="T298" s="458"/>
      <c r="U298" s="458"/>
      <c r="V298" s="458"/>
      <c r="W298" s="458"/>
      <c r="X298" s="458"/>
      <c r="Y298" s="458"/>
      <c r="Z298" s="459"/>
      <c r="AA298" s="459"/>
      <c r="AB298" s="286"/>
      <c r="AC298" s="430"/>
      <c r="AD298" s="430"/>
      <c r="AE298" s="430"/>
      <c r="AF298" s="430"/>
      <c r="AG298" s="430"/>
      <c r="AH298" s="430"/>
      <c r="AI298" s="430"/>
      <c r="AJ298" s="430"/>
      <c r="AK298" s="430"/>
      <c r="AL298" s="430"/>
      <c r="AM298" s="430"/>
      <c r="AN298" s="430"/>
      <c r="AO298" s="430"/>
      <c r="AP298" s="430"/>
      <c r="AQ298" s="430"/>
    </row>
    <row r="299" spans="1:43" ht="15">
      <c r="A299" s="834"/>
      <c r="B299" s="455"/>
      <c r="C299" s="456"/>
      <c r="D299" s="456"/>
      <c r="E299" s="461"/>
      <c r="F299" s="456"/>
      <c r="G299" s="126"/>
      <c r="H299" s="126"/>
      <c r="I299" s="456"/>
      <c r="J299" s="456"/>
      <c r="K299" s="456"/>
      <c r="L299" s="458"/>
      <c r="M299" s="458"/>
      <c r="N299" s="458"/>
      <c r="O299" s="458"/>
      <c r="P299" s="458"/>
      <c r="Q299" s="458"/>
      <c r="R299" s="458"/>
      <c r="S299" s="458"/>
      <c r="T299" s="458"/>
      <c r="U299" s="458"/>
      <c r="V299" s="458"/>
      <c r="W299" s="458"/>
      <c r="X299" s="458"/>
      <c r="Y299" s="458"/>
      <c r="Z299" s="459"/>
      <c r="AA299" s="459"/>
      <c r="AB299" s="286"/>
      <c r="AC299" s="430"/>
      <c r="AD299" s="430"/>
      <c r="AE299" s="430"/>
      <c r="AF299" s="430"/>
      <c r="AG299" s="430"/>
      <c r="AH299" s="430"/>
      <c r="AI299" s="430"/>
      <c r="AJ299" s="430"/>
      <c r="AK299" s="430"/>
      <c r="AL299" s="430"/>
      <c r="AM299" s="430"/>
      <c r="AN299" s="430"/>
      <c r="AO299" s="430"/>
      <c r="AP299" s="430"/>
      <c r="AQ299" s="430"/>
    </row>
    <row r="300" spans="1:43" ht="15">
      <c r="A300" s="834"/>
      <c r="B300" s="455"/>
      <c r="C300" s="456"/>
      <c r="D300" s="456"/>
      <c r="E300" s="461"/>
      <c r="F300" s="456"/>
      <c r="G300" s="126"/>
      <c r="H300" s="126"/>
      <c r="I300" s="456"/>
      <c r="J300" s="456"/>
      <c r="K300" s="456"/>
      <c r="L300" s="458"/>
      <c r="M300" s="458"/>
      <c r="N300" s="458"/>
      <c r="O300" s="458"/>
      <c r="P300" s="458"/>
      <c r="Q300" s="458"/>
      <c r="R300" s="458"/>
      <c r="S300" s="458"/>
      <c r="T300" s="458"/>
      <c r="U300" s="458"/>
      <c r="V300" s="458"/>
      <c r="W300" s="458"/>
      <c r="X300" s="458"/>
      <c r="Y300" s="458"/>
      <c r="Z300" s="459"/>
      <c r="AA300" s="459"/>
      <c r="AB300" s="286"/>
      <c r="AC300" s="430"/>
      <c r="AD300" s="430"/>
      <c r="AE300" s="430"/>
      <c r="AF300" s="430"/>
      <c r="AG300" s="430"/>
      <c r="AH300" s="430"/>
      <c r="AI300" s="430"/>
      <c r="AJ300" s="430"/>
      <c r="AK300" s="430"/>
      <c r="AL300" s="430"/>
      <c r="AM300" s="430"/>
      <c r="AN300" s="430"/>
      <c r="AO300" s="430"/>
      <c r="AP300" s="430"/>
      <c r="AQ300" s="430"/>
    </row>
    <row r="301" spans="1:43" ht="15">
      <c r="A301" s="834"/>
      <c r="B301" s="455"/>
      <c r="C301" s="456"/>
      <c r="D301" s="456"/>
      <c r="E301" s="461"/>
      <c r="F301" s="456"/>
      <c r="G301" s="126"/>
      <c r="H301" s="126"/>
      <c r="I301" s="456"/>
      <c r="J301" s="456"/>
      <c r="K301" s="456"/>
      <c r="L301" s="458"/>
      <c r="M301" s="458"/>
      <c r="N301" s="458"/>
      <c r="O301" s="458"/>
      <c r="P301" s="458"/>
      <c r="Q301" s="458"/>
      <c r="R301" s="458"/>
      <c r="S301" s="458"/>
      <c r="T301" s="458"/>
      <c r="U301" s="458"/>
      <c r="V301" s="458"/>
      <c r="W301" s="458"/>
      <c r="X301" s="458"/>
      <c r="Y301" s="458"/>
      <c r="Z301" s="459"/>
      <c r="AA301" s="459"/>
      <c r="AB301" s="286"/>
      <c r="AC301" s="430"/>
      <c r="AD301" s="430"/>
      <c r="AE301" s="430"/>
      <c r="AF301" s="430"/>
      <c r="AG301" s="430"/>
      <c r="AH301" s="430"/>
      <c r="AI301" s="430"/>
      <c r="AJ301" s="430"/>
      <c r="AK301" s="430"/>
      <c r="AL301" s="430"/>
      <c r="AM301" s="430"/>
      <c r="AN301" s="430"/>
      <c r="AO301" s="430"/>
      <c r="AP301" s="430"/>
      <c r="AQ301" s="430"/>
    </row>
    <row r="302" spans="1:43" ht="15">
      <c r="A302" s="834"/>
      <c r="B302" s="455"/>
      <c r="C302" s="456"/>
      <c r="D302" s="456"/>
      <c r="E302" s="461"/>
      <c r="F302" s="456"/>
      <c r="G302" s="126"/>
      <c r="H302" s="126"/>
      <c r="I302" s="456"/>
      <c r="J302" s="456"/>
      <c r="K302" s="456"/>
      <c r="L302" s="458"/>
      <c r="M302" s="458"/>
      <c r="N302" s="458"/>
      <c r="O302" s="458"/>
      <c r="P302" s="458"/>
      <c r="Q302" s="458"/>
      <c r="R302" s="458"/>
      <c r="S302" s="458"/>
      <c r="T302" s="458"/>
      <c r="U302" s="458"/>
      <c r="V302" s="458"/>
      <c r="W302" s="458"/>
      <c r="X302" s="458"/>
      <c r="Y302" s="458"/>
      <c r="Z302" s="459"/>
      <c r="AA302" s="459"/>
      <c r="AB302" s="286"/>
      <c r="AC302" s="430"/>
      <c r="AD302" s="430"/>
      <c r="AE302" s="430"/>
      <c r="AF302" s="430"/>
      <c r="AG302" s="430"/>
      <c r="AH302" s="430"/>
      <c r="AI302" s="430"/>
      <c r="AJ302" s="430"/>
      <c r="AK302" s="430"/>
      <c r="AL302" s="430"/>
      <c r="AM302" s="430"/>
      <c r="AN302" s="430"/>
      <c r="AO302" s="430"/>
      <c r="AP302" s="430"/>
      <c r="AQ302" s="430"/>
    </row>
    <row r="303" spans="1:43" ht="15">
      <c r="A303" s="834"/>
      <c r="B303" s="455"/>
      <c r="C303" s="456"/>
      <c r="D303" s="456"/>
      <c r="E303" s="461"/>
      <c r="F303" s="456"/>
      <c r="G303" s="126"/>
      <c r="H303" s="126"/>
      <c r="I303" s="456"/>
      <c r="J303" s="456"/>
      <c r="K303" s="456"/>
      <c r="L303" s="458"/>
      <c r="M303" s="458"/>
      <c r="N303" s="458"/>
      <c r="O303" s="458"/>
      <c r="P303" s="458"/>
      <c r="Q303" s="458"/>
      <c r="R303" s="458"/>
      <c r="S303" s="458"/>
      <c r="T303" s="458"/>
      <c r="U303" s="458"/>
      <c r="V303" s="458"/>
      <c r="W303" s="458"/>
      <c r="X303" s="458"/>
      <c r="Y303" s="458"/>
      <c r="Z303" s="459"/>
      <c r="AA303" s="459"/>
      <c r="AB303" s="286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430"/>
      <c r="AN303" s="430"/>
      <c r="AO303" s="430"/>
      <c r="AP303" s="430"/>
      <c r="AQ303" s="430"/>
    </row>
    <row r="304" spans="1:43" ht="15">
      <c r="A304" s="834"/>
      <c r="B304" s="455"/>
      <c r="C304" s="456"/>
      <c r="D304" s="456"/>
      <c r="E304" s="461"/>
      <c r="F304" s="456"/>
      <c r="G304" s="126"/>
      <c r="H304" s="126"/>
      <c r="I304" s="456"/>
      <c r="J304" s="456"/>
      <c r="K304" s="456"/>
      <c r="L304" s="458"/>
      <c r="M304" s="458"/>
      <c r="N304" s="458"/>
      <c r="O304" s="458"/>
      <c r="P304" s="458"/>
      <c r="Q304" s="458"/>
      <c r="R304" s="458"/>
      <c r="S304" s="458"/>
      <c r="T304" s="458"/>
      <c r="U304" s="458"/>
      <c r="V304" s="458"/>
      <c r="W304" s="458"/>
      <c r="X304" s="458"/>
      <c r="Y304" s="458"/>
      <c r="Z304" s="459"/>
      <c r="AA304" s="459"/>
      <c r="AB304" s="286"/>
      <c r="AC304" s="430"/>
      <c r="AD304" s="430"/>
      <c r="AE304" s="430"/>
      <c r="AF304" s="430"/>
      <c r="AG304" s="430"/>
      <c r="AH304" s="430"/>
      <c r="AI304" s="430"/>
      <c r="AJ304" s="430"/>
      <c r="AK304" s="430"/>
      <c r="AL304" s="430"/>
      <c r="AM304" s="430"/>
      <c r="AN304" s="430"/>
      <c r="AO304" s="430"/>
      <c r="AP304" s="430"/>
      <c r="AQ304" s="430"/>
    </row>
    <row r="305" spans="1:43" ht="15">
      <c r="A305" s="834"/>
      <c r="B305" s="455"/>
      <c r="C305" s="456"/>
      <c r="D305" s="456"/>
      <c r="E305" s="461"/>
      <c r="F305" s="456"/>
      <c r="G305" s="126"/>
      <c r="H305" s="126"/>
      <c r="I305" s="456"/>
      <c r="J305" s="456"/>
      <c r="K305" s="456"/>
      <c r="L305" s="458"/>
      <c r="M305" s="458"/>
      <c r="N305" s="458"/>
      <c r="O305" s="458"/>
      <c r="P305" s="458"/>
      <c r="Q305" s="458"/>
      <c r="R305" s="458"/>
      <c r="S305" s="458"/>
      <c r="T305" s="458"/>
      <c r="U305" s="458"/>
      <c r="V305" s="458"/>
      <c r="W305" s="458"/>
      <c r="X305" s="458"/>
      <c r="Y305" s="458"/>
      <c r="Z305" s="459"/>
      <c r="AA305" s="459"/>
      <c r="AB305" s="286"/>
      <c r="AC305" s="430"/>
      <c r="AD305" s="430"/>
      <c r="AE305" s="430"/>
      <c r="AF305" s="430"/>
      <c r="AG305" s="430"/>
      <c r="AH305" s="430"/>
      <c r="AI305" s="430"/>
      <c r="AJ305" s="430"/>
      <c r="AK305" s="430"/>
      <c r="AL305" s="430"/>
      <c r="AM305" s="430"/>
      <c r="AN305" s="430"/>
      <c r="AO305" s="430"/>
      <c r="AP305" s="430"/>
      <c r="AQ305" s="430"/>
    </row>
    <row r="306" spans="1:43" ht="15">
      <c r="A306" s="834"/>
      <c r="B306" s="455"/>
      <c r="C306" s="456"/>
      <c r="D306" s="456"/>
      <c r="E306" s="461"/>
      <c r="F306" s="456"/>
      <c r="G306" s="126"/>
      <c r="H306" s="126"/>
      <c r="I306" s="456"/>
      <c r="J306" s="456"/>
      <c r="K306" s="456"/>
      <c r="L306" s="458"/>
      <c r="M306" s="458"/>
      <c r="N306" s="458"/>
      <c r="O306" s="458"/>
      <c r="P306" s="458"/>
      <c r="Q306" s="458"/>
      <c r="R306" s="458"/>
      <c r="S306" s="458"/>
      <c r="T306" s="458"/>
      <c r="U306" s="458"/>
      <c r="V306" s="458"/>
      <c r="W306" s="458"/>
      <c r="X306" s="458"/>
      <c r="Y306" s="458"/>
      <c r="Z306" s="459"/>
      <c r="AA306" s="459"/>
      <c r="AB306" s="286"/>
      <c r="AC306" s="430"/>
      <c r="AD306" s="430"/>
      <c r="AE306" s="430"/>
      <c r="AF306" s="430"/>
      <c r="AG306" s="430"/>
      <c r="AH306" s="430"/>
      <c r="AI306" s="430"/>
      <c r="AJ306" s="430"/>
      <c r="AK306" s="430"/>
      <c r="AL306" s="430"/>
      <c r="AM306" s="430"/>
      <c r="AN306" s="430"/>
      <c r="AO306" s="430"/>
      <c r="AP306" s="430"/>
      <c r="AQ306" s="430"/>
    </row>
    <row r="307" spans="1:43" ht="15">
      <c r="A307" s="834"/>
      <c r="B307" s="455"/>
      <c r="C307" s="456"/>
      <c r="D307" s="456"/>
      <c r="E307" s="461"/>
      <c r="F307" s="456"/>
      <c r="G307" s="126"/>
      <c r="H307" s="126"/>
      <c r="I307" s="456"/>
      <c r="J307" s="456"/>
      <c r="K307" s="456"/>
      <c r="L307" s="458"/>
      <c r="M307" s="458"/>
      <c r="N307" s="458"/>
      <c r="O307" s="458"/>
      <c r="P307" s="458"/>
      <c r="Q307" s="458"/>
      <c r="R307" s="458"/>
      <c r="S307" s="458"/>
      <c r="T307" s="458"/>
      <c r="U307" s="458"/>
      <c r="V307" s="458"/>
      <c r="W307" s="458"/>
      <c r="X307" s="458"/>
      <c r="Y307" s="458"/>
      <c r="Z307" s="459"/>
      <c r="AA307" s="459"/>
      <c r="AB307" s="286"/>
      <c r="AC307" s="430"/>
      <c r="AD307" s="430"/>
      <c r="AE307" s="430"/>
      <c r="AF307" s="430"/>
      <c r="AG307" s="430"/>
      <c r="AH307" s="430"/>
      <c r="AI307" s="430"/>
      <c r="AJ307" s="430"/>
      <c r="AK307" s="430"/>
      <c r="AL307" s="430"/>
      <c r="AM307" s="430"/>
      <c r="AN307" s="430"/>
      <c r="AO307" s="430"/>
      <c r="AP307" s="430"/>
      <c r="AQ307" s="430"/>
    </row>
    <row r="308" spans="1:43" ht="15">
      <c r="A308" s="834"/>
      <c r="B308" s="455"/>
      <c r="C308" s="456"/>
      <c r="D308" s="456"/>
      <c r="E308" s="461"/>
      <c r="F308" s="456"/>
      <c r="G308" s="126"/>
      <c r="H308" s="126"/>
      <c r="I308" s="456"/>
      <c r="J308" s="456"/>
      <c r="K308" s="456"/>
      <c r="L308" s="458"/>
      <c r="M308" s="458"/>
      <c r="N308" s="458"/>
      <c r="O308" s="458"/>
      <c r="P308" s="458"/>
      <c r="Q308" s="458"/>
      <c r="R308" s="458"/>
      <c r="S308" s="458"/>
      <c r="T308" s="458"/>
      <c r="U308" s="458"/>
      <c r="V308" s="458"/>
      <c r="W308" s="458"/>
      <c r="X308" s="458"/>
      <c r="Y308" s="458"/>
      <c r="Z308" s="459"/>
      <c r="AA308" s="459"/>
      <c r="AB308" s="286"/>
      <c r="AC308" s="430"/>
      <c r="AD308" s="430"/>
      <c r="AE308" s="430"/>
      <c r="AF308" s="430"/>
      <c r="AG308" s="430"/>
      <c r="AH308" s="430"/>
      <c r="AI308" s="430"/>
      <c r="AJ308" s="430"/>
      <c r="AK308" s="430"/>
      <c r="AL308" s="430"/>
      <c r="AM308" s="430"/>
      <c r="AN308" s="430"/>
      <c r="AO308" s="430"/>
      <c r="AP308" s="430"/>
      <c r="AQ308" s="430"/>
    </row>
    <row r="309" spans="1:43" ht="15">
      <c r="A309" s="834"/>
      <c r="B309" s="455"/>
      <c r="C309" s="456"/>
      <c r="D309" s="456"/>
      <c r="E309" s="461"/>
      <c r="F309" s="456"/>
      <c r="G309" s="126"/>
      <c r="H309" s="126"/>
      <c r="I309" s="456"/>
      <c r="J309" s="456"/>
      <c r="K309" s="456"/>
      <c r="L309" s="458"/>
      <c r="M309" s="458"/>
      <c r="N309" s="458"/>
      <c r="O309" s="458"/>
      <c r="P309" s="458"/>
      <c r="Q309" s="458"/>
      <c r="R309" s="458"/>
      <c r="S309" s="458"/>
      <c r="T309" s="458"/>
      <c r="U309" s="458"/>
      <c r="V309" s="458"/>
      <c r="W309" s="458"/>
      <c r="X309" s="458"/>
      <c r="Y309" s="458"/>
      <c r="Z309" s="459"/>
      <c r="AA309" s="459"/>
      <c r="AB309" s="286"/>
      <c r="AC309" s="430"/>
      <c r="AD309" s="430"/>
      <c r="AE309" s="430"/>
      <c r="AF309" s="430"/>
      <c r="AG309" s="430"/>
      <c r="AH309" s="430"/>
      <c r="AI309" s="430"/>
      <c r="AJ309" s="430"/>
      <c r="AK309" s="430"/>
      <c r="AL309" s="430"/>
      <c r="AM309" s="430"/>
      <c r="AN309" s="430"/>
      <c r="AO309" s="430"/>
      <c r="AP309" s="430"/>
      <c r="AQ309" s="430"/>
    </row>
    <row r="310" spans="1:43" ht="15">
      <c r="A310" s="834"/>
      <c r="B310" s="455"/>
      <c r="C310" s="456"/>
      <c r="D310" s="456"/>
      <c r="E310" s="461"/>
      <c r="F310" s="456"/>
      <c r="G310" s="126"/>
      <c r="H310" s="126"/>
      <c r="I310" s="456"/>
      <c r="J310" s="456"/>
      <c r="K310" s="456"/>
      <c r="L310" s="458"/>
      <c r="M310" s="458"/>
      <c r="N310" s="458"/>
      <c r="O310" s="458"/>
      <c r="P310" s="458"/>
      <c r="Q310" s="458"/>
      <c r="R310" s="458"/>
      <c r="S310" s="458"/>
      <c r="T310" s="458"/>
      <c r="U310" s="458"/>
      <c r="V310" s="458"/>
      <c r="W310" s="458"/>
      <c r="X310" s="458"/>
      <c r="Y310" s="458"/>
      <c r="Z310" s="459"/>
      <c r="AA310" s="459"/>
      <c r="AB310" s="286"/>
      <c r="AC310" s="430"/>
      <c r="AD310" s="430"/>
      <c r="AE310" s="430"/>
      <c r="AF310" s="430"/>
      <c r="AG310" s="430"/>
      <c r="AH310" s="430"/>
      <c r="AI310" s="430"/>
      <c r="AJ310" s="430"/>
      <c r="AK310" s="430"/>
      <c r="AL310" s="430"/>
      <c r="AM310" s="430"/>
      <c r="AN310" s="430"/>
      <c r="AO310" s="430"/>
      <c r="AP310" s="430"/>
      <c r="AQ310" s="430"/>
    </row>
    <row r="311" spans="1:43" ht="15">
      <c r="A311" s="834"/>
      <c r="B311" s="455"/>
      <c r="C311" s="456"/>
      <c r="D311" s="456"/>
      <c r="E311" s="461"/>
      <c r="F311" s="456"/>
      <c r="G311" s="126"/>
      <c r="H311" s="126"/>
      <c r="I311" s="456"/>
      <c r="J311" s="456"/>
      <c r="K311" s="456"/>
      <c r="L311" s="458"/>
      <c r="M311" s="458"/>
      <c r="N311" s="458"/>
      <c r="O311" s="458"/>
      <c r="P311" s="458"/>
      <c r="Q311" s="458"/>
      <c r="R311" s="458"/>
      <c r="S311" s="458"/>
      <c r="T311" s="458"/>
      <c r="U311" s="458"/>
      <c r="V311" s="458"/>
      <c r="W311" s="458"/>
      <c r="X311" s="458"/>
      <c r="Y311" s="458"/>
      <c r="Z311" s="459"/>
      <c r="AA311" s="459"/>
      <c r="AB311" s="286"/>
      <c r="AC311" s="430"/>
      <c r="AD311" s="430"/>
      <c r="AE311" s="430"/>
      <c r="AF311" s="430"/>
      <c r="AG311" s="430"/>
      <c r="AH311" s="430"/>
      <c r="AI311" s="430"/>
      <c r="AJ311" s="430"/>
      <c r="AK311" s="430"/>
      <c r="AL311" s="430"/>
      <c r="AM311" s="430"/>
      <c r="AN311" s="430"/>
      <c r="AO311" s="430"/>
      <c r="AP311" s="430"/>
      <c r="AQ311" s="430"/>
    </row>
    <row r="312" spans="1:43" ht="15">
      <c r="A312" s="834"/>
      <c r="B312" s="455"/>
      <c r="C312" s="456"/>
      <c r="D312" s="456"/>
      <c r="E312" s="461"/>
      <c r="F312" s="456"/>
      <c r="G312" s="126"/>
      <c r="H312" s="126"/>
      <c r="I312" s="456"/>
      <c r="J312" s="456"/>
      <c r="K312" s="456"/>
      <c r="L312" s="458"/>
      <c r="M312" s="458"/>
      <c r="N312" s="458"/>
      <c r="O312" s="458"/>
      <c r="P312" s="458"/>
      <c r="Q312" s="458"/>
      <c r="R312" s="458"/>
      <c r="S312" s="458"/>
      <c r="T312" s="458"/>
      <c r="U312" s="458"/>
      <c r="V312" s="458"/>
      <c r="W312" s="458"/>
      <c r="X312" s="458"/>
      <c r="Y312" s="458"/>
      <c r="Z312" s="459"/>
      <c r="AA312" s="459"/>
      <c r="AB312" s="286"/>
      <c r="AC312" s="430"/>
      <c r="AD312" s="430"/>
      <c r="AE312" s="430"/>
      <c r="AF312" s="430"/>
      <c r="AG312" s="430"/>
      <c r="AH312" s="430"/>
      <c r="AI312" s="430"/>
      <c r="AJ312" s="430"/>
      <c r="AK312" s="430"/>
      <c r="AL312" s="430"/>
      <c r="AM312" s="430"/>
      <c r="AN312" s="430"/>
      <c r="AO312" s="430"/>
      <c r="AP312" s="430"/>
      <c r="AQ312" s="430"/>
    </row>
    <row r="313" spans="1:43" ht="15">
      <c r="A313" s="834"/>
      <c r="B313" s="455"/>
      <c r="C313" s="456"/>
      <c r="D313" s="456"/>
      <c r="E313" s="461"/>
      <c r="F313" s="456"/>
      <c r="G313" s="126"/>
      <c r="H313" s="126"/>
      <c r="I313" s="456"/>
      <c r="J313" s="456"/>
      <c r="K313" s="456"/>
      <c r="L313" s="458"/>
      <c r="M313" s="458"/>
      <c r="N313" s="458"/>
      <c r="O313" s="458"/>
      <c r="P313" s="458"/>
      <c r="Q313" s="458"/>
      <c r="R313" s="458"/>
      <c r="S313" s="458"/>
      <c r="T313" s="458"/>
      <c r="U313" s="458"/>
      <c r="V313" s="458"/>
      <c r="W313" s="458"/>
      <c r="X313" s="458"/>
      <c r="Y313" s="458"/>
      <c r="Z313" s="459"/>
      <c r="AA313" s="459"/>
      <c r="AB313" s="286"/>
      <c r="AC313" s="430"/>
      <c r="AD313" s="430"/>
      <c r="AE313" s="430"/>
      <c r="AF313" s="430"/>
      <c r="AG313" s="430"/>
      <c r="AH313" s="430"/>
      <c r="AI313" s="430"/>
      <c r="AJ313" s="430"/>
      <c r="AK313" s="430"/>
      <c r="AL313" s="430"/>
      <c r="AM313" s="430"/>
      <c r="AN313" s="430"/>
      <c r="AO313" s="430"/>
      <c r="AP313" s="430"/>
      <c r="AQ313" s="430"/>
    </row>
    <row r="314" spans="1:43" ht="15">
      <c r="A314" s="834"/>
      <c r="B314" s="455"/>
      <c r="C314" s="456"/>
      <c r="D314" s="456"/>
      <c r="E314" s="461"/>
      <c r="F314" s="456"/>
      <c r="G314" s="126"/>
      <c r="H314" s="126"/>
      <c r="I314" s="456"/>
      <c r="J314" s="456"/>
      <c r="K314" s="456"/>
      <c r="L314" s="458"/>
      <c r="M314" s="458"/>
      <c r="N314" s="458"/>
      <c r="O314" s="458"/>
      <c r="P314" s="458"/>
      <c r="Q314" s="458"/>
      <c r="R314" s="458"/>
      <c r="S314" s="458"/>
      <c r="T314" s="458"/>
      <c r="U314" s="458"/>
      <c r="V314" s="458"/>
      <c r="W314" s="458"/>
      <c r="X314" s="458"/>
      <c r="Y314" s="458"/>
      <c r="Z314" s="459"/>
      <c r="AA314" s="459"/>
      <c r="AB314" s="286"/>
      <c r="AC314" s="430"/>
      <c r="AD314" s="430"/>
      <c r="AE314" s="430"/>
      <c r="AF314" s="430"/>
      <c r="AG314" s="430"/>
      <c r="AH314" s="430"/>
      <c r="AI314" s="430"/>
      <c r="AJ314" s="430"/>
      <c r="AK314" s="430"/>
      <c r="AL314" s="430"/>
      <c r="AM314" s="430"/>
      <c r="AN314" s="430"/>
      <c r="AO314" s="430"/>
      <c r="AP314" s="430"/>
      <c r="AQ314" s="430"/>
    </row>
    <row r="315" spans="1:43" ht="15">
      <c r="A315" s="834"/>
      <c r="B315" s="455"/>
      <c r="C315" s="456"/>
      <c r="D315" s="456"/>
      <c r="E315" s="461"/>
      <c r="F315" s="456"/>
      <c r="G315" s="126"/>
      <c r="H315" s="126"/>
      <c r="I315" s="456"/>
      <c r="J315" s="456"/>
      <c r="K315" s="456"/>
      <c r="L315" s="458"/>
      <c r="M315" s="458"/>
      <c r="N315" s="458"/>
      <c r="O315" s="458"/>
      <c r="P315" s="458"/>
      <c r="Q315" s="458"/>
      <c r="R315" s="458"/>
      <c r="S315" s="458"/>
      <c r="T315" s="458"/>
      <c r="U315" s="458"/>
      <c r="V315" s="458"/>
      <c r="W315" s="458"/>
      <c r="X315" s="458"/>
      <c r="Y315" s="458"/>
      <c r="Z315" s="459"/>
      <c r="AA315" s="459"/>
      <c r="AB315" s="286"/>
      <c r="AC315" s="430"/>
      <c r="AD315" s="430"/>
      <c r="AE315" s="430"/>
      <c r="AF315" s="430"/>
      <c r="AG315" s="430"/>
      <c r="AH315" s="430"/>
      <c r="AI315" s="430"/>
      <c r="AJ315" s="430"/>
      <c r="AK315" s="430"/>
      <c r="AL315" s="430"/>
      <c r="AM315" s="430"/>
      <c r="AN315" s="430"/>
      <c r="AO315" s="430"/>
      <c r="AP315" s="430"/>
      <c r="AQ315" s="430"/>
    </row>
    <row r="316" spans="1:43" ht="15">
      <c r="A316" s="834"/>
      <c r="B316" s="455"/>
      <c r="C316" s="456"/>
      <c r="D316" s="456"/>
      <c r="E316" s="461"/>
      <c r="F316" s="456"/>
      <c r="G316" s="126"/>
      <c r="H316" s="126"/>
      <c r="I316" s="456"/>
      <c r="J316" s="456"/>
      <c r="K316" s="456"/>
      <c r="L316" s="458"/>
      <c r="M316" s="458"/>
      <c r="N316" s="458"/>
      <c r="O316" s="458"/>
      <c r="P316" s="458"/>
      <c r="Q316" s="458"/>
      <c r="R316" s="458"/>
      <c r="S316" s="458"/>
      <c r="T316" s="458"/>
      <c r="U316" s="458"/>
      <c r="V316" s="458"/>
      <c r="W316" s="458"/>
      <c r="X316" s="458"/>
      <c r="Y316" s="458"/>
      <c r="Z316" s="459"/>
      <c r="AA316" s="459"/>
      <c r="AB316" s="286"/>
      <c r="AC316" s="430"/>
      <c r="AD316" s="430"/>
      <c r="AE316" s="430"/>
      <c r="AF316" s="430"/>
      <c r="AG316" s="430"/>
      <c r="AH316" s="430"/>
      <c r="AI316" s="430"/>
      <c r="AJ316" s="430"/>
      <c r="AK316" s="430"/>
      <c r="AL316" s="430"/>
      <c r="AM316" s="430"/>
      <c r="AN316" s="430"/>
      <c r="AO316" s="430"/>
      <c r="AP316" s="430"/>
      <c r="AQ316" s="430"/>
    </row>
    <row r="317" spans="1:43" ht="15">
      <c r="A317" s="834"/>
      <c r="B317" s="455"/>
      <c r="C317" s="456"/>
      <c r="D317" s="456"/>
      <c r="E317" s="461"/>
      <c r="F317" s="456"/>
      <c r="G317" s="126"/>
      <c r="H317" s="126"/>
      <c r="I317" s="456"/>
      <c r="J317" s="456"/>
      <c r="K317" s="456"/>
      <c r="L317" s="458"/>
      <c r="M317" s="458"/>
      <c r="N317" s="458"/>
      <c r="O317" s="458"/>
      <c r="P317" s="458"/>
      <c r="Q317" s="458"/>
      <c r="R317" s="458"/>
      <c r="S317" s="458"/>
      <c r="T317" s="458"/>
      <c r="U317" s="458"/>
      <c r="V317" s="458"/>
      <c r="W317" s="458"/>
      <c r="X317" s="458"/>
      <c r="Y317" s="458"/>
      <c r="Z317" s="459"/>
      <c r="AA317" s="459"/>
      <c r="AB317" s="286"/>
      <c r="AC317" s="430"/>
      <c r="AD317" s="430"/>
      <c r="AE317" s="430"/>
      <c r="AF317" s="430"/>
      <c r="AG317" s="430"/>
      <c r="AH317" s="430"/>
      <c r="AI317" s="430"/>
      <c r="AJ317" s="430"/>
      <c r="AK317" s="430"/>
      <c r="AL317" s="430"/>
      <c r="AM317" s="430"/>
      <c r="AN317" s="430"/>
      <c r="AO317" s="430"/>
      <c r="AP317" s="430"/>
      <c r="AQ317" s="430"/>
    </row>
    <row r="318" spans="1:43" ht="15">
      <c r="A318" s="834"/>
      <c r="B318" s="455"/>
      <c r="C318" s="456"/>
      <c r="D318" s="456"/>
      <c r="E318" s="461"/>
      <c r="F318" s="456"/>
      <c r="G318" s="126"/>
      <c r="H318" s="126"/>
      <c r="I318" s="456"/>
      <c r="J318" s="456"/>
      <c r="K318" s="456"/>
      <c r="L318" s="458"/>
      <c r="M318" s="458"/>
      <c r="N318" s="458"/>
      <c r="O318" s="458"/>
      <c r="P318" s="458"/>
      <c r="Q318" s="458"/>
      <c r="R318" s="458"/>
      <c r="S318" s="458"/>
      <c r="T318" s="458"/>
      <c r="U318" s="458"/>
      <c r="V318" s="458"/>
      <c r="W318" s="458"/>
      <c r="X318" s="458"/>
      <c r="Y318" s="458"/>
      <c r="Z318" s="459"/>
      <c r="AA318" s="459"/>
      <c r="AB318" s="286"/>
      <c r="AC318" s="430"/>
      <c r="AD318" s="430"/>
      <c r="AE318" s="430"/>
      <c r="AF318" s="430"/>
      <c r="AG318" s="430"/>
      <c r="AH318" s="430"/>
      <c r="AI318" s="430"/>
      <c r="AJ318" s="430"/>
      <c r="AK318" s="430"/>
      <c r="AL318" s="430"/>
      <c r="AM318" s="430"/>
      <c r="AN318" s="430"/>
      <c r="AO318" s="430"/>
      <c r="AP318" s="430"/>
      <c r="AQ318" s="430"/>
    </row>
    <row r="319" spans="1:43" ht="15">
      <c r="A319" s="834"/>
      <c r="B319" s="455"/>
      <c r="C319" s="456"/>
      <c r="D319" s="456"/>
      <c r="E319" s="461"/>
      <c r="F319" s="456"/>
      <c r="G319" s="126"/>
      <c r="H319" s="126"/>
      <c r="I319" s="456"/>
      <c r="J319" s="456"/>
      <c r="K319" s="456"/>
      <c r="L319" s="458"/>
      <c r="M319" s="458"/>
      <c r="N319" s="458"/>
      <c r="O319" s="458"/>
      <c r="P319" s="458"/>
      <c r="Q319" s="458"/>
      <c r="R319" s="458"/>
      <c r="S319" s="458"/>
      <c r="T319" s="458"/>
      <c r="U319" s="458"/>
      <c r="V319" s="458"/>
      <c r="W319" s="458"/>
      <c r="X319" s="458"/>
      <c r="Y319" s="458"/>
      <c r="Z319" s="459"/>
      <c r="AA319" s="459"/>
      <c r="AB319" s="286"/>
      <c r="AC319" s="430"/>
      <c r="AD319" s="430"/>
      <c r="AE319" s="430"/>
      <c r="AF319" s="430"/>
      <c r="AG319" s="430"/>
      <c r="AH319" s="430"/>
      <c r="AI319" s="430"/>
      <c r="AJ319" s="430"/>
      <c r="AK319" s="430"/>
      <c r="AL319" s="430"/>
      <c r="AM319" s="430"/>
      <c r="AN319" s="430"/>
      <c r="AO319" s="430"/>
      <c r="AP319" s="430"/>
      <c r="AQ319" s="430"/>
    </row>
    <row r="320" spans="1:43" ht="15">
      <c r="A320" s="834"/>
      <c r="B320" s="455"/>
      <c r="C320" s="456"/>
      <c r="D320" s="456"/>
      <c r="E320" s="461"/>
      <c r="F320" s="456"/>
      <c r="G320" s="126"/>
      <c r="H320" s="126"/>
      <c r="I320" s="456"/>
      <c r="J320" s="456"/>
      <c r="K320" s="456"/>
      <c r="L320" s="458"/>
      <c r="M320" s="458"/>
      <c r="N320" s="458"/>
      <c r="O320" s="458"/>
      <c r="P320" s="458"/>
      <c r="Q320" s="458"/>
      <c r="R320" s="458"/>
      <c r="S320" s="458"/>
      <c r="T320" s="458"/>
      <c r="U320" s="458"/>
      <c r="V320" s="458"/>
      <c r="W320" s="458"/>
      <c r="X320" s="458"/>
      <c r="Y320" s="458"/>
      <c r="Z320" s="459"/>
      <c r="AA320" s="459"/>
      <c r="AB320" s="286"/>
      <c r="AC320" s="430"/>
      <c r="AD320" s="430"/>
      <c r="AE320" s="430"/>
      <c r="AF320" s="430"/>
      <c r="AG320" s="430"/>
      <c r="AH320" s="430"/>
      <c r="AI320" s="430"/>
      <c r="AJ320" s="430"/>
      <c r="AK320" s="430"/>
      <c r="AL320" s="430"/>
      <c r="AM320" s="430"/>
      <c r="AN320" s="430"/>
      <c r="AO320" s="430"/>
      <c r="AP320" s="430"/>
      <c r="AQ320" s="430"/>
    </row>
    <row r="321" spans="1:43" ht="15">
      <c r="A321" s="834"/>
      <c r="B321" s="455"/>
      <c r="C321" s="456"/>
      <c r="D321" s="456"/>
      <c r="E321" s="461"/>
      <c r="F321" s="456"/>
      <c r="G321" s="126"/>
      <c r="H321" s="126"/>
      <c r="I321" s="456"/>
      <c r="J321" s="456"/>
      <c r="K321" s="456"/>
      <c r="L321" s="458"/>
      <c r="M321" s="458"/>
      <c r="N321" s="458"/>
      <c r="O321" s="458"/>
      <c r="P321" s="458"/>
      <c r="Q321" s="458"/>
      <c r="R321" s="458"/>
      <c r="S321" s="458"/>
      <c r="T321" s="458"/>
      <c r="U321" s="458"/>
      <c r="V321" s="458"/>
      <c r="W321" s="458"/>
      <c r="X321" s="458"/>
      <c r="Y321" s="458"/>
      <c r="Z321" s="459"/>
      <c r="AA321" s="459"/>
      <c r="AB321" s="286"/>
      <c r="AC321" s="430"/>
      <c r="AD321" s="430"/>
      <c r="AE321" s="430"/>
      <c r="AF321" s="430"/>
      <c r="AG321" s="430"/>
      <c r="AH321" s="430"/>
      <c r="AI321" s="430"/>
      <c r="AJ321" s="430"/>
      <c r="AK321" s="430"/>
      <c r="AL321" s="430"/>
      <c r="AM321" s="430"/>
      <c r="AN321" s="430"/>
      <c r="AO321" s="430"/>
      <c r="AP321" s="430"/>
      <c r="AQ321" s="430"/>
    </row>
    <row r="322" spans="1:43" ht="15">
      <c r="A322" s="834"/>
      <c r="B322" s="455"/>
      <c r="C322" s="456"/>
      <c r="D322" s="456"/>
      <c r="E322" s="461"/>
      <c r="F322" s="456"/>
      <c r="G322" s="126"/>
      <c r="H322" s="126"/>
      <c r="I322" s="456"/>
      <c r="J322" s="456"/>
      <c r="K322" s="456"/>
      <c r="L322" s="458"/>
      <c r="M322" s="458"/>
      <c r="N322" s="458"/>
      <c r="O322" s="458"/>
      <c r="P322" s="458"/>
      <c r="Q322" s="458"/>
      <c r="R322" s="458"/>
      <c r="S322" s="458"/>
      <c r="T322" s="458"/>
      <c r="U322" s="458"/>
      <c r="V322" s="458"/>
      <c r="W322" s="458"/>
      <c r="X322" s="458"/>
      <c r="Y322" s="458"/>
      <c r="Z322" s="459"/>
      <c r="AA322" s="459"/>
      <c r="AB322" s="286"/>
      <c r="AC322" s="430"/>
      <c r="AD322" s="430"/>
      <c r="AE322" s="430"/>
      <c r="AF322" s="430"/>
      <c r="AG322" s="430"/>
      <c r="AH322" s="430"/>
      <c r="AI322" s="430"/>
      <c r="AJ322" s="430"/>
      <c r="AK322" s="430"/>
      <c r="AL322" s="430"/>
      <c r="AM322" s="430"/>
      <c r="AN322" s="430"/>
      <c r="AO322" s="430"/>
      <c r="AP322" s="430"/>
      <c r="AQ322" s="430"/>
    </row>
    <row r="323" spans="1:43" ht="15">
      <c r="A323" s="834"/>
      <c r="B323" s="455"/>
      <c r="C323" s="456"/>
      <c r="D323" s="456"/>
      <c r="E323" s="461"/>
      <c r="F323" s="456"/>
      <c r="G323" s="126"/>
      <c r="H323" s="126"/>
      <c r="I323" s="456"/>
      <c r="J323" s="456"/>
      <c r="K323" s="456"/>
      <c r="L323" s="458"/>
      <c r="M323" s="458"/>
      <c r="N323" s="458"/>
      <c r="O323" s="458"/>
      <c r="P323" s="458"/>
      <c r="Q323" s="458"/>
      <c r="R323" s="458"/>
      <c r="S323" s="458"/>
      <c r="T323" s="458"/>
      <c r="U323" s="458"/>
      <c r="V323" s="458"/>
      <c r="W323" s="458"/>
      <c r="X323" s="458"/>
      <c r="Y323" s="458"/>
      <c r="Z323" s="459"/>
      <c r="AA323" s="459"/>
      <c r="AB323" s="286"/>
      <c r="AC323" s="430"/>
      <c r="AD323" s="430"/>
      <c r="AE323" s="430"/>
      <c r="AF323" s="430"/>
      <c r="AG323" s="430"/>
      <c r="AH323" s="430"/>
      <c r="AI323" s="430"/>
      <c r="AJ323" s="430"/>
      <c r="AK323" s="430"/>
      <c r="AL323" s="430"/>
      <c r="AM323" s="430"/>
      <c r="AN323" s="430"/>
      <c r="AO323" s="430"/>
      <c r="AP323" s="430"/>
      <c r="AQ323" s="430"/>
    </row>
    <row r="324" spans="1:43" ht="15">
      <c r="A324" s="834"/>
      <c r="B324" s="455"/>
      <c r="C324" s="456"/>
      <c r="D324" s="456"/>
      <c r="E324" s="461"/>
      <c r="F324" s="456"/>
      <c r="G324" s="126"/>
      <c r="H324" s="126"/>
      <c r="I324" s="456"/>
      <c r="J324" s="456"/>
      <c r="K324" s="456"/>
      <c r="L324" s="458"/>
      <c r="M324" s="458"/>
      <c r="N324" s="458"/>
      <c r="O324" s="458"/>
      <c r="P324" s="458"/>
      <c r="Q324" s="458"/>
      <c r="R324" s="458"/>
      <c r="S324" s="458"/>
      <c r="T324" s="458"/>
      <c r="U324" s="458"/>
      <c r="V324" s="458"/>
      <c r="W324" s="458"/>
      <c r="X324" s="458"/>
      <c r="Y324" s="458"/>
      <c r="Z324" s="459"/>
      <c r="AA324" s="459"/>
      <c r="AB324" s="286"/>
      <c r="AC324" s="430"/>
      <c r="AD324" s="430"/>
      <c r="AE324" s="430"/>
      <c r="AF324" s="430"/>
      <c r="AG324" s="430"/>
      <c r="AH324" s="430"/>
      <c r="AI324" s="430"/>
      <c r="AJ324" s="430"/>
      <c r="AK324" s="430"/>
      <c r="AL324" s="430"/>
      <c r="AM324" s="430"/>
      <c r="AN324" s="430"/>
      <c r="AO324" s="430"/>
      <c r="AP324" s="430"/>
      <c r="AQ324" s="430"/>
    </row>
    <row r="325" spans="1:43" ht="15">
      <c r="A325" s="834"/>
      <c r="B325" s="455"/>
      <c r="C325" s="456"/>
      <c r="D325" s="456"/>
      <c r="E325" s="461"/>
      <c r="F325" s="456"/>
      <c r="G325" s="126"/>
      <c r="H325" s="126"/>
      <c r="I325" s="456"/>
      <c r="J325" s="456"/>
      <c r="K325" s="456"/>
      <c r="L325" s="458"/>
      <c r="M325" s="458"/>
      <c r="N325" s="458"/>
      <c r="O325" s="458"/>
      <c r="P325" s="458"/>
      <c r="Q325" s="458"/>
      <c r="R325" s="458"/>
      <c r="S325" s="458"/>
      <c r="T325" s="458"/>
      <c r="U325" s="458"/>
      <c r="V325" s="458"/>
      <c r="W325" s="458"/>
      <c r="X325" s="458"/>
      <c r="Y325" s="458"/>
      <c r="Z325" s="459"/>
      <c r="AA325" s="459"/>
      <c r="AB325" s="286"/>
      <c r="AC325" s="430"/>
      <c r="AD325" s="430"/>
      <c r="AE325" s="430"/>
      <c r="AF325" s="430"/>
      <c r="AG325" s="430"/>
      <c r="AH325" s="430"/>
      <c r="AI325" s="430"/>
      <c r="AJ325" s="430"/>
      <c r="AK325" s="430"/>
      <c r="AL325" s="430"/>
      <c r="AM325" s="430"/>
      <c r="AN325" s="430"/>
      <c r="AO325" s="430"/>
      <c r="AP325" s="430"/>
      <c r="AQ325" s="430"/>
    </row>
    <row r="326" spans="1:43" ht="15">
      <c r="A326" s="834"/>
      <c r="B326" s="455"/>
      <c r="C326" s="456"/>
      <c r="D326" s="456"/>
      <c r="E326" s="461"/>
      <c r="F326" s="456"/>
      <c r="G326" s="126"/>
      <c r="H326" s="126"/>
      <c r="I326" s="456"/>
      <c r="J326" s="456"/>
      <c r="K326" s="456"/>
      <c r="L326" s="458"/>
      <c r="M326" s="458"/>
      <c r="N326" s="458"/>
      <c r="O326" s="458"/>
      <c r="P326" s="458"/>
      <c r="Q326" s="458"/>
      <c r="R326" s="458"/>
      <c r="S326" s="458"/>
      <c r="T326" s="458"/>
      <c r="U326" s="458"/>
      <c r="V326" s="458"/>
      <c r="W326" s="458"/>
      <c r="X326" s="458"/>
      <c r="Y326" s="458"/>
      <c r="Z326" s="459"/>
      <c r="AA326" s="459"/>
      <c r="AB326" s="286"/>
      <c r="AC326" s="430"/>
      <c r="AD326" s="430"/>
      <c r="AE326" s="430"/>
      <c r="AF326" s="430"/>
      <c r="AG326" s="430"/>
      <c r="AH326" s="430"/>
      <c r="AI326" s="430"/>
      <c r="AJ326" s="430"/>
      <c r="AK326" s="430"/>
      <c r="AL326" s="430"/>
      <c r="AM326" s="430"/>
      <c r="AN326" s="430"/>
      <c r="AO326" s="430"/>
      <c r="AP326" s="430"/>
      <c r="AQ326" s="430"/>
    </row>
    <row r="327" spans="1:43" ht="15">
      <c r="A327" s="834"/>
      <c r="B327" s="455"/>
      <c r="C327" s="456"/>
      <c r="D327" s="456"/>
      <c r="E327" s="461"/>
      <c r="F327" s="456"/>
      <c r="G327" s="126"/>
      <c r="H327" s="126"/>
      <c r="I327" s="456"/>
      <c r="J327" s="456"/>
      <c r="K327" s="456"/>
      <c r="L327" s="458"/>
      <c r="M327" s="458"/>
      <c r="N327" s="458"/>
      <c r="O327" s="458"/>
      <c r="P327" s="458"/>
      <c r="Q327" s="458"/>
      <c r="R327" s="458"/>
      <c r="S327" s="458"/>
      <c r="T327" s="458"/>
      <c r="U327" s="458"/>
      <c r="V327" s="458"/>
      <c r="W327" s="458"/>
      <c r="X327" s="458"/>
      <c r="Y327" s="458"/>
      <c r="Z327" s="459"/>
      <c r="AA327" s="459"/>
      <c r="AB327" s="286"/>
      <c r="AC327" s="430"/>
      <c r="AD327" s="430"/>
      <c r="AE327" s="430"/>
      <c r="AF327" s="430"/>
      <c r="AG327" s="430"/>
      <c r="AH327" s="430"/>
      <c r="AI327" s="430"/>
      <c r="AJ327" s="430"/>
      <c r="AK327" s="430"/>
      <c r="AL327" s="430"/>
      <c r="AM327" s="430"/>
      <c r="AN327" s="430"/>
      <c r="AO327" s="430"/>
      <c r="AP327" s="430"/>
      <c r="AQ327" s="430"/>
    </row>
    <row r="328" spans="1:43" ht="15">
      <c r="A328" s="834"/>
      <c r="B328" s="455"/>
      <c r="C328" s="456"/>
      <c r="D328" s="456"/>
      <c r="E328" s="461"/>
      <c r="F328" s="456"/>
      <c r="G328" s="126"/>
      <c r="H328" s="126"/>
      <c r="I328" s="456"/>
      <c r="J328" s="456"/>
      <c r="K328" s="456"/>
      <c r="L328" s="458"/>
      <c r="M328" s="458"/>
      <c r="N328" s="458"/>
      <c r="O328" s="458"/>
      <c r="P328" s="458"/>
      <c r="Q328" s="458"/>
      <c r="R328" s="458"/>
      <c r="S328" s="458"/>
      <c r="T328" s="458"/>
      <c r="U328" s="458"/>
      <c r="V328" s="458"/>
      <c r="W328" s="458"/>
      <c r="X328" s="458"/>
      <c r="Y328" s="458"/>
      <c r="Z328" s="459"/>
      <c r="AA328" s="459"/>
      <c r="AB328" s="286"/>
      <c r="AC328" s="430"/>
      <c r="AD328" s="430"/>
      <c r="AE328" s="430"/>
      <c r="AF328" s="430"/>
      <c r="AG328" s="430"/>
      <c r="AH328" s="430"/>
      <c r="AI328" s="430"/>
      <c r="AJ328" s="430"/>
      <c r="AK328" s="430"/>
      <c r="AL328" s="430"/>
      <c r="AM328" s="430"/>
      <c r="AN328" s="430"/>
      <c r="AO328" s="430"/>
      <c r="AP328" s="430"/>
      <c r="AQ328" s="430"/>
    </row>
    <row r="329" spans="1:43" ht="15">
      <c r="A329" s="834"/>
      <c r="B329" s="455"/>
      <c r="C329" s="456"/>
      <c r="D329" s="456"/>
      <c r="E329" s="461"/>
      <c r="F329" s="456"/>
      <c r="G329" s="126"/>
      <c r="H329" s="126"/>
      <c r="I329" s="456"/>
      <c r="J329" s="456"/>
      <c r="K329" s="456"/>
      <c r="L329" s="458"/>
      <c r="M329" s="458"/>
      <c r="N329" s="458"/>
      <c r="O329" s="458"/>
      <c r="P329" s="458"/>
      <c r="Q329" s="458"/>
      <c r="R329" s="458"/>
      <c r="S329" s="458"/>
      <c r="T329" s="458"/>
      <c r="U329" s="458"/>
      <c r="V329" s="458"/>
      <c r="W329" s="458"/>
      <c r="X329" s="458"/>
      <c r="Y329" s="458"/>
      <c r="Z329" s="459"/>
      <c r="AA329" s="459"/>
      <c r="AB329" s="286"/>
      <c r="AC329" s="430"/>
      <c r="AD329" s="430"/>
      <c r="AE329" s="430"/>
      <c r="AF329" s="430"/>
      <c r="AG329" s="430"/>
      <c r="AH329" s="430"/>
      <c r="AI329" s="430"/>
      <c r="AJ329" s="430"/>
      <c r="AK329" s="430"/>
      <c r="AL329" s="430"/>
      <c r="AM329" s="430"/>
      <c r="AN329" s="430"/>
      <c r="AO329" s="430"/>
      <c r="AP329" s="430"/>
      <c r="AQ329" s="430"/>
    </row>
    <row r="330" spans="1:43" ht="15">
      <c r="A330" s="834"/>
      <c r="B330" s="455"/>
      <c r="C330" s="456"/>
      <c r="D330" s="456"/>
      <c r="E330" s="461"/>
      <c r="F330" s="456"/>
      <c r="G330" s="126"/>
      <c r="H330" s="126"/>
      <c r="I330" s="456"/>
      <c r="J330" s="456"/>
      <c r="K330" s="456"/>
      <c r="L330" s="458"/>
      <c r="M330" s="458"/>
      <c r="N330" s="458"/>
      <c r="O330" s="458"/>
      <c r="P330" s="458"/>
      <c r="Q330" s="458"/>
      <c r="R330" s="458"/>
      <c r="S330" s="458"/>
      <c r="T330" s="458"/>
      <c r="U330" s="458"/>
      <c r="V330" s="458"/>
      <c r="W330" s="458"/>
      <c r="X330" s="458"/>
      <c r="Y330" s="458"/>
      <c r="Z330" s="459"/>
      <c r="AA330" s="459"/>
      <c r="AB330" s="286"/>
      <c r="AC330" s="430"/>
      <c r="AD330" s="430"/>
      <c r="AE330" s="430"/>
      <c r="AF330" s="430"/>
      <c r="AG330" s="430"/>
      <c r="AH330" s="430"/>
      <c r="AI330" s="430"/>
      <c r="AJ330" s="430"/>
      <c r="AK330" s="430"/>
      <c r="AL330" s="430"/>
      <c r="AM330" s="430"/>
      <c r="AN330" s="430"/>
      <c r="AO330" s="430"/>
      <c r="AP330" s="430"/>
      <c r="AQ330" s="430"/>
    </row>
    <row r="331" spans="1:43" ht="15">
      <c r="A331" s="834"/>
      <c r="B331" s="455"/>
      <c r="C331" s="456"/>
      <c r="D331" s="456"/>
      <c r="E331" s="461"/>
      <c r="F331" s="456"/>
      <c r="G331" s="126"/>
      <c r="H331" s="126"/>
      <c r="I331" s="456"/>
      <c r="J331" s="456"/>
      <c r="K331" s="456"/>
      <c r="L331" s="458"/>
      <c r="M331" s="458"/>
      <c r="N331" s="458"/>
      <c r="O331" s="458"/>
      <c r="P331" s="458"/>
      <c r="Q331" s="458"/>
      <c r="R331" s="458"/>
      <c r="S331" s="458"/>
      <c r="T331" s="458"/>
      <c r="U331" s="458"/>
      <c r="V331" s="458"/>
      <c r="W331" s="458"/>
      <c r="X331" s="458"/>
      <c r="Y331" s="458"/>
      <c r="Z331" s="459"/>
      <c r="AA331" s="459"/>
      <c r="AB331" s="286"/>
      <c r="AC331" s="430"/>
      <c r="AD331" s="430"/>
      <c r="AE331" s="430"/>
      <c r="AF331" s="430"/>
      <c r="AG331" s="430"/>
      <c r="AH331" s="430"/>
      <c r="AI331" s="430"/>
      <c r="AJ331" s="430"/>
      <c r="AK331" s="430"/>
      <c r="AL331" s="430"/>
      <c r="AM331" s="430"/>
      <c r="AN331" s="430"/>
      <c r="AO331" s="430"/>
      <c r="AP331" s="430"/>
      <c r="AQ331" s="430"/>
    </row>
    <row r="332" spans="1:43" ht="15">
      <c r="A332" s="834"/>
      <c r="B332" s="455"/>
      <c r="C332" s="456"/>
      <c r="D332" s="456"/>
      <c r="E332" s="461"/>
      <c r="F332" s="456"/>
      <c r="G332" s="126"/>
      <c r="H332" s="126"/>
      <c r="I332" s="456"/>
      <c r="J332" s="456"/>
      <c r="K332" s="456"/>
      <c r="L332" s="458"/>
      <c r="M332" s="458"/>
      <c r="N332" s="458"/>
      <c r="O332" s="458"/>
      <c r="P332" s="458"/>
      <c r="Q332" s="458"/>
      <c r="R332" s="458"/>
      <c r="S332" s="458"/>
      <c r="T332" s="458"/>
      <c r="U332" s="458"/>
      <c r="V332" s="458"/>
      <c r="W332" s="458"/>
      <c r="X332" s="458"/>
      <c r="Y332" s="458"/>
      <c r="Z332" s="459"/>
      <c r="AA332" s="459"/>
      <c r="AB332" s="286"/>
      <c r="AC332" s="430"/>
      <c r="AD332" s="430"/>
      <c r="AE332" s="430"/>
      <c r="AF332" s="430"/>
      <c r="AG332" s="430"/>
      <c r="AH332" s="430"/>
      <c r="AI332" s="430"/>
      <c r="AJ332" s="430"/>
      <c r="AK332" s="430"/>
      <c r="AL332" s="430"/>
      <c r="AM332" s="430"/>
      <c r="AN332" s="430"/>
      <c r="AO332" s="430"/>
      <c r="AP332" s="430"/>
      <c r="AQ332" s="430"/>
    </row>
    <row r="333" spans="1:43" ht="15">
      <c r="A333" s="834"/>
      <c r="B333" s="455"/>
      <c r="C333" s="456"/>
      <c r="D333" s="456"/>
      <c r="E333" s="461"/>
      <c r="F333" s="456"/>
      <c r="G333" s="126"/>
      <c r="H333" s="126"/>
      <c r="I333" s="456"/>
      <c r="J333" s="456"/>
      <c r="K333" s="456"/>
      <c r="L333" s="458"/>
      <c r="M333" s="458"/>
      <c r="N333" s="458"/>
      <c r="O333" s="458"/>
      <c r="P333" s="458"/>
      <c r="Q333" s="458"/>
      <c r="R333" s="458"/>
      <c r="S333" s="458"/>
      <c r="T333" s="458"/>
      <c r="U333" s="458"/>
      <c r="V333" s="458"/>
      <c r="W333" s="458"/>
      <c r="X333" s="458"/>
      <c r="Y333" s="458"/>
      <c r="Z333" s="459"/>
      <c r="AA333" s="459"/>
      <c r="AB333" s="286"/>
      <c r="AC333" s="430"/>
      <c r="AD333" s="430"/>
      <c r="AE333" s="430"/>
      <c r="AF333" s="430"/>
      <c r="AG333" s="430"/>
      <c r="AH333" s="430"/>
      <c r="AI333" s="430"/>
      <c r="AJ333" s="430"/>
      <c r="AK333" s="430"/>
      <c r="AL333" s="430"/>
      <c r="AM333" s="430"/>
      <c r="AN333" s="430"/>
      <c r="AO333" s="430"/>
      <c r="AP333" s="430"/>
      <c r="AQ333" s="430"/>
    </row>
    <row r="334" spans="1:43" ht="15">
      <c r="A334" s="834"/>
      <c r="B334" s="455"/>
      <c r="C334" s="456"/>
      <c r="D334" s="456"/>
      <c r="E334" s="461"/>
      <c r="F334" s="456"/>
      <c r="G334" s="126"/>
      <c r="H334" s="126"/>
      <c r="I334" s="456"/>
      <c r="J334" s="456"/>
      <c r="K334" s="456"/>
      <c r="L334" s="458"/>
      <c r="M334" s="458"/>
      <c r="N334" s="458"/>
      <c r="O334" s="458"/>
      <c r="P334" s="458"/>
      <c r="Q334" s="458"/>
      <c r="R334" s="458"/>
      <c r="S334" s="458"/>
      <c r="T334" s="458"/>
      <c r="U334" s="458"/>
      <c r="V334" s="458"/>
      <c r="W334" s="458"/>
      <c r="X334" s="458"/>
      <c r="Y334" s="458"/>
      <c r="Z334" s="459"/>
      <c r="AA334" s="459"/>
      <c r="AB334" s="286"/>
      <c r="AC334" s="430"/>
      <c r="AD334" s="430"/>
      <c r="AE334" s="430"/>
      <c r="AF334" s="430"/>
      <c r="AG334" s="430"/>
      <c r="AH334" s="430"/>
      <c r="AI334" s="430"/>
      <c r="AJ334" s="430"/>
      <c r="AK334" s="430"/>
      <c r="AL334" s="430"/>
      <c r="AM334" s="430"/>
      <c r="AN334" s="430"/>
      <c r="AO334" s="430"/>
      <c r="AP334" s="430"/>
      <c r="AQ334" s="430"/>
    </row>
    <row r="335" spans="1:43" ht="15">
      <c r="A335" s="834"/>
      <c r="B335" s="455"/>
      <c r="C335" s="456"/>
      <c r="D335" s="456"/>
      <c r="E335" s="461"/>
      <c r="F335" s="456"/>
      <c r="G335" s="126"/>
      <c r="H335" s="126"/>
      <c r="I335" s="456"/>
      <c r="J335" s="456"/>
      <c r="K335" s="456"/>
      <c r="L335" s="458"/>
      <c r="M335" s="458"/>
      <c r="N335" s="458"/>
      <c r="O335" s="458"/>
      <c r="P335" s="458"/>
      <c r="Q335" s="458"/>
      <c r="R335" s="458"/>
      <c r="S335" s="458"/>
      <c r="T335" s="458"/>
      <c r="U335" s="458"/>
      <c r="V335" s="458"/>
      <c r="W335" s="458"/>
      <c r="X335" s="458"/>
      <c r="Y335" s="458"/>
      <c r="Z335" s="459"/>
      <c r="AA335" s="459"/>
      <c r="AB335" s="286"/>
      <c r="AC335" s="430"/>
      <c r="AD335" s="430"/>
      <c r="AE335" s="430"/>
      <c r="AF335" s="430"/>
      <c r="AG335" s="430"/>
      <c r="AH335" s="430"/>
      <c r="AI335" s="430"/>
      <c r="AJ335" s="430"/>
      <c r="AK335" s="430"/>
      <c r="AL335" s="430"/>
      <c r="AM335" s="430"/>
      <c r="AN335" s="430"/>
      <c r="AO335" s="430"/>
      <c r="AP335" s="430"/>
      <c r="AQ335" s="430"/>
    </row>
    <row r="336" spans="1:43" ht="15">
      <c r="A336" s="834"/>
      <c r="B336" s="455"/>
      <c r="C336" s="456"/>
      <c r="D336" s="456"/>
      <c r="E336" s="461"/>
      <c r="F336" s="456"/>
      <c r="G336" s="126"/>
      <c r="H336" s="126"/>
      <c r="I336" s="456"/>
      <c r="J336" s="456"/>
      <c r="K336" s="456"/>
      <c r="L336" s="458"/>
      <c r="M336" s="458"/>
      <c r="N336" s="458"/>
      <c r="O336" s="458"/>
      <c r="P336" s="458"/>
      <c r="Q336" s="458"/>
      <c r="R336" s="458"/>
      <c r="S336" s="458"/>
      <c r="T336" s="458"/>
      <c r="U336" s="458"/>
      <c r="V336" s="458"/>
      <c r="W336" s="458"/>
      <c r="X336" s="458"/>
      <c r="Y336" s="458"/>
      <c r="Z336" s="459"/>
      <c r="AA336" s="459"/>
      <c r="AB336" s="286"/>
      <c r="AC336" s="430"/>
      <c r="AD336" s="430"/>
      <c r="AE336" s="430"/>
      <c r="AF336" s="430"/>
      <c r="AG336" s="430"/>
      <c r="AH336" s="430"/>
      <c r="AI336" s="430"/>
      <c r="AJ336" s="430"/>
      <c r="AK336" s="430"/>
      <c r="AL336" s="430"/>
      <c r="AM336" s="430"/>
      <c r="AN336" s="430"/>
      <c r="AO336" s="430"/>
      <c r="AP336" s="430"/>
      <c r="AQ336" s="430"/>
    </row>
    <row r="337" spans="1:43" ht="15">
      <c r="A337" s="834"/>
      <c r="B337" s="455"/>
      <c r="C337" s="456"/>
      <c r="D337" s="456"/>
      <c r="E337" s="461"/>
      <c r="F337" s="456"/>
      <c r="G337" s="126"/>
      <c r="H337" s="126"/>
      <c r="I337" s="456"/>
      <c r="J337" s="456"/>
      <c r="K337" s="456"/>
      <c r="L337" s="458"/>
      <c r="M337" s="458"/>
      <c r="N337" s="458"/>
      <c r="O337" s="458"/>
      <c r="P337" s="458"/>
      <c r="Q337" s="458"/>
      <c r="R337" s="458"/>
      <c r="S337" s="458"/>
      <c r="T337" s="458"/>
      <c r="U337" s="458"/>
      <c r="V337" s="458"/>
      <c r="W337" s="458"/>
      <c r="X337" s="458"/>
      <c r="Y337" s="458"/>
      <c r="Z337" s="459"/>
      <c r="AA337" s="459"/>
      <c r="AB337" s="286"/>
      <c r="AC337" s="430"/>
      <c r="AD337" s="430"/>
      <c r="AE337" s="430"/>
      <c r="AF337" s="430"/>
      <c r="AG337" s="430"/>
      <c r="AH337" s="430"/>
      <c r="AI337" s="430"/>
      <c r="AJ337" s="430"/>
      <c r="AK337" s="430"/>
      <c r="AL337" s="430"/>
      <c r="AM337" s="430"/>
      <c r="AN337" s="430"/>
      <c r="AO337" s="430"/>
      <c r="AP337" s="430"/>
      <c r="AQ337" s="430"/>
    </row>
    <row r="338" spans="1:43" ht="15">
      <c r="A338" s="834"/>
      <c r="B338" s="455"/>
      <c r="C338" s="456"/>
      <c r="D338" s="456"/>
      <c r="E338" s="461"/>
      <c r="F338" s="456"/>
      <c r="G338" s="126"/>
      <c r="H338" s="126"/>
      <c r="I338" s="456"/>
      <c r="J338" s="456"/>
      <c r="K338" s="456"/>
      <c r="L338" s="458"/>
      <c r="M338" s="458"/>
      <c r="N338" s="458"/>
      <c r="O338" s="458"/>
      <c r="P338" s="458"/>
      <c r="Q338" s="458"/>
      <c r="R338" s="458"/>
      <c r="S338" s="458"/>
      <c r="T338" s="458"/>
      <c r="U338" s="458"/>
      <c r="V338" s="458"/>
      <c r="W338" s="458"/>
      <c r="X338" s="458"/>
      <c r="Y338" s="458"/>
      <c r="Z338" s="459"/>
      <c r="AA338" s="459"/>
      <c r="AB338" s="286"/>
      <c r="AC338" s="430"/>
      <c r="AD338" s="430"/>
      <c r="AE338" s="430"/>
      <c r="AF338" s="430"/>
      <c r="AG338" s="430"/>
      <c r="AH338" s="430"/>
      <c r="AI338" s="430"/>
      <c r="AJ338" s="430"/>
      <c r="AK338" s="430"/>
      <c r="AL338" s="430"/>
      <c r="AM338" s="430"/>
      <c r="AN338" s="430"/>
      <c r="AO338" s="430"/>
      <c r="AP338" s="430"/>
      <c r="AQ338" s="430"/>
    </row>
    <row r="339" spans="1:43" ht="15">
      <c r="A339" s="834"/>
      <c r="B339" s="455"/>
      <c r="C339" s="456"/>
      <c r="D339" s="456"/>
      <c r="E339" s="461"/>
      <c r="F339" s="456"/>
      <c r="G339" s="126"/>
      <c r="H339" s="126"/>
      <c r="I339" s="456"/>
      <c r="J339" s="456"/>
      <c r="K339" s="456"/>
      <c r="L339" s="458"/>
      <c r="M339" s="458"/>
      <c r="N339" s="458"/>
      <c r="O339" s="458"/>
      <c r="P339" s="458"/>
      <c r="Q339" s="458"/>
      <c r="R339" s="458"/>
      <c r="S339" s="458"/>
      <c r="T339" s="458"/>
      <c r="U339" s="458"/>
      <c r="V339" s="458"/>
      <c r="W339" s="458"/>
      <c r="X339" s="458"/>
      <c r="Y339" s="458"/>
      <c r="Z339" s="459"/>
      <c r="AA339" s="459"/>
      <c r="AB339" s="286"/>
      <c r="AC339" s="430"/>
      <c r="AD339" s="430"/>
      <c r="AE339" s="430"/>
      <c r="AF339" s="430"/>
      <c r="AG339" s="430"/>
      <c r="AH339" s="430"/>
      <c r="AI339" s="430"/>
      <c r="AJ339" s="430"/>
      <c r="AK339" s="430"/>
      <c r="AL339" s="430"/>
      <c r="AM339" s="430"/>
      <c r="AN339" s="430"/>
      <c r="AO339" s="430"/>
      <c r="AP339" s="430"/>
      <c r="AQ339" s="430"/>
    </row>
    <row r="340" spans="1:43" ht="15">
      <c r="A340" s="834"/>
      <c r="B340" s="455"/>
      <c r="C340" s="456"/>
      <c r="D340" s="456"/>
      <c r="E340" s="461"/>
      <c r="F340" s="456"/>
      <c r="G340" s="126"/>
      <c r="H340" s="126"/>
      <c r="I340" s="456"/>
      <c r="J340" s="456"/>
      <c r="K340" s="456"/>
      <c r="L340" s="458"/>
      <c r="M340" s="458"/>
      <c r="N340" s="458"/>
      <c r="O340" s="458"/>
      <c r="P340" s="458"/>
      <c r="Q340" s="458"/>
      <c r="R340" s="458"/>
      <c r="S340" s="458"/>
      <c r="T340" s="458"/>
      <c r="U340" s="458"/>
      <c r="V340" s="458"/>
      <c r="W340" s="458"/>
      <c r="X340" s="458"/>
      <c r="Y340" s="458"/>
      <c r="Z340" s="459"/>
      <c r="AA340" s="459"/>
      <c r="AB340" s="286"/>
      <c r="AC340" s="430"/>
      <c r="AD340" s="430"/>
      <c r="AE340" s="430"/>
      <c r="AF340" s="430"/>
      <c r="AG340" s="430"/>
      <c r="AH340" s="430"/>
      <c r="AI340" s="430"/>
      <c r="AJ340" s="430"/>
      <c r="AK340" s="430"/>
      <c r="AL340" s="430"/>
      <c r="AM340" s="430"/>
      <c r="AN340" s="430"/>
      <c r="AO340" s="430"/>
      <c r="AP340" s="430"/>
      <c r="AQ340" s="430"/>
    </row>
    <row r="341" spans="1:43" ht="15">
      <c r="A341" s="834"/>
      <c r="B341" s="455"/>
      <c r="C341" s="456"/>
      <c r="D341" s="456"/>
      <c r="E341" s="461"/>
      <c r="F341" s="456"/>
      <c r="G341" s="126"/>
      <c r="H341" s="126"/>
      <c r="I341" s="456"/>
      <c r="J341" s="456"/>
      <c r="K341" s="456"/>
      <c r="L341" s="458"/>
      <c r="M341" s="458"/>
      <c r="N341" s="458"/>
      <c r="O341" s="458"/>
      <c r="P341" s="458"/>
      <c r="Q341" s="458"/>
      <c r="R341" s="458"/>
      <c r="S341" s="458"/>
      <c r="T341" s="458"/>
      <c r="U341" s="458"/>
      <c r="V341" s="458"/>
      <c r="W341" s="458"/>
      <c r="X341" s="458"/>
      <c r="Y341" s="458"/>
      <c r="Z341" s="459"/>
      <c r="AA341" s="459"/>
      <c r="AB341" s="286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430"/>
      <c r="AN341" s="430"/>
      <c r="AO341" s="430"/>
      <c r="AP341" s="430"/>
      <c r="AQ341" s="430"/>
    </row>
    <row r="342" spans="1:43" ht="15">
      <c r="A342" s="834"/>
      <c r="B342" s="455"/>
      <c r="C342" s="456"/>
      <c r="D342" s="456"/>
      <c r="E342" s="461"/>
      <c r="F342" s="456"/>
      <c r="G342" s="126"/>
      <c r="H342" s="126"/>
      <c r="I342" s="456"/>
      <c r="J342" s="456"/>
      <c r="K342" s="456"/>
      <c r="L342" s="458"/>
      <c r="M342" s="458"/>
      <c r="N342" s="458"/>
      <c r="O342" s="458"/>
      <c r="P342" s="458"/>
      <c r="Q342" s="458"/>
      <c r="R342" s="458"/>
      <c r="S342" s="458"/>
      <c r="T342" s="458"/>
      <c r="U342" s="458"/>
      <c r="V342" s="458"/>
      <c r="W342" s="458"/>
      <c r="X342" s="458"/>
      <c r="Y342" s="458"/>
      <c r="Z342" s="459"/>
      <c r="AA342" s="459"/>
      <c r="AB342" s="286"/>
      <c r="AC342" s="430"/>
      <c r="AD342" s="430"/>
      <c r="AE342" s="430"/>
      <c r="AF342" s="430"/>
      <c r="AG342" s="430"/>
      <c r="AH342" s="430"/>
      <c r="AI342" s="430"/>
      <c r="AJ342" s="430"/>
      <c r="AK342" s="430"/>
      <c r="AL342" s="430"/>
      <c r="AM342" s="430"/>
      <c r="AN342" s="430"/>
      <c r="AO342" s="430"/>
      <c r="AP342" s="430"/>
      <c r="AQ342" s="430"/>
    </row>
    <row r="343" spans="1:43" ht="15">
      <c r="A343" s="834"/>
      <c r="B343" s="455"/>
      <c r="C343" s="456"/>
      <c r="D343" s="456"/>
      <c r="E343" s="461"/>
      <c r="F343" s="456"/>
      <c r="G343" s="126"/>
      <c r="H343" s="126"/>
      <c r="I343" s="456"/>
      <c r="J343" s="456"/>
      <c r="K343" s="456"/>
      <c r="L343" s="458"/>
      <c r="M343" s="458"/>
      <c r="N343" s="458"/>
      <c r="O343" s="458"/>
      <c r="P343" s="458"/>
      <c r="Q343" s="458"/>
      <c r="R343" s="458"/>
      <c r="S343" s="458"/>
      <c r="T343" s="458"/>
      <c r="U343" s="458"/>
      <c r="V343" s="458"/>
      <c r="W343" s="458"/>
      <c r="X343" s="458"/>
      <c r="Y343" s="458"/>
      <c r="Z343" s="459"/>
      <c r="AA343" s="459"/>
      <c r="AB343" s="286"/>
      <c r="AC343" s="430"/>
      <c r="AD343" s="430"/>
      <c r="AE343" s="430"/>
      <c r="AF343" s="430"/>
      <c r="AG343" s="430"/>
      <c r="AH343" s="430"/>
      <c r="AI343" s="430"/>
      <c r="AJ343" s="430"/>
      <c r="AK343" s="430"/>
      <c r="AL343" s="430"/>
      <c r="AM343" s="430"/>
      <c r="AN343" s="430"/>
      <c r="AO343" s="430"/>
      <c r="AP343" s="430"/>
      <c r="AQ343" s="430"/>
    </row>
    <row r="344" spans="1:43" ht="15">
      <c r="A344" s="834"/>
      <c r="B344" s="455"/>
      <c r="C344" s="456"/>
      <c r="D344" s="456"/>
      <c r="E344" s="461"/>
      <c r="F344" s="456"/>
      <c r="G344" s="126"/>
      <c r="H344" s="126"/>
      <c r="I344" s="456"/>
      <c r="J344" s="456"/>
      <c r="K344" s="456"/>
      <c r="L344" s="458"/>
      <c r="M344" s="458"/>
      <c r="N344" s="458"/>
      <c r="O344" s="458"/>
      <c r="P344" s="458"/>
      <c r="Q344" s="458"/>
      <c r="R344" s="458"/>
      <c r="S344" s="458"/>
      <c r="T344" s="458"/>
      <c r="U344" s="458"/>
      <c r="V344" s="458"/>
      <c r="W344" s="458"/>
      <c r="X344" s="458"/>
      <c r="Y344" s="458"/>
      <c r="Z344" s="459"/>
      <c r="AA344" s="459"/>
      <c r="AB344" s="286"/>
      <c r="AC344" s="430"/>
      <c r="AD344" s="430"/>
      <c r="AE344" s="430"/>
      <c r="AF344" s="430"/>
      <c r="AG344" s="430"/>
      <c r="AH344" s="430"/>
      <c r="AI344" s="430"/>
      <c r="AJ344" s="430"/>
      <c r="AK344" s="430"/>
      <c r="AL344" s="430"/>
      <c r="AM344" s="430"/>
      <c r="AN344" s="430"/>
      <c r="AO344" s="430"/>
      <c r="AP344" s="430"/>
      <c r="AQ344" s="430"/>
    </row>
    <row r="345" spans="1:43" ht="15">
      <c r="A345" s="834"/>
      <c r="B345" s="455"/>
      <c r="C345" s="456"/>
      <c r="D345" s="456"/>
      <c r="E345" s="461"/>
      <c r="F345" s="456"/>
      <c r="G345" s="126"/>
      <c r="H345" s="126"/>
      <c r="I345" s="456"/>
      <c r="J345" s="456"/>
      <c r="K345" s="456"/>
      <c r="L345" s="458"/>
      <c r="M345" s="458"/>
      <c r="N345" s="458"/>
      <c r="O345" s="458"/>
      <c r="P345" s="458"/>
      <c r="Q345" s="458"/>
      <c r="R345" s="458"/>
      <c r="S345" s="458"/>
      <c r="T345" s="458"/>
      <c r="U345" s="458"/>
      <c r="V345" s="458"/>
      <c r="W345" s="458"/>
      <c r="X345" s="458"/>
      <c r="Y345" s="458"/>
      <c r="Z345" s="459"/>
      <c r="AA345" s="459"/>
      <c r="AB345" s="286"/>
      <c r="AC345" s="430"/>
      <c r="AD345" s="430"/>
      <c r="AE345" s="430"/>
      <c r="AF345" s="430"/>
      <c r="AG345" s="430"/>
      <c r="AH345" s="430"/>
      <c r="AI345" s="430"/>
      <c r="AJ345" s="430"/>
      <c r="AK345" s="430"/>
      <c r="AL345" s="430"/>
      <c r="AM345" s="430"/>
      <c r="AN345" s="430"/>
      <c r="AO345" s="430"/>
      <c r="AP345" s="430"/>
      <c r="AQ345" s="430"/>
    </row>
    <row r="346" spans="1:43" ht="15">
      <c r="A346" s="834"/>
      <c r="B346" s="455"/>
      <c r="C346" s="456"/>
      <c r="D346" s="456"/>
      <c r="E346" s="461"/>
      <c r="F346" s="456"/>
      <c r="G346" s="126"/>
      <c r="H346" s="126"/>
      <c r="I346" s="456"/>
      <c r="J346" s="456"/>
      <c r="K346" s="456"/>
      <c r="L346" s="458"/>
      <c r="M346" s="458"/>
      <c r="N346" s="458"/>
      <c r="O346" s="458"/>
      <c r="P346" s="458"/>
      <c r="Q346" s="458"/>
      <c r="R346" s="458"/>
      <c r="S346" s="458"/>
      <c r="T346" s="458"/>
      <c r="U346" s="458"/>
      <c r="V346" s="458"/>
      <c r="W346" s="458"/>
      <c r="X346" s="458"/>
      <c r="Y346" s="458"/>
      <c r="Z346" s="459"/>
      <c r="AA346" s="459"/>
      <c r="AB346" s="286"/>
      <c r="AC346" s="430"/>
      <c r="AD346" s="430"/>
      <c r="AE346" s="430"/>
      <c r="AF346" s="430"/>
      <c r="AG346" s="430"/>
      <c r="AH346" s="430"/>
      <c r="AI346" s="430"/>
      <c r="AJ346" s="430"/>
      <c r="AK346" s="430"/>
      <c r="AL346" s="430"/>
      <c r="AM346" s="430"/>
      <c r="AN346" s="430"/>
      <c r="AO346" s="430"/>
      <c r="AP346" s="430"/>
      <c r="AQ346" s="430"/>
    </row>
    <row r="347" spans="1:43" ht="15">
      <c r="A347" s="834"/>
      <c r="B347" s="455"/>
      <c r="C347" s="456"/>
      <c r="D347" s="456"/>
      <c r="E347" s="461"/>
      <c r="F347" s="456"/>
      <c r="G347" s="126"/>
      <c r="H347" s="126"/>
      <c r="I347" s="456"/>
      <c r="J347" s="456"/>
      <c r="K347" s="456"/>
      <c r="L347" s="458"/>
      <c r="M347" s="458"/>
      <c r="N347" s="458"/>
      <c r="O347" s="458"/>
      <c r="P347" s="458"/>
      <c r="Q347" s="458"/>
      <c r="R347" s="458"/>
      <c r="S347" s="458"/>
      <c r="T347" s="458"/>
      <c r="U347" s="458"/>
      <c r="V347" s="458"/>
      <c r="W347" s="458"/>
      <c r="X347" s="458"/>
      <c r="Y347" s="458"/>
      <c r="Z347" s="459"/>
      <c r="AA347" s="459"/>
      <c r="AB347" s="286"/>
      <c r="AC347" s="430"/>
      <c r="AD347" s="430"/>
      <c r="AE347" s="430"/>
      <c r="AF347" s="430"/>
      <c r="AG347" s="430"/>
      <c r="AH347" s="430"/>
      <c r="AI347" s="430"/>
      <c r="AJ347" s="430"/>
      <c r="AK347" s="430"/>
      <c r="AL347" s="430"/>
      <c r="AM347" s="430"/>
      <c r="AN347" s="430"/>
      <c r="AO347" s="430"/>
      <c r="AP347" s="430"/>
      <c r="AQ347" s="430"/>
    </row>
    <row r="348" spans="1:43" ht="15">
      <c r="A348" s="834"/>
      <c r="B348" s="455"/>
      <c r="C348" s="456"/>
      <c r="D348" s="456"/>
      <c r="E348" s="461"/>
      <c r="F348" s="456"/>
      <c r="G348" s="126"/>
      <c r="H348" s="126"/>
      <c r="I348" s="456"/>
      <c r="J348" s="456"/>
      <c r="K348" s="456"/>
      <c r="L348" s="458"/>
      <c r="M348" s="458"/>
      <c r="N348" s="458"/>
      <c r="O348" s="458"/>
      <c r="P348" s="458"/>
      <c r="Q348" s="458"/>
      <c r="R348" s="458"/>
      <c r="S348" s="458"/>
      <c r="T348" s="458"/>
      <c r="U348" s="458"/>
      <c r="V348" s="458"/>
      <c r="W348" s="458"/>
      <c r="X348" s="458"/>
      <c r="Y348" s="458"/>
      <c r="Z348" s="459"/>
      <c r="AA348" s="459"/>
      <c r="AB348" s="286"/>
      <c r="AC348" s="430"/>
      <c r="AD348" s="430"/>
      <c r="AE348" s="430"/>
      <c r="AF348" s="430"/>
      <c r="AG348" s="430"/>
      <c r="AH348" s="430"/>
      <c r="AI348" s="430"/>
      <c r="AJ348" s="430"/>
      <c r="AK348" s="430"/>
      <c r="AL348" s="430"/>
      <c r="AM348" s="430"/>
      <c r="AN348" s="430"/>
      <c r="AO348" s="430"/>
      <c r="AP348" s="430"/>
      <c r="AQ348" s="430"/>
    </row>
    <row r="349" spans="1:43" ht="15">
      <c r="A349" s="834"/>
      <c r="B349" s="455"/>
      <c r="C349" s="456"/>
      <c r="D349" s="456"/>
      <c r="E349" s="461"/>
      <c r="F349" s="456"/>
      <c r="G349" s="126"/>
      <c r="H349" s="126"/>
      <c r="I349" s="456"/>
      <c r="J349" s="456"/>
      <c r="K349" s="456"/>
      <c r="L349" s="458"/>
      <c r="M349" s="458"/>
      <c r="N349" s="458"/>
      <c r="O349" s="458"/>
      <c r="P349" s="458"/>
      <c r="Q349" s="458"/>
      <c r="R349" s="458"/>
      <c r="S349" s="458"/>
      <c r="T349" s="458"/>
      <c r="U349" s="458"/>
      <c r="V349" s="458"/>
      <c r="W349" s="458"/>
      <c r="X349" s="458"/>
      <c r="Y349" s="458"/>
      <c r="Z349" s="459"/>
      <c r="AA349" s="459"/>
      <c r="AB349" s="286"/>
      <c r="AC349" s="430"/>
      <c r="AD349" s="430"/>
      <c r="AE349" s="430"/>
      <c r="AF349" s="430"/>
      <c r="AG349" s="430"/>
      <c r="AH349" s="430"/>
      <c r="AI349" s="430"/>
      <c r="AJ349" s="430"/>
      <c r="AK349" s="430"/>
      <c r="AL349" s="430"/>
      <c r="AM349" s="430"/>
      <c r="AN349" s="430"/>
      <c r="AO349" s="430"/>
      <c r="AP349" s="430"/>
      <c r="AQ349" s="430"/>
    </row>
    <row r="350" spans="1:43" ht="15">
      <c r="A350" s="834"/>
      <c r="B350" s="455"/>
      <c r="C350" s="456"/>
      <c r="D350" s="456"/>
      <c r="E350" s="461"/>
      <c r="F350" s="456"/>
      <c r="G350" s="126"/>
      <c r="H350" s="126"/>
      <c r="I350" s="456"/>
      <c r="J350" s="456"/>
      <c r="K350" s="456"/>
      <c r="L350" s="458"/>
      <c r="M350" s="458"/>
      <c r="N350" s="458"/>
      <c r="O350" s="458"/>
      <c r="P350" s="458"/>
      <c r="Q350" s="458"/>
      <c r="R350" s="458"/>
      <c r="S350" s="458"/>
      <c r="T350" s="458"/>
      <c r="U350" s="458"/>
      <c r="V350" s="458"/>
      <c r="W350" s="458"/>
      <c r="X350" s="458"/>
      <c r="Y350" s="458"/>
      <c r="Z350" s="459"/>
      <c r="AA350" s="459"/>
      <c r="AB350" s="286"/>
      <c r="AC350" s="430"/>
      <c r="AD350" s="430"/>
      <c r="AE350" s="430"/>
      <c r="AF350" s="430"/>
      <c r="AG350" s="430"/>
      <c r="AH350" s="430"/>
      <c r="AI350" s="430"/>
      <c r="AJ350" s="430"/>
      <c r="AK350" s="430"/>
      <c r="AL350" s="430"/>
      <c r="AM350" s="430"/>
      <c r="AN350" s="430"/>
      <c r="AO350" s="430"/>
      <c r="AP350" s="430"/>
      <c r="AQ350" s="430"/>
    </row>
    <row r="351" spans="1:43" ht="15">
      <c r="A351" s="834"/>
      <c r="B351" s="455"/>
      <c r="C351" s="456"/>
      <c r="D351" s="456"/>
      <c r="E351" s="461"/>
      <c r="F351" s="456"/>
      <c r="G351" s="126"/>
      <c r="H351" s="126"/>
      <c r="I351" s="456"/>
      <c r="J351" s="456"/>
      <c r="K351" s="456"/>
      <c r="L351" s="458"/>
      <c r="M351" s="458"/>
      <c r="N351" s="458"/>
      <c r="O351" s="458"/>
      <c r="P351" s="458"/>
      <c r="Q351" s="458"/>
      <c r="R351" s="458"/>
      <c r="S351" s="458"/>
      <c r="T351" s="458"/>
      <c r="U351" s="458"/>
      <c r="V351" s="458"/>
      <c r="W351" s="458"/>
      <c r="X351" s="458"/>
      <c r="Y351" s="458"/>
      <c r="Z351" s="459"/>
      <c r="AA351" s="459"/>
      <c r="AB351" s="286"/>
      <c r="AC351" s="430"/>
      <c r="AD351" s="430"/>
      <c r="AE351" s="430"/>
      <c r="AF351" s="430"/>
      <c r="AG351" s="430"/>
      <c r="AH351" s="430"/>
      <c r="AI351" s="430"/>
      <c r="AJ351" s="430"/>
      <c r="AK351" s="430"/>
      <c r="AL351" s="430"/>
      <c r="AM351" s="430"/>
      <c r="AN351" s="430"/>
      <c r="AO351" s="430"/>
      <c r="AP351" s="430"/>
      <c r="AQ351" s="430"/>
    </row>
    <row r="352" spans="1:43" ht="15">
      <c r="A352" s="834"/>
      <c r="B352" s="455"/>
      <c r="C352" s="456"/>
      <c r="D352" s="456"/>
      <c r="E352" s="461"/>
      <c r="F352" s="456"/>
      <c r="G352" s="126"/>
      <c r="H352" s="126"/>
      <c r="I352" s="456"/>
      <c r="J352" s="456"/>
      <c r="K352" s="456"/>
      <c r="L352" s="458"/>
      <c r="M352" s="458"/>
      <c r="N352" s="458"/>
      <c r="O352" s="458"/>
      <c r="P352" s="458"/>
      <c r="Q352" s="458"/>
      <c r="R352" s="458"/>
      <c r="S352" s="458"/>
      <c r="T352" s="458"/>
      <c r="U352" s="458"/>
      <c r="V352" s="458"/>
      <c r="W352" s="458"/>
      <c r="X352" s="458"/>
      <c r="Y352" s="458"/>
      <c r="Z352" s="459"/>
      <c r="AA352" s="459"/>
      <c r="AB352" s="286"/>
      <c r="AC352" s="430"/>
      <c r="AD352" s="430"/>
      <c r="AE352" s="430"/>
      <c r="AF352" s="430"/>
      <c r="AG352" s="430"/>
      <c r="AH352" s="430"/>
      <c r="AI352" s="430"/>
      <c r="AJ352" s="430"/>
      <c r="AK352" s="430"/>
      <c r="AL352" s="430"/>
      <c r="AM352" s="430"/>
      <c r="AN352" s="430"/>
      <c r="AO352" s="430"/>
      <c r="AP352" s="430"/>
      <c r="AQ352" s="430"/>
    </row>
    <row r="353" spans="1:43" ht="15">
      <c r="A353" s="834"/>
      <c r="B353" s="455"/>
      <c r="C353" s="456"/>
      <c r="D353" s="456"/>
      <c r="E353" s="461"/>
      <c r="F353" s="456"/>
      <c r="G353" s="126"/>
      <c r="H353" s="126"/>
      <c r="I353" s="456"/>
      <c r="J353" s="456"/>
      <c r="K353" s="456"/>
      <c r="L353" s="458"/>
      <c r="M353" s="458"/>
      <c r="N353" s="458"/>
      <c r="O353" s="458"/>
      <c r="P353" s="458"/>
      <c r="Q353" s="458"/>
      <c r="R353" s="458"/>
      <c r="S353" s="458"/>
      <c r="T353" s="458"/>
      <c r="U353" s="458"/>
      <c r="V353" s="458"/>
      <c r="W353" s="458"/>
      <c r="X353" s="458"/>
      <c r="Y353" s="458"/>
      <c r="Z353" s="459"/>
      <c r="AA353" s="459"/>
      <c r="AB353" s="286"/>
      <c r="AC353" s="430"/>
      <c r="AD353" s="430"/>
      <c r="AE353" s="430"/>
      <c r="AF353" s="430"/>
      <c r="AG353" s="430"/>
      <c r="AH353" s="430"/>
      <c r="AI353" s="430"/>
      <c r="AJ353" s="430"/>
      <c r="AK353" s="430"/>
      <c r="AL353" s="430"/>
      <c r="AM353" s="430"/>
      <c r="AN353" s="430"/>
      <c r="AO353" s="430"/>
      <c r="AP353" s="430"/>
      <c r="AQ353" s="430"/>
    </row>
    <row r="354" spans="1:43" ht="15">
      <c r="A354" s="834"/>
      <c r="B354" s="455"/>
      <c r="C354" s="456"/>
      <c r="D354" s="456"/>
      <c r="E354" s="461"/>
      <c r="F354" s="456"/>
      <c r="G354" s="126"/>
      <c r="H354" s="126"/>
      <c r="I354" s="456"/>
      <c r="J354" s="456"/>
      <c r="K354" s="456"/>
      <c r="L354" s="458"/>
      <c r="M354" s="458"/>
      <c r="N354" s="458"/>
      <c r="O354" s="458"/>
      <c r="P354" s="458"/>
      <c r="Q354" s="458"/>
      <c r="R354" s="458"/>
      <c r="S354" s="458"/>
      <c r="T354" s="458"/>
      <c r="U354" s="458"/>
      <c r="V354" s="458"/>
      <c r="W354" s="458"/>
      <c r="X354" s="458"/>
      <c r="Y354" s="458"/>
      <c r="Z354" s="459"/>
      <c r="AA354" s="459"/>
      <c r="AB354" s="286"/>
      <c r="AC354" s="430"/>
      <c r="AD354" s="430"/>
      <c r="AE354" s="430"/>
      <c r="AF354" s="430"/>
      <c r="AG354" s="430"/>
      <c r="AH354" s="430"/>
      <c r="AI354" s="430"/>
      <c r="AJ354" s="430"/>
      <c r="AK354" s="430"/>
      <c r="AL354" s="430"/>
      <c r="AM354" s="430"/>
      <c r="AN354" s="430"/>
      <c r="AO354" s="430"/>
      <c r="AP354" s="430"/>
      <c r="AQ354" s="430"/>
    </row>
    <row r="355" spans="1:43" ht="15">
      <c r="A355" s="834"/>
      <c r="B355" s="455"/>
      <c r="C355" s="456"/>
      <c r="D355" s="456"/>
      <c r="E355" s="461"/>
      <c r="F355" s="456"/>
      <c r="G355" s="126"/>
      <c r="H355" s="126"/>
      <c r="I355" s="456"/>
      <c r="J355" s="456"/>
      <c r="K355" s="456"/>
      <c r="L355" s="458"/>
      <c r="M355" s="458"/>
      <c r="N355" s="458"/>
      <c r="O355" s="458"/>
      <c r="P355" s="458"/>
      <c r="Q355" s="458"/>
      <c r="R355" s="458"/>
      <c r="S355" s="458"/>
      <c r="T355" s="458"/>
      <c r="U355" s="458"/>
      <c r="V355" s="458"/>
      <c r="W355" s="458"/>
      <c r="X355" s="458"/>
      <c r="Y355" s="458"/>
      <c r="Z355" s="459"/>
      <c r="AA355" s="459"/>
      <c r="AB355" s="286"/>
      <c r="AC355" s="430"/>
      <c r="AD355" s="430"/>
      <c r="AE355" s="430"/>
      <c r="AF355" s="430"/>
      <c r="AG355" s="430"/>
      <c r="AH355" s="430"/>
      <c r="AI355" s="430"/>
      <c r="AJ355" s="430"/>
      <c r="AK355" s="430"/>
      <c r="AL355" s="430"/>
      <c r="AM355" s="430"/>
      <c r="AN355" s="430"/>
      <c r="AO355" s="430"/>
      <c r="AP355" s="430"/>
      <c r="AQ355" s="430"/>
    </row>
    <row r="356" spans="1:43" ht="15">
      <c r="A356" s="834"/>
      <c r="B356" s="455"/>
      <c r="C356" s="456"/>
      <c r="D356" s="456"/>
      <c r="E356" s="461"/>
      <c r="F356" s="456"/>
      <c r="G356" s="126"/>
      <c r="H356" s="126"/>
      <c r="I356" s="456"/>
      <c r="J356" s="456"/>
      <c r="K356" s="456"/>
      <c r="L356" s="458"/>
      <c r="M356" s="458"/>
      <c r="N356" s="458"/>
      <c r="O356" s="458"/>
      <c r="P356" s="458"/>
      <c r="Q356" s="458"/>
      <c r="R356" s="458"/>
      <c r="S356" s="458"/>
      <c r="T356" s="458"/>
      <c r="U356" s="458"/>
      <c r="V356" s="458"/>
      <c r="W356" s="458"/>
      <c r="X356" s="458"/>
      <c r="Y356" s="458"/>
      <c r="Z356" s="459"/>
      <c r="AA356" s="459"/>
      <c r="AB356" s="286"/>
      <c r="AC356" s="430"/>
      <c r="AD356" s="430"/>
      <c r="AE356" s="430"/>
      <c r="AF356" s="430"/>
      <c r="AG356" s="430"/>
      <c r="AH356" s="430"/>
      <c r="AI356" s="430"/>
      <c r="AJ356" s="430"/>
      <c r="AK356" s="430"/>
      <c r="AL356" s="430"/>
      <c r="AM356" s="430"/>
      <c r="AN356" s="430"/>
      <c r="AO356" s="430"/>
      <c r="AP356" s="430"/>
      <c r="AQ356" s="430"/>
    </row>
    <row r="357" spans="1:43" ht="15">
      <c r="A357" s="834"/>
      <c r="B357" s="455"/>
      <c r="C357" s="456"/>
      <c r="D357" s="456"/>
      <c r="E357" s="461"/>
      <c r="F357" s="456"/>
      <c r="G357" s="126"/>
      <c r="H357" s="126"/>
      <c r="I357" s="456"/>
      <c r="J357" s="456"/>
      <c r="K357" s="456"/>
      <c r="L357" s="458"/>
      <c r="M357" s="458"/>
      <c r="N357" s="458"/>
      <c r="O357" s="458"/>
      <c r="P357" s="458"/>
      <c r="Q357" s="458"/>
      <c r="R357" s="458"/>
      <c r="S357" s="458"/>
      <c r="T357" s="458"/>
      <c r="U357" s="458"/>
      <c r="V357" s="458"/>
      <c r="W357" s="458"/>
      <c r="X357" s="458"/>
      <c r="Y357" s="458"/>
      <c r="Z357" s="459"/>
      <c r="AA357" s="459"/>
      <c r="AB357" s="286"/>
      <c r="AC357" s="430"/>
      <c r="AD357" s="430"/>
      <c r="AE357" s="430"/>
      <c r="AF357" s="430"/>
      <c r="AG357" s="430"/>
      <c r="AH357" s="430"/>
      <c r="AI357" s="430"/>
      <c r="AJ357" s="430"/>
      <c r="AK357" s="430"/>
      <c r="AL357" s="430"/>
      <c r="AM357" s="430"/>
      <c r="AN357" s="430"/>
      <c r="AO357" s="430"/>
      <c r="AP357" s="430"/>
      <c r="AQ357" s="430"/>
    </row>
    <row r="358" spans="1:43" ht="15">
      <c r="A358" s="834"/>
      <c r="B358" s="455"/>
      <c r="C358" s="456"/>
      <c r="D358" s="456"/>
      <c r="E358" s="461"/>
      <c r="F358" s="456"/>
      <c r="G358" s="126"/>
      <c r="H358" s="126"/>
      <c r="I358" s="456"/>
      <c r="J358" s="456"/>
      <c r="K358" s="456"/>
      <c r="L358" s="458"/>
      <c r="M358" s="458"/>
      <c r="N358" s="458"/>
      <c r="O358" s="458"/>
      <c r="P358" s="458"/>
      <c r="Q358" s="458"/>
      <c r="R358" s="458"/>
      <c r="S358" s="458"/>
      <c r="T358" s="458"/>
      <c r="U358" s="458"/>
      <c r="V358" s="458"/>
      <c r="W358" s="458"/>
      <c r="X358" s="458"/>
      <c r="Y358" s="458"/>
      <c r="Z358" s="459"/>
      <c r="AA358" s="459"/>
      <c r="AB358" s="286"/>
      <c r="AC358" s="430"/>
      <c r="AD358" s="430"/>
      <c r="AE358" s="430"/>
      <c r="AF358" s="430"/>
      <c r="AG358" s="430"/>
      <c r="AH358" s="430"/>
      <c r="AI358" s="430"/>
      <c r="AJ358" s="430"/>
      <c r="AK358" s="430"/>
      <c r="AL358" s="430"/>
      <c r="AM358" s="430"/>
      <c r="AN358" s="430"/>
      <c r="AO358" s="430"/>
      <c r="AP358" s="430"/>
      <c r="AQ358" s="430"/>
    </row>
    <row r="359" spans="1:43" ht="15">
      <c r="A359" s="834"/>
      <c r="B359" s="455"/>
      <c r="C359" s="456"/>
      <c r="D359" s="456"/>
      <c r="E359" s="461"/>
      <c r="F359" s="456"/>
      <c r="G359" s="126"/>
      <c r="H359" s="126"/>
      <c r="I359" s="456"/>
      <c r="J359" s="456"/>
      <c r="K359" s="456"/>
      <c r="L359" s="458"/>
      <c r="M359" s="458"/>
      <c r="N359" s="458"/>
      <c r="O359" s="458"/>
      <c r="P359" s="458"/>
      <c r="Q359" s="458"/>
      <c r="R359" s="458"/>
      <c r="S359" s="458"/>
      <c r="T359" s="458"/>
      <c r="U359" s="458"/>
      <c r="V359" s="458"/>
      <c r="W359" s="458"/>
      <c r="X359" s="458"/>
      <c r="Y359" s="458"/>
      <c r="Z359" s="459"/>
      <c r="AA359" s="459"/>
      <c r="AB359" s="286"/>
      <c r="AC359" s="430"/>
      <c r="AD359" s="430"/>
      <c r="AE359" s="430"/>
      <c r="AF359" s="430"/>
      <c r="AG359" s="430"/>
      <c r="AH359" s="430"/>
      <c r="AI359" s="430"/>
      <c r="AJ359" s="430"/>
      <c r="AK359" s="430"/>
      <c r="AL359" s="430"/>
      <c r="AM359" s="430"/>
      <c r="AN359" s="430"/>
      <c r="AO359" s="430"/>
      <c r="AP359" s="430"/>
      <c r="AQ359" s="430"/>
    </row>
    <row r="360" spans="1:43" ht="15">
      <c r="A360" s="834"/>
      <c r="B360" s="455"/>
      <c r="C360" s="456"/>
      <c r="D360" s="456"/>
      <c r="E360" s="461"/>
      <c r="F360" s="456"/>
      <c r="G360" s="126"/>
      <c r="H360" s="126"/>
      <c r="I360" s="456"/>
      <c r="J360" s="456"/>
      <c r="K360" s="456"/>
      <c r="L360" s="458"/>
      <c r="M360" s="458"/>
      <c r="N360" s="458"/>
      <c r="O360" s="458"/>
      <c r="P360" s="458"/>
      <c r="Q360" s="458"/>
      <c r="R360" s="458"/>
      <c r="S360" s="458"/>
      <c r="T360" s="458"/>
      <c r="U360" s="458"/>
      <c r="V360" s="458"/>
      <c r="W360" s="458"/>
      <c r="X360" s="458"/>
      <c r="Y360" s="458"/>
      <c r="Z360" s="459"/>
      <c r="AA360" s="459"/>
      <c r="AB360" s="286"/>
      <c r="AC360" s="430"/>
      <c r="AD360" s="430"/>
      <c r="AE360" s="430"/>
      <c r="AF360" s="430"/>
      <c r="AG360" s="430"/>
      <c r="AH360" s="430"/>
      <c r="AI360" s="430"/>
      <c r="AJ360" s="430"/>
      <c r="AK360" s="430"/>
      <c r="AL360" s="430"/>
      <c r="AM360" s="430"/>
      <c r="AN360" s="430"/>
      <c r="AO360" s="430"/>
      <c r="AP360" s="430"/>
      <c r="AQ360" s="430"/>
    </row>
    <row r="361" spans="1:43" ht="15">
      <c r="A361" s="834"/>
      <c r="B361" s="455"/>
      <c r="C361" s="456"/>
      <c r="D361" s="456"/>
      <c r="E361" s="461"/>
      <c r="F361" s="456"/>
      <c r="G361" s="126"/>
      <c r="H361" s="126"/>
      <c r="I361" s="456"/>
      <c r="J361" s="456"/>
      <c r="K361" s="456"/>
      <c r="L361" s="458"/>
      <c r="M361" s="458"/>
      <c r="N361" s="458"/>
      <c r="O361" s="458"/>
      <c r="P361" s="458"/>
      <c r="Q361" s="458"/>
      <c r="R361" s="458"/>
      <c r="S361" s="458"/>
      <c r="T361" s="458"/>
      <c r="U361" s="458"/>
      <c r="V361" s="458"/>
      <c r="W361" s="458"/>
      <c r="X361" s="458"/>
      <c r="Y361" s="458"/>
      <c r="Z361" s="459"/>
      <c r="AA361" s="459"/>
      <c r="AB361" s="286"/>
      <c r="AC361" s="430"/>
      <c r="AD361" s="430"/>
      <c r="AE361" s="430"/>
      <c r="AF361" s="430"/>
      <c r="AG361" s="430"/>
      <c r="AH361" s="430"/>
      <c r="AI361" s="430"/>
      <c r="AJ361" s="430"/>
      <c r="AK361" s="430"/>
      <c r="AL361" s="430"/>
      <c r="AM361" s="430"/>
      <c r="AN361" s="430"/>
      <c r="AO361" s="430"/>
      <c r="AP361" s="430"/>
      <c r="AQ361" s="430"/>
    </row>
    <row r="362" spans="1:43" ht="15">
      <c r="A362" s="834"/>
      <c r="B362" s="455"/>
      <c r="C362" s="456"/>
      <c r="D362" s="456"/>
      <c r="E362" s="461"/>
      <c r="F362" s="456"/>
      <c r="G362" s="126"/>
      <c r="H362" s="126"/>
      <c r="I362" s="456"/>
      <c r="J362" s="456"/>
      <c r="K362" s="456"/>
      <c r="L362" s="458"/>
      <c r="M362" s="458"/>
      <c r="N362" s="458"/>
      <c r="O362" s="458"/>
      <c r="P362" s="458"/>
      <c r="Q362" s="458"/>
      <c r="R362" s="458"/>
      <c r="S362" s="458"/>
      <c r="T362" s="458"/>
      <c r="U362" s="458"/>
      <c r="V362" s="458"/>
      <c r="W362" s="458"/>
      <c r="X362" s="458"/>
      <c r="Y362" s="458"/>
      <c r="Z362" s="459"/>
      <c r="AA362" s="459"/>
      <c r="AB362" s="286"/>
      <c r="AC362" s="430"/>
      <c r="AD362" s="430"/>
      <c r="AE362" s="430"/>
      <c r="AF362" s="430"/>
      <c r="AG362" s="430"/>
      <c r="AH362" s="430"/>
      <c r="AI362" s="430"/>
      <c r="AJ362" s="430"/>
      <c r="AK362" s="430"/>
      <c r="AL362" s="430"/>
      <c r="AM362" s="430"/>
      <c r="AN362" s="430"/>
      <c r="AO362" s="430"/>
      <c r="AP362" s="430"/>
      <c r="AQ362" s="430"/>
    </row>
    <row r="363" spans="1:43" ht="15">
      <c r="A363" s="834"/>
      <c r="B363" s="455"/>
      <c r="C363" s="456"/>
      <c r="D363" s="456"/>
      <c r="E363" s="461"/>
      <c r="F363" s="456"/>
      <c r="G363" s="126"/>
      <c r="H363" s="126"/>
      <c r="I363" s="456"/>
      <c r="J363" s="456"/>
      <c r="K363" s="456"/>
      <c r="L363" s="458"/>
      <c r="M363" s="458"/>
      <c r="N363" s="458"/>
      <c r="O363" s="458"/>
      <c r="P363" s="458"/>
      <c r="Q363" s="458"/>
      <c r="R363" s="458"/>
      <c r="S363" s="458"/>
      <c r="T363" s="458"/>
      <c r="U363" s="458"/>
      <c r="V363" s="458"/>
      <c r="W363" s="458"/>
      <c r="X363" s="458"/>
      <c r="Y363" s="458"/>
      <c r="Z363" s="459"/>
      <c r="AA363" s="459"/>
      <c r="AB363" s="286"/>
      <c r="AC363" s="430"/>
      <c r="AD363" s="430"/>
      <c r="AE363" s="430"/>
      <c r="AF363" s="430"/>
      <c r="AG363" s="430"/>
      <c r="AH363" s="430"/>
      <c r="AI363" s="430"/>
      <c r="AJ363" s="430"/>
      <c r="AK363" s="430"/>
      <c r="AL363" s="430"/>
      <c r="AM363" s="430"/>
      <c r="AN363" s="430"/>
      <c r="AO363" s="430"/>
      <c r="AP363" s="430"/>
      <c r="AQ363" s="430"/>
    </row>
    <row r="364" spans="1:43" ht="15">
      <c r="A364" s="834"/>
      <c r="B364" s="455"/>
      <c r="C364" s="456"/>
      <c r="D364" s="456"/>
      <c r="E364" s="461"/>
      <c r="F364" s="456"/>
      <c r="G364" s="126"/>
      <c r="H364" s="126"/>
      <c r="I364" s="456"/>
      <c r="J364" s="456"/>
      <c r="K364" s="456"/>
      <c r="L364" s="458"/>
      <c r="M364" s="458"/>
      <c r="N364" s="458"/>
      <c r="O364" s="458"/>
      <c r="P364" s="458"/>
      <c r="Q364" s="458"/>
      <c r="R364" s="458"/>
      <c r="S364" s="458"/>
      <c r="T364" s="458"/>
      <c r="U364" s="458"/>
      <c r="V364" s="458"/>
      <c r="W364" s="458"/>
      <c r="X364" s="458"/>
      <c r="Y364" s="458"/>
      <c r="Z364" s="459"/>
      <c r="AA364" s="459"/>
      <c r="AB364" s="286"/>
      <c r="AC364" s="430"/>
      <c r="AD364" s="430"/>
      <c r="AE364" s="430"/>
      <c r="AF364" s="430"/>
      <c r="AG364" s="430"/>
      <c r="AH364" s="430"/>
      <c r="AI364" s="430"/>
      <c r="AJ364" s="430"/>
      <c r="AK364" s="430"/>
      <c r="AL364" s="430"/>
      <c r="AM364" s="430"/>
      <c r="AN364" s="430"/>
      <c r="AO364" s="430"/>
      <c r="AP364" s="430"/>
      <c r="AQ364" s="430"/>
    </row>
    <row r="365" spans="1:43" ht="15">
      <c r="A365" s="834"/>
      <c r="B365" s="455"/>
      <c r="C365" s="456"/>
      <c r="D365" s="456"/>
      <c r="E365" s="461"/>
      <c r="F365" s="456"/>
      <c r="G365" s="126"/>
      <c r="H365" s="126"/>
      <c r="I365" s="456"/>
      <c r="J365" s="456"/>
      <c r="K365" s="456"/>
      <c r="L365" s="458"/>
      <c r="M365" s="458"/>
      <c r="N365" s="458"/>
      <c r="O365" s="458"/>
      <c r="P365" s="458"/>
      <c r="Q365" s="458"/>
      <c r="R365" s="458"/>
      <c r="S365" s="458"/>
      <c r="T365" s="458"/>
      <c r="U365" s="458"/>
      <c r="V365" s="458"/>
      <c r="W365" s="458"/>
      <c r="X365" s="458"/>
      <c r="Y365" s="458"/>
      <c r="Z365" s="459"/>
      <c r="AA365" s="459"/>
      <c r="AB365" s="286"/>
      <c r="AC365" s="430"/>
      <c r="AD365" s="430"/>
      <c r="AE365" s="430"/>
      <c r="AF365" s="430"/>
      <c r="AG365" s="430"/>
      <c r="AH365" s="430"/>
      <c r="AI365" s="430"/>
      <c r="AJ365" s="430"/>
      <c r="AK365" s="430"/>
      <c r="AL365" s="430"/>
      <c r="AM365" s="430"/>
      <c r="AN365" s="430"/>
      <c r="AO365" s="430"/>
      <c r="AP365" s="430"/>
      <c r="AQ365" s="430"/>
    </row>
    <row r="366" spans="1:43" ht="15">
      <c r="A366" s="834"/>
      <c r="B366" s="455"/>
      <c r="C366" s="456"/>
      <c r="D366" s="456"/>
      <c r="E366" s="461"/>
      <c r="F366" s="456"/>
      <c r="G366" s="126"/>
      <c r="H366" s="126"/>
      <c r="I366" s="456"/>
      <c r="J366" s="456"/>
      <c r="K366" s="456"/>
      <c r="L366" s="458"/>
      <c r="M366" s="458"/>
      <c r="N366" s="458"/>
      <c r="O366" s="458"/>
      <c r="P366" s="458"/>
      <c r="Q366" s="458"/>
      <c r="R366" s="458"/>
      <c r="S366" s="458"/>
      <c r="T366" s="458"/>
      <c r="U366" s="458"/>
      <c r="V366" s="458"/>
      <c r="W366" s="458"/>
      <c r="X366" s="458"/>
      <c r="Y366" s="458"/>
      <c r="Z366" s="459"/>
      <c r="AA366" s="459"/>
      <c r="AB366" s="286"/>
      <c r="AC366" s="430"/>
      <c r="AD366" s="430"/>
      <c r="AE366" s="430"/>
      <c r="AF366" s="430"/>
      <c r="AG366" s="430"/>
      <c r="AH366" s="430"/>
      <c r="AI366" s="430"/>
      <c r="AJ366" s="430"/>
      <c r="AK366" s="430"/>
      <c r="AL366" s="430"/>
      <c r="AM366" s="430"/>
      <c r="AN366" s="430"/>
      <c r="AO366" s="430"/>
      <c r="AP366" s="430"/>
      <c r="AQ366" s="430"/>
    </row>
    <row r="367" spans="1:43" ht="15">
      <c r="A367" s="834"/>
      <c r="B367" s="455"/>
      <c r="C367" s="456"/>
      <c r="D367" s="456"/>
      <c r="E367" s="461"/>
      <c r="F367" s="456"/>
      <c r="G367" s="126"/>
      <c r="H367" s="126"/>
      <c r="I367" s="456"/>
      <c r="J367" s="456"/>
      <c r="K367" s="456"/>
      <c r="L367" s="458"/>
      <c r="M367" s="458"/>
      <c r="N367" s="458"/>
      <c r="O367" s="458"/>
      <c r="P367" s="458"/>
      <c r="Q367" s="458"/>
      <c r="R367" s="458"/>
      <c r="S367" s="458"/>
      <c r="T367" s="458"/>
      <c r="U367" s="458"/>
      <c r="V367" s="458"/>
      <c r="W367" s="458"/>
      <c r="X367" s="458"/>
      <c r="Y367" s="458"/>
      <c r="Z367" s="459"/>
      <c r="AA367" s="459"/>
      <c r="AB367" s="286"/>
      <c r="AC367" s="430"/>
      <c r="AD367" s="430"/>
      <c r="AE367" s="430"/>
      <c r="AF367" s="430"/>
      <c r="AG367" s="430"/>
      <c r="AH367" s="430"/>
      <c r="AI367" s="430"/>
      <c r="AJ367" s="430"/>
      <c r="AK367" s="430"/>
      <c r="AL367" s="430"/>
      <c r="AM367" s="430"/>
      <c r="AN367" s="430"/>
      <c r="AO367" s="430"/>
      <c r="AP367" s="430"/>
      <c r="AQ367" s="430"/>
    </row>
    <row r="368" spans="1:43" ht="15">
      <c r="A368" s="834"/>
      <c r="B368" s="455"/>
      <c r="C368" s="456"/>
      <c r="D368" s="456"/>
      <c r="E368" s="461"/>
      <c r="F368" s="456"/>
      <c r="G368" s="126"/>
      <c r="H368" s="126"/>
      <c r="I368" s="456"/>
      <c r="J368" s="456"/>
      <c r="K368" s="456"/>
      <c r="L368" s="458"/>
      <c r="M368" s="458"/>
      <c r="N368" s="458"/>
      <c r="O368" s="458"/>
      <c r="P368" s="458"/>
      <c r="Q368" s="458"/>
      <c r="R368" s="458"/>
      <c r="S368" s="458"/>
      <c r="T368" s="458"/>
      <c r="U368" s="458"/>
      <c r="V368" s="458"/>
      <c r="W368" s="458"/>
      <c r="X368" s="458"/>
      <c r="Y368" s="458"/>
      <c r="Z368" s="459"/>
      <c r="AA368" s="459"/>
      <c r="AB368" s="286"/>
      <c r="AC368" s="430"/>
      <c r="AD368" s="430"/>
      <c r="AE368" s="430"/>
      <c r="AF368" s="430"/>
      <c r="AG368" s="430"/>
      <c r="AH368" s="430"/>
      <c r="AI368" s="430"/>
      <c r="AJ368" s="430"/>
      <c r="AK368" s="430"/>
      <c r="AL368" s="430"/>
      <c r="AM368" s="430"/>
      <c r="AN368" s="430"/>
      <c r="AO368" s="430"/>
      <c r="AP368" s="430"/>
      <c r="AQ368" s="430"/>
    </row>
    <row r="369" spans="1:43" ht="15">
      <c r="A369" s="834"/>
      <c r="B369" s="455"/>
      <c r="C369" s="456"/>
      <c r="D369" s="456"/>
      <c r="E369" s="461"/>
      <c r="F369" s="456"/>
      <c r="G369" s="126"/>
      <c r="H369" s="126"/>
      <c r="I369" s="456"/>
      <c r="J369" s="456"/>
      <c r="K369" s="456"/>
      <c r="L369" s="458"/>
      <c r="M369" s="458"/>
      <c r="N369" s="458"/>
      <c r="O369" s="458"/>
      <c r="P369" s="458"/>
      <c r="Q369" s="458"/>
      <c r="R369" s="458"/>
      <c r="S369" s="458"/>
      <c r="T369" s="458"/>
      <c r="U369" s="458"/>
      <c r="V369" s="458"/>
      <c r="W369" s="458"/>
      <c r="X369" s="458"/>
      <c r="Y369" s="458"/>
      <c r="Z369" s="459"/>
      <c r="AA369" s="459"/>
      <c r="AB369" s="286"/>
      <c r="AC369" s="430"/>
      <c r="AD369" s="430"/>
      <c r="AE369" s="430"/>
      <c r="AF369" s="430"/>
      <c r="AG369" s="430"/>
      <c r="AH369" s="430"/>
      <c r="AI369" s="430"/>
      <c r="AJ369" s="430"/>
      <c r="AK369" s="430"/>
      <c r="AL369" s="430"/>
      <c r="AM369" s="430"/>
      <c r="AN369" s="430"/>
      <c r="AO369" s="430"/>
      <c r="AP369" s="430"/>
      <c r="AQ369" s="430"/>
    </row>
    <row r="370" spans="1:43" ht="15">
      <c r="A370" s="834"/>
      <c r="B370" s="455"/>
      <c r="C370" s="456"/>
      <c r="D370" s="456"/>
      <c r="E370" s="461"/>
      <c r="F370" s="456"/>
      <c r="G370" s="126"/>
      <c r="H370" s="126"/>
      <c r="I370" s="456"/>
      <c r="J370" s="456"/>
      <c r="K370" s="456"/>
      <c r="L370" s="458"/>
      <c r="M370" s="458"/>
      <c r="N370" s="458"/>
      <c r="O370" s="458"/>
      <c r="P370" s="458"/>
      <c r="Q370" s="458"/>
      <c r="R370" s="458"/>
      <c r="S370" s="458"/>
      <c r="T370" s="458"/>
      <c r="U370" s="458"/>
      <c r="V370" s="458"/>
      <c r="W370" s="458"/>
      <c r="X370" s="458"/>
      <c r="Y370" s="458"/>
      <c r="Z370" s="459"/>
      <c r="AA370" s="459"/>
      <c r="AB370" s="286"/>
      <c r="AC370" s="430"/>
      <c r="AD370" s="430"/>
      <c r="AE370" s="430"/>
      <c r="AF370" s="430"/>
      <c r="AG370" s="430"/>
      <c r="AH370" s="430"/>
      <c r="AI370" s="430"/>
      <c r="AJ370" s="430"/>
      <c r="AK370" s="430"/>
      <c r="AL370" s="430"/>
      <c r="AM370" s="430"/>
      <c r="AN370" s="430"/>
      <c r="AO370" s="430"/>
      <c r="AP370" s="430"/>
      <c r="AQ370" s="430"/>
    </row>
    <row r="371" spans="1:43" ht="15">
      <c r="A371" s="834"/>
      <c r="B371" s="455"/>
      <c r="C371" s="456"/>
      <c r="D371" s="456"/>
      <c r="E371" s="461"/>
      <c r="F371" s="456"/>
      <c r="G371" s="126"/>
      <c r="H371" s="126"/>
      <c r="I371" s="456"/>
      <c r="J371" s="456"/>
      <c r="K371" s="456"/>
      <c r="L371" s="458"/>
      <c r="M371" s="458"/>
      <c r="N371" s="458"/>
      <c r="O371" s="458"/>
      <c r="P371" s="458"/>
      <c r="Q371" s="458"/>
      <c r="R371" s="458"/>
      <c r="S371" s="458"/>
      <c r="T371" s="458"/>
      <c r="U371" s="458"/>
      <c r="V371" s="458"/>
      <c r="W371" s="458"/>
      <c r="X371" s="458"/>
      <c r="Y371" s="458"/>
      <c r="Z371" s="459"/>
      <c r="AA371" s="459"/>
      <c r="AB371" s="286"/>
      <c r="AC371" s="430"/>
      <c r="AD371" s="430"/>
      <c r="AE371" s="430"/>
      <c r="AF371" s="430"/>
      <c r="AG371" s="430"/>
      <c r="AH371" s="430"/>
      <c r="AI371" s="430"/>
      <c r="AJ371" s="430"/>
      <c r="AK371" s="430"/>
      <c r="AL371" s="430"/>
      <c r="AM371" s="430"/>
      <c r="AN371" s="430"/>
      <c r="AO371" s="430"/>
      <c r="AP371" s="430"/>
      <c r="AQ371" s="430"/>
    </row>
    <row r="372" spans="1:43" ht="15">
      <c r="A372" s="834"/>
      <c r="B372" s="455"/>
      <c r="C372" s="456"/>
      <c r="D372" s="456"/>
      <c r="E372" s="461"/>
      <c r="F372" s="456"/>
      <c r="G372" s="126"/>
      <c r="H372" s="126"/>
      <c r="I372" s="456"/>
      <c r="J372" s="456"/>
      <c r="K372" s="456"/>
      <c r="L372" s="458"/>
      <c r="M372" s="458"/>
      <c r="N372" s="458"/>
      <c r="O372" s="458"/>
      <c r="P372" s="458"/>
      <c r="Q372" s="458"/>
      <c r="R372" s="458"/>
      <c r="S372" s="458"/>
      <c r="T372" s="458"/>
      <c r="U372" s="458"/>
      <c r="V372" s="458"/>
      <c r="W372" s="458"/>
      <c r="X372" s="458"/>
      <c r="Y372" s="458"/>
      <c r="Z372" s="459"/>
      <c r="AA372" s="459"/>
      <c r="AB372" s="286"/>
      <c r="AC372" s="430"/>
      <c r="AD372" s="430"/>
      <c r="AE372" s="430"/>
      <c r="AF372" s="430"/>
      <c r="AG372" s="430"/>
      <c r="AH372" s="430"/>
      <c r="AI372" s="430"/>
      <c r="AJ372" s="430"/>
      <c r="AK372" s="430"/>
      <c r="AL372" s="430"/>
      <c r="AM372" s="430"/>
      <c r="AN372" s="430"/>
      <c r="AO372" s="430"/>
      <c r="AP372" s="430"/>
      <c r="AQ372" s="430"/>
    </row>
    <row r="373" spans="1:43" ht="15">
      <c r="A373" s="834"/>
      <c r="B373" s="455"/>
      <c r="C373" s="456"/>
      <c r="D373" s="456"/>
      <c r="E373" s="461"/>
      <c r="F373" s="456"/>
      <c r="G373" s="126"/>
      <c r="H373" s="126"/>
      <c r="I373" s="456"/>
      <c r="J373" s="456"/>
      <c r="K373" s="456"/>
      <c r="L373" s="458"/>
      <c r="M373" s="458"/>
      <c r="N373" s="458"/>
      <c r="O373" s="458"/>
      <c r="P373" s="458"/>
      <c r="Q373" s="458"/>
      <c r="R373" s="458"/>
      <c r="S373" s="458"/>
      <c r="T373" s="458"/>
      <c r="U373" s="458"/>
      <c r="V373" s="458"/>
      <c r="W373" s="458"/>
      <c r="X373" s="458"/>
      <c r="Y373" s="458"/>
      <c r="Z373" s="459"/>
      <c r="AA373" s="459"/>
      <c r="AB373" s="286"/>
      <c r="AC373" s="430"/>
      <c r="AD373" s="430"/>
      <c r="AE373" s="430"/>
      <c r="AF373" s="430"/>
      <c r="AG373" s="430"/>
      <c r="AH373" s="430"/>
      <c r="AI373" s="430"/>
      <c r="AJ373" s="430"/>
      <c r="AK373" s="430"/>
      <c r="AL373" s="430"/>
      <c r="AM373" s="430"/>
      <c r="AN373" s="430"/>
      <c r="AO373" s="430"/>
      <c r="AP373" s="430"/>
      <c r="AQ373" s="430"/>
    </row>
    <row r="374" spans="1:43" ht="15">
      <c r="A374" s="834"/>
      <c r="B374" s="455"/>
      <c r="C374" s="456"/>
      <c r="D374" s="456"/>
      <c r="E374" s="461"/>
      <c r="F374" s="456"/>
      <c r="G374" s="126"/>
      <c r="H374" s="126"/>
      <c r="I374" s="456"/>
      <c r="J374" s="456"/>
      <c r="K374" s="456"/>
      <c r="L374" s="458"/>
      <c r="M374" s="458"/>
      <c r="N374" s="458"/>
      <c r="O374" s="458"/>
      <c r="P374" s="458"/>
      <c r="Q374" s="458"/>
      <c r="R374" s="458"/>
      <c r="S374" s="458"/>
      <c r="T374" s="458"/>
      <c r="U374" s="458"/>
      <c r="V374" s="458"/>
      <c r="W374" s="458"/>
      <c r="X374" s="458"/>
      <c r="Y374" s="458"/>
      <c r="Z374" s="459"/>
      <c r="AA374" s="459"/>
      <c r="AB374" s="286"/>
      <c r="AC374" s="430"/>
      <c r="AD374" s="430"/>
      <c r="AE374" s="430"/>
      <c r="AF374" s="430"/>
      <c r="AG374" s="430"/>
      <c r="AH374" s="430"/>
      <c r="AI374" s="430"/>
      <c r="AJ374" s="430"/>
      <c r="AK374" s="430"/>
      <c r="AL374" s="430"/>
      <c r="AM374" s="430"/>
      <c r="AN374" s="430"/>
      <c r="AO374" s="430"/>
      <c r="AP374" s="430"/>
      <c r="AQ374" s="430"/>
    </row>
    <row r="375" spans="1:43" ht="15">
      <c r="A375" s="834"/>
      <c r="B375" s="455"/>
      <c r="C375" s="456"/>
      <c r="D375" s="456"/>
      <c r="E375" s="461"/>
      <c r="F375" s="456"/>
      <c r="G375" s="126"/>
      <c r="H375" s="126"/>
      <c r="I375" s="456"/>
      <c r="J375" s="456"/>
      <c r="K375" s="456"/>
      <c r="L375" s="458"/>
      <c r="M375" s="458"/>
      <c r="N375" s="458"/>
      <c r="O375" s="458"/>
      <c r="P375" s="458"/>
      <c r="Q375" s="458"/>
      <c r="R375" s="458"/>
      <c r="S375" s="458"/>
      <c r="T375" s="458"/>
      <c r="U375" s="458"/>
      <c r="V375" s="458"/>
      <c r="W375" s="458"/>
      <c r="X375" s="458"/>
      <c r="Y375" s="458"/>
      <c r="Z375" s="459"/>
      <c r="AA375" s="459"/>
      <c r="AB375" s="286"/>
      <c r="AC375" s="430"/>
      <c r="AD375" s="430"/>
      <c r="AE375" s="430"/>
      <c r="AF375" s="430"/>
      <c r="AG375" s="430"/>
      <c r="AH375" s="430"/>
      <c r="AI375" s="430"/>
      <c r="AJ375" s="430"/>
      <c r="AK375" s="430"/>
      <c r="AL375" s="430"/>
      <c r="AM375" s="430"/>
      <c r="AN375" s="430"/>
      <c r="AO375" s="430"/>
      <c r="AP375" s="430"/>
      <c r="AQ375" s="430"/>
    </row>
    <row r="376" spans="1:43" ht="15">
      <c r="A376" s="834"/>
      <c r="B376" s="455"/>
      <c r="C376" s="456"/>
      <c r="D376" s="456"/>
      <c r="E376" s="461"/>
      <c r="F376" s="456"/>
      <c r="G376" s="126"/>
      <c r="H376" s="126"/>
      <c r="I376" s="456"/>
      <c r="J376" s="456"/>
      <c r="K376" s="456"/>
      <c r="L376" s="458"/>
      <c r="M376" s="458"/>
      <c r="N376" s="458"/>
      <c r="O376" s="458"/>
      <c r="P376" s="458"/>
      <c r="Q376" s="458"/>
      <c r="R376" s="458"/>
      <c r="S376" s="458"/>
      <c r="T376" s="458"/>
      <c r="U376" s="458"/>
      <c r="V376" s="458"/>
      <c r="W376" s="458"/>
      <c r="X376" s="458"/>
      <c r="Y376" s="458"/>
      <c r="Z376" s="459"/>
      <c r="AA376" s="459"/>
      <c r="AB376" s="286"/>
      <c r="AC376" s="430"/>
      <c r="AD376" s="430"/>
      <c r="AE376" s="430"/>
      <c r="AF376" s="430"/>
      <c r="AG376" s="430"/>
      <c r="AH376" s="430"/>
      <c r="AI376" s="430"/>
      <c r="AJ376" s="430"/>
      <c r="AK376" s="430"/>
      <c r="AL376" s="430"/>
      <c r="AM376" s="430"/>
      <c r="AN376" s="430"/>
      <c r="AO376" s="430"/>
      <c r="AP376" s="430"/>
      <c r="AQ376" s="430"/>
    </row>
    <row r="377" spans="1:43" ht="15">
      <c r="A377" s="834"/>
      <c r="B377" s="455"/>
      <c r="C377" s="456"/>
      <c r="D377" s="456"/>
      <c r="E377" s="461"/>
      <c r="F377" s="456"/>
      <c r="G377" s="126"/>
      <c r="H377" s="126"/>
      <c r="I377" s="456"/>
      <c r="J377" s="456"/>
      <c r="K377" s="456"/>
      <c r="L377" s="458"/>
      <c r="M377" s="458"/>
      <c r="N377" s="458"/>
      <c r="O377" s="458"/>
      <c r="P377" s="458"/>
      <c r="Q377" s="458"/>
      <c r="R377" s="458"/>
      <c r="S377" s="458"/>
      <c r="T377" s="458"/>
      <c r="U377" s="458"/>
      <c r="V377" s="458"/>
      <c r="W377" s="458"/>
      <c r="X377" s="458"/>
      <c r="Y377" s="458"/>
      <c r="Z377" s="459"/>
      <c r="AA377" s="459"/>
      <c r="AB377" s="286"/>
      <c r="AC377" s="430"/>
      <c r="AD377" s="430"/>
      <c r="AE377" s="430"/>
      <c r="AF377" s="430"/>
      <c r="AG377" s="430"/>
      <c r="AH377" s="430"/>
      <c r="AI377" s="430"/>
      <c r="AJ377" s="430"/>
      <c r="AK377" s="430"/>
      <c r="AL377" s="430"/>
      <c r="AM377" s="430"/>
      <c r="AN377" s="430"/>
      <c r="AO377" s="430"/>
      <c r="AP377" s="430"/>
      <c r="AQ377" s="430"/>
    </row>
    <row r="378" spans="1:43" ht="15">
      <c r="A378" s="834"/>
      <c r="B378" s="455"/>
      <c r="C378" s="456"/>
      <c r="D378" s="456"/>
      <c r="E378" s="461"/>
      <c r="F378" s="456"/>
      <c r="G378" s="126"/>
      <c r="H378" s="126"/>
      <c r="I378" s="456"/>
      <c r="J378" s="456"/>
      <c r="K378" s="456"/>
      <c r="L378" s="458"/>
      <c r="M378" s="458"/>
      <c r="N378" s="458"/>
      <c r="O378" s="458"/>
      <c r="P378" s="458"/>
      <c r="Q378" s="458"/>
      <c r="R378" s="458"/>
      <c r="S378" s="458"/>
      <c r="T378" s="458"/>
      <c r="U378" s="458"/>
      <c r="V378" s="458"/>
      <c r="W378" s="458"/>
      <c r="X378" s="458"/>
      <c r="Y378" s="458"/>
      <c r="Z378" s="459"/>
      <c r="AA378" s="459"/>
      <c r="AB378" s="286"/>
      <c r="AC378" s="430"/>
      <c r="AD378" s="430"/>
      <c r="AE378" s="430"/>
      <c r="AF378" s="430"/>
      <c r="AG378" s="430"/>
      <c r="AH378" s="430"/>
      <c r="AI378" s="430"/>
      <c r="AJ378" s="430"/>
      <c r="AK378" s="430"/>
      <c r="AL378" s="430"/>
      <c r="AM378" s="430"/>
      <c r="AN378" s="430"/>
      <c r="AO378" s="430"/>
      <c r="AP378" s="430"/>
      <c r="AQ378" s="430"/>
    </row>
    <row r="379" spans="1:43" ht="15">
      <c r="A379" s="834"/>
      <c r="B379" s="455"/>
      <c r="C379" s="456"/>
      <c r="D379" s="456"/>
      <c r="E379" s="461"/>
      <c r="F379" s="456"/>
      <c r="G379" s="126"/>
      <c r="H379" s="126"/>
      <c r="I379" s="456"/>
      <c r="J379" s="456"/>
      <c r="K379" s="456"/>
      <c r="L379" s="458"/>
      <c r="M379" s="458"/>
      <c r="N379" s="458"/>
      <c r="O379" s="458"/>
      <c r="P379" s="458"/>
      <c r="Q379" s="458"/>
      <c r="R379" s="458"/>
      <c r="S379" s="458"/>
      <c r="T379" s="458"/>
      <c r="U379" s="458"/>
      <c r="V379" s="458"/>
      <c r="W379" s="458"/>
      <c r="X379" s="458"/>
      <c r="Y379" s="458"/>
      <c r="Z379" s="459"/>
      <c r="AA379" s="459"/>
      <c r="AB379" s="286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430"/>
      <c r="AN379" s="430"/>
      <c r="AO379" s="430"/>
      <c r="AP379" s="430"/>
      <c r="AQ379" s="430"/>
    </row>
    <row r="380" spans="1:43" ht="15">
      <c r="A380" s="834"/>
      <c r="B380" s="455"/>
      <c r="C380" s="456"/>
      <c r="D380" s="456"/>
      <c r="E380" s="461"/>
      <c r="F380" s="456"/>
      <c r="G380" s="126"/>
      <c r="H380" s="126"/>
      <c r="I380" s="456"/>
      <c r="J380" s="456"/>
      <c r="K380" s="456"/>
      <c r="L380" s="458"/>
      <c r="M380" s="458"/>
      <c r="N380" s="458"/>
      <c r="O380" s="458"/>
      <c r="P380" s="458"/>
      <c r="Q380" s="458"/>
      <c r="R380" s="458"/>
      <c r="S380" s="458"/>
      <c r="T380" s="458"/>
      <c r="U380" s="458"/>
      <c r="V380" s="458"/>
      <c r="W380" s="458"/>
      <c r="X380" s="458"/>
      <c r="Y380" s="458"/>
      <c r="Z380" s="459"/>
      <c r="AA380" s="459"/>
      <c r="AB380" s="286"/>
      <c r="AC380" s="430"/>
      <c r="AD380" s="430"/>
      <c r="AE380" s="430"/>
      <c r="AF380" s="430"/>
      <c r="AG380" s="430"/>
      <c r="AH380" s="430"/>
      <c r="AI380" s="430"/>
      <c r="AJ380" s="430"/>
      <c r="AK380" s="430"/>
      <c r="AL380" s="430"/>
      <c r="AM380" s="430"/>
      <c r="AN380" s="430"/>
      <c r="AO380" s="430"/>
      <c r="AP380" s="430"/>
      <c r="AQ380" s="430"/>
    </row>
    <row r="381" spans="1:43" ht="15">
      <c r="A381" s="834"/>
      <c r="B381" s="455"/>
      <c r="C381" s="456"/>
      <c r="D381" s="456"/>
      <c r="E381" s="461"/>
      <c r="F381" s="456"/>
      <c r="G381" s="126"/>
      <c r="H381" s="126"/>
      <c r="I381" s="456"/>
      <c r="J381" s="456"/>
      <c r="K381" s="456"/>
      <c r="L381" s="458"/>
      <c r="M381" s="458"/>
      <c r="N381" s="458"/>
      <c r="O381" s="458"/>
      <c r="P381" s="458"/>
      <c r="Q381" s="458"/>
      <c r="R381" s="458"/>
      <c r="S381" s="458"/>
      <c r="T381" s="458"/>
      <c r="U381" s="458"/>
      <c r="V381" s="458"/>
      <c r="W381" s="458"/>
      <c r="X381" s="458"/>
      <c r="Y381" s="458"/>
      <c r="Z381" s="459"/>
      <c r="AA381" s="459"/>
      <c r="AB381" s="286"/>
      <c r="AC381" s="430"/>
      <c r="AD381" s="430"/>
      <c r="AE381" s="430"/>
      <c r="AF381" s="430"/>
      <c r="AG381" s="430"/>
      <c r="AH381" s="430"/>
      <c r="AI381" s="430"/>
      <c r="AJ381" s="430"/>
      <c r="AK381" s="430"/>
      <c r="AL381" s="430"/>
      <c r="AM381" s="430"/>
      <c r="AN381" s="430"/>
      <c r="AO381" s="430"/>
      <c r="AP381" s="430"/>
      <c r="AQ381" s="430"/>
    </row>
    <row r="382" spans="1:43" ht="15">
      <c r="A382" s="834"/>
      <c r="B382" s="455"/>
      <c r="C382" s="456"/>
      <c r="D382" s="456"/>
      <c r="E382" s="461"/>
      <c r="F382" s="456"/>
      <c r="G382" s="126"/>
      <c r="H382" s="126"/>
      <c r="I382" s="456"/>
      <c r="J382" s="456"/>
      <c r="K382" s="456"/>
      <c r="L382" s="458"/>
      <c r="M382" s="458"/>
      <c r="N382" s="458"/>
      <c r="O382" s="458"/>
      <c r="P382" s="458"/>
      <c r="Q382" s="458"/>
      <c r="R382" s="458"/>
      <c r="S382" s="458"/>
      <c r="T382" s="458"/>
      <c r="U382" s="458"/>
      <c r="V382" s="458"/>
      <c r="W382" s="458"/>
      <c r="X382" s="458"/>
      <c r="Y382" s="458"/>
      <c r="Z382" s="459"/>
      <c r="AA382" s="459"/>
      <c r="AB382" s="286"/>
      <c r="AC382" s="430"/>
      <c r="AD382" s="430"/>
      <c r="AE382" s="430"/>
      <c r="AF382" s="430"/>
      <c r="AG382" s="430"/>
      <c r="AH382" s="430"/>
      <c r="AI382" s="430"/>
      <c r="AJ382" s="430"/>
      <c r="AK382" s="430"/>
      <c r="AL382" s="430"/>
      <c r="AM382" s="430"/>
      <c r="AN382" s="430"/>
      <c r="AO382" s="430"/>
      <c r="AP382" s="430"/>
      <c r="AQ382" s="430"/>
    </row>
    <row r="383" spans="1:43" ht="15">
      <c r="A383" s="834"/>
      <c r="B383" s="455"/>
      <c r="C383" s="456"/>
      <c r="D383" s="456"/>
      <c r="E383" s="461"/>
      <c r="F383" s="456"/>
      <c r="G383" s="126"/>
      <c r="H383" s="126"/>
      <c r="I383" s="456"/>
      <c r="J383" s="456"/>
      <c r="K383" s="456"/>
      <c r="L383" s="458"/>
      <c r="M383" s="458"/>
      <c r="N383" s="458"/>
      <c r="O383" s="458"/>
      <c r="P383" s="458"/>
      <c r="Q383" s="458"/>
      <c r="R383" s="458"/>
      <c r="S383" s="458"/>
      <c r="T383" s="458"/>
      <c r="U383" s="458"/>
      <c r="V383" s="458"/>
      <c r="W383" s="458"/>
      <c r="X383" s="458"/>
      <c r="Y383" s="458"/>
      <c r="Z383" s="459"/>
      <c r="AA383" s="459"/>
      <c r="AB383" s="286"/>
      <c r="AC383" s="430"/>
      <c r="AD383" s="430"/>
      <c r="AE383" s="430"/>
      <c r="AF383" s="430"/>
      <c r="AG383" s="430"/>
      <c r="AH383" s="430"/>
      <c r="AI383" s="430"/>
      <c r="AJ383" s="430"/>
      <c r="AK383" s="430"/>
      <c r="AL383" s="430"/>
      <c r="AM383" s="430"/>
      <c r="AN383" s="430"/>
      <c r="AO383" s="430"/>
      <c r="AP383" s="430"/>
      <c r="AQ383" s="430"/>
    </row>
    <row r="384" spans="1:43" ht="15">
      <c r="A384" s="834"/>
      <c r="B384" s="455"/>
      <c r="C384" s="456"/>
      <c r="D384" s="456"/>
      <c r="E384" s="461"/>
      <c r="F384" s="456"/>
      <c r="G384" s="126"/>
      <c r="H384" s="126"/>
      <c r="I384" s="456"/>
      <c r="J384" s="456"/>
      <c r="K384" s="456"/>
      <c r="L384" s="458"/>
      <c r="M384" s="458"/>
      <c r="N384" s="458"/>
      <c r="O384" s="458"/>
      <c r="P384" s="458"/>
      <c r="Q384" s="458"/>
      <c r="R384" s="458"/>
      <c r="S384" s="458"/>
      <c r="T384" s="458"/>
      <c r="U384" s="458"/>
      <c r="V384" s="458"/>
      <c r="W384" s="458"/>
      <c r="X384" s="458"/>
      <c r="Y384" s="458"/>
      <c r="Z384" s="459"/>
      <c r="AA384" s="459"/>
      <c r="AB384" s="286"/>
      <c r="AC384" s="430"/>
      <c r="AD384" s="430"/>
      <c r="AE384" s="430"/>
      <c r="AF384" s="430"/>
      <c r="AG384" s="430"/>
      <c r="AH384" s="430"/>
      <c r="AI384" s="430"/>
      <c r="AJ384" s="430"/>
      <c r="AK384" s="430"/>
      <c r="AL384" s="430"/>
      <c r="AM384" s="430"/>
      <c r="AN384" s="430"/>
      <c r="AO384" s="430"/>
      <c r="AP384" s="430"/>
      <c r="AQ384" s="430"/>
    </row>
    <row r="385" spans="1:43" ht="15">
      <c r="A385" s="834"/>
      <c r="B385" s="455"/>
      <c r="C385" s="456"/>
      <c r="D385" s="456"/>
      <c r="E385" s="461"/>
      <c r="F385" s="456"/>
      <c r="G385" s="126"/>
      <c r="H385" s="126"/>
      <c r="I385" s="456"/>
      <c r="J385" s="456"/>
      <c r="K385" s="456"/>
      <c r="L385" s="458"/>
      <c r="M385" s="458"/>
      <c r="N385" s="458"/>
      <c r="O385" s="458"/>
      <c r="P385" s="458"/>
      <c r="Q385" s="458"/>
      <c r="R385" s="458"/>
      <c r="S385" s="458"/>
      <c r="T385" s="458"/>
      <c r="U385" s="458"/>
      <c r="V385" s="458"/>
      <c r="W385" s="458"/>
      <c r="X385" s="458"/>
      <c r="Y385" s="458"/>
      <c r="Z385" s="459"/>
      <c r="AA385" s="459"/>
      <c r="AB385" s="286"/>
      <c r="AC385" s="430"/>
      <c r="AD385" s="430"/>
      <c r="AE385" s="430"/>
      <c r="AF385" s="430"/>
      <c r="AG385" s="430"/>
      <c r="AH385" s="430"/>
      <c r="AI385" s="430"/>
      <c r="AJ385" s="430"/>
      <c r="AK385" s="430"/>
      <c r="AL385" s="430"/>
      <c r="AM385" s="430"/>
      <c r="AN385" s="430"/>
      <c r="AO385" s="430"/>
      <c r="AP385" s="430"/>
      <c r="AQ385" s="430"/>
    </row>
    <row r="386" spans="1:43" ht="15">
      <c r="A386" s="834"/>
      <c r="B386" s="455"/>
      <c r="C386" s="456"/>
      <c r="D386" s="456"/>
      <c r="E386" s="461"/>
      <c r="F386" s="456"/>
      <c r="G386" s="126"/>
      <c r="H386" s="126"/>
      <c r="I386" s="456"/>
      <c r="J386" s="456"/>
      <c r="K386" s="456"/>
      <c r="L386" s="458"/>
      <c r="M386" s="458"/>
      <c r="N386" s="458"/>
      <c r="O386" s="458"/>
      <c r="P386" s="458"/>
      <c r="Q386" s="458"/>
      <c r="R386" s="458"/>
      <c r="S386" s="458"/>
      <c r="T386" s="458"/>
      <c r="U386" s="458"/>
      <c r="V386" s="458"/>
      <c r="W386" s="458"/>
      <c r="X386" s="458"/>
      <c r="Y386" s="458"/>
      <c r="Z386" s="459"/>
      <c r="AA386" s="459"/>
      <c r="AB386" s="286"/>
      <c r="AC386" s="430"/>
      <c r="AD386" s="430"/>
      <c r="AE386" s="430"/>
      <c r="AF386" s="430"/>
      <c r="AG386" s="430"/>
      <c r="AH386" s="430"/>
      <c r="AI386" s="430"/>
      <c r="AJ386" s="430"/>
      <c r="AK386" s="430"/>
      <c r="AL386" s="430"/>
      <c r="AM386" s="430"/>
      <c r="AN386" s="430"/>
      <c r="AO386" s="430"/>
      <c r="AP386" s="430"/>
      <c r="AQ386" s="430"/>
    </row>
    <row r="387" spans="1:43" ht="15">
      <c r="A387" s="834"/>
      <c r="B387" s="455"/>
      <c r="C387" s="456"/>
      <c r="D387" s="456"/>
      <c r="E387" s="461"/>
      <c r="F387" s="456"/>
      <c r="G387" s="126"/>
      <c r="H387" s="126"/>
      <c r="I387" s="456"/>
      <c r="J387" s="456"/>
      <c r="K387" s="456"/>
      <c r="L387" s="458"/>
      <c r="M387" s="458"/>
      <c r="N387" s="458"/>
      <c r="O387" s="458"/>
      <c r="P387" s="458"/>
      <c r="Q387" s="458"/>
      <c r="R387" s="458"/>
      <c r="S387" s="458"/>
      <c r="T387" s="458"/>
      <c r="U387" s="458"/>
      <c r="V387" s="458"/>
      <c r="W387" s="458"/>
      <c r="X387" s="458"/>
      <c r="Y387" s="458"/>
      <c r="Z387" s="459"/>
      <c r="AA387" s="459"/>
      <c r="AB387" s="286"/>
      <c r="AC387" s="430"/>
      <c r="AD387" s="430"/>
      <c r="AE387" s="430"/>
      <c r="AF387" s="430"/>
      <c r="AG387" s="430"/>
      <c r="AH387" s="430"/>
      <c r="AI387" s="430"/>
      <c r="AJ387" s="430"/>
      <c r="AK387" s="430"/>
      <c r="AL387" s="430"/>
      <c r="AM387" s="430"/>
      <c r="AN387" s="430"/>
      <c r="AO387" s="430"/>
      <c r="AP387" s="430"/>
      <c r="AQ387" s="430"/>
    </row>
    <row r="388" spans="1:43" ht="15">
      <c r="A388" s="834"/>
      <c r="B388" s="455"/>
      <c r="C388" s="456"/>
      <c r="D388" s="456"/>
      <c r="E388" s="461"/>
      <c r="F388" s="456"/>
      <c r="G388" s="126"/>
      <c r="H388" s="126"/>
      <c r="I388" s="456"/>
      <c r="J388" s="456"/>
      <c r="K388" s="456"/>
      <c r="L388" s="458"/>
      <c r="M388" s="458"/>
      <c r="N388" s="458"/>
      <c r="O388" s="458"/>
      <c r="P388" s="458"/>
      <c r="Q388" s="458"/>
      <c r="R388" s="458"/>
      <c r="S388" s="458"/>
      <c r="T388" s="458"/>
      <c r="U388" s="458"/>
      <c r="V388" s="458"/>
      <c r="W388" s="458"/>
      <c r="X388" s="458"/>
      <c r="Y388" s="458"/>
      <c r="Z388" s="459"/>
      <c r="AA388" s="459"/>
      <c r="AB388" s="286"/>
      <c r="AC388" s="430"/>
      <c r="AD388" s="430"/>
      <c r="AE388" s="430"/>
      <c r="AF388" s="430"/>
      <c r="AG388" s="430"/>
      <c r="AH388" s="430"/>
      <c r="AI388" s="430"/>
      <c r="AJ388" s="430"/>
      <c r="AK388" s="430"/>
      <c r="AL388" s="430"/>
      <c r="AM388" s="430"/>
      <c r="AN388" s="430"/>
      <c r="AO388" s="430"/>
      <c r="AP388" s="430"/>
      <c r="AQ388" s="430"/>
    </row>
    <row r="389" spans="1:43" ht="15">
      <c r="A389" s="834"/>
      <c r="B389" s="455"/>
      <c r="C389" s="456"/>
      <c r="D389" s="456"/>
      <c r="E389" s="461"/>
      <c r="F389" s="456"/>
      <c r="G389" s="126"/>
      <c r="H389" s="126"/>
      <c r="I389" s="456"/>
      <c r="J389" s="456"/>
      <c r="K389" s="456"/>
      <c r="L389" s="458"/>
      <c r="M389" s="458"/>
      <c r="N389" s="458"/>
      <c r="O389" s="458"/>
      <c r="P389" s="458"/>
      <c r="Q389" s="458"/>
      <c r="R389" s="458"/>
      <c r="S389" s="458"/>
      <c r="T389" s="458"/>
      <c r="U389" s="458"/>
      <c r="V389" s="458"/>
      <c r="W389" s="458"/>
      <c r="X389" s="458"/>
      <c r="Y389" s="458"/>
      <c r="Z389" s="459"/>
      <c r="AA389" s="459"/>
      <c r="AB389" s="286"/>
      <c r="AC389" s="430"/>
      <c r="AD389" s="430"/>
      <c r="AE389" s="430"/>
      <c r="AF389" s="430"/>
      <c r="AG389" s="430"/>
      <c r="AH389" s="430"/>
      <c r="AI389" s="430"/>
      <c r="AJ389" s="430"/>
      <c r="AK389" s="430"/>
      <c r="AL389" s="430"/>
      <c r="AM389" s="430"/>
      <c r="AN389" s="430"/>
      <c r="AO389" s="430"/>
      <c r="AP389" s="430"/>
      <c r="AQ389" s="430"/>
    </row>
    <row r="390" spans="1:43" ht="15">
      <c r="A390" s="834"/>
      <c r="B390" s="455"/>
      <c r="C390" s="456"/>
      <c r="D390" s="456"/>
      <c r="E390" s="461"/>
      <c r="F390" s="456"/>
      <c r="G390" s="126"/>
      <c r="H390" s="126"/>
      <c r="I390" s="456"/>
      <c r="J390" s="456"/>
      <c r="K390" s="456"/>
      <c r="L390" s="458"/>
      <c r="M390" s="458"/>
      <c r="N390" s="458"/>
      <c r="O390" s="458"/>
      <c r="P390" s="458"/>
      <c r="Q390" s="458"/>
      <c r="R390" s="458"/>
      <c r="S390" s="458"/>
      <c r="T390" s="458"/>
      <c r="U390" s="458"/>
      <c r="V390" s="458"/>
      <c r="W390" s="458"/>
      <c r="X390" s="458"/>
      <c r="Y390" s="458"/>
      <c r="Z390" s="459"/>
      <c r="AA390" s="459"/>
      <c r="AB390" s="286"/>
      <c r="AC390" s="430"/>
      <c r="AD390" s="430"/>
      <c r="AE390" s="430"/>
      <c r="AF390" s="430"/>
      <c r="AG390" s="430"/>
      <c r="AH390" s="430"/>
      <c r="AI390" s="430"/>
      <c r="AJ390" s="430"/>
      <c r="AK390" s="430"/>
      <c r="AL390" s="430"/>
      <c r="AM390" s="430"/>
      <c r="AN390" s="430"/>
      <c r="AO390" s="430"/>
      <c r="AP390" s="430"/>
      <c r="AQ390" s="430"/>
    </row>
    <row r="391" spans="1:43" ht="15">
      <c r="A391" s="834"/>
      <c r="B391" s="455"/>
      <c r="C391" s="456"/>
      <c r="D391" s="456"/>
      <c r="E391" s="461"/>
      <c r="F391" s="456"/>
      <c r="G391" s="126"/>
      <c r="H391" s="126"/>
      <c r="I391" s="456"/>
      <c r="J391" s="456"/>
      <c r="K391" s="456"/>
      <c r="L391" s="458"/>
      <c r="M391" s="458"/>
      <c r="N391" s="458"/>
      <c r="O391" s="458"/>
      <c r="P391" s="458"/>
      <c r="Q391" s="458"/>
      <c r="R391" s="458"/>
      <c r="S391" s="458"/>
      <c r="T391" s="458"/>
      <c r="U391" s="458"/>
      <c r="V391" s="458"/>
      <c r="W391" s="458"/>
      <c r="X391" s="458"/>
      <c r="Y391" s="458"/>
      <c r="Z391" s="459"/>
      <c r="AA391" s="459"/>
      <c r="AB391" s="286"/>
      <c r="AC391" s="430"/>
      <c r="AD391" s="430"/>
      <c r="AE391" s="430"/>
      <c r="AF391" s="430"/>
      <c r="AG391" s="430"/>
      <c r="AH391" s="430"/>
      <c r="AI391" s="430"/>
      <c r="AJ391" s="430"/>
      <c r="AK391" s="430"/>
      <c r="AL391" s="430"/>
      <c r="AM391" s="430"/>
      <c r="AN391" s="430"/>
      <c r="AO391" s="430"/>
      <c r="AP391" s="430"/>
      <c r="AQ391" s="430"/>
    </row>
    <row r="392" spans="1:43" ht="15">
      <c r="A392" s="834"/>
      <c r="B392" s="455"/>
      <c r="C392" s="456"/>
      <c r="D392" s="456"/>
      <c r="E392" s="461"/>
      <c r="F392" s="456"/>
      <c r="G392" s="126"/>
      <c r="H392" s="126"/>
      <c r="I392" s="456"/>
      <c r="J392" s="456"/>
      <c r="K392" s="456"/>
      <c r="L392" s="458"/>
      <c r="M392" s="458"/>
      <c r="N392" s="458"/>
      <c r="O392" s="458"/>
      <c r="P392" s="458"/>
      <c r="Q392" s="458"/>
      <c r="R392" s="458"/>
      <c r="S392" s="458"/>
      <c r="T392" s="458"/>
      <c r="U392" s="458"/>
      <c r="V392" s="458"/>
      <c r="W392" s="458"/>
      <c r="X392" s="458"/>
      <c r="Y392" s="458"/>
      <c r="Z392" s="459"/>
      <c r="AA392" s="459"/>
      <c r="AB392" s="286"/>
      <c r="AC392" s="430"/>
      <c r="AD392" s="430"/>
      <c r="AE392" s="430"/>
      <c r="AF392" s="430"/>
      <c r="AG392" s="430"/>
      <c r="AH392" s="430"/>
      <c r="AI392" s="430"/>
      <c r="AJ392" s="430"/>
      <c r="AK392" s="430"/>
      <c r="AL392" s="430"/>
      <c r="AM392" s="430"/>
      <c r="AN392" s="430"/>
      <c r="AO392" s="430"/>
      <c r="AP392" s="430"/>
      <c r="AQ392" s="430"/>
    </row>
    <row r="393" spans="1:43" ht="15">
      <c r="A393" s="834"/>
      <c r="B393" s="455"/>
      <c r="C393" s="456"/>
      <c r="D393" s="456"/>
      <c r="E393" s="461"/>
      <c r="F393" s="456"/>
      <c r="G393" s="126"/>
      <c r="H393" s="126"/>
      <c r="I393" s="456"/>
      <c r="J393" s="456"/>
      <c r="K393" s="456"/>
      <c r="L393" s="458"/>
      <c r="M393" s="458"/>
      <c r="N393" s="458"/>
      <c r="O393" s="458"/>
      <c r="P393" s="458"/>
      <c r="Q393" s="458"/>
      <c r="R393" s="458"/>
      <c r="S393" s="458"/>
      <c r="T393" s="458"/>
      <c r="U393" s="458"/>
      <c r="V393" s="458"/>
      <c r="W393" s="458"/>
      <c r="X393" s="458"/>
      <c r="Y393" s="458"/>
      <c r="Z393" s="459"/>
      <c r="AA393" s="459"/>
      <c r="AB393" s="286"/>
      <c r="AC393" s="430"/>
      <c r="AD393" s="430"/>
      <c r="AE393" s="430"/>
      <c r="AF393" s="430"/>
      <c r="AG393" s="430"/>
      <c r="AH393" s="430"/>
      <c r="AI393" s="430"/>
      <c r="AJ393" s="430"/>
      <c r="AK393" s="430"/>
      <c r="AL393" s="430"/>
      <c r="AM393" s="430"/>
      <c r="AN393" s="430"/>
      <c r="AO393" s="430"/>
      <c r="AP393" s="430"/>
      <c r="AQ393" s="430"/>
    </row>
    <row r="394" spans="1:43" ht="15">
      <c r="A394" s="834"/>
      <c r="B394" s="455"/>
      <c r="C394" s="456"/>
      <c r="D394" s="456"/>
      <c r="E394" s="461"/>
      <c r="F394" s="456"/>
      <c r="G394" s="126"/>
      <c r="H394" s="126"/>
      <c r="I394" s="456"/>
      <c r="J394" s="456"/>
      <c r="K394" s="456"/>
      <c r="L394" s="458"/>
      <c r="M394" s="458"/>
      <c r="N394" s="458"/>
      <c r="O394" s="458"/>
      <c r="P394" s="458"/>
      <c r="Q394" s="458"/>
      <c r="R394" s="458"/>
      <c r="S394" s="458"/>
      <c r="T394" s="458"/>
      <c r="U394" s="458"/>
      <c r="V394" s="458"/>
      <c r="W394" s="458"/>
      <c r="X394" s="458"/>
      <c r="Y394" s="458"/>
      <c r="Z394" s="459"/>
      <c r="AA394" s="459"/>
      <c r="AB394" s="286"/>
      <c r="AC394" s="430"/>
      <c r="AD394" s="430"/>
      <c r="AE394" s="430"/>
      <c r="AF394" s="430"/>
      <c r="AG394" s="430"/>
      <c r="AH394" s="430"/>
      <c r="AI394" s="430"/>
      <c r="AJ394" s="430"/>
      <c r="AK394" s="430"/>
      <c r="AL394" s="430"/>
      <c r="AM394" s="430"/>
      <c r="AN394" s="430"/>
      <c r="AO394" s="430"/>
      <c r="AP394" s="430"/>
      <c r="AQ394" s="430"/>
    </row>
    <row r="395" spans="1:43" ht="15">
      <c r="A395" s="834"/>
      <c r="B395" s="455"/>
      <c r="C395" s="456"/>
      <c r="D395" s="456"/>
      <c r="E395" s="461"/>
      <c r="F395" s="456"/>
      <c r="G395" s="126"/>
      <c r="H395" s="126"/>
      <c r="I395" s="456"/>
      <c r="J395" s="456"/>
      <c r="K395" s="456"/>
      <c r="L395" s="458"/>
      <c r="M395" s="458"/>
      <c r="N395" s="458"/>
      <c r="O395" s="458"/>
      <c r="P395" s="458"/>
      <c r="Q395" s="458"/>
      <c r="R395" s="458"/>
      <c r="S395" s="458"/>
      <c r="T395" s="458"/>
      <c r="U395" s="458"/>
      <c r="V395" s="458"/>
      <c r="W395" s="458"/>
      <c r="X395" s="458"/>
      <c r="Y395" s="458"/>
      <c r="Z395" s="459"/>
      <c r="AA395" s="459"/>
      <c r="AB395" s="286"/>
      <c r="AC395" s="430"/>
      <c r="AD395" s="430"/>
      <c r="AE395" s="430"/>
      <c r="AF395" s="430"/>
      <c r="AG395" s="430"/>
      <c r="AH395" s="430"/>
      <c r="AI395" s="430"/>
      <c r="AJ395" s="430"/>
      <c r="AK395" s="430"/>
      <c r="AL395" s="430"/>
      <c r="AM395" s="430"/>
      <c r="AN395" s="430"/>
      <c r="AO395" s="430"/>
      <c r="AP395" s="430"/>
      <c r="AQ395" s="430"/>
    </row>
    <row r="396" spans="1:43" ht="15">
      <c r="A396" s="834"/>
      <c r="B396" s="455"/>
      <c r="C396" s="456"/>
      <c r="D396" s="456"/>
      <c r="E396" s="461"/>
      <c r="F396" s="456"/>
      <c r="G396" s="126"/>
      <c r="H396" s="126"/>
      <c r="I396" s="456"/>
      <c r="J396" s="456"/>
      <c r="K396" s="456"/>
      <c r="L396" s="458"/>
      <c r="M396" s="458"/>
      <c r="N396" s="458"/>
      <c r="O396" s="458"/>
      <c r="P396" s="458"/>
      <c r="Q396" s="458"/>
      <c r="R396" s="458"/>
      <c r="S396" s="458"/>
      <c r="T396" s="458"/>
      <c r="U396" s="458"/>
      <c r="V396" s="458"/>
      <c r="W396" s="458"/>
      <c r="X396" s="458"/>
      <c r="Y396" s="458"/>
      <c r="Z396" s="459"/>
      <c r="AA396" s="459"/>
      <c r="AB396" s="286"/>
      <c r="AC396" s="430"/>
      <c r="AD396" s="430"/>
      <c r="AE396" s="430"/>
      <c r="AF396" s="430"/>
      <c r="AG396" s="430"/>
      <c r="AH396" s="430"/>
      <c r="AI396" s="430"/>
      <c r="AJ396" s="430"/>
      <c r="AK396" s="430"/>
      <c r="AL396" s="430"/>
      <c r="AM396" s="430"/>
      <c r="AN396" s="430"/>
      <c r="AO396" s="430"/>
      <c r="AP396" s="430"/>
      <c r="AQ396" s="430"/>
    </row>
    <row r="397" spans="1:43" ht="15">
      <c r="A397" s="834"/>
      <c r="B397" s="455"/>
      <c r="C397" s="456"/>
      <c r="D397" s="456"/>
      <c r="E397" s="461"/>
      <c r="F397" s="456"/>
      <c r="G397" s="126"/>
      <c r="H397" s="126"/>
      <c r="I397" s="456"/>
      <c r="J397" s="456"/>
      <c r="K397" s="456"/>
      <c r="L397" s="458"/>
      <c r="M397" s="458"/>
      <c r="N397" s="458"/>
      <c r="O397" s="458"/>
      <c r="P397" s="458"/>
      <c r="Q397" s="458"/>
      <c r="R397" s="458"/>
      <c r="S397" s="458"/>
      <c r="T397" s="458"/>
      <c r="U397" s="458"/>
      <c r="V397" s="458"/>
      <c r="W397" s="458"/>
      <c r="X397" s="458"/>
      <c r="Y397" s="458"/>
      <c r="Z397" s="459"/>
      <c r="AA397" s="459"/>
      <c r="AB397" s="286"/>
      <c r="AC397" s="430"/>
      <c r="AD397" s="430"/>
      <c r="AE397" s="430"/>
      <c r="AF397" s="430"/>
      <c r="AG397" s="430"/>
      <c r="AH397" s="430"/>
      <c r="AI397" s="430"/>
      <c r="AJ397" s="430"/>
      <c r="AK397" s="430"/>
      <c r="AL397" s="430"/>
      <c r="AM397" s="430"/>
      <c r="AN397" s="430"/>
      <c r="AO397" s="430"/>
      <c r="AP397" s="430"/>
      <c r="AQ397" s="430"/>
    </row>
    <row r="398" spans="1:43" ht="15">
      <c r="A398" s="834"/>
      <c r="B398" s="455"/>
      <c r="C398" s="456"/>
      <c r="D398" s="456"/>
      <c r="E398" s="461"/>
      <c r="F398" s="456"/>
      <c r="G398" s="126"/>
      <c r="H398" s="126"/>
      <c r="I398" s="456"/>
      <c r="J398" s="456"/>
      <c r="K398" s="456"/>
      <c r="L398" s="458"/>
      <c r="M398" s="458"/>
      <c r="N398" s="458"/>
      <c r="O398" s="458"/>
      <c r="P398" s="458"/>
      <c r="Q398" s="458"/>
      <c r="R398" s="458"/>
      <c r="S398" s="458"/>
      <c r="T398" s="458"/>
      <c r="U398" s="458"/>
      <c r="V398" s="458"/>
      <c r="W398" s="458"/>
      <c r="X398" s="458"/>
      <c r="Y398" s="458"/>
      <c r="Z398" s="459"/>
      <c r="AA398" s="459"/>
      <c r="AB398" s="286"/>
      <c r="AC398" s="430"/>
      <c r="AD398" s="430"/>
      <c r="AE398" s="430"/>
      <c r="AF398" s="430"/>
      <c r="AG398" s="430"/>
      <c r="AH398" s="430"/>
      <c r="AI398" s="430"/>
      <c r="AJ398" s="430"/>
      <c r="AK398" s="430"/>
      <c r="AL398" s="430"/>
      <c r="AM398" s="430"/>
      <c r="AN398" s="430"/>
      <c r="AO398" s="430"/>
      <c r="AP398" s="430"/>
      <c r="AQ398" s="430"/>
    </row>
    <row r="399" spans="1:43" ht="15">
      <c r="A399" s="834"/>
      <c r="B399" s="455"/>
      <c r="C399" s="456"/>
      <c r="D399" s="456"/>
      <c r="E399" s="461"/>
      <c r="F399" s="456"/>
      <c r="G399" s="126"/>
      <c r="H399" s="126"/>
      <c r="I399" s="456"/>
      <c r="J399" s="456"/>
      <c r="K399" s="456"/>
      <c r="L399" s="458"/>
      <c r="M399" s="458"/>
      <c r="N399" s="458"/>
      <c r="O399" s="458"/>
      <c r="P399" s="458"/>
      <c r="Q399" s="458"/>
      <c r="R399" s="458"/>
      <c r="S399" s="458"/>
      <c r="T399" s="458"/>
      <c r="U399" s="458"/>
      <c r="V399" s="458"/>
      <c r="W399" s="458"/>
      <c r="X399" s="458"/>
      <c r="Y399" s="458"/>
      <c r="Z399" s="459"/>
      <c r="AA399" s="459"/>
      <c r="AB399" s="286"/>
      <c r="AC399" s="430"/>
      <c r="AD399" s="430"/>
      <c r="AE399" s="430"/>
      <c r="AF399" s="430"/>
      <c r="AG399" s="430"/>
      <c r="AH399" s="430"/>
      <c r="AI399" s="430"/>
      <c r="AJ399" s="430"/>
      <c r="AK399" s="430"/>
      <c r="AL399" s="430"/>
      <c r="AM399" s="430"/>
      <c r="AN399" s="430"/>
      <c r="AO399" s="430"/>
      <c r="AP399" s="430"/>
      <c r="AQ399" s="430"/>
    </row>
    <row r="400" spans="1:43" ht="15">
      <c r="A400" s="834"/>
      <c r="B400" s="455"/>
      <c r="C400" s="456"/>
      <c r="D400" s="456"/>
      <c r="E400" s="461"/>
      <c r="F400" s="456"/>
      <c r="G400" s="126"/>
      <c r="H400" s="126"/>
      <c r="I400" s="456"/>
      <c r="J400" s="456"/>
      <c r="K400" s="456"/>
      <c r="L400" s="458"/>
      <c r="M400" s="458"/>
      <c r="N400" s="458"/>
      <c r="O400" s="458"/>
      <c r="P400" s="458"/>
      <c r="Q400" s="458"/>
      <c r="R400" s="458"/>
      <c r="S400" s="458"/>
      <c r="T400" s="458"/>
      <c r="U400" s="458"/>
      <c r="V400" s="458"/>
      <c r="W400" s="458"/>
      <c r="X400" s="458"/>
      <c r="Y400" s="458"/>
      <c r="Z400" s="459"/>
      <c r="AA400" s="459"/>
      <c r="AB400" s="286"/>
      <c r="AC400" s="430"/>
      <c r="AD400" s="430"/>
      <c r="AE400" s="430"/>
      <c r="AF400" s="430"/>
      <c r="AG400" s="430"/>
      <c r="AH400" s="430"/>
      <c r="AI400" s="430"/>
      <c r="AJ400" s="430"/>
      <c r="AK400" s="430"/>
      <c r="AL400" s="430"/>
      <c r="AM400" s="430"/>
      <c r="AN400" s="430"/>
      <c r="AO400" s="430"/>
      <c r="AP400" s="430"/>
      <c r="AQ400" s="430"/>
    </row>
    <row r="401" spans="1:43" ht="15">
      <c r="A401" s="834"/>
      <c r="B401" s="455"/>
      <c r="C401" s="456"/>
      <c r="D401" s="456"/>
      <c r="E401" s="461"/>
      <c r="F401" s="456"/>
      <c r="G401" s="126"/>
      <c r="H401" s="126"/>
      <c r="I401" s="456"/>
      <c r="J401" s="456"/>
      <c r="K401" s="456"/>
      <c r="L401" s="458"/>
      <c r="M401" s="458"/>
      <c r="N401" s="458"/>
      <c r="O401" s="458"/>
      <c r="P401" s="458"/>
      <c r="Q401" s="458"/>
      <c r="R401" s="458"/>
      <c r="S401" s="458"/>
      <c r="T401" s="458"/>
      <c r="U401" s="458"/>
      <c r="V401" s="458"/>
      <c r="W401" s="458"/>
      <c r="X401" s="458"/>
      <c r="Y401" s="458"/>
      <c r="Z401" s="459"/>
      <c r="AA401" s="459"/>
      <c r="AB401" s="286"/>
      <c r="AC401" s="430"/>
      <c r="AD401" s="430"/>
      <c r="AE401" s="430"/>
      <c r="AF401" s="430"/>
      <c r="AG401" s="430"/>
      <c r="AH401" s="430"/>
      <c r="AI401" s="430"/>
      <c r="AJ401" s="430"/>
      <c r="AK401" s="430"/>
      <c r="AL401" s="430"/>
      <c r="AM401" s="430"/>
      <c r="AN401" s="430"/>
      <c r="AO401" s="430"/>
      <c r="AP401" s="430"/>
      <c r="AQ401" s="430"/>
    </row>
    <row r="402" spans="1:43" ht="15">
      <c r="A402" s="834"/>
      <c r="B402" s="455"/>
      <c r="C402" s="456"/>
      <c r="D402" s="456"/>
      <c r="E402" s="461"/>
      <c r="F402" s="456"/>
      <c r="G402" s="126"/>
      <c r="H402" s="126"/>
      <c r="I402" s="456"/>
      <c r="J402" s="456"/>
      <c r="K402" s="456"/>
      <c r="L402" s="458"/>
      <c r="M402" s="458"/>
      <c r="N402" s="458"/>
      <c r="O402" s="458"/>
      <c r="P402" s="458"/>
      <c r="Q402" s="458"/>
      <c r="R402" s="458"/>
      <c r="S402" s="458"/>
      <c r="T402" s="458"/>
      <c r="U402" s="458"/>
      <c r="V402" s="458"/>
      <c r="W402" s="458"/>
      <c r="X402" s="458"/>
      <c r="Y402" s="458"/>
      <c r="Z402" s="459"/>
      <c r="AA402" s="459"/>
      <c r="AB402" s="286"/>
      <c r="AC402" s="430"/>
      <c r="AD402" s="430"/>
      <c r="AE402" s="430"/>
      <c r="AF402" s="430"/>
      <c r="AG402" s="430"/>
      <c r="AH402" s="430"/>
      <c r="AI402" s="430"/>
      <c r="AJ402" s="430"/>
      <c r="AK402" s="430"/>
      <c r="AL402" s="430"/>
      <c r="AM402" s="430"/>
      <c r="AN402" s="430"/>
      <c r="AO402" s="430"/>
      <c r="AP402" s="430"/>
      <c r="AQ402" s="430"/>
    </row>
    <row r="403" spans="1:43" ht="15">
      <c r="A403" s="834"/>
      <c r="B403" s="455"/>
      <c r="C403" s="456"/>
      <c r="D403" s="456"/>
      <c r="E403" s="461"/>
      <c r="F403" s="456"/>
      <c r="G403" s="126"/>
      <c r="H403" s="126"/>
      <c r="I403" s="456"/>
      <c r="J403" s="456"/>
      <c r="K403" s="456"/>
      <c r="L403" s="458"/>
      <c r="M403" s="458"/>
      <c r="N403" s="458"/>
      <c r="O403" s="458"/>
      <c r="P403" s="458"/>
      <c r="Q403" s="458"/>
      <c r="R403" s="458"/>
      <c r="S403" s="458"/>
      <c r="T403" s="458"/>
      <c r="U403" s="458"/>
      <c r="V403" s="458"/>
      <c r="W403" s="458"/>
      <c r="X403" s="458"/>
      <c r="Y403" s="458"/>
      <c r="Z403" s="459"/>
      <c r="AA403" s="459"/>
      <c r="AB403" s="286"/>
      <c r="AC403" s="430"/>
      <c r="AD403" s="430"/>
      <c r="AE403" s="430"/>
      <c r="AF403" s="430"/>
      <c r="AG403" s="430"/>
      <c r="AH403" s="430"/>
      <c r="AI403" s="430"/>
      <c r="AJ403" s="430"/>
      <c r="AK403" s="430"/>
      <c r="AL403" s="430"/>
      <c r="AM403" s="430"/>
      <c r="AN403" s="430"/>
      <c r="AO403" s="430"/>
      <c r="AP403" s="430"/>
      <c r="AQ403" s="430"/>
    </row>
    <row r="404" spans="1:43" ht="15">
      <c r="A404" s="834"/>
      <c r="B404" s="455"/>
      <c r="C404" s="456"/>
      <c r="D404" s="456"/>
      <c r="E404" s="461"/>
      <c r="F404" s="456"/>
      <c r="G404" s="126"/>
      <c r="H404" s="126"/>
      <c r="I404" s="456"/>
      <c r="J404" s="456"/>
      <c r="K404" s="456"/>
      <c r="L404" s="458"/>
      <c r="M404" s="458"/>
      <c r="N404" s="458"/>
      <c r="O404" s="458"/>
      <c r="P404" s="458"/>
      <c r="Q404" s="458"/>
      <c r="R404" s="458"/>
      <c r="S404" s="458"/>
      <c r="T404" s="458"/>
      <c r="U404" s="458"/>
      <c r="V404" s="458"/>
      <c r="W404" s="458"/>
      <c r="X404" s="458"/>
      <c r="Y404" s="458"/>
      <c r="Z404" s="459"/>
      <c r="AA404" s="459"/>
      <c r="AB404" s="286"/>
      <c r="AC404" s="430"/>
      <c r="AD404" s="430"/>
      <c r="AE404" s="430"/>
      <c r="AF404" s="430"/>
      <c r="AG404" s="430"/>
      <c r="AH404" s="430"/>
      <c r="AI404" s="430"/>
      <c r="AJ404" s="430"/>
      <c r="AK404" s="430"/>
      <c r="AL404" s="430"/>
      <c r="AM404" s="430"/>
      <c r="AN404" s="430"/>
      <c r="AO404" s="430"/>
      <c r="AP404" s="430"/>
      <c r="AQ404" s="430"/>
    </row>
    <row r="405" spans="1:43" ht="15">
      <c r="A405" s="834"/>
      <c r="B405" s="455"/>
      <c r="C405" s="456"/>
      <c r="D405" s="456"/>
      <c r="E405" s="461"/>
      <c r="F405" s="456"/>
      <c r="G405" s="126"/>
      <c r="H405" s="126"/>
      <c r="I405" s="456"/>
      <c r="J405" s="456"/>
      <c r="K405" s="456"/>
      <c r="L405" s="458"/>
      <c r="M405" s="458"/>
      <c r="N405" s="458"/>
      <c r="O405" s="458"/>
      <c r="P405" s="458"/>
      <c r="Q405" s="458"/>
      <c r="R405" s="458"/>
      <c r="S405" s="458"/>
      <c r="T405" s="458"/>
      <c r="U405" s="458"/>
      <c r="V405" s="458"/>
      <c r="W405" s="458"/>
      <c r="X405" s="458"/>
      <c r="Y405" s="458"/>
      <c r="Z405" s="459"/>
      <c r="AA405" s="459"/>
      <c r="AB405" s="286"/>
      <c r="AC405" s="430"/>
      <c r="AD405" s="430"/>
      <c r="AE405" s="430"/>
      <c r="AF405" s="430"/>
      <c r="AG405" s="430"/>
      <c r="AH405" s="430"/>
      <c r="AI405" s="430"/>
      <c r="AJ405" s="430"/>
      <c r="AK405" s="430"/>
      <c r="AL405" s="430"/>
      <c r="AM405" s="430"/>
      <c r="AN405" s="430"/>
      <c r="AO405" s="430"/>
      <c r="AP405" s="430"/>
      <c r="AQ405" s="430"/>
    </row>
    <row r="406" spans="1:43" ht="15">
      <c r="A406" s="834"/>
      <c r="B406" s="455"/>
      <c r="C406" s="456"/>
      <c r="D406" s="456"/>
      <c r="E406" s="461"/>
      <c r="F406" s="456"/>
      <c r="G406" s="126"/>
      <c r="H406" s="126"/>
      <c r="I406" s="456"/>
      <c r="J406" s="456"/>
      <c r="K406" s="456"/>
      <c r="L406" s="458"/>
      <c r="M406" s="458"/>
      <c r="N406" s="458"/>
      <c r="O406" s="458"/>
      <c r="P406" s="458"/>
      <c r="Q406" s="458"/>
      <c r="R406" s="458"/>
      <c r="S406" s="458"/>
      <c r="T406" s="458"/>
      <c r="U406" s="458"/>
      <c r="V406" s="458"/>
      <c r="W406" s="458"/>
      <c r="X406" s="458"/>
      <c r="Y406" s="458"/>
      <c r="Z406" s="459"/>
      <c r="AA406" s="459"/>
      <c r="AB406" s="286"/>
      <c r="AC406" s="430"/>
      <c r="AD406" s="430"/>
      <c r="AE406" s="430"/>
      <c r="AF406" s="430"/>
      <c r="AG406" s="430"/>
      <c r="AH406" s="430"/>
      <c r="AI406" s="430"/>
      <c r="AJ406" s="430"/>
      <c r="AK406" s="430"/>
      <c r="AL406" s="430"/>
      <c r="AM406" s="430"/>
      <c r="AN406" s="430"/>
      <c r="AO406" s="430"/>
      <c r="AP406" s="430"/>
      <c r="AQ406" s="430"/>
    </row>
    <row r="407" spans="1:43" ht="15">
      <c r="A407" s="834"/>
      <c r="B407" s="455"/>
      <c r="C407" s="456"/>
      <c r="D407" s="456"/>
      <c r="E407" s="461"/>
      <c r="F407" s="456"/>
      <c r="G407" s="126"/>
      <c r="H407" s="126"/>
      <c r="I407" s="456"/>
      <c r="J407" s="456"/>
      <c r="K407" s="456"/>
      <c r="L407" s="458"/>
      <c r="M407" s="458"/>
      <c r="N407" s="458"/>
      <c r="O407" s="458"/>
      <c r="P407" s="458"/>
      <c r="Q407" s="458"/>
      <c r="R407" s="458"/>
      <c r="S407" s="458"/>
      <c r="T407" s="458"/>
      <c r="U407" s="458"/>
      <c r="V407" s="458"/>
      <c r="W407" s="458"/>
      <c r="X407" s="458"/>
      <c r="Y407" s="458"/>
      <c r="Z407" s="459"/>
      <c r="AA407" s="459"/>
      <c r="AB407" s="286"/>
      <c r="AC407" s="430"/>
      <c r="AD407" s="430"/>
      <c r="AE407" s="430"/>
      <c r="AF407" s="430"/>
      <c r="AG407" s="430"/>
      <c r="AH407" s="430"/>
      <c r="AI407" s="430"/>
      <c r="AJ407" s="430"/>
      <c r="AK407" s="430"/>
      <c r="AL407" s="430"/>
      <c r="AM407" s="430"/>
      <c r="AN407" s="430"/>
      <c r="AO407" s="430"/>
      <c r="AP407" s="430"/>
      <c r="AQ407" s="430"/>
    </row>
    <row r="408" spans="1:43" ht="15">
      <c r="A408" s="834"/>
      <c r="B408" s="455"/>
      <c r="C408" s="456"/>
      <c r="D408" s="456"/>
      <c r="E408" s="461"/>
      <c r="F408" s="456"/>
      <c r="G408" s="126"/>
      <c r="H408" s="126"/>
      <c r="I408" s="456"/>
      <c r="J408" s="456"/>
      <c r="K408" s="456"/>
      <c r="L408" s="458"/>
      <c r="M408" s="458"/>
      <c r="N408" s="458"/>
      <c r="O408" s="458"/>
      <c r="P408" s="458"/>
      <c r="Q408" s="458"/>
      <c r="R408" s="458"/>
      <c r="S408" s="458"/>
      <c r="T408" s="458"/>
      <c r="U408" s="458"/>
      <c r="V408" s="458"/>
      <c r="W408" s="458"/>
      <c r="X408" s="458"/>
      <c r="Y408" s="458"/>
      <c r="Z408" s="459"/>
      <c r="AA408" s="459"/>
      <c r="AB408" s="286"/>
      <c r="AC408" s="430"/>
      <c r="AD408" s="430"/>
      <c r="AE408" s="430"/>
      <c r="AF408" s="430"/>
      <c r="AG408" s="430"/>
      <c r="AH408" s="430"/>
      <c r="AI408" s="430"/>
      <c r="AJ408" s="430"/>
      <c r="AK408" s="430"/>
      <c r="AL408" s="430"/>
      <c r="AM408" s="430"/>
      <c r="AN408" s="430"/>
      <c r="AO408" s="430"/>
      <c r="AP408" s="430"/>
      <c r="AQ408" s="430"/>
    </row>
    <row r="409" spans="1:43" ht="15">
      <c r="A409" s="834"/>
      <c r="B409" s="455"/>
      <c r="C409" s="456"/>
      <c r="D409" s="456"/>
      <c r="E409" s="461"/>
      <c r="F409" s="456"/>
      <c r="G409" s="126"/>
      <c r="H409" s="126"/>
      <c r="I409" s="456"/>
      <c r="J409" s="456"/>
      <c r="K409" s="456"/>
      <c r="L409" s="458"/>
      <c r="M409" s="458"/>
      <c r="N409" s="458"/>
      <c r="O409" s="458"/>
      <c r="P409" s="458"/>
      <c r="Q409" s="458"/>
      <c r="R409" s="458"/>
      <c r="S409" s="458"/>
      <c r="T409" s="458"/>
      <c r="U409" s="458"/>
      <c r="V409" s="458"/>
      <c r="W409" s="458"/>
      <c r="X409" s="458"/>
      <c r="Y409" s="458"/>
      <c r="Z409" s="459"/>
      <c r="AA409" s="459"/>
      <c r="AB409" s="286"/>
      <c r="AC409" s="430"/>
      <c r="AD409" s="430"/>
      <c r="AE409" s="430"/>
      <c r="AF409" s="430"/>
      <c r="AG409" s="430"/>
      <c r="AH409" s="430"/>
      <c r="AI409" s="430"/>
      <c r="AJ409" s="430"/>
      <c r="AK409" s="430"/>
      <c r="AL409" s="430"/>
      <c r="AM409" s="430"/>
      <c r="AN409" s="430"/>
      <c r="AO409" s="430"/>
      <c r="AP409" s="430"/>
      <c r="AQ409" s="430"/>
    </row>
    <row r="410" spans="1:43" ht="15">
      <c r="A410" s="834"/>
      <c r="B410" s="455"/>
      <c r="C410" s="456"/>
      <c r="D410" s="456"/>
      <c r="E410" s="461"/>
      <c r="F410" s="456"/>
      <c r="G410" s="126"/>
      <c r="H410" s="126"/>
      <c r="I410" s="456"/>
      <c r="J410" s="456"/>
      <c r="K410" s="456"/>
      <c r="L410" s="458"/>
      <c r="M410" s="458"/>
      <c r="N410" s="458"/>
      <c r="O410" s="458"/>
      <c r="P410" s="458"/>
      <c r="Q410" s="458"/>
      <c r="R410" s="458"/>
      <c r="S410" s="458"/>
      <c r="T410" s="458"/>
      <c r="U410" s="458"/>
      <c r="V410" s="458"/>
      <c r="W410" s="458"/>
      <c r="X410" s="458"/>
      <c r="Y410" s="458"/>
      <c r="Z410" s="459"/>
      <c r="AA410" s="459"/>
      <c r="AB410" s="286"/>
      <c r="AC410" s="430"/>
      <c r="AD410" s="430"/>
      <c r="AE410" s="430"/>
      <c r="AF410" s="430"/>
      <c r="AG410" s="430"/>
      <c r="AH410" s="430"/>
      <c r="AI410" s="430"/>
      <c r="AJ410" s="430"/>
      <c r="AK410" s="430"/>
      <c r="AL410" s="430"/>
      <c r="AM410" s="430"/>
      <c r="AN410" s="430"/>
      <c r="AO410" s="430"/>
      <c r="AP410" s="430"/>
      <c r="AQ410" s="430"/>
    </row>
    <row r="411" spans="1:43" ht="15">
      <c r="A411" s="834"/>
      <c r="B411" s="455"/>
      <c r="C411" s="456"/>
      <c r="D411" s="456"/>
      <c r="E411" s="461"/>
      <c r="F411" s="456"/>
      <c r="G411" s="126"/>
      <c r="H411" s="126"/>
      <c r="I411" s="456"/>
      <c r="J411" s="456"/>
      <c r="K411" s="456"/>
      <c r="L411" s="458"/>
      <c r="M411" s="458"/>
      <c r="N411" s="458"/>
      <c r="O411" s="458"/>
      <c r="P411" s="458"/>
      <c r="Q411" s="458"/>
      <c r="R411" s="458"/>
      <c r="S411" s="458"/>
      <c r="T411" s="458"/>
      <c r="U411" s="458"/>
      <c r="V411" s="458"/>
      <c r="W411" s="458"/>
      <c r="X411" s="458"/>
      <c r="Y411" s="458"/>
      <c r="Z411" s="459"/>
      <c r="AA411" s="459"/>
      <c r="AB411" s="286"/>
      <c r="AC411" s="430"/>
      <c r="AD411" s="430"/>
      <c r="AE411" s="430"/>
      <c r="AF411" s="430"/>
      <c r="AG411" s="430"/>
      <c r="AH411" s="430"/>
      <c r="AI411" s="430"/>
      <c r="AJ411" s="430"/>
      <c r="AK411" s="430"/>
      <c r="AL411" s="430"/>
      <c r="AM411" s="430"/>
      <c r="AN411" s="430"/>
      <c r="AO411" s="430"/>
      <c r="AP411" s="430"/>
      <c r="AQ411" s="430"/>
    </row>
    <row r="412" spans="1:43" ht="15">
      <c r="A412" s="834"/>
      <c r="B412" s="455"/>
      <c r="C412" s="456"/>
      <c r="D412" s="456"/>
      <c r="E412" s="461"/>
      <c r="F412" s="456"/>
      <c r="G412" s="126"/>
      <c r="H412" s="126"/>
      <c r="I412" s="456"/>
      <c r="J412" s="456"/>
      <c r="K412" s="456"/>
      <c r="L412" s="458"/>
      <c r="M412" s="458"/>
      <c r="N412" s="458"/>
      <c r="O412" s="458"/>
      <c r="P412" s="458"/>
      <c r="Q412" s="458"/>
      <c r="R412" s="458"/>
      <c r="S412" s="458"/>
      <c r="T412" s="458"/>
      <c r="U412" s="458"/>
      <c r="V412" s="458"/>
      <c r="W412" s="458"/>
      <c r="X412" s="458"/>
      <c r="Y412" s="458"/>
      <c r="Z412" s="459"/>
      <c r="AA412" s="459"/>
      <c r="AB412" s="286"/>
      <c r="AC412" s="430"/>
      <c r="AD412" s="430"/>
      <c r="AE412" s="430"/>
      <c r="AF412" s="430"/>
      <c r="AG412" s="430"/>
      <c r="AH412" s="430"/>
      <c r="AI412" s="430"/>
      <c r="AJ412" s="430"/>
      <c r="AK412" s="430"/>
      <c r="AL412" s="430"/>
      <c r="AM412" s="430"/>
      <c r="AN412" s="430"/>
      <c r="AO412" s="430"/>
      <c r="AP412" s="430"/>
      <c r="AQ412" s="430"/>
    </row>
    <row r="413" spans="1:43" ht="15">
      <c r="A413" s="834"/>
      <c r="B413" s="455"/>
      <c r="C413" s="456"/>
      <c r="D413" s="456"/>
      <c r="E413" s="461"/>
      <c r="F413" s="456"/>
      <c r="G413" s="126"/>
      <c r="H413" s="126"/>
      <c r="I413" s="456"/>
      <c r="J413" s="456"/>
      <c r="K413" s="456"/>
      <c r="L413" s="458"/>
      <c r="M413" s="458"/>
      <c r="N413" s="458"/>
      <c r="O413" s="458"/>
      <c r="P413" s="458"/>
      <c r="Q413" s="458"/>
      <c r="R413" s="458"/>
      <c r="S413" s="458"/>
      <c r="T413" s="458"/>
      <c r="U413" s="458"/>
      <c r="V413" s="458"/>
      <c r="W413" s="458"/>
      <c r="X413" s="458"/>
      <c r="Y413" s="458"/>
      <c r="Z413" s="459"/>
      <c r="AA413" s="459"/>
      <c r="AB413" s="286"/>
      <c r="AC413" s="430"/>
      <c r="AD413" s="430"/>
      <c r="AE413" s="430"/>
      <c r="AF413" s="430"/>
      <c r="AG413" s="430"/>
      <c r="AH413" s="430"/>
      <c r="AI413" s="430"/>
      <c r="AJ413" s="430"/>
      <c r="AK413" s="430"/>
      <c r="AL413" s="430"/>
      <c r="AM413" s="430"/>
      <c r="AN413" s="430"/>
      <c r="AO413" s="430"/>
      <c r="AP413" s="430"/>
      <c r="AQ413" s="430"/>
    </row>
    <row r="414" spans="1:43" ht="15">
      <c r="A414" s="834"/>
      <c r="B414" s="455"/>
      <c r="C414" s="456"/>
      <c r="D414" s="456"/>
      <c r="E414" s="461"/>
      <c r="F414" s="456"/>
      <c r="G414" s="126"/>
      <c r="H414" s="126"/>
      <c r="I414" s="456"/>
      <c r="J414" s="456"/>
      <c r="K414" s="456"/>
      <c r="L414" s="458"/>
      <c r="M414" s="458"/>
      <c r="N414" s="458"/>
      <c r="O414" s="458"/>
      <c r="P414" s="458"/>
      <c r="Q414" s="458"/>
      <c r="R414" s="458"/>
      <c r="S414" s="458"/>
      <c r="T414" s="458"/>
      <c r="U414" s="458"/>
      <c r="V414" s="458"/>
      <c r="W414" s="458"/>
      <c r="X414" s="458"/>
      <c r="Y414" s="458"/>
      <c r="Z414" s="459"/>
      <c r="AA414" s="459"/>
      <c r="AB414" s="286"/>
      <c r="AC414" s="430"/>
      <c r="AD414" s="430"/>
      <c r="AE414" s="430"/>
      <c r="AF414" s="430"/>
      <c r="AG414" s="430"/>
      <c r="AH414" s="430"/>
      <c r="AI414" s="430"/>
      <c r="AJ414" s="430"/>
      <c r="AK414" s="430"/>
      <c r="AL414" s="430"/>
      <c r="AM414" s="430"/>
      <c r="AN414" s="430"/>
      <c r="AO414" s="430"/>
      <c r="AP414" s="430"/>
      <c r="AQ414" s="430"/>
    </row>
    <row r="415" spans="1:43" ht="15">
      <c r="A415" s="834"/>
      <c r="B415" s="455"/>
      <c r="C415" s="456"/>
      <c r="D415" s="456"/>
      <c r="E415" s="461"/>
      <c r="F415" s="456"/>
      <c r="G415" s="126"/>
      <c r="H415" s="126"/>
      <c r="I415" s="456"/>
      <c r="J415" s="456"/>
      <c r="K415" s="456"/>
      <c r="L415" s="458"/>
      <c r="M415" s="458"/>
      <c r="N415" s="458"/>
      <c r="O415" s="458"/>
      <c r="P415" s="458"/>
      <c r="Q415" s="458"/>
      <c r="R415" s="458"/>
      <c r="S415" s="458"/>
      <c r="T415" s="458"/>
      <c r="U415" s="458"/>
      <c r="V415" s="458"/>
      <c r="W415" s="458"/>
      <c r="X415" s="458"/>
      <c r="Y415" s="458"/>
      <c r="Z415" s="459"/>
      <c r="AA415" s="459"/>
      <c r="AB415" s="286"/>
      <c r="AC415" s="430"/>
      <c r="AD415" s="430"/>
      <c r="AE415" s="430"/>
      <c r="AF415" s="430"/>
      <c r="AG415" s="430"/>
      <c r="AH415" s="430"/>
      <c r="AI415" s="430"/>
      <c r="AJ415" s="430"/>
      <c r="AK415" s="430"/>
      <c r="AL415" s="430"/>
      <c r="AM415" s="430"/>
      <c r="AN415" s="430"/>
      <c r="AO415" s="430"/>
      <c r="AP415" s="430"/>
      <c r="AQ415" s="430"/>
    </row>
    <row r="416" spans="1:43" ht="15">
      <c r="A416" s="834"/>
      <c r="B416" s="455"/>
      <c r="C416" s="456"/>
      <c r="D416" s="456"/>
      <c r="E416" s="461"/>
      <c r="F416" s="456"/>
      <c r="G416" s="126"/>
      <c r="H416" s="126"/>
      <c r="I416" s="456"/>
      <c r="J416" s="456"/>
      <c r="K416" s="456"/>
      <c r="L416" s="458"/>
      <c r="M416" s="458"/>
      <c r="N416" s="458"/>
      <c r="O416" s="458"/>
      <c r="P416" s="458"/>
      <c r="Q416" s="458"/>
      <c r="R416" s="458"/>
      <c r="S416" s="458"/>
      <c r="T416" s="458"/>
      <c r="U416" s="458"/>
      <c r="V416" s="458"/>
      <c r="W416" s="458"/>
      <c r="X416" s="458"/>
      <c r="Y416" s="458"/>
      <c r="Z416" s="459"/>
      <c r="AA416" s="459"/>
      <c r="AB416" s="286"/>
      <c r="AC416" s="430"/>
      <c r="AD416" s="430"/>
      <c r="AE416" s="430"/>
      <c r="AF416" s="430"/>
      <c r="AG416" s="430"/>
      <c r="AH416" s="430"/>
      <c r="AI416" s="430"/>
      <c r="AJ416" s="430"/>
      <c r="AK416" s="430"/>
      <c r="AL416" s="430"/>
      <c r="AM416" s="430"/>
      <c r="AN416" s="430"/>
      <c r="AO416" s="430"/>
      <c r="AP416" s="430"/>
      <c r="AQ416" s="430"/>
    </row>
    <row r="417" spans="1:43" ht="15">
      <c r="A417" s="834"/>
      <c r="B417" s="455"/>
      <c r="C417" s="456"/>
      <c r="D417" s="456"/>
      <c r="E417" s="461"/>
      <c r="F417" s="456"/>
      <c r="G417" s="126"/>
      <c r="H417" s="126"/>
      <c r="I417" s="456"/>
      <c r="J417" s="456"/>
      <c r="K417" s="456"/>
      <c r="L417" s="458"/>
      <c r="M417" s="458"/>
      <c r="N417" s="458"/>
      <c r="O417" s="458"/>
      <c r="P417" s="458"/>
      <c r="Q417" s="458"/>
      <c r="R417" s="458"/>
      <c r="S417" s="458"/>
      <c r="T417" s="458"/>
      <c r="U417" s="458"/>
      <c r="V417" s="458"/>
      <c r="W417" s="458"/>
      <c r="X417" s="458"/>
      <c r="Y417" s="458"/>
      <c r="Z417" s="459"/>
      <c r="AA417" s="459"/>
      <c r="AB417" s="286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430"/>
      <c r="AN417" s="430"/>
      <c r="AO417" s="430"/>
      <c r="AP417" s="430"/>
      <c r="AQ417" s="430"/>
    </row>
    <row r="418" spans="1:43" ht="15">
      <c r="A418" s="834"/>
      <c r="B418" s="455"/>
      <c r="C418" s="456"/>
      <c r="D418" s="456"/>
      <c r="E418" s="461"/>
      <c r="F418" s="456"/>
      <c r="G418" s="126"/>
      <c r="H418" s="126"/>
      <c r="I418" s="456"/>
      <c r="J418" s="456"/>
      <c r="K418" s="456"/>
      <c r="L418" s="458"/>
      <c r="M418" s="458"/>
      <c r="N418" s="458"/>
      <c r="O418" s="458"/>
      <c r="P418" s="458"/>
      <c r="Q418" s="458"/>
      <c r="R418" s="458"/>
      <c r="S418" s="458"/>
      <c r="T418" s="458"/>
      <c r="U418" s="458"/>
      <c r="V418" s="458"/>
      <c r="W418" s="458"/>
      <c r="X418" s="458"/>
      <c r="Y418" s="458"/>
      <c r="Z418" s="459"/>
      <c r="AA418" s="459"/>
      <c r="AB418" s="286"/>
      <c r="AC418" s="430"/>
      <c r="AD418" s="430"/>
      <c r="AE418" s="430"/>
      <c r="AF418" s="430"/>
      <c r="AG418" s="430"/>
      <c r="AH418" s="430"/>
      <c r="AI418" s="430"/>
      <c r="AJ418" s="430"/>
      <c r="AK418" s="430"/>
      <c r="AL418" s="430"/>
      <c r="AM418" s="430"/>
      <c r="AN418" s="430"/>
      <c r="AO418" s="430"/>
      <c r="AP418" s="430"/>
      <c r="AQ418" s="430"/>
    </row>
    <row r="419" spans="1:43" ht="15">
      <c r="A419" s="834"/>
      <c r="B419" s="455"/>
      <c r="C419" s="456"/>
      <c r="D419" s="456"/>
      <c r="E419" s="461"/>
      <c r="F419" s="456"/>
      <c r="G419" s="126"/>
      <c r="H419" s="126"/>
      <c r="I419" s="456"/>
      <c r="J419" s="456"/>
      <c r="K419" s="456"/>
      <c r="L419" s="458"/>
      <c r="M419" s="458"/>
      <c r="N419" s="458"/>
      <c r="O419" s="458"/>
      <c r="P419" s="458"/>
      <c r="Q419" s="458"/>
      <c r="R419" s="458"/>
      <c r="S419" s="458"/>
      <c r="T419" s="458"/>
      <c r="U419" s="458"/>
      <c r="V419" s="458"/>
      <c r="W419" s="458"/>
      <c r="X419" s="458"/>
      <c r="Y419" s="458"/>
      <c r="Z419" s="459"/>
      <c r="AA419" s="459"/>
      <c r="AB419" s="286"/>
      <c r="AC419" s="430"/>
      <c r="AD419" s="430"/>
      <c r="AE419" s="430"/>
      <c r="AF419" s="430"/>
      <c r="AG419" s="430"/>
      <c r="AH419" s="430"/>
      <c r="AI419" s="430"/>
      <c r="AJ419" s="430"/>
      <c r="AK419" s="430"/>
      <c r="AL419" s="430"/>
      <c r="AM419" s="430"/>
      <c r="AN419" s="430"/>
      <c r="AO419" s="430"/>
      <c r="AP419" s="430"/>
      <c r="AQ419" s="430"/>
    </row>
    <row r="420" spans="1:43" ht="15">
      <c r="A420" s="834"/>
      <c r="B420" s="455"/>
      <c r="C420" s="456"/>
      <c r="D420" s="456"/>
      <c r="E420" s="461"/>
      <c r="F420" s="456"/>
      <c r="G420" s="126"/>
      <c r="H420" s="126"/>
      <c r="I420" s="456"/>
      <c r="J420" s="456"/>
      <c r="K420" s="456"/>
      <c r="L420" s="458"/>
      <c r="M420" s="458"/>
      <c r="N420" s="458"/>
      <c r="O420" s="458"/>
      <c r="P420" s="458"/>
      <c r="Q420" s="458"/>
      <c r="R420" s="458"/>
      <c r="S420" s="458"/>
      <c r="T420" s="458"/>
      <c r="U420" s="458"/>
      <c r="V420" s="458"/>
      <c r="W420" s="458"/>
      <c r="X420" s="458"/>
      <c r="Y420" s="458"/>
      <c r="Z420" s="459"/>
      <c r="AA420" s="459"/>
      <c r="AB420" s="286"/>
      <c r="AC420" s="430"/>
      <c r="AD420" s="430"/>
      <c r="AE420" s="430"/>
      <c r="AF420" s="430"/>
      <c r="AG420" s="430"/>
      <c r="AH420" s="430"/>
      <c r="AI420" s="430"/>
      <c r="AJ420" s="430"/>
      <c r="AK420" s="430"/>
      <c r="AL420" s="430"/>
      <c r="AM420" s="430"/>
      <c r="AN420" s="430"/>
      <c r="AO420" s="430"/>
      <c r="AP420" s="430"/>
      <c r="AQ420" s="430"/>
    </row>
    <row r="421" spans="1:43" ht="15">
      <c r="A421" s="834"/>
      <c r="B421" s="455"/>
      <c r="C421" s="456"/>
      <c r="D421" s="456"/>
      <c r="E421" s="461"/>
      <c r="F421" s="456"/>
      <c r="G421" s="126"/>
      <c r="H421" s="126"/>
      <c r="I421" s="456"/>
      <c r="J421" s="456"/>
      <c r="K421" s="456"/>
      <c r="L421" s="458"/>
      <c r="M421" s="458"/>
      <c r="N421" s="458"/>
      <c r="O421" s="458"/>
      <c r="P421" s="458"/>
      <c r="Q421" s="458"/>
      <c r="R421" s="458"/>
      <c r="S421" s="458"/>
      <c r="T421" s="458"/>
      <c r="U421" s="458"/>
      <c r="V421" s="458"/>
      <c r="W421" s="458"/>
      <c r="X421" s="458"/>
      <c r="Y421" s="458"/>
      <c r="Z421" s="459"/>
      <c r="AA421" s="459"/>
      <c r="AB421" s="286"/>
      <c r="AC421" s="430"/>
      <c r="AD421" s="430"/>
      <c r="AE421" s="430"/>
      <c r="AF421" s="430"/>
      <c r="AG421" s="430"/>
      <c r="AH421" s="430"/>
      <c r="AI421" s="430"/>
      <c r="AJ421" s="430"/>
      <c r="AK421" s="430"/>
      <c r="AL421" s="430"/>
      <c r="AM421" s="430"/>
      <c r="AN421" s="430"/>
      <c r="AO421" s="430"/>
      <c r="AP421" s="430"/>
      <c r="AQ421" s="430"/>
    </row>
    <row r="422" spans="1:43" ht="15">
      <c r="A422" s="834"/>
      <c r="B422" s="455"/>
      <c r="C422" s="456"/>
      <c r="D422" s="456"/>
      <c r="E422" s="461"/>
      <c r="F422" s="456"/>
      <c r="G422" s="126"/>
      <c r="H422" s="126"/>
      <c r="I422" s="456"/>
      <c r="J422" s="456"/>
      <c r="K422" s="456"/>
      <c r="L422" s="458"/>
      <c r="M422" s="458"/>
      <c r="N422" s="458"/>
      <c r="O422" s="458"/>
      <c r="P422" s="458"/>
      <c r="Q422" s="458"/>
      <c r="R422" s="458"/>
      <c r="S422" s="458"/>
      <c r="T422" s="458"/>
      <c r="U422" s="458"/>
      <c r="V422" s="458"/>
      <c r="W422" s="458"/>
      <c r="X422" s="458"/>
      <c r="Y422" s="458"/>
      <c r="Z422" s="459"/>
      <c r="AA422" s="459"/>
      <c r="AB422" s="286"/>
      <c r="AC422" s="430"/>
      <c r="AD422" s="430"/>
      <c r="AE422" s="430"/>
      <c r="AF422" s="430"/>
      <c r="AG422" s="430"/>
      <c r="AH422" s="430"/>
      <c r="AI422" s="430"/>
      <c r="AJ422" s="430"/>
      <c r="AK422" s="430"/>
      <c r="AL422" s="430"/>
      <c r="AM422" s="430"/>
      <c r="AN422" s="430"/>
      <c r="AO422" s="430"/>
      <c r="AP422" s="430"/>
      <c r="AQ422" s="430"/>
    </row>
    <row r="423" spans="1:43" ht="15">
      <c r="A423" s="834"/>
      <c r="B423" s="455"/>
      <c r="C423" s="456"/>
      <c r="D423" s="456"/>
      <c r="E423" s="461"/>
      <c r="F423" s="456"/>
      <c r="G423" s="126"/>
      <c r="H423" s="126"/>
      <c r="I423" s="456"/>
      <c r="J423" s="456"/>
      <c r="K423" s="456"/>
      <c r="L423" s="458"/>
      <c r="M423" s="458"/>
      <c r="N423" s="458"/>
      <c r="O423" s="458"/>
      <c r="P423" s="458"/>
      <c r="Q423" s="458"/>
      <c r="R423" s="458"/>
      <c r="S423" s="458"/>
      <c r="T423" s="458"/>
      <c r="U423" s="458"/>
      <c r="V423" s="458"/>
      <c r="W423" s="458"/>
      <c r="X423" s="458"/>
      <c r="Y423" s="458"/>
      <c r="Z423" s="459"/>
      <c r="AA423" s="459"/>
      <c r="AB423" s="286"/>
      <c r="AC423" s="430"/>
      <c r="AD423" s="430"/>
      <c r="AE423" s="430"/>
      <c r="AF423" s="430"/>
      <c r="AG423" s="430"/>
      <c r="AH423" s="430"/>
      <c r="AI423" s="430"/>
      <c r="AJ423" s="430"/>
      <c r="AK423" s="430"/>
      <c r="AL423" s="430"/>
      <c r="AM423" s="430"/>
      <c r="AN423" s="430"/>
      <c r="AO423" s="430"/>
      <c r="AP423" s="430"/>
      <c r="AQ423" s="430"/>
    </row>
    <row r="424" spans="1:43" ht="15">
      <c r="A424" s="834"/>
      <c r="B424" s="455"/>
      <c r="C424" s="456"/>
      <c r="D424" s="456"/>
      <c r="E424" s="461"/>
      <c r="F424" s="456"/>
      <c r="G424" s="126"/>
      <c r="H424" s="126"/>
      <c r="I424" s="456"/>
      <c r="J424" s="456"/>
      <c r="K424" s="456"/>
      <c r="L424" s="458"/>
      <c r="M424" s="458"/>
      <c r="N424" s="458"/>
      <c r="O424" s="458"/>
      <c r="P424" s="458"/>
      <c r="Q424" s="458"/>
      <c r="R424" s="458"/>
      <c r="S424" s="458"/>
      <c r="T424" s="458"/>
      <c r="U424" s="458"/>
      <c r="V424" s="458"/>
      <c r="W424" s="458"/>
      <c r="X424" s="458"/>
      <c r="Y424" s="458"/>
      <c r="Z424" s="459"/>
      <c r="AA424" s="459"/>
      <c r="AB424" s="286"/>
      <c r="AC424" s="430"/>
      <c r="AD424" s="430"/>
      <c r="AE424" s="430"/>
      <c r="AF424" s="430"/>
      <c r="AG424" s="430"/>
      <c r="AH424" s="430"/>
      <c r="AI424" s="430"/>
      <c r="AJ424" s="430"/>
      <c r="AK424" s="430"/>
      <c r="AL424" s="430"/>
      <c r="AM424" s="430"/>
      <c r="AN424" s="430"/>
      <c r="AO424" s="430"/>
      <c r="AP424" s="430"/>
      <c r="AQ424" s="430"/>
    </row>
    <row r="425" spans="1:43" ht="15">
      <c r="A425" s="834"/>
      <c r="B425" s="455"/>
      <c r="C425" s="456"/>
      <c r="D425" s="456"/>
      <c r="E425" s="461"/>
      <c r="F425" s="456"/>
      <c r="G425" s="126"/>
      <c r="H425" s="126"/>
      <c r="I425" s="456"/>
      <c r="J425" s="456"/>
      <c r="K425" s="456"/>
      <c r="L425" s="458"/>
      <c r="M425" s="458"/>
      <c r="N425" s="458"/>
      <c r="O425" s="458"/>
      <c r="P425" s="458"/>
      <c r="Q425" s="458"/>
      <c r="R425" s="458"/>
      <c r="S425" s="458"/>
      <c r="T425" s="458"/>
      <c r="U425" s="458"/>
      <c r="V425" s="458"/>
      <c r="W425" s="458"/>
      <c r="X425" s="458"/>
      <c r="Y425" s="458"/>
      <c r="Z425" s="459"/>
      <c r="AA425" s="459"/>
      <c r="AB425" s="286"/>
      <c r="AC425" s="430"/>
      <c r="AD425" s="430"/>
      <c r="AE425" s="430"/>
      <c r="AF425" s="430"/>
      <c r="AG425" s="430"/>
      <c r="AH425" s="430"/>
      <c r="AI425" s="430"/>
      <c r="AJ425" s="430"/>
      <c r="AK425" s="430"/>
      <c r="AL425" s="430"/>
      <c r="AM425" s="430"/>
      <c r="AN425" s="430"/>
      <c r="AO425" s="430"/>
      <c r="AP425" s="430"/>
      <c r="AQ425" s="430"/>
    </row>
    <row r="426" spans="1:43" ht="15">
      <c r="A426" s="834"/>
      <c r="B426" s="455"/>
      <c r="C426" s="456"/>
      <c r="D426" s="456"/>
      <c r="E426" s="461"/>
      <c r="F426" s="456"/>
      <c r="G426" s="126"/>
      <c r="H426" s="126"/>
      <c r="I426" s="456"/>
      <c r="J426" s="456"/>
      <c r="K426" s="456"/>
      <c r="L426" s="458"/>
      <c r="M426" s="458"/>
      <c r="N426" s="458"/>
      <c r="O426" s="458"/>
      <c r="P426" s="458"/>
      <c r="Q426" s="458"/>
      <c r="R426" s="458"/>
      <c r="S426" s="458"/>
      <c r="T426" s="458"/>
      <c r="U426" s="458"/>
      <c r="V426" s="458"/>
      <c r="W426" s="458"/>
      <c r="X426" s="458"/>
      <c r="Y426" s="458"/>
      <c r="Z426" s="459"/>
      <c r="AA426" s="459"/>
      <c r="AB426" s="286"/>
      <c r="AC426" s="430"/>
      <c r="AD426" s="430"/>
      <c r="AE426" s="430"/>
      <c r="AF426" s="430"/>
      <c r="AG426" s="430"/>
      <c r="AH426" s="430"/>
      <c r="AI426" s="430"/>
      <c r="AJ426" s="430"/>
      <c r="AK426" s="430"/>
      <c r="AL426" s="430"/>
      <c r="AM426" s="430"/>
      <c r="AN426" s="430"/>
      <c r="AO426" s="430"/>
      <c r="AP426" s="430"/>
      <c r="AQ426" s="430"/>
    </row>
    <row r="427" spans="1:43" ht="15">
      <c r="A427" s="834"/>
      <c r="B427" s="455"/>
      <c r="C427" s="456"/>
      <c r="D427" s="456"/>
      <c r="E427" s="461"/>
      <c r="F427" s="456"/>
      <c r="G427" s="126"/>
      <c r="H427" s="126"/>
      <c r="I427" s="456"/>
      <c r="J427" s="456"/>
      <c r="K427" s="456"/>
      <c r="L427" s="458"/>
      <c r="M427" s="458"/>
      <c r="N427" s="458"/>
      <c r="O427" s="458"/>
      <c r="P427" s="458"/>
      <c r="Q427" s="458"/>
      <c r="R427" s="458"/>
      <c r="S427" s="458"/>
      <c r="T427" s="458"/>
      <c r="U427" s="458"/>
      <c r="V427" s="458"/>
      <c r="W427" s="458"/>
      <c r="X427" s="458"/>
      <c r="Y427" s="458"/>
      <c r="Z427" s="459"/>
      <c r="AA427" s="459"/>
      <c r="AB427" s="286"/>
      <c r="AC427" s="430"/>
      <c r="AD427" s="430"/>
      <c r="AE427" s="430"/>
      <c r="AF427" s="430"/>
      <c r="AG427" s="430"/>
      <c r="AH427" s="430"/>
      <c r="AI427" s="430"/>
      <c r="AJ427" s="430"/>
      <c r="AK427" s="430"/>
      <c r="AL427" s="430"/>
      <c r="AM427" s="430"/>
      <c r="AN427" s="430"/>
      <c r="AO427" s="430"/>
      <c r="AP427" s="430"/>
      <c r="AQ427" s="430"/>
    </row>
    <row r="428" spans="1:43" ht="15">
      <c r="A428" s="834"/>
      <c r="B428" s="455"/>
      <c r="C428" s="456"/>
      <c r="D428" s="456"/>
      <c r="E428" s="461"/>
      <c r="F428" s="456"/>
      <c r="G428" s="126"/>
      <c r="H428" s="126"/>
      <c r="I428" s="456"/>
      <c r="J428" s="456"/>
      <c r="K428" s="456"/>
      <c r="L428" s="458"/>
      <c r="M428" s="458"/>
      <c r="N428" s="458"/>
      <c r="O428" s="458"/>
      <c r="P428" s="458"/>
      <c r="Q428" s="458"/>
      <c r="R428" s="458"/>
      <c r="S428" s="458"/>
      <c r="T428" s="458"/>
      <c r="U428" s="458"/>
      <c r="V428" s="458"/>
      <c r="W428" s="458"/>
      <c r="X428" s="458"/>
      <c r="Y428" s="458"/>
      <c r="Z428" s="459"/>
      <c r="AA428" s="459"/>
      <c r="AB428" s="286"/>
      <c r="AC428" s="430"/>
      <c r="AD428" s="430"/>
      <c r="AE428" s="430"/>
      <c r="AF428" s="430"/>
      <c r="AG428" s="430"/>
      <c r="AH428" s="430"/>
      <c r="AI428" s="430"/>
      <c r="AJ428" s="430"/>
      <c r="AK428" s="430"/>
      <c r="AL428" s="430"/>
      <c r="AM428" s="430"/>
      <c r="AN428" s="430"/>
      <c r="AO428" s="430"/>
      <c r="AP428" s="430"/>
      <c r="AQ428" s="430"/>
    </row>
    <row r="429" spans="1:43" ht="15">
      <c r="A429" s="834"/>
      <c r="B429" s="455"/>
      <c r="C429" s="456"/>
      <c r="D429" s="456"/>
      <c r="E429" s="461"/>
      <c r="F429" s="456"/>
      <c r="G429" s="126"/>
      <c r="H429" s="126"/>
      <c r="I429" s="456"/>
      <c r="J429" s="456"/>
      <c r="K429" s="456"/>
      <c r="L429" s="458"/>
      <c r="M429" s="458"/>
      <c r="N429" s="458"/>
      <c r="O429" s="458"/>
      <c r="P429" s="458"/>
      <c r="Q429" s="458"/>
      <c r="R429" s="458"/>
      <c r="S429" s="458"/>
      <c r="T429" s="458"/>
      <c r="U429" s="458"/>
      <c r="V429" s="458"/>
      <c r="W429" s="458"/>
      <c r="X429" s="458"/>
      <c r="Y429" s="458"/>
      <c r="Z429" s="459"/>
      <c r="AA429" s="459"/>
      <c r="AB429" s="286"/>
      <c r="AC429" s="430"/>
      <c r="AD429" s="430"/>
      <c r="AE429" s="430"/>
      <c r="AF429" s="430"/>
      <c r="AG429" s="430"/>
      <c r="AH429" s="430"/>
      <c r="AI429" s="430"/>
      <c r="AJ429" s="430"/>
      <c r="AK429" s="430"/>
      <c r="AL429" s="430"/>
      <c r="AM429" s="430"/>
      <c r="AN429" s="430"/>
      <c r="AO429" s="430"/>
      <c r="AP429" s="430"/>
      <c r="AQ429" s="430"/>
    </row>
    <row r="430" spans="1:43" ht="15">
      <c r="A430" s="834"/>
      <c r="B430" s="455"/>
      <c r="C430" s="456"/>
      <c r="D430" s="456"/>
      <c r="E430" s="461"/>
      <c r="F430" s="456"/>
      <c r="G430" s="126"/>
      <c r="H430" s="126"/>
      <c r="I430" s="456"/>
      <c r="J430" s="456"/>
      <c r="K430" s="456"/>
      <c r="L430" s="458"/>
      <c r="M430" s="458"/>
      <c r="N430" s="458"/>
      <c r="O430" s="458"/>
      <c r="P430" s="458"/>
      <c r="Q430" s="458"/>
      <c r="R430" s="458"/>
      <c r="S430" s="458"/>
      <c r="T430" s="458"/>
      <c r="U430" s="458"/>
      <c r="V430" s="458"/>
      <c r="W430" s="458"/>
      <c r="X430" s="458"/>
      <c r="Y430" s="458"/>
      <c r="Z430" s="459"/>
      <c r="AA430" s="459"/>
      <c r="AB430" s="286"/>
      <c r="AC430" s="430"/>
      <c r="AD430" s="430"/>
      <c r="AE430" s="430"/>
      <c r="AF430" s="430"/>
      <c r="AG430" s="430"/>
      <c r="AH430" s="430"/>
      <c r="AI430" s="430"/>
      <c r="AJ430" s="430"/>
      <c r="AK430" s="430"/>
      <c r="AL430" s="430"/>
      <c r="AM430" s="430"/>
      <c r="AN430" s="430"/>
      <c r="AO430" s="430"/>
      <c r="AP430" s="430"/>
      <c r="AQ430" s="430"/>
    </row>
    <row r="431" spans="1:43" ht="15">
      <c r="A431" s="834"/>
      <c r="B431" s="455"/>
      <c r="C431" s="456"/>
      <c r="D431" s="456"/>
      <c r="E431" s="461"/>
      <c r="F431" s="456"/>
      <c r="G431" s="126"/>
      <c r="H431" s="126"/>
      <c r="I431" s="456"/>
      <c r="J431" s="456"/>
      <c r="K431" s="456"/>
      <c r="L431" s="458"/>
      <c r="M431" s="458"/>
      <c r="N431" s="458"/>
      <c r="O431" s="458"/>
      <c r="P431" s="458"/>
      <c r="Q431" s="458"/>
      <c r="R431" s="458"/>
      <c r="S431" s="458"/>
      <c r="T431" s="458"/>
      <c r="U431" s="458"/>
      <c r="V431" s="458"/>
      <c r="W431" s="458"/>
      <c r="X431" s="458"/>
      <c r="Y431" s="458"/>
      <c r="Z431" s="459"/>
      <c r="AA431" s="459"/>
      <c r="AB431" s="286"/>
      <c r="AC431" s="430"/>
      <c r="AD431" s="430"/>
      <c r="AE431" s="430"/>
      <c r="AF431" s="430"/>
      <c r="AG431" s="430"/>
      <c r="AH431" s="430"/>
      <c r="AI431" s="430"/>
      <c r="AJ431" s="430"/>
      <c r="AK431" s="430"/>
      <c r="AL431" s="430"/>
      <c r="AM431" s="430"/>
      <c r="AN431" s="430"/>
      <c r="AO431" s="430"/>
      <c r="AP431" s="430"/>
      <c r="AQ431" s="430"/>
    </row>
    <row r="432" spans="1:43" ht="15">
      <c r="A432" s="834"/>
      <c r="B432" s="455"/>
      <c r="C432" s="456"/>
      <c r="D432" s="456"/>
      <c r="E432" s="461"/>
      <c r="F432" s="456"/>
      <c r="G432" s="126"/>
      <c r="H432" s="126"/>
      <c r="I432" s="456"/>
      <c r="J432" s="456"/>
      <c r="K432" s="456"/>
      <c r="L432" s="458"/>
      <c r="M432" s="458"/>
      <c r="N432" s="458"/>
      <c r="O432" s="458"/>
      <c r="P432" s="458"/>
      <c r="Q432" s="458"/>
      <c r="R432" s="458"/>
      <c r="S432" s="458"/>
      <c r="T432" s="458"/>
      <c r="U432" s="458"/>
      <c r="V432" s="458"/>
      <c r="W432" s="458"/>
      <c r="X432" s="458"/>
      <c r="Y432" s="458"/>
      <c r="Z432" s="459"/>
      <c r="AA432" s="459"/>
      <c r="AB432" s="286"/>
      <c r="AC432" s="430"/>
      <c r="AD432" s="430"/>
      <c r="AE432" s="430"/>
      <c r="AF432" s="430"/>
      <c r="AG432" s="430"/>
      <c r="AH432" s="430"/>
      <c r="AI432" s="430"/>
      <c r="AJ432" s="430"/>
      <c r="AK432" s="430"/>
      <c r="AL432" s="430"/>
      <c r="AM432" s="430"/>
      <c r="AN432" s="430"/>
      <c r="AO432" s="430"/>
      <c r="AP432" s="430"/>
      <c r="AQ432" s="430"/>
    </row>
    <row r="433" spans="1:43" ht="15">
      <c r="A433" s="834"/>
      <c r="B433" s="455"/>
      <c r="C433" s="456"/>
      <c r="D433" s="456"/>
      <c r="E433" s="461"/>
      <c r="F433" s="456"/>
      <c r="G433" s="126"/>
      <c r="H433" s="126"/>
      <c r="I433" s="456"/>
      <c r="J433" s="456"/>
      <c r="K433" s="456"/>
      <c r="L433" s="458"/>
      <c r="M433" s="458"/>
      <c r="N433" s="458"/>
      <c r="O433" s="458"/>
      <c r="P433" s="458"/>
      <c r="Q433" s="458"/>
      <c r="R433" s="458"/>
      <c r="S433" s="458"/>
      <c r="T433" s="458"/>
      <c r="U433" s="458"/>
      <c r="V433" s="458"/>
      <c r="W433" s="458"/>
      <c r="X433" s="458"/>
      <c r="Y433" s="458"/>
      <c r="Z433" s="459"/>
      <c r="AA433" s="459"/>
      <c r="AB433" s="286"/>
      <c r="AC433" s="430"/>
      <c r="AD433" s="430"/>
      <c r="AE433" s="430"/>
      <c r="AF433" s="430"/>
      <c r="AG433" s="430"/>
      <c r="AH433" s="430"/>
      <c r="AI433" s="430"/>
      <c r="AJ433" s="430"/>
      <c r="AK433" s="430"/>
      <c r="AL433" s="430"/>
      <c r="AM433" s="430"/>
      <c r="AN433" s="430"/>
      <c r="AO433" s="430"/>
      <c r="AP433" s="430"/>
      <c r="AQ433" s="430"/>
    </row>
    <row r="434" spans="1:43" ht="15">
      <c r="A434" s="834"/>
      <c r="B434" s="455"/>
      <c r="C434" s="456"/>
      <c r="D434" s="456"/>
      <c r="E434" s="461"/>
      <c r="F434" s="456"/>
      <c r="G434" s="126"/>
      <c r="H434" s="126"/>
      <c r="I434" s="456"/>
      <c r="J434" s="456"/>
      <c r="K434" s="456"/>
      <c r="L434" s="458"/>
      <c r="M434" s="458"/>
      <c r="N434" s="458"/>
      <c r="O434" s="458"/>
      <c r="P434" s="458"/>
      <c r="Q434" s="458"/>
      <c r="R434" s="458"/>
      <c r="S434" s="458"/>
      <c r="T434" s="458"/>
      <c r="U434" s="458"/>
      <c r="V434" s="458"/>
      <c r="W434" s="458"/>
      <c r="X434" s="458"/>
      <c r="Y434" s="458"/>
      <c r="Z434" s="459"/>
      <c r="AA434" s="459"/>
      <c r="AB434" s="286"/>
      <c r="AC434" s="430"/>
      <c r="AD434" s="430"/>
      <c r="AE434" s="430"/>
      <c r="AF434" s="430"/>
      <c r="AG434" s="430"/>
      <c r="AH434" s="430"/>
      <c r="AI434" s="430"/>
      <c r="AJ434" s="430"/>
      <c r="AK434" s="430"/>
      <c r="AL434" s="430"/>
      <c r="AM434" s="430"/>
      <c r="AN434" s="430"/>
      <c r="AO434" s="430"/>
      <c r="AP434" s="430"/>
      <c r="AQ434" s="430"/>
    </row>
    <row r="435" spans="1:43" ht="15">
      <c r="A435" s="834"/>
      <c r="B435" s="455"/>
      <c r="C435" s="456"/>
      <c r="D435" s="456"/>
      <c r="E435" s="461"/>
      <c r="F435" s="456"/>
      <c r="G435" s="126"/>
      <c r="H435" s="126"/>
      <c r="I435" s="456"/>
      <c r="J435" s="456"/>
      <c r="K435" s="456"/>
      <c r="L435" s="458"/>
      <c r="M435" s="458"/>
      <c r="N435" s="458"/>
      <c r="O435" s="458"/>
      <c r="P435" s="458"/>
      <c r="Q435" s="458"/>
      <c r="R435" s="458"/>
      <c r="S435" s="458"/>
      <c r="T435" s="458"/>
      <c r="U435" s="458"/>
      <c r="V435" s="458"/>
      <c r="W435" s="458"/>
      <c r="X435" s="458"/>
      <c r="Y435" s="458"/>
      <c r="Z435" s="459"/>
      <c r="AA435" s="459"/>
      <c r="AB435" s="286"/>
      <c r="AC435" s="430"/>
      <c r="AD435" s="430"/>
      <c r="AE435" s="430"/>
      <c r="AF435" s="430"/>
      <c r="AG435" s="430"/>
      <c r="AH435" s="430"/>
      <c r="AI435" s="430"/>
      <c r="AJ435" s="430"/>
      <c r="AK435" s="430"/>
      <c r="AL435" s="430"/>
      <c r="AM435" s="430"/>
      <c r="AN435" s="430"/>
      <c r="AO435" s="430"/>
      <c r="AP435" s="430"/>
      <c r="AQ435" s="430"/>
    </row>
    <row r="436" spans="1:43" ht="15">
      <c r="A436" s="834"/>
      <c r="B436" s="455"/>
      <c r="C436" s="456"/>
      <c r="D436" s="456"/>
      <c r="E436" s="461"/>
      <c r="F436" s="456"/>
      <c r="G436" s="126"/>
      <c r="H436" s="126"/>
      <c r="I436" s="456"/>
      <c r="J436" s="456"/>
      <c r="K436" s="456"/>
      <c r="L436" s="458"/>
      <c r="M436" s="458"/>
      <c r="N436" s="458"/>
      <c r="O436" s="458"/>
      <c r="P436" s="458"/>
      <c r="Q436" s="458"/>
      <c r="R436" s="458"/>
      <c r="S436" s="458"/>
      <c r="T436" s="458"/>
      <c r="U436" s="458"/>
      <c r="V436" s="458"/>
      <c r="W436" s="458"/>
      <c r="X436" s="458"/>
      <c r="Y436" s="458"/>
      <c r="Z436" s="459"/>
      <c r="AA436" s="459"/>
      <c r="AB436" s="286"/>
      <c r="AC436" s="430"/>
      <c r="AD436" s="430"/>
      <c r="AE436" s="430"/>
      <c r="AF436" s="430"/>
      <c r="AG436" s="430"/>
      <c r="AH436" s="430"/>
      <c r="AI436" s="430"/>
      <c r="AJ436" s="430"/>
      <c r="AK436" s="430"/>
      <c r="AL436" s="430"/>
      <c r="AM436" s="430"/>
      <c r="AN436" s="430"/>
      <c r="AO436" s="430"/>
      <c r="AP436" s="430"/>
      <c r="AQ436" s="430"/>
    </row>
    <row r="437" spans="1:43" ht="15">
      <c r="A437" s="834"/>
      <c r="B437" s="455"/>
      <c r="C437" s="456"/>
      <c r="D437" s="456"/>
      <c r="E437" s="461"/>
      <c r="F437" s="456"/>
      <c r="G437" s="126"/>
      <c r="H437" s="126"/>
      <c r="I437" s="456"/>
      <c r="J437" s="456"/>
      <c r="K437" s="456"/>
      <c r="L437" s="458"/>
      <c r="M437" s="458"/>
      <c r="N437" s="458"/>
      <c r="O437" s="458"/>
      <c r="P437" s="458"/>
      <c r="Q437" s="458"/>
      <c r="R437" s="458"/>
      <c r="S437" s="458"/>
      <c r="T437" s="458"/>
      <c r="U437" s="458"/>
      <c r="V437" s="458"/>
      <c r="W437" s="458"/>
      <c r="X437" s="458"/>
      <c r="Y437" s="458"/>
      <c r="Z437" s="459"/>
      <c r="AA437" s="459"/>
      <c r="AB437" s="286"/>
      <c r="AC437" s="430"/>
      <c r="AD437" s="430"/>
      <c r="AE437" s="430"/>
      <c r="AF437" s="430"/>
      <c r="AG437" s="430"/>
      <c r="AH437" s="430"/>
      <c r="AI437" s="430"/>
      <c r="AJ437" s="430"/>
      <c r="AK437" s="430"/>
      <c r="AL437" s="430"/>
      <c r="AM437" s="430"/>
      <c r="AN437" s="430"/>
      <c r="AO437" s="430"/>
      <c r="AP437" s="430"/>
      <c r="AQ437" s="430"/>
    </row>
    <row r="438" spans="1:43" ht="15">
      <c r="A438" s="834"/>
      <c r="B438" s="455"/>
      <c r="C438" s="456"/>
      <c r="D438" s="456"/>
      <c r="E438" s="461"/>
      <c r="F438" s="456"/>
      <c r="G438" s="126"/>
      <c r="H438" s="126"/>
      <c r="I438" s="456"/>
      <c r="J438" s="456"/>
      <c r="K438" s="456"/>
      <c r="L438" s="458"/>
      <c r="M438" s="458"/>
      <c r="N438" s="458"/>
      <c r="O438" s="458"/>
      <c r="P438" s="458"/>
      <c r="Q438" s="458"/>
      <c r="R438" s="458"/>
      <c r="S438" s="458"/>
      <c r="T438" s="458"/>
      <c r="U438" s="458"/>
      <c r="V438" s="458"/>
      <c r="W438" s="458"/>
      <c r="X438" s="458"/>
      <c r="Y438" s="458"/>
      <c r="Z438" s="459"/>
      <c r="AA438" s="459"/>
      <c r="AB438" s="286"/>
      <c r="AC438" s="430"/>
      <c r="AD438" s="430"/>
      <c r="AE438" s="430"/>
      <c r="AF438" s="430"/>
      <c r="AG438" s="430"/>
      <c r="AH438" s="430"/>
      <c r="AI438" s="430"/>
      <c r="AJ438" s="430"/>
      <c r="AK438" s="430"/>
      <c r="AL438" s="430"/>
      <c r="AM438" s="430"/>
      <c r="AN438" s="430"/>
      <c r="AO438" s="430"/>
      <c r="AP438" s="430"/>
      <c r="AQ438" s="430"/>
    </row>
    <row r="439" spans="1:43" ht="15">
      <c r="A439" s="834"/>
      <c r="B439" s="455"/>
      <c r="C439" s="456"/>
      <c r="D439" s="456"/>
      <c r="E439" s="461"/>
      <c r="F439" s="456"/>
      <c r="G439" s="126"/>
      <c r="H439" s="126"/>
      <c r="I439" s="456"/>
      <c r="J439" s="456"/>
      <c r="K439" s="456"/>
      <c r="L439" s="458"/>
      <c r="M439" s="458"/>
      <c r="N439" s="458"/>
      <c r="O439" s="458"/>
      <c r="P439" s="458"/>
      <c r="Q439" s="458"/>
      <c r="R439" s="458"/>
      <c r="S439" s="458"/>
      <c r="T439" s="458"/>
      <c r="U439" s="458"/>
      <c r="V439" s="458"/>
      <c r="W439" s="458"/>
      <c r="X439" s="458"/>
      <c r="Y439" s="458"/>
      <c r="Z439" s="459"/>
      <c r="AA439" s="459"/>
      <c r="AB439" s="286"/>
      <c r="AC439" s="430"/>
      <c r="AD439" s="430"/>
      <c r="AE439" s="430"/>
      <c r="AF439" s="430"/>
      <c r="AG439" s="430"/>
      <c r="AH439" s="430"/>
      <c r="AI439" s="430"/>
      <c r="AJ439" s="430"/>
      <c r="AK439" s="430"/>
      <c r="AL439" s="430"/>
      <c r="AM439" s="430"/>
      <c r="AN439" s="430"/>
      <c r="AO439" s="430"/>
      <c r="AP439" s="430"/>
      <c r="AQ439" s="430"/>
    </row>
    <row r="440" spans="1:43" ht="15">
      <c r="A440" s="834"/>
      <c r="B440" s="455"/>
      <c r="C440" s="456"/>
      <c r="D440" s="456"/>
      <c r="E440" s="461"/>
      <c r="F440" s="456"/>
      <c r="G440" s="126"/>
      <c r="H440" s="126"/>
      <c r="I440" s="456"/>
      <c r="J440" s="456"/>
      <c r="K440" s="456"/>
      <c r="L440" s="458"/>
      <c r="M440" s="458"/>
      <c r="N440" s="458"/>
      <c r="O440" s="458"/>
      <c r="P440" s="458"/>
      <c r="Q440" s="458"/>
      <c r="R440" s="458"/>
      <c r="S440" s="458"/>
      <c r="T440" s="458"/>
      <c r="U440" s="458"/>
      <c r="V440" s="458"/>
      <c r="W440" s="458"/>
      <c r="X440" s="458"/>
      <c r="Y440" s="458"/>
      <c r="Z440" s="459"/>
      <c r="AA440" s="459"/>
      <c r="AB440" s="286"/>
      <c r="AC440" s="430"/>
      <c r="AD440" s="430"/>
      <c r="AE440" s="430"/>
      <c r="AF440" s="430"/>
      <c r="AG440" s="430"/>
      <c r="AH440" s="430"/>
      <c r="AI440" s="430"/>
      <c r="AJ440" s="430"/>
      <c r="AK440" s="430"/>
      <c r="AL440" s="430"/>
      <c r="AM440" s="430"/>
      <c r="AN440" s="430"/>
      <c r="AO440" s="430"/>
      <c r="AP440" s="430"/>
      <c r="AQ440" s="430"/>
    </row>
    <row r="441" spans="1:43" ht="15">
      <c r="A441" s="834"/>
      <c r="B441" s="455"/>
      <c r="C441" s="456"/>
      <c r="D441" s="456"/>
      <c r="E441" s="461"/>
      <c r="F441" s="456"/>
      <c r="G441" s="126"/>
      <c r="H441" s="126"/>
      <c r="I441" s="456"/>
      <c r="J441" s="456"/>
      <c r="K441" s="456"/>
      <c r="L441" s="458"/>
      <c r="M441" s="458"/>
      <c r="N441" s="458"/>
      <c r="O441" s="458"/>
      <c r="P441" s="458"/>
      <c r="Q441" s="458"/>
      <c r="R441" s="458"/>
      <c r="S441" s="458"/>
      <c r="T441" s="458"/>
      <c r="U441" s="458"/>
      <c r="V441" s="458"/>
      <c r="W441" s="458"/>
      <c r="X441" s="458"/>
      <c r="Y441" s="458"/>
      <c r="Z441" s="459"/>
      <c r="AA441" s="459"/>
      <c r="AB441" s="286"/>
      <c r="AC441" s="430"/>
      <c r="AD441" s="430"/>
      <c r="AE441" s="430"/>
      <c r="AF441" s="430"/>
      <c r="AG441" s="430"/>
      <c r="AH441" s="430"/>
      <c r="AI441" s="430"/>
      <c r="AJ441" s="430"/>
      <c r="AK441" s="430"/>
      <c r="AL441" s="430"/>
      <c r="AM441" s="430"/>
      <c r="AN441" s="430"/>
      <c r="AO441" s="430"/>
      <c r="AP441" s="430"/>
      <c r="AQ441" s="430"/>
    </row>
    <row r="442" spans="1:43" ht="15">
      <c r="A442" s="834"/>
      <c r="B442" s="455"/>
      <c r="C442" s="456"/>
      <c r="D442" s="456"/>
      <c r="E442" s="461"/>
      <c r="F442" s="456"/>
      <c r="G442" s="126"/>
      <c r="H442" s="126"/>
      <c r="I442" s="456"/>
      <c r="J442" s="456"/>
      <c r="K442" s="456"/>
      <c r="L442" s="458"/>
      <c r="M442" s="458"/>
      <c r="N442" s="458"/>
      <c r="O442" s="458"/>
      <c r="P442" s="458"/>
      <c r="Q442" s="458"/>
      <c r="R442" s="458"/>
      <c r="S442" s="458"/>
      <c r="T442" s="458"/>
      <c r="U442" s="458"/>
      <c r="V442" s="458"/>
      <c r="W442" s="458"/>
      <c r="X442" s="458"/>
      <c r="Y442" s="458"/>
      <c r="Z442" s="459"/>
      <c r="AA442" s="459"/>
      <c r="AB442" s="286"/>
      <c r="AC442" s="430"/>
      <c r="AD442" s="430"/>
      <c r="AE442" s="430"/>
      <c r="AF442" s="430"/>
      <c r="AG442" s="430"/>
      <c r="AH442" s="430"/>
      <c r="AI442" s="430"/>
      <c r="AJ442" s="430"/>
      <c r="AK442" s="430"/>
      <c r="AL442" s="430"/>
      <c r="AM442" s="430"/>
      <c r="AN442" s="430"/>
      <c r="AO442" s="430"/>
      <c r="AP442" s="430"/>
      <c r="AQ442" s="430"/>
    </row>
    <row r="443" spans="1:43" ht="15">
      <c r="A443" s="834"/>
      <c r="B443" s="455"/>
      <c r="C443" s="456"/>
      <c r="D443" s="456"/>
      <c r="E443" s="461"/>
      <c r="F443" s="456"/>
      <c r="G443" s="126"/>
      <c r="H443" s="126"/>
      <c r="I443" s="456"/>
      <c r="J443" s="456"/>
      <c r="K443" s="456"/>
      <c r="L443" s="458"/>
      <c r="M443" s="458"/>
      <c r="N443" s="458"/>
      <c r="O443" s="458"/>
      <c r="P443" s="458"/>
      <c r="Q443" s="458"/>
      <c r="R443" s="458"/>
      <c r="S443" s="458"/>
      <c r="T443" s="458"/>
      <c r="U443" s="458"/>
      <c r="V443" s="458"/>
      <c r="W443" s="458"/>
      <c r="X443" s="458"/>
      <c r="Y443" s="458"/>
      <c r="Z443" s="459"/>
      <c r="AA443" s="459"/>
      <c r="AB443" s="286"/>
      <c r="AC443" s="430"/>
      <c r="AD443" s="430"/>
      <c r="AE443" s="430"/>
      <c r="AF443" s="430"/>
      <c r="AG443" s="430"/>
      <c r="AH443" s="430"/>
      <c r="AI443" s="430"/>
      <c r="AJ443" s="430"/>
      <c r="AK443" s="430"/>
      <c r="AL443" s="430"/>
      <c r="AM443" s="430"/>
      <c r="AN443" s="430"/>
      <c r="AO443" s="430"/>
      <c r="AP443" s="430"/>
      <c r="AQ443" s="430"/>
    </row>
    <row r="444" spans="1:43" ht="15">
      <c r="A444" s="834"/>
      <c r="B444" s="455"/>
      <c r="C444" s="456"/>
      <c r="D444" s="456"/>
      <c r="E444" s="461"/>
      <c r="F444" s="456"/>
      <c r="G444" s="126"/>
      <c r="H444" s="126"/>
      <c r="I444" s="456"/>
      <c r="J444" s="456"/>
      <c r="K444" s="456"/>
      <c r="L444" s="458"/>
      <c r="M444" s="458"/>
      <c r="N444" s="458"/>
      <c r="O444" s="458"/>
      <c r="P444" s="458"/>
      <c r="Q444" s="458"/>
      <c r="R444" s="458"/>
      <c r="S444" s="458"/>
      <c r="T444" s="458"/>
      <c r="U444" s="458"/>
      <c r="V444" s="458"/>
      <c r="W444" s="458"/>
      <c r="X444" s="458"/>
      <c r="Y444" s="458"/>
      <c r="Z444" s="459"/>
      <c r="AA444" s="459"/>
      <c r="AB444" s="286"/>
      <c r="AC444" s="430"/>
      <c r="AD444" s="430"/>
      <c r="AE444" s="430"/>
      <c r="AF444" s="430"/>
      <c r="AG444" s="430"/>
      <c r="AH444" s="430"/>
      <c r="AI444" s="430"/>
      <c r="AJ444" s="430"/>
      <c r="AK444" s="430"/>
      <c r="AL444" s="430"/>
      <c r="AM444" s="430"/>
      <c r="AN444" s="430"/>
      <c r="AO444" s="430"/>
      <c r="AP444" s="430"/>
      <c r="AQ444" s="430"/>
    </row>
    <row r="445" spans="1:43" ht="15">
      <c r="A445" s="834"/>
      <c r="B445" s="455"/>
      <c r="C445" s="456"/>
      <c r="D445" s="456"/>
      <c r="E445" s="461"/>
      <c r="F445" s="456"/>
      <c r="G445" s="126"/>
      <c r="H445" s="126"/>
      <c r="I445" s="456"/>
      <c r="J445" s="456"/>
      <c r="K445" s="456"/>
      <c r="L445" s="458"/>
      <c r="M445" s="458"/>
      <c r="N445" s="458"/>
      <c r="O445" s="458"/>
      <c r="P445" s="458"/>
      <c r="Q445" s="458"/>
      <c r="R445" s="458"/>
      <c r="S445" s="458"/>
      <c r="T445" s="458"/>
      <c r="U445" s="458"/>
      <c r="V445" s="458"/>
      <c r="W445" s="458"/>
      <c r="X445" s="458"/>
      <c r="Y445" s="458"/>
      <c r="Z445" s="459"/>
      <c r="AA445" s="459"/>
      <c r="AB445" s="286"/>
      <c r="AC445" s="430"/>
      <c r="AD445" s="430"/>
      <c r="AE445" s="430"/>
      <c r="AF445" s="430"/>
      <c r="AG445" s="430"/>
      <c r="AH445" s="430"/>
      <c r="AI445" s="430"/>
      <c r="AJ445" s="430"/>
      <c r="AK445" s="430"/>
      <c r="AL445" s="430"/>
      <c r="AM445" s="430"/>
      <c r="AN445" s="430"/>
      <c r="AO445" s="430"/>
      <c r="AP445" s="430"/>
      <c r="AQ445" s="430"/>
    </row>
    <row r="446" spans="1:43" ht="15">
      <c r="A446" s="834"/>
      <c r="B446" s="455"/>
      <c r="C446" s="456"/>
      <c r="D446" s="456"/>
      <c r="E446" s="461"/>
      <c r="F446" s="456"/>
      <c r="G446" s="126"/>
      <c r="H446" s="126"/>
      <c r="I446" s="456"/>
      <c r="J446" s="456"/>
      <c r="K446" s="456"/>
      <c r="L446" s="458"/>
      <c r="M446" s="458"/>
      <c r="N446" s="458"/>
      <c r="O446" s="458"/>
      <c r="P446" s="458"/>
      <c r="Q446" s="458"/>
      <c r="R446" s="458"/>
      <c r="S446" s="458"/>
      <c r="T446" s="458"/>
      <c r="U446" s="458"/>
      <c r="V446" s="458"/>
      <c r="W446" s="458"/>
      <c r="X446" s="458"/>
      <c r="Y446" s="458"/>
      <c r="Z446" s="459"/>
      <c r="AA446" s="459"/>
      <c r="AB446" s="286"/>
      <c r="AC446" s="430"/>
      <c r="AD446" s="430"/>
      <c r="AE446" s="430"/>
      <c r="AF446" s="430"/>
      <c r="AG446" s="430"/>
      <c r="AH446" s="430"/>
      <c r="AI446" s="430"/>
      <c r="AJ446" s="430"/>
      <c r="AK446" s="430"/>
      <c r="AL446" s="430"/>
      <c r="AM446" s="430"/>
      <c r="AN446" s="430"/>
      <c r="AO446" s="430"/>
      <c r="AP446" s="430"/>
      <c r="AQ446" s="430"/>
    </row>
    <row r="447" spans="1:43" ht="15">
      <c r="A447" s="834"/>
      <c r="B447" s="455"/>
      <c r="C447" s="456"/>
      <c r="D447" s="456"/>
      <c r="E447" s="461"/>
      <c r="F447" s="456"/>
      <c r="G447" s="126"/>
      <c r="H447" s="126"/>
      <c r="I447" s="456"/>
      <c r="J447" s="456"/>
      <c r="K447" s="456"/>
      <c r="L447" s="458"/>
      <c r="M447" s="458"/>
      <c r="N447" s="458"/>
      <c r="O447" s="458"/>
      <c r="P447" s="458"/>
      <c r="Q447" s="458"/>
      <c r="R447" s="458"/>
      <c r="S447" s="458"/>
      <c r="T447" s="458"/>
      <c r="U447" s="458"/>
      <c r="V447" s="458"/>
      <c r="W447" s="458"/>
      <c r="X447" s="458"/>
      <c r="Y447" s="458"/>
      <c r="Z447" s="459"/>
      <c r="AA447" s="459"/>
      <c r="AB447" s="286"/>
      <c r="AC447" s="430"/>
      <c r="AD447" s="430"/>
      <c r="AE447" s="430"/>
      <c r="AF447" s="430"/>
      <c r="AG447" s="430"/>
      <c r="AH447" s="430"/>
      <c r="AI447" s="430"/>
      <c r="AJ447" s="430"/>
      <c r="AK447" s="430"/>
      <c r="AL447" s="430"/>
      <c r="AM447" s="430"/>
      <c r="AN447" s="430"/>
      <c r="AO447" s="430"/>
      <c r="AP447" s="430"/>
      <c r="AQ447" s="430"/>
    </row>
    <row r="448" spans="1:43" ht="15">
      <c r="A448" s="834"/>
      <c r="B448" s="455"/>
      <c r="C448" s="456"/>
      <c r="D448" s="456"/>
      <c r="E448" s="461"/>
      <c r="F448" s="456"/>
      <c r="G448" s="126"/>
      <c r="H448" s="126"/>
      <c r="I448" s="456"/>
      <c r="J448" s="456"/>
      <c r="K448" s="456"/>
      <c r="L448" s="458"/>
      <c r="M448" s="458"/>
      <c r="N448" s="458"/>
      <c r="O448" s="458"/>
      <c r="P448" s="458"/>
      <c r="Q448" s="458"/>
      <c r="R448" s="458"/>
      <c r="S448" s="458"/>
      <c r="T448" s="458"/>
      <c r="U448" s="458"/>
      <c r="V448" s="458"/>
      <c r="W448" s="458"/>
      <c r="X448" s="458"/>
      <c r="Y448" s="458"/>
      <c r="Z448" s="459"/>
      <c r="AA448" s="459"/>
      <c r="AB448" s="286"/>
      <c r="AC448" s="430"/>
      <c r="AD448" s="430"/>
      <c r="AE448" s="430"/>
      <c r="AF448" s="430"/>
      <c r="AG448" s="430"/>
      <c r="AH448" s="430"/>
      <c r="AI448" s="430"/>
      <c r="AJ448" s="430"/>
      <c r="AK448" s="430"/>
      <c r="AL448" s="430"/>
      <c r="AM448" s="430"/>
      <c r="AN448" s="430"/>
      <c r="AO448" s="430"/>
      <c r="AP448" s="430"/>
      <c r="AQ448" s="430"/>
    </row>
    <row r="449" spans="1:43" ht="15">
      <c r="A449" s="834"/>
      <c r="B449" s="455"/>
      <c r="C449" s="456"/>
      <c r="D449" s="456"/>
      <c r="E449" s="461"/>
      <c r="F449" s="456"/>
      <c r="G449" s="126"/>
      <c r="H449" s="126"/>
      <c r="I449" s="456"/>
      <c r="J449" s="456"/>
      <c r="K449" s="456"/>
      <c r="L449" s="458"/>
      <c r="M449" s="458"/>
      <c r="N449" s="458"/>
      <c r="O449" s="458"/>
      <c r="P449" s="458"/>
      <c r="Q449" s="458"/>
      <c r="R449" s="458"/>
      <c r="S449" s="458"/>
      <c r="T449" s="458"/>
      <c r="U449" s="458"/>
      <c r="V449" s="458"/>
      <c r="W449" s="458"/>
      <c r="X449" s="458"/>
      <c r="Y449" s="458"/>
      <c r="Z449" s="459"/>
      <c r="AA449" s="459"/>
      <c r="AB449" s="286"/>
      <c r="AC449" s="430"/>
      <c r="AD449" s="430"/>
      <c r="AE449" s="430"/>
      <c r="AF449" s="430"/>
      <c r="AG449" s="430"/>
      <c r="AH449" s="430"/>
      <c r="AI449" s="430"/>
      <c r="AJ449" s="430"/>
      <c r="AK449" s="430"/>
      <c r="AL449" s="430"/>
      <c r="AM449" s="430"/>
      <c r="AN449" s="430"/>
      <c r="AO449" s="430"/>
      <c r="AP449" s="430"/>
      <c r="AQ449" s="430"/>
    </row>
    <row r="450" spans="1:43" ht="15">
      <c r="A450" s="834"/>
      <c r="B450" s="455"/>
      <c r="C450" s="456"/>
      <c r="D450" s="456"/>
      <c r="E450" s="461"/>
      <c r="F450" s="456"/>
      <c r="G450" s="126"/>
      <c r="H450" s="126"/>
      <c r="I450" s="456"/>
      <c r="J450" s="456"/>
      <c r="K450" s="456"/>
      <c r="L450" s="458"/>
      <c r="M450" s="458"/>
      <c r="N450" s="458"/>
      <c r="O450" s="458"/>
      <c r="P450" s="458"/>
      <c r="Q450" s="458"/>
      <c r="R450" s="458"/>
      <c r="S450" s="458"/>
      <c r="T450" s="458"/>
      <c r="U450" s="458"/>
      <c r="V450" s="458"/>
      <c r="W450" s="458"/>
      <c r="X450" s="458"/>
      <c r="Y450" s="458"/>
      <c r="Z450" s="459"/>
      <c r="AA450" s="459"/>
      <c r="AB450" s="286"/>
      <c r="AC450" s="430"/>
      <c r="AD450" s="430"/>
      <c r="AE450" s="430"/>
      <c r="AF450" s="430"/>
      <c r="AG450" s="430"/>
      <c r="AH450" s="430"/>
      <c r="AI450" s="430"/>
      <c r="AJ450" s="430"/>
      <c r="AK450" s="430"/>
      <c r="AL450" s="430"/>
      <c r="AM450" s="430"/>
      <c r="AN450" s="430"/>
      <c r="AO450" s="430"/>
      <c r="AP450" s="430"/>
      <c r="AQ450" s="430"/>
    </row>
    <row r="451" spans="1:43" ht="15">
      <c r="A451" s="834"/>
      <c r="B451" s="455"/>
      <c r="C451" s="456"/>
      <c r="D451" s="456"/>
      <c r="E451" s="461"/>
      <c r="F451" s="456"/>
      <c r="G451" s="126"/>
      <c r="H451" s="126"/>
      <c r="I451" s="456"/>
      <c r="J451" s="456"/>
      <c r="K451" s="456"/>
      <c r="L451" s="458"/>
      <c r="M451" s="458"/>
      <c r="N451" s="458"/>
      <c r="O451" s="458"/>
      <c r="P451" s="458"/>
      <c r="Q451" s="458"/>
      <c r="R451" s="458"/>
      <c r="S451" s="458"/>
      <c r="T451" s="458"/>
      <c r="U451" s="458"/>
      <c r="V451" s="458"/>
      <c r="W451" s="458"/>
      <c r="X451" s="458"/>
      <c r="Y451" s="458"/>
      <c r="Z451" s="459"/>
      <c r="AA451" s="459"/>
      <c r="AB451" s="286"/>
      <c r="AC451" s="430"/>
      <c r="AD451" s="430"/>
      <c r="AE451" s="430"/>
      <c r="AF451" s="430"/>
      <c r="AG451" s="430"/>
      <c r="AH451" s="430"/>
      <c r="AI451" s="430"/>
      <c r="AJ451" s="430"/>
      <c r="AK451" s="430"/>
      <c r="AL451" s="430"/>
      <c r="AM451" s="430"/>
      <c r="AN451" s="430"/>
      <c r="AO451" s="430"/>
      <c r="AP451" s="430"/>
      <c r="AQ451" s="430"/>
    </row>
    <row r="452" spans="1:43" ht="15">
      <c r="A452" s="834"/>
      <c r="B452" s="455"/>
      <c r="C452" s="456"/>
      <c r="D452" s="456"/>
      <c r="E452" s="461"/>
      <c r="F452" s="456"/>
      <c r="G452" s="126"/>
      <c r="H452" s="126"/>
      <c r="I452" s="456"/>
      <c r="J452" s="456"/>
      <c r="K452" s="456"/>
      <c r="L452" s="458"/>
      <c r="M452" s="458"/>
      <c r="N452" s="458"/>
      <c r="O452" s="458"/>
      <c r="P452" s="458"/>
      <c r="Q452" s="458"/>
      <c r="R452" s="458"/>
      <c r="S452" s="458"/>
      <c r="T452" s="458"/>
      <c r="U452" s="458"/>
      <c r="V452" s="458"/>
      <c r="W452" s="458"/>
      <c r="X452" s="458"/>
      <c r="Y452" s="458"/>
      <c r="Z452" s="459"/>
      <c r="AA452" s="459"/>
      <c r="AB452" s="286"/>
      <c r="AC452" s="430"/>
      <c r="AD452" s="430"/>
      <c r="AE452" s="430"/>
      <c r="AF452" s="430"/>
      <c r="AG452" s="430"/>
      <c r="AH452" s="430"/>
      <c r="AI452" s="430"/>
      <c r="AJ452" s="430"/>
      <c r="AK452" s="430"/>
      <c r="AL452" s="430"/>
      <c r="AM452" s="430"/>
      <c r="AN452" s="430"/>
      <c r="AO452" s="430"/>
      <c r="AP452" s="430"/>
      <c r="AQ452" s="430"/>
    </row>
    <row r="453" spans="1:43" ht="15">
      <c r="A453" s="834"/>
      <c r="B453" s="455"/>
      <c r="C453" s="456"/>
      <c r="D453" s="456"/>
      <c r="E453" s="461"/>
      <c r="F453" s="456"/>
      <c r="G453" s="126"/>
      <c r="H453" s="126"/>
      <c r="I453" s="456"/>
      <c r="J453" s="456"/>
      <c r="K453" s="456"/>
      <c r="L453" s="458"/>
      <c r="M453" s="458"/>
      <c r="N453" s="458"/>
      <c r="O453" s="458"/>
      <c r="P453" s="458"/>
      <c r="Q453" s="458"/>
      <c r="R453" s="458"/>
      <c r="S453" s="458"/>
      <c r="T453" s="458"/>
      <c r="U453" s="458"/>
      <c r="V453" s="458"/>
      <c r="W453" s="458"/>
      <c r="X453" s="458"/>
      <c r="Y453" s="458"/>
      <c r="Z453" s="459"/>
      <c r="AA453" s="459"/>
      <c r="AB453" s="286"/>
      <c r="AC453" s="430"/>
      <c r="AD453" s="430"/>
      <c r="AE453" s="430"/>
      <c r="AF453" s="430"/>
      <c r="AG453" s="430"/>
      <c r="AH453" s="430"/>
      <c r="AI453" s="430"/>
      <c r="AJ453" s="430"/>
      <c r="AK453" s="430"/>
      <c r="AL453" s="430"/>
      <c r="AM453" s="430"/>
      <c r="AN453" s="430"/>
      <c r="AO453" s="430"/>
      <c r="AP453" s="430"/>
      <c r="AQ453" s="430"/>
    </row>
    <row r="454" spans="1:43" ht="15">
      <c r="A454" s="834"/>
      <c r="B454" s="455"/>
      <c r="C454" s="456"/>
      <c r="D454" s="456"/>
      <c r="E454" s="461"/>
      <c r="F454" s="456"/>
      <c r="G454" s="126"/>
      <c r="H454" s="126"/>
      <c r="I454" s="456"/>
      <c r="J454" s="456"/>
      <c r="K454" s="456"/>
      <c r="L454" s="458"/>
      <c r="M454" s="458"/>
      <c r="N454" s="458"/>
      <c r="O454" s="458"/>
      <c r="P454" s="458"/>
      <c r="Q454" s="458"/>
      <c r="R454" s="458"/>
      <c r="S454" s="458"/>
      <c r="T454" s="458"/>
      <c r="U454" s="458"/>
      <c r="V454" s="458"/>
      <c r="W454" s="458"/>
      <c r="X454" s="458"/>
      <c r="Y454" s="458"/>
      <c r="Z454" s="459"/>
      <c r="AA454" s="459"/>
      <c r="AB454" s="286"/>
      <c r="AC454" s="430"/>
      <c r="AD454" s="430"/>
      <c r="AE454" s="430"/>
      <c r="AF454" s="430"/>
      <c r="AG454" s="430"/>
      <c r="AH454" s="430"/>
      <c r="AI454" s="430"/>
      <c r="AJ454" s="430"/>
      <c r="AK454" s="430"/>
      <c r="AL454" s="430"/>
      <c r="AM454" s="430"/>
      <c r="AN454" s="430"/>
      <c r="AO454" s="430"/>
      <c r="AP454" s="430"/>
      <c r="AQ454" s="430"/>
    </row>
    <row r="455" spans="1:43" ht="15">
      <c r="A455" s="834"/>
      <c r="B455" s="455"/>
      <c r="C455" s="456"/>
      <c r="D455" s="456"/>
      <c r="E455" s="461"/>
      <c r="F455" s="456"/>
      <c r="G455" s="126"/>
      <c r="H455" s="126"/>
      <c r="I455" s="456"/>
      <c r="J455" s="456"/>
      <c r="K455" s="456"/>
      <c r="L455" s="458"/>
      <c r="M455" s="458"/>
      <c r="N455" s="458"/>
      <c r="O455" s="458"/>
      <c r="P455" s="458"/>
      <c r="Q455" s="458"/>
      <c r="R455" s="458"/>
      <c r="S455" s="458"/>
      <c r="T455" s="458"/>
      <c r="U455" s="458"/>
      <c r="V455" s="458"/>
      <c r="W455" s="458"/>
      <c r="X455" s="458"/>
      <c r="Y455" s="458"/>
      <c r="Z455" s="459"/>
      <c r="AA455" s="459"/>
      <c r="AB455" s="286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430"/>
      <c r="AN455" s="430"/>
      <c r="AO455" s="430"/>
      <c r="AP455" s="430"/>
      <c r="AQ455" s="430"/>
    </row>
    <row r="456" spans="1:43" ht="15">
      <c r="A456" s="834"/>
      <c r="B456" s="455"/>
      <c r="C456" s="456"/>
      <c r="D456" s="456"/>
      <c r="E456" s="461"/>
      <c r="F456" s="456"/>
      <c r="G456" s="126"/>
      <c r="H456" s="126"/>
      <c r="I456" s="456"/>
      <c r="J456" s="456"/>
      <c r="K456" s="456"/>
      <c r="L456" s="458"/>
      <c r="M456" s="458"/>
      <c r="N456" s="458"/>
      <c r="O456" s="458"/>
      <c r="P456" s="458"/>
      <c r="Q456" s="458"/>
      <c r="R456" s="458"/>
      <c r="S456" s="458"/>
      <c r="T456" s="458"/>
      <c r="U456" s="458"/>
      <c r="V456" s="458"/>
      <c r="W456" s="458"/>
      <c r="X456" s="458"/>
      <c r="Y456" s="458"/>
      <c r="Z456" s="459"/>
      <c r="AA456" s="459"/>
      <c r="AB456" s="286"/>
      <c r="AC456" s="430"/>
      <c r="AD456" s="430"/>
      <c r="AE456" s="430"/>
      <c r="AF456" s="430"/>
      <c r="AG456" s="430"/>
      <c r="AH456" s="430"/>
      <c r="AI456" s="430"/>
      <c r="AJ456" s="430"/>
      <c r="AK456" s="430"/>
      <c r="AL456" s="430"/>
      <c r="AM456" s="430"/>
      <c r="AN456" s="430"/>
      <c r="AO456" s="430"/>
      <c r="AP456" s="430"/>
      <c r="AQ456" s="430"/>
    </row>
    <row r="457" spans="1:43" ht="15">
      <c r="A457" s="834"/>
      <c r="B457" s="455"/>
      <c r="C457" s="456"/>
      <c r="D457" s="456"/>
      <c r="E457" s="461"/>
      <c r="F457" s="456"/>
      <c r="G457" s="126"/>
      <c r="H457" s="126"/>
      <c r="I457" s="456"/>
      <c r="J457" s="456"/>
      <c r="K457" s="456"/>
      <c r="L457" s="458"/>
      <c r="M457" s="458"/>
      <c r="N457" s="458"/>
      <c r="O457" s="458"/>
      <c r="P457" s="458"/>
      <c r="Q457" s="458"/>
      <c r="R457" s="458"/>
      <c r="S457" s="458"/>
      <c r="T457" s="458"/>
      <c r="U457" s="458"/>
      <c r="V457" s="458"/>
      <c r="W457" s="458"/>
      <c r="X457" s="458"/>
      <c r="Y457" s="458"/>
      <c r="Z457" s="459"/>
      <c r="AA457" s="459"/>
      <c r="AB457" s="286"/>
      <c r="AC457" s="430"/>
      <c r="AD457" s="430"/>
      <c r="AE457" s="430"/>
      <c r="AF457" s="430"/>
      <c r="AG457" s="430"/>
      <c r="AH457" s="430"/>
      <c r="AI457" s="430"/>
      <c r="AJ457" s="430"/>
      <c r="AK457" s="430"/>
      <c r="AL457" s="430"/>
      <c r="AM457" s="430"/>
      <c r="AN457" s="430"/>
      <c r="AO457" s="430"/>
      <c r="AP457" s="430"/>
      <c r="AQ457" s="430"/>
    </row>
    <row r="458" spans="1:43" ht="15">
      <c r="A458" s="834"/>
      <c r="B458" s="455"/>
      <c r="C458" s="456"/>
      <c r="D458" s="456"/>
      <c r="E458" s="461"/>
      <c r="F458" s="456"/>
      <c r="G458" s="126"/>
      <c r="H458" s="126"/>
      <c r="I458" s="456"/>
      <c r="J458" s="456"/>
      <c r="K458" s="456"/>
      <c r="L458" s="458"/>
      <c r="M458" s="458"/>
      <c r="N458" s="458"/>
      <c r="O458" s="458"/>
      <c r="P458" s="458"/>
      <c r="Q458" s="458"/>
      <c r="R458" s="458"/>
      <c r="S458" s="458"/>
      <c r="T458" s="458"/>
      <c r="U458" s="458"/>
      <c r="V458" s="458"/>
      <c r="W458" s="458"/>
      <c r="X458" s="458"/>
      <c r="Y458" s="458"/>
      <c r="Z458" s="459"/>
      <c r="AA458" s="459"/>
      <c r="AB458" s="286"/>
      <c r="AC458" s="430"/>
      <c r="AD458" s="430"/>
      <c r="AE458" s="430"/>
      <c r="AF458" s="430"/>
      <c r="AG458" s="430"/>
      <c r="AH458" s="430"/>
      <c r="AI458" s="430"/>
      <c r="AJ458" s="430"/>
      <c r="AK458" s="430"/>
      <c r="AL458" s="430"/>
      <c r="AM458" s="430"/>
      <c r="AN458" s="430"/>
      <c r="AO458" s="430"/>
      <c r="AP458" s="430"/>
      <c r="AQ458" s="430"/>
    </row>
    <row r="459" spans="1:43" ht="15">
      <c r="A459" s="834"/>
      <c r="B459" s="455"/>
      <c r="C459" s="456"/>
      <c r="D459" s="456"/>
      <c r="E459" s="461"/>
      <c r="F459" s="456"/>
      <c r="G459" s="126"/>
      <c r="H459" s="126"/>
      <c r="I459" s="456"/>
      <c r="J459" s="456"/>
      <c r="K459" s="456"/>
      <c r="L459" s="458"/>
      <c r="M459" s="458"/>
      <c r="N459" s="458"/>
      <c r="O459" s="458"/>
      <c r="P459" s="458"/>
      <c r="Q459" s="458"/>
      <c r="R459" s="458"/>
      <c r="S459" s="458"/>
      <c r="T459" s="458"/>
      <c r="U459" s="458"/>
      <c r="V459" s="458"/>
      <c r="W459" s="458"/>
      <c r="X459" s="458"/>
      <c r="Y459" s="458"/>
      <c r="Z459" s="459"/>
      <c r="AA459" s="459"/>
      <c r="AB459" s="286"/>
      <c r="AC459" s="430"/>
      <c r="AD459" s="430"/>
      <c r="AE459" s="430"/>
      <c r="AF459" s="430"/>
      <c r="AG459" s="430"/>
      <c r="AH459" s="430"/>
      <c r="AI459" s="430"/>
      <c r="AJ459" s="430"/>
      <c r="AK459" s="430"/>
      <c r="AL459" s="430"/>
      <c r="AM459" s="430"/>
      <c r="AN459" s="430"/>
      <c r="AO459" s="430"/>
      <c r="AP459" s="430"/>
      <c r="AQ459" s="430"/>
    </row>
    <row r="460" spans="1:43" ht="15">
      <c r="A460" s="834"/>
      <c r="B460" s="455"/>
      <c r="C460" s="456"/>
      <c r="D460" s="456"/>
      <c r="E460" s="461"/>
      <c r="F460" s="456"/>
      <c r="G460" s="126"/>
      <c r="H460" s="126"/>
      <c r="I460" s="456"/>
      <c r="J460" s="456"/>
      <c r="K460" s="456"/>
      <c r="L460" s="458"/>
      <c r="M460" s="458"/>
      <c r="N460" s="458"/>
      <c r="O460" s="458"/>
      <c r="P460" s="458"/>
      <c r="Q460" s="458"/>
      <c r="R460" s="458"/>
      <c r="S460" s="458"/>
      <c r="T460" s="458"/>
      <c r="U460" s="458"/>
      <c r="V460" s="458"/>
      <c r="W460" s="458"/>
      <c r="X460" s="458"/>
      <c r="Y460" s="458"/>
      <c r="Z460" s="459"/>
      <c r="AA460" s="459"/>
      <c r="AB460" s="286"/>
      <c r="AC460" s="430"/>
      <c r="AD460" s="430"/>
      <c r="AE460" s="430"/>
      <c r="AF460" s="430"/>
      <c r="AG460" s="430"/>
      <c r="AH460" s="430"/>
      <c r="AI460" s="430"/>
      <c r="AJ460" s="430"/>
      <c r="AK460" s="430"/>
      <c r="AL460" s="430"/>
      <c r="AM460" s="430"/>
      <c r="AN460" s="430"/>
      <c r="AO460" s="430"/>
      <c r="AP460" s="430"/>
      <c r="AQ460" s="430"/>
    </row>
    <row r="461" spans="1:43" ht="15">
      <c r="A461" s="834"/>
      <c r="B461" s="455"/>
      <c r="C461" s="456"/>
      <c r="D461" s="456"/>
      <c r="E461" s="461"/>
      <c r="F461" s="456"/>
      <c r="G461" s="126"/>
      <c r="H461" s="126"/>
      <c r="I461" s="456"/>
      <c r="J461" s="456"/>
      <c r="K461" s="456"/>
      <c r="L461" s="458"/>
      <c r="M461" s="458"/>
      <c r="N461" s="458"/>
      <c r="O461" s="458"/>
      <c r="P461" s="458"/>
      <c r="Q461" s="458"/>
      <c r="R461" s="458"/>
      <c r="S461" s="458"/>
      <c r="T461" s="458"/>
      <c r="U461" s="458"/>
      <c r="V461" s="458"/>
      <c r="W461" s="458"/>
      <c r="X461" s="458"/>
      <c r="Y461" s="458"/>
      <c r="Z461" s="459"/>
      <c r="AA461" s="459"/>
      <c r="AB461" s="286"/>
      <c r="AC461" s="430"/>
      <c r="AD461" s="430"/>
      <c r="AE461" s="430"/>
      <c r="AF461" s="430"/>
      <c r="AG461" s="430"/>
      <c r="AH461" s="430"/>
      <c r="AI461" s="430"/>
      <c r="AJ461" s="430"/>
      <c r="AK461" s="430"/>
      <c r="AL461" s="430"/>
      <c r="AM461" s="430"/>
      <c r="AN461" s="430"/>
      <c r="AO461" s="430"/>
      <c r="AP461" s="430"/>
      <c r="AQ461" s="430"/>
    </row>
    <row r="462" spans="1:43" ht="15">
      <c r="A462" s="834"/>
      <c r="B462" s="455"/>
      <c r="C462" s="456"/>
      <c r="D462" s="456"/>
      <c r="E462" s="461"/>
      <c r="F462" s="456"/>
      <c r="G462" s="126"/>
      <c r="H462" s="126"/>
      <c r="I462" s="456"/>
      <c r="J462" s="456"/>
      <c r="K462" s="456"/>
      <c r="L462" s="458"/>
      <c r="M462" s="458"/>
      <c r="N462" s="458"/>
      <c r="O462" s="458"/>
      <c r="P462" s="458"/>
      <c r="Q462" s="458"/>
      <c r="R462" s="458"/>
      <c r="S462" s="458"/>
      <c r="T462" s="458"/>
      <c r="U462" s="458"/>
      <c r="V462" s="458"/>
      <c r="W462" s="458"/>
      <c r="X462" s="458"/>
      <c r="Y462" s="458"/>
      <c r="Z462" s="459"/>
      <c r="AA462" s="459"/>
      <c r="AB462" s="286"/>
      <c r="AC462" s="430"/>
      <c r="AD462" s="430"/>
      <c r="AE462" s="430"/>
      <c r="AF462" s="430"/>
      <c r="AG462" s="430"/>
      <c r="AH462" s="430"/>
      <c r="AI462" s="430"/>
      <c r="AJ462" s="430"/>
      <c r="AK462" s="430"/>
      <c r="AL462" s="430"/>
      <c r="AM462" s="430"/>
      <c r="AN462" s="430"/>
      <c r="AO462" s="430"/>
      <c r="AP462" s="430"/>
      <c r="AQ462" s="430"/>
    </row>
    <row r="463" spans="1:43" ht="15">
      <c r="A463" s="834"/>
      <c r="B463" s="455"/>
      <c r="C463" s="456"/>
      <c r="D463" s="456"/>
      <c r="E463" s="461"/>
      <c r="F463" s="456"/>
      <c r="G463" s="126"/>
      <c r="H463" s="126"/>
      <c r="I463" s="456"/>
      <c r="J463" s="456"/>
      <c r="K463" s="456"/>
      <c r="L463" s="458"/>
      <c r="M463" s="458"/>
      <c r="N463" s="458"/>
      <c r="O463" s="458"/>
      <c r="P463" s="458"/>
      <c r="Q463" s="458"/>
      <c r="R463" s="458"/>
      <c r="S463" s="458"/>
      <c r="T463" s="458"/>
      <c r="U463" s="458"/>
      <c r="V463" s="458"/>
      <c r="W463" s="458"/>
      <c r="X463" s="458"/>
      <c r="Y463" s="458"/>
      <c r="Z463" s="459"/>
      <c r="AA463" s="459"/>
      <c r="AB463" s="286"/>
      <c r="AC463" s="430"/>
      <c r="AD463" s="430"/>
      <c r="AE463" s="430"/>
      <c r="AF463" s="430"/>
      <c r="AG463" s="430"/>
      <c r="AH463" s="430"/>
      <c r="AI463" s="430"/>
      <c r="AJ463" s="430"/>
      <c r="AK463" s="430"/>
      <c r="AL463" s="430"/>
      <c r="AM463" s="430"/>
      <c r="AN463" s="430"/>
      <c r="AO463" s="430"/>
      <c r="AP463" s="430"/>
      <c r="AQ463" s="430"/>
    </row>
    <row r="464" spans="1:43" ht="15">
      <c r="A464" s="834"/>
      <c r="B464" s="455"/>
      <c r="C464" s="456"/>
      <c r="D464" s="456"/>
      <c r="E464" s="461"/>
      <c r="F464" s="456"/>
      <c r="G464" s="126"/>
      <c r="H464" s="126"/>
      <c r="I464" s="456"/>
      <c r="J464" s="456"/>
      <c r="K464" s="456"/>
      <c r="L464" s="458"/>
      <c r="M464" s="458"/>
      <c r="N464" s="458"/>
      <c r="O464" s="458"/>
      <c r="P464" s="458"/>
      <c r="Q464" s="458"/>
      <c r="R464" s="458"/>
      <c r="S464" s="458"/>
      <c r="T464" s="458"/>
      <c r="U464" s="458"/>
      <c r="V464" s="458"/>
      <c r="W464" s="458"/>
      <c r="X464" s="458"/>
      <c r="Y464" s="458"/>
      <c r="Z464" s="459"/>
      <c r="AA464" s="459"/>
      <c r="AB464" s="286"/>
      <c r="AC464" s="430"/>
      <c r="AD464" s="430"/>
      <c r="AE464" s="430"/>
      <c r="AF464" s="430"/>
      <c r="AG464" s="430"/>
      <c r="AH464" s="430"/>
      <c r="AI464" s="430"/>
      <c r="AJ464" s="430"/>
      <c r="AK464" s="430"/>
      <c r="AL464" s="430"/>
      <c r="AM464" s="430"/>
      <c r="AN464" s="430"/>
      <c r="AO464" s="430"/>
      <c r="AP464" s="430"/>
      <c r="AQ464" s="430"/>
    </row>
    <row r="465" spans="1:43" ht="15">
      <c r="A465" s="834"/>
      <c r="B465" s="455"/>
      <c r="C465" s="456"/>
      <c r="D465" s="456"/>
      <c r="E465" s="461"/>
      <c r="F465" s="456"/>
      <c r="G465" s="126"/>
      <c r="H465" s="126"/>
      <c r="I465" s="456"/>
      <c r="J465" s="456"/>
      <c r="K465" s="456"/>
      <c r="L465" s="458"/>
      <c r="M465" s="458"/>
      <c r="N465" s="458"/>
      <c r="O465" s="458"/>
      <c r="P465" s="458"/>
      <c r="Q465" s="458"/>
      <c r="R465" s="458"/>
      <c r="S465" s="458"/>
      <c r="T465" s="458"/>
      <c r="U465" s="458"/>
      <c r="V465" s="458"/>
      <c r="W465" s="458"/>
      <c r="X465" s="458"/>
      <c r="Y465" s="458"/>
      <c r="Z465" s="459"/>
      <c r="AA465" s="459"/>
      <c r="AB465" s="286"/>
      <c r="AC465" s="430"/>
      <c r="AD465" s="430"/>
      <c r="AE465" s="430"/>
      <c r="AF465" s="430"/>
      <c r="AG465" s="430"/>
      <c r="AH465" s="430"/>
      <c r="AI465" s="430"/>
      <c r="AJ465" s="430"/>
      <c r="AK465" s="430"/>
      <c r="AL465" s="430"/>
      <c r="AM465" s="430"/>
      <c r="AN465" s="430"/>
      <c r="AO465" s="430"/>
      <c r="AP465" s="430"/>
      <c r="AQ465" s="430"/>
    </row>
    <row r="466" spans="1:43" ht="15">
      <c r="A466" s="834"/>
      <c r="B466" s="455"/>
      <c r="C466" s="456"/>
      <c r="D466" s="456"/>
      <c r="E466" s="461"/>
      <c r="F466" s="456"/>
      <c r="G466" s="126"/>
      <c r="H466" s="126"/>
      <c r="I466" s="456"/>
      <c r="J466" s="456"/>
      <c r="K466" s="456"/>
      <c r="L466" s="458"/>
      <c r="M466" s="458"/>
      <c r="N466" s="458"/>
      <c r="O466" s="458"/>
      <c r="P466" s="458"/>
      <c r="Q466" s="458"/>
      <c r="R466" s="458"/>
      <c r="S466" s="458"/>
      <c r="T466" s="458"/>
      <c r="U466" s="458"/>
      <c r="V466" s="458"/>
      <c r="W466" s="458"/>
      <c r="X466" s="458"/>
      <c r="Y466" s="458"/>
      <c r="Z466" s="459"/>
      <c r="AA466" s="459"/>
      <c r="AB466" s="286"/>
      <c r="AC466" s="430"/>
      <c r="AD466" s="430"/>
      <c r="AE466" s="430"/>
      <c r="AF466" s="430"/>
      <c r="AG466" s="430"/>
      <c r="AH466" s="430"/>
      <c r="AI466" s="430"/>
      <c r="AJ466" s="430"/>
      <c r="AK466" s="430"/>
      <c r="AL466" s="430"/>
      <c r="AM466" s="430"/>
      <c r="AN466" s="430"/>
      <c r="AO466" s="430"/>
      <c r="AP466" s="430"/>
      <c r="AQ466" s="430"/>
    </row>
    <row r="467" spans="1:43" ht="15">
      <c r="A467" s="834"/>
      <c r="B467" s="455"/>
      <c r="C467" s="456"/>
      <c r="D467" s="456"/>
      <c r="E467" s="461"/>
      <c r="F467" s="456"/>
      <c r="G467" s="126"/>
      <c r="H467" s="126"/>
      <c r="I467" s="456"/>
      <c r="J467" s="456"/>
      <c r="K467" s="456"/>
      <c r="L467" s="458"/>
      <c r="M467" s="458"/>
      <c r="N467" s="458"/>
      <c r="O467" s="458"/>
      <c r="P467" s="458"/>
      <c r="Q467" s="458"/>
      <c r="R467" s="458"/>
      <c r="S467" s="458"/>
      <c r="T467" s="458"/>
      <c r="U467" s="458"/>
      <c r="V467" s="458"/>
      <c r="W467" s="458"/>
      <c r="X467" s="458"/>
      <c r="Y467" s="458"/>
      <c r="Z467" s="459"/>
      <c r="AA467" s="459"/>
      <c r="AB467" s="286"/>
      <c r="AC467" s="430"/>
      <c r="AD467" s="430"/>
      <c r="AE467" s="430"/>
      <c r="AF467" s="430"/>
      <c r="AG467" s="430"/>
      <c r="AH467" s="430"/>
      <c r="AI467" s="430"/>
      <c r="AJ467" s="430"/>
      <c r="AK467" s="430"/>
      <c r="AL467" s="430"/>
      <c r="AM467" s="430"/>
      <c r="AN467" s="430"/>
      <c r="AO467" s="430"/>
      <c r="AP467" s="430"/>
      <c r="AQ467" s="430"/>
    </row>
    <row r="468" spans="1:43" ht="15">
      <c r="A468" s="834"/>
      <c r="B468" s="455"/>
      <c r="C468" s="456"/>
      <c r="D468" s="456"/>
      <c r="E468" s="461"/>
      <c r="F468" s="456"/>
      <c r="G468" s="126"/>
      <c r="H468" s="126"/>
      <c r="I468" s="456"/>
      <c r="J468" s="456"/>
      <c r="K468" s="456"/>
      <c r="L468" s="458"/>
      <c r="M468" s="458"/>
      <c r="N468" s="458"/>
      <c r="O468" s="458"/>
      <c r="P468" s="458"/>
      <c r="Q468" s="458"/>
      <c r="R468" s="458"/>
      <c r="S468" s="458"/>
      <c r="T468" s="458"/>
      <c r="U468" s="458"/>
      <c r="V468" s="458"/>
      <c r="W468" s="458"/>
      <c r="X468" s="458"/>
      <c r="Y468" s="458"/>
      <c r="Z468" s="459"/>
      <c r="AA468" s="459"/>
      <c r="AB468" s="286"/>
      <c r="AC468" s="430"/>
      <c r="AD468" s="430"/>
      <c r="AE468" s="430"/>
      <c r="AF468" s="430"/>
      <c r="AG468" s="430"/>
      <c r="AH468" s="430"/>
      <c r="AI468" s="430"/>
      <c r="AJ468" s="430"/>
      <c r="AK468" s="430"/>
      <c r="AL468" s="430"/>
      <c r="AM468" s="430"/>
      <c r="AN468" s="430"/>
      <c r="AO468" s="430"/>
      <c r="AP468" s="430"/>
      <c r="AQ468" s="430"/>
    </row>
    <row r="469" spans="1:43" ht="15">
      <c r="A469" s="834"/>
      <c r="B469" s="455"/>
      <c r="C469" s="456"/>
      <c r="D469" s="456"/>
      <c r="E469" s="461"/>
      <c r="F469" s="456"/>
      <c r="G469" s="126"/>
      <c r="H469" s="126"/>
      <c r="I469" s="456"/>
      <c r="J469" s="456"/>
      <c r="K469" s="456"/>
      <c r="L469" s="458"/>
      <c r="M469" s="458"/>
      <c r="N469" s="458"/>
      <c r="O469" s="458"/>
      <c r="P469" s="458"/>
      <c r="Q469" s="458"/>
      <c r="R469" s="458"/>
      <c r="S469" s="458"/>
      <c r="T469" s="458"/>
      <c r="U469" s="458"/>
      <c r="V469" s="458"/>
      <c r="W469" s="458"/>
      <c r="X469" s="458"/>
      <c r="Y469" s="458"/>
      <c r="Z469" s="459"/>
      <c r="AA469" s="459"/>
      <c r="AB469" s="286"/>
      <c r="AC469" s="430"/>
      <c r="AD469" s="430"/>
      <c r="AE469" s="430"/>
      <c r="AF469" s="430"/>
      <c r="AG469" s="430"/>
      <c r="AH469" s="430"/>
      <c r="AI469" s="430"/>
      <c r="AJ469" s="430"/>
      <c r="AK469" s="430"/>
      <c r="AL469" s="430"/>
      <c r="AM469" s="430"/>
      <c r="AN469" s="430"/>
      <c r="AO469" s="430"/>
      <c r="AP469" s="430"/>
      <c r="AQ469" s="430"/>
    </row>
    <row r="470" spans="1:43" ht="15">
      <c r="A470" s="834"/>
      <c r="B470" s="455"/>
      <c r="C470" s="456"/>
      <c r="D470" s="456"/>
      <c r="E470" s="461"/>
      <c r="F470" s="456"/>
      <c r="G470" s="126"/>
      <c r="H470" s="126"/>
      <c r="I470" s="456"/>
      <c r="J470" s="456"/>
      <c r="K470" s="456"/>
      <c r="L470" s="458"/>
      <c r="M470" s="458"/>
      <c r="N470" s="458"/>
      <c r="O470" s="458"/>
      <c r="P470" s="458"/>
      <c r="Q470" s="458"/>
      <c r="R470" s="458"/>
      <c r="S470" s="458"/>
      <c r="T470" s="458"/>
      <c r="U470" s="458"/>
      <c r="V470" s="458"/>
      <c r="W470" s="458"/>
      <c r="X470" s="458"/>
      <c r="Y470" s="458"/>
      <c r="Z470" s="459"/>
      <c r="AA470" s="459"/>
      <c r="AB470" s="286"/>
      <c r="AC470" s="430"/>
      <c r="AD470" s="430"/>
      <c r="AE470" s="430"/>
      <c r="AF470" s="430"/>
      <c r="AG470" s="430"/>
      <c r="AH470" s="430"/>
      <c r="AI470" s="430"/>
      <c r="AJ470" s="430"/>
      <c r="AK470" s="430"/>
      <c r="AL470" s="430"/>
      <c r="AM470" s="430"/>
      <c r="AN470" s="430"/>
      <c r="AO470" s="430"/>
      <c r="AP470" s="430"/>
      <c r="AQ470" s="430"/>
    </row>
    <row r="471" spans="1:43" ht="15">
      <c r="A471" s="834"/>
      <c r="B471" s="455"/>
      <c r="C471" s="456"/>
      <c r="D471" s="456"/>
      <c r="E471" s="461"/>
      <c r="F471" s="456"/>
      <c r="G471" s="126"/>
      <c r="H471" s="126"/>
      <c r="I471" s="456"/>
      <c r="J471" s="456"/>
      <c r="K471" s="456"/>
      <c r="L471" s="458"/>
      <c r="M471" s="458"/>
      <c r="N471" s="458"/>
      <c r="O471" s="458"/>
      <c r="P471" s="458"/>
      <c r="Q471" s="458"/>
      <c r="R471" s="458"/>
      <c r="S471" s="458"/>
      <c r="T471" s="458"/>
      <c r="U471" s="458"/>
      <c r="V471" s="458"/>
      <c r="W471" s="458"/>
      <c r="X471" s="458"/>
      <c r="Y471" s="458"/>
      <c r="Z471" s="459"/>
      <c r="AA471" s="459"/>
      <c r="AB471" s="286"/>
      <c r="AC471" s="430"/>
      <c r="AD471" s="430"/>
      <c r="AE471" s="430"/>
      <c r="AF471" s="430"/>
      <c r="AG471" s="430"/>
      <c r="AH471" s="430"/>
      <c r="AI471" s="430"/>
      <c r="AJ471" s="430"/>
      <c r="AK471" s="430"/>
      <c r="AL471" s="430"/>
      <c r="AM471" s="430"/>
      <c r="AN471" s="430"/>
      <c r="AO471" s="430"/>
      <c r="AP471" s="430"/>
      <c r="AQ471" s="430"/>
    </row>
    <row r="472" spans="1:43" ht="15">
      <c r="A472" s="834"/>
      <c r="B472" s="455"/>
      <c r="C472" s="456"/>
      <c r="D472" s="456"/>
      <c r="E472" s="461"/>
      <c r="F472" s="456"/>
      <c r="G472" s="126"/>
      <c r="H472" s="126"/>
      <c r="I472" s="456"/>
      <c r="J472" s="456"/>
      <c r="K472" s="456"/>
      <c r="L472" s="458"/>
      <c r="M472" s="458"/>
      <c r="N472" s="458"/>
      <c r="O472" s="458"/>
      <c r="P472" s="458"/>
      <c r="Q472" s="458"/>
      <c r="R472" s="458"/>
      <c r="S472" s="458"/>
      <c r="T472" s="458"/>
      <c r="U472" s="458"/>
      <c r="V472" s="458"/>
      <c r="W472" s="458"/>
      <c r="X472" s="458"/>
      <c r="Y472" s="458"/>
      <c r="Z472" s="459"/>
      <c r="AA472" s="459"/>
      <c r="AB472" s="286"/>
      <c r="AC472" s="430"/>
      <c r="AD472" s="430"/>
      <c r="AE472" s="430"/>
      <c r="AF472" s="430"/>
      <c r="AG472" s="430"/>
      <c r="AH472" s="430"/>
      <c r="AI472" s="430"/>
      <c r="AJ472" s="430"/>
      <c r="AK472" s="430"/>
      <c r="AL472" s="430"/>
      <c r="AM472" s="430"/>
      <c r="AN472" s="430"/>
      <c r="AO472" s="430"/>
      <c r="AP472" s="430"/>
      <c r="AQ472" s="430"/>
    </row>
    <row r="473" spans="1:43" ht="15">
      <c r="A473" s="834"/>
      <c r="B473" s="455"/>
      <c r="C473" s="456"/>
      <c r="D473" s="456"/>
      <c r="E473" s="461"/>
      <c r="F473" s="456"/>
      <c r="G473" s="126"/>
      <c r="H473" s="126"/>
      <c r="I473" s="456"/>
      <c r="J473" s="456"/>
      <c r="K473" s="456"/>
      <c r="L473" s="458"/>
      <c r="M473" s="458"/>
      <c r="N473" s="458"/>
      <c r="O473" s="458"/>
      <c r="P473" s="458"/>
      <c r="Q473" s="458"/>
      <c r="R473" s="458"/>
      <c r="S473" s="458"/>
      <c r="T473" s="458"/>
      <c r="U473" s="458"/>
      <c r="V473" s="458"/>
      <c r="W473" s="458"/>
      <c r="X473" s="458"/>
      <c r="Y473" s="458"/>
      <c r="Z473" s="459"/>
      <c r="AA473" s="459"/>
      <c r="AB473" s="286"/>
      <c r="AC473" s="430"/>
      <c r="AD473" s="430"/>
      <c r="AE473" s="430"/>
      <c r="AF473" s="430"/>
      <c r="AG473" s="430"/>
      <c r="AH473" s="430"/>
      <c r="AI473" s="430"/>
      <c r="AJ473" s="430"/>
      <c r="AK473" s="430"/>
      <c r="AL473" s="430"/>
      <c r="AM473" s="430"/>
      <c r="AN473" s="430"/>
      <c r="AO473" s="430"/>
      <c r="AP473" s="430"/>
      <c r="AQ473" s="430"/>
    </row>
    <row r="474" spans="1:43" ht="15">
      <c r="A474" s="834"/>
      <c r="B474" s="455"/>
      <c r="C474" s="456"/>
      <c r="D474" s="456"/>
      <c r="E474" s="461"/>
      <c r="F474" s="456"/>
      <c r="G474" s="126"/>
      <c r="H474" s="126"/>
      <c r="I474" s="456"/>
      <c r="J474" s="456"/>
      <c r="K474" s="456"/>
      <c r="L474" s="458"/>
      <c r="M474" s="458"/>
      <c r="N474" s="458"/>
      <c r="O474" s="458"/>
      <c r="P474" s="458"/>
      <c r="Q474" s="458"/>
      <c r="R474" s="458"/>
      <c r="S474" s="458"/>
      <c r="T474" s="458"/>
      <c r="U474" s="458"/>
      <c r="V474" s="458"/>
      <c r="W474" s="458"/>
      <c r="X474" s="458"/>
      <c r="Y474" s="458"/>
      <c r="Z474" s="459"/>
      <c r="AA474" s="459"/>
      <c r="AB474" s="286"/>
      <c r="AC474" s="430"/>
      <c r="AD474" s="430"/>
      <c r="AE474" s="430"/>
      <c r="AF474" s="430"/>
      <c r="AG474" s="430"/>
      <c r="AH474" s="430"/>
      <c r="AI474" s="430"/>
      <c r="AJ474" s="430"/>
      <c r="AK474" s="430"/>
      <c r="AL474" s="430"/>
      <c r="AM474" s="430"/>
      <c r="AN474" s="430"/>
      <c r="AO474" s="430"/>
      <c r="AP474" s="430"/>
      <c r="AQ474" s="430"/>
    </row>
    <row r="475" spans="1:43" ht="15">
      <c r="A475" s="834"/>
      <c r="B475" s="455"/>
      <c r="C475" s="456"/>
      <c r="D475" s="456"/>
      <c r="E475" s="461"/>
      <c r="F475" s="456"/>
      <c r="G475" s="126"/>
      <c r="H475" s="126"/>
      <c r="I475" s="456"/>
      <c r="J475" s="456"/>
      <c r="K475" s="456"/>
      <c r="L475" s="458"/>
      <c r="M475" s="458"/>
      <c r="N475" s="458"/>
      <c r="O475" s="458"/>
      <c r="P475" s="458"/>
      <c r="Q475" s="458"/>
      <c r="R475" s="458"/>
      <c r="S475" s="458"/>
      <c r="T475" s="458"/>
      <c r="U475" s="458"/>
      <c r="V475" s="458"/>
      <c r="W475" s="458"/>
      <c r="X475" s="458"/>
      <c r="Y475" s="458"/>
      <c r="Z475" s="459"/>
      <c r="AA475" s="459"/>
      <c r="AB475" s="286"/>
      <c r="AC475" s="430"/>
      <c r="AD475" s="430"/>
      <c r="AE475" s="430"/>
      <c r="AF475" s="430"/>
      <c r="AG475" s="430"/>
      <c r="AH475" s="430"/>
      <c r="AI475" s="430"/>
      <c r="AJ475" s="430"/>
      <c r="AK475" s="430"/>
      <c r="AL475" s="430"/>
      <c r="AM475" s="430"/>
      <c r="AN475" s="430"/>
      <c r="AO475" s="430"/>
      <c r="AP475" s="430"/>
      <c r="AQ475" s="430"/>
    </row>
    <row r="476" spans="1:43" ht="15">
      <c r="A476" s="834"/>
      <c r="B476" s="455"/>
      <c r="C476" s="456"/>
      <c r="D476" s="456"/>
      <c r="E476" s="461"/>
      <c r="F476" s="456"/>
      <c r="G476" s="126"/>
      <c r="H476" s="126"/>
      <c r="I476" s="456"/>
      <c r="J476" s="456"/>
      <c r="K476" s="456"/>
      <c r="L476" s="458"/>
      <c r="M476" s="458"/>
      <c r="N476" s="458"/>
      <c r="O476" s="458"/>
      <c r="P476" s="458"/>
      <c r="Q476" s="458"/>
      <c r="R476" s="458"/>
      <c r="S476" s="458"/>
      <c r="T476" s="458"/>
      <c r="U476" s="458"/>
      <c r="V476" s="458"/>
      <c r="W476" s="458"/>
      <c r="X476" s="458"/>
      <c r="Y476" s="458"/>
      <c r="Z476" s="459"/>
      <c r="AA476" s="459"/>
      <c r="AB476" s="286"/>
      <c r="AC476" s="430"/>
      <c r="AD476" s="430"/>
      <c r="AE476" s="430"/>
      <c r="AF476" s="430"/>
      <c r="AG476" s="430"/>
      <c r="AH476" s="430"/>
      <c r="AI476" s="430"/>
      <c r="AJ476" s="430"/>
      <c r="AK476" s="430"/>
      <c r="AL476" s="430"/>
      <c r="AM476" s="430"/>
      <c r="AN476" s="430"/>
      <c r="AO476" s="430"/>
      <c r="AP476" s="430"/>
      <c r="AQ476" s="430"/>
    </row>
    <row r="477" spans="1:43" ht="15">
      <c r="A477" s="834"/>
      <c r="B477" s="455"/>
      <c r="C477" s="456"/>
      <c r="D477" s="456"/>
      <c r="E477" s="461"/>
      <c r="F477" s="456"/>
      <c r="G477" s="126"/>
      <c r="H477" s="126"/>
      <c r="I477" s="456"/>
      <c r="J477" s="456"/>
      <c r="K477" s="456"/>
      <c r="L477" s="458"/>
      <c r="M477" s="458"/>
      <c r="N477" s="458"/>
      <c r="O477" s="458"/>
      <c r="P477" s="458"/>
      <c r="Q477" s="458"/>
      <c r="R477" s="458"/>
      <c r="S477" s="458"/>
      <c r="T477" s="458"/>
      <c r="U477" s="458"/>
      <c r="V477" s="458"/>
      <c r="W477" s="458"/>
      <c r="X477" s="458"/>
      <c r="Y477" s="458"/>
      <c r="Z477" s="459"/>
      <c r="AA477" s="459"/>
      <c r="AB477" s="286"/>
      <c r="AC477" s="430"/>
      <c r="AD477" s="430"/>
      <c r="AE477" s="430"/>
      <c r="AF477" s="430"/>
      <c r="AG477" s="430"/>
      <c r="AH477" s="430"/>
      <c r="AI477" s="430"/>
      <c r="AJ477" s="430"/>
      <c r="AK477" s="430"/>
      <c r="AL477" s="430"/>
      <c r="AM477" s="430"/>
      <c r="AN477" s="430"/>
      <c r="AO477" s="430"/>
      <c r="AP477" s="430"/>
      <c r="AQ477" s="430"/>
    </row>
    <row r="478" spans="1:43" ht="15">
      <c r="A478" s="834"/>
      <c r="B478" s="455"/>
      <c r="C478" s="456"/>
      <c r="D478" s="456"/>
      <c r="E478" s="461"/>
      <c r="F478" s="456"/>
      <c r="G478" s="126"/>
      <c r="H478" s="126"/>
      <c r="I478" s="456"/>
      <c r="J478" s="456"/>
      <c r="K478" s="456"/>
      <c r="L478" s="458"/>
      <c r="M478" s="458"/>
      <c r="N478" s="458"/>
      <c r="O478" s="458"/>
      <c r="P478" s="458"/>
      <c r="Q478" s="458"/>
      <c r="R478" s="458"/>
      <c r="S478" s="458"/>
      <c r="T478" s="458"/>
      <c r="U478" s="458"/>
      <c r="V478" s="458"/>
      <c r="W478" s="458"/>
      <c r="X478" s="458"/>
      <c r="Y478" s="458"/>
      <c r="Z478" s="459"/>
      <c r="AA478" s="459"/>
      <c r="AB478" s="286"/>
      <c r="AC478" s="430"/>
      <c r="AD478" s="430"/>
      <c r="AE478" s="430"/>
      <c r="AF478" s="430"/>
      <c r="AG478" s="430"/>
      <c r="AH478" s="430"/>
      <c r="AI478" s="430"/>
      <c r="AJ478" s="430"/>
      <c r="AK478" s="430"/>
      <c r="AL478" s="430"/>
      <c r="AM478" s="430"/>
      <c r="AN478" s="430"/>
      <c r="AO478" s="430"/>
      <c r="AP478" s="430"/>
      <c r="AQ478" s="430"/>
    </row>
    <row r="479" spans="1:43" ht="15">
      <c r="A479" s="834"/>
      <c r="B479" s="455"/>
      <c r="C479" s="456"/>
      <c r="D479" s="456"/>
      <c r="E479" s="461"/>
      <c r="F479" s="456"/>
      <c r="G479" s="126"/>
      <c r="H479" s="126"/>
      <c r="I479" s="456"/>
      <c r="J479" s="456"/>
      <c r="K479" s="456"/>
      <c r="L479" s="458"/>
      <c r="M479" s="458"/>
      <c r="N479" s="458"/>
      <c r="O479" s="458"/>
      <c r="P479" s="458"/>
      <c r="Q479" s="458"/>
      <c r="R479" s="458"/>
      <c r="S479" s="458"/>
      <c r="T479" s="458"/>
      <c r="U479" s="458"/>
      <c r="V479" s="458"/>
      <c r="W479" s="458"/>
      <c r="X479" s="458"/>
      <c r="Y479" s="458"/>
      <c r="Z479" s="459"/>
      <c r="AA479" s="459"/>
      <c r="AB479" s="286"/>
      <c r="AC479" s="430"/>
      <c r="AD479" s="430"/>
      <c r="AE479" s="430"/>
      <c r="AF479" s="430"/>
      <c r="AG479" s="430"/>
      <c r="AH479" s="430"/>
      <c r="AI479" s="430"/>
      <c r="AJ479" s="430"/>
      <c r="AK479" s="430"/>
      <c r="AL479" s="430"/>
      <c r="AM479" s="430"/>
      <c r="AN479" s="430"/>
      <c r="AO479" s="430"/>
      <c r="AP479" s="430"/>
      <c r="AQ479" s="430"/>
    </row>
    <row r="480" spans="1:43" ht="15">
      <c r="A480" s="834"/>
      <c r="B480" s="455"/>
      <c r="C480" s="456"/>
      <c r="D480" s="456"/>
      <c r="E480" s="461"/>
      <c r="F480" s="456"/>
      <c r="G480" s="126"/>
      <c r="H480" s="126"/>
      <c r="I480" s="456"/>
      <c r="J480" s="456"/>
      <c r="K480" s="456"/>
      <c r="L480" s="458"/>
      <c r="M480" s="458"/>
      <c r="N480" s="458"/>
      <c r="O480" s="458"/>
      <c r="P480" s="458"/>
      <c r="Q480" s="458"/>
      <c r="R480" s="458"/>
      <c r="S480" s="458"/>
      <c r="T480" s="458"/>
      <c r="U480" s="458"/>
      <c r="V480" s="458"/>
      <c r="W480" s="458"/>
      <c r="X480" s="458"/>
      <c r="Y480" s="458"/>
      <c r="Z480" s="459"/>
      <c r="AA480" s="459"/>
      <c r="AB480" s="286"/>
      <c r="AC480" s="430"/>
      <c r="AD480" s="430"/>
      <c r="AE480" s="430"/>
      <c r="AF480" s="430"/>
      <c r="AG480" s="430"/>
      <c r="AH480" s="430"/>
      <c r="AI480" s="430"/>
      <c r="AJ480" s="430"/>
      <c r="AK480" s="430"/>
      <c r="AL480" s="430"/>
      <c r="AM480" s="430"/>
      <c r="AN480" s="430"/>
      <c r="AO480" s="430"/>
      <c r="AP480" s="430"/>
      <c r="AQ480" s="430"/>
    </row>
    <row r="481" spans="1:43" ht="15">
      <c r="A481" s="834"/>
      <c r="B481" s="455"/>
      <c r="C481" s="456"/>
      <c r="D481" s="456"/>
      <c r="E481" s="461"/>
      <c r="F481" s="456"/>
      <c r="G481" s="126"/>
      <c r="H481" s="126"/>
      <c r="I481" s="456"/>
      <c r="J481" s="456"/>
      <c r="K481" s="456"/>
      <c r="L481" s="458"/>
      <c r="M481" s="458"/>
      <c r="N481" s="458"/>
      <c r="O481" s="458"/>
      <c r="P481" s="458"/>
      <c r="Q481" s="458"/>
      <c r="R481" s="458"/>
      <c r="S481" s="458"/>
      <c r="T481" s="458"/>
      <c r="U481" s="458"/>
      <c r="V481" s="458"/>
      <c r="W481" s="458"/>
      <c r="X481" s="458"/>
      <c r="Y481" s="458"/>
      <c r="Z481" s="459"/>
      <c r="AA481" s="459"/>
      <c r="AB481" s="286"/>
      <c r="AC481" s="430"/>
      <c r="AD481" s="430"/>
      <c r="AE481" s="430"/>
      <c r="AF481" s="430"/>
      <c r="AG481" s="430"/>
      <c r="AH481" s="430"/>
      <c r="AI481" s="430"/>
      <c r="AJ481" s="430"/>
      <c r="AK481" s="430"/>
      <c r="AL481" s="430"/>
      <c r="AM481" s="430"/>
      <c r="AN481" s="430"/>
      <c r="AO481" s="430"/>
      <c r="AP481" s="430"/>
      <c r="AQ481" s="430"/>
    </row>
    <row r="482" spans="1:43" ht="15">
      <c r="A482" s="834"/>
      <c r="B482" s="455"/>
      <c r="C482" s="456"/>
      <c r="D482" s="456"/>
      <c r="E482" s="461"/>
      <c r="F482" s="456"/>
      <c r="G482" s="126"/>
      <c r="H482" s="126"/>
      <c r="I482" s="456"/>
      <c r="J482" s="456"/>
      <c r="K482" s="456"/>
      <c r="L482" s="458"/>
      <c r="M482" s="458"/>
      <c r="N482" s="458"/>
      <c r="O482" s="458"/>
      <c r="P482" s="458"/>
      <c r="Q482" s="458"/>
      <c r="R482" s="458"/>
      <c r="S482" s="458"/>
      <c r="T482" s="458"/>
      <c r="U482" s="458"/>
      <c r="V482" s="458"/>
      <c r="W482" s="458"/>
      <c r="X482" s="458"/>
      <c r="Y482" s="458"/>
      <c r="Z482" s="459"/>
      <c r="AA482" s="459"/>
      <c r="AB482" s="286"/>
      <c r="AC482" s="430"/>
      <c r="AD482" s="430"/>
      <c r="AE482" s="430"/>
      <c r="AF482" s="430"/>
      <c r="AG482" s="430"/>
      <c r="AH482" s="430"/>
      <c r="AI482" s="430"/>
      <c r="AJ482" s="430"/>
      <c r="AK482" s="430"/>
      <c r="AL482" s="430"/>
      <c r="AM482" s="430"/>
      <c r="AN482" s="430"/>
      <c r="AO482" s="430"/>
      <c r="AP482" s="430"/>
      <c r="AQ482" s="430"/>
    </row>
    <row r="483" spans="1:43" ht="15">
      <c r="A483" s="834"/>
      <c r="B483" s="455"/>
      <c r="C483" s="456"/>
      <c r="D483" s="456"/>
      <c r="E483" s="461"/>
      <c r="F483" s="456"/>
      <c r="G483" s="126"/>
      <c r="H483" s="126"/>
      <c r="I483" s="456"/>
      <c r="J483" s="456"/>
      <c r="K483" s="456"/>
      <c r="L483" s="458"/>
      <c r="M483" s="458"/>
      <c r="N483" s="458"/>
      <c r="O483" s="458"/>
      <c r="P483" s="458"/>
      <c r="Q483" s="458"/>
      <c r="R483" s="458"/>
      <c r="S483" s="458"/>
      <c r="T483" s="458"/>
      <c r="U483" s="458"/>
      <c r="V483" s="458"/>
      <c r="W483" s="458"/>
      <c r="X483" s="458"/>
      <c r="Y483" s="458"/>
      <c r="Z483" s="459"/>
      <c r="AA483" s="459"/>
      <c r="AB483" s="286"/>
      <c r="AC483" s="430"/>
      <c r="AD483" s="430"/>
      <c r="AE483" s="430"/>
      <c r="AF483" s="430"/>
      <c r="AG483" s="430"/>
      <c r="AH483" s="430"/>
      <c r="AI483" s="430"/>
      <c r="AJ483" s="430"/>
      <c r="AK483" s="430"/>
      <c r="AL483" s="430"/>
      <c r="AM483" s="430"/>
      <c r="AN483" s="430"/>
      <c r="AO483" s="430"/>
      <c r="AP483" s="430"/>
      <c r="AQ483" s="430"/>
    </row>
    <row r="484" spans="1:43" ht="15">
      <c r="A484" s="834"/>
      <c r="B484" s="455"/>
      <c r="C484" s="456"/>
      <c r="D484" s="456"/>
      <c r="E484" s="461"/>
      <c r="F484" s="456"/>
      <c r="G484" s="126"/>
      <c r="H484" s="126"/>
      <c r="I484" s="456"/>
      <c r="J484" s="456"/>
      <c r="K484" s="456"/>
      <c r="L484" s="458"/>
      <c r="M484" s="458"/>
      <c r="N484" s="458"/>
      <c r="O484" s="458"/>
      <c r="P484" s="458"/>
      <c r="Q484" s="458"/>
      <c r="R484" s="458"/>
      <c r="S484" s="458"/>
      <c r="T484" s="458"/>
      <c r="U484" s="458"/>
      <c r="V484" s="458"/>
      <c r="W484" s="458"/>
      <c r="X484" s="458"/>
      <c r="Y484" s="458"/>
      <c r="Z484" s="459"/>
      <c r="AA484" s="459"/>
      <c r="AB484" s="286"/>
      <c r="AC484" s="430"/>
      <c r="AD484" s="430"/>
      <c r="AE484" s="430"/>
      <c r="AF484" s="430"/>
      <c r="AG484" s="430"/>
      <c r="AH484" s="430"/>
      <c r="AI484" s="430"/>
      <c r="AJ484" s="430"/>
      <c r="AK484" s="430"/>
      <c r="AL484" s="430"/>
      <c r="AM484" s="430"/>
      <c r="AN484" s="430"/>
      <c r="AO484" s="430"/>
      <c r="AP484" s="430"/>
      <c r="AQ484" s="430"/>
    </row>
    <row r="485" spans="1:43" ht="15">
      <c r="A485" s="834"/>
      <c r="B485" s="455"/>
      <c r="C485" s="456"/>
      <c r="D485" s="456"/>
      <c r="E485" s="461"/>
      <c r="F485" s="456"/>
      <c r="G485" s="126"/>
      <c r="H485" s="126"/>
      <c r="I485" s="456"/>
      <c r="J485" s="456"/>
      <c r="K485" s="456"/>
      <c r="L485" s="458"/>
      <c r="M485" s="458"/>
      <c r="N485" s="458"/>
      <c r="O485" s="458"/>
      <c r="P485" s="458"/>
      <c r="Q485" s="458"/>
      <c r="R485" s="458"/>
      <c r="S485" s="458"/>
      <c r="T485" s="458"/>
      <c r="U485" s="458"/>
      <c r="V485" s="458"/>
      <c r="W485" s="458"/>
      <c r="X485" s="458"/>
      <c r="Y485" s="458"/>
      <c r="Z485" s="459"/>
      <c r="AA485" s="459"/>
      <c r="AB485" s="286"/>
      <c r="AC485" s="430"/>
      <c r="AD485" s="430"/>
      <c r="AE485" s="430"/>
      <c r="AF485" s="430"/>
      <c r="AG485" s="430"/>
      <c r="AH485" s="430"/>
      <c r="AI485" s="430"/>
      <c r="AJ485" s="430"/>
      <c r="AK485" s="430"/>
      <c r="AL485" s="430"/>
      <c r="AM485" s="430"/>
      <c r="AN485" s="430"/>
      <c r="AO485" s="430"/>
      <c r="AP485" s="430"/>
      <c r="AQ485" s="430"/>
    </row>
    <row r="486" spans="1:43" ht="15">
      <c r="A486" s="834"/>
      <c r="B486" s="455"/>
      <c r="C486" s="456"/>
      <c r="D486" s="456"/>
      <c r="E486" s="461"/>
      <c r="F486" s="456"/>
      <c r="G486" s="126"/>
      <c r="H486" s="126"/>
      <c r="I486" s="456"/>
      <c r="J486" s="456"/>
      <c r="K486" s="456"/>
      <c r="L486" s="458"/>
      <c r="M486" s="458"/>
      <c r="N486" s="458"/>
      <c r="O486" s="458"/>
      <c r="P486" s="458"/>
      <c r="Q486" s="458"/>
      <c r="R486" s="458"/>
      <c r="S486" s="458"/>
      <c r="T486" s="458"/>
      <c r="U486" s="458"/>
      <c r="V486" s="458"/>
      <c r="W486" s="458"/>
      <c r="X486" s="458"/>
      <c r="Y486" s="458"/>
      <c r="Z486" s="459"/>
      <c r="AA486" s="459"/>
      <c r="AB486" s="286"/>
      <c r="AC486" s="430"/>
      <c r="AD486" s="430"/>
      <c r="AE486" s="430"/>
      <c r="AF486" s="430"/>
      <c r="AG486" s="430"/>
      <c r="AH486" s="430"/>
      <c r="AI486" s="430"/>
      <c r="AJ486" s="430"/>
      <c r="AK486" s="430"/>
      <c r="AL486" s="430"/>
      <c r="AM486" s="430"/>
      <c r="AN486" s="430"/>
      <c r="AO486" s="430"/>
      <c r="AP486" s="430"/>
      <c r="AQ486" s="430"/>
    </row>
    <row r="487" spans="1:43" ht="15">
      <c r="A487" s="834"/>
      <c r="B487" s="455"/>
      <c r="C487" s="456"/>
      <c r="D487" s="456"/>
      <c r="E487" s="461"/>
      <c r="F487" s="456"/>
      <c r="G487" s="126"/>
      <c r="H487" s="126"/>
      <c r="I487" s="456"/>
      <c r="J487" s="456"/>
      <c r="K487" s="456"/>
      <c r="L487" s="458"/>
      <c r="M487" s="458"/>
      <c r="N487" s="458"/>
      <c r="O487" s="458"/>
      <c r="P487" s="458"/>
      <c r="Q487" s="458"/>
      <c r="R487" s="458"/>
      <c r="S487" s="458"/>
      <c r="T487" s="458"/>
      <c r="U487" s="458"/>
      <c r="V487" s="458"/>
      <c r="W487" s="458"/>
      <c r="X487" s="458"/>
      <c r="Y487" s="458"/>
      <c r="Z487" s="459"/>
      <c r="AA487" s="459"/>
      <c r="AB487" s="286"/>
      <c r="AC487" s="430"/>
      <c r="AD487" s="430"/>
      <c r="AE487" s="430"/>
      <c r="AF487" s="430"/>
      <c r="AG487" s="430"/>
      <c r="AH487" s="430"/>
      <c r="AI487" s="430"/>
      <c r="AJ487" s="430"/>
      <c r="AK487" s="430"/>
      <c r="AL487" s="430"/>
      <c r="AM487" s="430"/>
      <c r="AN487" s="430"/>
      <c r="AO487" s="430"/>
      <c r="AP487" s="430"/>
      <c r="AQ487" s="430"/>
    </row>
    <row r="488" spans="1:43" ht="15">
      <c r="A488" s="834"/>
      <c r="B488" s="455"/>
      <c r="C488" s="456"/>
      <c r="D488" s="456"/>
      <c r="E488" s="461"/>
      <c r="F488" s="456"/>
      <c r="G488" s="126"/>
      <c r="H488" s="126"/>
      <c r="I488" s="456"/>
      <c r="J488" s="456"/>
      <c r="K488" s="456"/>
      <c r="L488" s="458"/>
      <c r="M488" s="458"/>
      <c r="N488" s="458"/>
      <c r="O488" s="458"/>
      <c r="P488" s="458"/>
      <c r="Q488" s="458"/>
      <c r="R488" s="458"/>
      <c r="S488" s="458"/>
      <c r="T488" s="458"/>
      <c r="U488" s="458"/>
      <c r="V488" s="458"/>
      <c r="W488" s="458"/>
      <c r="X488" s="458"/>
      <c r="Y488" s="458"/>
      <c r="Z488" s="459"/>
      <c r="AA488" s="459"/>
      <c r="AB488" s="286"/>
      <c r="AC488" s="430"/>
      <c r="AD488" s="430"/>
      <c r="AE488" s="430"/>
      <c r="AF488" s="430"/>
      <c r="AG488" s="430"/>
      <c r="AH488" s="430"/>
      <c r="AI488" s="430"/>
      <c r="AJ488" s="430"/>
      <c r="AK488" s="430"/>
      <c r="AL488" s="430"/>
      <c r="AM488" s="430"/>
      <c r="AN488" s="430"/>
      <c r="AO488" s="430"/>
      <c r="AP488" s="430"/>
      <c r="AQ488" s="430"/>
    </row>
    <row r="489" spans="1:43" ht="15">
      <c r="A489" s="834"/>
      <c r="B489" s="455"/>
      <c r="C489" s="456"/>
      <c r="D489" s="456"/>
      <c r="E489" s="461"/>
      <c r="F489" s="456"/>
      <c r="G489" s="126"/>
      <c r="H489" s="126"/>
      <c r="I489" s="456"/>
      <c r="J489" s="456"/>
      <c r="K489" s="456"/>
      <c r="L489" s="458"/>
      <c r="M489" s="458"/>
      <c r="N489" s="458"/>
      <c r="O489" s="458"/>
      <c r="P489" s="458"/>
      <c r="Q489" s="458"/>
      <c r="R489" s="458"/>
      <c r="S489" s="458"/>
      <c r="T489" s="458"/>
      <c r="U489" s="458"/>
      <c r="V489" s="458"/>
      <c r="W489" s="458"/>
      <c r="X489" s="458"/>
      <c r="Y489" s="458"/>
      <c r="Z489" s="459"/>
      <c r="AA489" s="459"/>
      <c r="AB489" s="286"/>
      <c r="AC489" s="430"/>
      <c r="AD489" s="430"/>
      <c r="AE489" s="430"/>
      <c r="AF489" s="430"/>
      <c r="AG489" s="430"/>
      <c r="AH489" s="430"/>
      <c r="AI489" s="430"/>
      <c r="AJ489" s="430"/>
      <c r="AK489" s="430"/>
      <c r="AL489" s="430"/>
      <c r="AM489" s="430"/>
      <c r="AN489" s="430"/>
      <c r="AO489" s="430"/>
      <c r="AP489" s="430"/>
      <c r="AQ489" s="430"/>
    </row>
    <row r="490" spans="1:43" ht="15">
      <c r="A490" s="834"/>
      <c r="B490" s="455"/>
      <c r="C490" s="456"/>
      <c r="D490" s="456"/>
      <c r="E490" s="461"/>
      <c r="F490" s="456"/>
      <c r="G490" s="126"/>
      <c r="H490" s="126"/>
      <c r="I490" s="456"/>
      <c r="J490" s="456"/>
      <c r="K490" s="456"/>
      <c r="L490" s="458"/>
      <c r="M490" s="458"/>
      <c r="N490" s="458"/>
      <c r="O490" s="458"/>
      <c r="P490" s="458"/>
      <c r="Q490" s="458"/>
      <c r="R490" s="458"/>
      <c r="S490" s="458"/>
      <c r="T490" s="458"/>
      <c r="U490" s="458"/>
      <c r="V490" s="458"/>
      <c r="W490" s="458"/>
      <c r="X490" s="458"/>
      <c r="Y490" s="458"/>
      <c r="Z490" s="459"/>
      <c r="AA490" s="459"/>
      <c r="AB490" s="286"/>
      <c r="AC490" s="430"/>
      <c r="AD490" s="430"/>
      <c r="AE490" s="430"/>
      <c r="AF490" s="430"/>
      <c r="AG490" s="430"/>
      <c r="AH490" s="430"/>
      <c r="AI490" s="430"/>
      <c r="AJ490" s="430"/>
      <c r="AK490" s="430"/>
      <c r="AL490" s="430"/>
      <c r="AM490" s="430"/>
      <c r="AN490" s="430"/>
      <c r="AO490" s="430"/>
      <c r="AP490" s="430"/>
      <c r="AQ490" s="430"/>
    </row>
    <row r="491" spans="1:43" ht="15">
      <c r="A491" s="834"/>
      <c r="B491" s="455"/>
      <c r="C491" s="456"/>
      <c r="D491" s="456"/>
      <c r="E491" s="461"/>
      <c r="F491" s="456"/>
      <c r="G491" s="126"/>
      <c r="H491" s="126"/>
      <c r="I491" s="456"/>
      <c r="J491" s="456"/>
      <c r="K491" s="456"/>
      <c r="L491" s="458"/>
      <c r="M491" s="458"/>
      <c r="N491" s="458"/>
      <c r="O491" s="458"/>
      <c r="P491" s="458"/>
      <c r="Q491" s="458"/>
      <c r="R491" s="458"/>
      <c r="S491" s="458"/>
      <c r="T491" s="458"/>
      <c r="U491" s="458"/>
      <c r="V491" s="458"/>
      <c r="W491" s="458"/>
      <c r="X491" s="458"/>
      <c r="Y491" s="458"/>
      <c r="Z491" s="459"/>
      <c r="AA491" s="459"/>
      <c r="AB491" s="286"/>
      <c r="AC491" s="430"/>
      <c r="AD491" s="430"/>
      <c r="AE491" s="430"/>
      <c r="AF491" s="430"/>
      <c r="AG491" s="430"/>
      <c r="AH491" s="430"/>
      <c r="AI491" s="430"/>
      <c r="AJ491" s="430"/>
      <c r="AK491" s="430"/>
      <c r="AL491" s="430"/>
      <c r="AM491" s="430"/>
      <c r="AN491" s="430"/>
      <c r="AO491" s="430"/>
      <c r="AP491" s="430"/>
      <c r="AQ491" s="430"/>
    </row>
    <row r="492" spans="1:43" ht="15">
      <c r="A492" s="834"/>
      <c r="B492" s="455"/>
      <c r="C492" s="456"/>
      <c r="D492" s="456"/>
      <c r="E492" s="461"/>
      <c r="F492" s="456"/>
      <c r="G492" s="126"/>
      <c r="H492" s="126"/>
      <c r="I492" s="456"/>
      <c r="J492" s="456"/>
      <c r="K492" s="456"/>
      <c r="L492" s="458"/>
      <c r="M492" s="458"/>
      <c r="N492" s="458"/>
      <c r="O492" s="458"/>
      <c r="P492" s="458"/>
      <c r="Q492" s="458"/>
      <c r="R492" s="458"/>
      <c r="S492" s="458"/>
      <c r="T492" s="458"/>
      <c r="U492" s="458"/>
      <c r="V492" s="458"/>
      <c r="W492" s="458"/>
      <c r="X492" s="458"/>
      <c r="Y492" s="458"/>
      <c r="Z492" s="459"/>
      <c r="AA492" s="459"/>
      <c r="AB492" s="286"/>
      <c r="AC492" s="430"/>
      <c r="AD492" s="430"/>
      <c r="AE492" s="430"/>
      <c r="AF492" s="430"/>
      <c r="AG492" s="430"/>
      <c r="AH492" s="430"/>
      <c r="AI492" s="430"/>
      <c r="AJ492" s="430"/>
      <c r="AK492" s="430"/>
      <c r="AL492" s="430"/>
      <c r="AM492" s="430"/>
      <c r="AN492" s="430"/>
      <c r="AO492" s="430"/>
      <c r="AP492" s="430"/>
      <c r="AQ492" s="430"/>
    </row>
    <row r="493" spans="1:43" ht="15">
      <c r="A493" s="834"/>
      <c r="B493" s="455"/>
      <c r="C493" s="456"/>
      <c r="D493" s="456"/>
      <c r="E493" s="461"/>
      <c r="F493" s="456"/>
      <c r="G493" s="126"/>
      <c r="H493" s="126"/>
      <c r="I493" s="456"/>
      <c r="J493" s="456"/>
      <c r="K493" s="456"/>
      <c r="L493" s="458"/>
      <c r="M493" s="458"/>
      <c r="N493" s="458"/>
      <c r="O493" s="458"/>
      <c r="P493" s="458"/>
      <c r="Q493" s="458"/>
      <c r="R493" s="458"/>
      <c r="S493" s="458"/>
      <c r="T493" s="458"/>
      <c r="U493" s="458"/>
      <c r="V493" s="458"/>
      <c r="W493" s="458"/>
      <c r="X493" s="458"/>
      <c r="Y493" s="458"/>
      <c r="Z493" s="459"/>
      <c r="AA493" s="459"/>
      <c r="AB493" s="286"/>
      <c r="AC493" s="430"/>
      <c r="AD493" s="430"/>
      <c r="AE493" s="430"/>
      <c r="AF493" s="430"/>
      <c r="AG493" s="430"/>
      <c r="AH493" s="430"/>
      <c r="AI493" s="430"/>
      <c r="AJ493" s="430"/>
      <c r="AK493" s="430"/>
      <c r="AL493" s="430"/>
      <c r="AM493" s="430"/>
      <c r="AN493" s="430"/>
      <c r="AO493" s="430"/>
      <c r="AP493" s="430"/>
      <c r="AQ493" s="430"/>
    </row>
    <row r="494" spans="1:43" ht="15">
      <c r="A494" s="834"/>
      <c r="B494" s="455"/>
      <c r="C494" s="456"/>
      <c r="D494" s="456"/>
      <c r="E494" s="461"/>
      <c r="F494" s="456"/>
      <c r="G494" s="126"/>
      <c r="H494" s="126"/>
      <c r="I494" s="456"/>
      <c r="J494" s="456"/>
      <c r="K494" s="456"/>
      <c r="L494" s="458"/>
      <c r="M494" s="458"/>
      <c r="N494" s="458"/>
      <c r="O494" s="458"/>
      <c r="P494" s="458"/>
      <c r="Q494" s="458"/>
      <c r="R494" s="458"/>
      <c r="S494" s="458"/>
      <c r="T494" s="458"/>
      <c r="U494" s="458"/>
      <c r="V494" s="458"/>
      <c r="W494" s="458"/>
      <c r="X494" s="458"/>
      <c r="Y494" s="458"/>
      <c r="Z494" s="459"/>
      <c r="AA494" s="459"/>
      <c r="AB494" s="286"/>
      <c r="AC494" s="430"/>
      <c r="AD494" s="430"/>
      <c r="AE494" s="430"/>
      <c r="AF494" s="430"/>
      <c r="AG494" s="430"/>
      <c r="AH494" s="430"/>
      <c r="AI494" s="430"/>
      <c r="AJ494" s="430"/>
      <c r="AK494" s="430"/>
      <c r="AL494" s="430"/>
      <c r="AM494" s="430"/>
      <c r="AN494" s="430"/>
      <c r="AO494" s="430"/>
      <c r="AP494" s="430"/>
      <c r="AQ494" s="430"/>
    </row>
    <row r="495" spans="1:43" ht="15">
      <c r="A495" s="834"/>
      <c r="B495" s="455"/>
      <c r="C495" s="456"/>
      <c r="D495" s="456"/>
      <c r="E495" s="461"/>
      <c r="F495" s="456"/>
      <c r="G495" s="126"/>
      <c r="H495" s="126"/>
      <c r="I495" s="456"/>
      <c r="J495" s="456"/>
      <c r="K495" s="456"/>
      <c r="L495" s="458"/>
      <c r="M495" s="458"/>
      <c r="N495" s="458"/>
      <c r="O495" s="458"/>
      <c r="P495" s="458"/>
      <c r="Q495" s="458"/>
      <c r="R495" s="458"/>
      <c r="S495" s="458"/>
      <c r="T495" s="458"/>
      <c r="U495" s="458"/>
      <c r="V495" s="458"/>
      <c r="W495" s="458"/>
      <c r="X495" s="458"/>
      <c r="Y495" s="458"/>
      <c r="Z495" s="459"/>
      <c r="AA495" s="459"/>
      <c r="AB495" s="286"/>
      <c r="AC495" s="430"/>
      <c r="AD495" s="430"/>
      <c r="AE495" s="430"/>
      <c r="AF495" s="430"/>
      <c r="AG495" s="430"/>
      <c r="AH495" s="430"/>
      <c r="AI495" s="430"/>
      <c r="AJ495" s="430"/>
      <c r="AK495" s="430"/>
      <c r="AL495" s="430"/>
      <c r="AM495" s="430"/>
      <c r="AN495" s="430"/>
      <c r="AO495" s="430"/>
      <c r="AP495" s="430"/>
      <c r="AQ495" s="430"/>
    </row>
    <row r="496" spans="1:43" ht="15">
      <c r="A496" s="834"/>
      <c r="B496" s="455"/>
      <c r="C496" s="456"/>
      <c r="D496" s="456"/>
      <c r="E496" s="461"/>
      <c r="F496" s="456"/>
      <c r="G496" s="126"/>
      <c r="H496" s="126"/>
      <c r="I496" s="456"/>
      <c r="J496" s="456"/>
      <c r="K496" s="456"/>
      <c r="L496" s="458"/>
      <c r="M496" s="458"/>
      <c r="N496" s="458"/>
      <c r="O496" s="458"/>
      <c r="P496" s="458"/>
      <c r="Q496" s="458"/>
      <c r="R496" s="458"/>
      <c r="S496" s="458"/>
      <c r="T496" s="458"/>
      <c r="U496" s="458"/>
      <c r="V496" s="458"/>
      <c r="W496" s="458"/>
      <c r="X496" s="458"/>
      <c r="Y496" s="458"/>
      <c r="Z496" s="459"/>
      <c r="AA496" s="459"/>
      <c r="AB496" s="286"/>
      <c r="AC496" s="430"/>
      <c r="AD496" s="430"/>
      <c r="AE496" s="430"/>
      <c r="AF496" s="430"/>
      <c r="AG496" s="430"/>
      <c r="AH496" s="430"/>
      <c r="AI496" s="430"/>
      <c r="AJ496" s="430"/>
      <c r="AK496" s="430"/>
      <c r="AL496" s="430"/>
      <c r="AM496" s="430"/>
      <c r="AN496" s="430"/>
      <c r="AO496" s="430"/>
      <c r="AP496" s="430"/>
      <c r="AQ496" s="430"/>
    </row>
    <row r="497" spans="1:43" ht="15">
      <c r="A497" s="834"/>
      <c r="B497" s="455"/>
      <c r="C497" s="456"/>
      <c r="D497" s="456"/>
      <c r="E497" s="461"/>
      <c r="F497" s="456"/>
      <c r="G497" s="126"/>
      <c r="H497" s="126"/>
      <c r="I497" s="456"/>
      <c r="J497" s="456"/>
      <c r="K497" s="456"/>
      <c r="L497" s="458"/>
      <c r="M497" s="458"/>
      <c r="N497" s="458"/>
      <c r="O497" s="458"/>
      <c r="P497" s="458"/>
      <c r="Q497" s="458"/>
      <c r="R497" s="458"/>
      <c r="S497" s="458"/>
      <c r="T497" s="458"/>
      <c r="U497" s="458"/>
      <c r="V497" s="458"/>
      <c r="W497" s="458"/>
      <c r="X497" s="458"/>
      <c r="Y497" s="458"/>
      <c r="Z497" s="459"/>
      <c r="AA497" s="459"/>
      <c r="AB497" s="286"/>
      <c r="AC497" s="430"/>
      <c r="AD497" s="430"/>
      <c r="AE497" s="430"/>
      <c r="AF497" s="430"/>
      <c r="AG497" s="430"/>
      <c r="AH497" s="430"/>
      <c r="AI497" s="430"/>
      <c r="AJ497" s="430"/>
      <c r="AK497" s="430"/>
      <c r="AL497" s="430"/>
      <c r="AM497" s="430"/>
      <c r="AN497" s="430"/>
      <c r="AO497" s="430"/>
      <c r="AP497" s="430"/>
      <c r="AQ497" s="430"/>
    </row>
    <row r="498" spans="1:43" ht="15">
      <c r="A498" s="834"/>
      <c r="B498" s="455"/>
      <c r="C498" s="456"/>
      <c r="D498" s="456"/>
      <c r="E498" s="461"/>
      <c r="F498" s="456"/>
      <c r="G498" s="126"/>
      <c r="H498" s="126"/>
      <c r="I498" s="456"/>
      <c r="J498" s="456"/>
      <c r="K498" s="456"/>
      <c r="L498" s="458"/>
      <c r="M498" s="458"/>
      <c r="N498" s="458"/>
      <c r="O498" s="458"/>
      <c r="P498" s="458"/>
      <c r="Q498" s="458"/>
      <c r="R498" s="458"/>
      <c r="S498" s="458"/>
      <c r="T498" s="458"/>
      <c r="U498" s="458"/>
      <c r="V498" s="458"/>
      <c r="W498" s="458"/>
      <c r="X498" s="458"/>
      <c r="Y498" s="458"/>
      <c r="Z498" s="459"/>
      <c r="AA498" s="459"/>
      <c r="AB498" s="286"/>
      <c r="AC498" s="430"/>
      <c r="AD498" s="430"/>
      <c r="AE498" s="430"/>
      <c r="AF498" s="430"/>
      <c r="AG498" s="430"/>
      <c r="AH498" s="430"/>
      <c r="AI498" s="430"/>
      <c r="AJ498" s="430"/>
      <c r="AK498" s="430"/>
      <c r="AL498" s="430"/>
      <c r="AM498" s="430"/>
      <c r="AN498" s="430"/>
      <c r="AO498" s="430"/>
      <c r="AP498" s="430"/>
      <c r="AQ498" s="430"/>
    </row>
    <row r="499" spans="1:43" ht="15">
      <c r="A499" s="834"/>
      <c r="B499" s="455"/>
      <c r="C499" s="456"/>
      <c r="D499" s="456"/>
      <c r="E499" s="461"/>
      <c r="F499" s="456"/>
      <c r="G499" s="126"/>
      <c r="H499" s="126"/>
      <c r="I499" s="456"/>
      <c r="J499" s="456"/>
      <c r="K499" s="456"/>
      <c r="L499" s="458"/>
      <c r="M499" s="458"/>
      <c r="N499" s="458"/>
      <c r="O499" s="458"/>
      <c r="P499" s="458"/>
      <c r="Q499" s="458"/>
      <c r="R499" s="458"/>
      <c r="S499" s="458"/>
      <c r="T499" s="458"/>
      <c r="U499" s="458"/>
      <c r="V499" s="458"/>
      <c r="W499" s="458"/>
      <c r="X499" s="458"/>
      <c r="Y499" s="458"/>
      <c r="Z499" s="459"/>
      <c r="AA499" s="459"/>
      <c r="AB499" s="286"/>
      <c r="AC499" s="430"/>
      <c r="AD499" s="430"/>
      <c r="AE499" s="430"/>
      <c r="AF499" s="430"/>
      <c r="AG499" s="430"/>
      <c r="AH499" s="430"/>
      <c r="AI499" s="430"/>
      <c r="AJ499" s="430"/>
      <c r="AK499" s="430"/>
      <c r="AL499" s="430"/>
      <c r="AM499" s="430"/>
      <c r="AN499" s="430"/>
      <c r="AO499" s="430"/>
      <c r="AP499" s="430"/>
      <c r="AQ499" s="430"/>
    </row>
    <row r="500" spans="1:43" ht="15">
      <c r="A500" s="834"/>
      <c r="B500" s="455"/>
      <c r="C500" s="456"/>
      <c r="D500" s="456"/>
      <c r="E500" s="461"/>
      <c r="F500" s="456"/>
      <c r="G500" s="126"/>
      <c r="H500" s="126"/>
      <c r="I500" s="456"/>
      <c r="J500" s="456"/>
      <c r="K500" s="456"/>
      <c r="L500" s="458"/>
      <c r="M500" s="458"/>
      <c r="N500" s="458"/>
      <c r="O500" s="458"/>
      <c r="P500" s="458"/>
      <c r="Q500" s="458"/>
      <c r="R500" s="458"/>
      <c r="S500" s="458"/>
      <c r="T500" s="458"/>
      <c r="U500" s="458"/>
      <c r="V500" s="458"/>
      <c r="W500" s="458"/>
      <c r="X500" s="458"/>
      <c r="Y500" s="458"/>
      <c r="Z500" s="459"/>
      <c r="AA500" s="459"/>
      <c r="AB500" s="286"/>
      <c r="AC500" s="430"/>
      <c r="AD500" s="430"/>
      <c r="AE500" s="430"/>
      <c r="AF500" s="430"/>
      <c r="AG500" s="430"/>
      <c r="AH500" s="430"/>
      <c r="AI500" s="430"/>
      <c r="AJ500" s="430"/>
      <c r="AK500" s="430"/>
      <c r="AL500" s="430"/>
      <c r="AM500" s="430"/>
      <c r="AN500" s="430"/>
      <c r="AO500" s="430"/>
      <c r="AP500" s="430"/>
      <c r="AQ500" s="430"/>
    </row>
    <row r="501" spans="1:43" ht="15">
      <c r="A501" s="834"/>
      <c r="B501" s="455"/>
      <c r="C501" s="456"/>
      <c r="D501" s="456"/>
      <c r="E501" s="461"/>
      <c r="F501" s="456"/>
      <c r="G501" s="126"/>
      <c r="H501" s="126"/>
      <c r="I501" s="456"/>
      <c r="J501" s="456"/>
      <c r="K501" s="456"/>
      <c r="L501" s="458"/>
      <c r="M501" s="458"/>
      <c r="N501" s="458"/>
      <c r="O501" s="458"/>
      <c r="P501" s="458"/>
      <c r="Q501" s="458"/>
      <c r="R501" s="458"/>
      <c r="S501" s="458"/>
      <c r="T501" s="458"/>
      <c r="U501" s="458"/>
      <c r="V501" s="458"/>
      <c r="W501" s="458"/>
      <c r="X501" s="458"/>
      <c r="Y501" s="458"/>
      <c r="Z501" s="459"/>
      <c r="AA501" s="459"/>
      <c r="AB501" s="286"/>
      <c r="AC501" s="430"/>
      <c r="AD501" s="430"/>
      <c r="AE501" s="430"/>
      <c r="AF501" s="430"/>
      <c r="AG501" s="430"/>
      <c r="AH501" s="430"/>
      <c r="AI501" s="430"/>
      <c r="AJ501" s="430"/>
      <c r="AK501" s="430"/>
      <c r="AL501" s="430"/>
      <c r="AM501" s="430"/>
      <c r="AN501" s="430"/>
      <c r="AO501" s="430"/>
      <c r="AP501" s="430"/>
      <c r="AQ501" s="430"/>
    </row>
    <row r="502" spans="1:43" ht="15">
      <c r="A502" s="834"/>
      <c r="B502" s="455"/>
      <c r="C502" s="456"/>
      <c r="D502" s="456"/>
      <c r="E502" s="461"/>
      <c r="F502" s="456"/>
      <c r="G502" s="126"/>
      <c r="H502" s="126"/>
      <c r="I502" s="456"/>
      <c r="J502" s="456"/>
      <c r="K502" s="456"/>
      <c r="L502" s="458"/>
      <c r="M502" s="458"/>
      <c r="N502" s="458"/>
      <c r="O502" s="458"/>
      <c r="P502" s="458"/>
      <c r="Q502" s="458"/>
      <c r="R502" s="458"/>
      <c r="S502" s="458"/>
      <c r="T502" s="458"/>
      <c r="U502" s="458"/>
      <c r="V502" s="458"/>
      <c r="W502" s="458"/>
      <c r="X502" s="458"/>
      <c r="Y502" s="458"/>
      <c r="Z502" s="459"/>
      <c r="AA502" s="459"/>
      <c r="AB502" s="286"/>
      <c r="AC502" s="430"/>
      <c r="AD502" s="430"/>
      <c r="AE502" s="430"/>
      <c r="AF502" s="430"/>
      <c r="AG502" s="430"/>
      <c r="AH502" s="430"/>
      <c r="AI502" s="430"/>
      <c r="AJ502" s="430"/>
      <c r="AK502" s="430"/>
      <c r="AL502" s="430"/>
      <c r="AM502" s="430"/>
      <c r="AN502" s="430"/>
      <c r="AO502" s="430"/>
      <c r="AP502" s="430"/>
      <c r="AQ502" s="430"/>
    </row>
    <row r="503" spans="1:43" ht="15">
      <c r="A503" s="834"/>
      <c r="B503" s="455"/>
      <c r="C503" s="456"/>
      <c r="D503" s="456"/>
      <c r="E503" s="461"/>
      <c r="F503" s="456"/>
      <c r="G503" s="126"/>
      <c r="H503" s="126"/>
      <c r="I503" s="456"/>
      <c r="J503" s="456"/>
      <c r="K503" s="456"/>
      <c r="L503" s="458"/>
      <c r="M503" s="458"/>
      <c r="N503" s="458"/>
      <c r="O503" s="458"/>
      <c r="P503" s="458"/>
      <c r="Q503" s="458"/>
      <c r="R503" s="458"/>
      <c r="S503" s="458"/>
      <c r="T503" s="458"/>
      <c r="U503" s="458"/>
      <c r="V503" s="458"/>
      <c r="W503" s="458"/>
      <c r="X503" s="458"/>
      <c r="Y503" s="458"/>
      <c r="Z503" s="459"/>
      <c r="AA503" s="459"/>
      <c r="AB503" s="286"/>
      <c r="AC503" s="430"/>
      <c r="AD503" s="430"/>
      <c r="AE503" s="430"/>
      <c r="AF503" s="430"/>
      <c r="AG503" s="430"/>
      <c r="AH503" s="430"/>
      <c r="AI503" s="430"/>
      <c r="AJ503" s="430"/>
      <c r="AK503" s="430"/>
      <c r="AL503" s="430"/>
      <c r="AM503" s="430"/>
      <c r="AN503" s="430"/>
      <c r="AO503" s="430"/>
      <c r="AP503" s="430"/>
      <c r="AQ503" s="430"/>
    </row>
    <row r="504" spans="1:43" ht="15">
      <c r="A504" s="834"/>
      <c r="B504" s="455"/>
      <c r="C504" s="456"/>
      <c r="D504" s="456"/>
      <c r="E504" s="461"/>
      <c r="F504" s="456"/>
      <c r="G504" s="126"/>
      <c r="H504" s="126"/>
      <c r="I504" s="456"/>
      <c r="J504" s="456"/>
      <c r="K504" s="456"/>
      <c r="L504" s="458"/>
      <c r="M504" s="458"/>
      <c r="N504" s="458"/>
      <c r="O504" s="458"/>
      <c r="P504" s="458"/>
      <c r="Q504" s="458"/>
      <c r="R504" s="458"/>
      <c r="S504" s="458"/>
      <c r="T504" s="458"/>
      <c r="U504" s="458"/>
      <c r="V504" s="458"/>
      <c r="W504" s="458"/>
      <c r="X504" s="458"/>
      <c r="Y504" s="458"/>
      <c r="Z504" s="459"/>
      <c r="AA504" s="459"/>
      <c r="AB504" s="286"/>
      <c r="AC504" s="430"/>
      <c r="AD504" s="430"/>
      <c r="AE504" s="430"/>
      <c r="AF504" s="430"/>
      <c r="AG504" s="430"/>
      <c r="AH504" s="430"/>
      <c r="AI504" s="430"/>
      <c r="AJ504" s="430"/>
      <c r="AK504" s="430"/>
      <c r="AL504" s="430"/>
      <c r="AM504" s="430"/>
      <c r="AN504" s="430"/>
      <c r="AO504" s="430"/>
      <c r="AP504" s="430"/>
      <c r="AQ504" s="430"/>
    </row>
    <row r="505" spans="1:43" ht="15">
      <c r="A505" s="834"/>
      <c r="B505" s="455"/>
      <c r="C505" s="456"/>
      <c r="D505" s="456"/>
      <c r="E505" s="461"/>
      <c r="F505" s="456"/>
      <c r="G505" s="126"/>
      <c r="H505" s="126"/>
      <c r="I505" s="456"/>
      <c r="J505" s="456"/>
      <c r="K505" s="456"/>
      <c r="L505" s="458"/>
      <c r="M505" s="458"/>
      <c r="N505" s="458"/>
      <c r="O505" s="458"/>
      <c r="P505" s="458"/>
      <c r="Q505" s="458"/>
      <c r="R505" s="458"/>
      <c r="S505" s="458"/>
      <c r="T505" s="458"/>
      <c r="U505" s="458"/>
      <c r="V505" s="458"/>
      <c r="W505" s="458"/>
      <c r="X505" s="458"/>
      <c r="Y505" s="458"/>
      <c r="Z505" s="459"/>
      <c r="AA505" s="459"/>
      <c r="AB505" s="286"/>
      <c r="AC505" s="430"/>
      <c r="AD505" s="430"/>
      <c r="AE505" s="430"/>
      <c r="AF505" s="430"/>
      <c r="AG505" s="430"/>
      <c r="AH505" s="430"/>
      <c r="AI505" s="430"/>
      <c r="AJ505" s="430"/>
      <c r="AK505" s="430"/>
      <c r="AL505" s="430"/>
      <c r="AM505" s="430"/>
      <c r="AN505" s="430"/>
      <c r="AO505" s="430"/>
      <c r="AP505" s="430"/>
      <c r="AQ505" s="430"/>
    </row>
    <row r="506" spans="1:43" ht="15">
      <c r="A506" s="834"/>
      <c r="B506" s="455"/>
      <c r="C506" s="456"/>
      <c r="D506" s="456"/>
      <c r="E506" s="461"/>
      <c r="F506" s="456"/>
      <c r="G506" s="126"/>
      <c r="H506" s="126"/>
      <c r="I506" s="456"/>
      <c r="J506" s="456"/>
      <c r="K506" s="456"/>
      <c r="L506" s="458"/>
      <c r="M506" s="458"/>
      <c r="N506" s="458"/>
      <c r="O506" s="458"/>
      <c r="P506" s="458"/>
      <c r="Q506" s="458"/>
      <c r="R506" s="458"/>
      <c r="S506" s="458"/>
      <c r="T506" s="458"/>
      <c r="U506" s="458"/>
      <c r="V506" s="458"/>
      <c r="W506" s="458"/>
      <c r="X506" s="458"/>
      <c r="Y506" s="458"/>
      <c r="Z506" s="459"/>
      <c r="AA506" s="459"/>
      <c r="AB506" s="286"/>
      <c r="AC506" s="430"/>
      <c r="AD506" s="430"/>
      <c r="AE506" s="430"/>
      <c r="AF506" s="430"/>
      <c r="AG506" s="430"/>
      <c r="AH506" s="430"/>
      <c r="AI506" s="430"/>
      <c r="AJ506" s="430"/>
      <c r="AK506" s="430"/>
      <c r="AL506" s="430"/>
      <c r="AM506" s="430"/>
      <c r="AN506" s="430"/>
      <c r="AO506" s="430"/>
      <c r="AP506" s="430"/>
      <c r="AQ506" s="430"/>
    </row>
    <row r="507" spans="1:43" ht="15">
      <c r="A507" s="834"/>
      <c r="B507" s="455"/>
      <c r="C507" s="456"/>
      <c r="D507" s="456"/>
      <c r="E507" s="461"/>
      <c r="F507" s="456"/>
      <c r="G507" s="126"/>
      <c r="H507" s="126"/>
      <c r="I507" s="456"/>
      <c r="J507" s="456"/>
      <c r="K507" s="456"/>
      <c r="L507" s="458"/>
      <c r="M507" s="458"/>
      <c r="N507" s="458"/>
      <c r="O507" s="458"/>
      <c r="P507" s="458"/>
      <c r="Q507" s="458"/>
      <c r="R507" s="458"/>
      <c r="S507" s="458"/>
      <c r="T507" s="458"/>
      <c r="U507" s="458"/>
      <c r="V507" s="458"/>
      <c r="W507" s="458"/>
      <c r="X507" s="458"/>
      <c r="Y507" s="458"/>
      <c r="Z507" s="459"/>
      <c r="AA507" s="459"/>
      <c r="AB507" s="286"/>
      <c r="AC507" s="430"/>
      <c r="AD507" s="430"/>
      <c r="AE507" s="430"/>
      <c r="AF507" s="430"/>
      <c r="AG507" s="430"/>
      <c r="AH507" s="430"/>
      <c r="AI507" s="430"/>
      <c r="AJ507" s="430"/>
      <c r="AK507" s="430"/>
      <c r="AL507" s="430"/>
      <c r="AM507" s="430"/>
      <c r="AN507" s="430"/>
      <c r="AO507" s="430"/>
      <c r="AP507" s="430"/>
      <c r="AQ507" s="430"/>
    </row>
    <row r="508" spans="1:43" ht="15">
      <c r="A508" s="834"/>
      <c r="B508" s="455"/>
      <c r="C508" s="456"/>
      <c r="D508" s="456"/>
      <c r="E508" s="461"/>
      <c r="F508" s="456"/>
      <c r="G508" s="126"/>
      <c r="H508" s="126"/>
      <c r="I508" s="456"/>
      <c r="J508" s="456"/>
      <c r="K508" s="456"/>
      <c r="L508" s="458"/>
      <c r="M508" s="458"/>
      <c r="N508" s="458"/>
      <c r="O508" s="458"/>
      <c r="P508" s="458"/>
      <c r="Q508" s="458"/>
      <c r="R508" s="458"/>
      <c r="S508" s="458"/>
      <c r="T508" s="458"/>
      <c r="U508" s="458"/>
      <c r="V508" s="458"/>
      <c r="W508" s="458"/>
      <c r="X508" s="458"/>
      <c r="Y508" s="458"/>
      <c r="Z508" s="459"/>
      <c r="AA508" s="459"/>
      <c r="AB508" s="286"/>
      <c r="AC508" s="430"/>
      <c r="AD508" s="430"/>
      <c r="AE508" s="430"/>
      <c r="AF508" s="430"/>
      <c r="AG508" s="430"/>
      <c r="AH508" s="430"/>
      <c r="AI508" s="430"/>
      <c r="AJ508" s="430"/>
      <c r="AK508" s="430"/>
      <c r="AL508" s="430"/>
      <c r="AM508" s="430"/>
      <c r="AN508" s="430"/>
      <c r="AO508" s="430"/>
      <c r="AP508" s="430"/>
      <c r="AQ508" s="430"/>
    </row>
    <row r="509" spans="1:43" ht="15">
      <c r="A509" s="834"/>
      <c r="B509" s="455"/>
      <c r="C509" s="456"/>
      <c r="D509" s="456"/>
      <c r="E509" s="461"/>
      <c r="F509" s="456"/>
      <c r="G509" s="126"/>
      <c r="H509" s="126"/>
      <c r="I509" s="456"/>
      <c r="J509" s="456"/>
      <c r="K509" s="456"/>
      <c r="L509" s="458"/>
      <c r="M509" s="458"/>
      <c r="N509" s="458"/>
      <c r="O509" s="458"/>
      <c r="P509" s="458"/>
      <c r="Q509" s="458"/>
      <c r="R509" s="458"/>
      <c r="S509" s="458"/>
      <c r="T509" s="458"/>
      <c r="U509" s="458"/>
      <c r="V509" s="458"/>
      <c r="W509" s="458"/>
      <c r="X509" s="458"/>
      <c r="Y509" s="458"/>
      <c r="Z509" s="459"/>
      <c r="AA509" s="459"/>
      <c r="AB509" s="286"/>
      <c r="AC509" s="430"/>
      <c r="AD509" s="430"/>
      <c r="AE509" s="430"/>
      <c r="AF509" s="430"/>
      <c r="AG509" s="430"/>
      <c r="AH509" s="430"/>
      <c r="AI509" s="430"/>
      <c r="AJ509" s="430"/>
      <c r="AK509" s="430"/>
      <c r="AL509" s="430"/>
      <c r="AM509" s="430"/>
      <c r="AN509" s="430"/>
      <c r="AO509" s="430"/>
      <c r="AP509" s="430"/>
      <c r="AQ509" s="430"/>
    </row>
    <row r="510" spans="1:43" ht="15">
      <c r="A510" s="834"/>
      <c r="B510" s="455"/>
      <c r="C510" s="456"/>
      <c r="D510" s="456"/>
      <c r="E510" s="461"/>
      <c r="F510" s="456"/>
      <c r="G510" s="126"/>
      <c r="H510" s="126"/>
      <c r="I510" s="456"/>
      <c r="J510" s="456"/>
      <c r="K510" s="456"/>
      <c r="L510" s="458"/>
      <c r="M510" s="458"/>
      <c r="N510" s="458"/>
      <c r="O510" s="458"/>
      <c r="P510" s="458"/>
      <c r="Q510" s="458"/>
      <c r="R510" s="458"/>
      <c r="S510" s="458"/>
      <c r="T510" s="458"/>
      <c r="U510" s="458"/>
      <c r="V510" s="458"/>
      <c r="W510" s="458"/>
      <c r="X510" s="458"/>
      <c r="Y510" s="458"/>
      <c r="Z510" s="459"/>
      <c r="AA510" s="459"/>
      <c r="AB510" s="286"/>
      <c r="AC510" s="430"/>
      <c r="AD510" s="430"/>
      <c r="AE510" s="430"/>
      <c r="AF510" s="430"/>
      <c r="AG510" s="430"/>
      <c r="AH510" s="430"/>
      <c r="AI510" s="430"/>
      <c r="AJ510" s="430"/>
      <c r="AK510" s="430"/>
      <c r="AL510" s="430"/>
      <c r="AM510" s="430"/>
      <c r="AN510" s="430"/>
      <c r="AO510" s="430"/>
      <c r="AP510" s="430"/>
      <c r="AQ510" s="430"/>
    </row>
    <row r="511" spans="1:43" ht="15">
      <c r="A511" s="834"/>
      <c r="B511" s="455"/>
      <c r="C511" s="456"/>
      <c r="D511" s="456"/>
      <c r="E511" s="461"/>
      <c r="F511" s="456"/>
      <c r="G511" s="126"/>
      <c r="H511" s="126"/>
      <c r="I511" s="456"/>
      <c r="J511" s="456"/>
      <c r="K511" s="456"/>
      <c r="L511" s="458"/>
      <c r="M511" s="458"/>
      <c r="N511" s="458"/>
      <c r="O511" s="458"/>
      <c r="P511" s="458"/>
      <c r="Q511" s="458"/>
      <c r="R511" s="458"/>
      <c r="S511" s="458"/>
      <c r="T511" s="458"/>
      <c r="U511" s="458"/>
      <c r="V511" s="458"/>
      <c r="W511" s="458"/>
      <c r="X511" s="458"/>
      <c r="Y511" s="458"/>
      <c r="Z511" s="459"/>
      <c r="AA511" s="459"/>
      <c r="AB511" s="286"/>
      <c r="AC511" s="430"/>
      <c r="AD511" s="430"/>
      <c r="AE511" s="430"/>
      <c r="AF511" s="430"/>
      <c r="AG511" s="430"/>
      <c r="AH511" s="430"/>
      <c r="AI511" s="430"/>
      <c r="AJ511" s="430"/>
      <c r="AK511" s="430"/>
      <c r="AL511" s="430"/>
      <c r="AM511" s="430"/>
      <c r="AN511" s="430"/>
      <c r="AO511" s="430"/>
      <c r="AP511" s="430"/>
      <c r="AQ511" s="430"/>
    </row>
    <row r="512" spans="1:43" ht="15">
      <c r="A512" s="834"/>
      <c r="B512" s="455"/>
      <c r="C512" s="456"/>
      <c r="D512" s="456"/>
      <c r="E512" s="461"/>
      <c r="F512" s="456"/>
      <c r="G512" s="126"/>
      <c r="H512" s="126"/>
      <c r="I512" s="456"/>
      <c r="J512" s="456"/>
      <c r="K512" s="456"/>
      <c r="L512" s="458"/>
      <c r="M512" s="458"/>
      <c r="N512" s="458"/>
      <c r="O512" s="458"/>
      <c r="P512" s="458"/>
      <c r="Q512" s="458"/>
      <c r="R512" s="458"/>
      <c r="S512" s="458"/>
      <c r="T512" s="458"/>
      <c r="U512" s="458"/>
      <c r="V512" s="458"/>
      <c r="W512" s="458"/>
      <c r="X512" s="458"/>
      <c r="Y512" s="458"/>
      <c r="Z512" s="459"/>
      <c r="AA512" s="459"/>
      <c r="AB512" s="286"/>
      <c r="AC512" s="430"/>
      <c r="AD512" s="430"/>
      <c r="AE512" s="430"/>
      <c r="AF512" s="430"/>
      <c r="AG512" s="430"/>
      <c r="AH512" s="430"/>
      <c r="AI512" s="430"/>
      <c r="AJ512" s="430"/>
      <c r="AK512" s="430"/>
      <c r="AL512" s="430"/>
      <c r="AM512" s="430"/>
      <c r="AN512" s="430"/>
      <c r="AO512" s="430"/>
      <c r="AP512" s="430"/>
      <c r="AQ512" s="430"/>
    </row>
    <row r="513" spans="1:43" ht="15">
      <c r="A513" s="834"/>
      <c r="B513" s="455"/>
      <c r="C513" s="456"/>
      <c r="D513" s="456"/>
      <c r="E513" s="461"/>
      <c r="F513" s="456"/>
      <c r="G513" s="126"/>
      <c r="H513" s="126"/>
      <c r="I513" s="456"/>
      <c r="J513" s="456"/>
      <c r="K513" s="456"/>
      <c r="L513" s="458"/>
      <c r="M513" s="458"/>
      <c r="N513" s="458"/>
      <c r="O513" s="458"/>
      <c r="P513" s="458"/>
      <c r="Q513" s="458"/>
      <c r="R513" s="458"/>
      <c r="S513" s="458"/>
      <c r="T513" s="458"/>
      <c r="U513" s="458"/>
      <c r="V513" s="458"/>
      <c r="W513" s="458"/>
      <c r="X513" s="458"/>
      <c r="Y513" s="458"/>
      <c r="Z513" s="459"/>
      <c r="AA513" s="459"/>
      <c r="AB513" s="286"/>
      <c r="AC513" s="430"/>
      <c r="AD513" s="430"/>
      <c r="AE513" s="430"/>
      <c r="AF513" s="430"/>
      <c r="AG513" s="430"/>
      <c r="AH513" s="430"/>
      <c r="AI513" s="430"/>
      <c r="AJ513" s="430"/>
      <c r="AK513" s="430"/>
      <c r="AL513" s="430"/>
      <c r="AM513" s="430"/>
      <c r="AN513" s="430"/>
      <c r="AO513" s="430"/>
      <c r="AP513" s="430"/>
      <c r="AQ513" s="430"/>
    </row>
    <row r="514" spans="1:43" ht="15">
      <c r="A514" s="834"/>
      <c r="B514" s="455"/>
      <c r="C514" s="456"/>
      <c r="D514" s="456"/>
      <c r="E514" s="461"/>
      <c r="F514" s="456"/>
      <c r="G514" s="126"/>
      <c r="H514" s="126"/>
      <c r="I514" s="456"/>
      <c r="J514" s="456"/>
      <c r="K514" s="456"/>
      <c r="L514" s="458"/>
      <c r="M514" s="458"/>
      <c r="N514" s="458"/>
      <c r="O514" s="458"/>
      <c r="P514" s="458"/>
      <c r="Q514" s="458"/>
      <c r="R514" s="458"/>
      <c r="S514" s="458"/>
      <c r="T514" s="458"/>
      <c r="U514" s="458"/>
      <c r="V514" s="458"/>
      <c r="W514" s="458"/>
      <c r="X514" s="458"/>
      <c r="Y514" s="458"/>
      <c r="Z514" s="459"/>
      <c r="AA514" s="459"/>
      <c r="AB514" s="286"/>
      <c r="AC514" s="430"/>
      <c r="AD514" s="430"/>
      <c r="AE514" s="430"/>
      <c r="AF514" s="430"/>
      <c r="AG514" s="430"/>
      <c r="AH514" s="430"/>
      <c r="AI514" s="430"/>
      <c r="AJ514" s="430"/>
      <c r="AK514" s="430"/>
      <c r="AL514" s="430"/>
      <c r="AM514" s="430"/>
      <c r="AN514" s="430"/>
      <c r="AO514" s="430"/>
      <c r="AP514" s="430"/>
      <c r="AQ514" s="430"/>
    </row>
    <row r="515" spans="1:43" ht="15">
      <c r="A515" s="834"/>
      <c r="B515" s="455"/>
      <c r="C515" s="456"/>
      <c r="D515" s="456"/>
      <c r="E515" s="461"/>
      <c r="F515" s="456"/>
      <c r="G515" s="126"/>
      <c r="H515" s="126"/>
      <c r="I515" s="456"/>
      <c r="J515" s="456"/>
      <c r="K515" s="456"/>
      <c r="L515" s="458"/>
      <c r="M515" s="458"/>
      <c r="N515" s="458"/>
      <c r="O515" s="458"/>
      <c r="P515" s="458"/>
      <c r="Q515" s="458"/>
      <c r="R515" s="458"/>
      <c r="S515" s="458"/>
      <c r="T515" s="458"/>
      <c r="U515" s="458"/>
      <c r="V515" s="458"/>
      <c r="W515" s="458"/>
      <c r="X515" s="458"/>
      <c r="Y515" s="458"/>
      <c r="Z515" s="459"/>
      <c r="AA515" s="459"/>
      <c r="AB515" s="286"/>
      <c r="AC515" s="430"/>
      <c r="AD515" s="430"/>
      <c r="AE515" s="430"/>
      <c r="AF515" s="430"/>
      <c r="AG515" s="430"/>
      <c r="AH515" s="430"/>
      <c r="AI515" s="430"/>
      <c r="AJ515" s="430"/>
      <c r="AK515" s="430"/>
      <c r="AL515" s="430"/>
      <c r="AM515" s="430"/>
      <c r="AN515" s="430"/>
      <c r="AO515" s="430"/>
      <c r="AP515" s="430"/>
      <c r="AQ515" s="430"/>
    </row>
    <row r="516" spans="1:43" ht="15">
      <c r="A516" s="834"/>
      <c r="B516" s="455"/>
      <c r="C516" s="456"/>
      <c r="D516" s="456"/>
      <c r="E516" s="461"/>
      <c r="F516" s="456"/>
      <c r="G516" s="126"/>
      <c r="H516" s="126"/>
      <c r="I516" s="456"/>
      <c r="J516" s="456"/>
      <c r="K516" s="456"/>
      <c r="L516" s="458"/>
      <c r="M516" s="458"/>
      <c r="N516" s="458"/>
      <c r="O516" s="458"/>
      <c r="P516" s="458"/>
      <c r="Q516" s="458"/>
      <c r="R516" s="458"/>
      <c r="S516" s="458"/>
      <c r="T516" s="458"/>
      <c r="U516" s="458"/>
      <c r="V516" s="458"/>
      <c r="W516" s="458"/>
      <c r="X516" s="458"/>
      <c r="Y516" s="458"/>
      <c r="Z516" s="459"/>
      <c r="AA516" s="459"/>
      <c r="AB516" s="286"/>
      <c r="AC516" s="430"/>
      <c r="AD516" s="430"/>
      <c r="AE516" s="430"/>
      <c r="AF516" s="430"/>
      <c r="AG516" s="430"/>
      <c r="AH516" s="430"/>
      <c r="AI516" s="430"/>
      <c r="AJ516" s="430"/>
      <c r="AK516" s="430"/>
      <c r="AL516" s="430"/>
      <c r="AM516" s="430"/>
      <c r="AN516" s="430"/>
      <c r="AO516" s="430"/>
      <c r="AP516" s="430"/>
      <c r="AQ516" s="430"/>
    </row>
    <row r="517" spans="1:43" ht="15">
      <c r="A517" s="834"/>
      <c r="B517" s="455"/>
      <c r="C517" s="456"/>
      <c r="D517" s="456"/>
      <c r="E517" s="461"/>
      <c r="F517" s="456"/>
      <c r="G517" s="126"/>
      <c r="H517" s="126"/>
      <c r="I517" s="456"/>
      <c r="J517" s="456"/>
      <c r="K517" s="456"/>
      <c r="L517" s="458"/>
      <c r="M517" s="458"/>
      <c r="N517" s="458"/>
      <c r="O517" s="458"/>
      <c r="P517" s="458"/>
      <c r="Q517" s="458"/>
      <c r="R517" s="458"/>
      <c r="S517" s="458"/>
      <c r="T517" s="458"/>
      <c r="U517" s="458"/>
      <c r="V517" s="458"/>
      <c r="W517" s="458"/>
      <c r="X517" s="458"/>
      <c r="Y517" s="458"/>
      <c r="Z517" s="459"/>
      <c r="AA517" s="459"/>
      <c r="AB517" s="286"/>
      <c r="AC517" s="430"/>
      <c r="AD517" s="430"/>
      <c r="AE517" s="430"/>
      <c r="AF517" s="430"/>
      <c r="AG517" s="430"/>
      <c r="AH517" s="430"/>
      <c r="AI517" s="430"/>
      <c r="AJ517" s="430"/>
      <c r="AK517" s="430"/>
      <c r="AL517" s="430"/>
      <c r="AM517" s="430"/>
      <c r="AN517" s="430"/>
      <c r="AO517" s="430"/>
      <c r="AP517" s="430"/>
      <c r="AQ517" s="430"/>
    </row>
    <row r="518" spans="1:43" ht="15">
      <c r="A518" s="834"/>
      <c r="B518" s="455"/>
      <c r="C518" s="456"/>
      <c r="D518" s="456"/>
      <c r="E518" s="461"/>
      <c r="F518" s="456"/>
      <c r="G518" s="126"/>
      <c r="H518" s="126"/>
      <c r="I518" s="456"/>
      <c r="J518" s="456"/>
      <c r="K518" s="456"/>
      <c r="L518" s="458"/>
      <c r="M518" s="458"/>
      <c r="N518" s="458"/>
      <c r="O518" s="458"/>
      <c r="P518" s="458"/>
      <c r="Q518" s="458"/>
      <c r="R518" s="458"/>
      <c r="S518" s="458"/>
      <c r="T518" s="458"/>
      <c r="U518" s="458"/>
      <c r="V518" s="458"/>
      <c r="W518" s="458"/>
      <c r="X518" s="458"/>
      <c r="Y518" s="458"/>
      <c r="Z518" s="459"/>
      <c r="AA518" s="459"/>
      <c r="AB518" s="286"/>
      <c r="AC518" s="430"/>
      <c r="AD518" s="430"/>
      <c r="AE518" s="430"/>
      <c r="AF518" s="430"/>
      <c r="AG518" s="430"/>
      <c r="AH518" s="430"/>
      <c r="AI518" s="430"/>
      <c r="AJ518" s="430"/>
      <c r="AK518" s="430"/>
      <c r="AL518" s="430"/>
      <c r="AM518" s="430"/>
      <c r="AN518" s="430"/>
      <c r="AO518" s="430"/>
      <c r="AP518" s="430"/>
      <c r="AQ518" s="430"/>
    </row>
    <row r="519" spans="1:43" ht="15">
      <c r="A519" s="834"/>
      <c r="B519" s="455"/>
      <c r="C519" s="456"/>
      <c r="D519" s="456"/>
      <c r="E519" s="461"/>
      <c r="F519" s="456"/>
      <c r="G519" s="126"/>
      <c r="H519" s="126"/>
      <c r="I519" s="456"/>
      <c r="J519" s="456"/>
      <c r="K519" s="456"/>
      <c r="L519" s="458"/>
      <c r="M519" s="458"/>
      <c r="N519" s="458"/>
      <c r="O519" s="458"/>
      <c r="P519" s="458"/>
      <c r="Q519" s="458"/>
      <c r="R519" s="458"/>
      <c r="S519" s="458"/>
      <c r="T519" s="458"/>
      <c r="U519" s="458"/>
      <c r="V519" s="458"/>
      <c r="W519" s="458"/>
      <c r="X519" s="458"/>
      <c r="Y519" s="458"/>
      <c r="Z519" s="459"/>
      <c r="AA519" s="459"/>
      <c r="AB519" s="286"/>
      <c r="AC519" s="430"/>
      <c r="AD519" s="430"/>
      <c r="AE519" s="430"/>
      <c r="AF519" s="430"/>
      <c r="AG519" s="430"/>
      <c r="AH519" s="430"/>
      <c r="AI519" s="430"/>
      <c r="AJ519" s="430"/>
      <c r="AK519" s="430"/>
      <c r="AL519" s="430"/>
      <c r="AM519" s="430"/>
      <c r="AN519" s="430"/>
      <c r="AO519" s="430"/>
      <c r="AP519" s="430"/>
      <c r="AQ519" s="430"/>
    </row>
    <row r="520" spans="1:43" ht="15">
      <c r="A520" s="834"/>
      <c r="B520" s="455"/>
      <c r="C520" s="456"/>
      <c r="D520" s="456"/>
      <c r="E520" s="461"/>
      <c r="F520" s="456"/>
      <c r="G520" s="126"/>
      <c r="H520" s="126"/>
      <c r="I520" s="456"/>
      <c r="J520" s="456"/>
      <c r="K520" s="456"/>
      <c r="L520" s="458"/>
      <c r="M520" s="458"/>
      <c r="N520" s="458"/>
      <c r="O520" s="458"/>
      <c r="P520" s="458"/>
      <c r="Q520" s="458"/>
      <c r="R520" s="458"/>
      <c r="S520" s="458"/>
      <c r="T520" s="458"/>
      <c r="U520" s="458"/>
      <c r="V520" s="458"/>
      <c r="W520" s="458"/>
      <c r="X520" s="458"/>
      <c r="Y520" s="458"/>
      <c r="Z520" s="459"/>
      <c r="AA520" s="459"/>
      <c r="AB520" s="286"/>
      <c r="AC520" s="430"/>
      <c r="AD520" s="430"/>
      <c r="AE520" s="430"/>
      <c r="AF520" s="430"/>
      <c r="AG520" s="430"/>
      <c r="AH520" s="430"/>
      <c r="AI520" s="430"/>
      <c r="AJ520" s="430"/>
      <c r="AK520" s="430"/>
      <c r="AL520" s="430"/>
      <c r="AM520" s="430"/>
      <c r="AN520" s="430"/>
      <c r="AO520" s="430"/>
      <c r="AP520" s="430"/>
      <c r="AQ520" s="430"/>
    </row>
    <row r="521" spans="1:43" ht="15">
      <c r="A521" s="834"/>
      <c r="B521" s="455"/>
      <c r="C521" s="456"/>
      <c r="D521" s="456"/>
      <c r="E521" s="461"/>
      <c r="F521" s="456"/>
      <c r="G521" s="126"/>
      <c r="H521" s="126"/>
      <c r="I521" s="456"/>
      <c r="J521" s="456"/>
      <c r="K521" s="456"/>
      <c r="L521" s="458"/>
      <c r="M521" s="458"/>
      <c r="N521" s="458"/>
      <c r="O521" s="458"/>
      <c r="P521" s="458"/>
      <c r="Q521" s="458"/>
      <c r="R521" s="458"/>
      <c r="S521" s="458"/>
      <c r="T521" s="458"/>
      <c r="U521" s="458"/>
      <c r="V521" s="458"/>
      <c r="W521" s="458"/>
      <c r="X521" s="458"/>
      <c r="Y521" s="458"/>
      <c r="Z521" s="459"/>
      <c r="AA521" s="459"/>
      <c r="AB521" s="286"/>
      <c r="AC521" s="430"/>
      <c r="AD521" s="430"/>
      <c r="AE521" s="430"/>
      <c r="AF521" s="430"/>
      <c r="AG521" s="430"/>
      <c r="AH521" s="430"/>
      <c r="AI521" s="430"/>
      <c r="AJ521" s="430"/>
      <c r="AK521" s="430"/>
      <c r="AL521" s="430"/>
      <c r="AM521" s="430"/>
      <c r="AN521" s="430"/>
      <c r="AO521" s="430"/>
      <c r="AP521" s="430"/>
      <c r="AQ521" s="430"/>
    </row>
    <row r="522" spans="1:43" ht="15">
      <c r="A522" s="834"/>
      <c r="B522" s="455"/>
      <c r="C522" s="456"/>
      <c r="D522" s="456"/>
      <c r="E522" s="461"/>
      <c r="F522" s="456"/>
      <c r="G522" s="126"/>
      <c r="H522" s="126"/>
      <c r="I522" s="456"/>
      <c r="J522" s="456"/>
      <c r="K522" s="456"/>
      <c r="L522" s="458"/>
      <c r="M522" s="458"/>
      <c r="N522" s="458"/>
      <c r="O522" s="458"/>
      <c r="P522" s="458"/>
      <c r="Q522" s="458"/>
      <c r="R522" s="458"/>
      <c r="S522" s="458"/>
      <c r="T522" s="458"/>
      <c r="U522" s="458"/>
      <c r="V522" s="458"/>
      <c r="W522" s="458"/>
      <c r="X522" s="458"/>
      <c r="Y522" s="458"/>
      <c r="Z522" s="459"/>
      <c r="AA522" s="459"/>
      <c r="AB522" s="286"/>
      <c r="AC522" s="430"/>
      <c r="AD522" s="430"/>
      <c r="AE522" s="430"/>
      <c r="AF522" s="430"/>
      <c r="AG522" s="430"/>
      <c r="AH522" s="430"/>
      <c r="AI522" s="430"/>
      <c r="AJ522" s="430"/>
      <c r="AK522" s="430"/>
      <c r="AL522" s="430"/>
      <c r="AM522" s="430"/>
      <c r="AN522" s="430"/>
      <c r="AO522" s="430"/>
      <c r="AP522" s="430"/>
      <c r="AQ522" s="430"/>
    </row>
    <row r="523" spans="1:43" ht="15">
      <c r="A523" s="834"/>
      <c r="B523" s="455"/>
      <c r="C523" s="456"/>
      <c r="D523" s="456"/>
      <c r="E523" s="461"/>
      <c r="F523" s="456"/>
      <c r="G523" s="126"/>
      <c r="H523" s="126"/>
      <c r="I523" s="456"/>
      <c r="J523" s="456"/>
      <c r="K523" s="456"/>
      <c r="L523" s="458"/>
      <c r="M523" s="458"/>
      <c r="N523" s="458"/>
      <c r="O523" s="458"/>
      <c r="P523" s="458"/>
      <c r="Q523" s="458"/>
      <c r="R523" s="458"/>
      <c r="S523" s="458"/>
      <c r="T523" s="458"/>
      <c r="U523" s="458"/>
      <c r="V523" s="458"/>
      <c r="W523" s="458"/>
      <c r="X523" s="458"/>
      <c r="Y523" s="458"/>
      <c r="Z523" s="459"/>
      <c r="AA523" s="459"/>
      <c r="AB523" s="286"/>
      <c r="AC523" s="430"/>
      <c r="AD523" s="430"/>
      <c r="AE523" s="430"/>
      <c r="AF523" s="430"/>
      <c r="AG523" s="430"/>
      <c r="AH523" s="430"/>
      <c r="AI523" s="430"/>
      <c r="AJ523" s="430"/>
      <c r="AK523" s="430"/>
      <c r="AL523" s="430"/>
      <c r="AM523" s="430"/>
      <c r="AN523" s="430"/>
      <c r="AO523" s="430"/>
      <c r="AP523" s="430"/>
      <c r="AQ523" s="430"/>
    </row>
    <row r="524" spans="1:43" ht="15">
      <c r="A524" s="834"/>
      <c r="B524" s="455"/>
      <c r="C524" s="456"/>
      <c r="D524" s="456"/>
      <c r="E524" s="461"/>
      <c r="F524" s="456"/>
      <c r="G524" s="126"/>
      <c r="H524" s="126"/>
      <c r="I524" s="456"/>
      <c r="J524" s="456"/>
      <c r="K524" s="456"/>
      <c r="L524" s="458"/>
      <c r="M524" s="458"/>
      <c r="N524" s="458"/>
      <c r="O524" s="458"/>
      <c r="P524" s="458"/>
      <c r="Q524" s="458"/>
      <c r="R524" s="458"/>
      <c r="S524" s="458"/>
      <c r="T524" s="458"/>
      <c r="U524" s="458"/>
      <c r="V524" s="458"/>
      <c r="W524" s="458"/>
      <c r="X524" s="458"/>
      <c r="Y524" s="458"/>
      <c r="Z524" s="459"/>
      <c r="AA524" s="459"/>
      <c r="AB524" s="286"/>
      <c r="AC524" s="430"/>
      <c r="AD524" s="430"/>
      <c r="AE524" s="430"/>
      <c r="AF524" s="430"/>
      <c r="AG524" s="430"/>
      <c r="AH524" s="430"/>
      <c r="AI524" s="430"/>
      <c r="AJ524" s="430"/>
      <c r="AK524" s="430"/>
      <c r="AL524" s="430"/>
      <c r="AM524" s="430"/>
      <c r="AN524" s="430"/>
      <c r="AO524" s="430"/>
      <c r="AP524" s="430"/>
      <c r="AQ524" s="430"/>
    </row>
    <row r="525" spans="1:43" ht="15">
      <c r="A525" s="834"/>
      <c r="B525" s="455"/>
      <c r="C525" s="456"/>
      <c r="D525" s="456"/>
      <c r="E525" s="461"/>
      <c r="F525" s="456"/>
      <c r="G525" s="126"/>
      <c r="H525" s="126"/>
      <c r="I525" s="456"/>
      <c r="J525" s="456"/>
      <c r="K525" s="456"/>
      <c r="L525" s="458"/>
      <c r="M525" s="458"/>
      <c r="N525" s="458"/>
      <c r="O525" s="458"/>
      <c r="P525" s="458"/>
      <c r="Q525" s="458"/>
      <c r="R525" s="458"/>
      <c r="S525" s="458"/>
      <c r="T525" s="458"/>
      <c r="U525" s="458"/>
      <c r="V525" s="458"/>
      <c r="W525" s="458"/>
      <c r="X525" s="458"/>
      <c r="Y525" s="458"/>
      <c r="Z525" s="459"/>
      <c r="AA525" s="459"/>
      <c r="AB525" s="286"/>
      <c r="AC525" s="430"/>
      <c r="AD525" s="430"/>
      <c r="AE525" s="430"/>
      <c r="AF525" s="430"/>
      <c r="AG525" s="430"/>
      <c r="AH525" s="430"/>
      <c r="AI525" s="430"/>
      <c r="AJ525" s="430"/>
      <c r="AK525" s="430"/>
      <c r="AL525" s="430"/>
      <c r="AM525" s="430"/>
      <c r="AN525" s="430"/>
      <c r="AO525" s="430"/>
      <c r="AP525" s="430"/>
      <c r="AQ525" s="430"/>
    </row>
    <row r="526" spans="1:43" ht="15">
      <c r="A526" s="834"/>
      <c r="B526" s="455"/>
      <c r="C526" s="456"/>
      <c r="D526" s="456"/>
      <c r="E526" s="461"/>
      <c r="F526" s="456"/>
      <c r="G526" s="126"/>
      <c r="H526" s="126"/>
      <c r="I526" s="456"/>
      <c r="J526" s="456"/>
      <c r="K526" s="456"/>
      <c r="L526" s="458"/>
      <c r="M526" s="458"/>
      <c r="N526" s="458"/>
      <c r="O526" s="458"/>
      <c r="P526" s="458"/>
      <c r="Q526" s="458"/>
      <c r="R526" s="458"/>
      <c r="S526" s="458"/>
      <c r="T526" s="458"/>
      <c r="U526" s="458"/>
      <c r="V526" s="458"/>
      <c r="W526" s="458"/>
      <c r="X526" s="458"/>
      <c r="Y526" s="458"/>
      <c r="Z526" s="459"/>
      <c r="AA526" s="459"/>
      <c r="AB526" s="286"/>
      <c r="AC526" s="430"/>
      <c r="AD526" s="430"/>
      <c r="AE526" s="430"/>
      <c r="AF526" s="430"/>
      <c r="AG526" s="430"/>
      <c r="AH526" s="430"/>
      <c r="AI526" s="430"/>
      <c r="AJ526" s="430"/>
      <c r="AK526" s="430"/>
      <c r="AL526" s="430"/>
      <c r="AM526" s="430"/>
      <c r="AN526" s="430"/>
      <c r="AO526" s="430"/>
      <c r="AP526" s="430"/>
      <c r="AQ526" s="430"/>
    </row>
    <row r="527" spans="1:43" ht="15">
      <c r="A527" s="834"/>
      <c r="B527" s="455"/>
      <c r="C527" s="456"/>
      <c r="D527" s="456"/>
      <c r="E527" s="461"/>
      <c r="F527" s="456"/>
      <c r="G527" s="126"/>
      <c r="H527" s="126"/>
      <c r="I527" s="456"/>
      <c r="J527" s="456"/>
      <c r="K527" s="456"/>
      <c r="L527" s="458"/>
      <c r="M527" s="458"/>
      <c r="N527" s="458"/>
      <c r="O527" s="458"/>
      <c r="P527" s="458"/>
      <c r="Q527" s="458"/>
      <c r="R527" s="458"/>
      <c r="S527" s="458"/>
      <c r="T527" s="458"/>
      <c r="U527" s="458"/>
      <c r="V527" s="458"/>
      <c r="W527" s="458"/>
      <c r="X527" s="458"/>
      <c r="Y527" s="458"/>
      <c r="Z527" s="459"/>
      <c r="AA527" s="459"/>
      <c r="AB527" s="286"/>
      <c r="AC527" s="430"/>
      <c r="AD527" s="430"/>
      <c r="AE527" s="430"/>
      <c r="AF527" s="430"/>
      <c r="AG527" s="430"/>
      <c r="AH527" s="430"/>
      <c r="AI527" s="430"/>
      <c r="AJ527" s="430"/>
      <c r="AK527" s="430"/>
      <c r="AL527" s="430"/>
      <c r="AM527" s="430"/>
      <c r="AN527" s="430"/>
      <c r="AO527" s="430"/>
      <c r="AP527" s="430"/>
      <c r="AQ527" s="430"/>
    </row>
    <row r="528" spans="1:43" ht="15">
      <c r="A528" s="834"/>
      <c r="B528" s="455"/>
      <c r="C528" s="456"/>
      <c r="D528" s="456"/>
      <c r="E528" s="461"/>
      <c r="F528" s="456"/>
      <c r="G528" s="126"/>
      <c r="H528" s="126"/>
      <c r="I528" s="456"/>
      <c r="J528" s="456"/>
      <c r="K528" s="456"/>
      <c r="L528" s="458"/>
      <c r="M528" s="458"/>
      <c r="N528" s="458"/>
      <c r="O528" s="458"/>
      <c r="P528" s="458"/>
      <c r="Q528" s="458"/>
      <c r="R528" s="458"/>
      <c r="S528" s="458"/>
      <c r="T528" s="458"/>
      <c r="U528" s="458"/>
      <c r="V528" s="458"/>
      <c r="W528" s="458"/>
      <c r="X528" s="458"/>
      <c r="Y528" s="458"/>
      <c r="Z528" s="459"/>
      <c r="AA528" s="459"/>
      <c r="AB528" s="286"/>
      <c r="AC528" s="430"/>
      <c r="AD528" s="430"/>
      <c r="AE528" s="430"/>
      <c r="AF528" s="430"/>
      <c r="AG528" s="430"/>
      <c r="AH528" s="430"/>
      <c r="AI528" s="430"/>
      <c r="AJ528" s="430"/>
      <c r="AK528" s="430"/>
      <c r="AL528" s="430"/>
      <c r="AM528" s="430"/>
      <c r="AN528" s="430"/>
      <c r="AO528" s="430"/>
      <c r="AP528" s="430"/>
      <c r="AQ528" s="430"/>
    </row>
    <row r="529" spans="1:43" ht="15">
      <c r="A529" s="834"/>
      <c r="B529" s="455"/>
      <c r="C529" s="456"/>
      <c r="D529" s="456"/>
      <c r="E529" s="461"/>
      <c r="F529" s="456"/>
      <c r="G529" s="126"/>
      <c r="H529" s="126"/>
      <c r="I529" s="456"/>
      <c r="J529" s="456"/>
      <c r="K529" s="456"/>
      <c r="L529" s="458"/>
      <c r="M529" s="458"/>
      <c r="N529" s="458"/>
      <c r="O529" s="458"/>
      <c r="P529" s="458"/>
      <c r="Q529" s="458"/>
      <c r="R529" s="458"/>
      <c r="S529" s="458"/>
      <c r="T529" s="458"/>
      <c r="U529" s="458"/>
      <c r="V529" s="458"/>
      <c r="W529" s="458"/>
      <c r="X529" s="458"/>
      <c r="Y529" s="458"/>
      <c r="Z529" s="459"/>
      <c r="AA529" s="459"/>
      <c r="AB529" s="286"/>
      <c r="AC529" s="430"/>
      <c r="AD529" s="430"/>
      <c r="AE529" s="430"/>
      <c r="AF529" s="430"/>
      <c r="AG529" s="430"/>
      <c r="AH529" s="430"/>
      <c r="AI529" s="430"/>
      <c r="AJ529" s="430"/>
      <c r="AK529" s="430"/>
      <c r="AL529" s="430"/>
      <c r="AM529" s="430"/>
      <c r="AN529" s="430"/>
      <c r="AO529" s="430"/>
      <c r="AP529" s="430"/>
      <c r="AQ529" s="430"/>
    </row>
    <row r="530" spans="1:43" ht="15">
      <c r="A530" s="834"/>
      <c r="B530" s="455"/>
      <c r="C530" s="456"/>
      <c r="D530" s="456"/>
      <c r="E530" s="461"/>
      <c r="F530" s="456"/>
      <c r="G530" s="126"/>
      <c r="H530" s="126"/>
      <c r="I530" s="456"/>
      <c r="J530" s="456"/>
      <c r="K530" s="456"/>
      <c r="L530" s="458"/>
      <c r="M530" s="458"/>
      <c r="N530" s="458"/>
      <c r="O530" s="458"/>
      <c r="P530" s="458"/>
      <c r="Q530" s="458"/>
      <c r="R530" s="458"/>
      <c r="S530" s="458"/>
      <c r="T530" s="458"/>
      <c r="U530" s="458"/>
      <c r="V530" s="458"/>
      <c r="W530" s="458"/>
      <c r="X530" s="458"/>
      <c r="Y530" s="458"/>
      <c r="Z530" s="459"/>
      <c r="AA530" s="459"/>
      <c r="AB530" s="286"/>
      <c r="AC530" s="430"/>
      <c r="AD530" s="430"/>
      <c r="AE530" s="430"/>
      <c r="AF530" s="430"/>
      <c r="AG530" s="430"/>
      <c r="AH530" s="430"/>
      <c r="AI530" s="430"/>
      <c r="AJ530" s="430"/>
      <c r="AK530" s="430"/>
      <c r="AL530" s="430"/>
      <c r="AM530" s="430"/>
      <c r="AN530" s="430"/>
      <c r="AO530" s="430"/>
      <c r="AP530" s="430"/>
      <c r="AQ530" s="430"/>
    </row>
    <row r="531" spans="1:43" ht="15">
      <c r="A531" s="834"/>
      <c r="B531" s="455"/>
      <c r="C531" s="456"/>
      <c r="D531" s="456"/>
      <c r="E531" s="461"/>
      <c r="F531" s="456"/>
      <c r="G531" s="126"/>
      <c r="H531" s="126"/>
      <c r="I531" s="456"/>
      <c r="J531" s="456"/>
      <c r="K531" s="456"/>
      <c r="L531" s="458"/>
      <c r="M531" s="458"/>
      <c r="N531" s="458"/>
      <c r="O531" s="458"/>
      <c r="P531" s="458"/>
      <c r="Q531" s="458"/>
      <c r="R531" s="458"/>
      <c r="S531" s="458"/>
      <c r="T531" s="458"/>
      <c r="U531" s="458"/>
      <c r="V531" s="458"/>
      <c r="W531" s="458"/>
      <c r="X531" s="458"/>
      <c r="Y531" s="458"/>
      <c r="Z531" s="459"/>
      <c r="AA531" s="459"/>
      <c r="AB531" s="286"/>
      <c r="AC531" s="430"/>
      <c r="AD531" s="430"/>
      <c r="AE531" s="430"/>
      <c r="AF531" s="430"/>
      <c r="AG531" s="430"/>
      <c r="AH531" s="430"/>
      <c r="AI531" s="430"/>
      <c r="AJ531" s="430"/>
      <c r="AK531" s="430"/>
      <c r="AL531" s="430"/>
      <c r="AM531" s="430"/>
      <c r="AN531" s="430"/>
      <c r="AO531" s="430"/>
      <c r="AP531" s="430"/>
      <c r="AQ531" s="430"/>
    </row>
    <row r="532" spans="1:43" ht="15">
      <c r="A532" s="834"/>
      <c r="B532" s="455"/>
      <c r="C532" s="456"/>
      <c r="D532" s="456"/>
      <c r="E532" s="461"/>
      <c r="F532" s="456"/>
      <c r="G532" s="126"/>
      <c r="H532" s="126"/>
      <c r="I532" s="456"/>
      <c r="J532" s="456"/>
      <c r="K532" s="456"/>
      <c r="L532" s="458"/>
      <c r="M532" s="458"/>
      <c r="N532" s="458"/>
      <c r="O532" s="458"/>
      <c r="P532" s="458"/>
      <c r="Q532" s="458"/>
      <c r="R532" s="458"/>
      <c r="S532" s="458"/>
      <c r="T532" s="458"/>
      <c r="U532" s="458"/>
      <c r="V532" s="458"/>
      <c r="W532" s="458"/>
      <c r="X532" s="458"/>
      <c r="Y532" s="458"/>
      <c r="Z532" s="459"/>
      <c r="AA532" s="459"/>
      <c r="AB532" s="286"/>
      <c r="AC532" s="430"/>
      <c r="AD532" s="430"/>
      <c r="AE532" s="430"/>
      <c r="AF532" s="430"/>
      <c r="AG532" s="430"/>
      <c r="AH532" s="430"/>
      <c r="AI532" s="430"/>
      <c r="AJ532" s="430"/>
      <c r="AK532" s="430"/>
      <c r="AL532" s="430"/>
      <c r="AM532" s="430"/>
      <c r="AN532" s="430"/>
      <c r="AO532" s="430"/>
      <c r="AP532" s="430"/>
      <c r="AQ532" s="430"/>
    </row>
    <row r="533" spans="1:43" ht="15">
      <c r="A533" s="834"/>
      <c r="B533" s="455"/>
      <c r="C533" s="456"/>
      <c r="D533" s="456"/>
      <c r="E533" s="461"/>
      <c r="F533" s="456"/>
      <c r="G533" s="126"/>
      <c r="H533" s="126"/>
      <c r="I533" s="456"/>
      <c r="J533" s="456"/>
      <c r="K533" s="456"/>
      <c r="L533" s="458"/>
      <c r="M533" s="458"/>
      <c r="N533" s="458"/>
      <c r="O533" s="458"/>
      <c r="P533" s="458"/>
      <c r="Q533" s="458"/>
      <c r="R533" s="458"/>
      <c r="S533" s="458"/>
      <c r="T533" s="458"/>
      <c r="U533" s="458"/>
      <c r="V533" s="458"/>
      <c r="W533" s="458"/>
      <c r="X533" s="458"/>
      <c r="Y533" s="458"/>
      <c r="Z533" s="459"/>
      <c r="AA533" s="459"/>
      <c r="AB533" s="286"/>
      <c r="AC533" s="430"/>
      <c r="AD533" s="430"/>
      <c r="AE533" s="430"/>
      <c r="AF533" s="430"/>
      <c r="AG533" s="430"/>
      <c r="AH533" s="430"/>
      <c r="AI533" s="430"/>
      <c r="AJ533" s="430"/>
      <c r="AK533" s="430"/>
      <c r="AL533" s="430"/>
      <c r="AM533" s="430"/>
      <c r="AN533" s="430"/>
      <c r="AO533" s="430"/>
      <c r="AP533" s="430"/>
      <c r="AQ533" s="430"/>
    </row>
    <row r="534" spans="1:43" ht="15">
      <c r="A534" s="834"/>
      <c r="B534" s="455"/>
      <c r="C534" s="456"/>
      <c r="D534" s="456"/>
      <c r="E534" s="461"/>
      <c r="F534" s="456"/>
      <c r="G534" s="126"/>
      <c r="H534" s="126"/>
      <c r="I534" s="456"/>
      <c r="J534" s="456"/>
      <c r="K534" s="456"/>
      <c r="L534" s="458"/>
      <c r="M534" s="458"/>
      <c r="N534" s="458"/>
      <c r="O534" s="458"/>
      <c r="P534" s="458"/>
      <c r="Q534" s="458"/>
      <c r="R534" s="458"/>
      <c r="S534" s="458"/>
      <c r="T534" s="458"/>
      <c r="U534" s="458"/>
      <c r="V534" s="458"/>
      <c r="W534" s="458"/>
      <c r="X534" s="458"/>
      <c r="Y534" s="458"/>
      <c r="Z534" s="459"/>
      <c r="AA534" s="459"/>
      <c r="AB534" s="286"/>
      <c r="AC534" s="430"/>
      <c r="AD534" s="430"/>
      <c r="AE534" s="430"/>
      <c r="AF534" s="430"/>
      <c r="AG534" s="430"/>
      <c r="AH534" s="430"/>
      <c r="AI534" s="430"/>
      <c r="AJ534" s="430"/>
      <c r="AK534" s="430"/>
      <c r="AL534" s="430"/>
      <c r="AM534" s="430"/>
      <c r="AN534" s="430"/>
      <c r="AO534" s="430"/>
      <c r="AP534" s="430"/>
      <c r="AQ534" s="430"/>
    </row>
    <row r="535" spans="1:43" ht="15">
      <c r="A535" s="834"/>
      <c r="B535" s="455"/>
      <c r="C535" s="456"/>
      <c r="D535" s="456"/>
      <c r="E535" s="461"/>
      <c r="F535" s="456"/>
      <c r="G535" s="126"/>
      <c r="H535" s="126"/>
      <c r="I535" s="456"/>
      <c r="J535" s="456"/>
      <c r="K535" s="456"/>
      <c r="L535" s="458"/>
      <c r="M535" s="458"/>
      <c r="N535" s="458"/>
      <c r="O535" s="458"/>
      <c r="P535" s="458"/>
      <c r="Q535" s="458"/>
      <c r="R535" s="458"/>
      <c r="S535" s="458"/>
      <c r="T535" s="458"/>
      <c r="U535" s="458"/>
      <c r="V535" s="458"/>
      <c r="W535" s="458"/>
      <c r="X535" s="458"/>
      <c r="Y535" s="458"/>
      <c r="Z535" s="459"/>
      <c r="AA535" s="459"/>
      <c r="AB535" s="286"/>
      <c r="AC535" s="430"/>
      <c r="AD535" s="430"/>
      <c r="AE535" s="430"/>
      <c r="AF535" s="430"/>
      <c r="AG535" s="430"/>
      <c r="AH535" s="430"/>
      <c r="AI535" s="430"/>
      <c r="AJ535" s="430"/>
      <c r="AK535" s="430"/>
      <c r="AL535" s="430"/>
      <c r="AM535" s="430"/>
      <c r="AN535" s="430"/>
      <c r="AO535" s="430"/>
      <c r="AP535" s="430"/>
      <c r="AQ535" s="430"/>
    </row>
    <row r="536" spans="1:43" ht="15">
      <c r="A536" s="834"/>
      <c r="B536" s="455"/>
      <c r="C536" s="456"/>
      <c r="D536" s="456"/>
      <c r="E536" s="461"/>
      <c r="F536" s="456"/>
      <c r="G536" s="126"/>
      <c r="H536" s="126"/>
      <c r="I536" s="456"/>
      <c r="J536" s="456"/>
      <c r="K536" s="456"/>
      <c r="L536" s="458"/>
      <c r="M536" s="458"/>
      <c r="N536" s="458"/>
      <c r="O536" s="458"/>
      <c r="P536" s="458"/>
      <c r="Q536" s="458"/>
      <c r="R536" s="458"/>
      <c r="S536" s="458"/>
      <c r="T536" s="458"/>
      <c r="U536" s="458"/>
      <c r="V536" s="458"/>
      <c r="W536" s="458"/>
      <c r="X536" s="458"/>
      <c r="Y536" s="458"/>
      <c r="Z536" s="459"/>
      <c r="AA536" s="459"/>
      <c r="AB536" s="286"/>
      <c r="AC536" s="430"/>
      <c r="AD536" s="430"/>
      <c r="AE536" s="430"/>
      <c r="AF536" s="430"/>
      <c r="AG536" s="430"/>
      <c r="AH536" s="430"/>
      <c r="AI536" s="430"/>
      <c r="AJ536" s="430"/>
      <c r="AK536" s="430"/>
      <c r="AL536" s="430"/>
      <c r="AM536" s="430"/>
      <c r="AN536" s="430"/>
      <c r="AO536" s="430"/>
      <c r="AP536" s="430"/>
      <c r="AQ536" s="430"/>
    </row>
    <row r="537" spans="1:43" ht="15">
      <c r="A537" s="834"/>
      <c r="B537" s="455"/>
      <c r="C537" s="456"/>
      <c r="D537" s="456"/>
      <c r="E537" s="461"/>
      <c r="F537" s="456"/>
      <c r="G537" s="126"/>
      <c r="H537" s="126"/>
      <c r="I537" s="456"/>
      <c r="J537" s="456"/>
      <c r="K537" s="456"/>
      <c r="L537" s="458"/>
      <c r="M537" s="458"/>
      <c r="N537" s="458"/>
      <c r="O537" s="458"/>
      <c r="P537" s="458"/>
      <c r="Q537" s="458"/>
      <c r="R537" s="458"/>
      <c r="S537" s="458"/>
      <c r="T537" s="458"/>
      <c r="U537" s="458"/>
      <c r="V537" s="458"/>
      <c r="W537" s="458"/>
      <c r="X537" s="458"/>
      <c r="Y537" s="458"/>
      <c r="Z537" s="459"/>
      <c r="AA537" s="459"/>
      <c r="AB537" s="286"/>
      <c r="AC537" s="430"/>
      <c r="AD537" s="430"/>
      <c r="AE537" s="430"/>
      <c r="AF537" s="430"/>
      <c r="AG537" s="430"/>
      <c r="AH537" s="430"/>
      <c r="AI537" s="430"/>
      <c r="AJ537" s="430"/>
      <c r="AK537" s="430"/>
      <c r="AL537" s="430"/>
      <c r="AM537" s="430"/>
      <c r="AN537" s="430"/>
      <c r="AO537" s="430"/>
      <c r="AP537" s="430"/>
      <c r="AQ537" s="430"/>
    </row>
    <row r="538" spans="1:43" ht="15">
      <c r="A538" s="834"/>
      <c r="B538" s="455"/>
      <c r="C538" s="456"/>
      <c r="D538" s="456"/>
      <c r="E538" s="461"/>
      <c r="F538" s="456"/>
      <c r="G538" s="126"/>
      <c r="H538" s="126"/>
      <c r="I538" s="456"/>
      <c r="J538" s="456"/>
      <c r="K538" s="456"/>
      <c r="L538" s="458"/>
      <c r="M538" s="458"/>
      <c r="N538" s="458"/>
      <c r="O538" s="458"/>
      <c r="P538" s="458"/>
      <c r="Q538" s="458"/>
      <c r="R538" s="458"/>
      <c r="S538" s="458"/>
      <c r="T538" s="458"/>
      <c r="U538" s="458"/>
      <c r="V538" s="458"/>
      <c r="W538" s="458"/>
      <c r="X538" s="458"/>
      <c r="Y538" s="458"/>
      <c r="Z538" s="459"/>
      <c r="AA538" s="459"/>
      <c r="AB538" s="286"/>
      <c r="AC538" s="430"/>
      <c r="AD538" s="430"/>
      <c r="AE538" s="430"/>
      <c r="AF538" s="430"/>
      <c r="AG538" s="430"/>
      <c r="AH538" s="430"/>
      <c r="AI538" s="430"/>
      <c r="AJ538" s="430"/>
      <c r="AK538" s="430"/>
      <c r="AL538" s="430"/>
      <c r="AM538" s="430"/>
      <c r="AN538" s="430"/>
      <c r="AO538" s="430"/>
      <c r="AP538" s="430"/>
      <c r="AQ538" s="430"/>
    </row>
    <row r="539" spans="1:43" ht="15">
      <c r="A539" s="834"/>
      <c r="B539" s="455"/>
      <c r="C539" s="456"/>
      <c r="D539" s="456"/>
      <c r="E539" s="461"/>
      <c r="F539" s="456"/>
      <c r="G539" s="126"/>
      <c r="H539" s="126"/>
      <c r="I539" s="456"/>
      <c r="J539" s="456"/>
      <c r="K539" s="456"/>
      <c r="L539" s="458"/>
      <c r="M539" s="458"/>
      <c r="N539" s="458"/>
      <c r="O539" s="458"/>
      <c r="P539" s="458"/>
      <c r="Q539" s="458"/>
      <c r="R539" s="458"/>
      <c r="S539" s="458"/>
      <c r="T539" s="458"/>
      <c r="U539" s="458"/>
      <c r="V539" s="458"/>
      <c r="W539" s="458"/>
      <c r="X539" s="458"/>
      <c r="Y539" s="458"/>
      <c r="Z539" s="459"/>
      <c r="AA539" s="459"/>
      <c r="AB539" s="286"/>
      <c r="AC539" s="430"/>
      <c r="AD539" s="430"/>
      <c r="AE539" s="430"/>
      <c r="AF539" s="430"/>
      <c r="AG539" s="430"/>
      <c r="AH539" s="430"/>
      <c r="AI539" s="430"/>
      <c r="AJ539" s="430"/>
      <c r="AK539" s="430"/>
      <c r="AL539" s="430"/>
      <c r="AM539" s="430"/>
      <c r="AN539" s="430"/>
      <c r="AO539" s="430"/>
      <c r="AP539" s="430"/>
      <c r="AQ539" s="430"/>
    </row>
    <row r="540" spans="1:43" ht="15">
      <c r="A540" s="834"/>
      <c r="B540" s="455"/>
      <c r="C540" s="456"/>
      <c r="D540" s="456"/>
      <c r="E540" s="461"/>
      <c r="F540" s="456"/>
      <c r="G540" s="126"/>
      <c r="H540" s="126"/>
      <c r="I540" s="456"/>
      <c r="J540" s="456"/>
      <c r="K540" s="456"/>
      <c r="L540" s="458"/>
      <c r="M540" s="458"/>
      <c r="N540" s="458"/>
      <c r="O540" s="458"/>
      <c r="P540" s="458"/>
      <c r="Q540" s="458"/>
      <c r="R540" s="458"/>
      <c r="S540" s="458"/>
      <c r="T540" s="458"/>
      <c r="U540" s="458"/>
      <c r="V540" s="458"/>
      <c r="W540" s="458"/>
      <c r="X540" s="458"/>
      <c r="Y540" s="458"/>
      <c r="Z540" s="459"/>
      <c r="AA540" s="459"/>
      <c r="AB540" s="286"/>
      <c r="AC540" s="430"/>
      <c r="AD540" s="430"/>
      <c r="AE540" s="430"/>
      <c r="AF540" s="430"/>
      <c r="AG540" s="430"/>
      <c r="AH540" s="430"/>
      <c r="AI540" s="430"/>
      <c r="AJ540" s="430"/>
      <c r="AK540" s="430"/>
      <c r="AL540" s="430"/>
      <c r="AM540" s="430"/>
      <c r="AN540" s="430"/>
      <c r="AO540" s="430"/>
      <c r="AP540" s="430"/>
      <c r="AQ540" s="430"/>
    </row>
    <row r="541" spans="1:43" ht="15">
      <c r="A541" s="834"/>
      <c r="B541" s="455"/>
      <c r="C541" s="456"/>
      <c r="D541" s="456"/>
      <c r="E541" s="461"/>
      <c r="F541" s="456"/>
      <c r="G541" s="126"/>
      <c r="H541" s="126"/>
      <c r="I541" s="456"/>
      <c r="J541" s="456"/>
      <c r="K541" s="456"/>
      <c r="L541" s="458"/>
      <c r="M541" s="458"/>
      <c r="N541" s="458"/>
      <c r="O541" s="458"/>
      <c r="P541" s="458"/>
      <c r="Q541" s="458"/>
      <c r="R541" s="458"/>
      <c r="S541" s="458"/>
      <c r="T541" s="458"/>
      <c r="U541" s="458"/>
      <c r="V541" s="458"/>
      <c r="W541" s="458"/>
      <c r="X541" s="458"/>
      <c r="Y541" s="458"/>
      <c r="Z541" s="459"/>
      <c r="AA541" s="459"/>
      <c r="AB541" s="286"/>
      <c r="AC541" s="430"/>
      <c r="AD541" s="430"/>
      <c r="AE541" s="430"/>
      <c r="AF541" s="430"/>
      <c r="AG541" s="430"/>
      <c r="AH541" s="430"/>
      <c r="AI541" s="430"/>
      <c r="AJ541" s="430"/>
      <c r="AK541" s="430"/>
      <c r="AL541" s="430"/>
      <c r="AM541" s="430"/>
      <c r="AN541" s="430"/>
      <c r="AO541" s="430"/>
      <c r="AP541" s="430"/>
      <c r="AQ541" s="430"/>
    </row>
    <row r="542" spans="1:43" ht="15">
      <c r="A542" s="834"/>
      <c r="B542" s="455"/>
      <c r="C542" s="456"/>
      <c r="D542" s="456"/>
      <c r="E542" s="461"/>
      <c r="F542" s="456"/>
      <c r="G542" s="126"/>
      <c r="H542" s="126"/>
      <c r="I542" s="456"/>
      <c r="J542" s="456"/>
      <c r="K542" s="456"/>
      <c r="L542" s="458"/>
      <c r="M542" s="458"/>
      <c r="N542" s="458"/>
      <c r="O542" s="458"/>
      <c r="P542" s="458"/>
      <c r="Q542" s="458"/>
      <c r="R542" s="458"/>
      <c r="S542" s="458"/>
      <c r="T542" s="458"/>
      <c r="U542" s="458"/>
      <c r="V542" s="458"/>
      <c r="W542" s="458"/>
      <c r="X542" s="458"/>
      <c r="Y542" s="458"/>
      <c r="Z542" s="459"/>
      <c r="AA542" s="459"/>
      <c r="AB542" s="286"/>
      <c r="AC542" s="430"/>
      <c r="AD542" s="430"/>
      <c r="AE542" s="430"/>
      <c r="AF542" s="430"/>
      <c r="AG542" s="430"/>
      <c r="AH542" s="430"/>
      <c r="AI542" s="430"/>
      <c r="AJ542" s="430"/>
      <c r="AK542" s="430"/>
      <c r="AL542" s="430"/>
      <c r="AM542" s="430"/>
      <c r="AN542" s="430"/>
      <c r="AO542" s="430"/>
      <c r="AP542" s="430"/>
      <c r="AQ542" s="430"/>
    </row>
    <row r="543" spans="1:43" ht="15">
      <c r="A543" s="834"/>
      <c r="B543" s="455"/>
      <c r="C543" s="456"/>
      <c r="D543" s="456"/>
      <c r="E543" s="461"/>
      <c r="F543" s="456"/>
      <c r="G543" s="126"/>
      <c r="H543" s="126"/>
      <c r="I543" s="456"/>
      <c r="J543" s="456"/>
      <c r="K543" s="456"/>
      <c r="L543" s="458"/>
      <c r="M543" s="458"/>
      <c r="N543" s="458"/>
      <c r="O543" s="458"/>
      <c r="P543" s="458"/>
      <c r="Q543" s="458"/>
      <c r="R543" s="458"/>
      <c r="S543" s="458"/>
      <c r="T543" s="458"/>
      <c r="U543" s="458"/>
      <c r="V543" s="458"/>
      <c r="W543" s="458"/>
      <c r="X543" s="458"/>
      <c r="Y543" s="458"/>
      <c r="Z543" s="459"/>
      <c r="AA543" s="459"/>
      <c r="AB543" s="286"/>
      <c r="AC543" s="430"/>
      <c r="AD543" s="430"/>
      <c r="AE543" s="430"/>
      <c r="AF543" s="430"/>
      <c r="AG543" s="430"/>
      <c r="AH543" s="430"/>
      <c r="AI543" s="430"/>
      <c r="AJ543" s="430"/>
      <c r="AK543" s="430"/>
      <c r="AL543" s="430"/>
      <c r="AM543" s="430"/>
      <c r="AN543" s="430"/>
      <c r="AO543" s="430"/>
      <c r="AP543" s="430"/>
      <c r="AQ543" s="430"/>
    </row>
    <row r="544" spans="1:43" ht="15">
      <c r="A544" s="834"/>
      <c r="B544" s="455"/>
      <c r="C544" s="456"/>
      <c r="D544" s="456"/>
      <c r="E544" s="461"/>
      <c r="F544" s="456"/>
      <c r="G544" s="126"/>
      <c r="H544" s="126"/>
      <c r="I544" s="456"/>
      <c r="J544" s="456"/>
      <c r="K544" s="456"/>
      <c r="L544" s="458"/>
      <c r="M544" s="458"/>
      <c r="N544" s="458"/>
      <c r="O544" s="458"/>
      <c r="P544" s="458"/>
      <c r="Q544" s="458"/>
      <c r="R544" s="458"/>
      <c r="S544" s="458"/>
      <c r="T544" s="458"/>
      <c r="U544" s="458"/>
      <c r="V544" s="458"/>
      <c r="W544" s="458"/>
      <c r="X544" s="458"/>
      <c r="Y544" s="458"/>
      <c r="Z544" s="459"/>
      <c r="AA544" s="459"/>
      <c r="AB544" s="286"/>
      <c r="AC544" s="430"/>
      <c r="AD544" s="430"/>
      <c r="AE544" s="430"/>
      <c r="AF544" s="430"/>
      <c r="AG544" s="430"/>
      <c r="AH544" s="430"/>
      <c r="AI544" s="430"/>
      <c r="AJ544" s="430"/>
      <c r="AK544" s="430"/>
      <c r="AL544" s="430"/>
      <c r="AM544" s="430"/>
      <c r="AN544" s="430"/>
      <c r="AO544" s="430"/>
      <c r="AP544" s="430"/>
      <c r="AQ544" s="430"/>
    </row>
    <row r="545" spans="1:43" ht="15">
      <c r="A545" s="834"/>
      <c r="B545" s="455"/>
      <c r="C545" s="456"/>
      <c r="D545" s="456"/>
      <c r="E545" s="461"/>
      <c r="F545" s="456"/>
      <c r="G545" s="126"/>
      <c r="H545" s="126"/>
      <c r="I545" s="456"/>
      <c r="J545" s="456"/>
      <c r="K545" s="456"/>
      <c r="L545" s="458"/>
      <c r="M545" s="458"/>
      <c r="N545" s="458"/>
      <c r="O545" s="458"/>
      <c r="P545" s="458"/>
      <c r="Q545" s="458"/>
      <c r="R545" s="458"/>
      <c r="S545" s="458"/>
      <c r="T545" s="458"/>
      <c r="U545" s="458"/>
      <c r="V545" s="458"/>
      <c r="W545" s="458"/>
      <c r="X545" s="458"/>
      <c r="Y545" s="458"/>
      <c r="Z545" s="459"/>
      <c r="AA545" s="459"/>
      <c r="AB545" s="286"/>
      <c r="AC545" s="430"/>
      <c r="AD545" s="430"/>
      <c r="AE545" s="430"/>
      <c r="AF545" s="430"/>
      <c r="AG545" s="430"/>
      <c r="AH545" s="430"/>
      <c r="AI545" s="430"/>
      <c r="AJ545" s="430"/>
      <c r="AK545" s="430"/>
      <c r="AL545" s="430"/>
      <c r="AM545" s="430"/>
      <c r="AN545" s="430"/>
      <c r="AO545" s="430"/>
      <c r="AP545" s="430"/>
      <c r="AQ545" s="430"/>
    </row>
    <row r="546" spans="1:43" ht="15">
      <c r="A546" s="834"/>
      <c r="B546" s="455"/>
      <c r="C546" s="456"/>
      <c r="D546" s="456"/>
      <c r="E546" s="461"/>
      <c r="F546" s="456"/>
      <c r="G546" s="126"/>
      <c r="H546" s="126"/>
      <c r="I546" s="456"/>
      <c r="J546" s="456"/>
      <c r="K546" s="456"/>
      <c r="L546" s="458"/>
      <c r="M546" s="458"/>
      <c r="N546" s="458"/>
      <c r="O546" s="458"/>
      <c r="P546" s="458"/>
      <c r="Q546" s="458"/>
      <c r="R546" s="458"/>
      <c r="S546" s="458"/>
      <c r="T546" s="458"/>
      <c r="U546" s="458"/>
      <c r="V546" s="458"/>
      <c r="W546" s="458"/>
      <c r="X546" s="458"/>
      <c r="Y546" s="458"/>
      <c r="Z546" s="459"/>
      <c r="AA546" s="459"/>
      <c r="AB546" s="286"/>
      <c r="AC546" s="430"/>
      <c r="AD546" s="430"/>
      <c r="AE546" s="430"/>
      <c r="AF546" s="430"/>
      <c r="AG546" s="430"/>
      <c r="AH546" s="430"/>
      <c r="AI546" s="430"/>
      <c r="AJ546" s="430"/>
      <c r="AK546" s="430"/>
      <c r="AL546" s="430"/>
      <c r="AM546" s="430"/>
      <c r="AN546" s="430"/>
      <c r="AO546" s="430"/>
      <c r="AP546" s="430"/>
      <c r="AQ546" s="430"/>
    </row>
    <row r="547" spans="1:43" ht="15">
      <c r="A547" s="834"/>
      <c r="B547" s="455"/>
      <c r="C547" s="456"/>
      <c r="D547" s="456"/>
      <c r="E547" s="461"/>
      <c r="F547" s="456"/>
      <c r="G547" s="126"/>
      <c r="H547" s="126"/>
      <c r="I547" s="456"/>
      <c r="J547" s="456"/>
      <c r="K547" s="456"/>
      <c r="L547" s="458"/>
      <c r="M547" s="458"/>
      <c r="N547" s="458"/>
      <c r="O547" s="458"/>
      <c r="P547" s="458"/>
      <c r="Q547" s="458"/>
      <c r="R547" s="458"/>
      <c r="S547" s="458"/>
      <c r="T547" s="458"/>
      <c r="U547" s="458"/>
      <c r="V547" s="458"/>
      <c r="W547" s="458"/>
      <c r="X547" s="458"/>
      <c r="Y547" s="458"/>
      <c r="Z547" s="459"/>
      <c r="AA547" s="459"/>
      <c r="AB547" s="286"/>
      <c r="AC547" s="430"/>
      <c r="AD547" s="430"/>
      <c r="AE547" s="430"/>
      <c r="AF547" s="430"/>
      <c r="AG547" s="430"/>
      <c r="AH547" s="430"/>
      <c r="AI547" s="430"/>
      <c r="AJ547" s="430"/>
      <c r="AK547" s="430"/>
      <c r="AL547" s="430"/>
      <c r="AM547" s="430"/>
      <c r="AN547" s="430"/>
      <c r="AO547" s="430"/>
      <c r="AP547" s="430"/>
      <c r="AQ547" s="430"/>
    </row>
    <row r="548" spans="1:43" ht="15">
      <c r="A548" s="834"/>
      <c r="B548" s="455"/>
      <c r="C548" s="456"/>
      <c r="D548" s="456"/>
      <c r="E548" s="461"/>
      <c r="F548" s="456"/>
      <c r="G548" s="126"/>
      <c r="H548" s="126"/>
      <c r="I548" s="456"/>
      <c r="J548" s="456"/>
      <c r="K548" s="456"/>
      <c r="L548" s="458"/>
      <c r="M548" s="458"/>
      <c r="N548" s="458"/>
      <c r="O548" s="458"/>
      <c r="P548" s="458"/>
      <c r="Q548" s="458"/>
      <c r="R548" s="458"/>
      <c r="S548" s="458"/>
      <c r="T548" s="458"/>
      <c r="U548" s="458"/>
      <c r="V548" s="458"/>
      <c r="W548" s="458"/>
      <c r="X548" s="458"/>
      <c r="Y548" s="458"/>
      <c r="Z548" s="459"/>
      <c r="AA548" s="459"/>
      <c r="AB548" s="286"/>
      <c r="AC548" s="430"/>
      <c r="AD548" s="430"/>
      <c r="AE548" s="430"/>
      <c r="AF548" s="430"/>
      <c r="AG548" s="430"/>
      <c r="AH548" s="430"/>
      <c r="AI548" s="430"/>
      <c r="AJ548" s="430"/>
      <c r="AK548" s="430"/>
      <c r="AL548" s="430"/>
      <c r="AM548" s="430"/>
      <c r="AN548" s="430"/>
      <c r="AO548" s="430"/>
      <c r="AP548" s="430"/>
      <c r="AQ548" s="430"/>
    </row>
    <row r="549" spans="1:43" ht="15">
      <c r="A549" s="834"/>
      <c r="B549" s="455"/>
      <c r="C549" s="456"/>
      <c r="D549" s="456"/>
      <c r="E549" s="461"/>
      <c r="F549" s="456"/>
      <c r="G549" s="126"/>
      <c r="H549" s="126"/>
      <c r="I549" s="456"/>
      <c r="J549" s="456"/>
      <c r="K549" s="456"/>
      <c r="L549" s="458"/>
      <c r="M549" s="458"/>
      <c r="N549" s="458"/>
      <c r="O549" s="458"/>
      <c r="P549" s="458"/>
      <c r="Q549" s="458"/>
      <c r="R549" s="458"/>
      <c r="S549" s="458"/>
      <c r="T549" s="458"/>
      <c r="U549" s="458"/>
      <c r="V549" s="458"/>
      <c r="W549" s="458"/>
      <c r="X549" s="458"/>
      <c r="Y549" s="458"/>
      <c r="Z549" s="459"/>
      <c r="AA549" s="459"/>
      <c r="AB549" s="286"/>
      <c r="AC549" s="430"/>
      <c r="AD549" s="430"/>
      <c r="AE549" s="430"/>
      <c r="AF549" s="430"/>
      <c r="AG549" s="430"/>
      <c r="AH549" s="430"/>
      <c r="AI549" s="430"/>
      <c r="AJ549" s="430"/>
      <c r="AK549" s="430"/>
      <c r="AL549" s="430"/>
      <c r="AM549" s="430"/>
      <c r="AN549" s="430"/>
      <c r="AO549" s="430"/>
      <c r="AP549" s="430"/>
      <c r="AQ549" s="430"/>
    </row>
    <row r="550" spans="1:43" ht="15">
      <c r="A550" s="834"/>
      <c r="B550" s="455"/>
      <c r="C550" s="456"/>
      <c r="D550" s="456"/>
      <c r="E550" s="461"/>
      <c r="F550" s="456"/>
      <c r="G550" s="126"/>
      <c r="H550" s="126"/>
      <c r="I550" s="456"/>
      <c r="J550" s="456"/>
      <c r="K550" s="456"/>
      <c r="L550" s="458"/>
      <c r="M550" s="458"/>
      <c r="N550" s="458"/>
      <c r="O550" s="458"/>
      <c r="P550" s="458"/>
      <c r="Q550" s="458"/>
      <c r="R550" s="458"/>
      <c r="S550" s="458"/>
      <c r="T550" s="458"/>
      <c r="U550" s="458"/>
      <c r="V550" s="458"/>
      <c r="W550" s="458"/>
      <c r="X550" s="458"/>
      <c r="Y550" s="458"/>
      <c r="Z550" s="459"/>
      <c r="AA550" s="459"/>
      <c r="AB550" s="286"/>
      <c r="AC550" s="430"/>
      <c r="AD550" s="430"/>
      <c r="AE550" s="430"/>
      <c r="AF550" s="430"/>
      <c r="AG550" s="430"/>
      <c r="AH550" s="430"/>
      <c r="AI550" s="430"/>
      <c r="AJ550" s="430"/>
      <c r="AK550" s="430"/>
      <c r="AL550" s="430"/>
      <c r="AM550" s="430"/>
      <c r="AN550" s="430"/>
      <c r="AO550" s="430"/>
      <c r="AP550" s="430"/>
      <c r="AQ550" s="430"/>
    </row>
    <row r="551" spans="1:43" ht="15">
      <c r="A551" s="834"/>
      <c r="B551" s="455"/>
      <c r="C551" s="456"/>
      <c r="D551" s="456"/>
      <c r="E551" s="461"/>
      <c r="F551" s="456"/>
      <c r="G551" s="126"/>
      <c r="H551" s="126"/>
      <c r="I551" s="456"/>
      <c r="J551" s="456"/>
      <c r="K551" s="456"/>
      <c r="L551" s="458"/>
      <c r="M551" s="458"/>
      <c r="N551" s="458"/>
      <c r="O551" s="458"/>
      <c r="P551" s="458"/>
      <c r="Q551" s="458"/>
      <c r="R551" s="458"/>
      <c r="S551" s="458"/>
      <c r="T551" s="458"/>
      <c r="U551" s="458"/>
      <c r="V551" s="458"/>
      <c r="W551" s="458"/>
      <c r="X551" s="458"/>
      <c r="Y551" s="458"/>
      <c r="Z551" s="459"/>
      <c r="AA551" s="459"/>
      <c r="AB551" s="286"/>
      <c r="AC551" s="430"/>
      <c r="AD551" s="430"/>
      <c r="AE551" s="430"/>
      <c r="AF551" s="430"/>
      <c r="AG551" s="430"/>
      <c r="AH551" s="430"/>
      <c r="AI551" s="430"/>
      <c r="AJ551" s="430"/>
      <c r="AK551" s="430"/>
      <c r="AL551" s="430"/>
      <c r="AM551" s="430"/>
      <c r="AN551" s="430"/>
      <c r="AO551" s="430"/>
      <c r="AP551" s="430"/>
      <c r="AQ551" s="430"/>
    </row>
    <row r="552" spans="1:43" ht="15">
      <c r="A552" s="834"/>
      <c r="B552" s="455"/>
      <c r="C552" s="456"/>
      <c r="D552" s="456"/>
      <c r="E552" s="461"/>
      <c r="F552" s="456"/>
      <c r="G552" s="126"/>
      <c r="H552" s="126"/>
      <c r="I552" s="456"/>
      <c r="J552" s="456"/>
      <c r="K552" s="456"/>
      <c r="L552" s="458"/>
      <c r="M552" s="458"/>
      <c r="N552" s="458"/>
      <c r="O552" s="458"/>
      <c r="P552" s="458"/>
      <c r="Q552" s="458"/>
      <c r="R552" s="458"/>
      <c r="S552" s="458"/>
      <c r="T552" s="458"/>
      <c r="U552" s="458"/>
      <c r="V552" s="458"/>
      <c r="W552" s="458"/>
      <c r="X552" s="458"/>
      <c r="Y552" s="458"/>
      <c r="Z552" s="459"/>
      <c r="AA552" s="459"/>
      <c r="AB552" s="286"/>
      <c r="AC552" s="430"/>
      <c r="AD552" s="430"/>
      <c r="AE552" s="430"/>
      <c r="AF552" s="430"/>
      <c r="AG552" s="430"/>
      <c r="AH552" s="430"/>
      <c r="AI552" s="430"/>
      <c r="AJ552" s="430"/>
      <c r="AK552" s="430"/>
      <c r="AL552" s="430"/>
      <c r="AM552" s="430"/>
      <c r="AN552" s="430"/>
      <c r="AO552" s="430"/>
      <c r="AP552" s="430"/>
      <c r="AQ552" s="430"/>
    </row>
    <row r="553" spans="1:43" ht="15">
      <c r="A553" s="834"/>
      <c r="B553" s="455"/>
      <c r="C553" s="456"/>
      <c r="D553" s="456"/>
      <c r="E553" s="461"/>
      <c r="F553" s="456"/>
      <c r="G553" s="126"/>
      <c r="H553" s="126"/>
      <c r="I553" s="456"/>
      <c r="J553" s="456"/>
      <c r="K553" s="456"/>
      <c r="L553" s="458"/>
      <c r="M553" s="458"/>
      <c r="N553" s="458"/>
      <c r="O553" s="458"/>
      <c r="P553" s="458"/>
      <c r="Q553" s="458"/>
      <c r="R553" s="458"/>
      <c r="S553" s="458"/>
      <c r="T553" s="458"/>
      <c r="U553" s="458"/>
      <c r="V553" s="458"/>
      <c r="W553" s="458"/>
      <c r="X553" s="458"/>
      <c r="Y553" s="458"/>
      <c r="Z553" s="459"/>
      <c r="AA553" s="459"/>
      <c r="AB553" s="286"/>
      <c r="AC553" s="430"/>
      <c r="AD553" s="430"/>
      <c r="AE553" s="430"/>
      <c r="AF553" s="430"/>
      <c r="AG553" s="430"/>
      <c r="AH553" s="430"/>
      <c r="AI553" s="430"/>
      <c r="AJ553" s="430"/>
      <c r="AK553" s="430"/>
      <c r="AL553" s="430"/>
      <c r="AM553" s="430"/>
      <c r="AN553" s="430"/>
      <c r="AO553" s="430"/>
      <c r="AP553" s="430"/>
      <c r="AQ553" s="430"/>
    </row>
    <row r="554" spans="1:43" ht="15">
      <c r="A554" s="834"/>
      <c r="B554" s="455"/>
      <c r="C554" s="456"/>
      <c r="D554" s="456"/>
      <c r="E554" s="461"/>
      <c r="F554" s="456"/>
      <c r="G554" s="126"/>
      <c r="H554" s="126"/>
      <c r="I554" s="456"/>
      <c r="J554" s="456"/>
      <c r="K554" s="456"/>
      <c r="L554" s="458"/>
      <c r="M554" s="458"/>
      <c r="N554" s="458"/>
      <c r="O554" s="458"/>
      <c r="P554" s="458"/>
      <c r="Q554" s="458"/>
      <c r="R554" s="458"/>
      <c r="S554" s="458"/>
      <c r="T554" s="458"/>
      <c r="U554" s="458"/>
      <c r="V554" s="458"/>
      <c r="W554" s="458"/>
      <c r="X554" s="458"/>
      <c r="Y554" s="458"/>
      <c r="Z554" s="459"/>
      <c r="AA554" s="459"/>
      <c r="AB554" s="286"/>
      <c r="AC554" s="430"/>
      <c r="AD554" s="430"/>
      <c r="AE554" s="430"/>
      <c r="AF554" s="430"/>
      <c r="AG554" s="430"/>
      <c r="AH554" s="430"/>
      <c r="AI554" s="430"/>
      <c r="AJ554" s="430"/>
      <c r="AK554" s="430"/>
      <c r="AL554" s="430"/>
      <c r="AM554" s="430"/>
      <c r="AN554" s="430"/>
      <c r="AO554" s="430"/>
      <c r="AP554" s="430"/>
      <c r="AQ554" s="430"/>
    </row>
    <row r="555" spans="1:43" ht="15">
      <c r="A555" s="834"/>
      <c r="B555" s="455"/>
      <c r="C555" s="456"/>
      <c r="D555" s="456"/>
      <c r="E555" s="461"/>
      <c r="F555" s="456"/>
      <c r="G555" s="126"/>
      <c r="H555" s="126"/>
      <c r="I555" s="456"/>
      <c r="J555" s="456"/>
      <c r="K555" s="456"/>
      <c r="L555" s="458"/>
      <c r="M555" s="458"/>
      <c r="N555" s="458"/>
      <c r="O555" s="458"/>
      <c r="P555" s="458"/>
      <c r="Q555" s="458"/>
      <c r="R555" s="458"/>
      <c r="S555" s="458"/>
      <c r="T555" s="458"/>
      <c r="U555" s="458"/>
      <c r="V555" s="458"/>
      <c r="W555" s="458"/>
      <c r="X555" s="458"/>
      <c r="Y555" s="458"/>
      <c r="Z555" s="459"/>
      <c r="AA555" s="459"/>
      <c r="AB555" s="286"/>
      <c r="AC555" s="430"/>
      <c r="AD555" s="430"/>
      <c r="AE555" s="430"/>
      <c r="AF555" s="430"/>
      <c r="AG555" s="430"/>
      <c r="AH555" s="430"/>
      <c r="AI555" s="430"/>
      <c r="AJ555" s="430"/>
      <c r="AK555" s="430"/>
      <c r="AL555" s="430"/>
      <c r="AM555" s="430"/>
      <c r="AN555" s="430"/>
      <c r="AO555" s="430"/>
      <c r="AP555" s="430"/>
      <c r="AQ555" s="430"/>
    </row>
    <row r="556" spans="1:43" ht="15">
      <c r="A556" s="834"/>
      <c r="B556" s="455"/>
      <c r="C556" s="456"/>
      <c r="D556" s="456"/>
      <c r="E556" s="461"/>
      <c r="F556" s="456"/>
      <c r="G556" s="126"/>
      <c r="H556" s="126"/>
      <c r="I556" s="456"/>
      <c r="J556" s="456"/>
      <c r="K556" s="456"/>
      <c r="L556" s="458"/>
      <c r="M556" s="458"/>
      <c r="N556" s="458"/>
      <c r="O556" s="458"/>
      <c r="P556" s="458"/>
      <c r="Q556" s="458"/>
      <c r="R556" s="458"/>
      <c r="S556" s="458"/>
      <c r="T556" s="458"/>
      <c r="U556" s="458"/>
      <c r="V556" s="458"/>
      <c r="W556" s="458"/>
      <c r="X556" s="458"/>
      <c r="Y556" s="458"/>
      <c r="Z556" s="459"/>
      <c r="AA556" s="459"/>
      <c r="AB556" s="286"/>
      <c r="AC556" s="430"/>
      <c r="AD556" s="430"/>
      <c r="AE556" s="430"/>
      <c r="AF556" s="430"/>
      <c r="AG556" s="430"/>
      <c r="AH556" s="430"/>
      <c r="AI556" s="430"/>
      <c r="AJ556" s="430"/>
      <c r="AK556" s="430"/>
      <c r="AL556" s="430"/>
      <c r="AM556" s="430"/>
      <c r="AN556" s="430"/>
      <c r="AO556" s="430"/>
      <c r="AP556" s="430"/>
      <c r="AQ556" s="430"/>
    </row>
    <row r="557" spans="1:43" ht="15">
      <c r="A557" s="834"/>
      <c r="B557" s="455"/>
      <c r="C557" s="456"/>
      <c r="D557" s="456"/>
      <c r="E557" s="461"/>
      <c r="F557" s="456"/>
      <c r="G557" s="126"/>
      <c r="H557" s="126"/>
      <c r="I557" s="456"/>
      <c r="J557" s="456"/>
      <c r="K557" s="456"/>
      <c r="L557" s="458"/>
      <c r="M557" s="458"/>
      <c r="N557" s="458"/>
      <c r="O557" s="458"/>
      <c r="P557" s="458"/>
      <c r="Q557" s="458"/>
      <c r="R557" s="458"/>
      <c r="S557" s="458"/>
      <c r="T557" s="458"/>
      <c r="U557" s="458"/>
      <c r="V557" s="458"/>
      <c r="W557" s="458"/>
      <c r="X557" s="458"/>
      <c r="Y557" s="458"/>
      <c r="Z557" s="459"/>
      <c r="AA557" s="459"/>
      <c r="AB557" s="286"/>
      <c r="AC557" s="430"/>
      <c r="AD557" s="430"/>
      <c r="AE557" s="430"/>
      <c r="AF557" s="430"/>
      <c r="AG557" s="430"/>
      <c r="AH557" s="430"/>
      <c r="AI557" s="430"/>
      <c r="AJ557" s="430"/>
      <c r="AK557" s="430"/>
      <c r="AL557" s="430"/>
      <c r="AM557" s="430"/>
      <c r="AN557" s="430"/>
      <c r="AO557" s="430"/>
      <c r="AP557" s="430"/>
      <c r="AQ557" s="430"/>
    </row>
    <row r="558" spans="1:43" ht="15">
      <c r="A558" s="834"/>
      <c r="B558" s="455"/>
      <c r="C558" s="456"/>
      <c r="D558" s="456"/>
      <c r="E558" s="461"/>
      <c r="F558" s="456"/>
      <c r="G558" s="126"/>
      <c r="H558" s="126"/>
      <c r="I558" s="456"/>
      <c r="J558" s="456"/>
      <c r="K558" s="456"/>
      <c r="L558" s="458"/>
      <c r="M558" s="458"/>
      <c r="N558" s="458"/>
      <c r="O558" s="458"/>
      <c r="P558" s="458"/>
      <c r="Q558" s="458"/>
      <c r="R558" s="458"/>
      <c r="S558" s="458"/>
      <c r="T558" s="458"/>
      <c r="U558" s="458"/>
      <c r="V558" s="458"/>
      <c r="W558" s="458"/>
      <c r="X558" s="458"/>
      <c r="Y558" s="458"/>
      <c r="Z558" s="459"/>
      <c r="AA558" s="459"/>
      <c r="AB558" s="286"/>
      <c r="AC558" s="430"/>
      <c r="AD558" s="430"/>
      <c r="AE558" s="430"/>
      <c r="AF558" s="430"/>
      <c r="AG558" s="430"/>
      <c r="AH558" s="430"/>
      <c r="AI558" s="430"/>
      <c r="AJ558" s="430"/>
      <c r="AK558" s="430"/>
      <c r="AL558" s="430"/>
      <c r="AM558" s="430"/>
      <c r="AN558" s="430"/>
      <c r="AO558" s="430"/>
      <c r="AP558" s="430"/>
      <c r="AQ558" s="430"/>
    </row>
    <row r="559" spans="1:43" ht="15">
      <c r="A559" s="834"/>
      <c r="B559" s="455"/>
      <c r="C559" s="456"/>
      <c r="D559" s="456"/>
      <c r="E559" s="461"/>
      <c r="F559" s="456"/>
      <c r="G559" s="126"/>
      <c r="H559" s="126"/>
      <c r="I559" s="456"/>
      <c r="J559" s="456"/>
      <c r="K559" s="456"/>
      <c r="L559" s="458"/>
      <c r="M559" s="458"/>
      <c r="N559" s="458"/>
      <c r="O559" s="458"/>
      <c r="P559" s="458"/>
      <c r="Q559" s="458"/>
      <c r="R559" s="458"/>
      <c r="S559" s="458"/>
      <c r="T559" s="458"/>
      <c r="U559" s="458"/>
      <c r="V559" s="458"/>
      <c r="W559" s="458"/>
      <c r="X559" s="458"/>
      <c r="Y559" s="458"/>
      <c r="Z559" s="459"/>
      <c r="AA559" s="459"/>
      <c r="AB559" s="286"/>
      <c r="AC559" s="430"/>
      <c r="AD559" s="430"/>
      <c r="AE559" s="430"/>
      <c r="AF559" s="430"/>
      <c r="AG559" s="430"/>
      <c r="AH559" s="430"/>
      <c r="AI559" s="430"/>
      <c r="AJ559" s="430"/>
      <c r="AK559" s="430"/>
      <c r="AL559" s="430"/>
      <c r="AM559" s="430"/>
      <c r="AN559" s="430"/>
      <c r="AO559" s="430"/>
      <c r="AP559" s="430"/>
      <c r="AQ559" s="430"/>
    </row>
    <row r="560" spans="1:43" ht="15">
      <c r="A560" s="834"/>
      <c r="B560" s="455"/>
      <c r="C560" s="456"/>
      <c r="D560" s="456"/>
      <c r="E560" s="461"/>
      <c r="F560" s="456"/>
      <c r="G560" s="126"/>
      <c r="H560" s="126"/>
      <c r="I560" s="456"/>
      <c r="J560" s="456"/>
      <c r="K560" s="456"/>
      <c r="L560" s="458"/>
      <c r="M560" s="458"/>
      <c r="N560" s="458"/>
      <c r="O560" s="458"/>
      <c r="P560" s="458"/>
      <c r="Q560" s="458"/>
      <c r="R560" s="458"/>
      <c r="S560" s="458"/>
      <c r="T560" s="458"/>
      <c r="U560" s="458"/>
      <c r="V560" s="458"/>
      <c r="W560" s="458"/>
      <c r="X560" s="458"/>
      <c r="Y560" s="458"/>
      <c r="Z560" s="459"/>
      <c r="AA560" s="459"/>
      <c r="AB560" s="286"/>
      <c r="AC560" s="430"/>
      <c r="AD560" s="430"/>
      <c r="AE560" s="430"/>
      <c r="AF560" s="430"/>
      <c r="AG560" s="430"/>
      <c r="AH560" s="430"/>
      <c r="AI560" s="430"/>
      <c r="AJ560" s="430"/>
      <c r="AK560" s="430"/>
      <c r="AL560" s="430"/>
      <c r="AM560" s="430"/>
      <c r="AN560" s="430"/>
      <c r="AO560" s="430"/>
      <c r="AP560" s="430"/>
      <c r="AQ560" s="430"/>
    </row>
    <row r="561" spans="1:43" ht="15">
      <c r="A561" s="834"/>
      <c r="B561" s="455"/>
      <c r="C561" s="456"/>
      <c r="D561" s="456"/>
      <c r="E561" s="461"/>
      <c r="F561" s="456"/>
      <c r="G561" s="126"/>
      <c r="H561" s="126"/>
      <c r="I561" s="456"/>
      <c r="J561" s="456"/>
      <c r="K561" s="456"/>
      <c r="L561" s="458"/>
      <c r="M561" s="458"/>
      <c r="N561" s="458"/>
      <c r="O561" s="458"/>
      <c r="P561" s="458"/>
      <c r="Q561" s="458"/>
      <c r="R561" s="458"/>
      <c r="S561" s="458"/>
      <c r="T561" s="458"/>
      <c r="U561" s="458"/>
      <c r="V561" s="458"/>
      <c r="W561" s="458"/>
      <c r="X561" s="458"/>
      <c r="Y561" s="458"/>
      <c r="Z561" s="459"/>
      <c r="AA561" s="459"/>
      <c r="AB561" s="286"/>
      <c r="AC561" s="430"/>
      <c r="AD561" s="430"/>
      <c r="AE561" s="430"/>
      <c r="AF561" s="430"/>
      <c r="AG561" s="430"/>
      <c r="AH561" s="430"/>
      <c r="AI561" s="430"/>
      <c r="AJ561" s="430"/>
      <c r="AK561" s="430"/>
      <c r="AL561" s="430"/>
      <c r="AM561" s="430"/>
      <c r="AN561" s="430"/>
      <c r="AO561" s="430"/>
      <c r="AP561" s="430"/>
      <c r="AQ561" s="430"/>
    </row>
    <row r="562" spans="1:43" ht="15">
      <c r="A562" s="834"/>
      <c r="B562" s="455"/>
      <c r="C562" s="456"/>
      <c r="D562" s="456"/>
      <c r="E562" s="461"/>
      <c r="F562" s="456"/>
      <c r="G562" s="126"/>
      <c r="H562" s="126"/>
      <c r="I562" s="456"/>
      <c r="J562" s="456"/>
      <c r="K562" s="456"/>
      <c r="L562" s="458"/>
      <c r="M562" s="458"/>
      <c r="N562" s="458"/>
      <c r="O562" s="458"/>
      <c r="P562" s="458"/>
      <c r="Q562" s="458"/>
      <c r="R562" s="458"/>
      <c r="S562" s="458"/>
      <c r="T562" s="458"/>
      <c r="U562" s="458"/>
      <c r="V562" s="458"/>
      <c r="W562" s="458"/>
      <c r="X562" s="458"/>
      <c r="Y562" s="458"/>
      <c r="Z562" s="459"/>
      <c r="AA562" s="459"/>
      <c r="AB562" s="286"/>
      <c r="AC562" s="430"/>
      <c r="AD562" s="430"/>
      <c r="AE562" s="430"/>
      <c r="AF562" s="430"/>
      <c r="AG562" s="430"/>
      <c r="AH562" s="430"/>
      <c r="AI562" s="430"/>
      <c r="AJ562" s="430"/>
      <c r="AK562" s="430"/>
      <c r="AL562" s="430"/>
      <c r="AM562" s="430"/>
      <c r="AN562" s="430"/>
      <c r="AO562" s="430"/>
      <c r="AP562" s="430"/>
      <c r="AQ562" s="430"/>
    </row>
    <row r="563" spans="1:43" ht="15">
      <c r="A563" s="834"/>
      <c r="B563" s="455"/>
      <c r="C563" s="456"/>
      <c r="D563" s="456"/>
      <c r="E563" s="461"/>
      <c r="F563" s="456"/>
      <c r="G563" s="126"/>
      <c r="H563" s="126"/>
      <c r="I563" s="456"/>
      <c r="J563" s="456"/>
      <c r="K563" s="456"/>
      <c r="L563" s="458"/>
      <c r="M563" s="458"/>
      <c r="N563" s="458"/>
      <c r="O563" s="458"/>
      <c r="P563" s="458"/>
      <c r="Q563" s="458"/>
      <c r="R563" s="458"/>
      <c r="S563" s="458"/>
      <c r="T563" s="458"/>
      <c r="U563" s="458"/>
      <c r="V563" s="458"/>
      <c r="W563" s="458"/>
      <c r="X563" s="458"/>
      <c r="Y563" s="458"/>
      <c r="Z563" s="459"/>
      <c r="AA563" s="459"/>
      <c r="AB563" s="286"/>
      <c r="AC563" s="430"/>
      <c r="AD563" s="430"/>
      <c r="AE563" s="430"/>
      <c r="AF563" s="430"/>
      <c r="AG563" s="430"/>
      <c r="AH563" s="430"/>
      <c r="AI563" s="430"/>
      <c r="AJ563" s="430"/>
      <c r="AK563" s="430"/>
      <c r="AL563" s="430"/>
      <c r="AM563" s="430"/>
      <c r="AN563" s="430"/>
      <c r="AO563" s="430"/>
      <c r="AP563" s="430"/>
      <c r="AQ563" s="430"/>
    </row>
    <row r="564" spans="1:43" ht="15">
      <c r="A564" s="834"/>
      <c r="B564" s="455"/>
      <c r="C564" s="456"/>
      <c r="D564" s="456"/>
      <c r="E564" s="461"/>
      <c r="F564" s="456"/>
      <c r="G564" s="126"/>
      <c r="H564" s="126"/>
      <c r="I564" s="456"/>
      <c r="J564" s="456"/>
      <c r="K564" s="456"/>
      <c r="L564" s="458"/>
      <c r="M564" s="458"/>
      <c r="N564" s="458"/>
      <c r="O564" s="458"/>
      <c r="P564" s="458"/>
      <c r="Q564" s="458"/>
      <c r="R564" s="458"/>
      <c r="S564" s="458"/>
      <c r="T564" s="458"/>
      <c r="U564" s="458"/>
      <c r="V564" s="458"/>
      <c r="W564" s="458"/>
      <c r="X564" s="458"/>
      <c r="Y564" s="458"/>
      <c r="Z564" s="459"/>
      <c r="AA564" s="459"/>
      <c r="AB564" s="286"/>
      <c r="AC564" s="430"/>
      <c r="AD564" s="430"/>
      <c r="AE564" s="430"/>
      <c r="AF564" s="430"/>
      <c r="AG564" s="430"/>
      <c r="AH564" s="430"/>
      <c r="AI564" s="430"/>
      <c r="AJ564" s="430"/>
      <c r="AK564" s="430"/>
      <c r="AL564" s="430"/>
      <c r="AM564" s="430"/>
      <c r="AN564" s="430"/>
      <c r="AO564" s="430"/>
      <c r="AP564" s="430"/>
      <c r="AQ564" s="430"/>
    </row>
    <row r="565" spans="1:43" ht="15">
      <c r="A565" s="834"/>
      <c r="B565" s="455"/>
      <c r="C565" s="456"/>
      <c r="D565" s="456"/>
      <c r="E565" s="461"/>
      <c r="F565" s="456"/>
      <c r="G565" s="126"/>
      <c r="H565" s="126"/>
      <c r="I565" s="456"/>
      <c r="J565" s="456"/>
      <c r="K565" s="456"/>
      <c r="L565" s="458"/>
      <c r="M565" s="458"/>
      <c r="N565" s="458"/>
      <c r="O565" s="458"/>
      <c r="P565" s="458"/>
      <c r="Q565" s="458"/>
      <c r="R565" s="458"/>
      <c r="S565" s="458"/>
      <c r="T565" s="458"/>
      <c r="U565" s="458"/>
      <c r="V565" s="458"/>
      <c r="W565" s="458"/>
      <c r="X565" s="458"/>
      <c r="Y565" s="458"/>
      <c r="Z565" s="459"/>
      <c r="AA565" s="459"/>
      <c r="AB565" s="286"/>
      <c r="AC565" s="430"/>
      <c r="AD565" s="430"/>
      <c r="AE565" s="430"/>
      <c r="AF565" s="430"/>
      <c r="AG565" s="430"/>
      <c r="AH565" s="430"/>
      <c r="AI565" s="430"/>
      <c r="AJ565" s="430"/>
      <c r="AK565" s="430"/>
      <c r="AL565" s="430"/>
      <c r="AM565" s="430"/>
      <c r="AN565" s="430"/>
      <c r="AO565" s="430"/>
      <c r="AP565" s="430"/>
      <c r="AQ565" s="430"/>
    </row>
    <row r="566" spans="1:43" ht="15">
      <c r="A566" s="834"/>
      <c r="B566" s="455"/>
      <c r="C566" s="456"/>
      <c r="D566" s="456"/>
      <c r="E566" s="461"/>
      <c r="F566" s="456"/>
      <c r="G566" s="126"/>
      <c r="H566" s="126"/>
      <c r="I566" s="456"/>
      <c r="J566" s="456"/>
      <c r="K566" s="456"/>
      <c r="L566" s="458"/>
      <c r="M566" s="458"/>
      <c r="N566" s="458"/>
      <c r="O566" s="458"/>
      <c r="P566" s="458"/>
      <c r="Q566" s="458"/>
      <c r="R566" s="458"/>
      <c r="S566" s="458"/>
      <c r="T566" s="458"/>
      <c r="U566" s="458"/>
      <c r="V566" s="458"/>
      <c r="W566" s="458"/>
      <c r="X566" s="458"/>
      <c r="Y566" s="458"/>
      <c r="Z566" s="459"/>
      <c r="AA566" s="459"/>
      <c r="AB566" s="286"/>
      <c r="AC566" s="430"/>
      <c r="AD566" s="430"/>
      <c r="AE566" s="430"/>
      <c r="AF566" s="430"/>
      <c r="AG566" s="430"/>
      <c r="AH566" s="430"/>
      <c r="AI566" s="430"/>
      <c r="AJ566" s="430"/>
      <c r="AK566" s="430"/>
      <c r="AL566" s="430"/>
      <c r="AM566" s="430"/>
      <c r="AN566" s="430"/>
      <c r="AO566" s="430"/>
      <c r="AP566" s="430"/>
      <c r="AQ566" s="430"/>
    </row>
    <row r="567" spans="1:43" ht="15">
      <c r="A567" s="834"/>
      <c r="B567" s="455"/>
      <c r="C567" s="456"/>
      <c r="D567" s="456"/>
      <c r="E567" s="461"/>
      <c r="F567" s="456"/>
      <c r="G567" s="126"/>
      <c r="H567" s="126"/>
      <c r="I567" s="456"/>
      <c r="J567" s="456"/>
      <c r="K567" s="456"/>
      <c r="L567" s="458"/>
      <c r="M567" s="458"/>
      <c r="N567" s="458"/>
      <c r="O567" s="458"/>
      <c r="P567" s="458"/>
      <c r="Q567" s="458"/>
      <c r="R567" s="458"/>
      <c r="S567" s="458"/>
      <c r="T567" s="458"/>
      <c r="U567" s="458"/>
      <c r="V567" s="458"/>
      <c r="W567" s="458"/>
      <c r="X567" s="458"/>
      <c r="Y567" s="458"/>
      <c r="Z567" s="459"/>
      <c r="AA567" s="459"/>
      <c r="AB567" s="286"/>
      <c r="AC567" s="430"/>
      <c r="AD567" s="430"/>
      <c r="AE567" s="430"/>
      <c r="AF567" s="430"/>
      <c r="AG567" s="430"/>
      <c r="AH567" s="430"/>
      <c r="AI567" s="430"/>
      <c r="AJ567" s="430"/>
      <c r="AK567" s="430"/>
      <c r="AL567" s="430"/>
      <c r="AM567" s="430"/>
      <c r="AN567" s="430"/>
      <c r="AO567" s="430"/>
      <c r="AP567" s="430"/>
      <c r="AQ567" s="430"/>
    </row>
    <row r="568" spans="1:43" ht="15">
      <c r="A568" s="834"/>
      <c r="B568" s="455"/>
      <c r="C568" s="456"/>
      <c r="D568" s="456"/>
      <c r="E568" s="461"/>
      <c r="F568" s="456"/>
      <c r="G568" s="126"/>
      <c r="H568" s="126"/>
      <c r="I568" s="456"/>
      <c r="J568" s="456"/>
      <c r="K568" s="456"/>
      <c r="L568" s="458"/>
      <c r="M568" s="458"/>
      <c r="N568" s="458"/>
      <c r="O568" s="458"/>
      <c r="P568" s="458"/>
      <c r="Q568" s="458"/>
      <c r="R568" s="458"/>
      <c r="S568" s="458"/>
      <c r="T568" s="458"/>
      <c r="U568" s="458"/>
      <c r="V568" s="458"/>
      <c r="W568" s="458"/>
      <c r="X568" s="458"/>
      <c r="Y568" s="458"/>
      <c r="Z568" s="459"/>
      <c r="AA568" s="459"/>
      <c r="AB568" s="286"/>
      <c r="AC568" s="430"/>
      <c r="AD568" s="430"/>
      <c r="AE568" s="430"/>
      <c r="AF568" s="430"/>
      <c r="AG568" s="430"/>
      <c r="AH568" s="430"/>
      <c r="AI568" s="430"/>
      <c r="AJ568" s="430"/>
      <c r="AK568" s="430"/>
      <c r="AL568" s="430"/>
      <c r="AM568" s="430"/>
      <c r="AN568" s="430"/>
      <c r="AO568" s="430"/>
      <c r="AP568" s="430"/>
      <c r="AQ568" s="430"/>
    </row>
    <row r="569" spans="1:43" ht="15">
      <c r="A569" s="834"/>
      <c r="B569" s="455"/>
      <c r="C569" s="456"/>
      <c r="D569" s="456"/>
      <c r="E569" s="461"/>
      <c r="F569" s="456"/>
      <c r="G569" s="126"/>
      <c r="H569" s="126"/>
      <c r="I569" s="456"/>
      <c r="J569" s="456"/>
      <c r="K569" s="456"/>
      <c r="L569" s="458"/>
      <c r="M569" s="458"/>
      <c r="N569" s="458"/>
      <c r="O569" s="458"/>
      <c r="P569" s="458"/>
      <c r="Q569" s="458"/>
      <c r="R569" s="458"/>
      <c r="S569" s="458"/>
      <c r="T569" s="458"/>
      <c r="U569" s="458"/>
      <c r="V569" s="458"/>
      <c r="W569" s="458"/>
      <c r="X569" s="458"/>
      <c r="Y569" s="458"/>
      <c r="Z569" s="459"/>
      <c r="AA569" s="459"/>
      <c r="AB569" s="286"/>
      <c r="AC569" s="430"/>
      <c r="AD569" s="430"/>
      <c r="AE569" s="430"/>
      <c r="AF569" s="430"/>
      <c r="AG569" s="430"/>
      <c r="AH569" s="430"/>
      <c r="AI569" s="430"/>
      <c r="AJ569" s="430"/>
      <c r="AK569" s="430"/>
      <c r="AL569" s="430"/>
      <c r="AM569" s="430"/>
      <c r="AN569" s="430"/>
      <c r="AO569" s="430"/>
      <c r="AP569" s="430"/>
      <c r="AQ569" s="430"/>
    </row>
    <row r="570" spans="1:43" ht="15">
      <c r="A570" s="834"/>
      <c r="B570" s="455"/>
      <c r="C570" s="456"/>
      <c r="D570" s="456"/>
      <c r="E570" s="461"/>
      <c r="F570" s="456"/>
      <c r="G570" s="126"/>
      <c r="H570" s="126"/>
      <c r="I570" s="456"/>
      <c r="J570" s="456"/>
      <c r="K570" s="456"/>
      <c r="L570" s="458"/>
      <c r="M570" s="458"/>
      <c r="N570" s="458"/>
      <c r="O570" s="458"/>
      <c r="P570" s="458"/>
      <c r="Q570" s="458"/>
      <c r="R570" s="458"/>
      <c r="S570" s="458"/>
      <c r="T570" s="458"/>
      <c r="U570" s="458"/>
      <c r="V570" s="458"/>
      <c r="W570" s="458"/>
      <c r="X570" s="458"/>
      <c r="Y570" s="458"/>
      <c r="Z570" s="459"/>
      <c r="AA570" s="459"/>
      <c r="AB570" s="286"/>
      <c r="AC570" s="430"/>
      <c r="AD570" s="430"/>
      <c r="AE570" s="430"/>
      <c r="AF570" s="430"/>
      <c r="AG570" s="430"/>
      <c r="AH570" s="430"/>
      <c r="AI570" s="430"/>
      <c r="AJ570" s="430"/>
      <c r="AK570" s="430"/>
      <c r="AL570" s="430"/>
      <c r="AM570" s="430"/>
      <c r="AN570" s="430"/>
      <c r="AO570" s="430"/>
      <c r="AP570" s="430"/>
      <c r="AQ570" s="430"/>
    </row>
    <row r="571" spans="1:43" ht="15">
      <c r="A571" s="834"/>
      <c r="B571" s="455"/>
      <c r="C571" s="456"/>
      <c r="D571" s="456"/>
      <c r="E571" s="461"/>
      <c r="F571" s="456"/>
      <c r="G571" s="126"/>
      <c r="H571" s="126"/>
      <c r="I571" s="456"/>
      <c r="J571" s="456"/>
      <c r="K571" s="456"/>
      <c r="L571" s="458"/>
      <c r="M571" s="458"/>
      <c r="N571" s="458"/>
      <c r="O571" s="458"/>
      <c r="P571" s="458"/>
      <c r="Q571" s="458"/>
      <c r="R571" s="458"/>
      <c r="S571" s="458"/>
      <c r="T571" s="458"/>
      <c r="U571" s="458"/>
      <c r="V571" s="458"/>
      <c r="W571" s="458"/>
      <c r="X571" s="458"/>
      <c r="Y571" s="458"/>
      <c r="Z571" s="459"/>
      <c r="AA571" s="459"/>
      <c r="AB571" s="286"/>
      <c r="AC571" s="430"/>
      <c r="AD571" s="430"/>
      <c r="AE571" s="430"/>
      <c r="AF571" s="430"/>
      <c r="AG571" s="430"/>
      <c r="AH571" s="430"/>
      <c r="AI571" s="430"/>
      <c r="AJ571" s="430"/>
      <c r="AK571" s="430"/>
      <c r="AL571" s="430"/>
      <c r="AM571" s="430"/>
      <c r="AN571" s="430"/>
      <c r="AO571" s="430"/>
      <c r="AP571" s="430"/>
      <c r="AQ571" s="430"/>
    </row>
    <row r="572" spans="1:43" ht="15">
      <c r="A572" s="834"/>
      <c r="B572" s="455"/>
      <c r="C572" s="456"/>
      <c r="D572" s="456"/>
      <c r="E572" s="461"/>
      <c r="F572" s="456"/>
      <c r="G572" s="126"/>
      <c r="H572" s="126"/>
      <c r="I572" s="456"/>
      <c r="J572" s="456"/>
      <c r="K572" s="456"/>
      <c r="L572" s="458"/>
      <c r="M572" s="458"/>
      <c r="N572" s="458"/>
      <c r="O572" s="458"/>
      <c r="P572" s="458"/>
      <c r="Q572" s="458"/>
      <c r="R572" s="458"/>
      <c r="S572" s="458"/>
      <c r="T572" s="458"/>
      <c r="U572" s="458"/>
      <c r="V572" s="458"/>
      <c r="W572" s="458"/>
      <c r="X572" s="458"/>
      <c r="Y572" s="458"/>
      <c r="Z572" s="459"/>
      <c r="AA572" s="459"/>
      <c r="AB572" s="286"/>
      <c r="AC572" s="430"/>
      <c r="AD572" s="430"/>
      <c r="AE572" s="430"/>
      <c r="AF572" s="430"/>
      <c r="AG572" s="430"/>
      <c r="AH572" s="430"/>
      <c r="AI572" s="430"/>
      <c r="AJ572" s="430"/>
      <c r="AK572" s="430"/>
      <c r="AL572" s="430"/>
      <c r="AM572" s="430"/>
      <c r="AN572" s="430"/>
      <c r="AO572" s="430"/>
      <c r="AP572" s="430"/>
      <c r="AQ572" s="430"/>
    </row>
    <row r="573" spans="1:43" ht="15">
      <c r="A573" s="834"/>
      <c r="B573" s="455"/>
      <c r="C573" s="456"/>
      <c r="D573" s="456"/>
      <c r="E573" s="461"/>
      <c r="F573" s="456"/>
      <c r="G573" s="126"/>
      <c r="H573" s="126"/>
      <c r="I573" s="456"/>
      <c r="J573" s="456"/>
      <c r="K573" s="456"/>
      <c r="L573" s="458"/>
      <c r="M573" s="458"/>
      <c r="N573" s="458"/>
      <c r="O573" s="458"/>
      <c r="P573" s="458"/>
      <c r="Q573" s="458"/>
      <c r="R573" s="458"/>
      <c r="S573" s="458"/>
      <c r="T573" s="458"/>
      <c r="U573" s="458"/>
      <c r="V573" s="458"/>
      <c r="W573" s="458"/>
      <c r="X573" s="458"/>
      <c r="Y573" s="458"/>
      <c r="Z573" s="459"/>
      <c r="AA573" s="459"/>
      <c r="AB573" s="286"/>
      <c r="AC573" s="430"/>
      <c r="AD573" s="430"/>
      <c r="AE573" s="430"/>
      <c r="AF573" s="430"/>
      <c r="AG573" s="430"/>
      <c r="AH573" s="430"/>
      <c r="AI573" s="430"/>
      <c r="AJ573" s="430"/>
      <c r="AK573" s="430"/>
      <c r="AL573" s="430"/>
      <c r="AM573" s="430"/>
      <c r="AN573" s="430"/>
      <c r="AO573" s="430"/>
      <c r="AP573" s="430"/>
      <c r="AQ573" s="430"/>
    </row>
    <row r="574" spans="1:43" ht="15">
      <c r="A574" s="834"/>
      <c r="B574" s="455"/>
      <c r="C574" s="456"/>
      <c r="D574" s="456"/>
      <c r="E574" s="461"/>
      <c r="F574" s="456"/>
      <c r="G574" s="126"/>
      <c r="H574" s="126"/>
      <c r="I574" s="456"/>
      <c r="J574" s="456"/>
      <c r="K574" s="456"/>
      <c r="L574" s="458"/>
      <c r="M574" s="458"/>
      <c r="N574" s="458"/>
      <c r="O574" s="458"/>
      <c r="P574" s="458"/>
      <c r="Q574" s="458"/>
      <c r="R574" s="458"/>
      <c r="S574" s="458"/>
      <c r="T574" s="458"/>
      <c r="U574" s="458"/>
      <c r="V574" s="458"/>
      <c r="W574" s="458"/>
      <c r="X574" s="458"/>
      <c r="Y574" s="458"/>
      <c r="Z574" s="459"/>
      <c r="AA574" s="459"/>
      <c r="AB574" s="286"/>
      <c r="AC574" s="430"/>
      <c r="AD574" s="430"/>
      <c r="AE574" s="430"/>
      <c r="AF574" s="430"/>
      <c r="AG574" s="430"/>
      <c r="AH574" s="430"/>
      <c r="AI574" s="430"/>
      <c r="AJ574" s="430"/>
      <c r="AK574" s="430"/>
      <c r="AL574" s="430"/>
      <c r="AM574" s="430"/>
      <c r="AN574" s="430"/>
      <c r="AO574" s="430"/>
      <c r="AP574" s="430"/>
      <c r="AQ574" s="430"/>
    </row>
    <row r="575" spans="1:43" ht="15">
      <c r="A575" s="834"/>
      <c r="B575" s="455"/>
      <c r="C575" s="456"/>
      <c r="D575" s="456"/>
      <c r="E575" s="461"/>
      <c r="F575" s="456"/>
      <c r="G575" s="126"/>
      <c r="H575" s="126"/>
      <c r="I575" s="456"/>
      <c r="J575" s="456"/>
      <c r="K575" s="456"/>
      <c r="L575" s="458"/>
      <c r="M575" s="458"/>
      <c r="N575" s="458"/>
      <c r="O575" s="458"/>
      <c r="P575" s="458"/>
      <c r="Q575" s="458"/>
      <c r="R575" s="458"/>
      <c r="S575" s="458"/>
      <c r="T575" s="458"/>
      <c r="U575" s="458"/>
      <c r="V575" s="458"/>
      <c r="W575" s="458"/>
      <c r="X575" s="458"/>
      <c r="Y575" s="458"/>
      <c r="Z575" s="459"/>
      <c r="AA575" s="459"/>
      <c r="AB575" s="286"/>
      <c r="AC575" s="430"/>
      <c r="AD575" s="430"/>
      <c r="AE575" s="430"/>
      <c r="AF575" s="430"/>
      <c r="AG575" s="430"/>
      <c r="AH575" s="430"/>
      <c r="AI575" s="430"/>
      <c r="AJ575" s="430"/>
      <c r="AK575" s="430"/>
      <c r="AL575" s="430"/>
      <c r="AM575" s="430"/>
      <c r="AN575" s="430"/>
      <c r="AO575" s="430"/>
      <c r="AP575" s="430"/>
      <c r="AQ575" s="430"/>
    </row>
    <row r="576" spans="1:43" ht="15">
      <c r="A576" s="834"/>
      <c r="B576" s="455"/>
      <c r="C576" s="456"/>
      <c r="D576" s="456"/>
      <c r="E576" s="461"/>
      <c r="F576" s="456"/>
      <c r="G576" s="126"/>
      <c r="H576" s="126"/>
      <c r="I576" s="456"/>
      <c r="J576" s="456"/>
      <c r="K576" s="456"/>
      <c r="L576" s="458"/>
      <c r="M576" s="458"/>
      <c r="N576" s="458"/>
      <c r="O576" s="458"/>
      <c r="P576" s="458"/>
      <c r="Q576" s="458"/>
      <c r="R576" s="458"/>
      <c r="S576" s="458"/>
      <c r="T576" s="458"/>
      <c r="U576" s="458"/>
      <c r="V576" s="458"/>
      <c r="W576" s="458"/>
      <c r="X576" s="458"/>
      <c r="Y576" s="458"/>
      <c r="Z576" s="459"/>
      <c r="AA576" s="459"/>
      <c r="AB576" s="286"/>
      <c r="AC576" s="430"/>
      <c r="AD576" s="430"/>
      <c r="AE576" s="430"/>
      <c r="AF576" s="430"/>
      <c r="AG576" s="430"/>
      <c r="AH576" s="430"/>
      <c r="AI576" s="430"/>
      <c r="AJ576" s="430"/>
      <c r="AK576" s="430"/>
      <c r="AL576" s="430"/>
      <c r="AM576" s="430"/>
      <c r="AN576" s="430"/>
      <c r="AO576" s="430"/>
      <c r="AP576" s="430"/>
      <c r="AQ576" s="430"/>
    </row>
    <row r="577" spans="1:43" ht="15">
      <c r="A577" s="834"/>
      <c r="B577" s="455"/>
      <c r="C577" s="456"/>
      <c r="D577" s="456"/>
      <c r="E577" s="461"/>
      <c r="F577" s="456"/>
      <c r="G577" s="126"/>
      <c r="H577" s="126"/>
      <c r="I577" s="456"/>
      <c r="J577" s="456"/>
      <c r="K577" s="456"/>
      <c r="L577" s="458"/>
      <c r="M577" s="458"/>
      <c r="N577" s="458"/>
      <c r="O577" s="458"/>
      <c r="P577" s="458"/>
      <c r="Q577" s="458"/>
      <c r="R577" s="458"/>
      <c r="S577" s="458"/>
      <c r="T577" s="458"/>
      <c r="U577" s="458"/>
      <c r="V577" s="458"/>
      <c r="W577" s="458"/>
      <c r="X577" s="458"/>
      <c r="Y577" s="458"/>
      <c r="Z577" s="459"/>
      <c r="AA577" s="459"/>
      <c r="AB577" s="286"/>
      <c r="AC577" s="430"/>
      <c r="AD577" s="430"/>
      <c r="AE577" s="430"/>
      <c r="AF577" s="430"/>
      <c r="AG577" s="430"/>
      <c r="AH577" s="430"/>
      <c r="AI577" s="430"/>
      <c r="AJ577" s="430"/>
      <c r="AK577" s="430"/>
      <c r="AL577" s="430"/>
      <c r="AM577" s="430"/>
      <c r="AN577" s="430"/>
      <c r="AO577" s="430"/>
      <c r="AP577" s="430"/>
      <c r="AQ577" s="430"/>
    </row>
    <row r="578" spans="1:43" ht="15">
      <c r="A578" s="834"/>
      <c r="B578" s="455"/>
      <c r="C578" s="456"/>
      <c r="D578" s="456"/>
      <c r="E578" s="461"/>
      <c r="F578" s="456"/>
      <c r="G578" s="126"/>
      <c r="H578" s="126"/>
      <c r="I578" s="456"/>
      <c r="J578" s="456"/>
      <c r="K578" s="456"/>
      <c r="L578" s="458"/>
      <c r="M578" s="458"/>
      <c r="N578" s="458"/>
      <c r="O578" s="458"/>
      <c r="P578" s="458"/>
      <c r="Q578" s="458"/>
      <c r="R578" s="458"/>
      <c r="S578" s="458"/>
      <c r="T578" s="458"/>
      <c r="U578" s="458"/>
      <c r="V578" s="458"/>
      <c r="W578" s="458"/>
      <c r="X578" s="458"/>
      <c r="Y578" s="458"/>
      <c r="Z578" s="459"/>
      <c r="AA578" s="459"/>
      <c r="AB578" s="286"/>
      <c r="AC578" s="430"/>
      <c r="AD578" s="430"/>
      <c r="AE578" s="430"/>
      <c r="AF578" s="430"/>
      <c r="AG578" s="430"/>
      <c r="AH578" s="430"/>
      <c r="AI578" s="430"/>
      <c r="AJ578" s="430"/>
      <c r="AK578" s="430"/>
      <c r="AL578" s="430"/>
      <c r="AM578" s="430"/>
      <c r="AN578" s="430"/>
      <c r="AO578" s="430"/>
      <c r="AP578" s="430"/>
      <c r="AQ578" s="430"/>
    </row>
    <row r="579" spans="1:43" ht="15">
      <c r="A579" s="834"/>
      <c r="B579" s="455"/>
      <c r="C579" s="456"/>
      <c r="D579" s="456"/>
      <c r="E579" s="461"/>
      <c r="F579" s="456"/>
      <c r="G579" s="126"/>
      <c r="H579" s="126"/>
      <c r="I579" s="456"/>
      <c r="J579" s="456"/>
      <c r="K579" s="456"/>
      <c r="L579" s="458"/>
      <c r="M579" s="458"/>
      <c r="N579" s="458"/>
      <c r="O579" s="458"/>
      <c r="P579" s="458"/>
      <c r="Q579" s="458"/>
      <c r="R579" s="458"/>
      <c r="S579" s="458"/>
      <c r="T579" s="458"/>
      <c r="U579" s="458"/>
      <c r="V579" s="458"/>
      <c r="W579" s="458"/>
      <c r="X579" s="458"/>
      <c r="Y579" s="458"/>
      <c r="Z579" s="459"/>
      <c r="AA579" s="459"/>
      <c r="AB579" s="286"/>
      <c r="AC579" s="430"/>
      <c r="AD579" s="430"/>
      <c r="AE579" s="430"/>
      <c r="AF579" s="430"/>
      <c r="AG579" s="430"/>
      <c r="AH579" s="430"/>
      <c r="AI579" s="430"/>
      <c r="AJ579" s="430"/>
      <c r="AK579" s="430"/>
      <c r="AL579" s="430"/>
      <c r="AM579" s="430"/>
      <c r="AN579" s="430"/>
      <c r="AO579" s="430"/>
      <c r="AP579" s="430"/>
      <c r="AQ579" s="430"/>
    </row>
    <row r="580" spans="1:43" ht="15">
      <c r="A580" s="834"/>
      <c r="B580" s="455"/>
      <c r="C580" s="456"/>
      <c r="D580" s="456"/>
      <c r="E580" s="461"/>
      <c r="F580" s="456"/>
      <c r="G580" s="126"/>
      <c r="H580" s="126"/>
      <c r="I580" s="456"/>
      <c r="J580" s="456"/>
      <c r="K580" s="456"/>
      <c r="L580" s="458"/>
      <c r="M580" s="458"/>
      <c r="N580" s="458"/>
      <c r="O580" s="458"/>
      <c r="P580" s="458"/>
      <c r="Q580" s="458"/>
      <c r="R580" s="458"/>
      <c r="S580" s="458"/>
      <c r="T580" s="458"/>
      <c r="U580" s="458"/>
      <c r="V580" s="458"/>
      <c r="W580" s="458"/>
      <c r="X580" s="458"/>
      <c r="Y580" s="458"/>
      <c r="Z580" s="459"/>
      <c r="AA580" s="459"/>
      <c r="AB580" s="286"/>
      <c r="AC580" s="430"/>
      <c r="AD580" s="430"/>
      <c r="AE580" s="430"/>
      <c r="AF580" s="430"/>
      <c r="AG580" s="430"/>
      <c r="AH580" s="430"/>
      <c r="AI580" s="430"/>
      <c r="AJ580" s="430"/>
      <c r="AK580" s="430"/>
      <c r="AL580" s="430"/>
      <c r="AM580" s="430"/>
      <c r="AN580" s="430"/>
      <c r="AO580" s="430"/>
      <c r="AP580" s="430"/>
      <c r="AQ580" s="430"/>
    </row>
    <row r="581" spans="1:43" ht="15">
      <c r="A581" s="834"/>
      <c r="B581" s="455"/>
      <c r="C581" s="456"/>
      <c r="D581" s="456"/>
      <c r="E581" s="461"/>
      <c r="F581" s="456"/>
      <c r="G581" s="126"/>
      <c r="H581" s="126"/>
      <c r="I581" s="456"/>
      <c r="J581" s="456"/>
      <c r="K581" s="456"/>
      <c r="L581" s="458"/>
      <c r="M581" s="458"/>
      <c r="N581" s="458"/>
      <c r="O581" s="458"/>
      <c r="P581" s="458"/>
      <c r="Q581" s="458"/>
      <c r="R581" s="458"/>
      <c r="S581" s="458"/>
      <c r="T581" s="458"/>
      <c r="U581" s="458"/>
      <c r="V581" s="458"/>
      <c r="W581" s="458"/>
      <c r="X581" s="458"/>
      <c r="Y581" s="458"/>
      <c r="Z581" s="459"/>
      <c r="AA581" s="459"/>
      <c r="AB581" s="286"/>
      <c r="AC581" s="430"/>
      <c r="AD581" s="430"/>
      <c r="AE581" s="430"/>
      <c r="AF581" s="430"/>
      <c r="AG581" s="430"/>
      <c r="AH581" s="430"/>
      <c r="AI581" s="430"/>
      <c r="AJ581" s="430"/>
      <c r="AK581" s="430"/>
      <c r="AL581" s="430"/>
      <c r="AM581" s="430"/>
      <c r="AN581" s="430"/>
      <c r="AO581" s="430"/>
      <c r="AP581" s="430"/>
      <c r="AQ581" s="430"/>
    </row>
    <row r="582" spans="1:43" ht="15">
      <c r="A582" s="834"/>
      <c r="B582" s="455"/>
      <c r="C582" s="456"/>
      <c r="D582" s="456"/>
      <c r="E582" s="461"/>
      <c r="F582" s="456"/>
      <c r="G582" s="126"/>
      <c r="H582" s="126"/>
      <c r="I582" s="456"/>
      <c r="J582" s="456"/>
      <c r="K582" s="456"/>
      <c r="L582" s="458"/>
      <c r="M582" s="458"/>
      <c r="N582" s="458"/>
      <c r="O582" s="458"/>
      <c r="P582" s="458"/>
      <c r="Q582" s="458"/>
      <c r="R582" s="458"/>
      <c r="S582" s="458"/>
      <c r="T582" s="458"/>
      <c r="U582" s="458"/>
      <c r="V582" s="458"/>
      <c r="W582" s="458"/>
      <c r="X582" s="458"/>
      <c r="Y582" s="458"/>
      <c r="Z582" s="459"/>
      <c r="AA582" s="459"/>
      <c r="AB582" s="286"/>
      <c r="AC582" s="430"/>
      <c r="AD582" s="430"/>
      <c r="AE582" s="430"/>
      <c r="AF582" s="430"/>
      <c r="AG582" s="430"/>
      <c r="AH582" s="430"/>
      <c r="AI582" s="430"/>
      <c r="AJ582" s="430"/>
      <c r="AK582" s="430"/>
      <c r="AL582" s="430"/>
      <c r="AM582" s="430"/>
      <c r="AN582" s="430"/>
      <c r="AO582" s="430"/>
      <c r="AP582" s="430"/>
      <c r="AQ582" s="430"/>
    </row>
    <row r="583" spans="1:43" ht="15">
      <c r="A583" s="834"/>
      <c r="B583" s="455"/>
      <c r="C583" s="456"/>
      <c r="D583" s="456"/>
      <c r="E583" s="461"/>
      <c r="F583" s="456"/>
      <c r="G583" s="126"/>
      <c r="H583" s="126"/>
      <c r="I583" s="456"/>
      <c r="J583" s="456"/>
      <c r="K583" s="456"/>
      <c r="L583" s="458"/>
      <c r="M583" s="458"/>
      <c r="N583" s="458"/>
      <c r="O583" s="458"/>
      <c r="P583" s="458"/>
      <c r="Q583" s="458"/>
      <c r="R583" s="458"/>
      <c r="S583" s="458"/>
      <c r="T583" s="458"/>
      <c r="U583" s="458"/>
      <c r="V583" s="458"/>
      <c r="W583" s="458"/>
      <c r="X583" s="458"/>
      <c r="Y583" s="458"/>
      <c r="Z583" s="459"/>
      <c r="AA583" s="459"/>
      <c r="AB583" s="286"/>
      <c r="AC583" s="430"/>
      <c r="AD583" s="430"/>
      <c r="AE583" s="430"/>
      <c r="AF583" s="430"/>
      <c r="AG583" s="430"/>
      <c r="AH583" s="430"/>
      <c r="AI583" s="430"/>
      <c r="AJ583" s="430"/>
      <c r="AK583" s="430"/>
      <c r="AL583" s="430"/>
      <c r="AM583" s="430"/>
      <c r="AN583" s="430"/>
      <c r="AO583" s="430"/>
      <c r="AP583" s="430"/>
      <c r="AQ583" s="430"/>
    </row>
    <row r="584" spans="1:43" ht="15">
      <c r="A584" s="834"/>
      <c r="B584" s="455"/>
      <c r="C584" s="456"/>
      <c r="D584" s="456"/>
      <c r="E584" s="461"/>
      <c r="F584" s="456"/>
      <c r="G584" s="126"/>
      <c r="H584" s="126"/>
      <c r="I584" s="456"/>
      <c r="J584" s="456"/>
      <c r="K584" s="456"/>
      <c r="L584" s="458"/>
      <c r="M584" s="458"/>
      <c r="N584" s="458"/>
      <c r="O584" s="458"/>
      <c r="P584" s="458"/>
      <c r="Q584" s="458"/>
      <c r="R584" s="458"/>
      <c r="S584" s="458"/>
      <c r="T584" s="458"/>
      <c r="U584" s="458"/>
      <c r="V584" s="458"/>
      <c r="W584" s="458"/>
      <c r="X584" s="458"/>
      <c r="Y584" s="458"/>
      <c r="Z584" s="459"/>
      <c r="AA584" s="459"/>
      <c r="AB584" s="286"/>
      <c r="AC584" s="430"/>
      <c r="AD584" s="430"/>
      <c r="AE584" s="430"/>
      <c r="AF584" s="430"/>
      <c r="AG584" s="430"/>
      <c r="AH584" s="430"/>
      <c r="AI584" s="430"/>
      <c r="AJ584" s="430"/>
      <c r="AK584" s="430"/>
      <c r="AL584" s="430"/>
      <c r="AM584" s="430"/>
      <c r="AN584" s="430"/>
      <c r="AO584" s="430"/>
      <c r="AP584" s="430"/>
      <c r="AQ584" s="430"/>
    </row>
    <row r="585" spans="1:43" ht="15">
      <c r="A585" s="834"/>
      <c r="B585" s="455"/>
      <c r="C585" s="456"/>
      <c r="D585" s="456"/>
      <c r="E585" s="461"/>
      <c r="F585" s="456"/>
      <c r="G585" s="126"/>
      <c r="H585" s="126"/>
      <c r="I585" s="456"/>
      <c r="J585" s="456"/>
      <c r="K585" s="456"/>
      <c r="L585" s="458"/>
      <c r="M585" s="458"/>
      <c r="N585" s="458"/>
      <c r="O585" s="458"/>
      <c r="P585" s="458"/>
      <c r="Q585" s="458"/>
      <c r="R585" s="458"/>
      <c r="S585" s="458"/>
      <c r="T585" s="458"/>
      <c r="U585" s="458"/>
      <c r="V585" s="458"/>
      <c r="W585" s="458"/>
      <c r="X585" s="458"/>
      <c r="Y585" s="458"/>
      <c r="Z585" s="459"/>
      <c r="AA585" s="459"/>
      <c r="AB585" s="286"/>
      <c r="AC585" s="430"/>
      <c r="AD585" s="430"/>
      <c r="AE585" s="430"/>
      <c r="AF585" s="430"/>
      <c r="AG585" s="430"/>
      <c r="AH585" s="430"/>
      <c r="AI585" s="430"/>
      <c r="AJ585" s="430"/>
      <c r="AK585" s="430"/>
      <c r="AL585" s="430"/>
      <c r="AM585" s="430"/>
      <c r="AN585" s="430"/>
      <c r="AO585" s="430"/>
      <c r="AP585" s="430"/>
      <c r="AQ585" s="430"/>
    </row>
    <row r="586" spans="1:43" ht="15">
      <c r="A586" s="834"/>
      <c r="B586" s="455"/>
      <c r="C586" s="456"/>
      <c r="D586" s="456"/>
      <c r="E586" s="461"/>
      <c r="F586" s="456"/>
      <c r="G586" s="126"/>
      <c r="H586" s="126"/>
      <c r="I586" s="456"/>
      <c r="J586" s="456"/>
      <c r="K586" s="456"/>
      <c r="L586" s="458"/>
      <c r="M586" s="458"/>
      <c r="N586" s="458"/>
      <c r="O586" s="458"/>
      <c r="P586" s="458"/>
      <c r="Q586" s="458"/>
      <c r="R586" s="458"/>
      <c r="S586" s="458"/>
      <c r="T586" s="458"/>
      <c r="U586" s="458"/>
      <c r="V586" s="458"/>
      <c r="W586" s="458"/>
      <c r="X586" s="458"/>
      <c r="Y586" s="458"/>
      <c r="Z586" s="459"/>
      <c r="AA586" s="459"/>
      <c r="AB586" s="286"/>
      <c r="AC586" s="430"/>
      <c r="AD586" s="430"/>
      <c r="AE586" s="430"/>
      <c r="AF586" s="430"/>
      <c r="AG586" s="430"/>
      <c r="AH586" s="430"/>
      <c r="AI586" s="430"/>
      <c r="AJ586" s="430"/>
      <c r="AK586" s="430"/>
      <c r="AL586" s="430"/>
      <c r="AM586" s="430"/>
      <c r="AN586" s="430"/>
      <c r="AO586" s="430"/>
      <c r="AP586" s="430"/>
      <c r="AQ586" s="430"/>
    </row>
    <row r="587" spans="1:43" ht="15">
      <c r="A587" s="834"/>
      <c r="B587" s="455"/>
      <c r="C587" s="456"/>
      <c r="D587" s="456"/>
      <c r="E587" s="461"/>
      <c r="F587" s="456"/>
      <c r="G587" s="126"/>
      <c r="H587" s="126"/>
      <c r="I587" s="456"/>
      <c r="J587" s="456"/>
      <c r="K587" s="456"/>
      <c r="L587" s="458"/>
      <c r="M587" s="458"/>
      <c r="N587" s="458"/>
      <c r="O587" s="458"/>
      <c r="P587" s="458"/>
      <c r="Q587" s="458"/>
      <c r="R587" s="458"/>
      <c r="S587" s="458"/>
      <c r="T587" s="458"/>
      <c r="U587" s="458"/>
      <c r="V587" s="458"/>
      <c r="W587" s="458"/>
      <c r="X587" s="458"/>
      <c r="Y587" s="458"/>
      <c r="Z587" s="459"/>
      <c r="AA587" s="459"/>
      <c r="AB587" s="286"/>
      <c r="AC587" s="430"/>
      <c r="AD587" s="430"/>
      <c r="AE587" s="430"/>
      <c r="AF587" s="430"/>
      <c r="AG587" s="430"/>
      <c r="AH587" s="430"/>
      <c r="AI587" s="430"/>
      <c r="AJ587" s="430"/>
      <c r="AK587" s="430"/>
      <c r="AL587" s="430"/>
      <c r="AM587" s="430"/>
      <c r="AN587" s="430"/>
      <c r="AO587" s="430"/>
      <c r="AP587" s="430"/>
      <c r="AQ587" s="430"/>
    </row>
    <row r="588" spans="1:43" ht="15">
      <c r="A588" s="834"/>
      <c r="B588" s="455"/>
      <c r="C588" s="456"/>
      <c r="D588" s="456"/>
      <c r="E588" s="461"/>
      <c r="F588" s="456"/>
      <c r="G588" s="126"/>
      <c r="H588" s="126"/>
      <c r="I588" s="456"/>
      <c r="J588" s="456"/>
      <c r="K588" s="456"/>
      <c r="L588" s="458"/>
      <c r="M588" s="458"/>
      <c r="N588" s="458"/>
      <c r="O588" s="458"/>
      <c r="P588" s="458"/>
      <c r="Q588" s="458"/>
      <c r="R588" s="458"/>
      <c r="S588" s="458"/>
      <c r="T588" s="458"/>
      <c r="U588" s="458"/>
      <c r="V588" s="458"/>
      <c r="W588" s="458"/>
      <c r="X588" s="458"/>
      <c r="Y588" s="458"/>
      <c r="Z588" s="459"/>
      <c r="AA588" s="459"/>
      <c r="AB588" s="286"/>
      <c r="AC588" s="430"/>
      <c r="AD588" s="430"/>
      <c r="AE588" s="430"/>
      <c r="AF588" s="430"/>
      <c r="AG588" s="430"/>
      <c r="AH588" s="430"/>
      <c r="AI588" s="430"/>
      <c r="AJ588" s="430"/>
      <c r="AK588" s="430"/>
      <c r="AL588" s="430"/>
      <c r="AM588" s="430"/>
      <c r="AN588" s="430"/>
      <c r="AO588" s="430"/>
      <c r="AP588" s="430"/>
      <c r="AQ588" s="430"/>
    </row>
    <row r="589" spans="1:43" ht="15">
      <c r="A589" s="834"/>
      <c r="B589" s="455"/>
      <c r="C589" s="456"/>
      <c r="D589" s="456"/>
      <c r="E589" s="461"/>
      <c r="F589" s="456"/>
      <c r="G589" s="126"/>
      <c r="H589" s="126"/>
      <c r="I589" s="456"/>
      <c r="J589" s="456"/>
      <c r="K589" s="456"/>
      <c r="L589" s="458"/>
      <c r="M589" s="458"/>
      <c r="N589" s="458"/>
      <c r="O589" s="458"/>
      <c r="P589" s="458"/>
      <c r="Q589" s="458"/>
      <c r="R589" s="458"/>
      <c r="S589" s="458"/>
      <c r="T589" s="458"/>
      <c r="U589" s="458"/>
      <c r="V589" s="458"/>
      <c r="W589" s="458"/>
      <c r="X589" s="458"/>
      <c r="Y589" s="458"/>
      <c r="Z589" s="459"/>
      <c r="AA589" s="459"/>
      <c r="AB589" s="286"/>
      <c r="AC589" s="430"/>
      <c r="AD589" s="430"/>
      <c r="AE589" s="430"/>
      <c r="AF589" s="430"/>
      <c r="AG589" s="430"/>
      <c r="AH589" s="430"/>
      <c r="AI589" s="430"/>
      <c r="AJ589" s="430"/>
      <c r="AK589" s="430"/>
      <c r="AL589" s="430"/>
      <c r="AM589" s="430"/>
      <c r="AN589" s="430"/>
      <c r="AO589" s="430"/>
      <c r="AP589" s="430"/>
      <c r="AQ589" s="430"/>
    </row>
    <row r="590" spans="1:43" ht="15">
      <c r="A590" s="834"/>
      <c r="B590" s="455"/>
      <c r="C590" s="456"/>
      <c r="D590" s="456"/>
      <c r="E590" s="461"/>
      <c r="F590" s="456"/>
      <c r="G590" s="126"/>
      <c r="H590" s="126"/>
      <c r="I590" s="456"/>
      <c r="J590" s="456"/>
      <c r="K590" s="456"/>
      <c r="L590" s="458"/>
      <c r="M590" s="458"/>
      <c r="N590" s="458"/>
      <c r="O590" s="458"/>
      <c r="P590" s="458"/>
      <c r="Q590" s="458"/>
      <c r="R590" s="458"/>
      <c r="S590" s="458"/>
      <c r="T590" s="458"/>
      <c r="U590" s="458"/>
      <c r="V590" s="458"/>
      <c r="W590" s="458"/>
      <c r="X590" s="458"/>
      <c r="Y590" s="458"/>
      <c r="Z590" s="459"/>
      <c r="AA590" s="459"/>
      <c r="AB590" s="286"/>
      <c r="AC590" s="430"/>
      <c r="AD590" s="430"/>
      <c r="AE590" s="430"/>
      <c r="AF590" s="430"/>
      <c r="AG590" s="430"/>
      <c r="AH590" s="430"/>
      <c r="AI590" s="430"/>
      <c r="AJ590" s="430"/>
      <c r="AK590" s="430"/>
      <c r="AL590" s="430"/>
      <c r="AM590" s="430"/>
      <c r="AN590" s="430"/>
      <c r="AO590" s="430"/>
      <c r="AP590" s="430"/>
      <c r="AQ590" s="430"/>
    </row>
    <row r="591" spans="1:43" ht="15">
      <c r="A591" s="834"/>
      <c r="B591" s="455"/>
      <c r="C591" s="456"/>
      <c r="D591" s="456"/>
      <c r="E591" s="461"/>
      <c r="F591" s="456"/>
      <c r="G591" s="126"/>
      <c r="H591" s="126"/>
      <c r="I591" s="456"/>
      <c r="J591" s="456"/>
      <c r="K591" s="456"/>
      <c r="L591" s="458"/>
      <c r="M591" s="458"/>
      <c r="N591" s="458"/>
      <c r="O591" s="458"/>
      <c r="P591" s="458"/>
      <c r="Q591" s="458"/>
      <c r="R591" s="458"/>
      <c r="S591" s="458"/>
      <c r="T591" s="458"/>
      <c r="U591" s="458"/>
      <c r="V591" s="458"/>
      <c r="W591" s="458"/>
      <c r="X591" s="458"/>
      <c r="Y591" s="458"/>
      <c r="Z591" s="459"/>
      <c r="AA591" s="459"/>
      <c r="AB591" s="286"/>
      <c r="AC591" s="430"/>
      <c r="AD591" s="430"/>
      <c r="AE591" s="430"/>
      <c r="AF591" s="430"/>
      <c r="AG591" s="430"/>
      <c r="AH591" s="430"/>
      <c r="AI591" s="430"/>
      <c r="AJ591" s="430"/>
      <c r="AK591" s="430"/>
      <c r="AL591" s="430"/>
      <c r="AM591" s="430"/>
      <c r="AN591" s="430"/>
      <c r="AO591" s="430"/>
      <c r="AP591" s="430"/>
      <c r="AQ591" s="430"/>
    </row>
    <row r="592" spans="1:43" ht="15">
      <c r="A592" s="834"/>
      <c r="B592" s="455"/>
      <c r="C592" s="456"/>
      <c r="D592" s="456"/>
      <c r="E592" s="461"/>
      <c r="F592" s="456"/>
      <c r="G592" s="126"/>
      <c r="H592" s="126"/>
      <c r="I592" s="456"/>
      <c r="J592" s="456"/>
      <c r="K592" s="456"/>
      <c r="L592" s="458"/>
      <c r="M592" s="458"/>
      <c r="N592" s="458"/>
      <c r="O592" s="458"/>
      <c r="P592" s="458"/>
      <c r="Q592" s="458"/>
      <c r="R592" s="458"/>
      <c r="S592" s="458"/>
      <c r="T592" s="458"/>
      <c r="U592" s="458"/>
      <c r="V592" s="458"/>
      <c r="W592" s="458"/>
      <c r="X592" s="458"/>
      <c r="Y592" s="458"/>
      <c r="Z592" s="459"/>
      <c r="AA592" s="459"/>
      <c r="AB592" s="286"/>
      <c r="AC592" s="430"/>
      <c r="AD592" s="430"/>
      <c r="AE592" s="430"/>
      <c r="AF592" s="430"/>
      <c r="AG592" s="430"/>
      <c r="AH592" s="430"/>
      <c r="AI592" s="430"/>
      <c r="AJ592" s="430"/>
      <c r="AK592" s="430"/>
      <c r="AL592" s="430"/>
      <c r="AM592" s="430"/>
      <c r="AN592" s="430"/>
      <c r="AO592" s="430"/>
      <c r="AP592" s="430"/>
      <c r="AQ592" s="430"/>
    </row>
    <row r="593" spans="1:43" ht="15">
      <c r="A593" s="834"/>
      <c r="B593" s="455"/>
      <c r="C593" s="456"/>
      <c r="D593" s="456"/>
      <c r="E593" s="461"/>
      <c r="F593" s="456"/>
      <c r="G593" s="126"/>
      <c r="H593" s="126"/>
      <c r="I593" s="456"/>
      <c r="J593" s="456"/>
      <c r="K593" s="456"/>
      <c r="L593" s="458"/>
      <c r="M593" s="458"/>
      <c r="N593" s="458"/>
      <c r="O593" s="458"/>
      <c r="P593" s="458"/>
      <c r="Q593" s="458"/>
      <c r="R593" s="458"/>
      <c r="S593" s="458"/>
      <c r="T593" s="458"/>
      <c r="U593" s="458"/>
      <c r="V593" s="458"/>
      <c r="W593" s="458"/>
      <c r="X593" s="458"/>
      <c r="Y593" s="458"/>
      <c r="Z593" s="459"/>
      <c r="AA593" s="459"/>
      <c r="AB593" s="286"/>
      <c r="AC593" s="430"/>
      <c r="AD593" s="430"/>
      <c r="AE593" s="430"/>
      <c r="AF593" s="430"/>
      <c r="AG593" s="430"/>
      <c r="AH593" s="430"/>
      <c r="AI593" s="430"/>
      <c r="AJ593" s="430"/>
      <c r="AK593" s="430"/>
      <c r="AL593" s="430"/>
      <c r="AM593" s="430"/>
      <c r="AN593" s="430"/>
      <c r="AO593" s="430"/>
      <c r="AP593" s="430"/>
      <c r="AQ593" s="430"/>
    </row>
    <row r="594" spans="1:43" ht="15">
      <c r="A594" s="834"/>
      <c r="B594" s="455"/>
      <c r="C594" s="456"/>
      <c r="D594" s="456"/>
      <c r="E594" s="461"/>
      <c r="F594" s="456"/>
      <c r="G594" s="126"/>
      <c r="H594" s="126"/>
      <c r="I594" s="456"/>
      <c r="J594" s="456"/>
      <c r="K594" s="456"/>
      <c r="L594" s="458"/>
      <c r="M594" s="458"/>
      <c r="N594" s="458"/>
      <c r="O594" s="458"/>
      <c r="P594" s="458"/>
      <c r="Q594" s="458"/>
      <c r="R594" s="458"/>
      <c r="S594" s="458"/>
      <c r="T594" s="458"/>
      <c r="U594" s="458"/>
      <c r="V594" s="458"/>
      <c r="W594" s="458"/>
      <c r="X594" s="458"/>
      <c r="Y594" s="458"/>
      <c r="Z594" s="459"/>
      <c r="AA594" s="459"/>
      <c r="AB594" s="286"/>
      <c r="AC594" s="430"/>
      <c r="AD594" s="430"/>
      <c r="AE594" s="430"/>
      <c r="AF594" s="430"/>
      <c r="AG594" s="430"/>
      <c r="AH594" s="430"/>
      <c r="AI594" s="430"/>
      <c r="AJ594" s="430"/>
      <c r="AK594" s="430"/>
      <c r="AL594" s="430"/>
      <c r="AM594" s="430"/>
      <c r="AN594" s="430"/>
      <c r="AO594" s="430"/>
      <c r="AP594" s="430"/>
      <c r="AQ594" s="430"/>
    </row>
    <row r="595" spans="1:43" ht="15">
      <c r="A595" s="834"/>
      <c r="B595" s="455"/>
      <c r="C595" s="456"/>
      <c r="D595" s="456"/>
      <c r="E595" s="461"/>
      <c r="F595" s="456"/>
      <c r="G595" s="126"/>
      <c r="H595" s="126"/>
      <c r="I595" s="456"/>
      <c r="J595" s="456"/>
      <c r="K595" s="456"/>
      <c r="L595" s="458"/>
      <c r="M595" s="458"/>
      <c r="N595" s="458"/>
      <c r="O595" s="458"/>
      <c r="P595" s="458"/>
      <c r="Q595" s="458"/>
      <c r="R595" s="458"/>
      <c r="S595" s="458"/>
      <c r="T595" s="458"/>
      <c r="U595" s="458"/>
      <c r="V595" s="458"/>
      <c r="W595" s="458"/>
      <c r="X595" s="458"/>
      <c r="Y595" s="458"/>
      <c r="Z595" s="459"/>
      <c r="AA595" s="459"/>
      <c r="AB595" s="286"/>
      <c r="AC595" s="430"/>
      <c r="AD595" s="430"/>
      <c r="AE595" s="430"/>
      <c r="AF595" s="430"/>
      <c r="AG595" s="430"/>
      <c r="AH595" s="430"/>
      <c r="AI595" s="430"/>
      <c r="AJ595" s="430"/>
      <c r="AK595" s="430"/>
      <c r="AL595" s="430"/>
      <c r="AM595" s="430"/>
      <c r="AN595" s="430"/>
      <c r="AO595" s="430"/>
      <c r="AP595" s="430"/>
      <c r="AQ595" s="430"/>
    </row>
    <row r="596" spans="1:43" ht="15">
      <c r="A596" s="834"/>
      <c r="B596" s="455"/>
      <c r="C596" s="456"/>
      <c r="D596" s="456"/>
      <c r="E596" s="461"/>
      <c r="F596" s="456"/>
      <c r="G596" s="126"/>
      <c r="H596" s="126"/>
      <c r="I596" s="456"/>
      <c r="J596" s="456"/>
      <c r="K596" s="456"/>
      <c r="L596" s="458"/>
      <c r="M596" s="458"/>
      <c r="N596" s="458"/>
      <c r="O596" s="458"/>
      <c r="P596" s="458"/>
      <c r="Q596" s="458"/>
      <c r="R596" s="458"/>
      <c r="S596" s="458"/>
      <c r="T596" s="458"/>
      <c r="U596" s="458"/>
      <c r="V596" s="458"/>
      <c r="W596" s="458"/>
      <c r="X596" s="458"/>
      <c r="Y596" s="458"/>
      <c r="Z596" s="459"/>
      <c r="AA596" s="459"/>
      <c r="AB596" s="286"/>
      <c r="AC596" s="430"/>
      <c r="AD596" s="430"/>
      <c r="AE596" s="430"/>
      <c r="AF596" s="430"/>
      <c r="AG596" s="430"/>
      <c r="AH596" s="430"/>
      <c r="AI596" s="430"/>
      <c r="AJ596" s="430"/>
      <c r="AK596" s="430"/>
      <c r="AL596" s="430"/>
      <c r="AM596" s="430"/>
      <c r="AN596" s="430"/>
      <c r="AO596" s="430"/>
      <c r="AP596" s="430"/>
      <c r="AQ596" s="430"/>
    </row>
    <row r="597" spans="1:43" ht="15">
      <c r="A597" s="834"/>
      <c r="B597" s="455"/>
      <c r="C597" s="456"/>
      <c r="D597" s="456"/>
      <c r="E597" s="461"/>
      <c r="F597" s="456"/>
      <c r="G597" s="126"/>
      <c r="H597" s="126"/>
      <c r="I597" s="456"/>
      <c r="J597" s="456"/>
      <c r="K597" s="456"/>
      <c r="L597" s="458"/>
      <c r="M597" s="458"/>
      <c r="N597" s="458"/>
      <c r="O597" s="458"/>
      <c r="P597" s="458"/>
      <c r="Q597" s="458"/>
      <c r="R597" s="458"/>
      <c r="S597" s="458"/>
      <c r="T597" s="458"/>
      <c r="U597" s="458"/>
      <c r="V597" s="458"/>
      <c r="W597" s="458"/>
      <c r="X597" s="458"/>
      <c r="Y597" s="458"/>
      <c r="Z597" s="459"/>
      <c r="AA597" s="459"/>
      <c r="AB597" s="286"/>
      <c r="AC597" s="430"/>
      <c r="AD597" s="430"/>
      <c r="AE597" s="430"/>
      <c r="AF597" s="430"/>
      <c r="AG597" s="430"/>
      <c r="AH597" s="430"/>
      <c r="AI597" s="430"/>
      <c r="AJ597" s="430"/>
      <c r="AK597" s="430"/>
      <c r="AL597" s="430"/>
      <c r="AM597" s="430"/>
      <c r="AN597" s="430"/>
      <c r="AO597" s="430"/>
      <c r="AP597" s="430"/>
      <c r="AQ597" s="430"/>
    </row>
    <row r="598" spans="1:43" ht="15">
      <c r="A598" s="834"/>
      <c r="B598" s="455"/>
      <c r="C598" s="456"/>
      <c r="D598" s="456"/>
      <c r="E598" s="461"/>
      <c r="F598" s="456"/>
      <c r="G598" s="126"/>
      <c r="H598" s="126"/>
      <c r="I598" s="456"/>
      <c r="J598" s="456"/>
      <c r="K598" s="456"/>
      <c r="L598" s="458"/>
      <c r="M598" s="458"/>
      <c r="N598" s="458"/>
      <c r="O598" s="458"/>
      <c r="P598" s="458"/>
      <c r="Q598" s="458"/>
      <c r="R598" s="458"/>
      <c r="S598" s="458"/>
      <c r="T598" s="458"/>
      <c r="U598" s="458"/>
      <c r="V598" s="458"/>
      <c r="W598" s="458"/>
      <c r="X598" s="458"/>
      <c r="Y598" s="458"/>
      <c r="Z598" s="459"/>
      <c r="AA598" s="459"/>
      <c r="AB598" s="286"/>
      <c r="AC598" s="430"/>
      <c r="AD598" s="430"/>
      <c r="AE598" s="430"/>
      <c r="AF598" s="430"/>
      <c r="AG598" s="430"/>
      <c r="AH598" s="430"/>
      <c r="AI598" s="430"/>
      <c r="AJ598" s="430"/>
      <c r="AK598" s="430"/>
      <c r="AL598" s="430"/>
      <c r="AM598" s="430"/>
      <c r="AN598" s="430"/>
      <c r="AO598" s="430"/>
      <c r="AP598" s="430"/>
      <c r="AQ598" s="430"/>
    </row>
    <row r="599" spans="1:43" ht="15">
      <c r="A599" s="834"/>
      <c r="B599" s="455"/>
      <c r="C599" s="456"/>
      <c r="D599" s="456"/>
      <c r="E599" s="461"/>
      <c r="F599" s="456"/>
      <c r="G599" s="126"/>
      <c r="H599" s="126"/>
      <c r="I599" s="456"/>
      <c r="J599" s="456"/>
      <c r="K599" s="456"/>
      <c r="L599" s="458"/>
      <c r="M599" s="458"/>
      <c r="N599" s="458"/>
      <c r="O599" s="458"/>
      <c r="P599" s="458"/>
      <c r="Q599" s="458"/>
      <c r="R599" s="458"/>
      <c r="S599" s="458"/>
      <c r="T599" s="458"/>
      <c r="U599" s="458"/>
      <c r="V599" s="458"/>
      <c r="W599" s="458"/>
      <c r="X599" s="458"/>
      <c r="Y599" s="458"/>
      <c r="Z599" s="459"/>
      <c r="AA599" s="459"/>
      <c r="AB599" s="286"/>
      <c r="AC599" s="430"/>
      <c r="AD599" s="430"/>
      <c r="AE599" s="430"/>
      <c r="AF599" s="430"/>
      <c r="AG599" s="430"/>
      <c r="AH599" s="430"/>
      <c r="AI599" s="430"/>
      <c r="AJ599" s="430"/>
      <c r="AK599" s="430"/>
      <c r="AL599" s="430"/>
      <c r="AM599" s="430"/>
      <c r="AN599" s="430"/>
      <c r="AO599" s="430"/>
      <c r="AP599" s="430"/>
      <c r="AQ599" s="430"/>
    </row>
    <row r="600" spans="1:43" ht="15">
      <c r="A600" s="834"/>
      <c r="B600" s="455"/>
      <c r="C600" s="456"/>
      <c r="D600" s="456"/>
      <c r="E600" s="461"/>
      <c r="F600" s="456"/>
      <c r="G600" s="126"/>
      <c r="H600" s="126"/>
      <c r="I600" s="456"/>
      <c r="J600" s="456"/>
      <c r="K600" s="456"/>
      <c r="L600" s="458"/>
      <c r="M600" s="458"/>
      <c r="N600" s="458"/>
      <c r="O600" s="458"/>
      <c r="P600" s="458"/>
      <c r="Q600" s="458"/>
      <c r="R600" s="458"/>
      <c r="S600" s="458"/>
      <c r="T600" s="458"/>
      <c r="U600" s="458"/>
      <c r="V600" s="458"/>
      <c r="W600" s="458"/>
      <c r="X600" s="458"/>
      <c r="Y600" s="458"/>
      <c r="Z600" s="459"/>
      <c r="AA600" s="459"/>
      <c r="AB600" s="286"/>
      <c r="AC600" s="430"/>
      <c r="AD600" s="430"/>
      <c r="AE600" s="430"/>
      <c r="AF600" s="430"/>
      <c r="AG600" s="430"/>
      <c r="AH600" s="430"/>
      <c r="AI600" s="430"/>
      <c r="AJ600" s="430"/>
      <c r="AK600" s="430"/>
      <c r="AL600" s="430"/>
      <c r="AM600" s="430"/>
      <c r="AN600" s="430"/>
      <c r="AO600" s="430"/>
      <c r="AP600" s="430"/>
      <c r="AQ600" s="430"/>
    </row>
    <row r="601" spans="1:43" ht="15">
      <c r="A601" s="834"/>
      <c r="B601" s="455"/>
      <c r="C601" s="456"/>
      <c r="D601" s="456"/>
      <c r="E601" s="461"/>
      <c r="F601" s="456"/>
      <c r="G601" s="126"/>
      <c r="H601" s="126"/>
      <c r="I601" s="456"/>
      <c r="J601" s="456"/>
      <c r="K601" s="456"/>
      <c r="L601" s="458"/>
      <c r="M601" s="458"/>
      <c r="N601" s="458"/>
      <c r="O601" s="458"/>
      <c r="P601" s="458"/>
      <c r="Q601" s="458"/>
      <c r="R601" s="458"/>
      <c r="S601" s="458"/>
      <c r="T601" s="458"/>
      <c r="U601" s="458"/>
      <c r="V601" s="458"/>
      <c r="W601" s="458"/>
      <c r="X601" s="458"/>
      <c r="Y601" s="458"/>
      <c r="Z601" s="459"/>
      <c r="AA601" s="459"/>
      <c r="AB601" s="286"/>
      <c r="AC601" s="430"/>
      <c r="AD601" s="430"/>
      <c r="AE601" s="430"/>
      <c r="AF601" s="430"/>
      <c r="AG601" s="430"/>
      <c r="AH601" s="430"/>
      <c r="AI601" s="430"/>
      <c r="AJ601" s="430"/>
      <c r="AK601" s="430"/>
      <c r="AL601" s="430"/>
      <c r="AM601" s="430"/>
      <c r="AN601" s="430"/>
      <c r="AO601" s="430"/>
      <c r="AP601" s="430"/>
      <c r="AQ601" s="430"/>
    </row>
    <row r="602" spans="1:43" ht="15">
      <c r="A602" s="834"/>
      <c r="B602" s="455"/>
      <c r="C602" s="456"/>
      <c r="D602" s="456"/>
      <c r="E602" s="461"/>
      <c r="F602" s="456"/>
      <c r="G602" s="126"/>
      <c r="H602" s="126"/>
      <c r="I602" s="456"/>
      <c r="J602" s="456"/>
      <c r="K602" s="456"/>
      <c r="L602" s="458"/>
      <c r="M602" s="458"/>
      <c r="N602" s="458"/>
      <c r="O602" s="458"/>
      <c r="P602" s="458"/>
      <c r="Q602" s="458"/>
      <c r="R602" s="458"/>
      <c r="S602" s="458"/>
      <c r="T602" s="458"/>
      <c r="U602" s="458"/>
      <c r="V602" s="458"/>
      <c r="W602" s="458"/>
      <c r="X602" s="458"/>
      <c r="Y602" s="458"/>
      <c r="Z602" s="459"/>
      <c r="AA602" s="459"/>
      <c r="AB602" s="286"/>
      <c r="AC602" s="430"/>
      <c r="AD602" s="430"/>
      <c r="AE602" s="430"/>
      <c r="AF602" s="430"/>
      <c r="AG602" s="430"/>
      <c r="AH602" s="430"/>
      <c r="AI602" s="430"/>
      <c r="AJ602" s="430"/>
      <c r="AK602" s="430"/>
      <c r="AL602" s="430"/>
      <c r="AM602" s="430"/>
      <c r="AN602" s="430"/>
      <c r="AO602" s="430"/>
      <c r="AP602" s="430"/>
      <c r="AQ602" s="430"/>
    </row>
    <row r="603" spans="1:43" ht="15">
      <c r="A603" s="834"/>
      <c r="B603" s="455"/>
      <c r="C603" s="456"/>
      <c r="D603" s="456"/>
      <c r="E603" s="461"/>
      <c r="F603" s="456"/>
      <c r="G603" s="126"/>
      <c r="H603" s="126"/>
      <c r="I603" s="456"/>
      <c r="J603" s="456"/>
      <c r="K603" s="456"/>
      <c r="L603" s="458"/>
      <c r="M603" s="458"/>
      <c r="N603" s="458"/>
      <c r="O603" s="458"/>
      <c r="P603" s="458"/>
      <c r="Q603" s="458"/>
      <c r="R603" s="458"/>
      <c r="S603" s="458"/>
      <c r="T603" s="458"/>
      <c r="U603" s="458"/>
      <c r="V603" s="458"/>
      <c r="W603" s="458"/>
      <c r="X603" s="458"/>
      <c r="Y603" s="458"/>
      <c r="Z603" s="459"/>
      <c r="AA603" s="459"/>
      <c r="AB603" s="286"/>
      <c r="AC603" s="430"/>
      <c r="AD603" s="430"/>
      <c r="AE603" s="430"/>
      <c r="AF603" s="430"/>
      <c r="AG603" s="430"/>
      <c r="AH603" s="430"/>
      <c r="AI603" s="430"/>
      <c r="AJ603" s="430"/>
      <c r="AK603" s="430"/>
      <c r="AL603" s="430"/>
      <c r="AM603" s="430"/>
      <c r="AN603" s="430"/>
      <c r="AO603" s="430"/>
      <c r="AP603" s="430"/>
      <c r="AQ603" s="430"/>
    </row>
    <row r="604" spans="1:43" ht="15">
      <c r="A604" s="834"/>
      <c r="B604" s="455"/>
      <c r="C604" s="456"/>
      <c r="D604" s="456"/>
      <c r="E604" s="461"/>
      <c r="F604" s="456"/>
      <c r="G604" s="126"/>
      <c r="H604" s="126"/>
      <c r="I604" s="456"/>
      <c r="J604" s="456"/>
      <c r="K604" s="456"/>
      <c r="L604" s="458"/>
      <c r="M604" s="458"/>
      <c r="N604" s="458"/>
      <c r="O604" s="458"/>
      <c r="P604" s="458"/>
      <c r="Q604" s="458"/>
      <c r="R604" s="458"/>
      <c r="S604" s="458"/>
      <c r="T604" s="458"/>
      <c r="U604" s="458"/>
      <c r="V604" s="458"/>
      <c r="W604" s="458"/>
      <c r="X604" s="458"/>
      <c r="Y604" s="458"/>
      <c r="Z604" s="459"/>
      <c r="AA604" s="459"/>
      <c r="AB604" s="286"/>
      <c r="AC604" s="430"/>
      <c r="AD604" s="430"/>
      <c r="AE604" s="430"/>
      <c r="AF604" s="430"/>
      <c r="AG604" s="430"/>
      <c r="AH604" s="430"/>
      <c r="AI604" s="430"/>
      <c r="AJ604" s="430"/>
      <c r="AK604" s="430"/>
      <c r="AL604" s="430"/>
      <c r="AM604" s="430"/>
      <c r="AN604" s="430"/>
      <c r="AO604" s="430"/>
      <c r="AP604" s="430"/>
      <c r="AQ604" s="430"/>
    </row>
    <row r="605" spans="1:43" ht="15">
      <c r="A605" s="834"/>
      <c r="B605" s="455"/>
      <c r="C605" s="456"/>
      <c r="D605" s="456"/>
      <c r="E605" s="461"/>
      <c r="F605" s="456"/>
      <c r="G605" s="126"/>
      <c r="H605" s="126"/>
      <c r="I605" s="456"/>
      <c r="J605" s="456"/>
      <c r="K605" s="456"/>
      <c r="L605" s="458"/>
      <c r="M605" s="458"/>
      <c r="N605" s="458"/>
      <c r="O605" s="458"/>
      <c r="P605" s="458"/>
      <c r="Q605" s="458"/>
      <c r="R605" s="458"/>
      <c r="S605" s="458"/>
      <c r="T605" s="458"/>
      <c r="U605" s="458"/>
      <c r="V605" s="458"/>
      <c r="W605" s="458"/>
      <c r="X605" s="458"/>
      <c r="Y605" s="458"/>
      <c r="Z605" s="459"/>
      <c r="AA605" s="459"/>
      <c r="AB605" s="286"/>
      <c r="AC605" s="430"/>
      <c r="AD605" s="430"/>
      <c r="AE605" s="430"/>
      <c r="AF605" s="430"/>
      <c r="AG605" s="430"/>
      <c r="AH605" s="430"/>
      <c r="AI605" s="430"/>
      <c r="AJ605" s="430"/>
      <c r="AK605" s="430"/>
      <c r="AL605" s="430"/>
      <c r="AM605" s="430"/>
      <c r="AN605" s="430"/>
      <c r="AO605" s="430"/>
      <c r="AP605" s="430"/>
      <c r="AQ605" s="430"/>
    </row>
    <row r="606" spans="1:43" ht="15">
      <c r="A606" s="834"/>
      <c r="B606" s="455"/>
      <c r="C606" s="456"/>
      <c r="D606" s="456"/>
      <c r="E606" s="461"/>
      <c r="F606" s="456"/>
      <c r="G606" s="126"/>
      <c r="H606" s="126"/>
      <c r="I606" s="456"/>
      <c r="J606" s="456"/>
      <c r="K606" s="456"/>
      <c r="L606" s="458"/>
      <c r="M606" s="458"/>
      <c r="N606" s="458"/>
      <c r="O606" s="458"/>
      <c r="P606" s="458"/>
      <c r="Q606" s="458"/>
      <c r="R606" s="458"/>
      <c r="S606" s="458"/>
      <c r="T606" s="458"/>
      <c r="U606" s="458"/>
      <c r="V606" s="458"/>
      <c r="W606" s="458"/>
      <c r="X606" s="458"/>
      <c r="Y606" s="458"/>
      <c r="Z606" s="459"/>
      <c r="AA606" s="459"/>
      <c r="AB606" s="286"/>
      <c r="AC606" s="430"/>
      <c r="AD606" s="430"/>
      <c r="AE606" s="430"/>
      <c r="AF606" s="430"/>
      <c r="AG606" s="430"/>
      <c r="AH606" s="430"/>
      <c r="AI606" s="430"/>
      <c r="AJ606" s="430"/>
      <c r="AK606" s="430"/>
      <c r="AL606" s="430"/>
      <c r="AM606" s="430"/>
      <c r="AN606" s="430"/>
      <c r="AO606" s="430"/>
      <c r="AP606" s="430"/>
      <c r="AQ606" s="430"/>
    </row>
    <row r="607" spans="1:43" ht="15">
      <c r="A607" s="834"/>
      <c r="B607" s="455"/>
      <c r="C607" s="456"/>
      <c r="D607" s="456"/>
      <c r="E607" s="461"/>
      <c r="F607" s="456"/>
      <c r="G607" s="126"/>
      <c r="H607" s="126"/>
      <c r="I607" s="456"/>
      <c r="J607" s="456"/>
      <c r="K607" s="456"/>
      <c r="L607" s="458"/>
      <c r="M607" s="458"/>
      <c r="N607" s="458"/>
      <c r="O607" s="458"/>
      <c r="P607" s="458"/>
      <c r="Q607" s="458"/>
      <c r="R607" s="458"/>
      <c r="S607" s="458"/>
      <c r="T607" s="458"/>
      <c r="U607" s="458"/>
      <c r="V607" s="458"/>
      <c r="W607" s="458"/>
      <c r="X607" s="458"/>
      <c r="Y607" s="458"/>
      <c r="Z607" s="459"/>
      <c r="AA607" s="459"/>
      <c r="AB607" s="286"/>
      <c r="AC607" s="430"/>
      <c r="AD607" s="430"/>
      <c r="AE607" s="430"/>
      <c r="AF607" s="430"/>
      <c r="AG607" s="430"/>
      <c r="AH607" s="430"/>
      <c r="AI607" s="430"/>
      <c r="AJ607" s="430"/>
      <c r="AK607" s="430"/>
      <c r="AL607" s="430"/>
      <c r="AM607" s="430"/>
      <c r="AN607" s="430"/>
      <c r="AO607" s="430"/>
      <c r="AP607" s="430"/>
      <c r="AQ607" s="430"/>
    </row>
    <row r="608" spans="1:43" ht="15">
      <c r="A608" s="834"/>
      <c r="B608" s="455"/>
      <c r="C608" s="456"/>
      <c r="D608" s="456"/>
      <c r="E608" s="461"/>
      <c r="F608" s="456"/>
      <c r="G608" s="126"/>
      <c r="H608" s="126"/>
      <c r="I608" s="456"/>
      <c r="J608" s="456"/>
      <c r="K608" s="456"/>
      <c r="L608" s="458"/>
      <c r="M608" s="458"/>
      <c r="N608" s="458"/>
      <c r="O608" s="458"/>
      <c r="P608" s="458"/>
      <c r="Q608" s="458"/>
      <c r="R608" s="458"/>
      <c r="S608" s="458"/>
      <c r="T608" s="458"/>
      <c r="U608" s="458"/>
      <c r="V608" s="458"/>
      <c r="W608" s="458"/>
      <c r="X608" s="458"/>
      <c r="Y608" s="458"/>
      <c r="Z608" s="459"/>
      <c r="AA608" s="459"/>
      <c r="AB608" s="286"/>
      <c r="AC608" s="430"/>
      <c r="AD608" s="430"/>
      <c r="AE608" s="430"/>
      <c r="AF608" s="430"/>
      <c r="AG608" s="430"/>
      <c r="AH608" s="430"/>
      <c r="AI608" s="430"/>
      <c r="AJ608" s="430"/>
      <c r="AK608" s="430"/>
      <c r="AL608" s="430"/>
      <c r="AM608" s="430"/>
      <c r="AN608" s="430"/>
      <c r="AO608" s="430"/>
      <c r="AP608" s="430"/>
      <c r="AQ608" s="430"/>
    </row>
    <row r="609" spans="1:43" ht="15">
      <c r="A609" s="834"/>
      <c r="B609" s="455"/>
      <c r="C609" s="456"/>
      <c r="D609" s="456"/>
      <c r="E609" s="461"/>
      <c r="F609" s="456"/>
      <c r="G609" s="126"/>
      <c r="H609" s="126"/>
      <c r="I609" s="456"/>
      <c r="J609" s="456"/>
      <c r="K609" s="456"/>
      <c r="L609" s="458"/>
      <c r="M609" s="458"/>
      <c r="N609" s="458"/>
      <c r="O609" s="458"/>
      <c r="P609" s="458"/>
      <c r="Q609" s="458"/>
      <c r="R609" s="458"/>
      <c r="S609" s="458"/>
      <c r="T609" s="458"/>
      <c r="U609" s="458"/>
      <c r="V609" s="458"/>
      <c r="W609" s="458"/>
      <c r="X609" s="458"/>
      <c r="Y609" s="458"/>
      <c r="Z609" s="459"/>
      <c r="AA609" s="459"/>
      <c r="AB609" s="286"/>
      <c r="AC609" s="430"/>
      <c r="AD609" s="430"/>
      <c r="AE609" s="430"/>
      <c r="AF609" s="430"/>
      <c r="AG609" s="430"/>
      <c r="AH609" s="430"/>
      <c r="AI609" s="430"/>
      <c r="AJ609" s="430"/>
      <c r="AK609" s="430"/>
      <c r="AL609" s="430"/>
      <c r="AM609" s="430"/>
      <c r="AN609" s="430"/>
      <c r="AO609" s="430"/>
      <c r="AP609" s="430"/>
      <c r="AQ609" s="430"/>
    </row>
    <row r="610" spans="1:43" ht="15">
      <c r="A610" s="834"/>
      <c r="B610" s="455"/>
      <c r="C610" s="456"/>
      <c r="D610" s="456"/>
      <c r="E610" s="461"/>
      <c r="F610" s="456"/>
      <c r="G610" s="126"/>
      <c r="H610" s="126"/>
      <c r="I610" s="456"/>
      <c r="J610" s="456"/>
      <c r="K610" s="456"/>
      <c r="L610" s="458"/>
      <c r="M610" s="458"/>
      <c r="N610" s="458"/>
      <c r="O610" s="458"/>
      <c r="P610" s="458"/>
      <c r="Q610" s="458"/>
      <c r="R610" s="458"/>
      <c r="S610" s="458"/>
      <c r="T610" s="458"/>
      <c r="U610" s="458"/>
      <c r="V610" s="458"/>
      <c r="W610" s="458"/>
      <c r="X610" s="458"/>
      <c r="Y610" s="458"/>
      <c r="Z610" s="459"/>
      <c r="AA610" s="459"/>
      <c r="AB610" s="286"/>
      <c r="AC610" s="430"/>
      <c r="AD610" s="430"/>
      <c r="AE610" s="430"/>
      <c r="AF610" s="430"/>
      <c r="AG610" s="430"/>
      <c r="AH610" s="430"/>
      <c r="AI610" s="430"/>
      <c r="AJ610" s="430"/>
      <c r="AK610" s="430"/>
      <c r="AL610" s="430"/>
      <c r="AM610" s="430"/>
      <c r="AN610" s="430"/>
      <c r="AO610" s="430"/>
      <c r="AP610" s="430"/>
      <c r="AQ610" s="430"/>
    </row>
    <row r="611" spans="1:43" ht="15">
      <c r="A611" s="834"/>
      <c r="B611" s="455"/>
      <c r="C611" s="456"/>
      <c r="D611" s="456"/>
      <c r="E611" s="461"/>
      <c r="F611" s="456"/>
      <c r="G611" s="126"/>
      <c r="H611" s="126"/>
      <c r="I611" s="456"/>
      <c r="J611" s="456"/>
      <c r="K611" s="456"/>
      <c r="L611" s="458"/>
      <c r="M611" s="458"/>
      <c r="N611" s="458"/>
      <c r="O611" s="458"/>
      <c r="P611" s="458"/>
      <c r="Q611" s="458"/>
      <c r="R611" s="458"/>
      <c r="S611" s="458"/>
      <c r="T611" s="458"/>
      <c r="U611" s="458"/>
      <c r="V611" s="458"/>
      <c r="W611" s="458"/>
      <c r="X611" s="458"/>
      <c r="Y611" s="458"/>
      <c r="Z611" s="459"/>
      <c r="AA611" s="459"/>
      <c r="AB611" s="286"/>
      <c r="AC611" s="430"/>
      <c r="AD611" s="430"/>
      <c r="AE611" s="430"/>
      <c r="AF611" s="430"/>
      <c r="AG611" s="430"/>
      <c r="AH611" s="430"/>
      <c r="AI611" s="430"/>
      <c r="AJ611" s="430"/>
      <c r="AK611" s="430"/>
      <c r="AL611" s="430"/>
      <c r="AM611" s="430"/>
      <c r="AN611" s="430"/>
      <c r="AO611" s="430"/>
      <c r="AP611" s="430"/>
      <c r="AQ611" s="430"/>
    </row>
    <row r="612" spans="1:43" ht="15">
      <c r="A612" s="834"/>
      <c r="B612" s="455"/>
      <c r="C612" s="456"/>
      <c r="D612" s="456"/>
      <c r="E612" s="461"/>
      <c r="F612" s="456"/>
      <c r="G612" s="126"/>
      <c r="H612" s="126"/>
      <c r="I612" s="456"/>
      <c r="J612" s="456"/>
      <c r="K612" s="456"/>
      <c r="L612" s="458"/>
      <c r="M612" s="458"/>
      <c r="N612" s="458"/>
      <c r="O612" s="458"/>
      <c r="P612" s="458"/>
      <c r="Q612" s="458"/>
      <c r="R612" s="458"/>
      <c r="S612" s="458"/>
      <c r="T612" s="458"/>
      <c r="U612" s="458"/>
      <c r="V612" s="458"/>
      <c r="W612" s="458"/>
      <c r="X612" s="458"/>
      <c r="Y612" s="458"/>
      <c r="Z612" s="459"/>
      <c r="AA612" s="459"/>
      <c r="AB612" s="286"/>
      <c r="AC612" s="430"/>
      <c r="AD612" s="430"/>
      <c r="AE612" s="430"/>
      <c r="AF612" s="430"/>
      <c r="AG612" s="430"/>
      <c r="AH612" s="430"/>
      <c r="AI612" s="430"/>
      <c r="AJ612" s="430"/>
      <c r="AK612" s="430"/>
      <c r="AL612" s="430"/>
      <c r="AM612" s="430"/>
      <c r="AN612" s="430"/>
      <c r="AO612" s="430"/>
      <c r="AP612" s="430"/>
      <c r="AQ612" s="430"/>
    </row>
    <row r="613" spans="1:43" ht="15">
      <c r="A613" s="834"/>
      <c r="B613" s="455"/>
      <c r="C613" s="456"/>
      <c r="D613" s="456"/>
      <c r="E613" s="461"/>
      <c r="F613" s="456"/>
      <c r="G613" s="126"/>
      <c r="H613" s="126"/>
      <c r="I613" s="456"/>
      <c r="J613" s="456"/>
      <c r="K613" s="456"/>
      <c r="L613" s="458"/>
      <c r="M613" s="458"/>
      <c r="N613" s="458"/>
      <c r="O613" s="458"/>
      <c r="P613" s="458"/>
      <c r="Q613" s="458"/>
      <c r="R613" s="458"/>
      <c r="S613" s="458"/>
      <c r="T613" s="458"/>
      <c r="U613" s="458"/>
      <c r="V613" s="458"/>
      <c r="W613" s="458"/>
      <c r="X613" s="458"/>
      <c r="Y613" s="458"/>
      <c r="Z613" s="459"/>
      <c r="AA613" s="459"/>
      <c r="AB613" s="286"/>
      <c r="AC613" s="430"/>
      <c r="AD613" s="430"/>
      <c r="AE613" s="430"/>
      <c r="AF613" s="430"/>
      <c r="AG613" s="430"/>
      <c r="AH613" s="430"/>
      <c r="AI613" s="430"/>
      <c r="AJ613" s="430"/>
      <c r="AK613" s="430"/>
      <c r="AL613" s="430"/>
      <c r="AM613" s="430"/>
      <c r="AN613" s="430"/>
      <c r="AO613" s="430"/>
      <c r="AP613" s="430"/>
      <c r="AQ613" s="430"/>
    </row>
    <row r="614" spans="1:43" ht="15">
      <c r="A614" s="834"/>
      <c r="B614" s="455"/>
      <c r="C614" s="456"/>
      <c r="D614" s="456"/>
      <c r="E614" s="461"/>
      <c r="F614" s="456"/>
      <c r="G614" s="126"/>
      <c r="H614" s="126"/>
      <c r="I614" s="456"/>
      <c r="J614" s="456"/>
      <c r="K614" s="456"/>
      <c r="L614" s="458"/>
      <c r="M614" s="458"/>
      <c r="N614" s="458"/>
      <c r="O614" s="458"/>
      <c r="P614" s="458"/>
      <c r="Q614" s="458"/>
      <c r="R614" s="458"/>
      <c r="S614" s="458"/>
      <c r="T614" s="458"/>
      <c r="U614" s="458"/>
      <c r="V614" s="458"/>
      <c r="W614" s="458"/>
      <c r="X614" s="458"/>
      <c r="Y614" s="458"/>
      <c r="Z614" s="459"/>
      <c r="AA614" s="459"/>
      <c r="AB614" s="286"/>
      <c r="AC614" s="430"/>
      <c r="AD614" s="430"/>
      <c r="AE614" s="430"/>
      <c r="AF614" s="430"/>
      <c r="AG614" s="430"/>
      <c r="AH614" s="430"/>
      <c r="AI614" s="430"/>
      <c r="AJ614" s="430"/>
      <c r="AK614" s="430"/>
      <c r="AL614" s="430"/>
      <c r="AM614" s="430"/>
      <c r="AN614" s="430"/>
      <c r="AO614" s="430"/>
      <c r="AP614" s="430"/>
      <c r="AQ614" s="430"/>
    </row>
    <row r="615" spans="1:43" ht="15">
      <c r="A615" s="834"/>
      <c r="B615" s="455"/>
      <c r="C615" s="456"/>
      <c r="D615" s="456"/>
      <c r="E615" s="461"/>
      <c r="F615" s="456"/>
      <c r="G615" s="126"/>
      <c r="H615" s="126"/>
      <c r="I615" s="456"/>
      <c r="J615" s="456"/>
      <c r="K615" s="456"/>
      <c r="L615" s="458"/>
      <c r="M615" s="458"/>
      <c r="N615" s="458"/>
      <c r="O615" s="458"/>
      <c r="P615" s="458"/>
      <c r="Q615" s="458"/>
      <c r="R615" s="458"/>
      <c r="S615" s="458"/>
      <c r="T615" s="458"/>
      <c r="U615" s="458"/>
      <c r="V615" s="458"/>
      <c r="W615" s="458"/>
      <c r="X615" s="458"/>
      <c r="Y615" s="458"/>
      <c r="Z615" s="459"/>
      <c r="AA615" s="459"/>
      <c r="AB615" s="286"/>
      <c r="AC615" s="430"/>
      <c r="AD615" s="430"/>
      <c r="AE615" s="430"/>
      <c r="AF615" s="430"/>
      <c r="AG615" s="430"/>
      <c r="AH615" s="430"/>
      <c r="AI615" s="430"/>
      <c r="AJ615" s="430"/>
      <c r="AK615" s="430"/>
      <c r="AL615" s="430"/>
      <c r="AM615" s="430"/>
      <c r="AN615" s="430"/>
      <c r="AO615" s="430"/>
      <c r="AP615" s="430"/>
      <c r="AQ615" s="430"/>
    </row>
    <row r="616" spans="1:43" ht="15">
      <c r="A616" s="834"/>
      <c r="B616" s="455"/>
      <c r="C616" s="456"/>
      <c r="D616" s="456"/>
      <c r="E616" s="461"/>
      <c r="F616" s="456"/>
      <c r="G616" s="126"/>
      <c r="H616" s="126"/>
      <c r="I616" s="456"/>
      <c r="J616" s="456"/>
      <c r="K616" s="456"/>
      <c r="L616" s="458"/>
      <c r="M616" s="458"/>
      <c r="N616" s="458"/>
      <c r="O616" s="458"/>
      <c r="P616" s="458"/>
      <c r="Q616" s="458"/>
      <c r="R616" s="458"/>
      <c r="S616" s="458"/>
      <c r="T616" s="458"/>
      <c r="U616" s="458"/>
      <c r="V616" s="458"/>
      <c r="W616" s="458"/>
      <c r="X616" s="458"/>
      <c r="Y616" s="458"/>
      <c r="Z616" s="459"/>
      <c r="AA616" s="459"/>
      <c r="AB616" s="286"/>
      <c r="AC616" s="430"/>
      <c r="AD616" s="430"/>
      <c r="AE616" s="430"/>
      <c r="AF616" s="430"/>
      <c r="AG616" s="430"/>
      <c r="AH616" s="430"/>
      <c r="AI616" s="430"/>
      <c r="AJ616" s="430"/>
      <c r="AK616" s="430"/>
      <c r="AL616" s="430"/>
      <c r="AM616" s="430"/>
      <c r="AN616" s="430"/>
      <c r="AO616" s="430"/>
      <c r="AP616" s="430"/>
      <c r="AQ616" s="430"/>
    </row>
    <row r="617" spans="1:43" ht="15">
      <c r="A617" s="834"/>
      <c r="B617" s="455"/>
      <c r="C617" s="456"/>
      <c r="D617" s="456"/>
      <c r="E617" s="461"/>
      <c r="F617" s="456"/>
      <c r="G617" s="126"/>
      <c r="H617" s="126"/>
      <c r="I617" s="456"/>
      <c r="J617" s="456"/>
      <c r="K617" s="456"/>
      <c r="L617" s="458"/>
      <c r="M617" s="458"/>
      <c r="N617" s="458"/>
      <c r="O617" s="458"/>
      <c r="P617" s="458"/>
      <c r="Q617" s="458"/>
      <c r="R617" s="458"/>
      <c r="S617" s="458"/>
      <c r="T617" s="458"/>
      <c r="U617" s="458"/>
      <c r="V617" s="458"/>
      <c r="W617" s="458"/>
      <c r="X617" s="458"/>
      <c r="Y617" s="458"/>
      <c r="Z617" s="459"/>
      <c r="AA617" s="459"/>
      <c r="AB617" s="286"/>
      <c r="AC617" s="430"/>
      <c r="AD617" s="430"/>
      <c r="AE617" s="430"/>
      <c r="AF617" s="430"/>
      <c r="AG617" s="430"/>
      <c r="AH617" s="430"/>
      <c r="AI617" s="430"/>
      <c r="AJ617" s="430"/>
      <c r="AK617" s="430"/>
      <c r="AL617" s="430"/>
      <c r="AM617" s="430"/>
      <c r="AN617" s="430"/>
      <c r="AO617" s="430"/>
      <c r="AP617" s="430"/>
      <c r="AQ617" s="430"/>
    </row>
    <row r="618" spans="1:43" ht="15">
      <c r="A618" s="834"/>
      <c r="B618" s="455"/>
      <c r="C618" s="456"/>
      <c r="D618" s="456"/>
      <c r="E618" s="461"/>
      <c r="F618" s="456"/>
      <c r="G618" s="126"/>
      <c r="H618" s="126"/>
      <c r="I618" s="456"/>
      <c r="J618" s="456"/>
      <c r="K618" s="456"/>
      <c r="L618" s="458"/>
      <c r="M618" s="458"/>
      <c r="N618" s="458"/>
      <c r="O618" s="458"/>
      <c r="P618" s="458"/>
      <c r="Q618" s="458"/>
      <c r="R618" s="458"/>
      <c r="S618" s="458"/>
      <c r="T618" s="458"/>
      <c r="U618" s="458"/>
      <c r="V618" s="458"/>
      <c r="W618" s="458"/>
      <c r="X618" s="458"/>
      <c r="Y618" s="458"/>
      <c r="Z618" s="459"/>
      <c r="AA618" s="459"/>
      <c r="AB618" s="286"/>
      <c r="AC618" s="430"/>
      <c r="AD618" s="430"/>
      <c r="AE618" s="430"/>
      <c r="AF618" s="430"/>
      <c r="AG618" s="430"/>
      <c r="AH618" s="430"/>
      <c r="AI618" s="430"/>
      <c r="AJ618" s="430"/>
      <c r="AK618" s="430"/>
      <c r="AL618" s="430"/>
      <c r="AM618" s="430"/>
      <c r="AN618" s="430"/>
      <c r="AO618" s="430"/>
      <c r="AP618" s="430"/>
      <c r="AQ618" s="430"/>
    </row>
    <row r="619" spans="1:43" ht="15">
      <c r="A619" s="834"/>
      <c r="B619" s="455"/>
      <c r="C619" s="456"/>
      <c r="D619" s="456"/>
      <c r="E619" s="461"/>
      <c r="F619" s="456"/>
      <c r="G619" s="126"/>
      <c r="H619" s="126"/>
      <c r="I619" s="456"/>
      <c r="J619" s="456"/>
      <c r="K619" s="456"/>
      <c r="L619" s="458"/>
      <c r="M619" s="458"/>
      <c r="N619" s="458"/>
      <c r="O619" s="458"/>
      <c r="P619" s="458"/>
      <c r="Q619" s="458"/>
      <c r="R619" s="458"/>
      <c r="S619" s="458"/>
      <c r="T619" s="458"/>
      <c r="U619" s="458"/>
      <c r="V619" s="458"/>
      <c r="W619" s="458"/>
      <c r="X619" s="458"/>
      <c r="Y619" s="458"/>
      <c r="Z619" s="459"/>
      <c r="AA619" s="459"/>
      <c r="AB619" s="286"/>
      <c r="AC619" s="430"/>
      <c r="AD619" s="430"/>
      <c r="AE619" s="430"/>
      <c r="AF619" s="430"/>
      <c r="AG619" s="430"/>
      <c r="AH619" s="430"/>
      <c r="AI619" s="430"/>
      <c r="AJ619" s="430"/>
      <c r="AK619" s="430"/>
      <c r="AL619" s="430"/>
      <c r="AM619" s="430"/>
      <c r="AN619" s="430"/>
      <c r="AO619" s="430"/>
      <c r="AP619" s="430"/>
      <c r="AQ619" s="430"/>
    </row>
    <row r="620" spans="1:43" ht="15">
      <c r="A620" s="834"/>
      <c r="B620" s="455"/>
      <c r="C620" s="456"/>
      <c r="D620" s="456"/>
      <c r="E620" s="461"/>
      <c r="F620" s="456"/>
      <c r="G620" s="126"/>
      <c r="H620" s="126"/>
      <c r="I620" s="456"/>
      <c r="J620" s="456"/>
      <c r="K620" s="456"/>
      <c r="L620" s="458"/>
      <c r="M620" s="458"/>
      <c r="N620" s="458"/>
      <c r="O620" s="458"/>
      <c r="P620" s="458"/>
      <c r="Q620" s="458"/>
      <c r="R620" s="458"/>
      <c r="S620" s="458"/>
      <c r="T620" s="458"/>
      <c r="U620" s="458"/>
      <c r="V620" s="458"/>
      <c r="W620" s="458"/>
      <c r="X620" s="458"/>
      <c r="Y620" s="458"/>
      <c r="Z620" s="459"/>
      <c r="AA620" s="459"/>
      <c r="AB620" s="286"/>
      <c r="AC620" s="430"/>
      <c r="AD620" s="430"/>
      <c r="AE620" s="430"/>
      <c r="AF620" s="430"/>
      <c r="AG620" s="430"/>
      <c r="AH620" s="430"/>
      <c r="AI620" s="430"/>
      <c r="AJ620" s="430"/>
      <c r="AK620" s="430"/>
      <c r="AL620" s="430"/>
      <c r="AM620" s="430"/>
      <c r="AN620" s="430"/>
      <c r="AO620" s="430"/>
      <c r="AP620" s="430"/>
      <c r="AQ620" s="430"/>
    </row>
    <row r="621" spans="1:43" ht="15">
      <c r="A621" s="834"/>
      <c r="B621" s="455"/>
      <c r="C621" s="456"/>
      <c r="D621" s="456"/>
      <c r="E621" s="461"/>
      <c r="F621" s="456"/>
      <c r="G621" s="126"/>
      <c r="H621" s="126"/>
      <c r="I621" s="456"/>
      <c r="J621" s="456"/>
      <c r="K621" s="456"/>
      <c r="L621" s="458"/>
      <c r="M621" s="458"/>
      <c r="N621" s="458"/>
      <c r="O621" s="458"/>
      <c r="P621" s="458"/>
      <c r="Q621" s="458"/>
      <c r="R621" s="458"/>
      <c r="S621" s="458"/>
      <c r="T621" s="458"/>
      <c r="U621" s="458"/>
      <c r="V621" s="458"/>
      <c r="W621" s="458"/>
      <c r="X621" s="458"/>
      <c r="Y621" s="458"/>
      <c r="Z621" s="459"/>
      <c r="AA621" s="459"/>
      <c r="AB621" s="286"/>
      <c r="AC621" s="430"/>
      <c r="AD621" s="430"/>
      <c r="AE621" s="430"/>
      <c r="AF621" s="430"/>
      <c r="AG621" s="430"/>
      <c r="AH621" s="430"/>
      <c r="AI621" s="430"/>
      <c r="AJ621" s="430"/>
      <c r="AK621" s="430"/>
      <c r="AL621" s="430"/>
      <c r="AM621" s="430"/>
      <c r="AN621" s="430"/>
      <c r="AO621" s="430"/>
      <c r="AP621" s="430"/>
      <c r="AQ621" s="430"/>
    </row>
    <row r="622" spans="1:43" ht="15">
      <c r="A622" s="834"/>
      <c r="B622" s="455"/>
      <c r="C622" s="456"/>
      <c r="D622" s="456"/>
      <c r="E622" s="461"/>
      <c r="F622" s="456"/>
      <c r="G622" s="126"/>
      <c r="H622" s="126"/>
      <c r="I622" s="456"/>
      <c r="J622" s="456"/>
      <c r="K622" s="456"/>
      <c r="L622" s="458"/>
      <c r="M622" s="458"/>
      <c r="N622" s="458"/>
      <c r="O622" s="458"/>
      <c r="P622" s="458"/>
      <c r="Q622" s="458"/>
      <c r="R622" s="458"/>
      <c r="S622" s="458"/>
      <c r="T622" s="458"/>
      <c r="U622" s="458"/>
      <c r="V622" s="458"/>
      <c r="W622" s="458"/>
      <c r="X622" s="458"/>
      <c r="Y622" s="458"/>
      <c r="Z622" s="459"/>
      <c r="AA622" s="459"/>
      <c r="AB622" s="286"/>
      <c r="AC622" s="430"/>
      <c r="AD622" s="430"/>
      <c r="AE622" s="430"/>
      <c r="AF622" s="430"/>
      <c r="AG622" s="430"/>
      <c r="AH622" s="430"/>
      <c r="AI622" s="430"/>
      <c r="AJ622" s="430"/>
      <c r="AK622" s="430"/>
      <c r="AL622" s="430"/>
      <c r="AM622" s="430"/>
      <c r="AN622" s="430"/>
      <c r="AO622" s="430"/>
      <c r="AP622" s="430"/>
      <c r="AQ622" s="430"/>
    </row>
    <row r="623" spans="1:43" ht="15">
      <c r="A623" s="834"/>
      <c r="B623" s="455"/>
      <c r="C623" s="456"/>
      <c r="D623" s="456"/>
      <c r="E623" s="461"/>
      <c r="F623" s="456"/>
      <c r="G623" s="126"/>
      <c r="H623" s="126"/>
      <c r="I623" s="456"/>
      <c r="J623" s="456"/>
      <c r="K623" s="456"/>
      <c r="L623" s="458"/>
      <c r="M623" s="458"/>
      <c r="N623" s="458"/>
      <c r="O623" s="458"/>
      <c r="P623" s="458"/>
      <c r="Q623" s="458"/>
      <c r="R623" s="458"/>
      <c r="S623" s="458"/>
      <c r="T623" s="458"/>
      <c r="U623" s="458"/>
      <c r="V623" s="458"/>
      <c r="W623" s="458"/>
      <c r="X623" s="458"/>
      <c r="Y623" s="458"/>
      <c r="Z623" s="459"/>
      <c r="AA623" s="459"/>
      <c r="AB623" s="286"/>
      <c r="AC623" s="430"/>
      <c r="AD623" s="430"/>
      <c r="AE623" s="430"/>
      <c r="AF623" s="430"/>
      <c r="AG623" s="430"/>
      <c r="AH623" s="430"/>
      <c r="AI623" s="430"/>
      <c r="AJ623" s="430"/>
      <c r="AK623" s="430"/>
      <c r="AL623" s="430"/>
      <c r="AM623" s="430"/>
      <c r="AN623" s="430"/>
      <c r="AO623" s="430"/>
      <c r="AP623" s="430"/>
      <c r="AQ623" s="430"/>
    </row>
    <row r="624" spans="1:43" ht="15">
      <c r="A624" s="834"/>
      <c r="B624" s="455"/>
      <c r="C624" s="456"/>
      <c r="D624" s="456"/>
      <c r="E624" s="461"/>
      <c r="F624" s="456"/>
      <c r="G624" s="126"/>
      <c r="H624" s="126"/>
      <c r="I624" s="456"/>
      <c r="J624" s="456"/>
      <c r="K624" s="456"/>
      <c r="L624" s="458"/>
      <c r="M624" s="458"/>
      <c r="N624" s="458"/>
      <c r="O624" s="458"/>
      <c r="P624" s="458"/>
      <c r="Q624" s="458"/>
      <c r="R624" s="458"/>
      <c r="S624" s="458"/>
      <c r="T624" s="458"/>
      <c r="U624" s="458"/>
      <c r="V624" s="458"/>
      <c r="W624" s="458"/>
      <c r="X624" s="458"/>
      <c r="Y624" s="458"/>
      <c r="Z624" s="459"/>
      <c r="AA624" s="459"/>
      <c r="AB624" s="286"/>
      <c r="AC624" s="430"/>
      <c r="AD624" s="430"/>
      <c r="AE624" s="430"/>
      <c r="AF624" s="430"/>
      <c r="AG624" s="430"/>
      <c r="AH624" s="430"/>
      <c r="AI624" s="430"/>
      <c r="AJ624" s="430"/>
      <c r="AK624" s="430"/>
      <c r="AL624" s="430"/>
      <c r="AM624" s="430"/>
      <c r="AN624" s="430"/>
      <c r="AO624" s="430"/>
      <c r="AP624" s="430"/>
      <c r="AQ624" s="430"/>
    </row>
    <row r="625" spans="1:43" ht="15">
      <c r="A625" s="834"/>
      <c r="B625" s="455"/>
      <c r="C625" s="456"/>
      <c r="D625" s="456"/>
      <c r="E625" s="461"/>
      <c r="F625" s="456"/>
      <c r="G625" s="126"/>
      <c r="H625" s="126"/>
      <c r="I625" s="456"/>
      <c r="J625" s="456"/>
      <c r="K625" s="456"/>
      <c r="L625" s="458"/>
      <c r="M625" s="458"/>
      <c r="N625" s="458"/>
      <c r="O625" s="458"/>
      <c r="P625" s="458"/>
      <c r="Q625" s="458"/>
      <c r="R625" s="458"/>
      <c r="S625" s="458"/>
      <c r="T625" s="458"/>
      <c r="U625" s="458"/>
      <c r="V625" s="458"/>
      <c r="W625" s="458"/>
      <c r="X625" s="458"/>
      <c r="Y625" s="458"/>
      <c r="Z625" s="459"/>
      <c r="AA625" s="459"/>
      <c r="AB625" s="286"/>
      <c r="AC625" s="430"/>
      <c r="AD625" s="430"/>
      <c r="AE625" s="430"/>
      <c r="AF625" s="430"/>
      <c r="AG625" s="430"/>
      <c r="AH625" s="430"/>
      <c r="AI625" s="430"/>
      <c r="AJ625" s="430"/>
      <c r="AK625" s="430"/>
      <c r="AL625" s="430"/>
      <c r="AM625" s="430"/>
      <c r="AN625" s="430"/>
      <c r="AO625" s="430"/>
      <c r="AP625" s="430"/>
      <c r="AQ625" s="430"/>
    </row>
    <row r="626" spans="1:43" ht="15">
      <c r="A626" s="834"/>
      <c r="B626" s="455"/>
      <c r="C626" s="456"/>
      <c r="D626" s="456"/>
      <c r="E626" s="461"/>
      <c r="F626" s="456"/>
      <c r="G626" s="126"/>
      <c r="H626" s="126"/>
      <c r="I626" s="456"/>
      <c r="J626" s="456"/>
      <c r="K626" s="456"/>
      <c r="L626" s="458"/>
      <c r="M626" s="458"/>
      <c r="N626" s="458"/>
      <c r="O626" s="458"/>
      <c r="P626" s="458"/>
      <c r="Q626" s="458"/>
      <c r="R626" s="458"/>
      <c r="S626" s="458"/>
      <c r="T626" s="458"/>
      <c r="U626" s="458"/>
      <c r="V626" s="458"/>
      <c r="W626" s="458"/>
      <c r="X626" s="458"/>
      <c r="Y626" s="458"/>
      <c r="Z626" s="459"/>
      <c r="AA626" s="459"/>
      <c r="AB626" s="286"/>
      <c r="AC626" s="430"/>
      <c r="AD626" s="430"/>
      <c r="AE626" s="430"/>
      <c r="AF626" s="430"/>
      <c r="AG626" s="430"/>
      <c r="AH626" s="430"/>
      <c r="AI626" s="430"/>
      <c r="AJ626" s="430"/>
      <c r="AK626" s="430"/>
      <c r="AL626" s="430"/>
      <c r="AM626" s="430"/>
      <c r="AN626" s="430"/>
      <c r="AO626" s="430"/>
      <c r="AP626" s="430"/>
      <c r="AQ626" s="430"/>
    </row>
    <row r="627" spans="1:43" ht="15">
      <c r="A627" s="834"/>
      <c r="B627" s="455"/>
      <c r="C627" s="456"/>
      <c r="D627" s="456"/>
      <c r="E627" s="461"/>
      <c r="F627" s="456"/>
      <c r="G627" s="126"/>
      <c r="H627" s="126"/>
      <c r="I627" s="456"/>
      <c r="J627" s="456"/>
      <c r="K627" s="456"/>
      <c r="L627" s="458"/>
      <c r="M627" s="458"/>
      <c r="N627" s="458"/>
      <c r="O627" s="458"/>
      <c r="P627" s="458"/>
      <c r="Q627" s="458"/>
      <c r="R627" s="458"/>
      <c r="S627" s="458"/>
      <c r="T627" s="458"/>
      <c r="U627" s="458"/>
      <c r="V627" s="458"/>
      <c r="W627" s="458"/>
      <c r="X627" s="458"/>
      <c r="Y627" s="458"/>
      <c r="Z627" s="459"/>
      <c r="AA627" s="459"/>
      <c r="AB627" s="286"/>
      <c r="AC627" s="430"/>
      <c r="AD627" s="430"/>
      <c r="AE627" s="430"/>
      <c r="AF627" s="430"/>
      <c r="AG627" s="430"/>
      <c r="AH627" s="430"/>
      <c r="AI627" s="430"/>
      <c r="AJ627" s="430"/>
      <c r="AK627" s="430"/>
      <c r="AL627" s="430"/>
      <c r="AM627" s="430"/>
      <c r="AN627" s="430"/>
      <c r="AO627" s="430"/>
      <c r="AP627" s="430"/>
      <c r="AQ627" s="430"/>
    </row>
    <row r="628" spans="1:43" ht="15">
      <c r="A628" s="834"/>
      <c r="B628" s="455"/>
      <c r="C628" s="456"/>
      <c r="D628" s="456"/>
      <c r="E628" s="461"/>
      <c r="F628" s="456"/>
      <c r="G628" s="126"/>
      <c r="H628" s="126"/>
      <c r="I628" s="456"/>
      <c r="J628" s="456"/>
      <c r="K628" s="456"/>
      <c r="L628" s="458"/>
      <c r="M628" s="458"/>
      <c r="N628" s="458"/>
      <c r="O628" s="458"/>
      <c r="P628" s="458"/>
      <c r="Q628" s="458"/>
      <c r="R628" s="458"/>
      <c r="S628" s="458"/>
      <c r="T628" s="458"/>
      <c r="U628" s="458"/>
      <c r="V628" s="458"/>
      <c r="W628" s="458"/>
      <c r="X628" s="458"/>
      <c r="Y628" s="458"/>
      <c r="Z628" s="459"/>
      <c r="AA628" s="459"/>
      <c r="AB628" s="286"/>
      <c r="AC628" s="430"/>
      <c r="AD628" s="430"/>
      <c r="AE628" s="430"/>
      <c r="AF628" s="430"/>
      <c r="AG628" s="430"/>
      <c r="AH628" s="430"/>
      <c r="AI628" s="430"/>
      <c r="AJ628" s="430"/>
      <c r="AK628" s="430"/>
      <c r="AL628" s="430"/>
      <c r="AM628" s="430"/>
      <c r="AN628" s="430"/>
      <c r="AO628" s="430"/>
      <c r="AP628" s="430"/>
      <c r="AQ628" s="430"/>
    </row>
    <row r="629" spans="1:43" ht="15">
      <c r="A629" s="834"/>
      <c r="B629" s="455"/>
      <c r="C629" s="456"/>
      <c r="D629" s="456"/>
      <c r="E629" s="461"/>
      <c r="F629" s="456"/>
      <c r="G629" s="126"/>
      <c r="H629" s="126"/>
      <c r="I629" s="456"/>
      <c r="J629" s="456"/>
      <c r="K629" s="456"/>
      <c r="L629" s="458"/>
      <c r="M629" s="458"/>
      <c r="N629" s="458"/>
      <c r="O629" s="458"/>
      <c r="P629" s="458"/>
      <c r="Q629" s="458"/>
      <c r="R629" s="458"/>
      <c r="S629" s="458"/>
      <c r="T629" s="458"/>
      <c r="U629" s="458"/>
      <c r="V629" s="458"/>
      <c r="W629" s="458"/>
      <c r="X629" s="458"/>
      <c r="Y629" s="458"/>
      <c r="Z629" s="459"/>
      <c r="AA629" s="459"/>
      <c r="AB629" s="286"/>
      <c r="AC629" s="430"/>
      <c r="AD629" s="430"/>
      <c r="AE629" s="430"/>
      <c r="AF629" s="430"/>
      <c r="AG629" s="430"/>
      <c r="AH629" s="430"/>
      <c r="AI629" s="430"/>
      <c r="AJ629" s="430"/>
      <c r="AK629" s="430"/>
      <c r="AL629" s="430"/>
      <c r="AM629" s="430"/>
      <c r="AN629" s="430"/>
      <c r="AO629" s="430"/>
      <c r="AP629" s="430"/>
      <c r="AQ629" s="430"/>
    </row>
    <row r="630" spans="1:43" ht="15">
      <c r="A630" s="834"/>
      <c r="B630" s="455"/>
      <c r="C630" s="456"/>
      <c r="D630" s="456"/>
      <c r="E630" s="461"/>
      <c r="F630" s="456"/>
      <c r="G630" s="126"/>
      <c r="H630" s="126"/>
      <c r="I630" s="456"/>
      <c r="J630" s="456"/>
      <c r="K630" s="456"/>
      <c r="L630" s="458"/>
      <c r="M630" s="458"/>
      <c r="N630" s="458"/>
      <c r="O630" s="458"/>
      <c r="P630" s="458"/>
      <c r="Q630" s="458"/>
      <c r="R630" s="458"/>
      <c r="S630" s="458"/>
      <c r="T630" s="458"/>
      <c r="U630" s="458"/>
      <c r="V630" s="458"/>
      <c r="W630" s="458"/>
      <c r="X630" s="458"/>
      <c r="Y630" s="458"/>
      <c r="Z630" s="459"/>
      <c r="AA630" s="459"/>
      <c r="AB630" s="286"/>
      <c r="AC630" s="430"/>
      <c r="AD630" s="430"/>
      <c r="AE630" s="430"/>
      <c r="AF630" s="430"/>
      <c r="AG630" s="430"/>
      <c r="AH630" s="430"/>
      <c r="AI630" s="430"/>
      <c r="AJ630" s="430"/>
      <c r="AK630" s="430"/>
      <c r="AL630" s="430"/>
      <c r="AM630" s="430"/>
      <c r="AN630" s="430"/>
      <c r="AO630" s="430"/>
      <c r="AP630" s="430"/>
      <c r="AQ630" s="430"/>
    </row>
    <row r="631" spans="1:43" ht="15">
      <c r="A631" s="834"/>
      <c r="B631" s="455"/>
      <c r="C631" s="456"/>
      <c r="D631" s="456"/>
      <c r="E631" s="461"/>
      <c r="F631" s="456"/>
      <c r="G631" s="126"/>
      <c r="H631" s="126"/>
      <c r="I631" s="456"/>
      <c r="J631" s="456"/>
      <c r="K631" s="456"/>
      <c r="L631" s="458"/>
      <c r="M631" s="458"/>
      <c r="N631" s="458"/>
      <c r="O631" s="458"/>
      <c r="P631" s="458"/>
      <c r="Q631" s="458"/>
      <c r="R631" s="458"/>
      <c r="S631" s="458"/>
      <c r="T631" s="458"/>
      <c r="U631" s="458"/>
      <c r="V631" s="458"/>
      <c r="W631" s="458"/>
      <c r="X631" s="458"/>
      <c r="Y631" s="458"/>
      <c r="Z631" s="459"/>
      <c r="AA631" s="459"/>
      <c r="AB631" s="286"/>
      <c r="AC631" s="430"/>
      <c r="AD631" s="430"/>
      <c r="AE631" s="430"/>
      <c r="AF631" s="430"/>
      <c r="AG631" s="430"/>
      <c r="AH631" s="430"/>
      <c r="AI631" s="430"/>
      <c r="AJ631" s="430"/>
      <c r="AK631" s="430"/>
      <c r="AL631" s="430"/>
      <c r="AM631" s="430"/>
      <c r="AN631" s="430"/>
      <c r="AO631" s="430"/>
      <c r="AP631" s="430"/>
      <c r="AQ631" s="430"/>
    </row>
    <row r="632" spans="1:43" ht="15">
      <c r="A632" s="834"/>
      <c r="B632" s="455"/>
      <c r="C632" s="456"/>
      <c r="D632" s="456"/>
      <c r="E632" s="461"/>
      <c r="F632" s="456"/>
      <c r="G632" s="126"/>
      <c r="H632" s="126"/>
      <c r="I632" s="456"/>
      <c r="J632" s="456"/>
      <c r="K632" s="456"/>
      <c r="L632" s="458"/>
      <c r="M632" s="458"/>
      <c r="N632" s="458"/>
      <c r="O632" s="458"/>
      <c r="P632" s="458"/>
      <c r="Q632" s="458"/>
      <c r="R632" s="458"/>
      <c r="S632" s="458"/>
      <c r="T632" s="458"/>
      <c r="U632" s="458"/>
      <c r="V632" s="458"/>
      <c r="W632" s="458"/>
      <c r="X632" s="458"/>
      <c r="Y632" s="458"/>
      <c r="Z632" s="459"/>
      <c r="AA632" s="459"/>
      <c r="AB632" s="286"/>
      <c r="AC632" s="430"/>
      <c r="AD632" s="430"/>
      <c r="AE632" s="430"/>
      <c r="AF632" s="430"/>
      <c r="AG632" s="430"/>
      <c r="AH632" s="430"/>
      <c r="AI632" s="430"/>
      <c r="AJ632" s="430"/>
      <c r="AK632" s="430"/>
      <c r="AL632" s="430"/>
      <c r="AM632" s="430"/>
      <c r="AN632" s="430"/>
      <c r="AO632" s="430"/>
      <c r="AP632" s="430"/>
      <c r="AQ632" s="430"/>
    </row>
    <row r="633" spans="1:43" ht="15">
      <c r="A633" s="834"/>
      <c r="B633" s="455"/>
      <c r="C633" s="456"/>
      <c r="D633" s="456"/>
      <c r="E633" s="461"/>
      <c r="F633" s="456"/>
      <c r="G633" s="126"/>
      <c r="H633" s="126"/>
      <c r="I633" s="456"/>
      <c r="J633" s="456"/>
      <c r="K633" s="456"/>
      <c r="L633" s="458"/>
      <c r="M633" s="458"/>
      <c r="N633" s="458"/>
      <c r="O633" s="458"/>
      <c r="P633" s="458"/>
      <c r="Q633" s="458"/>
      <c r="R633" s="458"/>
      <c r="S633" s="458"/>
      <c r="T633" s="458"/>
      <c r="U633" s="458"/>
      <c r="V633" s="458"/>
      <c r="W633" s="458"/>
      <c r="X633" s="458"/>
      <c r="Y633" s="458"/>
      <c r="Z633" s="459"/>
      <c r="AA633" s="459"/>
      <c r="AB633" s="286"/>
      <c r="AC633" s="430"/>
      <c r="AD633" s="430"/>
      <c r="AE633" s="430"/>
      <c r="AF633" s="430"/>
      <c r="AG633" s="430"/>
      <c r="AH633" s="430"/>
      <c r="AI633" s="430"/>
      <c r="AJ633" s="430"/>
      <c r="AK633" s="430"/>
      <c r="AL633" s="430"/>
      <c r="AM633" s="430"/>
      <c r="AN633" s="430"/>
      <c r="AO633" s="430"/>
      <c r="AP633" s="430"/>
      <c r="AQ633" s="430"/>
    </row>
    <row r="634" spans="1:43" ht="15">
      <c r="A634" s="834"/>
      <c r="B634" s="455"/>
      <c r="C634" s="456"/>
      <c r="D634" s="456"/>
      <c r="E634" s="461"/>
      <c r="F634" s="456"/>
      <c r="G634" s="126"/>
      <c r="H634" s="126"/>
      <c r="I634" s="456"/>
      <c r="J634" s="456"/>
      <c r="K634" s="456"/>
      <c r="L634" s="458"/>
      <c r="M634" s="458"/>
      <c r="N634" s="458"/>
      <c r="O634" s="458"/>
      <c r="P634" s="458"/>
      <c r="Q634" s="458"/>
      <c r="R634" s="458"/>
      <c r="S634" s="458"/>
      <c r="T634" s="458"/>
      <c r="U634" s="458"/>
      <c r="V634" s="458"/>
      <c r="W634" s="458"/>
      <c r="X634" s="458"/>
      <c r="Y634" s="458"/>
      <c r="Z634" s="459"/>
      <c r="AA634" s="459"/>
      <c r="AB634" s="286"/>
      <c r="AC634" s="430"/>
      <c r="AD634" s="430"/>
      <c r="AE634" s="430"/>
      <c r="AF634" s="430"/>
      <c r="AG634" s="430"/>
      <c r="AH634" s="430"/>
      <c r="AI634" s="430"/>
      <c r="AJ634" s="430"/>
      <c r="AK634" s="430"/>
      <c r="AL634" s="430"/>
      <c r="AM634" s="430"/>
      <c r="AN634" s="430"/>
      <c r="AO634" s="430"/>
      <c r="AP634" s="430"/>
      <c r="AQ634" s="430"/>
    </row>
    <row r="635" spans="1:43" ht="15">
      <c r="A635" s="834"/>
      <c r="B635" s="455"/>
      <c r="C635" s="456"/>
      <c r="D635" s="456"/>
      <c r="E635" s="461"/>
      <c r="F635" s="456"/>
      <c r="G635" s="126"/>
      <c r="H635" s="126"/>
      <c r="I635" s="456"/>
      <c r="J635" s="456"/>
      <c r="K635" s="456"/>
      <c r="L635" s="458"/>
      <c r="M635" s="458"/>
      <c r="N635" s="458"/>
      <c r="O635" s="458"/>
      <c r="P635" s="458"/>
      <c r="Q635" s="458"/>
      <c r="R635" s="458"/>
      <c r="S635" s="458"/>
      <c r="T635" s="458"/>
      <c r="U635" s="458"/>
      <c r="V635" s="458"/>
      <c r="W635" s="458"/>
      <c r="X635" s="458"/>
      <c r="Y635" s="458"/>
      <c r="Z635" s="459"/>
      <c r="AA635" s="459"/>
      <c r="AB635" s="286"/>
      <c r="AC635" s="430"/>
      <c r="AD635" s="430"/>
      <c r="AE635" s="430"/>
      <c r="AF635" s="430"/>
      <c r="AG635" s="430"/>
      <c r="AH635" s="430"/>
      <c r="AI635" s="430"/>
      <c r="AJ635" s="430"/>
      <c r="AK635" s="430"/>
      <c r="AL635" s="430"/>
      <c r="AM635" s="430"/>
      <c r="AN635" s="430"/>
      <c r="AO635" s="430"/>
      <c r="AP635" s="430"/>
      <c r="AQ635" s="430"/>
    </row>
    <row r="636" spans="1:43" ht="15">
      <c r="A636" s="834"/>
      <c r="B636" s="455"/>
      <c r="C636" s="456"/>
      <c r="D636" s="456"/>
      <c r="E636" s="461"/>
      <c r="F636" s="456"/>
      <c r="G636" s="126"/>
      <c r="H636" s="126"/>
      <c r="I636" s="456"/>
      <c r="J636" s="456"/>
      <c r="K636" s="456"/>
      <c r="L636" s="458"/>
      <c r="M636" s="458"/>
      <c r="N636" s="458"/>
      <c r="O636" s="458"/>
      <c r="P636" s="458"/>
      <c r="Q636" s="458"/>
      <c r="R636" s="458"/>
      <c r="S636" s="458"/>
      <c r="T636" s="458"/>
      <c r="U636" s="458"/>
      <c r="V636" s="458"/>
      <c r="W636" s="458"/>
      <c r="X636" s="458"/>
      <c r="Y636" s="458"/>
      <c r="Z636" s="459"/>
      <c r="AA636" s="459"/>
      <c r="AB636" s="286"/>
      <c r="AC636" s="430"/>
      <c r="AD636" s="430"/>
      <c r="AE636" s="430"/>
      <c r="AF636" s="430"/>
      <c r="AG636" s="430"/>
      <c r="AH636" s="430"/>
      <c r="AI636" s="430"/>
      <c r="AJ636" s="430"/>
      <c r="AK636" s="430"/>
      <c r="AL636" s="430"/>
      <c r="AM636" s="430"/>
      <c r="AN636" s="430"/>
      <c r="AO636" s="430"/>
      <c r="AP636" s="430"/>
      <c r="AQ636" s="430"/>
    </row>
    <row r="637" spans="1:43" ht="15">
      <c r="A637" s="834"/>
      <c r="B637" s="455"/>
      <c r="C637" s="456"/>
      <c r="D637" s="456"/>
      <c r="E637" s="461"/>
      <c r="F637" s="456"/>
      <c r="G637" s="126"/>
      <c r="H637" s="126"/>
      <c r="I637" s="456"/>
      <c r="J637" s="456"/>
      <c r="K637" s="456"/>
      <c r="L637" s="458"/>
      <c r="M637" s="458"/>
      <c r="N637" s="458"/>
      <c r="O637" s="458"/>
      <c r="P637" s="458"/>
      <c r="Q637" s="458"/>
      <c r="R637" s="458"/>
      <c r="S637" s="458"/>
      <c r="T637" s="458"/>
      <c r="U637" s="458"/>
      <c r="V637" s="458"/>
      <c r="W637" s="458"/>
      <c r="X637" s="458"/>
      <c r="Y637" s="458"/>
      <c r="Z637" s="459"/>
      <c r="AA637" s="459"/>
      <c r="AB637" s="286"/>
      <c r="AC637" s="430"/>
      <c r="AD637" s="430"/>
      <c r="AE637" s="430"/>
      <c r="AF637" s="430"/>
      <c r="AG637" s="430"/>
      <c r="AH637" s="430"/>
      <c r="AI637" s="430"/>
      <c r="AJ637" s="430"/>
      <c r="AK637" s="430"/>
      <c r="AL637" s="430"/>
      <c r="AM637" s="430"/>
      <c r="AN637" s="430"/>
      <c r="AO637" s="430"/>
      <c r="AP637" s="430"/>
      <c r="AQ637" s="430"/>
    </row>
    <row r="638" spans="1:43" ht="15">
      <c r="A638" s="834"/>
      <c r="B638" s="455"/>
      <c r="C638" s="456"/>
      <c r="D638" s="456"/>
      <c r="E638" s="461"/>
      <c r="F638" s="456"/>
      <c r="G638" s="126"/>
      <c r="H638" s="126"/>
      <c r="I638" s="456"/>
      <c r="J638" s="456"/>
      <c r="K638" s="456"/>
      <c r="L638" s="458"/>
      <c r="M638" s="458"/>
      <c r="N638" s="458"/>
      <c r="O638" s="458"/>
      <c r="P638" s="458"/>
      <c r="Q638" s="458"/>
      <c r="R638" s="458"/>
      <c r="S638" s="458"/>
      <c r="T638" s="458"/>
      <c r="U638" s="458"/>
      <c r="V638" s="458"/>
      <c r="W638" s="458"/>
      <c r="X638" s="458"/>
      <c r="Y638" s="458"/>
      <c r="Z638" s="459"/>
      <c r="AA638" s="459"/>
      <c r="AB638" s="286"/>
      <c r="AC638" s="430"/>
      <c r="AD638" s="430"/>
      <c r="AE638" s="430"/>
      <c r="AF638" s="430"/>
      <c r="AG638" s="430"/>
      <c r="AH638" s="430"/>
      <c r="AI638" s="430"/>
      <c r="AJ638" s="430"/>
      <c r="AK638" s="430"/>
      <c r="AL638" s="430"/>
      <c r="AM638" s="430"/>
      <c r="AN638" s="430"/>
      <c r="AO638" s="430"/>
      <c r="AP638" s="430"/>
      <c r="AQ638" s="430"/>
    </row>
    <row r="639" spans="1:43" ht="15">
      <c r="A639" s="834"/>
      <c r="B639" s="455"/>
      <c r="C639" s="456"/>
      <c r="D639" s="456"/>
      <c r="E639" s="461"/>
      <c r="F639" s="456"/>
      <c r="G639" s="126"/>
      <c r="H639" s="126"/>
      <c r="I639" s="456"/>
      <c r="J639" s="456"/>
      <c r="K639" s="456"/>
      <c r="L639" s="458"/>
      <c r="M639" s="458"/>
      <c r="N639" s="458"/>
      <c r="O639" s="458"/>
      <c r="P639" s="458"/>
      <c r="Q639" s="458"/>
      <c r="R639" s="458"/>
      <c r="S639" s="458"/>
      <c r="T639" s="458"/>
      <c r="U639" s="458"/>
      <c r="V639" s="458"/>
      <c r="W639" s="458"/>
      <c r="X639" s="458"/>
      <c r="Y639" s="458"/>
      <c r="Z639" s="459"/>
      <c r="AA639" s="459"/>
      <c r="AB639" s="286"/>
      <c r="AC639" s="430"/>
      <c r="AD639" s="430"/>
      <c r="AE639" s="430"/>
      <c r="AF639" s="430"/>
      <c r="AG639" s="430"/>
      <c r="AH639" s="430"/>
      <c r="AI639" s="430"/>
      <c r="AJ639" s="430"/>
      <c r="AK639" s="430"/>
      <c r="AL639" s="430"/>
      <c r="AM639" s="430"/>
      <c r="AN639" s="430"/>
      <c r="AO639" s="430"/>
      <c r="AP639" s="430"/>
      <c r="AQ639" s="430"/>
    </row>
    <row r="640" spans="1:43" ht="15">
      <c r="A640" s="834"/>
      <c r="B640" s="455"/>
      <c r="C640" s="456"/>
      <c r="D640" s="456"/>
      <c r="E640" s="461"/>
      <c r="F640" s="456"/>
      <c r="G640" s="126"/>
      <c r="H640" s="126"/>
      <c r="I640" s="456"/>
      <c r="J640" s="456"/>
      <c r="K640" s="456"/>
      <c r="L640" s="458"/>
      <c r="M640" s="458"/>
      <c r="N640" s="458"/>
      <c r="O640" s="458"/>
      <c r="P640" s="458"/>
      <c r="Q640" s="458"/>
      <c r="R640" s="458"/>
      <c r="S640" s="458"/>
      <c r="T640" s="458"/>
      <c r="U640" s="458"/>
      <c r="V640" s="458"/>
      <c r="W640" s="458"/>
      <c r="X640" s="458"/>
      <c r="Y640" s="458"/>
      <c r="Z640" s="459"/>
      <c r="AA640" s="459"/>
      <c r="AB640" s="286"/>
      <c r="AC640" s="430"/>
      <c r="AD640" s="430"/>
      <c r="AE640" s="430"/>
      <c r="AF640" s="430"/>
      <c r="AG640" s="430"/>
      <c r="AH640" s="430"/>
      <c r="AI640" s="430"/>
      <c r="AJ640" s="430"/>
      <c r="AK640" s="430"/>
      <c r="AL640" s="430"/>
      <c r="AM640" s="430"/>
      <c r="AN640" s="430"/>
      <c r="AO640" s="430"/>
      <c r="AP640" s="430"/>
      <c r="AQ640" s="430"/>
    </row>
    <row r="641" spans="1:43" ht="15">
      <c r="A641" s="834"/>
      <c r="B641" s="455"/>
      <c r="C641" s="456"/>
      <c r="D641" s="456"/>
      <c r="E641" s="461"/>
      <c r="F641" s="456"/>
      <c r="G641" s="126"/>
      <c r="H641" s="126"/>
      <c r="I641" s="456"/>
      <c r="J641" s="456"/>
      <c r="K641" s="456"/>
      <c r="L641" s="458"/>
      <c r="M641" s="458"/>
      <c r="N641" s="458"/>
      <c r="O641" s="458"/>
      <c r="P641" s="458"/>
      <c r="Q641" s="458"/>
      <c r="R641" s="458"/>
      <c r="S641" s="458"/>
      <c r="T641" s="458"/>
      <c r="U641" s="458"/>
      <c r="V641" s="458"/>
      <c r="W641" s="458"/>
      <c r="X641" s="458"/>
      <c r="Y641" s="458"/>
      <c r="Z641" s="459"/>
      <c r="AA641" s="459"/>
      <c r="AB641" s="286"/>
      <c r="AC641" s="430"/>
      <c r="AD641" s="430"/>
      <c r="AE641" s="430"/>
      <c r="AF641" s="430"/>
      <c r="AG641" s="430"/>
      <c r="AH641" s="430"/>
      <c r="AI641" s="430"/>
      <c r="AJ641" s="430"/>
      <c r="AK641" s="430"/>
      <c r="AL641" s="430"/>
      <c r="AM641" s="430"/>
      <c r="AN641" s="430"/>
      <c r="AO641" s="430"/>
      <c r="AP641" s="430"/>
      <c r="AQ641" s="430"/>
    </row>
    <row r="642" spans="1:43" ht="15">
      <c r="A642" s="834"/>
      <c r="B642" s="455"/>
      <c r="C642" s="456"/>
      <c r="D642" s="456"/>
      <c r="E642" s="461"/>
      <c r="F642" s="456"/>
      <c r="G642" s="126"/>
      <c r="H642" s="126"/>
      <c r="I642" s="456"/>
      <c r="J642" s="456"/>
      <c r="K642" s="456"/>
      <c r="L642" s="458"/>
      <c r="M642" s="458"/>
      <c r="N642" s="458"/>
      <c r="O642" s="458"/>
      <c r="P642" s="458"/>
      <c r="Q642" s="458"/>
      <c r="R642" s="458"/>
      <c r="S642" s="458"/>
      <c r="T642" s="458"/>
      <c r="U642" s="458"/>
      <c r="V642" s="458"/>
      <c r="W642" s="458"/>
      <c r="X642" s="458"/>
      <c r="Y642" s="458"/>
      <c r="Z642" s="459"/>
      <c r="AA642" s="459"/>
      <c r="AB642" s="286"/>
      <c r="AC642" s="430"/>
      <c r="AD642" s="430"/>
      <c r="AE642" s="430"/>
      <c r="AF642" s="430"/>
      <c r="AG642" s="430"/>
      <c r="AH642" s="430"/>
      <c r="AI642" s="430"/>
      <c r="AJ642" s="430"/>
      <c r="AK642" s="430"/>
      <c r="AL642" s="430"/>
      <c r="AM642" s="430"/>
      <c r="AN642" s="430"/>
      <c r="AO642" s="430"/>
      <c r="AP642" s="430"/>
      <c r="AQ642" s="430"/>
    </row>
    <row r="643" spans="1:43" ht="15">
      <c r="A643" s="834"/>
      <c r="B643" s="455"/>
      <c r="C643" s="456"/>
      <c r="D643" s="456"/>
      <c r="E643" s="461"/>
      <c r="F643" s="456"/>
      <c r="G643" s="126"/>
      <c r="H643" s="126"/>
      <c r="I643" s="456"/>
      <c r="J643" s="456"/>
      <c r="K643" s="456"/>
      <c r="L643" s="458"/>
      <c r="M643" s="458"/>
      <c r="N643" s="458"/>
      <c r="O643" s="458"/>
      <c r="P643" s="458"/>
      <c r="Q643" s="458"/>
      <c r="R643" s="458"/>
      <c r="S643" s="458"/>
      <c r="T643" s="458"/>
      <c r="U643" s="458"/>
      <c r="V643" s="458"/>
      <c r="W643" s="458"/>
      <c r="X643" s="458"/>
      <c r="Y643" s="458"/>
      <c r="Z643" s="459"/>
      <c r="AA643" s="459"/>
      <c r="AB643" s="286"/>
      <c r="AC643" s="430"/>
      <c r="AD643" s="430"/>
      <c r="AE643" s="430"/>
      <c r="AF643" s="430"/>
      <c r="AG643" s="430"/>
      <c r="AH643" s="430"/>
      <c r="AI643" s="430"/>
      <c r="AJ643" s="430"/>
      <c r="AK643" s="430"/>
      <c r="AL643" s="430"/>
      <c r="AM643" s="430"/>
      <c r="AN643" s="430"/>
      <c r="AO643" s="430"/>
      <c r="AP643" s="430"/>
      <c r="AQ643" s="430"/>
    </row>
    <row r="644" spans="1:43" ht="15">
      <c r="A644" s="834"/>
      <c r="B644" s="455"/>
      <c r="C644" s="456"/>
      <c r="D644" s="456"/>
      <c r="E644" s="461"/>
      <c r="F644" s="456"/>
      <c r="G644" s="126"/>
      <c r="H644" s="126"/>
      <c r="I644" s="456"/>
      <c r="J644" s="456"/>
      <c r="K644" s="456"/>
      <c r="L644" s="458"/>
      <c r="M644" s="458"/>
      <c r="N644" s="458"/>
      <c r="O644" s="458"/>
      <c r="P644" s="458"/>
      <c r="Q644" s="458"/>
      <c r="R644" s="458"/>
      <c r="S644" s="458"/>
      <c r="T644" s="458"/>
      <c r="U644" s="458"/>
      <c r="V644" s="458"/>
      <c r="W644" s="458"/>
      <c r="X644" s="458"/>
      <c r="Y644" s="458"/>
      <c r="Z644" s="459"/>
      <c r="AA644" s="459"/>
      <c r="AB644" s="286"/>
      <c r="AC644" s="430"/>
      <c r="AD644" s="430"/>
      <c r="AE644" s="430"/>
      <c r="AF644" s="430"/>
      <c r="AG644" s="430"/>
      <c r="AH644" s="430"/>
      <c r="AI644" s="430"/>
      <c r="AJ644" s="430"/>
      <c r="AK644" s="430"/>
      <c r="AL644" s="430"/>
      <c r="AM644" s="430"/>
      <c r="AN644" s="430"/>
      <c r="AO644" s="430"/>
      <c r="AP644" s="430"/>
      <c r="AQ644" s="430"/>
    </row>
    <row r="645" spans="1:43" ht="15">
      <c r="A645" s="834"/>
      <c r="B645" s="455"/>
      <c r="C645" s="456"/>
      <c r="D645" s="456"/>
      <c r="E645" s="461"/>
      <c r="F645" s="456"/>
      <c r="G645" s="126"/>
      <c r="H645" s="126"/>
      <c r="I645" s="456"/>
      <c r="J645" s="456"/>
      <c r="K645" s="456"/>
      <c r="L645" s="458"/>
      <c r="M645" s="458"/>
      <c r="N645" s="458"/>
      <c r="O645" s="458"/>
      <c r="P645" s="458"/>
      <c r="Q645" s="458"/>
      <c r="R645" s="458"/>
      <c r="S645" s="458"/>
      <c r="T645" s="458"/>
      <c r="U645" s="458"/>
      <c r="V645" s="458"/>
      <c r="W645" s="458"/>
      <c r="X645" s="458"/>
      <c r="Y645" s="458"/>
      <c r="Z645" s="459"/>
      <c r="AA645" s="459"/>
      <c r="AB645" s="286"/>
      <c r="AC645" s="430"/>
      <c r="AD645" s="430"/>
      <c r="AE645" s="430"/>
      <c r="AF645" s="430"/>
      <c r="AG645" s="430"/>
      <c r="AH645" s="430"/>
      <c r="AI645" s="430"/>
      <c r="AJ645" s="430"/>
      <c r="AK645" s="430"/>
      <c r="AL645" s="430"/>
      <c r="AM645" s="430"/>
      <c r="AN645" s="430"/>
      <c r="AO645" s="430"/>
      <c r="AP645" s="430"/>
      <c r="AQ645" s="430"/>
    </row>
    <row r="646" spans="1:43" ht="15">
      <c r="A646" s="834"/>
      <c r="B646" s="455"/>
      <c r="C646" s="456"/>
      <c r="D646" s="456"/>
      <c r="E646" s="461"/>
      <c r="F646" s="456"/>
      <c r="G646" s="126"/>
      <c r="H646" s="126"/>
      <c r="I646" s="456"/>
      <c r="J646" s="456"/>
      <c r="K646" s="456"/>
      <c r="L646" s="458"/>
      <c r="M646" s="458"/>
      <c r="N646" s="458"/>
      <c r="O646" s="458"/>
      <c r="P646" s="458"/>
      <c r="Q646" s="458"/>
      <c r="R646" s="458"/>
      <c r="S646" s="458"/>
      <c r="T646" s="458"/>
      <c r="U646" s="458"/>
      <c r="V646" s="458"/>
      <c r="W646" s="458"/>
      <c r="X646" s="458"/>
      <c r="Y646" s="458"/>
      <c r="Z646" s="459"/>
      <c r="AA646" s="459"/>
      <c r="AB646" s="286"/>
      <c r="AC646" s="430"/>
      <c r="AD646" s="430"/>
      <c r="AE646" s="430"/>
      <c r="AF646" s="430"/>
      <c r="AG646" s="430"/>
      <c r="AH646" s="430"/>
      <c r="AI646" s="430"/>
      <c r="AJ646" s="430"/>
      <c r="AK646" s="430"/>
      <c r="AL646" s="430"/>
      <c r="AM646" s="430"/>
      <c r="AN646" s="430"/>
      <c r="AO646" s="430"/>
      <c r="AP646" s="430"/>
      <c r="AQ646" s="430"/>
    </row>
    <row r="647" spans="1:43" ht="15">
      <c r="A647" s="834"/>
      <c r="B647" s="455"/>
      <c r="C647" s="456"/>
      <c r="D647" s="456"/>
      <c r="E647" s="461"/>
      <c r="F647" s="456"/>
      <c r="G647" s="126"/>
      <c r="H647" s="126"/>
      <c r="I647" s="456"/>
      <c r="J647" s="456"/>
      <c r="K647" s="456"/>
      <c r="L647" s="458"/>
      <c r="M647" s="458"/>
      <c r="N647" s="458"/>
      <c r="O647" s="458"/>
      <c r="P647" s="458"/>
      <c r="Q647" s="458"/>
      <c r="R647" s="458"/>
      <c r="S647" s="458"/>
      <c r="T647" s="458"/>
      <c r="U647" s="458"/>
      <c r="V647" s="458"/>
      <c r="W647" s="458"/>
      <c r="X647" s="458"/>
      <c r="Y647" s="458"/>
      <c r="Z647" s="459"/>
      <c r="AA647" s="459"/>
      <c r="AB647" s="286"/>
      <c r="AC647" s="430"/>
      <c r="AD647" s="430"/>
      <c r="AE647" s="430"/>
      <c r="AF647" s="430"/>
      <c r="AG647" s="430"/>
      <c r="AH647" s="430"/>
      <c r="AI647" s="430"/>
      <c r="AJ647" s="430"/>
      <c r="AK647" s="430"/>
      <c r="AL647" s="430"/>
      <c r="AM647" s="430"/>
      <c r="AN647" s="430"/>
      <c r="AO647" s="430"/>
      <c r="AP647" s="430"/>
      <c r="AQ647" s="430"/>
    </row>
    <row r="648" spans="1:43" ht="15">
      <c r="A648" s="834"/>
      <c r="B648" s="455"/>
      <c r="C648" s="456"/>
      <c r="D648" s="456"/>
      <c r="E648" s="461"/>
      <c r="F648" s="456"/>
      <c r="G648" s="126"/>
      <c r="H648" s="126"/>
      <c r="I648" s="456"/>
      <c r="J648" s="456"/>
      <c r="K648" s="456"/>
      <c r="L648" s="458"/>
      <c r="M648" s="458"/>
      <c r="N648" s="458"/>
      <c r="O648" s="458"/>
      <c r="P648" s="458"/>
      <c r="Q648" s="458"/>
      <c r="R648" s="458"/>
      <c r="S648" s="458"/>
      <c r="T648" s="458"/>
      <c r="U648" s="458"/>
      <c r="V648" s="458"/>
      <c r="W648" s="458"/>
      <c r="X648" s="458"/>
      <c r="Y648" s="458"/>
      <c r="Z648" s="459"/>
      <c r="AA648" s="459"/>
      <c r="AB648" s="286"/>
      <c r="AC648" s="430"/>
      <c r="AD648" s="430"/>
      <c r="AE648" s="430"/>
      <c r="AF648" s="430"/>
      <c r="AG648" s="430"/>
      <c r="AH648" s="430"/>
      <c r="AI648" s="430"/>
      <c r="AJ648" s="430"/>
      <c r="AK648" s="430"/>
      <c r="AL648" s="430"/>
      <c r="AM648" s="430"/>
      <c r="AN648" s="430"/>
      <c r="AO648" s="430"/>
      <c r="AP648" s="430"/>
      <c r="AQ648" s="430"/>
    </row>
    <row r="649" spans="1:43" ht="15">
      <c r="A649" s="834"/>
      <c r="B649" s="455"/>
      <c r="C649" s="456"/>
      <c r="D649" s="456"/>
      <c r="E649" s="461"/>
      <c r="F649" s="456"/>
      <c r="G649" s="126"/>
      <c r="H649" s="126"/>
      <c r="I649" s="456"/>
      <c r="J649" s="456"/>
      <c r="K649" s="456"/>
      <c r="L649" s="458"/>
      <c r="M649" s="458"/>
      <c r="N649" s="458"/>
      <c r="O649" s="458"/>
      <c r="P649" s="458"/>
      <c r="Q649" s="458"/>
      <c r="R649" s="458"/>
      <c r="S649" s="458"/>
      <c r="T649" s="458"/>
      <c r="U649" s="458"/>
      <c r="V649" s="458"/>
      <c r="W649" s="458"/>
      <c r="X649" s="458"/>
      <c r="Y649" s="458"/>
      <c r="Z649" s="459"/>
      <c r="AA649" s="459"/>
      <c r="AB649" s="286"/>
      <c r="AC649" s="430"/>
      <c r="AD649" s="430"/>
      <c r="AE649" s="430"/>
      <c r="AF649" s="430"/>
      <c r="AG649" s="430"/>
      <c r="AH649" s="430"/>
      <c r="AI649" s="430"/>
      <c r="AJ649" s="430"/>
      <c r="AK649" s="430"/>
      <c r="AL649" s="430"/>
      <c r="AM649" s="430"/>
      <c r="AN649" s="430"/>
      <c r="AO649" s="430"/>
      <c r="AP649" s="430"/>
      <c r="AQ649" s="430"/>
    </row>
    <row r="650" spans="1:43" ht="15">
      <c r="A650" s="834"/>
      <c r="B650" s="455"/>
      <c r="C650" s="456"/>
      <c r="D650" s="456"/>
      <c r="E650" s="461"/>
      <c r="F650" s="456"/>
      <c r="G650" s="126"/>
      <c r="H650" s="126"/>
      <c r="I650" s="456"/>
      <c r="J650" s="456"/>
      <c r="K650" s="456"/>
      <c r="L650" s="458"/>
      <c r="M650" s="458"/>
      <c r="N650" s="458"/>
      <c r="O650" s="458"/>
      <c r="P650" s="458"/>
      <c r="Q650" s="458"/>
      <c r="R650" s="458"/>
      <c r="S650" s="458"/>
      <c r="T650" s="458"/>
      <c r="U650" s="458"/>
      <c r="V650" s="458"/>
      <c r="W650" s="458"/>
      <c r="X650" s="458"/>
      <c r="Y650" s="458"/>
      <c r="Z650" s="459"/>
      <c r="AA650" s="459"/>
      <c r="AB650" s="286"/>
      <c r="AC650" s="430"/>
      <c r="AD650" s="430"/>
      <c r="AE650" s="430"/>
      <c r="AF650" s="430"/>
      <c r="AG650" s="430"/>
      <c r="AH650" s="430"/>
      <c r="AI650" s="430"/>
      <c r="AJ650" s="430"/>
      <c r="AK650" s="430"/>
      <c r="AL650" s="430"/>
      <c r="AM650" s="430"/>
      <c r="AN650" s="430"/>
      <c r="AO650" s="430"/>
      <c r="AP650" s="430"/>
      <c r="AQ650" s="430"/>
    </row>
    <row r="651" spans="1:43" ht="15">
      <c r="A651" s="834"/>
      <c r="B651" s="455"/>
      <c r="C651" s="456"/>
      <c r="D651" s="456"/>
      <c r="E651" s="461"/>
      <c r="F651" s="456"/>
      <c r="G651" s="126"/>
      <c r="H651" s="126"/>
      <c r="I651" s="456"/>
      <c r="J651" s="456"/>
      <c r="K651" s="456"/>
      <c r="L651" s="458"/>
      <c r="M651" s="458"/>
      <c r="N651" s="458"/>
      <c r="O651" s="458"/>
      <c r="P651" s="458"/>
      <c r="Q651" s="458"/>
      <c r="R651" s="458"/>
      <c r="S651" s="458"/>
      <c r="T651" s="458"/>
      <c r="U651" s="458"/>
      <c r="V651" s="458"/>
      <c r="W651" s="458"/>
      <c r="X651" s="458"/>
      <c r="Y651" s="458"/>
      <c r="Z651" s="459"/>
      <c r="AA651" s="459"/>
      <c r="AB651" s="286"/>
      <c r="AC651" s="430"/>
      <c r="AD651" s="430"/>
      <c r="AE651" s="430"/>
      <c r="AF651" s="430"/>
      <c r="AG651" s="430"/>
      <c r="AH651" s="430"/>
      <c r="AI651" s="430"/>
      <c r="AJ651" s="430"/>
      <c r="AK651" s="430"/>
      <c r="AL651" s="430"/>
      <c r="AM651" s="430"/>
      <c r="AN651" s="430"/>
      <c r="AO651" s="430"/>
      <c r="AP651" s="430"/>
      <c r="AQ651" s="430"/>
    </row>
    <row r="652" spans="1:43" ht="15">
      <c r="A652" s="834"/>
      <c r="B652" s="455"/>
      <c r="C652" s="456"/>
      <c r="D652" s="456"/>
      <c r="E652" s="461"/>
      <c r="F652" s="456"/>
      <c r="G652" s="126"/>
      <c r="H652" s="126"/>
      <c r="I652" s="456"/>
      <c r="J652" s="456"/>
      <c r="K652" s="456"/>
      <c r="L652" s="458"/>
      <c r="M652" s="458"/>
      <c r="N652" s="458"/>
      <c r="O652" s="458"/>
      <c r="P652" s="458"/>
      <c r="Q652" s="458"/>
      <c r="R652" s="458"/>
      <c r="S652" s="458"/>
      <c r="T652" s="458"/>
      <c r="U652" s="458"/>
      <c r="V652" s="458"/>
      <c r="W652" s="458"/>
      <c r="X652" s="458"/>
      <c r="Y652" s="458"/>
      <c r="Z652" s="459"/>
      <c r="AA652" s="459"/>
      <c r="AB652" s="286"/>
      <c r="AC652" s="430"/>
      <c r="AD652" s="430"/>
      <c r="AE652" s="430"/>
      <c r="AF652" s="430"/>
      <c r="AG652" s="430"/>
      <c r="AH652" s="430"/>
      <c r="AI652" s="430"/>
      <c r="AJ652" s="430"/>
      <c r="AK652" s="430"/>
      <c r="AL652" s="430"/>
      <c r="AM652" s="430"/>
      <c r="AN652" s="430"/>
      <c r="AO652" s="430"/>
      <c r="AP652" s="430"/>
      <c r="AQ652" s="430"/>
    </row>
    <row r="653" spans="1:43" ht="15">
      <c r="A653" s="834"/>
      <c r="B653" s="455"/>
      <c r="C653" s="456"/>
      <c r="D653" s="456"/>
      <c r="E653" s="461"/>
      <c r="F653" s="456"/>
      <c r="G653" s="126"/>
      <c r="H653" s="126"/>
      <c r="I653" s="456"/>
      <c r="J653" s="456"/>
      <c r="K653" s="456"/>
      <c r="L653" s="458"/>
      <c r="M653" s="458"/>
      <c r="N653" s="458"/>
      <c r="O653" s="458"/>
      <c r="P653" s="458"/>
      <c r="Q653" s="458"/>
      <c r="R653" s="458"/>
      <c r="S653" s="458"/>
      <c r="T653" s="458"/>
      <c r="U653" s="458"/>
      <c r="V653" s="458"/>
      <c r="W653" s="458"/>
      <c r="X653" s="458"/>
      <c r="Y653" s="458"/>
      <c r="Z653" s="459"/>
      <c r="AA653" s="459"/>
      <c r="AB653" s="286"/>
      <c r="AC653" s="430"/>
      <c r="AD653" s="430"/>
      <c r="AE653" s="430"/>
      <c r="AF653" s="430"/>
      <c r="AG653" s="430"/>
      <c r="AH653" s="430"/>
      <c r="AI653" s="430"/>
      <c r="AJ653" s="430"/>
      <c r="AK653" s="430"/>
      <c r="AL653" s="430"/>
      <c r="AM653" s="430"/>
      <c r="AN653" s="430"/>
      <c r="AO653" s="430"/>
      <c r="AP653" s="430"/>
      <c r="AQ653" s="430"/>
    </row>
    <row r="654" spans="1:43" ht="15">
      <c r="A654" s="834"/>
      <c r="B654" s="455"/>
      <c r="C654" s="456"/>
      <c r="D654" s="456"/>
      <c r="E654" s="461"/>
      <c r="F654" s="456"/>
      <c r="G654" s="126"/>
      <c r="H654" s="126"/>
      <c r="I654" s="456"/>
      <c r="J654" s="456"/>
      <c r="K654" s="456"/>
      <c r="L654" s="458"/>
      <c r="M654" s="458"/>
      <c r="N654" s="458"/>
      <c r="O654" s="458"/>
      <c r="P654" s="458"/>
      <c r="Q654" s="458"/>
      <c r="R654" s="458"/>
      <c r="S654" s="458"/>
      <c r="T654" s="458"/>
      <c r="U654" s="458"/>
      <c r="V654" s="458"/>
      <c r="W654" s="458"/>
      <c r="X654" s="458"/>
      <c r="Y654" s="458"/>
      <c r="Z654" s="459"/>
      <c r="AA654" s="459"/>
      <c r="AB654" s="286"/>
      <c r="AC654" s="430"/>
      <c r="AD654" s="430"/>
      <c r="AE654" s="430"/>
      <c r="AF654" s="430"/>
      <c r="AG654" s="430"/>
      <c r="AH654" s="430"/>
      <c r="AI654" s="430"/>
      <c r="AJ654" s="430"/>
      <c r="AK654" s="430"/>
      <c r="AL654" s="430"/>
      <c r="AM654" s="430"/>
      <c r="AN654" s="430"/>
      <c r="AO654" s="430"/>
      <c r="AP654" s="430"/>
      <c r="AQ654" s="430"/>
    </row>
    <row r="655" spans="1:43" ht="15">
      <c r="A655" s="834"/>
      <c r="B655" s="455"/>
      <c r="C655" s="456"/>
      <c r="D655" s="456"/>
      <c r="E655" s="461"/>
      <c r="F655" s="456"/>
      <c r="G655" s="126"/>
      <c r="H655" s="126"/>
      <c r="I655" s="456"/>
      <c r="J655" s="456"/>
      <c r="K655" s="456"/>
      <c r="L655" s="458"/>
      <c r="M655" s="458"/>
      <c r="N655" s="458"/>
      <c r="O655" s="458"/>
      <c r="P655" s="458"/>
      <c r="Q655" s="458"/>
      <c r="R655" s="458"/>
      <c r="S655" s="458"/>
      <c r="T655" s="458"/>
      <c r="U655" s="458"/>
      <c r="V655" s="458"/>
      <c r="W655" s="458"/>
      <c r="X655" s="458"/>
      <c r="Y655" s="458"/>
      <c r="Z655" s="459"/>
      <c r="AA655" s="459"/>
      <c r="AB655" s="286"/>
      <c r="AC655" s="430"/>
      <c r="AD655" s="430"/>
      <c r="AE655" s="430"/>
      <c r="AF655" s="430"/>
      <c r="AG655" s="430"/>
      <c r="AH655" s="430"/>
      <c r="AI655" s="430"/>
      <c r="AJ655" s="430"/>
      <c r="AK655" s="430"/>
      <c r="AL655" s="430"/>
      <c r="AM655" s="430"/>
      <c r="AN655" s="430"/>
      <c r="AO655" s="430"/>
      <c r="AP655" s="430"/>
      <c r="AQ655" s="430"/>
    </row>
    <row r="656" spans="1:43" ht="15">
      <c r="A656" s="834"/>
      <c r="B656" s="455"/>
      <c r="C656" s="456"/>
      <c r="D656" s="456"/>
      <c r="E656" s="461"/>
      <c r="F656" s="456"/>
      <c r="G656" s="126"/>
      <c r="H656" s="126"/>
      <c r="I656" s="456"/>
      <c r="J656" s="456"/>
      <c r="K656" s="456"/>
      <c r="L656" s="458"/>
      <c r="M656" s="458"/>
      <c r="N656" s="458"/>
      <c r="O656" s="458"/>
      <c r="P656" s="458"/>
      <c r="Q656" s="458"/>
      <c r="R656" s="458"/>
      <c r="S656" s="458"/>
      <c r="T656" s="458"/>
      <c r="U656" s="458"/>
      <c r="V656" s="458"/>
      <c r="W656" s="458"/>
      <c r="X656" s="458"/>
      <c r="Y656" s="458"/>
      <c r="Z656" s="459"/>
      <c r="AA656" s="459"/>
      <c r="AB656" s="286"/>
      <c r="AC656" s="430"/>
      <c r="AD656" s="430"/>
      <c r="AE656" s="430"/>
      <c r="AF656" s="430"/>
      <c r="AG656" s="430"/>
      <c r="AH656" s="430"/>
      <c r="AI656" s="430"/>
      <c r="AJ656" s="430"/>
      <c r="AK656" s="430"/>
      <c r="AL656" s="430"/>
      <c r="AM656" s="430"/>
      <c r="AN656" s="430"/>
      <c r="AO656" s="430"/>
      <c r="AP656" s="430"/>
      <c r="AQ656" s="430"/>
    </row>
    <row r="657" spans="1:43" ht="15">
      <c r="A657" s="834"/>
      <c r="B657" s="455"/>
      <c r="C657" s="456"/>
      <c r="D657" s="456"/>
      <c r="E657" s="461"/>
      <c r="F657" s="456"/>
      <c r="G657" s="126"/>
      <c r="H657" s="126"/>
      <c r="I657" s="456"/>
      <c r="J657" s="456"/>
      <c r="K657" s="456"/>
      <c r="L657" s="458"/>
      <c r="M657" s="458"/>
      <c r="N657" s="458"/>
      <c r="O657" s="458"/>
      <c r="P657" s="458"/>
      <c r="Q657" s="458"/>
      <c r="R657" s="458"/>
      <c r="S657" s="458"/>
      <c r="T657" s="458"/>
      <c r="U657" s="458"/>
      <c r="V657" s="458"/>
      <c r="W657" s="458"/>
      <c r="X657" s="458"/>
      <c r="Y657" s="458"/>
      <c r="Z657" s="459"/>
      <c r="AA657" s="459"/>
      <c r="AB657" s="286"/>
      <c r="AC657" s="430"/>
      <c r="AD657" s="430"/>
      <c r="AE657" s="430"/>
      <c r="AF657" s="430"/>
      <c r="AG657" s="430"/>
      <c r="AH657" s="430"/>
      <c r="AI657" s="430"/>
      <c r="AJ657" s="430"/>
      <c r="AK657" s="430"/>
      <c r="AL657" s="430"/>
      <c r="AM657" s="430"/>
      <c r="AN657" s="430"/>
      <c r="AO657" s="430"/>
      <c r="AP657" s="430"/>
      <c r="AQ657" s="430"/>
    </row>
    <row r="658" spans="1:43" ht="15">
      <c r="A658" s="834"/>
      <c r="B658" s="455"/>
      <c r="C658" s="456"/>
      <c r="D658" s="456"/>
      <c r="E658" s="461"/>
      <c r="F658" s="456"/>
      <c r="G658" s="126"/>
      <c r="H658" s="126"/>
      <c r="I658" s="456"/>
      <c r="J658" s="456"/>
      <c r="K658" s="456"/>
      <c r="L658" s="458"/>
      <c r="M658" s="458"/>
      <c r="N658" s="458"/>
      <c r="O658" s="458"/>
      <c r="P658" s="458"/>
      <c r="Q658" s="458"/>
      <c r="R658" s="458"/>
      <c r="S658" s="458"/>
      <c r="T658" s="458"/>
      <c r="U658" s="458"/>
      <c r="V658" s="458"/>
      <c r="W658" s="458"/>
      <c r="X658" s="458"/>
      <c r="Y658" s="458"/>
      <c r="Z658" s="459"/>
      <c r="AA658" s="459"/>
      <c r="AB658" s="286"/>
      <c r="AC658" s="430"/>
      <c r="AD658" s="430"/>
      <c r="AE658" s="430"/>
      <c r="AF658" s="430"/>
      <c r="AG658" s="430"/>
      <c r="AH658" s="430"/>
      <c r="AI658" s="430"/>
      <c r="AJ658" s="430"/>
      <c r="AK658" s="430"/>
      <c r="AL658" s="430"/>
      <c r="AM658" s="430"/>
      <c r="AN658" s="430"/>
      <c r="AO658" s="430"/>
      <c r="AP658" s="430"/>
      <c r="AQ658" s="430"/>
    </row>
    <row r="659" spans="1:43" ht="15">
      <c r="A659" s="834"/>
      <c r="B659" s="455"/>
      <c r="C659" s="456"/>
      <c r="D659" s="456"/>
      <c r="E659" s="461"/>
      <c r="F659" s="456"/>
      <c r="G659" s="126"/>
      <c r="H659" s="126"/>
      <c r="I659" s="456"/>
      <c r="J659" s="456"/>
      <c r="K659" s="456"/>
      <c r="L659" s="458"/>
      <c r="M659" s="458"/>
      <c r="N659" s="458"/>
      <c r="O659" s="458"/>
      <c r="P659" s="458"/>
      <c r="Q659" s="458"/>
      <c r="R659" s="458"/>
      <c r="S659" s="458"/>
      <c r="T659" s="458"/>
      <c r="U659" s="458"/>
      <c r="V659" s="458"/>
      <c r="W659" s="458"/>
      <c r="X659" s="458"/>
      <c r="Y659" s="458"/>
      <c r="Z659" s="459"/>
      <c r="AA659" s="459"/>
      <c r="AB659" s="286"/>
      <c r="AC659" s="430"/>
      <c r="AD659" s="430"/>
      <c r="AE659" s="430"/>
      <c r="AF659" s="430"/>
      <c r="AG659" s="430"/>
      <c r="AH659" s="430"/>
      <c r="AI659" s="430"/>
      <c r="AJ659" s="430"/>
      <c r="AK659" s="430"/>
      <c r="AL659" s="430"/>
      <c r="AM659" s="430"/>
      <c r="AN659" s="430"/>
      <c r="AO659" s="430"/>
      <c r="AP659" s="430"/>
      <c r="AQ659" s="430"/>
    </row>
    <row r="660" spans="1:43" ht="15">
      <c r="A660" s="834"/>
      <c r="B660" s="455"/>
      <c r="C660" s="456"/>
      <c r="D660" s="456"/>
      <c r="E660" s="461"/>
      <c r="F660" s="456"/>
      <c r="G660" s="126"/>
      <c r="H660" s="126"/>
      <c r="I660" s="456"/>
      <c r="J660" s="456"/>
      <c r="K660" s="456"/>
      <c r="L660" s="458"/>
      <c r="M660" s="458"/>
      <c r="N660" s="458"/>
      <c r="O660" s="458"/>
      <c r="P660" s="458"/>
      <c r="Q660" s="458"/>
      <c r="R660" s="458"/>
      <c r="S660" s="458"/>
      <c r="T660" s="458"/>
      <c r="U660" s="458"/>
      <c r="V660" s="458"/>
      <c r="W660" s="458"/>
      <c r="X660" s="458"/>
      <c r="Y660" s="458"/>
      <c r="Z660" s="459"/>
      <c r="AA660" s="459"/>
      <c r="AB660" s="286"/>
      <c r="AC660" s="430"/>
      <c r="AD660" s="430"/>
      <c r="AE660" s="430"/>
      <c r="AF660" s="430"/>
      <c r="AG660" s="430"/>
      <c r="AH660" s="430"/>
      <c r="AI660" s="430"/>
      <c r="AJ660" s="430"/>
      <c r="AK660" s="430"/>
      <c r="AL660" s="430"/>
      <c r="AM660" s="430"/>
      <c r="AN660" s="430"/>
      <c r="AO660" s="430"/>
      <c r="AP660" s="430"/>
      <c r="AQ660" s="430"/>
    </row>
    <row r="661" spans="1:43" ht="15">
      <c r="A661" s="834"/>
      <c r="B661" s="455"/>
      <c r="C661" s="456"/>
      <c r="D661" s="456"/>
      <c r="E661" s="461"/>
      <c r="F661" s="456"/>
      <c r="G661" s="126"/>
      <c r="H661" s="126"/>
      <c r="I661" s="456"/>
      <c r="J661" s="456"/>
      <c r="K661" s="456"/>
      <c r="L661" s="458"/>
      <c r="M661" s="458"/>
      <c r="N661" s="458"/>
      <c r="O661" s="458"/>
      <c r="P661" s="458"/>
      <c r="Q661" s="458"/>
      <c r="R661" s="458"/>
      <c r="S661" s="458"/>
      <c r="T661" s="458"/>
      <c r="U661" s="458"/>
      <c r="V661" s="458"/>
      <c r="W661" s="458"/>
      <c r="X661" s="458"/>
      <c r="Y661" s="458"/>
      <c r="Z661" s="459"/>
      <c r="AA661" s="459"/>
      <c r="AB661" s="286"/>
      <c r="AC661" s="430"/>
      <c r="AD661" s="430"/>
      <c r="AE661" s="430"/>
      <c r="AF661" s="430"/>
      <c r="AG661" s="430"/>
      <c r="AH661" s="430"/>
      <c r="AI661" s="430"/>
      <c r="AJ661" s="430"/>
      <c r="AK661" s="430"/>
      <c r="AL661" s="430"/>
      <c r="AM661" s="430"/>
      <c r="AN661" s="430"/>
      <c r="AO661" s="430"/>
      <c r="AP661" s="430"/>
      <c r="AQ661" s="430"/>
    </row>
    <row r="662" spans="1:43" ht="15">
      <c r="A662" s="834"/>
      <c r="B662" s="455"/>
      <c r="C662" s="456"/>
      <c r="D662" s="456"/>
      <c r="E662" s="461"/>
      <c r="F662" s="456"/>
      <c r="G662" s="126"/>
      <c r="H662" s="126"/>
      <c r="I662" s="456"/>
      <c r="J662" s="456"/>
      <c r="K662" s="456"/>
      <c r="L662" s="458"/>
      <c r="M662" s="458"/>
      <c r="N662" s="458"/>
      <c r="O662" s="458"/>
      <c r="P662" s="458"/>
      <c r="Q662" s="458"/>
      <c r="R662" s="458"/>
      <c r="S662" s="458"/>
      <c r="T662" s="458"/>
      <c r="U662" s="458"/>
      <c r="V662" s="458"/>
      <c r="W662" s="458"/>
      <c r="X662" s="458"/>
      <c r="Y662" s="458"/>
      <c r="Z662" s="459"/>
      <c r="AA662" s="459"/>
      <c r="AB662" s="286"/>
      <c r="AC662" s="430"/>
      <c r="AD662" s="430"/>
      <c r="AE662" s="430"/>
      <c r="AF662" s="430"/>
      <c r="AG662" s="430"/>
      <c r="AH662" s="430"/>
      <c r="AI662" s="430"/>
      <c r="AJ662" s="430"/>
      <c r="AK662" s="430"/>
      <c r="AL662" s="430"/>
      <c r="AM662" s="430"/>
      <c r="AN662" s="430"/>
      <c r="AO662" s="430"/>
      <c r="AP662" s="430"/>
      <c r="AQ662" s="430"/>
    </row>
    <row r="663" spans="1:43" ht="15">
      <c r="A663" s="834"/>
      <c r="B663" s="455"/>
      <c r="C663" s="456"/>
      <c r="D663" s="456"/>
      <c r="E663" s="461"/>
      <c r="F663" s="456"/>
      <c r="G663" s="126"/>
      <c r="H663" s="126"/>
      <c r="I663" s="456"/>
      <c r="J663" s="456"/>
      <c r="K663" s="456"/>
      <c r="L663" s="458"/>
      <c r="M663" s="458"/>
      <c r="N663" s="458"/>
      <c r="O663" s="458"/>
      <c r="P663" s="458"/>
      <c r="Q663" s="458"/>
      <c r="R663" s="458"/>
      <c r="S663" s="458"/>
      <c r="T663" s="458"/>
      <c r="U663" s="458"/>
      <c r="V663" s="458"/>
      <c r="W663" s="458"/>
      <c r="X663" s="458"/>
      <c r="Y663" s="458"/>
      <c r="Z663" s="459"/>
      <c r="AA663" s="459"/>
      <c r="AB663" s="286"/>
      <c r="AC663" s="430"/>
      <c r="AD663" s="430"/>
      <c r="AE663" s="430"/>
      <c r="AF663" s="430"/>
      <c r="AG663" s="430"/>
      <c r="AH663" s="430"/>
      <c r="AI663" s="430"/>
      <c r="AJ663" s="430"/>
      <c r="AK663" s="430"/>
      <c r="AL663" s="430"/>
      <c r="AM663" s="430"/>
      <c r="AN663" s="430"/>
      <c r="AO663" s="430"/>
      <c r="AP663" s="430"/>
      <c r="AQ663" s="430"/>
    </row>
    <row r="664" spans="1:43" ht="15">
      <c r="A664" s="834"/>
      <c r="B664" s="455"/>
      <c r="C664" s="456"/>
      <c r="D664" s="456"/>
      <c r="E664" s="461"/>
      <c r="F664" s="456"/>
      <c r="G664" s="126"/>
      <c r="H664" s="126"/>
      <c r="I664" s="456"/>
      <c r="J664" s="456"/>
      <c r="K664" s="456"/>
      <c r="L664" s="458"/>
      <c r="M664" s="458"/>
      <c r="N664" s="458"/>
      <c r="O664" s="458"/>
      <c r="P664" s="458"/>
      <c r="Q664" s="458"/>
      <c r="R664" s="458"/>
      <c r="S664" s="458"/>
      <c r="T664" s="458"/>
      <c r="U664" s="458"/>
      <c r="V664" s="458"/>
      <c r="W664" s="458"/>
      <c r="X664" s="458"/>
      <c r="Y664" s="458"/>
      <c r="Z664" s="459"/>
      <c r="AA664" s="459"/>
      <c r="AB664" s="286"/>
      <c r="AC664" s="430"/>
      <c r="AD664" s="430"/>
      <c r="AE664" s="430"/>
      <c r="AF664" s="430"/>
      <c r="AG664" s="430"/>
      <c r="AH664" s="430"/>
      <c r="AI664" s="430"/>
      <c r="AJ664" s="430"/>
      <c r="AK664" s="430"/>
      <c r="AL664" s="430"/>
      <c r="AM664" s="430"/>
      <c r="AN664" s="430"/>
      <c r="AO664" s="430"/>
      <c r="AP664" s="430"/>
      <c r="AQ664" s="430"/>
    </row>
    <row r="665" spans="1:43" ht="15">
      <c r="A665" s="834"/>
      <c r="B665" s="455"/>
      <c r="C665" s="456"/>
      <c r="D665" s="456"/>
      <c r="E665" s="461"/>
      <c r="F665" s="456"/>
      <c r="G665" s="126"/>
      <c r="H665" s="126"/>
      <c r="I665" s="456"/>
      <c r="J665" s="456"/>
      <c r="K665" s="456"/>
      <c r="L665" s="458"/>
      <c r="M665" s="458"/>
      <c r="N665" s="458"/>
      <c r="O665" s="458"/>
      <c r="P665" s="458"/>
      <c r="Q665" s="458"/>
      <c r="R665" s="458"/>
      <c r="S665" s="458"/>
      <c r="T665" s="458"/>
      <c r="U665" s="458"/>
      <c r="V665" s="458"/>
      <c r="W665" s="458"/>
      <c r="X665" s="458"/>
      <c r="Y665" s="458"/>
      <c r="Z665" s="459"/>
      <c r="AA665" s="459"/>
      <c r="AB665" s="286"/>
      <c r="AC665" s="430"/>
      <c r="AD665" s="430"/>
      <c r="AE665" s="430"/>
      <c r="AF665" s="430"/>
      <c r="AG665" s="430"/>
      <c r="AH665" s="430"/>
      <c r="AI665" s="430"/>
      <c r="AJ665" s="430"/>
      <c r="AK665" s="430"/>
      <c r="AL665" s="430"/>
      <c r="AM665" s="430"/>
      <c r="AN665" s="430"/>
      <c r="AO665" s="430"/>
      <c r="AP665" s="430"/>
      <c r="AQ665" s="430"/>
    </row>
    <row r="666" spans="1:43" ht="15">
      <c r="A666" s="834"/>
      <c r="B666" s="455"/>
      <c r="C666" s="456"/>
      <c r="D666" s="456"/>
      <c r="E666" s="461"/>
      <c r="F666" s="456"/>
      <c r="G666" s="126"/>
      <c r="H666" s="126"/>
      <c r="I666" s="456"/>
      <c r="J666" s="456"/>
      <c r="K666" s="456"/>
      <c r="L666" s="458"/>
      <c r="M666" s="458"/>
      <c r="N666" s="458"/>
      <c r="O666" s="458"/>
      <c r="P666" s="458"/>
      <c r="Q666" s="458"/>
      <c r="R666" s="458"/>
      <c r="S666" s="458"/>
      <c r="T666" s="458"/>
      <c r="U666" s="458"/>
      <c r="V666" s="458"/>
      <c r="W666" s="458"/>
      <c r="X666" s="458"/>
      <c r="Y666" s="458"/>
      <c r="Z666" s="459"/>
      <c r="AA666" s="459"/>
      <c r="AB666" s="286"/>
      <c r="AC666" s="430"/>
      <c r="AD666" s="430"/>
      <c r="AE666" s="430"/>
      <c r="AF666" s="430"/>
      <c r="AG666" s="430"/>
      <c r="AH666" s="430"/>
      <c r="AI666" s="430"/>
      <c r="AJ666" s="430"/>
      <c r="AK666" s="430"/>
      <c r="AL666" s="430"/>
      <c r="AM666" s="430"/>
      <c r="AN666" s="430"/>
      <c r="AO666" s="430"/>
      <c r="AP666" s="430"/>
      <c r="AQ666" s="430"/>
    </row>
    <row r="667" spans="1:43" ht="15">
      <c r="A667" s="834"/>
      <c r="B667" s="455"/>
      <c r="C667" s="456"/>
      <c r="D667" s="456"/>
      <c r="E667" s="461"/>
      <c r="F667" s="456"/>
      <c r="G667" s="126"/>
      <c r="H667" s="126"/>
      <c r="I667" s="456"/>
      <c r="J667" s="456"/>
      <c r="K667" s="456"/>
      <c r="L667" s="458"/>
      <c r="M667" s="458"/>
      <c r="N667" s="458"/>
      <c r="O667" s="458"/>
      <c r="P667" s="458"/>
      <c r="Q667" s="458"/>
      <c r="R667" s="458"/>
      <c r="S667" s="458"/>
      <c r="T667" s="458"/>
      <c r="U667" s="458"/>
      <c r="V667" s="458"/>
      <c r="W667" s="458"/>
      <c r="X667" s="458"/>
      <c r="Y667" s="458"/>
      <c r="Z667" s="459"/>
      <c r="AA667" s="459"/>
      <c r="AB667" s="286"/>
      <c r="AC667" s="430"/>
      <c r="AD667" s="430"/>
      <c r="AE667" s="430"/>
      <c r="AF667" s="430"/>
      <c r="AG667" s="430"/>
      <c r="AH667" s="430"/>
      <c r="AI667" s="430"/>
      <c r="AJ667" s="430"/>
      <c r="AK667" s="430"/>
      <c r="AL667" s="430"/>
      <c r="AM667" s="430"/>
      <c r="AN667" s="430"/>
      <c r="AO667" s="430"/>
      <c r="AP667" s="430"/>
      <c r="AQ667" s="430"/>
    </row>
    <row r="668" spans="1:43" ht="15">
      <c r="A668" s="834"/>
      <c r="B668" s="455"/>
      <c r="C668" s="456"/>
      <c r="D668" s="456"/>
      <c r="E668" s="461"/>
      <c r="F668" s="456"/>
      <c r="G668" s="126"/>
      <c r="H668" s="126"/>
      <c r="I668" s="456"/>
      <c r="J668" s="456"/>
      <c r="K668" s="456"/>
      <c r="L668" s="458"/>
      <c r="M668" s="458"/>
      <c r="N668" s="458"/>
      <c r="O668" s="458"/>
      <c r="P668" s="458"/>
      <c r="Q668" s="458"/>
      <c r="R668" s="458"/>
      <c r="S668" s="458"/>
      <c r="T668" s="458"/>
      <c r="U668" s="458"/>
      <c r="V668" s="458"/>
      <c r="W668" s="458"/>
      <c r="X668" s="458"/>
      <c r="Y668" s="458"/>
      <c r="Z668" s="459"/>
      <c r="AA668" s="459"/>
      <c r="AB668" s="286"/>
      <c r="AC668" s="430"/>
      <c r="AD668" s="430"/>
      <c r="AE668" s="430"/>
      <c r="AF668" s="430"/>
      <c r="AG668" s="430"/>
      <c r="AH668" s="430"/>
      <c r="AI668" s="430"/>
      <c r="AJ668" s="430"/>
      <c r="AK668" s="430"/>
      <c r="AL668" s="430"/>
      <c r="AM668" s="430"/>
      <c r="AN668" s="430"/>
      <c r="AO668" s="430"/>
      <c r="AP668" s="430"/>
      <c r="AQ668" s="430"/>
    </row>
    <row r="669" spans="1:43" ht="15">
      <c r="A669" s="834"/>
      <c r="B669" s="455"/>
      <c r="C669" s="456"/>
      <c r="D669" s="456"/>
      <c r="E669" s="461"/>
      <c r="F669" s="456"/>
      <c r="G669" s="126"/>
      <c r="H669" s="126"/>
      <c r="I669" s="456"/>
      <c r="J669" s="456"/>
      <c r="K669" s="456"/>
      <c r="L669" s="458"/>
      <c r="M669" s="458"/>
      <c r="N669" s="458"/>
      <c r="O669" s="458"/>
      <c r="P669" s="458"/>
      <c r="Q669" s="458"/>
      <c r="R669" s="458"/>
      <c r="S669" s="458"/>
      <c r="T669" s="458"/>
      <c r="U669" s="458"/>
      <c r="V669" s="458"/>
      <c r="W669" s="458"/>
      <c r="X669" s="458"/>
      <c r="Y669" s="458"/>
      <c r="Z669" s="459"/>
      <c r="AA669" s="459"/>
      <c r="AB669" s="286"/>
      <c r="AC669" s="430"/>
      <c r="AD669" s="430"/>
      <c r="AE669" s="430"/>
      <c r="AF669" s="430"/>
      <c r="AG669" s="430"/>
      <c r="AH669" s="430"/>
      <c r="AI669" s="430"/>
      <c r="AJ669" s="430"/>
      <c r="AK669" s="430"/>
      <c r="AL669" s="430"/>
      <c r="AM669" s="430"/>
      <c r="AN669" s="430"/>
      <c r="AO669" s="430"/>
      <c r="AP669" s="430"/>
      <c r="AQ669" s="430"/>
    </row>
    <row r="670" spans="1:43" ht="15">
      <c r="A670" s="834"/>
      <c r="B670" s="455"/>
      <c r="C670" s="456"/>
      <c r="D670" s="456"/>
      <c r="E670" s="461"/>
      <c r="F670" s="456"/>
      <c r="G670" s="126"/>
      <c r="H670" s="126"/>
      <c r="I670" s="456"/>
      <c r="J670" s="456"/>
      <c r="K670" s="456"/>
      <c r="L670" s="458"/>
      <c r="M670" s="458"/>
      <c r="N670" s="458"/>
      <c r="O670" s="458"/>
      <c r="P670" s="458"/>
      <c r="Q670" s="458"/>
      <c r="R670" s="458"/>
      <c r="S670" s="458"/>
      <c r="T670" s="458"/>
      <c r="U670" s="458"/>
      <c r="V670" s="458"/>
      <c r="W670" s="458"/>
      <c r="X670" s="458"/>
      <c r="Y670" s="458"/>
      <c r="Z670" s="459"/>
      <c r="AA670" s="459"/>
      <c r="AB670" s="286"/>
      <c r="AC670" s="430"/>
      <c r="AD670" s="430"/>
      <c r="AE670" s="430"/>
      <c r="AF670" s="430"/>
      <c r="AG670" s="430"/>
      <c r="AH670" s="430"/>
      <c r="AI670" s="430"/>
      <c r="AJ670" s="430"/>
      <c r="AK670" s="430"/>
      <c r="AL670" s="430"/>
      <c r="AM670" s="430"/>
      <c r="AN670" s="430"/>
      <c r="AO670" s="430"/>
      <c r="AP670" s="430"/>
      <c r="AQ670" s="430"/>
    </row>
    <row r="671" spans="1:43" ht="15">
      <c r="A671" s="834"/>
      <c r="B671" s="455"/>
      <c r="C671" s="456"/>
      <c r="D671" s="456"/>
      <c r="E671" s="461"/>
      <c r="F671" s="456"/>
      <c r="G671" s="126"/>
      <c r="H671" s="126"/>
      <c r="I671" s="456"/>
      <c r="J671" s="456"/>
      <c r="K671" s="456"/>
      <c r="L671" s="458"/>
      <c r="M671" s="458"/>
      <c r="N671" s="458"/>
      <c r="O671" s="458"/>
      <c r="P671" s="458"/>
      <c r="Q671" s="458"/>
      <c r="R671" s="458"/>
      <c r="S671" s="458"/>
      <c r="T671" s="458"/>
      <c r="U671" s="458"/>
      <c r="V671" s="458"/>
      <c r="W671" s="458"/>
      <c r="X671" s="458"/>
      <c r="Y671" s="458"/>
      <c r="Z671" s="459"/>
      <c r="AA671" s="459"/>
      <c r="AB671" s="286"/>
      <c r="AC671" s="430"/>
      <c r="AD671" s="430"/>
      <c r="AE671" s="430"/>
      <c r="AF671" s="430"/>
      <c r="AG671" s="430"/>
      <c r="AH671" s="430"/>
      <c r="AI671" s="430"/>
      <c r="AJ671" s="430"/>
      <c r="AK671" s="430"/>
      <c r="AL671" s="430"/>
      <c r="AM671" s="430"/>
      <c r="AN671" s="430"/>
      <c r="AO671" s="430"/>
      <c r="AP671" s="430"/>
      <c r="AQ671" s="430"/>
    </row>
    <row r="672" spans="1:43" ht="15">
      <c r="A672" s="834"/>
      <c r="B672" s="455"/>
      <c r="C672" s="456"/>
      <c r="D672" s="456"/>
      <c r="E672" s="461"/>
      <c r="F672" s="456"/>
      <c r="G672" s="126"/>
      <c r="H672" s="126"/>
      <c r="I672" s="456"/>
      <c r="J672" s="456"/>
      <c r="K672" s="456"/>
      <c r="L672" s="458"/>
      <c r="M672" s="458"/>
      <c r="N672" s="458"/>
      <c r="O672" s="458"/>
      <c r="P672" s="458"/>
      <c r="Q672" s="458"/>
      <c r="R672" s="458"/>
      <c r="S672" s="458"/>
      <c r="T672" s="458"/>
      <c r="U672" s="458"/>
      <c r="V672" s="458"/>
      <c r="W672" s="458"/>
      <c r="X672" s="458"/>
      <c r="Y672" s="458"/>
      <c r="Z672" s="459"/>
      <c r="AA672" s="459"/>
      <c r="AB672" s="286"/>
      <c r="AC672" s="430"/>
      <c r="AD672" s="430"/>
      <c r="AE672" s="430"/>
      <c r="AF672" s="430"/>
      <c r="AG672" s="430"/>
      <c r="AH672" s="430"/>
      <c r="AI672" s="430"/>
      <c r="AJ672" s="430"/>
      <c r="AK672" s="430"/>
      <c r="AL672" s="430"/>
      <c r="AM672" s="430"/>
      <c r="AN672" s="430"/>
      <c r="AO672" s="430"/>
      <c r="AP672" s="430"/>
      <c r="AQ672" s="430"/>
    </row>
    <row r="673" spans="1:43" ht="15">
      <c r="A673" s="834"/>
      <c r="B673" s="455"/>
      <c r="C673" s="456"/>
      <c r="D673" s="456"/>
      <c r="E673" s="461"/>
      <c r="F673" s="456"/>
      <c r="G673" s="126"/>
      <c r="H673" s="126"/>
      <c r="I673" s="456"/>
      <c r="J673" s="456"/>
      <c r="K673" s="456"/>
      <c r="L673" s="458"/>
      <c r="M673" s="458"/>
      <c r="N673" s="458"/>
      <c r="O673" s="458"/>
      <c r="P673" s="458"/>
      <c r="Q673" s="458"/>
      <c r="R673" s="458"/>
      <c r="S673" s="458"/>
      <c r="T673" s="458"/>
      <c r="U673" s="458"/>
      <c r="V673" s="458"/>
      <c r="W673" s="458"/>
      <c r="X673" s="458"/>
      <c r="Y673" s="458"/>
      <c r="Z673" s="459"/>
      <c r="AA673" s="459"/>
      <c r="AB673" s="286"/>
      <c r="AC673" s="430"/>
      <c r="AD673" s="430"/>
      <c r="AE673" s="430"/>
      <c r="AF673" s="430"/>
      <c r="AG673" s="430"/>
      <c r="AH673" s="430"/>
      <c r="AI673" s="430"/>
      <c r="AJ673" s="430"/>
      <c r="AK673" s="430"/>
      <c r="AL673" s="430"/>
      <c r="AM673" s="430"/>
      <c r="AN673" s="430"/>
      <c r="AO673" s="430"/>
      <c r="AP673" s="430"/>
      <c r="AQ673" s="430"/>
    </row>
    <row r="674" spans="1:43" ht="15">
      <c r="A674" s="834"/>
      <c r="B674" s="455"/>
      <c r="C674" s="456"/>
      <c r="D674" s="456"/>
      <c r="E674" s="461"/>
      <c r="F674" s="456"/>
      <c r="G674" s="126"/>
      <c r="H674" s="126"/>
      <c r="I674" s="456"/>
      <c r="J674" s="456"/>
      <c r="K674" s="456"/>
      <c r="L674" s="458"/>
      <c r="M674" s="458"/>
      <c r="N674" s="458"/>
      <c r="O674" s="458"/>
      <c r="P674" s="458"/>
      <c r="Q674" s="458"/>
      <c r="R674" s="458"/>
      <c r="S674" s="458"/>
      <c r="T674" s="458"/>
      <c r="U674" s="458"/>
      <c r="V674" s="458"/>
      <c r="W674" s="458"/>
      <c r="X674" s="458"/>
      <c r="Y674" s="458"/>
      <c r="Z674" s="459"/>
      <c r="AA674" s="459"/>
      <c r="AB674" s="286"/>
      <c r="AC674" s="430"/>
      <c r="AD674" s="430"/>
      <c r="AE674" s="430"/>
      <c r="AF674" s="430"/>
      <c r="AG674" s="430"/>
      <c r="AH674" s="430"/>
      <c r="AI674" s="430"/>
      <c r="AJ674" s="430"/>
      <c r="AK674" s="430"/>
      <c r="AL674" s="430"/>
      <c r="AM674" s="430"/>
      <c r="AN674" s="430"/>
      <c r="AO674" s="430"/>
      <c r="AP674" s="430"/>
      <c r="AQ674" s="430"/>
    </row>
    <row r="675" spans="1:43" ht="15">
      <c r="A675" s="834"/>
      <c r="B675" s="455"/>
      <c r="C675" s="456"/>
      <c r="D675" s="456"/>
      <c r="E675" s="461"/>
      <c r="F675" s="456"/>
      <c r="G675" s="126"/>
      <c r="H675" s="126"/>
      <c r="I675" s="456"/>
      <c r="J675" s="456"/>
      <c r="K675" s="456"/>
      <c r="L675" s="458"/>
      <c r="M675" s="458"/>
      <c r="N675" s="458"/>
      <c r="O675" s="458"/>
      <c r="P675" s="458"/>
      <c r="Q675" s="458"/>
      <c r="R675" s="458"/>
      <c r="S675" s="458"/>
      <c r="T675" s="458"/>
      <c r="U675" s="458"/>
      <c r="V675" s="458"/>
      <c r="W675" s="458"/>
      <c r="X675" s="458"/>
      <c r="Y675" s="458"/>
      <c r="Z675" s="459"/>
      <c r="AA675" s="459"/>
      <c r="AB675" s="286"/>
      <c r="AC675" s="430"/>
      <c r="AD675" s="430"/>
      <c r="AE675" s="430"/>
      <c r="AF675" s="430"/>
      <c r="AG675" s="430"/>
      <c r="AH675" s="430"/>
      <c r="AI675" s="430"/>
      <c r="AJ675" s="430"/>
      <c r="AK675" s="430"/>
      <c r="AL675" s="430"/>
      <c r="AM675" s="430"/>
      <c r="AN675" s="430"/>
      <c r="AO675" s="430"/>
      <c r="AP675" s="430"/>
      <c r="AQ675" s="430"/>
    </row>
    <row r="676" spans="1:43" ht="15">
      <c r="A676" s="834"/>
      <c r="B676" s="455"/>
      <c r="C676" s="456"/>
      <c r="D676" s="456"/>
      <c r="E676" s="461"/>
      <c r="F676" s="456"/>
      <c r="G676" s="126"/>
      <c r="H676" s="126"/>
      <c r="I676" s="456"/>
      <c r="J676" s="456"/>
      <c r="K676" s="456"/>
      <c r="L676" s="458"/>
      <c r="M676" s="458"/>
      <c r="N676" s="458"/>
      <c r="O676" s="458"/>
      <c r="P676" s="458"/>
      <c r="Q676" s="458"/>
      <c r="R676" s="458"/>
      <c r="S676" s="458"/>
      <c r="T676" s="458"/>
      <c r="U676" s="458"/>
      <c r="V676" s="458"/>
      <c r="W676" s="458"/>
      <c r="X676" s="458"/>
      <c r="Y676" s="458"/>
      <c r="Z676" s="459"/>
      <c r="AA676" s="459"/>
      <c r="AB676" s="286"/>
      <c r="AC676" s="430"/>
      <c r="AD676" s="430"/>
      <c r="AE676" s="430"/>
      <c r="AF676" s="430"/>
      <c r="AG676" s="430"/>
      <c r="AH676" s="430"/>
      <c r="AI676" s="430"/>
      <c r="AJ676" s="430"/>
      <c r="AK676" s="430"/>
      <c r="AL676" s="430"/>
      <c r="AM676" s="430"/>
      <c r="AN676" s="430"/>
      <c r="AO676" s="430"/>
      <c r="AP676" s="430"/>
      <c r="AQ676" s="430"/>
    </row>
    <row r="677" spans="1:43" ht="15">
      <c r="A677" s="834"/>
      <c r="B677" s="455"/>
      <c r="C677" s="456"/>
      <c r="D677" s="456"/>
      <c r="E677" s="461"/>
      <c r="F677" s="456"/>
      <c r="G677" s="126"/>
      <c r="H677" s="126"/>
      <c r="I677" s="456"/>
      <c r="J677" s="456"/>
      <c r="K677" s="456"/>
      <c r="L677" s="458"/>
      <c r="M677" s="458"/>
      <c r="N677" s="458"/>
      <c r="O677" s="458"/>
      <c r="P677" s="458"/>
      <c r="Q677" s="458"/>
      <c r="R677" s="458"/>
      <c r="S677" s="458"/>
      <c r="T677" s="458"/>
      <c r="U677" s="458"/>
      <c r="V677" s="458"/>
      <c r="W677" s="458"/>
      <c r="X677" s="458"/>
      <c r="Y677" s="458"/>
      <c r="Z677" s="459"/>
      <c r="AA677" s="459"/>
      <c r="AB677" s="286"/>
      <c r="AC677" s="430"/>
      <c r="AD677" s="430"/>
      <c r="AE677" s="430"/>
      <c r="AF677" s="430"/>
      <c r="AG677" s="430"/>
      <c r="AH677" s="430"/>
      <c r="AI677" s="430"/>
      <c r="AJ677" s="430"/>
      <c r="AK677" s="430"/>
      <c r="AL677" s="430"/>
      <c r="AM677" s="430"/>
      <c r="AN677" s="430"/>
      <c r="AO677" s="430"/>
      <c r="AP677" s="430"/>
      <c r="AQ677" s="430"/>
    </row>
    <row r="678" spans="1:43" ht="15">
      <c r="A678" s="834"/>
      <c r="B678" s="455"/>
      <c r="C678" s="456"/>
      <c r="D678" s="456"/>
      <c r="E678" s="461"/>
      <c r="F678" s="456"/>
      <c r="G678" s="126"/>
      <c r="H678" s="126"/>
      <c r="I678" s="456"/>
      <c r="J678" s="456"/>
      <c r="K678" s="456"/>
      <c r="L678" s="458"/>
      <c r="M678" s="458"/>
      <c r="N678" s="458"/>
      <c r="O678" s="458"/>
      <c r="P678" s="458"/>
      <c r="Q678" s="458"/>
      <c r="R678" s="458"/>
      <c r="S678" s="458"/>
      <c r="T678" s="458"/>
      <c r="U678" s="458"/>
      <c r="V678" s="458"/>
      <c r="W678" s="458"/>
      <c r="X678" s="458"/>
      <c r="Y678" s="458"/>
      <c r="Z678" s="459"/>
      <c r="AA678" s="459"/>
      <c r="AB678" s="286"/>
      <c r="AC678" s="430"/>
      <c r="AD678" s="430"/>
      <c r="AE678" s="430"/>
      <c r="AF678" s="430"/>
      <c r="AG678" s="430"/>
      <c r="AH678" s="430"/>
      <c r="AI678" s="430"/>
      <c r="AJ678" s="430"/>
      <c r="AK678" s="430"/>
      <c r="AL678" s="430"/>
      <c r="AM678" s="430"/>
      <c r="AN678" s="430"/>
      <c r="AO678" s="430"/>
      <c r="AP678" s="430"/>
      <c r="AQ678" s="430"/>
    </row>
    <row r="679" spans="1:43" ht="15">
      <c r="A679" s="834"/>
      <c r="B679" s="455"/>
      <c r="C679" s="456"/>
      <c r="D679" s="456"/>
      <c r="E679" s="461"/>
      <c r="F679" s="456"/>
      <c r="G679" s="126"/>
      <c r="H679" s="126"/>
      <c r="I679" s="456"/>
      <c r="J679" s="456"/>
      <c r="K679" s="456"/>
      <c r="L679" s="458"/>
      <c r="M679" s="458"/>
      <c r="N679" s="458"/>
      <c r="O679" s="458"/>
      <c r="P679" s="458"/>
      <c r="Q679" s="458"/>
      <c r="R679" s="458"/>
      <c r="S679" s="458"/>
      <c r="T679" s="458"/>
      <c r="U679" s="458"/>
      <c r="V679" s="458"/>
      <c r="W679" s="458"/>
      <c r="X679" s="458"/>
      <c r="Y679" s="458"/>
      <c r="Z679" s="459"/>
      <c r="AA679" s="459"/>
      <c r="AB679" s="286"/>
      <c r="AC679" s="430"/>
      <c r="AD679" s="430"/>
      <c r="AE679" s="430"/>
      <c r="AF679" s="430"/>
      <c r="AG679" s="430"/>
      <c r="AH679" s="430"/>
      <c r="AI679" s="430"/>
      <c r="AJ679" s="430"/>
      <c r="AK679" s="430"/>
      <c r="AL679" s="430"/>
      <c r="AM679" s="430"/>
      <c r="AN679" s="430"/>
      <c r="AO679" s="430"/>
      <c r="AP679" s="430"/>
      <c r="AQ679" s="430"/>
    </row>
    <row r="680" spans="1:43" ht="15">
      <c r="A680" s="834"/>
      <c r="B680" s="455"/>
      <c r="C680" s="456"/>
      <c r="D680" s="456"/>
      <c r="E680" s="461"/>
      <c r="F680" s="456"/>
      <c r="G680" s="126"/>
      <c r="H680" s="126"/>
      <c r="I680" s="456"/>
      <c r="J680" s="456"/>
      <c r="K680" s="456"/>
      <c r="L680" s="458"/>
      <c r="M680" s="458"/>
      <c r="N680" s="458"/>
      <c r="O680" s="458"/>
      <c r="P680" s="458"/>
      <c r="Q680" s="458"/>
      <c r="R680" s="458"/>
      <c r="S680" s="458"/>
      <c r="T680" s="458"/>
      <c r="U680" s="458"/>
      <c r="V680" s="458"/>
      <c r="W680" s="458"/>
      <c r="X680" s="458"/>
      <c r="Y680" s="458"/>
      <c r="Z680" s="459"/>
      <c r="AA680" s="459"/>
      <c r="AB680" s="286"/>
      <c r="AC680" s="430"/>
      <c r="AD680" s="430"/>
      <c r="AE680" s="430"/>
      <c r="AF680" s="430"/>
      <c r="AG680" s="430"/>
      <c r="AH680" s="430"/>
      <c r="AI680" s="430"/>
      <c r="AJ680" s="430"/>
      <c r="AK680" s="430"/>
      <c r="AL680" s="430"/>
      <c r="AM680" s="430"/>
      <c r="AN680" s="430"/>
      <c r="AO680" s="430"/>
      <c r="AP680" s="430"/>
      <c r="AQ680" s="430"/>
    </row>
    <row r="681" spans="1:43" ht="15">
      <c r="A681" s="834"/>
      <c r="B681" s="455"/>
      <c r="C681" s="456"/>
      <c r="D681" s="456"/>
      <c r="E681" s="461"/>
      <c r="F681" s="456"/>
      <c r="G681" s="126"/>
      <c r="H681" s="126"/>
      <c r="I681" s="456"/>
      <c r="J681" s="456"/>
      <c r="K681" s="456"/>
      <c r="L681" s="458"/>
      <c r="M681" s="458"/>
      <c r="N681" s="458"/>
      <c r="O681" s="458"/>
      <c r="P681" s="458"/>
      <c r="Q681" s="458"/>
      <c r="R681" s="458"/>
      <c r="S681" s="458"/>
      <c r="T681" s="458"/>
      <c r="U681" s="458"/>
      <c r="V681" s="458"/>
      <c r="W681" s="458"/>
      <c r="X681" s="458"/>
      <c r="Y681" s="458"/>
      <c r="Z681" s="459"/>
      <c r="AA681" s="459"/>
      <c r="AB681" s="286"/>
      <c r="AC681" s="430"/>
      <c r="AD681" s="430"/>
      <c r="AE681" s="430"/>
      <c r="AF681" s="430"/>
      <c r="AG681" s="430"/>
      <c r="AH681" s="430"/>
      <c r="AI681" s="430"/>
      <c r="AJ681" s="430"/>
      <c r="AK681" s="430"/>
      <c r="AL681" s="430"/>
      <c r="AM681" s="430"/>
      <c r="AN681" s="430"/>
      <c r="AO681" s="430"/>
      <c r="AP681" s="430"/>
      <c r="AQ681" s="430"/>
    </row>
    <row r="682" spans="1:43" ht="15">
      <c r="A682" s="834"/>
      <c r="B682" s="455"/>
      <c r="C682" s="456"/>
      <c r="D682" s="456"/>
      <c r="E682" s="461"/>
      <c r="F682" s="456"/>
      <c r="G682" s="126"/>
      <c r="H682" s="126"/>
      <c r="I682" s="456"/>
      <c r="J682" s="456"/>
      <c r="K682" s="456"/>
      <c r="L682" s="458"/>
      <c r="M682" s="458"/>
      <c r="N682" s="458"/>
      <c r="O682" s="458"/>
      <c r="P682" s="458"/>
      <c r="Q682" s="458"/>
      <c r="R682" s="458"/>
      <c r="S682" s="458"/>
      <c r="T682" s="458"/>
      <c r="U682" s="458"/>
      <c r="V682" s="458"/>
      <c r="W682" s="458"/>
      <c r="X682" s="458"/>
      <c r="Y682" s="458"/>
      <c r="Z682" s="459"/>
      <c r="AA682" s="459"/>
      <c r="AB682" s="286"/>
      <c r="AC682" s="430"/>
      <c r="AD682" s="430"/>
      <c r="AE682" s="430"/>
      <c r="AF682" s="430"/>
      <c r="AG682" s="430"/>
      <c r="AH682" s="430"/>
      <c r="AI682" s="430"/>
      <c r="AJ682" s="430"/>
      <c r="AK682" s="430"/>
      <c r="AL682" s="430"/>
      <c r="AM682" s="430"/>
      <c r="AN682" s="430"/>
      <c r="AO682" s="430"/>
      <c r="AP682" s="430"/>
      <c r="AQ682" s="430"/>
    </row>
    <row r="683" spans="1:43" ht="15">
      <c r="A683" s="834"/>
      <c r="B683" s="455"/>
      <c r="C683" s="456"/>
      <c r="D683" s="456"/>
      <c r="E683" s="461"/>
      <c r="F683" s="456"/>
      <c r="G683" s="126"/>
      <c r="H683" s="126"/>
      <c r="I683" s="456"/>
      <c r="J683" s="456"/>
      <c r="K683" s="456"/>
      <c r="L683" s="458"/>
      <c r="M683" s="458"/>
      <c r="N683" s="458"/>
      <c r="O683" s="458"/>
      <c r="P683" s="458"/>
      <c r="Q683" s="458"/>
      <c r="R683" s="458"/>
      <c r="S683" s="458"/>
      <c r="T683" s="458"/>
      <c r="U683" s="458"/>
      <c r="V683" s="458"/>
      <c r="W683" s="458"/>
      <c r="X683" s="458"/>
      <c r="Y683" s="458"/>
      <c r="Z683" s="459"/>
      <c r="AA683" s="459"/>
      <c r="AB683" s="286"/>
      <c r="AC683" s="430"/>
      <c r="AD683" s="430"/>
      <c r="AE683" s="430"/>
      <c r="AF683" s="430"/>
      <c r="AG683" s="430"/>
      <c r="AH683" s="430"/>
      <c r="AI683" s="430"/>
      <c r="AJ683" s="430"/>
      <c r="AK683" s="430"/>
      <c r="AL683" s="430"/>
      <c r="AM683" s="430"/>
      <c r="AN683" s="430"/>
      <c r="AO683" s="430"/>
      <c r="AP683" s="430"/>
      <c r="AQ683" s="430"/>
    </row>
    <row r="684" spans="1:43" ht="15">
      <c r="A684" s="834"/>
      <c r="B684" s="455"/>
      <c r="C684" s="456"/>
      <c r="D684" s="456"/>
      <c r="E684" s="461"/>
      <c r="F684" s="456"/>
      <c r="G684" s="126"/>
      <c r="H684" s="126"/>
      <c r="I684" s="456"/>
      <c r="J684" s="456"/>
      <c r="K684" s="456"/>
      <c r="L684" s="458"/>
      <c r="M684" s="458"/>
      <c r="N684" s="458"/>
      <c r="O684" s="458"/>
      <c r="P684" s="458"/>
      <c r="Q684" s="458"/>
      <c r="R684" s="458"/>
      <c r="S684" s="458"/>
      <c r="T684" s="458"/>
      <c r="U684" s="458"/>
      <c r="V684" s="458"/>
      <c r="W684" s="458"/>
      <c r="X684" s="458"/>
      <c r="Y684" s="458"/>
      <c r="Z684" s="459"/>
      <c r="AA684" s="459"/>
      <c r="AB684" s="286"/>
      <c r="AC684" s="430"/>
      <c r="AD684" s="430"/>
      <c r="AE684" s="430"/>
      <c r="AF684" s="430"/>
      <c r="AG684" s="430"/>
      <c r="AH684" s="430"/>
      <c r="AI684" s="430"/>
      <c r="AJ684" s="430"/>
      <c r="AK684" s="430"/>
      <c r="AL684" s="430"/>
      <c r="AM684" s="430"/>
      <c r="AN684" s="430"/>
      <c r="AO684" s="430"/>
      <c r="AP684" s="430"/>
      <c r="AQ684" s="430"/>
    </row>
    <row r="685" spans="1:43" ht="15">
      <c r="A685" s="834"/>
      <c r="B685" s="455"/>
      <c r="C685" s="456"/>
      <c r="D685" s="456"/>
      <c r="E685" s="461"/>
      <c r="F685" s="456"/>
      <c r="G685" s="126"/>
      <c r="H685" s="126"/>
      <c r="I685" s="456"/>
      <c r="J685" s="456"/>
      <c r="K685" s="456"/>
      <c r="L685" s="458"/>
      <c r="M685" s="458"/>
      <c r="N685" s="458"/>
      <c r="O685" s="458"/>
      <c r="P685" s="458"/>
      <c r="Q685" s="458"/>
      <c r="R685" s="458"/>
      <c r="S685" s="458"/>
      <c r="T685" s="458"/>
      <c r="U685" s="458"/>
      <c r="V685" s="458"/>
      <c r="W685" s="458"/>
      <c r="X685" s="458"/>
      <c r="Y685" s="458"/>
      <c r="Z685" s="459"/>
      <c r="AA685" s="459"/>
      <c r="AB685" s="286"/>
      <c r="AC685" s="430"/>
      <c r="AD685" s="430"/>
      <c r="AE685" s="430"/>
      <c r="AF685" s="430"/>
      <c r="AG685" s="430"/>
      <c r="AH685" s="430"/>
      <c r="AI685" s="430"/>
      <c r="AJ685" s="430"/>
      <c r="AK685" s="430"/>
      <c r="AL685" s="430"/>
      <c r="AM685" s="430"/>
      <c r="AN685" s="430"/>
      <c r="AO685" s="430"/>
      <c r="AP685" s="430"/>
      <c r="AQ685" s="430"/>
    </row>
    <row r="686" spans="1:43" ht="15">
      <c r="A686" s="834"/>
      <c r="B686" s="455"/>
      <c r="C686" s="456"/>
      <c r="D686" s="456"/>
      <c r="E686" s="461"/>
      <c r="F686" s="456"/>
      <c r="G686" s="126"/>
      <c r="H686" s="126"/>
      <c r="I686" s="456"/>
      <c r="J686" s="456"/>
      <c r="K686" s="456"/>
      <c r="L686" s="458"/>
      <c r="M686" s="458"/>
      <c r="N686" s="458"/>
      <c r="O686" s="458"/>
      <c r="P686" s="458"/>
      <c r="Q686" s="458"/>
      <c r="R686" s="458"/>
      <c r="S686" s="458"/>
      <c r="T686" s="458"/>
      <c r="U686" s="458"/>
      <c r="V686" s="458"/>
      <c r="W686" s="458"/>
      <c r="X686" s="458"/>
      <c r="Y686" s="458"/>
      <c r="Z686" s="459"/>
      <c r="AA686" s="459"/>
      <c r="AB686" s="286"/>
      <c r="AC686" s="430"/>
      <c r="AD686" s="430"/>
      <c r="AE686" s="430"/>
      <c r="AF686" s="430"/>
      <c r="AG686" s="430"/>
      <c r="AH686" s="430"/>
      <c r="AI686" s="430"/>
      <c r="AJ686" s="430"/>
      <c r="AK686" s="430"/>
      <c r="AL686" s="430"/>
      <c r="AM686" s="430"/>
      <c r="AN686" s="430"/>
      <c r="AO686" s="430"/>
      <c r="AP686" s="430"/>
      <c r="AQ686" s="430"/>
    </row>
    <row r="687" spans="1:43" ht="15">
      <c r="A687" s="834"/>
      <c r="B687" s="455"/>
      <c r="C687" s="456"/>
      <c r="D687" s="456"/>
      <c r="E687" s="461"/>
      <c r="F687" s="456"/>
      <c r="G687" s="126"/>
      <c r="H687" s="126"/>
      <c r="I687" s="456"/>
      <c r="J687" s="456"/>
      <c r="K687" s="456"/>
      <c r="L687" s="458"/>
      <c r="M687" s="458"/>
      <c r="N687" s="458"/>
      <c r="O687" s="458"/>
      <c r="P687" s="458"/>
      <c r="Q687" s="458"/>
      <c r="R687" s="458"/>
      <c r="S687" s="458"/>
      <c r="T687" s="458"/>
      <c r="U687" s="458"/>
      <c r="V687" s="458"/>
      <c r="W687" s="458"/>
      <c r="X687" s="458"/>
      <c r="Y687" s="458"/>
      <c r="Z687" s="459"/>
      <c r="AA687" s="459"/>
      <c r="AB687" s="286"/>
      <c r="AC687" s="430"/>
      <c r="AD687" s="430"/>
      <c r="AE687" s="430"/>
      <c r="AF687" s="430"/>
      <c r="AG687" s="430"/>
      <c r="AH687" s="430"/>
      <c r="AI687" s="430"/>
      <c r="AJ687" s="430"/>
      <c r="AK687" s="430"/>
      <c r="AL687" s="430"/>
      <c r="AM687" s="430"/>
      <c r="AN687" s="430"/>
      <c r="AO687" s="430"/>
      <c r="AP687" s="430"/>
      <c r="AQ687" s="430"/>
    </row>
    <row r="688" spans="1:43" ht="15">
      <c r="A688" s="834"/>
      <c r="B688" s="455"/>
      <c r="C688" s="456"/>
      <c r="D688" s="456"/>
      <c r="E688" s="461"/>
      <c r="F688" s="456"/>
      <c r="G688" s="126"/>
      <c r="H688" s="126"/>
      <c r="I688" s="456"/>
      <c r="J688" s="456"/>
      <c r="K688" s="456"/>
      <c r="L688" s="458"/>
      <c r="M688" s="458"/>
      <c r="N688" s="458"/>
      <c r="O688" s="458"/>
      <c r="P688" s="458"/>
      <c r="Q688" s="458"/>
      <c r="R688" s="458"/>
      <c r="S688" s="458"/>
      <c r="T688" s="458"/>
      <c r="U688" s="458"/>
      <c r="V688" s="458"/>
      <c r="W688" s="458"/>
      <c r="X688" s="458"/>
      <c r="Y688" s="458"/>
      <c r="Z688" s="459"/>
      <c r="AA688" s="459"/>
      <c r="AB688" s="286"/>
      <c r="AC688" s="430"/>
      <c r="AD688" s="430"/>
      <c r="AE688" s="430"/>
      <c r="AF688" s="430"/>
      <c r="AG688" s="430"/>
      <c r="AH688" s="430"/>
      <c r="AI688" s="430"/>
      <c r="AJ688" s="430"/>
      <c r="AK688" s="430"/>
      <c r="AL688" s="430"/>
      <c r="AM688" s="430"/>
      <c r="AN688" s="430"/>
      <c r="AO688" s="430"/>
      <c r="AP688" s="430"/>
      <c r="AQ688" s="430"/>
    </row>
    <row r="689" spans="1:43" ht="15">
      <c r="A689" s="834"/>
      <c r="B689" s="455"/>
      <c r="C689" s="456"/>
      <c r="D689" s="456"/>
      <c r="E689" s="461"/>
      <c r="F689" s="456"/>
      <c r="G689" s="126"/>
      <c r="H689" s="126"/>
      <c r="I689" s="456"/>
      <c r="J689" s="456"/>
      <c r="K689" s="456"/>
      <c r="L689" s="458"/>
      <c r="M689" s="458"/>
      <c r="N689" s="458"/>
      <c r="O689" s="458"/>
      <c r="P689" s="458"/>
      <c r="Q689" s="458"/>
      <c r="R689" s="458"/>
      <c r="S689" s="458"/>
      <c r="T689" s="458"/>
      <c r="U689" s="458"/>
      <c r="V689" s="458"/>
      <c r="W689" s="458"/>
      <c r="X689" s="458"/>
      <c r="Y689" s="458"/>
      <c r="Z689" s="459"/>
      <c r="AA689" s="459"/>
      <c r="AB689" s="286"/>
      <c r="AC689" s="430"/>
      <c r="AD689" s="430"/>
      <c r="AE689" s="430"/>
      <c r="AF689" s="430"/>
      <c r="AG689" s="430"/>
      <c r="AH689" s="430"/>
      <c r="AI689" s="430"/>
      <c r="AJ689" s="430"/>
      <c r="AK689" s="430"/>
      <c r="AL689" s="430"/>
      <c r="AM689" s="430"/>
      <c r="AN689" s="430"/>
      <c r="AO689" s="430"/>
      <c r="AP689" s="430"/>
      <c r="AQ689" s="430"/>
    </row>
    <row r="690" spans="1:43" ht="15">
      <c r="A690" s="834"/>
      <c r="B690" s="455"/>
      <c r="C690" s="456"/>
      <c r="D690" s="456"/>
      <c r="E690" s="461"/>
      <c r="F690" s="456"/>
      <c r="G690" s="126"/>
      <c r="H690" s="126"/>
      <c r="I690" s="456"/>
      <c r="J690" s="456"/>
      <c r="K690" s="456"/>
      <c r="L690" s="458"/>
      <c r="M690" s="458"/>
      <c r="N690" s="458"/>
      <c r="O690" s="458"/>
      <c r="P690" s="458"/>
      <c r="Q690" s="458"/>
      <c r="R690" s="458"/>
      <c r="S690" s="458"/>
      <c r="T690" s="458"/>
      <c r="U690" s="458"/>
      <c r="V690" s="458"/>
      <c r="W690" s="458"/>
      <c r="X690" s="458"/>
      <c r="Y690" s="458"/>
      <c r="Z690" s="459"/>
      <c r="AA690" s="459"/>
      <c r="AB690" s="286"/>
      <c r="AC690" s="430"/>
      <c r="AD690" s="430"/>
      <c r="AE690" s="430"/>
      <c r="AF690" s="430"/>
      <c r="AG690" s="430"/>
      <c r="AH690" s="430"/>
      <c r="AI690" s="430"/>
      <c r="AJ690" s="430"/>
      <c r="AK690" s="430"/>
      <c r="AL690" s="430"/>
      <c r="AM690" s="430"/>
      <c r="AN690" s="430"/>
      <c r="AO690" s="430"/>
      <c r="AP690" s="430"/>
      <c r="AQ690" s="430"/>
    </row>
    <row r="691" spans="1:43" ht="15">
      <c r="A691" s="834"/>
      <c r="B691" s="455"/>
      <c r="C691" s="456"/>
      <c r="D691" s="456"/>
      <c r="E691" s="461"/>
      <c r="F691" s="456"/>
      <c r="G691" s="126"/>
      <c r="H691" s="126"/>
      <c r="I691" s="456"/>
      <c r="J691" s="456"/>
      <c r="K691" s="456"/>
      <c r="L691" s="458"/>
      <c r="M691" s="458"/>
      <c r="N691" s="458"/>
      <c r="O691" s="458"/>
      <c r="P691" s="458"/>
      <c r="Q691" s="458"/>
      <c r="R691" s="458"/>
      <c r="S691" s="458"/>
      <c r="T691" s="458"/>
      <c r="U691" s="458"/>
      <c r="V691" s="458"/>
      <c r="W691" s="458"/>
      <c r="X691" s="458"/>
      <c r="Y691" s="458"/>
      <c r="Z691" s="459"/>
      <c r="AA691" s="459"/>
      <c r="AB691" s="286"/>
      <c r="AC691" s="430"/>
      <c r="AD691" s="430"/>
      <c r="AE691" s="430"/>
      <c r="AF691" s="430"/>
      <c r="AG691" s="430"/>
      <c r="AH691" s="430"/>
      <c r="AI691" s="430"/>
      <c r="AJ691" s="430"/>
      <c r="AK691" s="430"/>
      <c r="AL691" s="430"/>
      <c r="AM691" s="430"/>
      <c r="AN691" s="430"/>
      <c r="AO691" s="430"/>
      <c r="AP691" s="430"/>
      <c r="AQ691" s="430"/>
    </row>
    <row r="692" spans="1:43" ht="15">
      <c r="A692" s="834"/>
      <c r="B692" s="455"/>
      <c r="C692" s="456"/>
      <c r="D692" s="456"/>
      <c r="E692" s="461"/>
      <c r="F692" s="456"/>
      <c r="G692" s="126"/>
      <c r="H692" s="126"/>
      <c r="I692" s="456"/>
      <c r="J692" s="456"/>
      <c r="K692" s="456"/>
      <c r="L692" s="458"/>
      <c r="M692" s="458"/>
      <c r="N692" s="458"/>
      <c r="O692" s="458"/>
      <c r="P692" s="458"/>
      <c r="Q692" s="458"/>
      <c r="R692" s="458"/>
      <c r="S692" s="458"/>
      <c r="T692" s="458"/>
      <c r="U692" s="458"/>
      <c r="V692" s="458"/>
      <c r="W692" s="458"/>
      <c r="X692" s="458"/>
      <c r="Y692" s="458"/>
      <c r="Z692" s="459"/>
      <c r="AA692" s="459"/>
      <c r="AB692" s="286"/>
      <c r="AC692" s="430"/>
      <c r="AD692" s="430"/>
      <c r="AE692" s="430"/>
      <c r="AF692" s="430"/>
      <c r="AG692" s="430"/>
      <c r="AH692" s="430"/>
      <c r="AI692" s="430"/>
      <c r="AJ692" s="430"/>
      <c r="AK692" s="430"/>
      <c r="AL692" s="430"/>
      <c r="AM692" s="430"/>
      <c r="AN692" s="430"/>
      <c r="AO692" s="430"/>
      <c r="AP692" s="430"/>
      <c r="AQ692" s="430"/>
    </row>
    <row r="693" spans="1:43" ht="15">
      <c r="A693" s="834"/>
      <c r="B693" s="455"/>
      <c r="C693" s="456"/>
      <c r="D693" s="456"/>
      <c r="E693" s="461"/>
      <c r="F693" s="456"/>
      <c r="G693" s="126"/>
      <c r="H693" s="126"/>
      <c r="I693" s="456"/>
      <c r="J693" s="456"/>
      <c r="K693" s="456"/>
      <c r="L693" s="458"/>
      <c r="M693" s="458"/>
      <c r="N693" s="458"/>
      <c r="O693" s="458"/>
      <c r="P693" s="458"/>
      <c r="Q693" s="458"/>
      <c r="R693" s="458"/>
      <c r="S693" s="458"/>
      <c r="T693" s="458"/>
      <c r="U693" s="458"/>
      <c r="V693" s="458"/>
      <c r="W693" s="458"/>
      <c r="X693" s="458"/>
      <c r="Y693" s="458"/>
      <c r="Z693" s="459"/>
      <c r="AA693" s="459"/>
      <c r="AB693" s="286"/>
      <c r="AC693" s="430"/>
      <c r="AD693" s="430"/>
      <c r="AE693" s="430"/>
      <c r="AF693" s="430"/>
      <c r="AG693" s="430"/>
      <c r="AH693" s="430"/>
      <c r="AI693" s="430"/>
      <c r="AJ693" s="430"/>
      <c r="AK693" s="430"/>
      <c r="AL693" s="430"/>
      <c r="AM693" s="430"/>
      <c r="AN693" s="430"/>
      <c r="AO693" s="430"/>
      <c r="AP693" s="430"/>
      <c r="AQ693" s="430"/>
    </row>
    <row r="694" spans="1:43" ht="15">
      <c r="A694" s="834"/>
      <c r="B694" s="455"/>
      <c r="C694" s="456"/>
      <c r="D694" s="456"/>
      <c r="E694" s="461"/>
      <c r="F694" s="456"/>
      <c r="G694" s="126"/>
      <c r="H694" s="126"/>
      <c r="I694" s="456"/>
      <c r="J694" s="456"/>
      <c r="K694" s="456"/>
      <c r="L694" s="458"/>
      <c r="M694" s="458"/>
      <c r="N694" s="458"/>
      <c r="O694" s="458"/>
      <c r="P694" s="458"/>
      <c r="Q694" s="458"/>
      <c r="R694" s="458"/>
      <c r="S694" s="458"/>
      <c r="T694" s="458"/>
      <c r="U694" s="458"/>
      <c r="V694" s="458"/>
      <c r="W694" s="458"/>
      <c r="X694" s="458"/>
      <c r="Y694" s="458"/>
      <c r="Z694" s="459"/>
      <c r="AA694" s="459"/>
      <c r="AB694" s="286"/>
      <c r="AC694" s="430"/>
      <c r="AD694" s="430"/>
      <c r="AE694" s="430"/>
      <c r="AF694" s="430"/>
      <c r="AG694" s="430"/>
      <c r="AH694" s="430"/>
      <c r="AI694" s="430"/>
      <c r="AJ694" s="430"/>
      <c r="AK694" s="430"/>
      <c r="AL694" s="430"/>
      <c r="AM694" s="430"/>
      <c r="AN694" s="430"/>
      <c r="AO694" s="430"/>
      <c r="AP694" s="430"/>
      <c r="AQ694" s="430"/>
    </row>
    <row r="695" spans="1:43" ht="15">
      <c r="A695" s="834"/>
      <c r="B695" s="455"/>
      <c r="C695" s="456"/>
      <c r="D695" s="456"/>
      <c r="E695" s="461"/>
      <c r="F695" s="456"/>
      <c r="G695" s="126"/>
      <c r="H695" s="126"/>
      <c r="I695" s="456"/>
      <c r="J695" s="456"/>
      <c r="K695" s="456"/>
      <c r="L695" s="458"/>
      <c r="M695" s="458"/>
      <c r="N695" s="458"/>
      <c r="O695" s="458"/>
      <c r="P695" s="458"/>
      <c r="Q695" s="458"/>
      <c r="R695" s="458"/>
      <c r="S695" s="458"/>
      <c r="T695" s="458"/>
      <c r="U695" s="458"/>
      <c r="V695" s="458"/>
      <c r="W695" s="458"/>
      <c r="X695" s="458"/>
      <c r="Y695" s="458"/>
      <c r="Z695" s="459"/>
      <c r="AA695" s="459"/>
      <c r="AB695" s="286"/>
      <c r="AC695" s="430"/>
      <c r="AD695" s="430"/>
      <c r="AE695" s="430"/>
      <c r="AF695" s="430"/>
      <c r="AG695" s="430"/>
      <c r="AH695" s="430"/>
      <c r="AI695" s="430"/>
      <c r="AJ695" s="430"/>
      <c r="AK695" s="430"/>
      <c r="AL695" s="430"/>
      <c r="AM695" s="430"/>
      <c r="AN695" s="430"/>
      <c r="AO695" s="430"/>
      <c r="AP695" s="430"/>
      <c r="AQ695" s="430"/>
    </row>
    <row r="696" spans="1:43" ht="15">
      <c r="A696" s="834"/>
      <c r="B696" s="455"/>
      <c r="C696" s="456"/>
      <c r="D696" s="456"/>
      <c r="E696" s="461"/>
      <c r="F696" s="456"/>
      <c r="G696" s="126"/>
      <c r="H696" s="126"/>
      <c r="I696" s="456"/>
      <c r="J696" s="456"/>
      <c r="K696" s="456"/>
      <c r="L696" s="458"/>
      <c r="M696" s="458"/>
      <c r="N696" s="458"/>
      <c r="O696" s="458"/>
      <c r="P696" s="458"/>
      <c r="Q696" s="458"/>
      <c r="R696" s="458"/>
      <c r="S696" s="458"/>
      <c r="T696" s="458"/>
      <c r="U696" s="458"/>
      <c r="V696" s="458"/>
      <c r="W696" s="458"/>
      <c r="X696" s="458"/>
      <c r="Y696" s="458"/>
      <c r="Z696" s="459"/>
      <c r="AA696" s="459"/>
      <c r="AB696" s="286"/>
      <c r="AC696" s="430"/>
      <c r="AD696" s="430"/>
      <c r="AE696" s="430"/>
      <c r="AF696" s="430"/>
      <c r="AG696" s="430"/>
      <c r="AH696" s="430"/>
      <c r="AI696" s="430"/>
      <c r="AJ696" s="430"/>
      <c r="AK696" s="430"/>
      <c r="AL696" s="430"/>
      <c r="AM696" s="430"/>
      <c r="AN696" s="430"/>
      <c r="AO696" s="430"/>
      <c r="AP696" s="430"/>
      <c r="AQ696" s="430"/>
    </row>
    <row r="697" spans="1:43" ht="15">
      <c r="A697" s="834"/>
      <c r="B697" s="455"/>
      <c r="C697" s="456"/>
      <c r="D697" s="456"/>
      <c r="E697" s="461"/>
      <c r="F697" s="456"/>
      <c r="G697" s="126"/>
      <c r="H697" s="126"/>
      <c r="I697" s="456"/>
      <c r="J697" s="456"/>
      <c r="K697" s="456"/>
      <c r="L697" s="458"/>
      <c r="M697" s="458"/>
      <c r="N697" s="458"/>
      <c r="O697" s="458"/>
      <c r="P697" s="458"/>
      <c r="Q697" s="458"/>
      <c r="R697" s="458"/>
      <c r="S697" s="458"/>
      <c r="T697" s="458"/>
      <c r="U697" s="458"/>
      <c r="V697" s="458"/>
      <c r="W697" s="458"/>
      <c r="X697" s="458"/>
      <c r="Y697" s="458"/>
      <c r="Z697" s="459"/>
      <c r="AA697" s="459"/>
      <c r="AB697" s="286"/>
      <c r="AC697" s="430"/>
      <c r="AD697" s="430"/>
      <c r="AE697" s="430"/>
      <c r="AF697" s="430"/>
      <c r="AG697" s="430"/>
      <c r="AH697" s="430"/>
      <c r="AI697" s="430"/>
      <c r="AJ697" s="430"/>
      <c r="AK697" s="430"/>
      <c r="AL697" s="430"/>
      <c r="AM697" s="430"/>
      <c r="AN697" s="430"/>
      <c r="AO697" s="430"/>
      <c r="AP697" s="430"/>
      <c r="AQ697" s="430"/>
    </row>
    <row r="698" spans="1:43" ht="15">
      <c r="A698" s="834"/>
      <c r="B698" s="455"/>
      <c r="C698" s="456"/>
      <c r="D698" s="456"/>
      <c r="E698" s="461"/>
      <c r="F698" s="456"/>
      <c r="G698" s="126"/>
      <c r="H698" s="126"/>
      <c r="I698" s="456"/>
      <c r="J698" s="456"/>
      <c r="K698" s="456"/>
      <c r="L698" s="458"/>
      <c r="M698" s="458"/>
      <c r="N698" s="458"/>
      <c r="O698" s="458"/>
      <c r="P698" s="458"/>
      <c r="Q698" s="458"/>
      <c r="R698" s="458"/>
      <c r="S698" s="458"/>
      <c r="T698" s="458"/>
      <c r="U698" s="458"/>
      <c r="V698" s="458"/>
      <c r="W698" s="458"/>
      <c r="X698" s="458"/>
      <c r="Y698" s="458"/>
      <c r="Z698" s="459"/>
      <c r="AA698" s="459"/>
      <c r="AB698" s="286"/>
      <c r="AC698" s="430"/>
      <c r="AD698" s="430"/>
      <c r="AE698" s="430"/>
      <c r="AF698" s="430"/>
      <c r="AG698" s="430"/>
      <c r="AH698" s="430"/>
      <c r="AI698" s="430"/>
      <c r="AJ698" s="430"/>
      <c r="AK698" s="430"/>
      <c r="AL698" s="430"/>
      <c r="AM698" s="430"/>
      <c r="AN698" s="430"/>
      <c r="AO698" s="430"/>
      <c r="AP698" s="430"/>
      <c r="AQ698" s="430"/>
    </row>
    <row r="699" spans="1:43" ht="15">
      <c r="A699" s="834"/>
      <c r="B699" s="455"/>
      <c r="C699" s="456"/>
      <c r="D699" s="456"/>
      <c r="E699" s="461"/>
      <c r="F699" s="456"/>
      <c r="G699" s="126"/>
      <c r="H699" s="126"/>
      <c r="I699" s="456"/>
      <c r="J699" s="456"/>
      <c r="K699" s="456"/>
      <c r="L699" s="458"/>
      <c r="M699" s="458"/>
      <c r="N699" s="458"/>
      <c r="O699" s="458"/>
      <c r="P699" s="458"/>
      <c r="Q699" s="458"/>
      <c r="R699" s="458"/>
      <c r="S699" s="458"/>
      <c r="T699" s="458"/>
      <c r="U699" s="458"/>
      <c r="V699" s="458"/>
      <c r="W699" s="458"/>
      <c r="X699" s="458"/>
      <c r="Y699" s="458"/>
      <c r="Z699" s="459"/>
      <c r="AA699" s="459"/>
      <c r="AB699" s="286"/>
      <c r="AC699" s="430"/>
      <c r="AD699" s="430"/>
      <c r="AE699" s="430"/>
      <c r="AF699" s="430"/>
      <c r="AG699" s="430"/>
      <c r="AH699" s="430"/>
      <c r="AI699" s="430"/>
      <c r="AJ699" s="430"/>
      <c r="AK699" s="430"/>
      <c r="AL699" s="430"/>
      <c r="AM699" s="430"/>
      <c r="AN699" s="430"/>
      <c r="AO699" s="430"/>
      <c r="AP699" s="430"/>
      <c r="AQ699" s="430"/>
    </row>
    <row r="700" spans="1:43" ht="15">
      <c r="A700" s="834"/>
      <c r="B700" s="455"/>
      <c r="C700" s="456"/>
      <c r="D700" s="456"/>
      <c r="E700" s="461"/>
      <c r="F700" s="456"/>
      <c r="G700" s="126"/>
      <c r="H700" s="126"/>
      <c r="I700" s="456"/>
      <c r="J700" s="456"/>
      <c r="K700" s="456"/>
      <c r="L700" s="458"/>
      <c r="M700" s="458"/>
      <c r="N700" s="458"/>
      <c r="O700" s="458"/>
      <c r="P700" s="458"/>
      <c r="Q700" s="458"/>
      <c r="R700" s="458"/>
      <c r="S700" s="458"/>
      <c r="T700" s="458"/>
      <c r="U700" s="458"/>
      <c r="V700" s="458"/>
      <c r="W700" s="458"/>
      <c r="X700" s="458"/>
      <c r="Y700" s="458"/>
      <c r="Z700" s="459"/>
      <c r="AA700" s="459"/>
      <c r="AB700" s="286"/>
      <c r="AC700" s="430"/>
      <c r="AD700" s="430"/>
      <c r="AE700" s="430"/>
      <c r="AF700" s="430"/>
      <c r="AG700" s="430"/>
      <c r="AH700" s="430"/>
      <c r="AI700" s="430"/>
      <c r="AJ700" s="430"/>
      <c r="AK700" s="430"/>
      <c r="AL700" s="430"/>
      <c r="AM700" s="430"/>
      <c r="AN700" s="430"/>
      <c r="AO700" s="430"/>
      <c r="AP700" s="430"/>
      <c r="AQ700" s="430"/>
    </row>
    <row r="701" spans="1:43" ht="15">
      <c r="A701" s="834"/>
      <c r="B701" s="455"/>
      <c r="C701" s="456"/>
      <c r="D701" s="456"/>
      <c r="E701" s="461"/>
      <c r="F701" s="456"/>
      <c r="G701" s="126"/>
      <c r="H701" s="126"/>
      <c r="I701" s="456"/>
      <c r="J701" s="456"/>
      <c r="K701" s="456"/>
      <c r="L701" s="458"/>
      <c r="M701" s="458"/>
      <c r="N701" s="458"/>
      <c r="O701" s="458"/>
      <c r="P701" s="458"/>
      <c r="Q701" s="458"/>
      <c r="R701" s="458"/>
      <c r="S701" s="458"/>
      <c r="T701" s="458"/>
      <c r="U701" s="458"/>
      <c r="V701" s="458"/>
      <c r="W701" s="458"/>
      <c r="X701" s="458"/>
      <c r="Y701" s="458"/>
      <c r="Z701" s="459"/>
      <c r="AA701" s="459"/>
      <c r="AB701" s="286"/>
      <c r="AC701" s="430"/>
      <c r="AD701" s="430"/>
      <c r="AE701" s="430"/>
      <c r="AF701" s="430"/>
      <c r="AG701" s="430"/>
      <c r="AH701" s="430"/>
      <c r="AI701" s="430"/>
      <c r="AJ701" s="430"/>
      <c r="AK701" s="430"/>
      <c r="AL701" s="430"/>
      <c r="AM701" s="430"/>
      <c r="AN701" s="430"/>
      <c r="AO701" s="430"/>
      <c r="AP701" s="430"/>
      <c r="AQ701" s="430"/>
    </row>
    <row r="702" spans="1:43" ht="15">
      <c r="A702" s="834"/>
      <c r="B702" s="455"/>
      <c r="C702" s="456"/>
      <c r="D702" s="456"/>
      <c r="E702" s="461"/>
      <c r="F702" s="456"/>
      <c r="G702" s="126"/>
      <c r="H702" s="126"/>
      <c r="I702" s="456"/>
      <c r="J702" s="456"/>
      <c r="K702" s="456"/>
      <c r="L702" s="458"/>
      <c r="M702" s="458"/>
      <c r="N702" s="458"/>
      <c r="O702" s="458"/>
      <c r="P702" s="458"/>
      <c r="Q702" s="458"/>
      <c r="R702" s="458"/>
      <c r="S702" s="458"/>
      <c r="T702" s="458"/>
      <c r="U702" s="458"/>
      <c r="V702" s="458"/>
      <c r="W702" s="458"/>
      <c r="X702" s="458"/>
      <c r="Y702" s="458"/>
      <c r="Z702" s="459"/>
      <c r="AA702" s="459"/>
      <c r="AB702" s="286"/>
      <c r="AC702" s="430"/>
      <c r="AD702" s="430"/>
      <c r="AE702" s="430"/>
      <c r="AF702" s="430"/>
      <c r="AG702" s="430"/>
      <c r="AH702" s="430"/>
      <c r="AI702" s="430"/>
      <c r="AJ702" s="430"/>
      <c r="AK702" s="430"/>
      <c r="AL702" s="430"/>
      <c r="AM702" s="430"/>
      <c r="AN702" s="430"/>
      <c r="AO702" s="430"/>
      <c r="AP702" s="430"/>
      <c r="AQ702" s="430"/>
    </row>
    <row r="703" spans="1:43" ht="15">
      <c r="A703" s="834"/>
      <c r="B703" s="455"/>
      <c r="C703" s="456"/>
      <c r="D703" s="456"/>
      <c r="E703" s="461"/>
      <c r="F703" s="456"/>
      <c r="G703" s="126"/>
      <c r="H703" s="126"/>
      <c r="I703" s="456"/>
      <c r="J703" s="456"/>
      <c r="K703" s="456"/>
      <c r="L703" s="458"/>
      <c r="M703" s="458"/>
      <c r="N703" s="458"/>
      <c r="O703" s="458"/>
      <c r="P703" s="458"/>
      <c r="Q703" s="458"/>
      <c r="R703" s="458"/>
      <c r="S703" s="458"/>
      <c r="T703" s="458"/>
      <c r="U703" s="458"/>
      <c r="V703" s="458"/>
      <c r="W703" s="458"/>
      <c r="X703" s="458"/>
      <c r="Y703" s="458"/>
      <c r="Z703" s="459"/>
      <c r="AA703" s="459"/>
      <c r="AB703" s="286"/>
      <c r="AC703" s="430"/>
      <c r="AD703" s="430"/>
      <c r="AE703" s="430"/>
      <c r="AF703" s="430"/>
      <c r="AG703" s="430"/>
      <c r="AH703" s="430"/>
      <c r="AI703" s="430"/>
      <c r="AJ703" s="430"/>
      <c r="AK703" s="430"/>
      <c r="AL703" s="430"/>
      <c r="AM703" s="430"/>
      <c r="AN703" s="430"/>
      <c r="AO703" s="430"/>
      <c r="AP703" s="430"/>
      <c r="AQ703" s="430"/>
    </row>
    <row r="704" spans="1:43" ht="15">
      <c r="A704" s="834"/>
      <c r="B704" s="455"/>
      <c r="C704" s="456"/>
      <c r="D704" s="456"/>
      <c r="E704" s="461"/>
      <c r="F704" s="456"/>
      <c r="G704" s="126"/>
      <c r="H704" s="126"/>
      <c r="I704" s="456"/>
      <c r="J704" s="456"/>
      <c r="K704" s="456"/>
      <c r="L704" s="458"/>
      <c r="M704" s="458"/>
      <c r="N704" s="458"/>
      <c r="O704" s="458"/>
      <c r="P704" s="458"/>
      <c r="Q704" s="458"/>
      <c r="R704" s="458"/>
      <c r="S704" s="458"/>
      <c r="T704" s="458"/>
      <c r="U704" s="458"/>
      <c r="V704" s="458"/>
      <c r="W704" s="458"/>
      <c r="X704" s="458"/>
      <c r="Y704" s="458"/>
      <c r="Z704" s="459"/>
      <c r="AA704" s="459"/>
      <c r="AB704" s="286"/>
      <c r="AC704" s="430"/>
      <c r="AD704" s="430"/>
      <c r="AE704" s="430"/>
      <c r="AF704" s="430"/>
      <c r="AG704" s="430"/>
      <c r="AH704" s="430"/>
      <c r="AI704" s="430"/>
      <c r="AJ704" s="430"/>
      <c r="AK704" s="430"/>
      <c r="AL704" s="430"/>
      <c r="AM704" s="430"/>
      <c r="AN704" s="430"/>
      <c r="AO704" s="430"/>
      <c r="AP704" s="430"/>
      <c r="AQ704" s="430"/>
    </row>
    <row r="705" spans="1:43" ht="15">
      <c r="A705" s="834"/>
      <c r="B705" s="455"/>
      <c r="C705" s="456"/>
      <c r="D705" s="456"/>
      <c r="E705" s="461"/>
      <c r="F705" s="456"/>
      <c r="G705" s="126"/>
      <c r="H705" s="126"/>
      <c r="I705" s="456"/>
      <c r="J705" s="456"/>
      <c r="K705" s="456"/>
      <c r="L705" s="458"/>
      <c r="M705" s="458"/>
      <c r="N705" s="458"/>
      <c r="O705" s="458"/>
      <c r="P705" s="458"/>
      <c r="Q705" s="458"/>
      <c r="R705" s="458"/>
      <c r="S705" s="458"/>
      <c r="T705" s="458"/>
      <c r="U705" s="458"/>
      <c r="V705" s="458"/>
      <c r="W705" s="458"/>
      <c r="X705" s="458"/>
      <c r="Y705" s="458"/>
      <c r="Z705" s="459"/>
      <c r="AA705" s="459"/>
      <c r="AB705" s="286"/>
      <c r="AC705" s="430"/>
      <c r="AD705" s="430"/>
      <c r="AE705" s="430"/>
      <c r="AF705" s="430"/>
      <c r="AG705" s="430"/>
      <c r="AH705" s="430"/>
      <c r="AI705" s="430"/>
      <c r="AJ705" s="430"/>
      <c r="AK705" s="430"/>
      <c r="AL705" s="430"/>
      <c r="AM705" s="430"/>
      <c r="AN705" s="430"/>
      <c r="AO705" s="430"/>
      <c r="AP705" s="430"/>
      <c r="AQ705" s="430"/>
    </row>
    <row r="706" spans="1:43" ht="15">
      <c r="A706" s="834"/>
      <c r="B706" s="455"/>
      <c r="C706" s="456"/>
      <c r="D706" s="456"/>
      <c r="E706" s="461"/>
      <c r="F706" s="456"/>
      <c r="G706" s="126"/>
      <c r="H706" s="126"/>
      <c r="I706" s="456"/>
      <c r="J706" s="456"/>
      <c r="K706" s="456"/>
      <c r="L706" s="458"/>
      <c r="M706" s="458"/>
      <c r="N706" s="458"/>
      <c r="O706" s="458"/>
      <c r="P706" s="458"/>
      <c r="Q706" s="458"/>
      <c r="R706" s="458"/>
      <c r="S706" s="458"/>
      <c r="T706" s="458"/>
      <c r="U706" s="458"/>
      <c r="V706" s="458"/>
      <c r="W706" s="458"/>
      <c r="X706" s="458"/>
      <c r="Y706" s="458"/>
      <c r="Z706" s="459"/>
      <c r="AA706" s="459"/>
      <c r="AB706" s="286"/>
      <c r="AC706" s="430"/>
      <c r="AD706" s="430"/>
      <c r="AE706" s="430"/>
      <c r="AF706" s="430"/>
      <c r="AG706" s="430"/>
      <c r="AH706" s="430"/>
      <c r="AI706" s="430"/>
      <c r="AJ706" s="430"/>
      <c r="AK706" s="430"/>
      <c r="AL706" s="430"/>
      <c r="AM706" s="430"/>
      <c r="AN706" s="430"/>
      <c r="AO706" s="430"/>
      <c r="AP706" s="430"/>
      <c r="AQ706" s="430"/>
    </row>
    <row r="707" spans="1:43" ht="15">
      <c r="A707" s="834"/>
      <c r="B707" s="455"/>
      <c r="C707" s="456"/>
      <c r="D707" s="456"/>
      <c r="E707" s="461"/>
      <c r="F707" s="456"/>
      <c r="G707" s="126"/>
      <c r="H707" s="126"/>
      <c r="I707" s="456"/>
      <c r="J707" s="456"/>
      <c r="K707" s="456"/>
      <c r="L707" s="458"/>
      <c r="M707" s="458"/>
      <c r="N707" s="458"/>
      <c r="O707" s="458"/>
      <c r="P707" s="458"/>
      <c r="Q707" s="458"/>
      <c r="R707" s="458"/>
      <c r="S707" s="458"/>
      <c r="T707" s="458"/>
      <c r="U707" s="458"/>
      <c r="V707" s="458"/>
      <c r="W707" s="458"/>
      <c r="X707" s="458"/>
      <c r="Y707" s="458"/>
      <c r="Z707" s="459"/>
      <c r="AA707" s="459"/>
      <c r="AB707" s="286"/>
      <c r="AC707" s="430"/>
      <c r="AD707" s="430"/>
      <c r="AE707" s="430"/>
      <c r="AF707" s="430"/>
      <c r="AG707" s="430"/>
      <c r="AH707" s="430"/>
      <c r="AI707" s="430"/>
      <c r="AJ707" s="430"/>
      <c r="AK707" s="430"/>
      <c r="AL707" s="430"/>
      <c r="AM707" s="430"/>
      <c r="AN707" s="430"/>
      <c r="AO707" s="430"/>
      <c r="AP707" s="430"/>
      <c r="AQ707" s="430"/>
    </row>
    <row r="708" spans="1:43" ht="15">
      <c r="A708" s="834"/>
      <c r="B708" s="455"/>
      <c r="C708" s="456"/>
      <c r="D708" s="456"/>
      <c r="E708" s="461"/>
      <c r="F708" s="456"/>
      <c r="G708" s="126"/>
      <c r="H708" s="126"/>
      <c r="I708" s="456"/>
      <c r="J708" s="456"/>
      <c r="K708" s="456"/>
      <c r="L708" s="458"/>
      <c r="M708" s="458"/>
      <c r="N708" s="458"/>
      <c r="O708" s="458"/>
      <c r="P708" s="458"/>
      <c r="Q708" s="458"/>
      <c r="R708" s="458"/>
      <c r="S708" s="458"/>
      <c r="T708" s="458"/>
      <c r="U708" s="458"/>
      <c r="V708" s="458"/>
      <c r="W708" s="458"/>
      <c r="X708" s="458"/>
      <c r="Y708" s="458"/>
      <c r="Z708" s="459"/>
      <c r="AA708" s="459"/>
      <c r="AB708" s="286"/>
      <c r="AC708" s="430"/>
      <c r="AD708" s="430"/>
      <c r="AE708" s="430"/>
      <c r="AF708" s="430"/>
      <c r="AG708" s="430"/>
      <c r="AH708" s="430"/>
      <c r="AI708" s="430"/>
      <c r="AJ708" s="430"/>
      <c r="AK708" s="430"/>
      <c r="AL708" s="430"/>
      <c r="AM708" s="430"/>
      <c r="AN708" s="430"/>
      <c r="AO708" s="430"/>
      <c r="AP708" s="430"/>
      <c r="AQ708" s="430"/>
    </row>
    <row r="709" spans="1:43" ht="15">
      <c r="A709" s="834"/>
      <c r="B709" s="455"/>
      <c r="C709" s="456"/>
      <c r="D709" s="456"/>
      <c r="E709" s="461"/>
      <c r="F709" s="456"/>
      <c r="G709" s="126"/>
      <c r="H709" s="126"/>
      <c r="I709" s="456"/>
      <c r="J709" s="456"/>
      <c r="K709" s="456"/>
      <c r="L709" s="458"/>
      <c r="M709" s="458"/>
      <c r="N709" s="458"/>
      <c r="O709" s="458"/>
      <c r="P709" s="458"/>
      <c r="Q709" s="458"/>
      <c r="R709" s="458"/>
      <c r="S709" s="458"/>
      <c r="T709" s="458"/>
      <c r="U709" s="458"/>
      <c r="V709" s="458"/>
      <c r="W709" s="458"/>
      <c r="X709" s="458"/>
      <c r="Y709" s="458"/>
      <c r="Z709" s="459"/>
      <c r="AA709" s="459"/>
      <c r="AB709" s="286"/>
      <c r="AC709" s="430"/>
      <c r="AD709" s="430"/>
      <c r="AE709" s="430"/>
      <c r="AF709" s="430"/>
      <c r="AG709" s="430"/>
      <c r="AH709" s="430"/>
      <c r="AI709" s="430"/>
      <c r="AJ709" s="430"/>
      <c r="AK709" s="430"/>
      <c r="AL709" s="430"/>
      <c r="AM709" s="430"/>
      <c r="AN709" s="430"/>
      <c r="AO709" s="430"/>
      <c r="AP709" s="430"/>
      <c r="AQ709" s="430"/>
    </row>
    <row r="710" spans="1:43" ht="15">
      <c r="A710" s="834"/>
      <c r="B710" s="455"/>
      <c r="C710" s="456"/>
      <c r="D710" s="456"/>
      <c r="E710" s="461"/>
      <c r="F710" s="456"/>
      <c r="G710" s="126"/>
      <c r="H710" s="126"/>
      <c r="I710" s="456"/>
      <c r="J710" s="456"/>
      <c r="K710" s="456"/>
      <c r="L710" s="458"/>
      <c r="M710" s="458"/>
      <c r="N710" s="458"/>
      <c r="O710" s="458"/>
      <c r="P710" s="458"/>
      <c r="Q710" s="458"/>
      <c r="R710" s="458"/>
      <c r="S710" s="458"/>
      <c r="T710" s="458"/>
      <c r="U710" s="458"/>
      <c r="V710" s="458"/>
      <c r="W710" s="458"/>
      <c r="X710" s="458"/>
      <c r="Y710" s="458"/>
      <c r="Z710" s="459"/>
      <c r="AA710" s="459"/>
      <c r="AB710" s="286"/>
      <c r="AC710" s="430"/>
      <c r="AD710" s="430"/>
      <c r="AE710" s="430"/>
      <c r="AF710" s="430"/>
      <c r="AG710" s="430"/>
      <c r="AH710" s="430"/>
      <c r="AI710" s="430"/>
      <c r="AJ710" s="430"/>
      <c r="AK710" s="430"/>
      <c r="AL710" s="430"/>
      <c r="AM710" s="430"/>
      <c r="AN710" s="430"/>
      <c r="AO710" s="430"/>
      <c r="AP710" s="430"/>
      <c r="AQ710" s="430"/>
    </row>
    <row r="711" spans="1:43" ht="15">
      <c r="A711" s="834"/>
      <c r="B711" s="455"/>
      <c r="C711" s="456"/>
      <c r="D711" s="456"/>
      <c r="E711" s="461"/>
      <c r="F711" s="456"/>
      <c r="G711" s="126"/>
      <c r="H711" s="126"/>
      <c r="I711" s="456"/>
      <c r="J711" s="456"/>
      <c r="K711" s="456"/>
      <c r="L711" s="458"/>
      <c r="M711" s="458"/>
      <c r="N711" s="458"/>
      <c r="O711" s="458"/>
      <c r="P711" s="458"/>
      <c r="Q711" s="458"/>
      <c r="R711" s="458"/>
      <c r="S711" s="458"/>
      <c r="T711" s="458"/>
      <c r="U711" s="458"/>
      <c r="V711" s="458"/>
      <c r="W711" s="458"/>
      <c r="X711" s="458"/>
      <c r="Y711" s="458"/>
      <c r="Z711" s="459"/>
      <c r="AA711" s="459"/>
      <c r="AB711" s="286"/>
      <c r="AC711" s="430"/>
      <c r="AD711" s="430"/>
      <c r="AE711" s="430"/>
      <c r="AF711" s="430"/>
      <c r="AG711" s="430"/>
      <c r="AH711" s="430"/>
      <c r="AI711" s="430"/>
      <c r="AJ711" s="430"/>
      <c r="AK711" s="430"/>
      <c r="AL711" s="430"/>
      <c r="AM711" s="430"/>
      <c r="AN711" s="430"/>
      <c r="AO711" s="430"/>
      <c r="AP711" s="430"/>
      <c r="AQ711" s="430"/>
    </row>
    <row r="712" spans="1:43" ht="15">
      <c r="A712" s="834"/>
      <c r="B712" s="455"/>
      <c r="C712" s="456"/>
      <c r="D712" s="456"/>
      <c r="E712" s="461"/>
      <c r="F712" s="456"/>
      <c r="G712" s="126"/>
      <c r="H712" s="126"/>
      <c r="I712" s="456"/>
      <c r="J712" s="456"/>
      <c r="K712" s="456"/>
      <c r="L712" s="458"/>
      <c r="M712" s="458"/>
      <c r="N712" s="458"/>
      <c r="O712" s="458"/>
      <c r="P712" s="458"/>
      <c r="Q712" s="458"/>
      <c r="R712" s="458"/>
      <c r="S712" s="458"/>
      <c r="T712" s="458"/>
      <c r="U712" s="458"/>
      <c r="V712" s="458"/>
      <c r="W712" s="458"/>
      <c r="X712" s="458"/>
      <c r="Y712" s="458"/>
      <c r="Z712" s="459"/>
      <c r="AA712" s="459"/>
      <c r="AB712" s="286"/>
      <c r="AC712" s="430"/>
      <c r="AD712" s="430"/>
      <c r="AE712" s="430"/>
      <c r="AF712" s="430"/>
      <c r="AG712" s="430"/>
      <c r="AH712" s="430"/>
      <c r="AI712" s="430"/>
      <c r="AJ712" s="430"/>
      <c r="AK712" s="430"/>
      <c r="AL712" s="430"/>
      <c r="AM712" s="430"/>
      <c r="AN712" s="430"/>
      <c r="AO712" s="430"/>
      <c r="AP712" s="430"/>
      <c r="AQ712" s="430"/>
    </row>
    <row r="713" spans="1:43" ht="15">
      <c r="A713" s="834"/>
      <c r="B713" s="455"/>
      <c r="C713" s="456"/>
      <c r="D713" s="456"/>
      <c r="E713" s="461"/>
      <c r="F713" s="456"/>
      <c r="G713" s="126"/>
      <c r="H713" s="126"/>
      <c r="I713" s="456"/>
      <c r="J713" s="456"/>
      <c r="K713" s="456"/>
      <c r="L713" s="458"/>
      <c r="M713" s="458"/>
      <c r="N713" s="458"/>
      <c r="O713" s="458"/>
      <c r="P713" s="458"/>
      <c r="Q713" s="458"/>
      <c r="R713" s="458"/>
      <c r="S713" s="458"/>
      <c r="T713" s="458"/>
      <c r="U713" s="458"/>
      <c r="V713" s="458"/>
      <c r="W713" s="458"/>
      <c r="X713" s="458"/>
      <c r="Y713" s="458"/>
      <c r="Z713" s="459"/>
      <c r="AA713" s="459"/>
      <c r="AB713" s="286"/>
      <c r="AC713" s="430"/>
      <c r="AD713" s="430"/>
      <c r="AE713" s="430"/>
      <c r="AF713" s="430"/>
      <c r="AG713" s="430"/>
      <c r="AH713" s="430"/>
      <c r="AI713" s="430"/>
      <c r="AJ713" s="430"/>
      <c r="AK713" s="430"/>
      <c r="AL713" s="430"/>
      <c r="AM713" s="430"/>
      <c r="AN713" s="430"/>
      <c r="AO713" s="430"/>
      <c r="AP713" s="430"/>
      <c r="AQ713" s="430"/>
    </row>
    <row r="714" spans="1:43" ht="15">
      <c r="A714" s="834"/>
      <c r="B714" s="455"/>
      <c r="C714" s="456"/>
      <c r="D714" s="456"/>
      <c r="E714" s="461"/>
      <c r="F714" s="456"/>
      <c r="G714" s="126"/>
      <c r="H714" s="126"/>
      <c r="I714" s="456"/>
      <c r="J714" s="456"/>
      <c r="K714" s="456"/>
      <c r="L714" s="458"/>
      <c r="M714" s="458"/>
      <c r="N714" s="458"/>
      <c r="O714" s="458"/>
      <c r="P714" s="458"/>
      <c r="Q714" s="458"/>
      <c r="R714" s="458"/>
      <c r="S714" s="458"/>
      <c r="T714" s="458"/>
      <c r="U714" s="458"/>
      <c r="V714" s="458"/>
      <c r="W714" s="458"/>
      <c r="X714" s="458"/>
      <c r="Y714" s="458"/>
      <c r="Z714" s="459"/>
      <c r="AA714" s="459"/>
      <c r="AB714" s="286"/>
      <c r="AC714" s="430"/>
      <c r="AD714" s="430"/>
      <c r="AE714" s="430"/>
      <c r="AF714" s="430"/>
      <c r="AG714" s="430"/>
      <c r="AH714" s="430"/>
      <c r="AI714" s="430"/>
      <c r="AJ714" s="430"/>
      <c r="AK714" s="430"/>
      <c r="AL714" s="430"/>
      <c r="AM714" s="430"/>
      <c r="AN714" s="430"/>
      <c r="AO714" s="430"/>
      <c r="AP714" s="430"/>
      <c r="AQ714" s="430"/>
    </row>
    <row r="715" spans="1:43" ht="15">
      <c r="A715" s="834"/>
      <c r="B715" s="455"/>
      <c r="C715" s="456"/>
      <c r="D715" s="456"/>
      <c r="E715" s="461"/>
      <c r="F715" s="456"/>
      <c r="G715" s="126"/>
      <c r="H715" s="126"/>
      <c r="I715" s="456"/>
      <c r="J715" s="456"/>
      <c r="K715" s="456"/>
      <c r="L715" s="458"/>
      <c r="M715" s="458"/>
      <c r="N715" s="458"/>
      <c r="O715" s="458"/>
      <c r="P715" s="458"/>
      <c r="Q715" s="458"/>
      <c r="R715" s="458"/>
      <c r="S715" s="458"/>
      <c r="T715" s="458"/>
      <c r="U715" s="458"/>
      <c r="V715" s="458"/>
      <c r="W715" s="458"/>
      <c r="X715" s="458"/>
      <c r="Y715" s="458"/>
      <c r="Z715" s="459"/>
      <c r="AA715" s="459"/>
      <c r="AB715" s="286"/>
      <c r="AC715" s="430"/>
      <c r="AD715" s="430"/>
      <c r="AE715" s="430"/>
      <c r="AF715" s="430"/>
      <c r="AG715" s="430"/>
      <c r="AH715" s="430"/>
      <c r="AI715" s="430"/>
      <c r="AJ715" s="430"/>
      <c r="AK715" s="430"/>
      <c r="AL715" s="430"/>
      <c r="AM715" s="430"/>
      <c r="AN715" s="430"/>
      <c r="AO715" s="430"/>
      <c r="AP715" s="430"/>
      <c r="AQ715" s="430"/>
    </row>
    <row r="716" spans="1:43" ht="15">
      <c r="A716" s="834"/>
      <c r="B716" s="455"/>
      <c r="C716" s="456"/>
      <c r="D716" s="456"/>
      <c r="E716" s="461"/>
      <c r="F716" s="456"/>
      <c r="G716" s="126"/>
      <c r="H716" s="126"/>
      <c r="I716" s="456"/>
      <c r="J716" s="456"/>
      <c r="K716" s="456"/>
      <c r="L716" s="458"/>
      <c r="M716" s="458"/>
      <c r="N716" s="458"/>
      <c r="O716" s="458"/>
      <c r="P716" s="458"/>
      <c r="Q716" s="458"/>
      <c r="R716" s="458"/>
      <c r="S716" s="458"/>
      <c r="T716" s="458"/>
      <c r="U716" s="458"/>
      <c r="V716" s="458"/>
      <c r="W716" s="458"/>
      <c r="X716" s="458"/>
      <c r="Y716" s="458"/>
      <c r="Z716" s="459"/>
      <c r="AA716" s="459"/>
      <c r="AB716" s="286"/>
      <c r="AC716" s="430"/>
      <c r="AD716" s="430"/>
      <c r="AE716" s="430"/>
      <c r="AF716" s="430"/>
      <c r="AG716" s="430"/>
      <c r="AH716" s="430"/>
      <c r="AI716" s="430"/>
      <c r="AJ716" s="430"/>
      <c r="AK716" s="430"/>
      <c r="AL716" s="430"/>
      <c r="AM716" s="430"/>
      <c r="AN716" s="430"/>
      <c r="AO716" s="430"/>
      <c r="AP716" s="430"/>
      <c r="AQ716" s="430"/>
    </row>
    <row r="717" spans="1:43" ht="15">
      <c r="A717" s="834"/>
      <c r="B717" s="455"/>
      <c r="C717" s="456"/>
      <c r="D717" s="456"/>
      <c r="E717" s="461"/>
      <c r="F717" s="456"/>
      <c r="G717" s="126"/>
      <c r="H717" s="126"/>
      <c r="I717" s="456"/>
      <c r="J717" s="456"/>
      <c r="K717" s="456"/>
      <c r="L717" s="458"/>
      <c r="M717" s="458"/>
      <c r="N717" s="458"/>
      <c r="O717" s="458"/>
      <c r="P717" s="458"/>
      <c r="Q717" s="458"/>
      <c r="R717" s="458"/>
      <c r="S717" s="458"/>
      <c r="T717" s="458"/>
      <c r="U717" s="458"/>
      <c r="V717" s="458"/>
      <c r="W717" s="458"/>
      <c r="X717" s="458"/>
      <c r="Y717" s="458"/>
      <c r="Z717" s="459"/>
      <c r="AA717" s="459"/>
      <c r="AB717" s="286"/>
      <c r="AC717" s="430"/>
      <c r="AD717" s="430"/>
      <c r="AE717" s="430"/>
      <c r="AF717" s="430"/>
      <c r="AG717" s="430"/>
      <c r="AH717" s="430"/>
      <c r="AI717" s="430"/>
      <c r="AJ717" s="430"/>
      <c r="AK717" s="430"/>
      <c r="AL717" s="430"/>
      <c r="AM717" s="430"/>
      <c r="AN717" s="430"/>
      <c r="AO717" s="430"/>
      <c r="AP717" s="430"/>
      <c r="AQ717" s="430"/>
    </row>
    <row r="718" spans="1:43" ht="15">
      <c r="A718" s="834"/>
      <c r="B718" s="455"/>
      <c r="C718" s="456"/>
      <c r="D718" s="456"/>
      <c r="E718" s="461"/>
      <c r="F718" s="456"/>
      <c r="G718" s="126"/>
      <c r="H718" s="126"/>
      <c r="I718" s="456"/>
      <c r="J718" s="456"/>
      <c r="K718" s="456"/>
      <c r="L718" s="458"/>
      <c r="M718" s="458"/>
      <c r="N718" s="458"/>
      <c r="O718" s="458"/>
      <c r="P718" s="458"/>
      <c r="Q718" s="458"/>
      <c r="R718" s="458"/>
      <c r="S718" s="458"/>
      <c r="T718" s="458"/>
      <c r="U718" s="458"/>
      <c r="V718" s="458"/>
      <c r="W718" s="458"/>
      <c r="X718" s="458"/>
      <c r="Y718" s="458"/>
      <c r="Z718" s="459"/>
      <c r="AA718" s="459"/>
      <c r="AB718" s="286"/>
      <c r="AC718" s="430"/>
      <c r="AD718" s="430"/>
      <c r="AE718" s="430"/>
      <c r="AF718" s="430"/>
      <c r="AG718" s="430"/>
      <c r="AH718" s="430"/>
      <c r="AI718" s="430"/>
      <c r="AJ718" s="430"/>
      <c r="AK718" s="430"/>
      <c r="AL718" s="430"/>
      <c r="AM718" s="430"/>
      <c r="AN718" s="430"/>
      <c r="AO718" s="430"/>
      <c r="AP718" s="430"/>
      <c r="AQ718" s="430"/>
    </row>
    <row r="719" spans="1:43" ht="15">
      <c r="A719" s="834"/>
      <c r="B719" s="455"/>
      <c r="C719" s="456"/>
      <c r="D719" s="456"/>
      <c r="E719" s="461"/>
      <c r="F719" s="456"/>
      <c r="G719" s="126"/>
      <c r="H719" s="126"/>
      <c r="I719" s="456"/>
      <c r="J719" s="456"/>
      <c r="K719" s="456"/>
      <c r="L719" s="458"/>
      <c r="M719" s="458"/>
      <c r="N719" s="458"/>
      <c r="O719" s="458"/>
      <c r="P719" s="458"/>
      <c r="Q719" s="458"/>
      <c r="R719" s="458"/>
      <c r="S719" s="458"/>
      <c r="T719" s="458"/>
      <c r="U719" s="458"/>
      <c r="V719" s="458"/>
      <c r="W719" s="458"/>
      <c r="X719" s="458"/>
      <c r="Y719" s="458"/>
      <c r="Z719" s="459"/>
      <c r="AA719" s="459"/>
      <c r="AB719" s="286"/>
      <c r="AC719" s="430"/>
      <c r="AD719" s="430"/>
      <c r="AE719" s="430"/>
      <c r="AF719" s="430"/>
      <c r="AG719" s="430"/>
      <c r="AH719" s="430"/>
      <c r="AI719" s="430"/>
      <c r="AJ719" s="430"/>
      <c r="AK719" s="430"/>
      <c r="AL719" s="430"/>
      <c r="AM719" s="430"/>
      <c r="AN719" s="430"/>
      <c r="AO719" s="430"/>
      <c r="AP719" s="430"/>
      <c r="AQ719" s="430"/>
    </row>
    <row r="720" spans="1:43" ht="15">
      <c r="A720" s="834"/>
      <c r="B720" s="455"/>
      <c r="C720" s="456"/>
      <c r="D720" s="456"/>
      <c r="E720" s="461"/>
      <c r="F720" s="456"/>
      <c r="G720" s="126"/>
      <c r="H720" s="126"/>
      <c r="I720" s="456"/>
      <c r="J720" s="456"/>
      <c r="K720" s="456"/>
      <c r="L720" s="458"/>
      <c r="M720" s="458"/>
      <c r="N720" s="458"/>
      <c r="O720" s="458"/>
      <c r="P720" s="458"/>
      <c r="Q720" s="458"/>
      <c r="R720" s="458"/>
      <c r="S720" s="458"/>
      <c r="T720" s="458"/>
      <c r="U720" s="458"/>
      <c r="V720" s="458"/>
      <c r="W720" s="458"/>
      <c r="X720" s="458"/>
      <c r="Y720" s="458"/>
      <c r="Z720" s="459"/>
      <c r="AA720" s="459"/>
      <c r="AB720" s="286"/>
      <c r="AC720" s="430"/>
      <c r="AD720" s="430"/>
      <c r="AE720" s="430"/>
      <c r="AF720" s="430"/>
      <c r="AG720" s="430"/>
      <c r="AH720" s="430"/>
      <c r="AI720" s="430"/>
      <c r="AJ720" s="430"/>
      <c r="AK720" s="430"/>
      <c r="AL720" s="430"/>
      <c r="AM720" s="430"/>
      <c r="AN720" s="430"/>
      <c r="AO720" s="430"/>
      <c r="AP720" s="430"/>
      <c r="AQ720" s="430"/>
    </row>
    <row r="721" spans="1:43" ht="15">
      <c r="A721" s="834"/>
      <c r="B721" s="455"/>
      <c r="C721" s="456"/>
      <c r="D721" s="456"/>
      <c r="E721" s="461"/>
      <c r="F721" s="456"/>
      <c r="G721" s="126"/>
      <c r="H721" s="126"/>
      <c r="I721" s="456"/>
      <c r="J721" s="456"/>
      <c r="K721" s="456"/>
      <c r="L721" s="458"/>
      <c r="M721" s="458"/>
      <c r="N721" s="458"/>
      <c r="O721" s="458"/>
      <c r="P721" s="458"/>
      <c r="Q721" s="458"/>
      <c r="R721" s="458"/>
      <c r="S721" s="458"/>
      <c r="T721" s="458"/>
      <c r="U721" s="458"/>
      <c r="V721" s="458"/>
      <c r="W721" s="458"/>
      <c r="X721" s="458"/>
      <c r="Y721" s="458"/>
      <c r="Z721" s="459"/>
      <c r="AA721" s="459"/>
      <c r="AB721" s="286"/>
      <c r="AC721" s="430"/>
      <c r="AD721" s="430"/>
      <c r="AE721" s="430"/>
      <c r="AF721" s="430"/>
      <c r="AG721" s="430"/>
      <c r="AH721" s="430"/>
      <c r="AI721" s="430"/>
      <c r="AJ721" s="430"/>
      <c r="AK721" s="430"/>
      <c r="AL721" s="430"/>
      <c r="AM721" s="430"/>
      <c r="AN721" s="430"/>
      <c r="AO721" s="430"/>
      <c r="AP721" s="430"/>
      <c r="AQ721" s="430"/>
    </row>
    <row r="722" spans="1:43" ht="15">
      <c r="A722" s="834"/>
      <c r="B722" s="455"/>
      <c r="C722" s="456"/>
      <c r="D722" s="456"/>
      <c r="E722" s="461"/>
      <c r="F722" s="456"/>
      <c r="G722" s="126"/>
      <c r="H722" s="126"/>
      <c r="I722" s="456"/>
      <c r="J722" s="456"/>
      <c r="K722" s="456"/>
      <c r="L722" s="458"/>
      <c r="M722" s="458"/>
      <c r="N722" s="458"/>
      <c r="O722" s="458"/>
      <c r="P722" s="458"/>
      <c r="Q722" s="458"/>
      <c r="R722" s="458"/>
      <c r="S722" s="458"/>
      <c r="T722" s="458"/>
      <c r="U722" s="458"/>
      <c r="V722" s="458"/>
      <c r="W722" s="458"/>
      <c r="X722" s="458"/>
      <c r="Y722" s="458"/>
      <c r="Z722" s="459"/>
      <c r="AA722" s="459"/>
      <c r="AB722" s="286"/>
      <c r="AC722" s="430"/>
      <c r="AD722" s="430"/>
      <c r="AE722" s="430"/>
      <c r="AF722" s="430"/>
      <c r="AG722" s="430"/>
      <c r="AH722" s="430"/>
      <c r="AI722" s="430"/>
      <c r="AJ722" s="430"/>
      <c r="AK722" s="430"/>
      <c r="AL722" s="430"/>
      <c r="AM722" s="430"/>
      <c r="AN722" s="430"/>
      <c r="AO722" s="430"/>
      <c r="AP722" s="430"/>
      <c r="AQ722" s="430"/>
    </row>
    <row r="723" spans="1:43" ht="15">
      <c r="A723" s="834"/>
      <c r="B723" s="455"/>
      <c r="C723" s="456"/>
      <c r="D723" s="456"/>
      <c r="E723" s="461"/>
      <c r="F723" s="456"/>
      <c r="G723" s="126"/>
      <c r="H723" s="126"/>
      <c r="I723" s="456"/>
      <c r="J723" s="456"/>
      <c r="K723" s="456"/>
      <c r="L723" s="458"/>
      <c r="M723" s="458"/>
      <c r="N723" s="458"/>
      <c r="O723" s="458"/>
      <c r="P723" s="458"/>
      <c r="Q723" s="458"/>
      <c r="R723" s="458"/>
      <c r="S723" s="458"/>
      <c r="T723" s="458"/>
      <c r="U723" s="458"/>
      <c r="V723" s="458"/>
      <c r="W723" s="458"/>
      <c r="X723" s="458"/>
      <c r="Y723" s="458"/>
      <c r="Z723" s="459"/>
      <c r="AA723" s="459"/>
      <c r="AB723" s="286"/>
      <c r="AC723" s="430"/>
      <c r="AD723" s="430"/>
      <c r="AE723" s="430"/>
      <c r="AF723" s="430"/>
      <c r="AG723" s="430"/>
      <c r="AH723" s="430"/>
      <c r="AI723" s="430"/>
      <c r="AJ723" s="430"/>
      <c r="AK723" s="430"/>
      <c r="AL723" s="430"/>
      <c r="AM723" s="430"/>
      <c r="AN723" s="430"/>
      <c r="AO723" s="430"/>
      <c r="AP723" s="430"/>
      <c r="AQ723" s="430"/>
    </row>
    <row r="724" spans="1:43" ht="15">
      <c r="A724" s="834"/>
      <c r="B724" s="455"/>
      <c r="C724" s="456"/>
      <c r="D724" s="456"/>
      <c r="E724" s="461"/>
      <c r="F724" s="456"/>
      <c r="G724" s="126"/>
      <c r="H724" s="126"/>
      <c r="I724" s="456"/>
      <c r="J724" s="456"/>
      <c r="K724" s="456"/>
      <c r="L724" s="458"/>
      <c r="M724" s="458"/>
      <c r="N724" s="458"/>
      <c r="O724" s="458"/>
      <c r="P724" s="458"/>
      <c r="Q724" s="458"/>
      <c r="R724" s="458"/>
      <c r="S724" s="458"/>
      <c r="T724" s="458"/>
      <c r="U724" s="458"/>
      <c r="V724" s="458"/>
      <c r="W724" s="458"/>
      <c r="X724" s="458"/>
      <c r="Y724" s="458"/>
      <c r="Z724" s="459"/>
      <c r="AA724" s="459"/>
      <c r="AB724" s="286"/>
      <c r="AC724" s="430"/>
      <c r="AD724" s="430"/>
      <c r="AE724" s="430"/>
      <c r="AF724" s="430"/>
      <c r="AG724" s="430"/>
      <c r="AH724" s="430"/>
      <c r="AI724" s="430"/>
      <c r="AJ724" s="430"/>
      <c r="AK724" s="430"/>
      <c r="AL724" s="430"/>
      <c r="AM724" s="430"/>
      <c r="AN724" s="430"/>
      <c r="AO724" s="430"/>
      <c r="AP724" s="430"/>
      <c r="AQ724" s="430"/>
    </row>
    <row r="725" spans="1:43" ht="15">
      <c r="A725" s="834"/>
      <c r="B725" s="455"/>
      <c r="C725" s="456"/>
      <c r="D725" s="456"/>
      <c r="E725" s="461"/>
      <c r="F725" s="456"/>
      <c r="G725" s="126"/>
      <c r="H725" s="126"/>
      <c r="I725" s="456"/>
      <c r="J725" s="456"/>
      <c r="K725" s="456"/>
      <c r="L725" s="458"/>
      <c r="M725" s="458"/>
      <c r="N725" s="458"/>
      <c r="O725" s="458"/>
      <c r="P725" s="458"/>
      <c r="Q725" s="458"/>
      <c r="R725" s="458"/>
      <c r="S725" s="458"/>
      <c r="T725" s="458"/>
      <c r="U725" s="458"/>
      <c r="V725" s="458"/>
      <c r="W725" s="458"/>
      <c r="X725" s="458"/>
      <c r="Y725" s="458"/>
      <c r="Z725" s="459"/>
      <c r="AA725" s="459"/>
      <c r="AB725" s="286"/>
      <c r="AC725" s="430"/>
      <c r="AD725" s="430"/>
      <c r="AE725" s="430"/>
      <c r="AF725" s="430"/>
      <c r="AG725" s="430"/>
      <c r="AH725" s="430"/>
      <c r="AI725" s="430"/>
      <c r="AJ725" s="430"/>
      <c r="AK725" s="430"/>
      <c r="AL725" s="430"/>
      <c r="AM725" s="430"/>
      <c r="AN725" s="430"/>
      <c r="AO725" s="430"/>
      <c r="AP725" s="430"/>
      <c r="AQ725" s="430"/>
    </row>
    <row r="726" spans="1:43" ht="15">
      <c r="A726" s="834"/>
      <c r="B726" s="455"/>
      <c r="C726" s="456"/>
      <c r="D726" s="456"/>
      <c r="E726" s="461"/>
      <c r="F726" s="456"/>
      <c r="G726" s="126"/>
      <c r="H726" s="126"/>
      <c r="I726" s="456"/>
      <c r="J726" s="456"/>
      <c r="K726" s="456"/>
      <c r="L726" s="458"/>
      <c r="M726" s="458"/>
      <c r="N726" s="458"/>
      <c r="O726" s="458"/>
      <c r="P726" s="458"/>
      <c r="Q726" s="458"/>
      <c r="R726" s="458"/>
      <c r="S726" s="458"/>
      <c r="T726" s="458"/>
      <c r="U726" s="458"/>
      <c r="V726" s="458"/>
      <c r="W726" s="458"/>
      <c r="X726" s="458"/>
      <c r="Y726" s="458"/>
      <c r="Z726" s="459"/>
      <c r="AA726" s="459"/>
      <c r="AB726" s="286"/>
      <c r="AC726" s="430"/>
      <c r="AD726" s="430"/>
      <c r="AE726" s="430"/>
      <c r="AF726" s="430"/>
      <c r="AG726" s="430"/>
      <c r="AH726" s="430"/>
      <c r="AI726" s="430"/>
      <c r="AJ726" s="430"/>
      <c r="AK726" s="430"/>
      <c r="AL726" s="430"/>
      <c r="AM726" s="430"/>
      <c r="AN726" s="430"/>
      <c r="AO726" s="430"/>
      <c r="AP726" s="430"/>
      <c r="AQ726" s="430"/>
    </row>
    <row r="727" spans="1:43" ht="15">
      <c r="A727" s="834"/>
      <c r="B727" s="455"/>
      <c r="C727" s="456"/>
      <c r="D727" s="456"/>
      <c r="E727" s="461"/>
      <c r="F727" s="456"/>
      <c r="G727" s="126"/>
      <c r="H727" s="126"/>
      <c r="I727" s="456"/>
      <c r="J727" s="456"/>
      <c r="K727" s="456"/>
      <c r="L727" s="458"/>
      <c r="M727" s="458"/>
      <c r="N727" s="458"/>
      <c r="O727" s="458"/>
      <c r="P727" s="458"/>
      <c r="Q727" s="458"/>
      <c r="R727" s="458"/>
      <c r="S727" s="458"/>
      <c r="T727" s="458"/>
      <c r="U727" s="458"/>
      <c r="V727" s="458"/>
      <c r="W727" s="458"/>
      <c r="X727" s="458"/>
      <c r="Y727" s="458"/>
      <c r="Z727" s="459"/>
      <c r="AA727" s="459"/>
      <c r="AB727" s="286"/>
      <c r="AC727" s="430"/>
      <c r="AD727" s="430"/>
      <c r="AE727" s="430"/>
      <c r="AF727" s="430"/>
      <c r="AG727" s="430"/>
      <c r="AH727" s="430"/>
      <c r="AI727" s="430"/>
      <c r="AJ727" s="430"/>
      <c r="AK727" s="430"/>
      <c r="AL727" s="430"/>
      <c r="AM727" s="430"/>
      <c r="AN727" s="430"/>
      <c r="AO727" s="430"/>
      <c r="AP727" s="430"/>
      <c r="AQ727" s="430"/>
    </row>
    <row r="728" spans="1:43" ht="15">
      <c r="A728" s="834"/>
      <c r="B728" s="455"/>
      <c r="C728" s="456"/>
      <c r="D728" s="456"/>
      <c r="E728" s="461"/>
      <c r="F728" s="456"/>
      <c r="G728" s="126"/>
      <c r="H728" s="126"/>
      <c r="I728" s="456"/>
      <c r="J728" s="456"/>
      <c r="K728" s="456"/>
      <c r="L728" s="458"/>
      <c r="M728" s="458"/>
      <c r="N728" s="458"/>
      <c r="O728" s="458"/>
      <c r="P728" s="458"/>
      <c r="Q728" s="458"/>
      <c r="R728" s="458"/>
      <c r="S728" s="458"/>
      <c r="T728" s="458"/>
      <c r="U728" s="458"/>
      <c r="V728" s="458"/>
      <c r="W728" s="458"/>
      <c r="X728" s="458"/>
      <c r="Y728" s="458"/>
      <c r="Z728" s="459"/>
      <c r="AA728" s="459"/>
      <c r="AB728" s="286"/>
      <c r="AC728" s="430"/>
      <c r="AD728" s="430"/>
      <c r="AE728" s="430"/>
      <c r="AF728" s="430"/>
      <c r="AG728" s="430"/>
      <c r="AH728" s="430"/>
      <c r="AI728" s="430"/>
      <c r="AJ728" s="430"/>
      <c r="AK728" s="430"/>
      <c r="AL728" s="430"/>
      <c r="AM728" s="430"/>
      <c r="AN728" s="430"/>
      <c r="AO728" s="430"/>
      <c r="AP728" s="430"/>
      <c r="AQ728" s="430"/>
    </row>
    <row r="729" spans="1:43" ht="15">
      <c r="A729" s="834"/>
      <c r="B729" s="455"/>
      <c r="C729" s="456"/>
      <c r="D729" s="456"/>
      <c r="E729" s="461"/>
      <c r="F729" s="456"/>
      <c r="G729" s="126"/>
      <c r="H729" s="126"/>
      <c r="I729" s="456"/>
      <c r="J729" s="456"/>
      <c r="K729" s="456"/>
      <c r="L729" s="458"/>
      <c r="M729" s="458"/>
      <c r="N729" s="458"/>
      <c r="O729" s="458"/>
      <c r="P729" s="458"/>
      <c r="Q729" s="458"/>
      <c r="R729" s="458"/>
      <c r="S729" s="458"/>
      <c r="T729" s="458"/>
      <c r="U729" s="458"/>
      <c r="V729" s="458"/>
      <c r="W729" s="458"/>
      <c r="X729" s="458"/>
      <c r="Y729" s="458"/>
      <c r="Z729" s="459"/>
      <c r="AA729" s="459"/>
      <c r="AB729" s="286"/>
      <c r="AC729" s="430"/>
      <c r="AD729" s="430"/>
      <c r="AE729" s="430"/>
      <c r="AF729" s="430"/>
      <c r="AG729" s="430"/>
      <c r="AH729" s="430"/>
      <c r="AI729" s="430"/>
      <c r="AJ729" s="430"/>
      <c r="AK729" s="430"/>
      <c r="AL729" s="430"/>
      <c r="AM729" s="430"/>
      <c r="AN729" s="430"/>
      <c r="AO729" s="430"/>
      <c r="AP729" s="430"/>
      <c r="AQ729" s="430"/>
    </row>
    <row r="730" spans="1:43" ht="15">
      <c r="A730" s="834"/>
      <c r="B730" s="455"/>
      <c r="C730" s="456"/>
      <c r="D730" s="456"/>
      <c r="E730" s="461"/>
      <c r="F730" s="456"/>
      <c r="G730" s="126"/>
      <c r="H730" s="126"/>
      <c r="I730" s="456"/>
      <c r="J730" s="456"/>
      <c r="K730" s="456"/>
      <c r="L730" s="458"/>
      <c r="M730" s="458"/>
      <c r="N730" s="458"/>
      <c r="O730" s="458"/>
      <c r="P730" s="458"/>
      <c r="Q730" s="458"/>
      <c r="R730" s="458"/>
      <c r="S730" s="458"/>
      <c r="T730" s="458"/>
      <c r="U730" s="458"/>
      <c r="V730" s="458"/>
      <c r="W730" s="458"/>
      <c r="X730" s="458"/>
      <c r="Y730" s="458"/>
      <c r="Z730" s="459"/>
      <c r="AA730" s="459"/>
      <c r="AB730" s="286"/>
      <c r="AC730" s="430"/>
      <c r="AD730" s="430"/>
      <c r="AE730" s="430"/>
      <c r="AF730" s="430"/>
      <c r="AG730" s="430"/>
      <c r="AH730" s="430"/>
      <c r="AI730" s="430"/>
      <c r="AJ730" s="430"/>
      <c r="AK730" s="430"/>
      <c r="AL730" s="430"/>
      <c r="AM730" s="430"/>
      <c r="AN730" s="430"/>
      <c r="AO730" s="430"/>
      <c r="AP730" s="430"/>
      <c r="AQ730" s="430"/>
    </row>
    <row r="731" spans="1:43" ht="15">
      <c r="A731" s="834"/>
      <c r="B731" s="455"/>
      <c r="C731" s="456"/>
      <c r="D731" s="456"/>
      <c r="E731" s="461"/>
      <c r="F731" s="456"/>
      <c r="G731" s="126"/>
      <c r="H731" s="126"/>
      <c r="I731" s="456"/>
      <c r="J731" s="456"/>
      <c r="K731" s="456"/>
      <c r="L731" s="458"/>
      <c r="M731" s="458"/>
      <c r="N731" s="458"/>
      <c r="O731" s="458"/>
      <c r="P731" s="458"/>
      <c r="Q731" s="458"/>
      <c r="R731" s="458"/>
      <c r="S731" s="458"/>
      <c r="T731" s="458"/>
      <c r="U731" s="458"/>
      <c r="V731" s="458"/>
      <c r="W731" s="458"/>
      <c r="X731" s="458"/>
      <c r="Y731" s="458"/>
      <c r="Z731" s="459"/>
      <c r="AA731" s="459"/>
      <c r="AB731" s="286"/>
      <c r="AC731" s="430"/>
      <c r="AD731" s="430"/>
      <c r="AE731" s="430"/>
      <c r="AF731" s="430"/>
      <c r="AG731" s="430"/>
      <c r="AH731" s="430"/>
      <c r="AI731" s="430"/>
      <c r="AJ731" s="430"/>
      <c r="AK731" s="430"/>
      <c r="AL731" s="430"/>
      <c r="AM731" s="430"/>
      <c r="AN731" s="430"/>
      <c r="AO731" s="430"/>
      <c r="AP731" s="430"/>
      <c r="AQ731" s="430"/>
    </row>
    <row r="732" spans="1:43" ht="15">
      <c r="A732" s="834"/>
      <c r="B732" s="455"/>
      <c r="C732" s="456"/>
      <c r="D732" s="456"/>
      <c r="E732" s="461"/>
      <c r="F732" s="456"/>
      <c r="G732" s="126"/>
      <c r="H732" s="126"/>
      <c r="I732" s="456"/>
      <c r="J732" s="456"/>
      <c r="K732" s="456"/>
      <c r="L732" s="458"/>
      <c r="M732" s="458"/>
      <c r="N732" s="458"/>
      <c r="O732" s="458"/>
      <c r="P732" s="458"/>
      <c r="Q732" s="458"/>
      <c r="R732" s="458"/>
      <c r="S732" s="458"/>
      <c r="T732" s="458"/>
      <c r="U732" s="458"/>
      <c r="V732" s="458"/>
      <c r="W732" s="458"/>
      <c r="X732" s="458"/>
      <c r="Y732" s="458"/>
      <c r="Z732" s="459"/>
      <c r="AA732" s="459"/>
      <c r="AB732" s="286"/>
      <c r="AC732" s="430"/>
      <c r="AD732" s="430"/>
      <c r="AE732" s="430"/>
      <c r="AF732" s="430"/>
      <c r="AG732" s="430"/>
      <c r="AH732" s="430"/>
      <c r="AI732" s="430"/>
      <c r="AJ732" s="430"/>
      <c r="AK732" s="430"/>
      <c r="AL732" s="430"/>
      <c r="AM732" s="430"/>
      <c r="AN732" s="430"/>
      <c r="AO732" s="430"/>
      <c r="AP732" s="430"/>
      <c r="AQ732" s="430"/>
    </row>
    <row r="733" spans="1:43" ht="15">
      <c r="A733" s="834"/>
      <c r="B733" s="455"/>
      <c r="C733" s="456"/>
      <c r="D733" s="456"/>
      <c r="E733" s="461"/>
      <c r="F733" s="456"/>
      <c r="G733" s="126"/>
      <c r="H733" s="126"/>
      <c r="I733" s="456"/>
      <c r="J733" s="456"/>
      <c r="K733" s="456"/>
      <c r="L733" s="458"/>
      <c r="M733" s="458"/>
      <c r="N733" s="458"/>
      <c r="O733" s="458"/>
      <c r="P733" s="458"/>
      <c r="Q733" s="458"/>
      <c r="R733" s="458"/>
      <c r="S733" s="458"/>
      <c r="T733" s="458"/>
      <c r="U733" s="458"/>
      <c r="V733" s="458"/>
      <c r="W733" s="458"/>
      <c r="X733" s="458"/>
      <c r="Y733" s="458"/>
      <c r="Z733" s="459"/>
      <c r="AA733" s="459"/>
      <c r="AB733" s="286"/>
      <c r="AC733" s="430"/>
      <c r="AD733" s="430"/>
      <c r="AE733" s="430"/>
      <c r="AF733" s="430"/>
      <c r="AG733" s="430"/>
      <c r="AH733" s="430"/>
      <c r="AI733" s="430"/>
      <c r="AJ733" s="430"/>
      <c r="AK733" s="430"/>
      <c r="AL733" s="430"/>
      <c r="AM733" s="430"/>
      <c r="AN733" s="430"/>
      <c r="AO733" s="430"/>
      <c r="AP733" s="430"/>
      <c r="AQ733" s="430"/>
    </row>
    <row r="734" spans="1:43" ht="15">
      <c r="A734" s="834"/>
      <c r="B734" s="455"/>
      <c r="C734" s="456"/>
      <c r="D734" s="456"/>
      <c r="E734" s="461"/>
      <c r="F734" s="456"/>
      <c r="G734" s="126"/>
      <c r="H734" s="126"/>
      <c r="I734" s="456"/>
      <c r="J734" s="456"/>
      <c r="K734" s="456"/>
      <c r="L734" s="458"/>
      <c r="M734" s="458"/>
      <c r="N734" s="458"/>
      <c r="O734" s="458"/>
      <c r="P734" s="458"/>
      <c r="Q734" s="458"/>
      <c r="R734" s="458"/>
      <c r="S734" s="458"/>
      <c r="T734" s="458"/>
      <c r="U734" s="458"/>
      <c r="V734" s="458"/>
      <c r="W734" s="458"/>
      <c r="X734" s="458"/>
      <c r="Y734" s="458"/>
      <c r="Z734" s="459"/>
      <c r="AA734" s="459"/>
      <c r="AB734" s="286"/>
      <c r="AC734" s="430"/>
      <c r="AD734" s="430"/>
      <c r="AE734" s="430"/>
      <c r="AF734" s="430"/>
      <c r="AG734" s="430"/>
      <c r="AH734" s="430"/>
      <c r="AI734" s="430"/>
      <c r="AJ734" s="430"/>
      <c r="AK734" s="430"/>
      <c r="AL734" s="430"/>
      <c r="AM734" s="430"/>
      <c r="AN734" s="430"/>
      <c r="AO734" s="430"/>
      <c r="AP734" s="430"/>
      <c r="AQ734" s="430"/>
    </row>
    <row r="735" spans="1:43" ht="15">
      <c r="A735" s="834"/>
      <c r="B735" s="455"/>
      <c r="C735" s="456"/>
      <c r="D735" s="456"/>
      <c r="E735" s="461"/>
      <c r="F735" s="456"/>
      <c r="G735" s="126"/>
      <c r="H735" s="126"/>
      <c r="I735" s="456"/>
      <c r="J735" s="456"/>
      <c r="K735" s="456"/>
      <c r="L735" s="458"/>
      <c r="M735" s="458"/>
      <c r="N735" s="458"/>
      <c r="O735" s="458"/>
      <c r="P735" s="458"/>
      <c r="Q735" s="458"/>
      <c r="R735" s="458"/>
      <c r="S735" s="458"/>
      <c r="T735" s="458"/>
      <c r="U735" s="458"/>
      <c r="V735" s="458"/>
      <c r="W735" s="458"/>
      <c r="X735" s="458"/>
      <c r="Y735" s="458"/>
      <c r="Z735" s="459"/>
      <c r="AA735" s="459"/>
      <c r="AB735" s="286"/>
      <c r="AC735" s="430"/>
      <c r="AD735" s="430"/>
      <c r="AE735" s="430"/>
      <c r="AF735" s="430"/>
      <c r="AG735" s="430"/>
      <c r="AH735" s="430"/>
      <c r="AI735" s="430"/>
      <c r="AJ735" s="430"/>
      <c r="AK735" s="430"/>
      <c r="AL735" s="430"/>
      <c r="AM735" s="430"/>
      <c r="AN735" s="430"/>
      <c r="AO735" s="430"/>
      <c r="AP735" s="430"/>
      <c r="AQ735" s="430"/>
    </row>
    <row r="736" spans="1:43" ht="15">
      <c r="A736" s="834"/>
      <c r="B736" s="455"/>
      <c r="C736" s="456"/>
      <c r="D736" s="456"/>
      <c r="E736" s="461"/>
      <c r="F736" s="456"/>
      <c r="G736" s="126"/>
      <c r="H736" s="126"/>
      <c r="I736" s="456"/>
      <c r="J736" s="456"/>
      <c r="K736" s="456"/>
      <c r="L736" s="458"/>
      <c r="M736" s="458"/>
      <c r="N736" s="458"/>
      <c r="O736" s="458"/>
      <c r="P736" s="458"/>
      <c r="Q736" s="458"/>
      <c r="R736" s="458"/>
      <c r="S736" s="458"/>
      <c r="T736" s="458"/>
      <c r="U736" s="458"/>
      <c r="V736" s="458"/>
      <c r="W736" s="458"/>
      <c r="X736" s="458"/>
      <c r="Y736" s="458"/>
      <c r="Z736" s="459"/>
      <c r="AA736" s="459"/>
      <c r="AB736" s="286"/>
      <c r="AC736" s="430"/>
      <c r="AD736" s="430"/>
      <c r="AE736" s="430"/>
      <c r="AF736" s="430"/>
      <c r="AG736" s="430"/>
      <c r="AH736" s="430"/>
      <c r="AI736" s="430"/>
      <c r="AJ736" s="430"/>
      <c r="AK736" s="430"/>
      <c r="AL736" s="430"/>
      <c r="AM736" s="430"/>
      <c r="AN736" s="430"/>
      <c r="AO736" s="430"/>
      <c r="AP736" s="430"/>
      <c r="AQ736" s="430"/>
    </row>
    <row r="737" spans="1:43" ht="15">
      <c r="A737" s="834"/>
      <c r="B737" s="455"/>
      <c r="C737" s="456"/>
      <c r="D737" s="456"/>
      <c r="E737" s="461"/>
      <c r="F737" s="456"/>
      <c r="G737" s="126"/>
      <c r="H737" s="126"/>
      <c r="I737" s="456"/>
      <c r="J737" s="456"/>
      <c r="K737" s="456"/>
      <c r="L737" s="458"/>
      <c r="M737" s="458"/>
      <c r="N737" s="458"/>
      <c r="O737" s="458"/>
      <c r="P737" s="458"/>
      <c r="Q737" s="458"/>
      <c r="R737" s="458"/>
      <c r="S737" s="458"/>
      <c r="T737" s="458"/>
      <c r="U737" s="458"/>
      <c r="V737" s="458"/>
      <c r="W737" s="458"/>
      <c r="X737" s="458"/>
      <c r="Y737" s="458"/>
      <c r="Z737" s="459"/>
      <c r="AA737" s="459"/>
      <c r="AB737" s="286"/>
      <c r="AC737" s="430"/>
      <c r="AD737" s="430"/>
      <c r="AE737" s="430"/>
      <c r="AF737" s="430"/>
      <c r="AG737" s="430"/>
      <c r="AH737" s="430"/>
      <c r="AI737" s="430"/>
      <c r="AJ737" s="430"/>
      <c r="AK737" s="430"/>
      <c r="AL737" s="430"/>
      <c r="AM737" s="430"/>
      <c r="AN737" s="430"/>
      <c r="AO737" s="430"/>
      <c r="AP737" s="430"/>
      <c r="AQ737" s="430"/>
    </row>
    <row r="738" spans="1:43" ht="15">
      <c r="A738" s="834"/>
      <c r="B738" s="455"/>
      <c r="C738" s="456"/>
      <c r="D738" s="456"/>
      <c r="E738" s="461"/>
      <c r="F738" s="456"/>
      <c r="G738" s="126"/>
      <c r="H738" s="126"/>
      <c r="I738" s="456"/>
      <c r="J738" s="456"/>
      <c r="K738" s="456"/>
      <c r="L738" s="458"/>
      <c r="M738" s="458"/>
      <c r="N738" s="458"/>
      <c r="O738" s="458"/>
      <c r="P738" s="458"/>
      <c r="Q738" s="458"/>
      <c r="R738" s="458"/>
      <c r="S738" s="458"/>
      <c r="T738" s="458"/>
      <c r="U738" s="458"/>
      <c r="V738" s="458"/>
      <c r="W738" s="458"/>
      <c r="X738" s="458"/>
      <c r="Y738" s="458"/>
      <c r="Z738" s="459"/>
      <c r="AA738" s="459"/>
      <c r="AB738" s="286"/>
      <c r="AC738" s="430"/>
      <c r="AD738" s="430"/>
      <c r="AE738" s="430"/>
      <c r="AF738" s="430"/>
      <c r="AG738" s="430"/>
      <c r="AH738" s="430"/>
      <c r="AI738" s="430"/>
      <c r="AJ738" s="430"/>
      <c r="AK738" s="430"/>
      <c r="AL738" s="430"/>
      <c r="AM738" s="430"/>
      <c r="AN738" s="430"/>
      <c r="AO738" s="430"/>
      <c r="AP738" s="430"/>
      <c r="AQ738" s="430"/>
    </row>
    <row r="739" spans="1:43" ht="15">
      <c r="A739" s="834"/>
      <c r="B739" s="455"/>
      <c r="C739" s="456"/>
      <c r="D739" s="456"/>
      <c r="E739" s="461"/>
      <c r="F739" s="456"/>
      <c r="G739" s="126"/>
      <c r="H739" s="126"/>
      <c r="I739" s="456"/>
      <c r="J739" s="456"/>
      <c r="K739" s="456"/>
      <c r="L739" s="458"/>
      <c r="M739" s="458"/>
      <c r="N739" s="458"/>
      <c r="O739" s="458"/>
      <c r="P739" s="458"/>
      <c r="Q739" s="458"/>
      <c r="R739" s="458"/>
      <c r="S739" s="458"/>
      <c r="T739" s="458"/>
      <c r="U739" s="458"/>
      <c r="V739" s="458"/>
      <c r="W739" s="458"/>
      <c r="X739" s="458"/>
      <c r="Y739" s="458"/>
      <c r="Z739" s="459"/>
      <c r="AA739" s="459"/>
      <c r="AB739" s="286"/>
      <c r="AC739" s="430"/>
      <c r="AD739" s="430"/>
      <c r="AE739" s="430"/>
      <c r="AF739" s="430"/>
      <c r="AG739" s="430"/>
      <c r="AH739" s="430"/>
      <c r="AI739" s="430"/>
      <c r="AJ739" s="430"/>
      <c r="AK739" s="430"/>
      <c r="AL739" s="430"/>
      <c r="AM739" s="430"/>
      <c r="AN739" s="430"/>
      <c r="AO739" s="430"/>
      <c r="AP739" s="430"/>
      <c r="AQ739" s="430"/>
    </row>
    <row r="740" spans="1:43" ht="15">
      <c r="A740" s="834"/>
      <c r="B740" s="455"/>
      <c r="C740" s="456"/>
      <c r="D740" s="456"/>
      <c r="E740" s="461"/>
      <c r="F740" s="456"/>
      <c r="G740" s="126"/>
      <c r="H740" s="126"/>
      <c r="I740" s="456"/>
      <c r="J740" s="456"/>
      <c r="K740" s="456"/>
      <c r="L740" s="458"/>
      <c r="M740" s="458"/>
      <c r="N740" s="458"/>
      <c r="O740" s="458"/>
      <c r="P740" s="458"/>
      <c r="Q740" s="458"/>
      <c r="R740" s="458"/>
      <c r="S740" s="458"/>
      <c r="T740" s="458"/>
      <c r="U740" s="458"/>
      <c r="V740" s="458"/>
      <c r="W740" s="458"/>
      <c r="X740" s="458"/>
      <c r="Y740" s="458"/>
      <c r="Z740" s="459"/>
      <c r="AA740" s="459"/>
      <c r="AB740" s="286"/>
      <c r="AC740" s="430"/>
      <c r="AD740" s="430"/>
      <c r="AE740" s="430"/>
      <c r="AF740" s="430"/>
      <c r="AG740" s="430"/>
      <c r="AH740" s="430"/>
      <c r="AI740" s="430"/>
      <c r="AJ740" s="430"/>
      <c r="AK740" s="430"/>
      <c r="AL740" s="430"/>
      <c r="AM740" s="430"/>
      <c r="AN740" s="430"/>
      <c r="AO740" s="430"/>
      <c r="AP740" s="430"/>
      <c r="AQ740" s="430"/>
    </row>
    <row r="741" spans="1:43" ht="15">
      <c r="A741" s="834"/>
      <c r="B741" s="455"/>
      <c r="C741" s="456"/>
      <c r="D741" s="456"/>
      <c r="E741" s="461"/>
      <c r="F741" s="456"/>
      <c r="G741" s="126"/>
      <c r="H741" s="126"/>
      <c r="I741" s="456"/>
      <c r="J741" s="456"/>
      <c r="K741" s="456"/>
      <c r="L741" s="458"/>
      <c r="M741" s="458"/>
      <c r="N741" s="458"/>
      <c r="O741" s="458"/>
      <c r="P741" s="458"/>
      <c r="Q741" s="458"/>
      <c r="R741" s="458"/>
      <c r="S741" s="458"/>
      <c r="T741" s="458"/>
      <c r="U741" s="458"/>
      <c r="V741" s="458"/>
      <c r="W741" s="458"/>
      <c r="X741" s="458"/>
      <c r="Y741" s="458"/>
      <c r="Z741" s="459"/>
      <c r="AA741" s="459"/>
      <c r="AB741" s="286"/>
      <c r="AC741" s="430"/>
      <c r="AD741" s="430"/>
      <c r="AE741" s="430"/>
      <c r="AF741" s="430"/>
      <c r="AG741" s="430"/>
      <c r="AH741" s="430"/>
      <c r="AI741" s="430"/>
      <c r="AJ741" s="430"/>
      <c r="AK741" s="430"/>
      <c r="AL741" s="430"/>
      <c r="AM741" s="430"/>
      <c r="AN741" s="430"/>
      <c r="AO741" s="430"/>
      <c r="AP741" s="430"/>
      <c r="AQ741" s="430"/>
    </row>
    <row r="742" spans="1:43" ht="15">
      <c r="A742" s="834"/>
      <c r="B742" s="455"/>
      <c r="C742" s="456"/>
      <c r="D742" s="456"/>
      <c r="E742" s="461"/>
      <c r="F742" s="456"/>
      <c r="G742" s="126"/>
      <c r="H742" s="126"/>
      <c r="I742" s="456"/>
      <c r="J742" s="456"/>
      <c r="K742" s="456"/>
      <c r="L742" s="458"/>
      <c r="M742" s="458"/>
      <c r="N742" s="458"/>
      <c r="O742" s="458"/>
      <c r="P742" s="458"/>
      <c r="Q742" s="458"/>
      <c r="R742" s="458"/>
      <c r="S742" s="458"/>
      <c r="T742" s="458"/>
      <c r="U742" s="458"/>
      <c r="V742" s="458"/>
      <c r="W742" s="458"/>
      <c r="X742" s="458"/>
      <c r="Y742" s="458"/>
      <c r="Z742" s="459"/>
      <c r="AA742" s="459"/>
      <c r="AB742" s="286"/>
      <c r="AC742" s="430"/>
      <c r="AD742" s="430"/>
      <c r="AE742" s="430"/>
      <c r="AF742" s="430"/>
      <c r="AG742" s="430"/>
      <c r="AH742" s="430"/>
      <c r="AI742" s="430"/>
      <c r="AJ742" s="430"/>
      <c r="AK742" s="430"/>
      <c r="AL742" s="430"/>
      <c r="AM742" s="430"/>
      <c r="AN742" s="430"/>
      <c r="AO742" s="430"/>
      <c r="AP742" s="430"/>
      <c r="AQ742" s="430"/>
    </row>
    <row r="743" spans="1:43" ht="15">
      <c r="A743" s="834"/>
      <c r="B743" s="455"/>
      <c r="C743" s="456"/>
      <c r="D743" s="456"/>
      <c r="E743" s="461"/>
      <c r="F743" s="456"/>
      <c r="G743" s="126"/>
      <c r="H743" s="126"/>
      <c r="I743" s="456"/>
      <c r="J743" s="456"/>
      <c r="K743" s="456"/>
      <c r="L743" s="458"/>
      <c r="M743" s="458"/>
      <c r="N743" s="458"/>
      <c r="O743" s="458"/>
      <c r="P743" s="458"/>
      <c r="Q743" s="458"/>
      <c r="R743" s="458"/>
      <c r="S743" s="458"/>
      <c r="T743" s="458"/>
      <c r="U743" s="458"/>
      <c r="V743" s="458"/>
      <c r="W743" s="458"/>
      <c r="X743" s="458"/>
      <c r="Y743" s="458"/>
      <c r="Z743" s="459"/>
      <c r="AA743" s="459"/>
      <c r="AB743" s="286"/>
      <c r="AC743" s="430"/>
      <c r="AD743" s="430"/>
      <c r="AE743" s="430"/>
      <c r="AF743" s="430"/>
      <c r="AG743" s="430"/>
      <c r="AH743" s="430"/>
      <c r="AI743" s="430"/>
      <c r="AJ743" s="430"/>
      <c r="AK743" s="430"/>
      <c r="AL743" s="430"/>
      <c r="AM743" s="430"/>
      <c r="AN743" s="430"/>
      <c r="AO743" s="430"/>
      <c r="AP743" s="430"/>
      <c r="AQ743" s="430"/>
    </row>
    <row r="744" spans="1:43" ht="15">
      <c r="A744" s="834"/>
      <c r="B744" s="455"/>
      <c r="C744" s="456"/>
      <c r="D744" s="456"/>
      <c r="E744" s="461"/>
      <c r="F744" s="456"/>
      <c r="G744" s="126"/>
      <c r="H744" s="126"/>
      <c r="I744" s="456"/>
      <c r="J744" s="456"/>
      <c r="K744" s="456"/>
      <c r="L744" s="458"/>
      <c r="M744" s="458"/>
      <c r="N744" s="458"/>
      <c r="O744" s="458"/>
      <c r="P744" s="458"/>
      <c r="Q744" s="458"/>
      <c r="R744" s="458"/>
      <c r="S744" s="458"/>
      <c r="T744" s="458"/>
      <c r="U744" s="458"/>
      <c r="V744" s="458"/>
      <c r="W744" s="458"/>
      <c r="X744" s="458"/>
      <c r="Y744" s="458"/>
      <c r="Z744" s="459"/>
      <c r="AA744" s="459"/>
      <c r="AB744" s="286"/>
      <c r="AC744" s="430"/>
      <c r="AD744" s="430"/>
      <c r="AE744" s="430"/>
      <c r="AF744" s="430"/>
      <c r="AG744" s="430"/>
      <c r="AH744" s="430"/>
      <c r="AI744" s="430"/>
      <c r="AJ744" s="430"/>
      <c r="AK744" s="430"/>
      <c r="AL744" s="430"/>
      <c r="AM744" s="430"/>
      <c r="AN744" s="430"/>
      <c r="AO744" s="430"/>
      <c r="AP744" s="430"/>
      <c r="AQ744" s="430"/>
    </row>
    <row r="745" spans="1:43" ht="15">
      <c r="A745" s="834"/>
      <c r="B745" s="455"/>
      <c r="C745" s="456"/>
      <c r="D745" s="456"/>
      <c r="E745" s="461"/>
      <c r="F745" s="456"/>
      <c r="G745" s="126"/>
      <c r="H745" s="126"/>
      <c r="I745" s="456"/>
      <c r="J745" s="456"/>
      <c r="K745" s="456"/>
      <c r="L745" s="458"/>
      <c r="M745" s="458"/>
      <c r="N745" s="458"/>
      <c r="O745" s="458"/>
      <c r="P745" s="458"/>
      <c r="Q745" s="458"/>
      <c r="R745" s="458"/>
      <c r="S745" s="458"/>
      <c r="T745" s="458"/>
      <c r="U745" s="458"/>
      <c r="V745" s="458"/>
      <c r="W745" s="458"/>
      <c r="X745" s="458"/>
      <c r="Y745" s="458"/>
      <c r="Z745" s="459"/>
      <c r="AA745" s="459"/>
      <c r="AB745" s="286"/>
      <c r="AC745" s="430"/>
      <c r="AD745" s="430"/>
      <c r="AE745" s="430"/>
      <c r="AF745" s="430"/>
      <c r="AG745" s="430"/>
      <c r="AH745" s="430"/>
      <c r="AI745" s="430"/>
      <c r="AJ745" s="430"/>
      <c r="AK745" s="430"/>
      <c r="AL745" s="430"/>
      <c r="AM745" s="430"/>
      <c r="AN745" s="430"/>
      <c r="AO745" s="430"/>
      <c r="AP745" s="430"/>
      <c r="AQ745" s="430"/>
    </row>
    <row r="746" spans="1:43" ht="15">
      <c r="A746" s="834"/>
      <c r="B746" s="455"/>
      <c r="C746" s="456"/>
      <c r="D746" s="456"/>
      <c r="E746" s="461"/>
      <c r="F746" s="456"/>
      <c r="G746" s="126"/>
      <c r="H746" s="126"/>
      <c r="I746" s="456"/>
      <c r="J746" s="456"/>
      <c r="K746" s="456"/>
      <c r="L746" s="458"/>
      <c r="M746" s="458"/>
      <c r="N746" s="458"/>
      <c r="O746" s="458"/>
      <c r="P746" s="458"/>
      <c r="Q746" s="458"/>
      <c r="R746" s="458"/>
      <c r="S746" s="458"/>
      <c r="T746" s="458"/>
      <c r="U746" s="458"/>
      <c r="V746" s="458"/>
      <c r="W746" s="458"/>
      <c r="X746" s="458"/>
      <c r="Y746" s="458"/>
      <c r="Z746" s="459"/>
      <c r="AA746" s="459"/>
      <c r="AB746" s="286"/>
      <c r="AC746" s="430"/>
      <c r="AD746" s="430"/>
      <c r="AE746" s="430"/>
      <c r="AF746" s="430"/>
      <c r="AG746" s="430"/>
      <c r="AH746" s="430"/>
      <c r="AI746" s="430"/>
      <c r="AJ746" s="430"/>
      <c r="AK746" s="430"/>
      <c r="AL746" s="430"/>
      <c r="AM746" s="430"/>
      <c r="AN746" s="430"/>
      <c r="AO746" s="430"/>
      <c r="AP746" s="430"/>
      <c r="AQ746" s="430"/>
    </row>
    <row r="747" spans="1:43" ht="15">
      <c r="A747" s="834"/>
      <c r="B747" s="455"/>
      <c r="C747" s="456"/>
      <c r="D747" s="456"/>
      <c r="E747" s="461"/>
      <c r="F747" s="456"/>
      <c r="G747" s="126"/>
      <c r="H747" s="126"/>
      <c r="I747" s="456"/>
      <c r="J747" s="456"/>
      <c r="K747" s="456"/>
      <c r="L747" s="458"/>
      <c r="M747" s="458"/>
      <c r="N747" s="458"/>
      <c r="O747" s="458"/>
      <c r="P747" s="458"/>
      <c r="Q747" s="458"/>
      <c r="R747" s="458"/>
      <c r="S747" s="458"/>
      <c r="T747" s="458"/>
      <c r="U747" s="458"/>
      <c r="V747" s="458"/>
      <c r="W747" s="458"/>
      <c r="X747" s="458"/>
      <c r="Y747" s="458"/>
      <c r="Z747" s="459"/>
      <c r="AA747" s="459"/>
      <c r="AB747" s="286"/>
      <c r="AC747" s="430"/>
      <c r="AD747" s="430"/>
      <c r="AE747" s="430"/>
      <c r="AF747" s="430"/>
      <c r="AG747" s="430"/>
      <c r="AH747" s="430"/>
      <c r="AI747" s="430"/>
      <c r="AJ747" s="430"/>
      <c r="AK747" s="430"/>
      <c r="AL747" s="430"/>
      <c r="AM747" s="430"/>
      <c r="AN747" s="430"/>
      <c r="AO747" s="430"/>
      <c r="AP747" s="430"/>
      <c r="AQ747" s="430"/>
    </row>
    <row r="748" spans="1:43" ht="15">
      <c r="A748" s="834"/>
      <c r="B748" s="455"/>
      <c r="C748" s="456"/>
      <c r="D748" s="456"/>
      <c r="E748" s="461"/>
      <c r="F748" s="456"/>
      <c r="G748" s="126"/>
      <c r="H748" s="126"/>
      <c r="I748" s="456"/>
      <c r="J748" s="456"/>
      <c r="K748" s="456"/>
      <c r="L748" s="458"/>
      <c r="M748" s="458"/>
      <c r="N748" s="458"/>
      <c r="O748" s="458"/>
      <c r="P748" s="458"/>
      <c r="Q748" s="458"/>
      <c r="R748" s="458"/>
      <c r="S748" s="458"/>
      <c r="T748" s="458"/>
      <c r="U748" s="458"/>
      <c r="V748" s="458"/>
      <c r="W748" s="458"/>
      <c r="X748" s="458"/>
      <c r="Y748" s="458"/>
      <c r="Z748" s="459"/>
      <c r="AA748" s="459"/>
      <c r="AB748" s="286"/>
      <c r="AC748" s="430"/>
      <c r="AD748" s="430"/>
      <c r="AE748" s="430"/>
      <c r="AF748" s="430"/>
      <c r="AG748" s="430"/>
      <c r="AH748" s="430"/>
      <c r="AI748" s="430"/>
      <c r="AJ748" s="430"/>
      <c r="AK748" s="430"/>
      <c r="AL748" s="430"/>
      <c r="AM748" s="430"/>
      <c r="AN748" s="430"/>
      <c r="AO748" s="430"/>
      <c r="AP748" s="430"/>
      <c r="AQ748" s="430"/>
    </row>
    <row r="749" spans="1:43" ht="15">
      <c r="A749" s="834"/>
      <c r="B749" s="455"/>
      <c r="C749" s="456"/>
      <c r="D749" s="456"/>
      <c r="E749" s="461"/>
      <c r="F749" s="456"/>
      <c r="G749" s="126"/>
      <c r="H749" s="126"/>
      <c r="I749" s="456"/>
      <c r="J749" s="456"/>
      <c r="K749" s="456"/>
      <c r="L749" s="458"/>
      <c r="M749" s="458"/>
      <c r="N749" s="458"/>
      <c r="O749" s="458"/>
      <c r="P749" s="458"/>
      <c r="Q749" s="458"/>
      <c r="R749" s="458"/>
      <c r="S749" s="458"/>
      <c r="T749" s="458"/>
      <c r="U749" s="458"/>
      <c r="V749" s="458"/>
      <c r="W749" s="458"/>
      <c r="X749" s="458"/>
      <c r="Y749" s="458"/>
      <c r="Z749" s="459"/>
      <c r="AA749" s="459"/>
      <c r="AB749" s="286"/>
      <c r="AC749" s="430"/>
      <c r="AD749" s="430"/>
      <c r="AE749" s="430"/>
      <c r="AF749" s="430"/>
      <c r="AG749" s="430"/>
      <c r="AH749" s="430"/>
      <c r="AI749" s="430"/>
      <c r="AJ749" s="430"/>
      <c r="AK749" s="430"/>
      <c r="AL749" s="430"/>
      <c r="AM749" s="430"/>
      <c r="AN749" s="430"/>
      <c r="AO749" s="430"/>
      <c r="AP749" s="430"/>
      <c r="AQ749" s="430"/>
    </row>
    <row r="750" spans="1:43" ht="15">
      <c r="A750" s="834"/>
      <c r="B750" s="455"/>
      <c r="C750" s="456"/>
      <c r="D750" s="456"/>
      <c r="E750" s="461"/>
      <c r="F750" s="456"/>
      <c r="G750" s="126"/>
      <c r="H750" s="126"/>
      <c r="I750" s="456"/>
      <c r="J750" s="456"/>
      <c r="K750" s="456"/>
      <c r="L750" s="458"/>
      <c r="M750" s="458"/>
      <c r="N750" s="458"/>
      <c r="O750" s="458"/>
      <c r="P750" s="458"/>
      <c r="Q750" s="458"/>
      <c r="R750" s="458"/>
      <c r="S750" s="458"/>
      <c r="T750" s="458"/>
      <c r="U750" s="458"/>
      <c r="V750" s="458"/>
      <c r="W750" s="458"/>
      <c r="X750" s="458"/>
      <c r="Y750" s="458"/>
      <c r="Z750" s="459"/>
      <c r="AA750" s="459"/>
      <c r="AB750" s="286"/>
      <c r="AC750" s="430"/>
      <c r="AD750" s="430"/>
      <c r="AE750" s="430"/>
      <c r="AF750" s="430"/>
      <c r="AG750" s="430"/>
      <c r="AH750" s="430"/>
      <c r="AI750" s="430"/>
      <c r="AJ750" s="430"/>
      <c r="AK750" s="430"/>
      <c r="AL750" s="430"/>
      <c r="AM750" s="430"/>
      <c r="AN750" s="430"/>
      <c r="AO750" s="430"/>
      <c r="AP750" s="430"/>
      <c r="AQ750" s="430"/>
    </row>
    <row r="751" spans="1:43" ht="15">
      <c r="A751" s="834"/>
      <c r="B751" s="455"/>
      <c r="C751" s="456"/>
      <c r="D751" s="456"/>
      <c r="E751" s="461"/>
      <c r="F751" s="456"/>
      <c r="G751" s="126"/>
      <c r="H751" s="126"/>
      <c r="I751" s="456"/>
      <c r="J751" s="456"/>
      <c r="K751" s="456"/>
      <c r="L751" s="458"/>
      <c r="M751" s="458"/>
      <c r="N751" s="458"/>
      <c r="O751" s="458"/>
      <c r="P751" s="458"/>
      <c r="Q751" s="458"/>
      <c r="R751" s="458"/>
      <c r="S751" s="458"/>
      <c r="T751" s="458"/>
      <c r="U751" s="458"/>
      <c r="V751" s="458"/>
      <c r="W751" s="458"/>
      <c r="X751" s="458"/>
      <c r="Y751" s="458"/>
      <c r="Z751" s="459"/>
      <c r="AA751" s="459"/>
      <c r="AB751" s="286"/>
      <c r="AC751" s="430"/>
      <c r="AD751" s="430"/>
      <c r="AE751" s="430"/>
      <c r="AF751" s="430"/>
      <c r="AG751" s="430"/>
      <c r="AH751" s="430"/>
      <c r="AI751" s="430"/>
      <c r="AJ751" s="430"/>
      <c r="AK751" s="430"/>
      <c r="AL751" s="430"/>
      <c r="AM751" s="430"/>
      <c r="AN751" s="430"/>
      <c r="AO751" s="430"/>
      <c r="AP751" s="430"/>
      <c r="AQ751" s="430"/>
    </row>
    <row r="752" spans="1:43" ht="15">
      <c r="A752" s="834"/>
      <c r="B752" s="455"/>
      <c r="C752" s="456"/>
      <c r="D752" s="456"/>
      <c r="E752" s="461"/>
      <c r="F752" s="456"/>
      <c r="G752" s="126"/>
      <c r="H752" s="126"/>
      <c r="I752" s="456"/>
      <c r="J752" s="456"/>
      <c r="K752" s="456"/>
      <c r="L752" s="458"/>
      <c r="M752" s="458"/>
      <c r="N752" s="458"/>
      <c r="O752" s="458"/>
      <c r="P752" s="458"/>
      <c r="Q752" s="458"/>
      <c r="R752" s="458"/>
      <c r="S752" s="458"/>
      <c r="T752" s="458"/>
      <c r="U752" s="458"/>
      <c r="V752" s="458"/>
      <c r="W752" s="458"/>
      <c r="X752" s="458"/>
      <c r="Y752" s="458"/>
      <c r="Z752" s="459"/>
      <c r="AA752" s="459"/>
      <c r="AB752" s="286"/>
      <c r="AC752" s="430"/>
      <c r="AD752" s="430"/>
      <c r="AE752" s="430"/>
      <c r="AF752" s="430"/>
      <c r="AG752" s="430"/>
      <c r="AH752" s="430"/>
      <c r="AI752" s="430"/>
      <c r="AJ752" s="430"/>
      <c r="AK752" s="430"/>
      <c r="AL752" s="430"/>
      <c r="AM752" s="430"/>
      <c r="AN752" s="430"/>
      <c r="AO752" s="430"/>
      <c r="AP752" s="430"/>
      <c r="AQ752" s="430"/>
    </row>
    <row r="753" spans="1:43" ht="15">
      <c r="A753" s="834"/>
      <c r="B753" s="455"/>
      <c r="C753" s="456"/>
      <c r="D753" s="456"/>
      <c r="E753" s="461"/>
      <c r="F753" s="456"/>
      <c r="G753" s="126"/>
      <c r="H753" s="126"/>
      <c r="I753" s="456"/>
      <c r="J753" s="456"/>
      <c r="K753" s="456"/>
      <c r="L753" s="458"/>
      <c r="M753" s="458"/>
      <c r="N753" s="458"/>
      <c r="O753" s="458"/>
      <c r="P753" s="458"/>
      <c r="Q753" s="458"/>
      <c r="R753" s="458"/>
      <c r="S753" s="458"/>
      <c r="T753" s="458"/>
      <c r="U753" s="458"/>
      <c r="V753" s="458"/>
      <c r="W753" s="458"/>
      <c r="X753" s="458"/>
      <c r="Y753" s="458"/>
      <c r="Z753" s="459"/>
      <c r="AA753" s="459"/>
      <c r="AB753" s="286"/>
      <c r="AC753" s="430"/>
      <c r="AD753" s="430"/>
      <c r="AE753" s="430"/>
      <c r="AF753" s="430"/>
      <c r="AG753" s="430"/>
      <c r="AH753" s="430"/>
      <c r="AI753" s="430"/>
      <c r="AJ753" s="430"/>
      <c r="AK753" s="430"/>
      <c r="AL753" s="430"/>
      <c r="AM753" s="430"/>
      <c r="AN753" s="430"/>
      <c r="AO753" s="430"/>
      <c r="AP753" s="430"/>
      <c r="AQ753" s="430"/>
    </row>
    <row r="754" spans="1:43" ht="15">
      <c r="A754" s="834"/>
      <c r="B754" s="455"/>
      <c r="C754" s="456"/>
      <c r="D754" s="456"/>
      <c r="E754" s="461"/>
      <c r="F754" s="456"/>
      <c r="G754" s="126"/>
      <c r="H754" s="126"/>
      <c r="I754" s="456"/>
      <c r="J754" s="456"/>
      <c r="K754" s="456"/>
      <c r="L754" s="458"/>
      <c r="M754" s="458"/>
      <c r="N754" s="458"/>
      <c r="O754" s="458"/>
      <c r="P754" s="458"/>
      <c r="Q754" s="458"/>
      <c r="R754" s="458"/>
      <c r="S754" s="458"/>
      <c r="T754" s="458"/>
      <c r="U754" s="458"/>
      <c r="V754" s="458"/>
      <c r="W754" s="458"/>
      <c r="X754" s="458"/>
      <c r="Y754" s="458"/>
      <c r="Z754" s="459"/>
      <c r="AA754" s="459"/>
      <c r="AB754" s="286"/>
      <c r="AC754" s="430"/>
      <c r="AD754" s="430"/>
      <c r="AE754" s="430"/>
      <c r="AF754" s="430"/>
      <c r="AG754" s="430"/>
      <c r="AH754" s="430"/>
      <c r="AI754" s="430"/>
      <c r="AJ754" s="430"/>
      <c r="AK754" s="430"/>
      <c r="AL754" s="430"/>
      <c r="AM754" s="430"/>
      <c r="AN754" s="430"/>
      <c r="AO754" s="430"/>
      <c r="AP754" s="430"/>
      <c r="AQ754" s="430"/>
    </row>
    <row r="755" spans="1:43" ht="15">
      <c r="A755" s="834"/>
      <c r="B755" s="455"/>
      <c r="C755" s="456"/>
      <c r="D755" s="456"/>
      <c r="E755" s="461"/>
      <c r="F755" s="456"/>
      <c r="G755" s="126"/>
      <c r="H755" s="126"/>
      <c r="I755" s="456"/>
      <c r="J755" s="456"/>
      <c r="K755" s="456"/>
      <c r="L755" s="458"/>
      <c r="M755" s="458"/>
      <c r="N755" s="458"/>
      <c r="O755" s="458"/>
      <c r="P755" s="458"/>
      <c r="Q755" s="458"/>
      <c r="R755" s="458"/>
      <c r="S755" s="458"/>
      <c r="T755" s="458"/>
      <c r="U755" s="458"/>
      <c r="V755" s="458"/>
      <c r="W755" s="458"/>
      <c r="X755" s="458"/>
      <c r="Y755" s="458"/>
      <c r="Z755" s="459"/>
      <c r="AA755" s="459"/>
      <c r="AB755" s="286"/>
      <c r="AC755" s="430"/>
      <c r="AD755" s="430"/>
      <c r="AE755" s="430"/>
      <c r="AF755" s="430"/>
      <c r="AG755" s="430"/>
      <c r="AH755" s="430"/>
      <c r="AI755" s="430"/>
      <c r="AJ755" s="430"/>
      <c r="AK755" s="430"/>
      <c r="AL755" s="430"/>
      <c r="AM755" s="430"/>
      <c r="AN755" s="430"/>
      <c r="AO755" s="430"/>
      <c r="AP755" s="430"/>
      <c r="AQ755" s="430"/>
    </row>
    <row r="756" spans="1:43" ht="15">
      <c r="A756" s="834"/>
      <c r="B756" s="455"/>
      <c r="C756" s="456"/>
      <c r="D756" s="456"/>
      <c r="E756" s="461"/>
      <c r="F756" s="456"/>
      <c r="G756" s="126"/>
      <c r="H756" s="126"/>
      <c r="I756" s="456"/>
      <c r="J756" s="456"/>
      <c r="K756" s="456"/>
      <c r="L756" s="458"/>
      <c r="M756" s="458"/>
      <c r="N756" s="458"/>
      <c r="O756" s="458"/>
      <c r="P756" s="458"/>
      <c r="Q756" s="458"/>
      <c r="R756" s="458"/>
      <c r="S756" s="458"/>
      <c r="T756" s="458"/>
      <c r="U756" s="458"/>
      <c r="V756" s="458"/>
      <c r="W756" s="458"/>
      <c r="X756" s="458"/>
      <c r="Y756" s="458"/>
      <c r="Z756" s="459"/>
      <c r="AA756" s="459"/>
      <c r="AB756" s="286"/>
      <c r="AC756" s="430"/>
      <c r="AD756" s="430"/>
      <c r="AE756" s="430"/>
      <c r="AF756" s="430"/>
      <c r="AG756" s="430"/>
      <c r="AH756" s="430"/>
      <c r="AI756" s="430"/>
      <c r="AJ756" s="430"/>
      <c r="AK756" s="430"/>
      <c r="AL756" s="430"/>
      <c r="AM756" s="430"/>
      <c r="AN756" s="430"/>
      <c r="AO756" s="430"/>
      <c r="AP756" s="430"/>
      <c r="AQ756" s="430"/>
    </row>
    <row r="757" spans="1:43" ht="15">
      <c r="A757" s="834"/>
      <c r="B757" s="455"/>
      <c r="C757" s="456"/>
      <c r="D757" s="456"/>
      <c r="E757" s="461"/>
      <c r="F757" s="456"/>
      <c r="G757" s="126"/>
      <c r="H757" s="126"/>
      <c r="I757" s="456"/>
      <c r="J757" s="456"/>
      <c r="K757" s="456"/>
      <c r="L757" s="458"/>
      <c r="M757" s="458"/>
      <c r="N757" s="458"/>
      <c r="O757" s="458"/>
      <c r="P757" s="458"/>
      <c r="Q757" s="458"/>
      <c r="R757" s="458"/>
      <c r="S757" s="458"/>
      <c r="T757" s="458"/>
      <c r="U757" s="458"/>
      <c r="V757" s="458"/>
      <c r="W757" s="458"/>
      <c r="X757" s="458"/>
      <c r="Y757" s="458"/>
      <c r="Z757" s="459"/>
      <c r="AA757" s="459"/>
      <c r="AB757" s="286"/>
      <c r="AC757" s="430"/>
      <c r="AD757" s="430"/>
      <c r="AE757" s="430"/>
      <c r="AF757" s="430"/>
      <c r="AG757" s="430"/>
      <c r="AH757" s="430"/>
      <c r="AI757" s="430"/>
      <c r="AJ757" s="430"/>
      <c r="AK757" s="430"/>
      <c r="AL757" s="430"/>
      <c r="AM757" s="430"/>
      <c r="AN757" s="430"/>
      <c r="AO757" s="430"/>
      <c r="AP757" s="430"/>
      <c r="AQ757" s="430"/>
    </row>
    <row r="758" spans="1:43" ht="15">
      <c r="A758" s="834"/>
      <c r="B758" s="455"/>
      <c r="C758" s="456"/>
      <c r="D758" s="456"/>
      <c r="E758" s="461"/>
      <c r="F758" s="456"/>
      <c r="G758" s="126"/>
      <c r="H758" s="126"/>
      <c r="I758" s="456"/>
      <c r="J758" s="456"/>
      <c r="K758" s="456"/>
      <c r="L758" s="458"/>
      <c r="M758" s="458"/>
      <c r="N758" s="458"/>
      <c r="O758" s="458"/>
      <c r="P758" s="458"/>
      <c r="Q758" s="458"/>
      <c r="R758" s="458"/>
      <c r="S758" s="458"/>
      <c r="T758" s="458"/>
      <c r="U758" s="458"/>
      <c r="V758" s="458"/>
      <c r="W758" s="458"/>
      <c r="X758" s="458"/>
      <c r="Y758" s="458"/>
      <c r="Z758" s="459"/>
      <c r="AA758" s="459"/>
      <c r="AB758" s="286"/>
      <c r="AC758" s="430"/>
      <c r="AD758" s="430"/>
      <c r="AE758" s="430"/>
      <c r="AF758" s="430"/>
      <c r="AG758" s="430"/>
      <c r="AH758" s="430"/>
      <c r="AI758" s="430"/>
      <c r="AJ758" s="430"/>
      <c r="AK758" s="430"/>
      <c r="AL758" s="430"/>
      <c r="AM758" s="430"/>
      <c r="AN758" s="430"/>
      <c r="AO758" s="430"/>
      <c r="AP758" s="430"/>
      <c r="AQ758" s="430"/>
    </row>
    <row r="759" spans="1:43" ht="15">
      <c r="A759" s="834"/>
      <c r="B759" s="455"/>
      <c r="C759" s="456"/>
      <c r="D759" s="456"/>
      <c r="E759" s="461"/>
      <c r="F759" s="456"/>
      <c r="G759" s="126"/>
      <c r="H759" s="126"/>
      <c r="I759" s="456"/>
      <c r="J759" s="456"/>
      <c r="K759" s="456"/>
      <c r="L759" s="458"/>
      <c r="M759" s="458"/>
      <c r="N759" s="458"/>
      <c r="O759" s="458"/>
      <c r="P759" s="458"/>
      <c r="Q759" s="458"/>
      <c r="R759" s="458"/>
      <c r="S759" s="458"/>
      <c r="T759" s="458"/>
      <c r="U759" s="458"/>
      <c r="V759" s="458"/>
      <c r="W759" s="458"/>
      <c r="X759" s="458"/>
      <c r="Y759" s="458"/>
      <c r="Z759" s="459"/>
      <c r="AA759" s="459"/>
      <c r="AB759" s="286"/>
      <c r="AC759" s="430"/>
      <c r="AD759" s="430"/>
      <c r="AE759" s="430"/>
      <c r="AF759" s="430"/>
      <c r="AG759" s="430"/>
      <c r="AH759" s="430"/>
      <c r="AI759" s="430"/>
      <c r="AJ759" s="430"/>
      <c r="AK759" s="430"/>
      <c r="AL759" s="430"/>
      <c r="AM759" s="430"/>
      <c r="AN759" s="430"/>
      <c r="AO759" s="430"/>
      <c r="AP759" s="430"/>
      <c r="AQ759" s="430"/>
    </row>
    <row r="760" spans="1:43" ht="15">
      <c r="A760" s="834"/>
      <c r="B760" s="455"/>
      <c r="C760" s="456"/>
      <c r="D760" s="456"/>
      <c r="E760" s="461"/>
      <c r="F760" s="456"/>
      <c r="G760" s="126"/>
      <c r="H760" s="126"/>
      <c r="I760" s="456"/>
      <c r="J760" s="456"/>
      <c r="K760" s="456"/>
      <c r="L760" s="458"/>
      <c r="M760" s="458"/>
      <c r="N760" s="458"/>
      <c r="O760" s="458"/>
      <c r="P760" s="458"/>
      <c r="Q760" s="458"/>
      <c r="R760" s="458"/>
      <c r="S760" s="458"/>
      <c r="T760" s="458"/>
      <c r="U760" s="458"/>
      <c r="V760" s="458"/>
      <c r="W760" s="458"/>
      <c r="X760" s="458"/>
      <c r="Y760" s="458"/>
      <c r="Z760" s="459"/>
      <c r="AA760" s="459"/>
      <c r="AB760" s="286"/>
      <c r="AC760" s="430"/>
      <c r="AD760" s="430"/>
      <c r="AE760" s="430"/>
      <c r="AF760" s="430"/>
      <c r="AG760" s="430"/>
      <c r="AH760" s="430"/>
      <c r="AI760" s="430"/>
      <c r="AJ760" s="430"/>
      <c r="AK760" s="430"/>
      <c r="AL760" s="430"/>
      <c r="AM760" s="430"/>
      <c r="AN760" s="430"/>
      <c r="AO760" s="430"/>
      <c r="AP760" s="430"/>
      <c r="AQ760" s="430"/>
    </row>
    <row r="761" spans="1:43" ht="15">
      <c r="A761" s="834"/>
      <c r="B761" s="455"/>
      <c r="C761" s="456"/>
      <c r="D761" s="456"/>
      <c r="E761" s="461"/>
      <c r="F761" s="456"/>
      <c r="G761" s="126"/>
      <c r="H761" s="126"/>
      <c r="I761" s="456"/>
      <c r="J761" s="456"/>
      <c r="K761" s="456"/>
      <c r="L761" s="458"/>
      <c r="M761" s="458"/>
      <c r="N761" s="458"/>
      <c r="O761" s="458"/>
      <c r="P761" s="458"/>
      <c r="Q761" s="458"/>
      <c r="R761" s="458"/>
      <c r="S761" s="458"/>
      <c r="T761" s="458"/>
      <c r="U761" s="458"/>
      <c r="V761" s="458"/>
      <c r="W761" s="458"/>
      <c r="X761" s="458"/>
      <c r="Y761" s="458"/>
      <c r="Z761" s="459"/>
      <c r="AA761" s="459"/>
      <c r="AB761" s="286"/>
      <c r="AC761" s="430"/>
      <c r="AD761" s="430"/>
      <c r="AE761" s="430"/>
      <c r="AF761" s="430"/>
      <c r="AG761" s="430"/>
      <c r="AH761" s="430"/>
      <c r="AI761" s="430"/>
      <c r="AJ761" s="430"/>
      <c r="AK761" s="430"/>
      <c r="AL761" s="430"/>
      <c r="AM761" s="430"/>
      <c r="AN761" s="430"/>
      <c r="AO761" s="430"/>
      <c r="AP761" s="430"/>
      <c r="AQ761" s="430"/>
    </row>
    <row r="762" spans="1:43" ht="15">
      <c r="A762" s="834"/>
      <c r="B762" s="455"/>
      <c r="C762" s="456"/>
      <c r="D762" s="456"/>
      <c r="E762" s="461"/>
      <c r="F762" s="456"/>
      <c r="G762" s="126"/>
      <c r="H762" s="126"/>
      <c r="I762" s="456"/>
      <c r="J762" s="456"/>
      <c r="K762" s="456"/>
      <c r="L762" s="458"/>
      <c r="M762" s="458"/>
      <c r="N762" s="458"/>
      <c r="O762" s="458"/>
      <c r="P762" s="458"/>
      <c r="Q762" s="458"/>
      <c r="R762" s="458"/>
      <c r="S762" s="458"/>
      <c r="T762" s="458"/>
      <c r="U762" s="458"/>
      <c r="V762" s="458"/>
      <c r="W762" s="458"/>
      <c r="X762" s="458"/>
      <c r="Y762" s="458"/>
      <c r="Z762" s="459"/>
      <c r="AA762" s="459"/>
      <c r="AB762" s="286"/>
      <c r="AC762" s="430"/>
      <c r="AD762" s="430"/>
      <c r="AE762" s="430"/>
      <c r="AF762" s="430"/>
      <c r="AG762" s="430"/>
      <c r="AH762" s="430"/>
      <c r="AI762" s="430"/>
      <c r="AJ762" s="430"/>
      <c r="AK762" s="430"/>
      <c r="AL762" s="430"/>
      <c r="AM762" s="430"/>
      <c r="AN762" s="430"/>
      <c r="AO762" s="430"/>
      <c r="AP762" s="430"/>
      <c r="AQ762" s="430"/>
    </row>
    <row r="763" spans="1:43" ht="15">
      <c r="A763" s="834"/>
      <c r="B763" s="455"/>
      <c r="C763" s="456"/>
      <c r="D763" s="456"/>
      <c r="E763" s="461"/>
      <c r="F763" s="456"/>
      <c r="G763" s="126"/>
      <c r="H763" s="126"/>
      <c r="I763" s="456"/>
      <c r="J763" s="456"/>
      <c r="K763" s="456"/>
      <c r="L763" s="458"/>
      <c r="M763" s="458"/>
      <c r="N763" s="458"/>
      <c r="O763" s="458"/>
      <c r="P763" s="458"/>
      <c r="Q763" s="458"/>
      <c r="R763" s="458"/>
      <c r="S763" s="458"/>
      <c r="T763" s="458"/>
      <c r="U763" s="458"/>
      <c r="V763" s="458"/>
      <c r="W763" s="458"/>
      <c r="X763" s="458"/>
      <c r="Y763" s="458"/>
      <c r="Z763" s="459"/>
      <c r="AA763" s="459"/>
      <c r="AB763" s="286"/>
      <c r="AC763" s="430"/>
      <c r="AD763" s="430"/>
      <c r="AE763" s="430"/>
      <c r="AF763" s="430"/>
      <c r="AG763" s="430"/>
      <c r="AH763" s="430"/>
      <c r="AI763" s="430"/>
      <c r="AJ763" s="430"/>
      <c r="AK763" s="430"/>
      <c r="AL763" s="430"/>
      <c r="AM763" s="430"/>
      <c r="AN763" s="430"/>
      <c r="AO763" s="430"/>
      <c r="AP763" s="430"/>
      <c r="AQ763" s="430"/>
    </row>
    <row r="764" spans="1:43" ht="15">
      <c r="A764" s="834"/>
      <c r="B764" s="455"/>
      <c r="C764" s="456"/>
      <c r="D764" s="456"/>
      <c r="E764" s="461"/>
      <c r="F764" s="456"/>
      <c r="G764" s="126"/>
      <c r="H764" s="126"/>
      <c r="I764" s="456"/>
      <c r="J764" s="456"/>
      <c r="K764" s="456"/>
      <c r="L764" s="458"/>
      <c r="M764" s="458"/>
      <c r="N764" s="458"/>
      <c r="O764" s="458"/>
      <c r="P764" s="458"/>
      <c r="Q764" s="458"/>
      <c r="R764" s="458"/>
      <c r="S764" s="458"/>
      <c r="T764" s="458"/>
      <c r="U764" s="458"/>
      <c r="V764" s="458"/>
      <c r="W764" s="458"/>
      <c r="X764" s="458"/>
      <c r="Y764" s="458"/>
      <c r="Z764" s="459"/>
      <c r="AA764" s="459"/>
      <c r="AB764" s="286"/>
      <c r="AC764" s="430"/>
      <c r="AD764" s="430"/>
      <c r="AE764" s="430"/>
      <c r="AF764" s="430"/>
      <c r="AG764" s="430"/>
      <c r="AH764" s="430"/>
      <c r="AI764" s="430"/>
      <c r="AJ764" s="430"/>
      <c r="AK764" s="430"/>
      <c r="AL764" s="430"/>
      <c r="AM764" s="430"/>
      <c r="AN764" s="430"/>
      <c r="AO764" s="430"/>
      <c r="AP764" s="430"/>
      <c r="AQ764" s="430"/>
    </row>
    <row r="765" spans="1:43" ht="15">
      <c r="A765" s="834"/>
      <c r="B765" s="455"/>
      <c r="C765" s="456"/>
      <c r="D765" s="456"/>
      <c r="E765" s="461"/>
      <c r="F765" s="456"/>
      <c r="G765" s="126"/>
      <c r="H765" s="126"/>
      <c r="I765" s="456"/>
      <c r="J765" s="456"/>
      <c r="K765" s="456"/>
      <c r="L765" s="458"/>
      <c r="M765" s="458"/>
      <c r="N765" s="458"/>
      <c r="O765" s="458"/>
      <c r="P765" s="458"/>
      <c r="Q765" s="458"/>
      <c r="R765" s="458"/>
      <c r="S765" s="458"/>
      <c r="T765" s="458"/>
      <c r="U765" s="458"/>
      <c r="V765" s="458"/>
      <c r="W765" s="458"/>
      <c r="X765" s="458"/>
      <c r="Y765" s="458"/>
      <c r="Z765" s="459"/>
      <c r="AA765" s="459"/>
      <c r="AB765" s="286"/>
      <c r="AC765" s="430"/>
      <c r="AD765" s="430"/>
      <c r="AE765" s="430"/>
      <c r="AF765" s="430"/>
      <c r="AG765" s="430"/>
      <c r="AH765" s="430"/>
      <c r="AI765" s="430"/>
      <c r="AJ765" s="430"/>
      <c r="AK765" s="430"/>
      <c r="AL765" s="430"/>
      <c r="AM765" s="430"/>
      <c r="AN765" s="430"/>
      <c r="AO765" s="430"/>
      <c r="AP765" s="430"/>
      <c r="AQ765" s="430"/>
    </row>
    <row r="766" spans="1:43" ht="15">
      <c r="A766" s="834"/>
      <c r="B766" s="455"/>
      <c r="C766" s="456"/>
      <c r="D766" s="456"/>
      <c r="E766" s="461"/>
      <c r="F766" s="456"/>
      <c r="G766" s="126"/>
      <c r="H766" s="126"/>
      <c r="I766" s="456"/>
      <c r="J766" s="456"/>
      <c r="K766" s="456"/>
      <c r="L766" s="458"/>
      <c r="M766" s="458"/>
      <c r="N766" s="458"/>
      <c r="O766" s="458"/>
      <c r="P766" s="458"/>
      <c r="Q766" s="458"/>
      <c r="R766" s="458"/>
      <c r="S766" s="458"/>
      <c r="T766" s="458"/>
      <c r="U766" s="458"/>
      <c r="V766" s="458"/>
      <c r="W766" s="458"/>
      <c r="X766" s="458"/>
      <c r="Y766" s="458"/>
      <c r="Z766" s="459"/>
      <c r="AA766" s="459"/>
      <c r="AB766" s="286"/>
      <c r="AC766" s="430"/>
      <c r="AD766" s="430"/>
      <c r="AE766" s="430"/>
      <c r="AF766" s="430"/>
      <c r="AG766" s="430"/>
      <c r="AH766" s="430"/>
      <c r="AI766" s="430"/>
      <c r="AJ766" s="430"/>
      <c r="AK766" s="430"/>
      <c r="AL766" s="430"/>
      <c r="AM766" s="430"/>
      <c r="AN766" s="430"/>
      <c r="AO766" s="430"/>
      <c r="AP766" s="430"/>
      <c r="AQ766" s="430"/>
    </row>
    <row r="767" spans="1:43" ht="15">
      <c r="A767" s="834"/>
      <c r="B767" s="455"/>
      <c r="C767" s="456"/>
      <c r="D767" s="456"/>
      <c r="E767" s="461"/>
      <c r="F767" s="456"/>
      <c r="G767" s="126"/>
      <c r="H767" s="126"/>
      <c r="I767" s="456"/>
      <c r="J767" s="456"/>
      <c r="K767" s="456"/>
      <c r="L767" s="458"/>
      <c r="M767" s="458"/>
      <c r="N767" s="458"/>
      <c r="O767" s="458"/>
      <c r="P767" s="458"/>
      <c r="Q767" s="458"/>
      <c r="R767" s="458"/>
      <c r="S767" s="458"/>
      <c r="T767" s="458"/>
      <c r="U767" s="458"/>
      <c r="V767" s="458"/>
      <c r="W767" s="458"/>
      <c r="X767" s="458"/>
      <c r="Y767" s="458"/>
      <c r="Z767" s="459"/>
      <c r="AA767" s="459"/>
      <c r="AB767" s="286"/>
      <c r="AC767" s="430"/>
      <c r="AD767" s="430"/>
      <c r="AE767" s="430"/>
      <c r="AF767" s="430"/>
      <c r="AG767" s="430"/>
      <c r="AH767" s="430"/>
      <c r="AI767" s="430"/>
      <c r="AJ767" s="430"/>
      <c r="AK767" s="430"/>
      <c r="AL767" s="430"/>
      <c r="AM767" s="430"/>
      <c r="AN767" s="430"/>
      <c r="AO767" s="430"/>
      <c r="AP767" s="430"/>
      <c r="AQ767" s="430"/>
    </row>
    <row r="768" spans="1:43" ht="15">
      <c r="A768" s="834"/>
      <c r="B768" s="455"/>
      <c r="C768" s="456"/>
      <c r="D768" s="456"/>
      <c r="E768" s="461"/>
      <c r="F768" s="456"/>
      <c r="G768" s="126"/>
      <c r="H768" s="126"/>
      <c r="I768" s="456"/>
      <c r="J768" s="456"/>
      <c r="K768" s="456"/>
      <c r="L768" s="458"/>
      <c r="M768" s="458"/>
      <c r="N768" s="458"/>
      <c r="O768" s="458"/>
      <c r="P768" s="458"/>
      <c r="Q768" s="458"/>
      <c r="R768" s="458"/>
      <c r="S768" s="458"/>
      <c r="T768" s="458"/>
      <c r="U768" s="458"/>
      <c r="V768" s="458"/>
      <c r="W768" s="458"/>
      <c r="X768" s="458"/>
      <c r="Y768" s="458"/>
      <c r="Z768" s="459"/>
      <c r="AA768" s="459"/>
      <c r="AB768" s="286"/>
      <c r="AC768" s="430"/>
      <c r="AD768" s="430"/>
      <c r="AE768" s="430"/>
      <c r="AF768" s="430"/>
      <c r="AG768" s="430"/>
      <c r="AH768" s="430"/>
      <c r="AI768" s="430"/>
      <c r="AJ768" s="430"/>
      <c r="AK768" s="430"/>
      <c r="AL768" s="430"/>
      <c r="AM768" s="430"/>
      <c r="AN768" s="430"/>
      <c r="AO768" s="430"/>
      <c r="AP768" s="430"/>
      <c r="AQ768" s="430"/>
    </row>
    <row r="769" spans="1:43" ht="15">
      <c r="A769" s="834"/>
      <c r="B769" s="455"/>
      <c r="C769" s="456"/>
      <c r="D769" s="456"/>
      <c r="E769" s="461"/>
      <c r="F769" s="456"/>
      <c r="G769" s="126"/>
      <c r="H769" s="126"/>
      <c r="I769" s="456"/>
      <c r="J769" s="456"/>
      <c r="K769" s="456"/>
      <c r="L769" s="458"/>
      <c r="M769" s="458"/>
      <c r="N769" s="458"/>
      <c r="O769" s="458"/>
      <c r="P769" s="458"/>
      <c r="Q769" s="458"/>
      <c r="R769" s="458"/>
      <c r="S769" s="458"/>
      <c r="T769" s="458"/>
      <c r="U769" s="458"/>
      <c r="V769" s="458"/>
      <c r="W769" s="458"/>
      <c r="X769" s="458"/>
      <c r="Y769" s="458"/>
      <c r="Z769" s="459"/>
      <c r="AA769" s="459"/>
      <c r="AB769" s="286"/>
      <c r="AC769" s="430"/>
      <c r="AD769" s="430"/>
      <c r="AE769" s="430"/>
      <c r="AF769" s="430"/>
      <c r="AG769" s="430"/>
      <c r="AH769" s="430"/>
      <c r="AI769" s="430"/>
      <c r="AJ769" s="430"/>
      <c r="AK769" s="430"/>
      <c r="AL769" s="430"/>
      <c r="AM769" s="430"/>
      <c r="AN769" s="430"/>
      <c r="AO769" s="430"/>
      <c r="AP769" s="430"/>
      <c r="AQ769" s="430"/>
    </row>
    <row r="770" spans="1:43" ht="15">
      <c r="A770" s="834"/>
      <c r="B770" s="455"/>
      <c r="C770" s="456"/>
      <c r="D770" s="456"/>
      <c r="E770" s="461"/>
      <c r="F770" s="456"/>
      <c r="G770" s="126"/>
      <c r="H770" s="126"/>
      <c r="I770" s="456"/>
      <c r="J770" s="456"/>
      <c r="K770" s="456"/>
      <c r="L770" s="458"/>
      <c r="M770" s="458"/>
      <c r="N770" s="458"/>
      <c r="O770" s="458"/>
      <c r="P770" s="458"/>
      <c r="Q770" s="458"/>
      <c r="R770" s="458"/>
      <c r="S770" s="458"/>
      <c r="T770" s="458"/>
      <c r="U770" s="458"/>
      <c r="V770" s="458"/>
      <c r="W770" s="458"/>
      <c r="X770" s="458"/>
      <c r="Y770" s="458"/>
      <c r="Z770" s="459"/>
      <c r="AA770" s="459"/>
      <c r="AB770" s="286"/>
      <c r="AC770" s="430"/>
      <c r="AD770" s="430"/>
      <c r="AE770" s="430"/>
      <c r="AF770" s="430"/>
      <c r="AG770" s="430"/>
      <c r="AH770" s="430"/>
      <c r="AI770" s="430"/>
      <c r="AJ770" s="430"/>
      <c r="AK770" s="430"/>
      <c r="AL770" s="430"/>
      <c r="AM770" s="430"/>
      <c r="AN770" s="430"/>
      <c r="AO770" s="430"/>
      <c r="AP770" s="430"/>
      <c r="AQ770" s="430"/>
    </row>
    <row r="771" spans="1:43" ht="15">
      <c r="A771" s="834"/>
      <c r="B771" s="455"/>
      <c r="C771" s="456"/>
      <c r="D771" s="456"/>
      <c r="E771" s="461"/>
      <c r="F771" s="456"/>
      <c r="G771" s="126"/>
      <c r="H771" s="126"/>
      <c r="I771" s="456"/>
      <c r="J771" s="456"/>
      <c r="K771" s="456"/>
      <c r="L771" s="458"/>
      <c r="M771" s="458"/>
      <c r="N771" s="458"/>
      <c r="O771" s="458"/>
      <c r="P771" s="458"/>
      <c r="Q771" s="458"/>
      <c r="R771" s="458"/>
      <c r="S771" s="458"/>
      <c r="T771" s="458"/>
      <c r="U771" s="458"/>
      <c r="V771" s="458"/>
      <c r="W771" s="458"/>
      <c r="X771" s="458"/>
      <c r="Y771" s="458"/>
      <c r="Z771" s="459"/>
      <c r="AA771" s="459"/>
      <c r="AB771" s="286"/>
      <c r="AC771" s="430"/>
      <c r="AD771" s="430"/>
      <c r="AE771" s="430"/>
      <c r="AF771" s="430"/>
      <c r="AG771" s="430"/>
      <c r="AH771" s="430"/>
      <c r="AI771" s="430"/>
      <c r="AJ771" s="430"/>
      <c r="AK771" s="430"/>
      <c r="AL771" s="430"/>
      <c r="AM771" s="430"/>
      <c r="AN771" s="430"/>
      <c r="AO771" s="430"/>
      <c r="AP771" s="430"/>
      <c r="AQ771" s="430"/>
    </row>
    <row r="772" spans="1:43" ht="15">
      <c r="A772" s="834"/>
      <c r="B772" s="455"/>
      <c r="C772" s="456"/>
      <c r="D772" s="456"/>
      <c r="E772" s="461"/>
      <c r="F772" s="456"/>
      <c r="G772" s="126"/>
      <c r="H772" s="126"/>
      <c r="I772" s="456"/>
      <c r="J772" s="456"/>
      <c r="K772" s="456"/>
      <c r="L772" s="458"/>
      <c r="M772" s="458"/>
      <c r="N772" s="458"/>
      <c r="O772" s="458"/>
      <c r="P772" s="458"/>
      <c r="Q772" s="458"/>
      <c r="R772" s="458"/>
      <c r="S772" s="458"/>
      <c r="T772" s="458"/>
      <c r="U772" s="458"/>
      <c r="V772" s="458"/>
      <c r="W772" s="458"/>
      <c r="X772" s="458"/>
      <c r="Y772" s="458"/>
      <c r="Z772" s="459"/>
      <c r="AA772" s="459"/>
      <c r="AB772" s="286"/>
      <c r="AC772" s="430"/>
      <c r="AD772" s="430"/>
      <c r="AE772" s="430"/>
      <c r="AF772" s="430"/>
      <c r="AG772" s="430"/>
      <c r="AH772" s="430"/>
      <c r="AI772" s="430"/>
      <c r="AJ772" s="430"/>
      <c r="AK772" s="430"/>
      <c r="AL772" s="430"/>
      <c r="AM772" s="430"/>
      <c r="AN772" s="430"/>
      <c r="AO772" s="430"/>
      <c r="AP772" s="430"/>
      <c r="AQ772" s="430"/>
    </row>
    <row r="773" spans="1:43" ht="15">
      <c r="A773" s="834"/>
      <c r="B773" s="455"/>
      <c r="C773" s="456"/>
      <c r="D773" s="456"/>
      <c r="E773" s="461"/>
      <c r="F773" s="456"/>
      <c r="G773" s="126"/>
      <c r="H773" s="126"/>
      <c r="I773" s="456"/>
      <c r="J773" s="456"/>
      <c r="K773" s="456"/>
      <c r="L773" s="458"/>
      <c r="M773" s="458"/>
      <c r="N773" s="458"/>
      <c r="O773" s="458"/>
      <c r="P773" s="458"/>
      <c r="Q773" s="458"/>
      <c r="R773" s="458"/>
      <c r="S773" s="458"/>
      <c r="T773" s="458"/>
      <c r="U773" s="458"/>
      <c r="V773" s="458"/>
      <c r="W773" s="458"/>
      <c r="X773" s="458"/>
      <c r="Y773" s="458"/>
      <c r="Z773" s="459"/>
      <c r="AA773" s="459"/>
      <c r="AB773" s="286"/>
      <c r="AC773" s="430"/>
      <c r="AD773" s="430"/>
      <c r="AE773" s="430"/>
      <c r="AF773" s="430"/>
      <c r="AG773" s="430"/>
      <c r="AH773" s="430"/>
      <c r="AI773" s="430"/>
      <c r="AJ773" s="430"/>
      <c r="AK773" s="430"/>
      <c r="AL773" s="430"/>
      <c r="AM773" s="430"/>
      <c r="AN773" s="430"/>
      <c r="AO773" s="430"/>
      <c r="AP773" s="430"/>
      <c r="AQ773" s="430"/>
    </row>
    <row r="774" spans="1:43" ht="15">
      <c r="A774" s="834"/>
      <c r="B774" s="455"/>
      <c r="C774" s="456"/>
      <c r="D774" s="456"/>
      <c r="E774" s="461"/>
      <c r="F774" s="456"/>
      <c r="G774" s="126"/>
      <c r="H774" s="126"/>
      <c r="I774" s="456"/>
      <c r="J774" s="456"/>
      <c r="K774" s="456"/>
      <c r="L774" s="458"/>
      <c r="M774" s="458"/>
      <c r="N774" s="458"/>
      <c r="O774" s="458"/>
      <c r="P774" s="458"/>
      <c r="Q774" s="458"/>
      <c r="R774" s="458"/>
      <c r="S774" s="458"/>
      <c r="T774" s="458"/>
      <c r="U774" s="458"/>
      <c r="V774" s="458"/>
      <c r="W774" s="458"/>
      <c r="X774" s="458"/>
      <c r="Y774" s="458"/>
      <c r="Z774" s="459"/>
      <c r="AA774" s="459"/>
      <c r="AB774" s="286"/>
      <c r="AC774" s="430"/>
      <c r="AD774" s="430"/>
      <c r="AE774" s="430"/>
      <c r="AF774" s="430"/>
      <c r="AG774" s="430"/>
      <c r="AH774" s="430"/>
      <c r="AI774" s="430"/>
      <c r="AJ774" s="430"/>
      <c r="AK774" s="430"/>
      <c r="AL774" s="430"/>
      <c r="AM774" s="430"/>
      <c r="AN774" s="430"/>
      <c r="AO774" s="430"/>
      <c r="AP774" s="430"/>
      <c r="AQ774" s="430"/>
    </row>
    <row r="775" spans="1:43" ht="15">
      <c r="A775" s="834"/>
      <c r="B775" s="455"/>
      <c r="C775" s="456"/>
      <c r="D775" s="456"/>
      <c r="E775" s="461"/>
      <c r="F775" s="456"/>
      <c r="G775" s="126"/>
      <c r="H775" s="126"/>
      <c r="I775" s="456"/>
      <c r="J775" s="456"/>
      <c r="K775" s="456"/>
      <c r="L775" s="458"/>
      <c r="M775" s="458"/>
      <c r="N775" s="458"/>
      <c r="O775" s="458"/>
      <c r="P775" s="458"/>
      <c r="Q775" s="458"/>
      <c r="R775" s="458"/>
      <c r="S775" s="458"/>
      <c r="T775" s="458"/>
      <c r="U775" s="458"/>
      <c r="V775" s="458"/>
      <c r="W775" s="458"/>
      <c r="X775" s="458"/>
      <c r="Y775" s="458"/>
      <c r="Z775" s="459"/>
      <c r="AA775" s="459"/>
      <c r="AB775" s="286"/>
      <c r="AC775" s="430"/>
      <c r="AD775" s="430"/>
      <c r="AE775" s="430"/>
      <c r="AF775" s="430"/>
      <c r="AG775" s="430"/>
      <c r="AH775" s="430"/>
      <c r="AI775" s="430"/>
      <c r="AJ775" s="430"/>
      <c r="AK775" s="430"/>
      <c r="AL775" s="430"/>
      <c r="AM775" s="430"/>
      <c r="AN775" s="430"/>
      <c r="AO775" s="430"/>
      <c r="AP775" s="430"/>
      <c r="AQ775" s="430"/>
    </row>
    <row r="776" spans="1:43" ht="15">
      <c r="A776" s="834"/>
      <c r="B776" s="455"/>
      <c r="C776" s="456"/>
      <c r="D776" s="456"/>
      <c r="E776" s="461"/>
      <c r="F776" s="456"/>
      <c r="G776" s="126"/>
      <c r="H776" s="126"/>
      <c r="I776" s="456"/>
      <c r="J776" s="456"/>
      <c r="K776" s="456"/>
      <c r="L776" s="458"/>
      <c r="M776" s="458"/>
      <c r="N776" s="458"/>
      <c r="O776" s="458"/>
      <c r="P776" s="458"/>
      <c r="Q776" s="458"/>
      <c r="R776" s="458"/>
      <c r="S776" s="458"/>
      <c r="T776" s="458"/>
      <c r="U776" s="458"/>
      <c r="V776" s="458"/>
      <c r="W776" s="458"/>
      <c r="X776" s="458"/>
      <c r="Y776" s="458"/>
      <c r="Z776" s="459"/>
      <c r="AA776" s="459"/>
      <c r="AB776" s="286"/>
      <c r="AC776" s="430"/>
      <c r="AD776" s="430"/>
      <c r="AE776" s="430"/>
      <c r="AF776" s="430"/>
      <c r="AG776" s="430"/>
      <c r="AH776" s="430"/>
      <c r="AI776" s="430"/>
      <c r="AJ776" s="430"/>
      <c r="AK776" s="430"/>
      <c r="AL776" s="430"/>
      <c r="AM776" s="430"/>
      <c r="AN776" s="430"/>
      <c r="AO776" s="430"/>
      <c r="AP776" s="430"/>
      <c r="AQ776" s="430"/>
    </row>
    <row r="777" spans="1:43" ht="15">
      <c r="A777" s="834"/>
      <c r="B777" s="455"/>
      <c r="C777" s="456"/>
      <c r="D777" s="456"/>
      <c r="E777" s="461"/>
      <c r="F777" s="456"/>
      <c r="G777" s="126"/>
      <c r="H777" s="126"/>
      <c r="I777" s="456"/>
      <c r="J777" s="456"/>
      <c r="K777" s="456"/>
      <c r="L777" s="458"/>
      <c r="M777" s="458"/>
      <c r="N777" s="458"/>
      <c r="O777" s="458"/>
      <c r="P777" s="458"/>
      <c r="Q777" s="458"/>
      <c r="R777" s="458"/>
      <c r="S777" s="458"/>
      <c r="T777" s="458"/>
      <c r="U777" s="458"/>
      <c r="V777" s="458"/>
      <c r="W777" s="458"/>
      <c r="X777" s="458"/>
      <c r="Y777" s="458"/>
      <c r="Z777" s="459"/>
      <c r="AA777" s="459"/>
      <c r="AB777" s="286"/>
      <c r="AC777" s="430"/>
      <c r="AD777" s="430"/>
      <c r="AE777" s="430"/>
      <c r="AF777" s="430"/>
      <c r="AG777" s="430"/>
      <c r="AH777" s="430"/>
      <c r="AI777" s="430"/>
      <c r="AJ777" s="430"/>
      <c r="AK777" s="430"/>
      <c r="AL777" s="430"/>
      <c r="AM777" s="430"/>
      <c r="AN777" s="430"/>
      <c r="AO777" s="430"/>
      <c r="AP777" s="430"/>
      <c r="AQ777" s="430"/>
    </row>
    <row r="778" spans="1:43" ht="15">
      <c r="A778" s="834"/>
      <c r="B778" s="455"/>
      <c r="C778" s="456"/>
      <c r="D778" s="456"/>
      <c r="E778" s="461"/>
      <c r="F778" s="456"/>
      <c r="G778" s="126"/>
      <c r="H778" s="126"/>
      <c r="I778" s="456"/>
      <c r="J778" s="456"/>
      <c r="K778" s="456"/>
      <c r="L778" s="458"/>
      <c r="M778" s="458"/>
      <c r="N778" s="458"/>
      <c r="O778" s="458"/>
      <c r="P778" s="458"/>
      <c r="Q778" s="458"/>
      <c r="R778" s="458"/>
      <c r="S778" s="458"/>
      <c r="T778" s="458"/>
      <c r="U778" s="458"/>
      <c r="V778" s="458"/>
      <c r="W778" s="458"/>
      <c r="X778" s="458"/>
      <c r="Y778" s="458"/>
      <c r="Z778" s="459"/>
      <c r="AA778" s="459"/>
      <c r="AB778" s="286"/>
      <c r="AC778" s="430"/>
      <c r="AD778" s="430"/>
      <c r="AE778" s="430"/>
      <c r="AF778" s="430"/>
      <c r="AG778" s="430"/>
      <c r="AH778" s="430"/>
      <c r="AI778" s="430"/>
      <c r="AJ778" s="430"/>
      <c r="AK778" s="430"/>
      <c r="AL778" s="430"/>
      <c r="AM778" s="430"/>
      <c r="AN778" s="430"/>
      <c r="AO778" s="430"/>
      <c r="AP778" s="430"/>
      <c r="AQ778" s="430"/>
    </row>
    <row r="779" spans="1:43" ht="15">
      <c r="A779" s="834"/>
      <c r="B779" s="455"/>
      <c r="C779" s="456"/>
      <c r="D779" s="456"/>
      <c r="E779" s="461"/>
      <c r="F779" s="456"/>
      <c r="G779" s="126"/>
      <c r="H779" s="126"/>
      <c r="I779" s="456"/>
      <c r="J779" s="456"/>
      <c r="K779" s="456"/>
      <c r="L779" s="458"/>
      <c r="M779" s="458"/>
      <c r="N779" s="458"/>
      <c r="O779" s="458"/>
      <c r="P779" s="458"/>
      <c r="Q779" s="458"/>
      <c r="R779" s="458"/>
      <c r="S779" s="458"/>
      <c r="T779" s="458"/>
      <c r="U779" s="458"/>
      <c r="V779" s="458"/>
      <c r="W779" s="458"/>
      <c r="X779" s="458"/>
      <c r="Y779" s="458"/>
      <c r="Z779" s="459"/>
      <c r="AA779" s="459"/>
      <c r="AB779" s="286"/>
      <c r="AC779" s="430"/>
      <c r="AD779" s="430"/>
      <c r="AE779" s="430"/>
      <c r="AF779" s="430"/>
      <c r="AG779" s="430"/>
      <c r="AH779" s="430"/>
      <c r="AI779" s="430"/>
      <c r="AJ779" s="430"/>
      <c r="AK779" s="430"/>
      <c r="AL779" s="430"/>
      <c r="AM779" s="430"/>
      <c r="AN779" s="430"/>
      <c r="AO779" s="430"/>
      <c r="AP779" s="430"/>
      <c r="AQ779" s="430"/>
    </row>
    <row r="780" spans="1:43" ht="15">
      <c r="A780" s="834"/>
      <c r="B780" s="455"/>
      <c r="C780" s="456"/>
      <c r="D780" s="456"/>
      <c r="E780" s="461"/>
      <c r="F780" s="456"/>
      <c r="G780" s="126"/>
      <c r="H780" s="126"/>
      <c r="I780" s="456"/>
      <c r="J780" s="456"/>
      <c r="K780" s="456"/>
      <c r="L780" s="458"/>
      <c r="M780" s="458"/>
      <c r="N780" s="458"/>
      <c r="O780" s="458"/>
      <c r="P780" s="458"/>
      <c r="Q780" s="458"/>
      <c r="R780" s="458"/>
      <c r="S780" s="458"/>
      <c r="T780" s="458"/>
      <c r="U780" s="458"/>
      <c r="V780" s="458"/>
      <c r="W780" s="458"/>
      <c r="X780" s="458"/>
      <c r="Y780" s="458"/>
      <c r="Z780" s="459"/>
      <c r="AA780" s="459"/>
      <c r="AB780" s="286"/>
      <c r="AC780" s="430"/>
      <c r="AD780" s="430"/>
      <c r="AE780" s="430"/>
      <c r="AF780" s="430"/>
      <c r="AG780" s="430"/>
      <c r="AH780" s="430"/>
      <c r="AI780" s="430"/>
      <c r="AJ780" s="430"/>
      <c r="AK780" s="430"/>
      <c r="AL780" s="430"/>
      <c r="AM780" s="430"/>
      <c r="AN780" s="430"/>
      <c r="AO780" s="430"/>
      <c r="AP780" s="430"/>
      <c r="AQ780" s="430"/>
    </row>
    <row r="781" spans="1:43" ht="15">
      <c r="A781" s="834"/>
      <c r="B781" s="455"/>
      <c r="C781" s="456"/>
      <c r="D781" s="456"/>
      <c r="E781" s="461"/>
      <c r="F781" s="456"/>
      <c r="G781" s="126"/>
      <c r="H781" s="126"/>
      <c r="I781" s="456"/>
      <c r="J781" s="456"/>
      <c r="K781" s="456"/>
      <c r="L781" s="458"/>
      <c r="M781" s="458"/>
      <c r="N781" s="458"/>
      <c r="O781" s="458"/>
      <c r="P781" s="458"/>
      <c r="Q781" s="458"/>
      <c r="R781" s="458"/>
      <c r="S781" s="458"/>
      <c r="T781" s="458"/>
      <c r="U781" s="458"/>
      <c r="V781" s="458"/>
      <c r="W781" s="458"/>
      <c r="X781" s="458"/>
      <c r="Y781" s="458"/>
      <c r="Z781" s="459"/>
      <c r="AA781" s="459"/>
      <c r="AB781" s="286"/>
      <c r="AC781" s="430"/>
      <c r="AD781" s="430"/>
      <c r="AE781" s="430"/>
      <c r="AF781" s="430"/>
      <c r="AG781" s="430"/>
      <c r="AH781" s="430"/>
      <c r="AI781" s="430"/>
      <c r="AJ781" s="430"/>
      <c r="AK781" s="430"/>
      <c r="AL781" s="430"/>
      <c r="AM781" s="430"/>
      <c r="AN781" s="430"/>
      <c r="AO781" s="430"/>
      <c r="AP781" s="430"/>
      <c r="AQ781" s="430"/>
    </row>
    <row r="782" spans="1:43" ht="15">
      <c r="A782" s="834"/>
      <c r="B782" s="455"/>
      <c r="C782" s="456"/>
      <c r="D782" s="456"/>
      <c r="E782" s="461"/>
      <c r="F782" s="456"/>
      <c r="G782" s="126"/>
      <c r="H782" s="126"/>
      <c r="I782" s="456"/>
      <c r="J782" s="456"/>
      <c r="K782" s="456"/>
      <c r="L782" s="458"/>
      <c r="M782" s="458"/>
      <c r="N782" s="458"/>
      <c r="O782" s="458"/>
      <c r="P782" s="458"/>
      <c r="Q782" s="458"/>
      <c r="R782" s="458"/>
      <c r="S782" s="458"/>
      <c r="T782" s="458"/>
      <c r="U782" s="458"/>
      <c r="V782" s="458"/>
      <c r="W782" s="458"/>
      <c r="X782" s="458"/>
      <c r="Y782" s="458"/>
      <c r="Z782" s="459"/>
      <c r="AA782" s="459"/>
      <c r="AB782" s="286"/>
      <c r="AC782" s="430"/>
      <c r="AD782" s="430"/>
      <c r="AE782" s="430"/>
      <c r="AF782" s="430"/>
      <c r="AG782" s="430"/>
      <c r="AH782" s="430"/>
      <c r="AI782" s="430"/>
      <c r="AJ782" s="430"/>
      <c r="AK782" s="430"/>
      <c r="AL782" s="430"/>
      <c r="AM782" s="430"/>
      <c r="AN782" s="430"/>
      <c r="AO782" s="430"/>
      <c r="AP782" s="430"/>
      <c r="AQ782" s="430"/>
    </row>
    <row r="783" spans="1:43" ht="15">
      <c r="A783" s="834"/>
      <c r="B783" s="455"/>
      <c r="C783" s="456"/>
      <c r="D783" s="456"/>
      <c r="E783" s="461"/>
      <c r="F783" s="456"/>
      <c r="G783" s="126"/>
      <c r="H783" s="126"/>
      <c r="I783" s="456"/>
      <c r="J783" s="456"/>
      <c r="K783" s="456"/>
      <c r="L783" s="458"/>
      <c r="M783" s="458"/>
      <c r="N783" s="458"/>
      <c r="O783" s="458"/>
      <c r="P783" s="458"/>
      <c r="Q783" s="458"/>
      <c r="R783" s="458"/>
      <c r="S783" s="458"/>
      <c r="T783" s="458"/>
      <c r="U783" s="458"/>
      <c r="V783" s="458"/>
      <c r="W783" s="458"/>
      <c r="X783" s="458"/>
      <c r="Y783" s="458"/>
      <c r="Z783" s="459"/>
      <c r="AA783" s="459"/>
      <c r="AB783" s="286"/>
      <c r="AC783" s="430"/>
      <c r="AD783" s="430"/>
      <c r="AE783" s="430"/>
      <c r="AF783" s="430"/>
      <c r="AG783" s="430"/>
      <c r="AH783" s="430"/>
      <c r="AI783" s="430"/>
      <c r="AJ783" s="430"/>
      <c r="AK783" s="430"/>
      <c r="AL783" s="430"/>
      <c r="AM783" s="430"/>
      <c r="AN783" s="430"/>
      <c r="AO783" s="430"/>
      <c r="AP783" s="430"/>
      <c r="AQ783" s="430"/>
    </row>
    <row r="784" spans="1:43" ht="15">
      <c r="A784" s="834"/>
      <c r="B784" s="455"/>
      <c r="C784" s="456"/>
      <c r="D784" s="456"/>
      <c r="E784" s="461"/>
      <c r="F784" s="456"/>
      <c r="G784" s="126"/>
      <c r="H784" s="126"/>
      <c r="I784" s="456"/>
      <c r="J784" s="456"/>
      <c r="K784" s="456"/>
      <c r="L784" s="458"/>
      <c r="M784" s="458"/>
      <c r="N784" s="458"/>
      <c r="O784" s="458"/>
      <c r="P784" s="458"/>
      <c r="Q784" s="458"/>
      <c r="R784" s="458"/>
      <c r="S784" s="458"/>
      <c r="T784" s="458"/>
      <c r="U784" s="458"/>
      <c r="V784" s="458"/>
      <c r="W784" s="458"/>
      <c r="X784" s="458"/>
      <c r="Y784" s="458"/>
      <c r="Z784" s="459"/>
      <c r="AA784" s="459"/>
      <c r="AB784" s="286"/>
      <c r="AC784" s="430"/>
      <c r="AD784" s="430"/>
      <c r="AE784" s="430"/>
      <c r="AF784" s="430"/>
      <c r="AG784" s="430"/>
      <c r="AH784" s="430"/>
      <c r="AI784" s="430"/>
      <c r="AJ784" s="430"/>
      <c r="AK784" s="430"/>
      <c r="AL784" s="430"/>
      <c r="AM784" s="430"/>
      <c r="AN784" s="430"/>
      <c r="AO784" s="430"/>
      <c r="AP784" s="430"/>
      <c r="AQ784" s="430"/>
    </row>
    <row r="785" spans="1:43" ht="15">
      <c r="A785" s="834"/>
      <c r="B785" s="455"/>
      <c r="C785" s="456"/>
      <c r="D785" s="456"/>
      <c r="E785" s="461"/>
      <c r="F785" s="456"/>
      <c r="G785" s="126"/>
      <c r="H785" s="126"/>
      <c r="I785" s="456"/>
      <c r="J785" s="456"/>
      <c r="K785" s="456"/>
      <c r="L785" s="458"/>
      <c r="M785" s="458"/>
      <c r="N785" s="458"/>
      <c r="O785" s="458"/>
      <c r="P785" s="458"/>
      <c r="Q785" s="458"/>
      <c r="R785" s="458"/>
      <c r="S785" s="458"/>
      <c r="T785" s="458"/>
      <c r="U785" s="458"/>
      <c r="V785" s="458"/>
      <c r="W785" s="458"/>
      <c r="X785" s="458"/>
      <c r="Y785" s="458"/>
      <c r="Z785" s="459"/>
      <c r="AA785" s="459"/>
      <c r="AB785" s="286"/>
      <c r="AC785" s="430"/>
      <c r="AD785" s="430"/>
      <c r="AE785" s="430"/>
      <c r="AF785" s="430"/>
      <c r="AG785" s="430"/>
      <c r="AH785" s="430"/>
      <c r="AI785" s="430"/>
      <c r="AJ785" s="430"/>
      <c r="AK785" s="430"/>
      <c r="AL785" s="430"/>
      <c r="AM785" s="430"/>
      <c r="AN785" s="430"/>
      <c r="AO785" s="430"/>
      <c r="AP785" s="430"/>
      <c r="AQ785" s="430"/>
    </row>
    <row r="786" spans="1:43" ht="15">
      <c r="A786" s="834"/>
      <c r="B786" s="455"/>
      <c r="C786" s="456"/>
      <c r="D786" s="456"/>
      <c r="E786" s="461"/>
      <c r="F786" s="456"/>
      <c r="G786" s="126"/>
      <c r="H786" s="126"/>
      <c r="I786" s="456"/>
      <c r="J786" s="456"/>
      <c r="K786" s="456"/>
      <c r="L786" s="458"/>
      <c r="M786" s="458"/>
      <c r="N786" s="458"/>
      <c r="O786" s="458"/>
      <c r="P786" s="458"/>
      <c r="Q786" s="458"/>
      <c r="R786" s="458"/>
      <c r="S786" s="458"/>
      <c r="T786" s="458"/>
      <c r="U786" s="458"/>
      <c r="V786" s="458"/>
      <c r="W786" s="458"/>
      <c r="X786" s="458"/>
      <c r="Y786" s="458"/>
      <c r="Z786" s="459"/>
      <c r="AA786" s="459"/>
      <c r="AB786" s="286"/>
      <c r="AC786" s="430"/>
      <c r="AD786" s="430"/>
      <c r="AE786" s="430"/>
      <c r="AF786" s="430"/>
      <c r="AG786" s="430"/>
      <c r="AH786" s="430"/>
      <c r="AI786" s="430"/>
      <c r="AJ786" s="430"/>
      <c r="AK786" s="430"/>
      <c r="AL786" s="430"/>
      <c r="AM786" s="430"/>
      <c r="AN786" s="430"/>
      <c r="AO786" s="430"/>
      <c r="AP786" s="430"/>
      <c r="AQ786" s="430"/>
    </row>
    <row r="787" spans="1:43" ht="15">
      <c r="A787" s="834"/>
      <c r="B787" s="455"/>
      <c r="C787" s="456"/>
      <c r="D787" s="456"/>
      <c r="E787" s="461"/>
      <c r="F787" s="456"/>
      <c r="G787" s="126"/>
      <c r="H787" s="126"/>
      <c r="I787" s="456"/>
      <c r="J787" s="456"/>
      <c r="K787" s="456"/>
      <c r="L787" s="458"/>
      <c r="M787" s="458"/>
      <c r="N787" s="458"/>
      <c r="O787" s="458"/>
      <c r="P787" s="458"/>
      <c r="Q787" s="458"/>
      <c r="R787" s="458"/>
      <c r="S787" s="458"/>
      <c r="T787" s="458"/>
      <c r="U787" s="458"/>
      <c r="V787" s="458"/>
      <c r="W787" s="458"/>
      <c r="X787" s="458"/>
      <c r="Y787" s="458"/>
      <c r="Z787" s="459"/>
      <c r="AA787" s="459"/>
      <c r="AB787" s="286"/>
      <c r="AC787" s="430"/>
      <c r="AD787" s="430"/>
      <c r="AE787" s="430"/>
      <c r="AF787" s="430"/>
      <c r="AG787" s="430"/>
      <c r="AH787" s="430"/>
      <c r="AI787" s="430"/>
      <c r="AJ787" s="430"/>
      <c r="AK787" s="430"/>
      <c r="AL787" s="430"/>
      <c r="AM787" s="430"/>
      <c r="AN787" s="430"/>
      <c r="AO787" s="430"/>
      <c r="AP787" s="430"/>
      <c r="AQ787" s="430"/>
    </row>
    <row r="788" spans="1:43" ht="15">
      <c r="A788" s="834"/>
      <c r="B788" s="455"/>
      <c r="C788" s="456"/>
      <c r="D788" s="456"/>
      <c r="E788" s="461"/>
      <c r="F788" s="456"/>
      <c r="G788" s="126"/>
      <c r="H788" s="126"/>
      <c r="I788" s="456"/>
      <c r="J788" s="456"/>
      <c r="K788" s="456"/>
      <c r="L788" s="458"/>
      <c r="M788" s="458"/>
      <c r="N788" s="458"/>
      <c r="O788" s="458"/>
      <c r="P788" s="458"/>
      <c r="Q788" s="458"/>
      <c r="R788" s="458"/>
      <c r="S788" s="458"/>
      <c r="T788" s="458"/>
      <c r="U788" s="458"/>
      <c r="V788" s="458"/>
      <c r="W788" s="458"/>
      <c r="X788" s="458"/>
      <c r="Y788" s="458"/>
      <c r="Z788" s="459"/>
      <c r="AA788" s="459"/>
      <c r="AB788" s="286"/>
      <c r="AC788" s="430"/>
      <c r="AD788" s="430"/>
      <c r="AE788" s="430"/>
      <c r="AF788" s="430"/>
      <c r="AG788" s="430"/>
      <c r="AH788" s="430"/>
      <c r="AI788" s="430"/>
      <c r="AJ788" s="430"/>
      <c r="AK788" s="430"/>
      <c r="AL788" s="430"/>
      <c r="AM788" s="430"/>
      <c r="AN788" s="430"/>
      <c r="AO788" s="430"/>
      <c r="AP788" s="430"/>
      <c r="AQ788" s="430"/>
    </row>
    <row r="789" spans="1:43" ht="15">
      <c r="A789" s="834"/>
      <c r="B789" s="455"/>
      <c r="C789" s="456"/>
      <c r="D789" s="456"/>
      <c r="E789" s="461"/>
      <c r="F789" s="456"/>
      <c r="G789" s="126"/>
      <c r="H789" s="126"/>
      <c r="I789" s="456"/>
      <c r="J789" s="456"/>
      <c r="K789" s="456"/>
      <c r="L789" s="458"/>
      <c r="M789" s="458"/>
      <c r="N789" s="458"/>
      <c r="O789" s="458"/>
      <c r="P789" s="458"/>
      <c r="Q789" s="458"/>
      <c r="R789" s="458"/>
      <c r="S789" s="458"/>
      <c r="T789" s="458"/>
      <c r="U789" s="458"/>
      <c r="V789" s="458"/>
      <c r="W789" s="458"/>
      <c r="X789" s="458"/>
      <c r="Y789" s="458"/>
      <c r="Z789" s="459"/>
      <c r="AA789" s="459"/>
      <c r="AB789" s="286"/>
      <c r="AC789" s="430"/>
      <c r="AD789" s="430"/>
      <c r="AE789" s="430"/>
      <c r="AF789" s="430"/>
      <c r="AG789" s="430"/>
      <c r="AH789" s="430"/>
      <c r="AI789" s="430"/>
      <c r="AJ789" s="430"/>
      <c r="AK789" s="430"/>
      <c r="AL789" s="430"/>
      <c r="AM789" s="430"/>
      <c r="AN789" s="430"/>
      <c r="AO789" s="430"/>
      <c r="AP789" s="430"/>
      <c r="AQ789" s="430"/>
    </row>
    <row r="790" spans="1:43" ht="15">
      <c r="A790" s="834"/>
      <c r="B790" s="455"/>
      <c r="C790" s="456"/>
      <c r="D790" s="456"/>
      <c r="E790" s="461"/>
      <c r="F790" s="456"/>
      <c r="G790" s="126"/>
      <c r="H790" s="126"/>
      <c r="I790" s="456"/>
      <c r="J790" s="456"/>
      <c r="K790" s="456"/>
      <c r="L790" s="458"/>
      <c r="M790" s="458"/>
      <c r="N790" s="458"/>
      <c r="O790" s="458"/>
      <c r="P790" s="458"/>
      <c r="Q790" s="458"/>
      <c r="R790" s="458"/>
      <c r="S790" s="458"/>
      <c r="T790" s="458"/>
      <c r="U790" s="458"/>
      <c r="V790" s="458"/>
      <c r="W790" s="458"/>
      <c r="X790" s="458"/>
      <c r="Y790" s="458"/>
      <c r="Z790" s="459"/>
      <c r="AA790" s="459"/>
      <c r="AB790" s="286"/>
      <c r="AC790" s="430"/>
      <c r="AD790" s="430"/>
      <c r="AE790" s="430"/>
      <c r="AF790" s="430"/>
      <c r="AG790" s="430"/>
      <c r="AH790" s="430"/>
      <c r="AI790" s="430"/>
      <c r="AJ790" s="430"/>
      <c r="AK790" s="430"/>
      <c r="AL790" s="430"/>
      <c r="AM790" s="430"/>
      <c r="AN790" s="430"/>
      <c r="AO790" s="430"/>
      <c r="AP790" s="430"/>
      <c r="AQ790" s="430"/>
    </row>
    <row r="791" spans="1:43" ht="15">
      <c r="A791" s="834"/>
      <c r="B791" s="455"/>
      <c r="C791" s="456"/>
      <c r="D791" s="456"/>
      <c r="E791" s="461"/>
      <c r="F791" s="456"/>
      <c r="G791" s="126"/>
      <c r="H791" s="126"/>
      <c r="I791" s="456"/>
      <c r="J791" s="456"/>
      <c r="K791" s="456"/>
      <c r="L791" s="458"/>
      <c r="M791" s="458"/>
      <c r="N791" s="458"/>
      <c r="O791" s="458"/>
      <c r="P791" s="458"/>
      <c r="Q791" s="458"/>
      <c r="R791" s="458"/>
      <c r="S791" s="458"/>
      <c r="T791" s="458"/>
      <c r="U791" s="458"/>
      <c r="V791" s="458"/>
      <c r="W791" s="458"/>
      <c r="X791" s="458"/>
      <c r="Y791" s="458"/>
      <c r="Z791" s="459"/>
      <c r="AA791" s="459"/>
      <c r="AB791" s="286"/>
      <c r="AC791" s="430"/>
      <c r="AD791" s="430"/>
      <c r="AE791" s="430"/>
      <c r="AF791" s="430"/>
      <c r="AG791" s="430"/>
      <c r="AH791" s="430"/>
      <c r="AI791" s="430"/>
      <c r="AJ791" s="430"/>
      <c r="AK791" s="430"/>
      <c r="AL791" s="430"/>
      <c r="AM791" s="430"/>
      <c r="AN791" s="430"/>
      <c r="AO791" s="430"/>
      <c r="AP791" s="430"/>
      <c r="AQ791" s="430"/>
    </row>
    <row r="792" spans="1:43" ht="15">
      <c r="A792" s="834"/>
      <c r="B792" s="455"/>
      <c r="C792" s="456"/>
      <c r="D792" s="456"/>
      <c r="E792" s="461"/>
      <c r="F792" s="456"/>
      <c r="G792" s="126"/>
      <c r="H792" s="126"/>
      <c r="I792" s="456"/>
      <c r="J792" s="456"/>
      <c r="K792" s="456"/>
      <c r="L792" s="458"/>
      <c r="M792" s="458"/>
      <c r="N792" s="458"/>
      <c r="O792" s="458"/>
      <c r="P792" s="458"/>
      <c r="Q792" s="458"/>
      <c r="R792" s="458"/>
      <c r="S792" s="458"/>
      <c r="T792" s="458"/>
      <c r="U792" s="458"/>
      <c r="V792" s="458"/>
      <c r="W792" s="458"/>
      <c r="X792" s="458"/>
      <c r="Y792" s="458"/>
      <c r="Z792" s="459"/>
      <c r="AA792" s="459"/>
      <c r="AB792" s="286"/>
      <c r="AC792" s="430"/>
      <c r="AD792" s="430"/>
      <c r="AE792" s="430"/>
      <c r="AF792" s="430"/>
      <c r="AG792" s="430"/>
      <c r="AH792" s="430"/>
      <c r="AI792" s="430"/>
      <c r="AJ792" s="430"/>
      <c r="AK792" s="430"/>
      <c r="AL792" s="430"/>
      <c r="AM792" s="430"/>
      <c r="AN792" s="430"/>
      <c r="AO792" s="430"/>
      <c r="AP792" s="430"/>
      <c r="AQ792" s="430"/>
    </row>
    <row r="793" spans="1:43" ht="15">
      <c r="A793" s="834"/>
      <c r="B793" s="455"/>
      <c r="C793" s="456"/>
      <c r="D793" s="456"/>
      <c r="E793" s="461"/>
      <c r="F793" s="456"/>
      <c r="G793" s="126"/>
      <c r="H793" s="126"/>
      <c r="I793" s="456"/>
      <c r="J793" s="456"/>
      <c r="K793" s="456"/>
      <c r="L793" s="458"/>
      <c r="M793" s="458"/>
      <c r="N793" s="458"/>
      <c r="O793" s="458"/>
      <c r="P793" s="458"/>
      <c r="Q793" s="458"/>
      <c r="R793" s="458"/>
      <c r="S793" s="458"/>
      <c r="T793" s="458"/>
      <c r="U793" s="458"/>
      <c r="V793" s="458"/>
      <c r="W793" s="458"/>
      <c r="X793" s="458"/>
      <c r="Y793" s="458"/>
      <c r="Z793" s="459"/>
      <c r="AA793" s="459"/>
      <c r="AB793" s="286"/>
      <c r="AC793" s="430"/>
      <c r="AD793" s="430"/>
      <c r="AE793" s="430"/>
      <c r="AF793" s="430"/>
      <c r="AG793" s="430"/>
      <c r="AH793" s="430"/>
      <c r="AI793" s="430"/>
      <c r="AJ793" s="430"/>
      <c r="AK793" s="430"/>
      <c r="AL793" s="430"/>
      <c r="AM793" s="430"/>
      <c r="AN793" s="430"/>
      <c r="AO793" s="430"/>
      <c r="AP793" s="430"/>
      <c r="AQ793" s="430"/>
    </row>
    <row r="794" spans="1:43" ht="15">
      <c r="A794" s="834"/>
      <c r="B794" s="455"/>
      <c r="C794" s="456"/>
      <c r="D794" s="456"/>
      <c r="E794" s="461"/>
      <c r="F794" s="456"/>
      <c r="G794" s="126"/>
      <c r="H794" s="126"/>
      <c r="I794" s="456"/>
      <c r="J794" s="456"/>
      <c r="K794" s="456"/>
      <c r="L794" s="458"/>
      <c r="M794" s="458"/>
      <c r="N794" s="458"/>
      <c r="O794" s="458"/>
      <c r="P794" s="458"/>
      <c r="Q794" s="458"/>
      <c r="R794" s="458"/>
      <c r="S794" s="458"/>
      <c r="T794" s="458"/>
      <c r="U794" s="458"/>
      <c r="V794" s="458"/>
      <c r="W794" s="458"/>
      <c r="X794" s="458"/>
      <c r="Y794" s="458"/>
      <c r="Z794" s="459"/>
      <c r="AA794" s="459"/>
      <c r="AB794" s="286"/>
      <c r="AC794" s="430"/>
      <c r="AD794" s="430"/>
      <c r="AE794" s="430"/>
      <c r="AF794" s="430"/>
      <c r="AG794" s="430"/>
      <c r="AH794" s="430"/>
      <c r="AI794" s="430"/>
      <c r="AJ794" s="430"/>
      <c r="AK794" s="430"/>
      <c r="AL794" s="430"/>
      <c r="AM794" s="430"/>
      <c r="AN794" s="430"/>
      <c r="AO794" s="430"/>
      <c r="AP794" s="430"/>
      <c r="AQ794" s="430"/>
    </row>
    <row r="795" spans="1:43" ht="15">
      <c r="A795" s="834"/>
      <c r="B795" s="455"/>
      <c r="C795" s="456"/>
      <c r="D795" s="456"/>
      <c r="E795" s="461"/>
      <c r="F795" s="456"/>
      <c r="G795" s="126"/>
      <c r="H795" s="126"/>
      <c r="I795" s="456"/>
      <c r="J795" s="456"/>
      <c r="K795" s="456"/>
      <c r="L795" s="458"/>
      <c r="M795" s="458"/>
      <c r="N795" s="458"/>
      <c r="O795" s="458"/>
      <c r="P795" s="458"/>
      <c r="Q795" s="458"/>
      <c r="R795" s="458"/>
      <c r="S795" s="458"/>
      <c r="T795" s="458"/>
      <c r="U795" s="458"/>
      <c r="V795" s="458"/>
      <c r="W795" s="458"/>
      <c r="X795" s="458"/>
      <c r="Y795" s="458"/>
      <c r="Z795" s="459"/>
      <c r="AA795" s="459"/>
      <c r="AB795" s="286"/>
      <c r="AC795" s="430"/>
      <c r="AD795" s="430"/>
      <c r="AE795" s="430"/>
      <c r="AF795" s="430"/>
      <c r="AG795" s="430"/>
      <c r="AH795" s="430"/>
      <c r="AI795" s="430"/>
      <c r="AJ795" s="430"/>
      <c r="AK795" s="430"/>
      <c r="AL795" s="430"/>
      <c r="AM795" s="430"/>
      <c r="AN795" s="430"/>
      <c r="AO795" s="430"/>
      <c r="AP795" s="430"/>
      <c r="AQ795" s="430"/>
    </row>
    <row r="796" spans="1:43" ht="15">
      <c r="A796" s="834"/>
      <c r="B796" s="455"/>
      <c r="C796" s="456"/>
      <c r="D796" s="456"/>
      <c r="E796" s="461"/>
      <c r="F796" s="456"/>
      <c r="G796" s="126"/>
      <c r="H796" s="126"/>
      <c r="I796" s="456"/>
      <c r="J796" s="456"/>
      <c r="K796" s="456"/>
      <c r="L796" s="458"/>
      <c r="M796" s="458"/>
      <c r="N796" s="458"/>
      <c r="O796" s="458"/>
      <c r="P796" s="458"/>
      <c r="Q796" s="458"/>
      <c r="R796" s="458"/>
      <c r="S796" s="458"/>
      <c r="T796" s="458"/>
      <c r="U796" s="458"/>
      <c r="V796" s="458"/>
      <c r="W796" s="458"/>
      <c r="X796" s="458"/>
      <c r="Y796" s="458"/>
      <c r="Z796" s="459"/>
      <c r="AA796" s="459"/>
      <c r="AB796" s="286"/>
      <c r="AC796" s="430"/>
      <c r="AD796" s="430"/>
      <c r="AE796" s="430"/>
      <c r="AF796" s="430"/>
      <c r="AG796" s="430"/>
      <c r="AH796" s="430"/>
      <c r="AI796" s="430"/>
      <c r="AJ796" s="430"/>
      <c r="AK796" s="430"/>
      <c r="AL796" s="430"/>
      <c r="AM796" s="430"/>
      <c r="AN796" s="430"/>
      <c r="AO796" s="430"/>
      <c r="AP796" s="430"/>
      <c r="AQ796" s="430"/>
    </row>
    <row r="797" spans="1:43" ht="15">
      <c r="A797" s="834"/>
      <c r="B797" s="455"/>
      <c r="C797" s="456"/>
      <c r="D797" s="456"/>
      <c r="E797" s="461"/>
      <c r="F797" s="456"/>
      <c r="G797" s="126"/>
      <c r="H797" s="126"/>
      <c r="I797" s="456"/>
      <c r="J797" s="456"/>
      <c r="K797" s="456"/>
      <c r="L797" s="458"/>
      <c r="M797" s="458"/>
      <c r="N797" s="458"/>
      <c r="O797" s="458"/>
      <c r="P797" s="458"/>
      <c r="Q797" s="458"/>
      <c r="R797" s="458"/>
      <c r="S797" s="458"/>
      <c r="T797" s="458"/>
      <c r="U797" s="458"/>
      <c r="V797" s="458"/>
      <c r="W797" s="458"/>
      <c r="X797" s="458"/>
      <c r="Y797" s="458"/>
      <c r="Z797" s="459"/>
      <c r="AA797" s="459"/>
      <c r="AB797" s="286"/>
      <c r="AC797" s="430"/>
      <c r="AD797" s="430"/>
      <c r="AE797" s="430"/>
      <c r="AF797" s="430"/>
      <c r="AG797" s="430"/>
      <c r="AH797" s="430"/>
      <c r="AI797" s="430"/>
      <c r="AJ797" s="430"/>
      <c r="AK797" s="430"/>
      <c r="AL797" s="430"/>
      <c r="AM797" s="430"/>
      <c r="AN797" s="430"/>
      <c r="AO797" s="430"/>
      <c r="AP797" s="430"/>
      <c r="AQ797" s="430"/>
    </row>
    <row r="798" spans="1:43" ht="15">
      <c r="A798" s="834"/>
      <c r="B798" s="455"/>
      <c r="C798" s="456"/>
      <c r="D798" s="456"/>
      <c r="E798" s="461"/>
      <c r="F798" s="456"/>
      <c r="G798" s="126"/>
      <c r="H798" s="126"/>
      <c r="I798" s="456"/>
      <c r="J798" s="456"/>
      <c r="K798" s="456"/>
      <c r="L798" s="458"/>
      <c r="M798" s="458"/>
      <c r="N798" s="458"/>
      <c r="O798" s="458"/>
      <c r="P798" s="458"/>
      <c r="Q798" s="458"/>
      <c r="R798" s="458"/>
      <c r="S798" s="458"/>
      <c r="T798" s="458"/>
      <c r="U798" s="458"/>
      <c r="V798" s="458"/>
      <c r="W798" s="458"/>
      <c r="X798" s="458"/>
      <c r="Y798" s="458"/>
      <c r="Z798" s="459"/>
      <c r="AA798" s="459"/>
      <c r="AB798" s="286"/>
      <c r="AC798" s="430"/>
      <c r="AD798" s="430"/>
      <c r="AE798" s="430"/>
      <c r="AF798" s="430"/>
      <c r="AG798" s="430"/>
      <c r="AH798" s="430"/>
      <c r="AI798" s="430"/>
      <c r="AJ798" s="430"/>
      <c r="AK798" s="430"/>
      <c r="AL798" s="430"/>
      <c r="AM798" s="430"/>
      <c r="AN798" s="430"/>
      <c r="AO798" s="430"/>
      <c r="AP798" s="430"/>
      <c r="AQ798" s="430"/>
    </row>
    <row r="799" spans="1:43" ht="15">
      <c r="A799" s="834"/>
      <c r="B799" s="455"/>
      <c r="C799" s="456"/>
      <c r="D799" s="456"/>
      <c r="E799" s="461"/>
      <c r="F799" s="456"/>
      <c r="G799" s="126"/>
      <c r="H799" s="126"/>
      <c r="I799" s="456"/>
      <c r="J799" s="456"/>
      <c r="K799" s="456"/>
      <c r="L799" s="458"/>
      <c r="M799" s="458"/>
      <c r="N799" s="458"/>
      <c r="O799" s="458"/>
      <c r="P799" s="458"/>
      <c r="Q799" s="458"/>
      <c r="R799" s="458"/>
      <c r="S799" s="458"/>
      <c r="T799" s="458"/>
      <c r="U799" s="458"/>
      <c r="V799" s="458"/>
      <c r="W799" s="458"/>
      <c r="X799" s="458"/>
      <c r="Y799" s="458"/>
      <c r="Z799" s="459"/>
      <c r="AA799" s="459"/>
      <c r="AB799" s="286"/>
      <c r="AC799" s="430"/>
      <c r="AD799" s="430"/>
      <c r="AE799" s="430"/>
      <c r="AF799" s="430"/>
      <c r="AG799" s="430"/>
      <c r="AH799" s="430"/>
      <c r="AI799" s="430"/>
      <c r="AJ799" s="430"/>
      <c r="AK799" s="430"/>
      <c r="AL799" s="430"/>
      <c r="AM799" s="430"/>
      <c r="AN799" s="430"/>
      <c r="AO799" s="430"/>
      <c r="AP799" s="430"/>
      <c r="AQ799" s="430"/>
    </row>
    <row r="800" spans="1:43" ht="15">
      <c r="A800" s="834"/>
      <c r="B800" s="455"/>
      <c r="C800" s="456"/>
      <c r="D800" s="456"/>
      <c r="E800" s="461"/>
      <c r="F800" s="456"/>
      <c r="G800" s="126"/>
      <c r="H800" s="126"/>
      <c r="I800" s="456"/>
      <c r="J800" s="456"/>
      <c r="K800" s="456"/>
      <c r="L800" s="458"/>
      <c r="M800" s="458"/>
      <c r="N800" s="458"/>
      <c r="O800" s="458"/>
      <c r="P800" s="458"/>
      <c r="Q800" s="458"/>
      <c r="R800" s="458"/>
      <c r="S800" s="458"/>
      <c r="T800" s="458"/>
      <c r="U800" s="458"/>
      <c r="V800" s="458"/>
      <c r="W800" s="458"/>
      <c r="X800" s="458"/>
      <c r="Y800" s="458"/>
      <c r="Z800" s="459"/>
      <c r="AA800" s="459"/>
      <c r="AB800" s="286"/>
      <c r="AC800" s="430"/>
      <c r="AD800" s="430"/>
      <c r="AE800" s="430"/>
      <c r="AF800" s="430"/>
      <c r="AG800" s="430"/>
      <c r="AH800" s="430"/>
      <c r="AI800" s="430"/>
      <c r="AJ800" s="430"/>
      <c r="AK800" s="430"/>
      <c r="AL800" s="430"/>
      <c r="AM800" s="430"/>
      <c r="AN800" s="430"/>
      <c r="AO800" s="430"/>
      <c r="AP800" s="430"/>
      <c r="AQ800" s="430"/>
    </row>
    <row r="801" spans="1:43" ht="15">
      <c r="A801" s="834"/>
      <c r="B801" s="455"/>
      <c r="C801" s="456"/>
      <c r="D801" s="456"/>
      <c r="E801" s="461"/>
      <c r="F801" s="456"/>
      <c r="G801" s="126"/>
      <c r="H801" s="126"/>
      <c r="I801" s="456"/>
      <c r="J801" s="456"/>
      <c r="K801" s="456"/>
      <c r="L801" s="458"/>
      <c r="M801" s="458"/>
      <c r="N801" s="458"/>
      <c r="O801" s="458"/>
      <c r="P801" s="458"/>
      <c r="Q801" s="458"/>
      <c r="R801" s="458"/>
      <c r="S801" s="458"/>
      <c r="T801" s="458"/>
      <c r="U801" s="458"/>
      <c r="V801" s="458"/>
      <c r="W801" s="458"/>
      <c r="X801" s="458"/>
      <c r="Y801" s="458"/>
      <c r="Z801" s="459"/>
      <c r="AA801" s="459"/>
      <c r="AB801" s="286"/>
      <c r="AC801" s="430"/>
      <c r="AD801" s="430"/>
      <c r="AE801" s="430"/>
      <c r="AF801" s="430"/>
      <c r="AG801" s="430"/>
      <c r="AH801" s="430"/>
      <c r="AI801" s="430"/>
      <c r="AJ801" s="430"/>
      <c r="AK801" s="430"/>
      <c r="AL801" s="430"/>
      <c r="AM801" s="430"/>
      <c r="AN801" s="430"/>
      <c r="AO801" s="430"/>
      <c r="AP801" s="430"/>
      <c r="AQ801" s="430"/>
    </row>
    <row r="802" spans="1:43" ht="15">
      <c r="A802" s="834"/>
      <c r="B802" s="455"/>
      <c r="C802" s="456"/>
      <c r="D802" s="456"/>
      <c r="E802" s="461"/>
      <c r="F802" s="456"/>
      <c r="G802" s="126"/>
      <c r="H802" s="126"/>
      <c r="I802" s="456"/>
      <c r="J802" s="456"/>
      <c r="K802" s="456"/>
      <c r="L802" s="458"/>
      <c r="M802" s="458"/>
      <c r="N802" s="458"/>
      <c r="O802" s="458"/>
      <c r="P802" s="458"/>
      <c r="Q802" s="458"/>
      <c r="R802" s="458"/>
      <c r="S802" s="458"/>
      <c r="T802" s="458"/>
      <c r="U802" s="458"/>
      <c r="V802" s="458"/>
      <c r="W802" s="458"/>
      <c r="X802" s="458"/>
      <c r="Y802" s="458"/>
      <c r="Z802" s="459"/>
      <c r="AA802" s="459"/>
      <c r="AB802" s="286"/>
      <c r="AC802" s="430"/>
      <c r="AD802" s="430"/>
      <c r="AE802" s="430"/>
      <c r="AF802" s="430"/>
      <c r="AG802" s="430"/>
      <c r="AH802" s="430"/>
      <c r="AI802" s="430"/>
      <c r="AJ802" s="430"/>
      <c r="AK802" s="430"/>
      <c r="AL802" s="430"/>
      <c r="AM802" s="430"/>
      <c r="AN802" s="430"/>
      <c r="AO802" s="430"/>
      <c r="AP802" s="430"/>
      <c r="AQ802" s="430"/>
    </row>
    <row r="803" spans="1:43" ht="15">
      <c r="A803" s="834"/>
      <c r="B803" s="455"/>
      <c r="C803" s="456"/>
      <c r="D803" s="456"/>
      <c r="E803" s="461"/>
      <c r="F803" s="456"/>
      <c r="G803" s="126"/>
      <c r="H803" s="126"/>
      <c r="I803" s="456"/>
      <c r="J803" s="456"/>
      <c r="K803" s="456"/>
      <c r="L803" s="458"/>
      <c r="M803" s="458"/>
      <c r="N803" s="458"/>
      <c r="O803" s="458"/>
      <c r="P803" s="458"/>
      <c r="Q803" s="458"/>
      <c r="R803" s="458"/>
      <c r="S803" s="458"/>
      <c r="T803" s="458"/>
      <c r="U803" s="458"/>
      <c r="V803" s="458"/>
      <c r="W803" s="458"/>
      <c r="X803" s="458"/>
      <c r="Y803" s="458"/>
      <c r="Z803" s="459"/>
      <c r="AA803" s="459"/>
      <c r="AB803" s="286"/>
      <c r="AC803" s="430"/>
      <c r="AD803" s="430"/>
      <c r="AE803" s="430"/>
      <c r="AF803" s="430"/>
      <c r="AG803" s="430"/>
      <c r="AH803" s="430"/>
      <c r="AI803" s="430"/>
      <c r="AJ803" s="430"/>
      <c r="AK803" s="430"/>
      <c r="AL803" s="430"/>
      <c r="AM803" s="430"/>
      <c r="AN803" s="430"/>
      <c r="AO803" s="430"/>
      <c r="AP803" s="430"/>
      <c r="AQ803" s="430"/>
    </row>
    <row r="804" spans="1:43" ht="15">
      <c r="A804" s="834"/>
      <c r="B804" s="455"/>
      <c r="C804" s="456"/>
      <c r="D804" s="456"/>
      <c r="E804" s="461"/>
      <c r="F804" s="456"/>
      <c r="G804" s="126"/>
      <c r="H804" s="126"/>
      <c r="I804" s="456"/>
      <c r="J804" s="456"/>
      <c r="K804" s="456"/>
      <c r="L804" s="458"/>
      <c r="M804" s="458"/>
      <c r="N804" s="458"/>
      <c r="O804" s="458"/>
      <c r="P804" s="458"/>
      <c r="Q804" s="458"/>
      <c r="R804" s="458"/>
      <c r="S804" s="458"/>
      <c r="T804" s="458"/>
      <c r="U804" s="458"/>
      <c r="V804" s="458"/>
      <c r="W804" s="458"/>
      <c r="X804" s="458"/>
      <c r="Y804" s="458"/>
      <c r="Z804" s="459"/>
      <c r="AA804" s="459"/>
      <c r="AB804" s="286"/>
      <c r="AC804" s="430"/>
      <c r="AD804" s="430"/>
      <c r="AE804" s="430"/>
      <c r="AF804" s="430"/>
      <c r="AG804" s="430"/>
      <c r="AH804" s="430"/>
      <c r="AI804" s="430"/>
      <c r="AJ804" s="430"/>
      <c r="AK804" s="430"/>
      <c r="AL804" s="430"/>
      <c r="AM804" s="430"/>
      <c r="AN804" s="430"/>
      <c r="AO804" s="430"/>
      <c r="AP804" s="430"/>
      <c r="AQ804" s="430"/>
    </row>
    <row r="805" spans="1:43" ht="15">
      <c r="A805" s="834"/>
      <c r="B805" s="455"/>
      <c r="C805" s="456"/>
      <c r="D805" s="456"/>
      <c r="E805" s="461"/>
      <c r="F805" s="456"/>
      <c r="G805" s="126"/>
      <c r="H805" s="126"/>
      <c r="I805" s="456"/>
      <c r="J805" s="456"/>
      <c r="K805" s="456"/>
      <c r="L805" s="458"/>
      <c r="M805" s="458"/>
      <c r="N805" s="458"/>
      <c r="O805" s="458"/>
      <c r="P805" s="458"/>
      <c r="Q805" s="458"/>
      <c r="R805" s="458"/>
      <c r="S805" s="458"/>
      <c r="T805" s="458"/>
      <c r="U805" s="458"/>
      <c r="V805" s="458"/>
      <c r="W805" s="458"/>
      <c r="X805" s="458"/>
      <c r="Y805" s="458"/>
      <c r="Z805" s="459"/>
      <c r="AA805" s="459"/>
      <c r="AB805" s="286"/>
      <c r="AC805" s="430"/>
      <c r="AD805" s="430"/>
      <c r="AE805" s="430"/>
      <c r="AF805" s="430"/>
      <c r="AG805" s="430"/>
      <c r="AH805" s="430"/>
      <c r="AI805" s="430"/>
      <c r="AJ805" s="430"/>
      <c r="AK805" s="430"/>
      <c r="AL805" s="430"/>
      <c r="AM805" s="430"/>
      <c r="AN805" s="430"/>
      <c r="AO805" s="430"/>
      <c r="AP805" s="430"/>
      <c r="AQ805" s="430"/>
    </row>
    <row r="806" spans="1:43" ht="15">
      <c r="A806" s="834"/>
      <c r="B806" s="455"/>
      <c r="C806" s="456"/>
      <c r="D806" s="456"/>
      <c r="E806" s="461"/>
      <c r="F806" s="456"/>
      <c r="G806" s="126"/>
      <c r="H806" s="126"/>
      <c r="I806" s="456"/>
      <c r="J806" s="456"/>
      <c r="K806" s="456"/>
      <c r="L806" s="458"/>
      <c r="M806" s="458"/>
      <c r="N806" s="458"/>
      <c r="O806" s="458"/>
      <c r="P806" s="458"/>
      <c r="Q806" s="458"/>
      <c r="R806" s="458"/>
      <c r="S806" s="458"/>
      <c r="T806" s="458"/>
      <c r="U806" s="458"/>
      <c r="V806" s="458"/>
      <c r="W806" s="458"/>
      <c r="X806" s="458"/>
      <c r="Y806" s="458"/>
      <c r="Z806" s="459"/>
      <c r="AA806" s="459"/>
      <c r="AB806" s="286"/>
      <c r="AC806" s="430"/>
      <c r="AD806" s="430"/>
      <c r="AE806" s="430"/>
      <c r="AF806" s="430"/>
      <c r="AG806" s="430"/>
      <c r="AH806" s="430"/>
      <c r="AI806" s="430"/>
      <c r="AJ806" s="430"/>
      <c r="AK806" s="430"/>
      <c r="AL806" s="430"/>
      <c r="AM806" s="430"/>
      <c r="AN806" s="430"/>
      <c r="AO806" s="430"/>
      <c r="AP806" s="430"/>
      <c r="AQ806" s="430"/>
    </row>
    <row r="807" spans="1:43" ht="15">
      <c r="A807" s="834"/>
      <c r="B807" s="455"/>
      <c r="C807" s="456"/>
      <c r="D807" s="456"/>
      <c r="E807" s="461"/>
      <c r="F807" s="456"/>
      <c r="G807" s="126"/>
      <c r="H807" s="126"/>
      <c r="I807" s="456"/>
      <c r="J807" s="456"/>
      <c r="K807" s="456"/>
      <c r="L807" s="458"/>
      <c r="M807" s="458"/>
      <c r="N807" s="458"/>
      <c r="O807" s="458"/>
      <c r="P807" s="458"/>
      <c r="Q807" s="458"/>
      <c r="R807" s="458"/>
      <c r="S807" s="458"/>
      <c r="T807" s="458"/>
      <c r="U807" s="458"/>
      <c r="V807" s="458"/>
      <c r="W807" s="458"/>
      <c r="X807" s="458"/>
      <c r="Y807" s="458"/>
      <c r="Z807" s="459"/>
      <c r="AA807" s="459"/>
      <c r="AB807" s="286"/>
      <c r="AC807" s="430"/>
      <c r="AD807" s="430"/>
      <c r="AE807" s="430"/>
      <c r="AF807" s="430"/>
      <c r="AG807" s="430"/>
      <c r="AH807" s="430"/>
      <c r="AI807" s="430"/>
      <c r="AJ807" s="430"/>
      <c r="AK807" s="430"/>
      <c r="AL807" s="430"/>
      <c r="AM807" s="430"/>
      <c r="AN807" s="430"/>
      <c r="AO807" s="430"/>
      <c r="AP807" s="430"/>
      <c r="AQ807" s="430"/>
    </row>
    <row r="808" spans="1:43" ht="15">
      <c r="A808" s="834"/>
      <c r="B808" s="455"/>
      <c r="C808" s="456"/>
      <c r="D808" s="456"/>
      <c r="E808" s="461"/>
      <c r="F808" s="456"/>
      <c r="G808" s="126"/>
      <c r="H808" s="126"/>
      <c r="I808" s="456"/>
      <c r="J808" s="456"/>
      <c r="K808" s="456"/>
      <c r="L808" s="458"/>
      <c r="M808" s="458"/>
      <c r="N808" s="458"/>
      <c r="O808" s="458"/>
      <c r="P808" s="458"/>
      <c r="Q808" s="458"/>
      <c r="R808" s="458"/>
      <c r="S808" s="458"/>
      <c r="T808" s="458"/>
      <c r="U808" s="458"/>
      <c r="V808" s="458"/>
      <c r="W808" s="458"/>
      <c r="X808" s="458"/>
      <c r="Y808" s="458"/>
      <c r="Z808" s="459"/>
      <c r="AA808" s="459"/>
      <c r="AB808" s="286"/>
      <c r="AC808" s="430"/>
      <c r="AD808" s="430"/>
      <c r="AE808" s="430"/>
      <c r="AF808" s="430"/>
      <c r="AG808" s="430"/>
      <c r="AH808" s="430"/>
      <c r="AI808" s="430"/>
      <c r="AJ808" s="430"/>
      <c r="AK808" s="430"/>
      <c r="AL808" s="430"/>
      <c r="AM808" s="430"/>
      <c r="AN808" s="430"/>
      <c r="AO808" s="430"/>
      <c r="AP808" s="430"/>
      <c r="AQ808" s="430"/>
    </row>
    <row r="809" spans="1:43" ht="15">
      <c r="A809" s="834"/>
      <c r="B809" s="455"/>
      <c r="C809" s="456"/>
      <c r="D809" s="456"/>
      <c r="E809" s="461"/>
      <c r="F809" s="456"/>
      <c r="G809" s="126"/>
      <c r="H809" s="126"/>
      <c r="I809" s="456"/>
      <c r="J809" s="456"/>
      <c r="K809" s="456"/>
      <c r="L809" s="458"/>
      <c r="M809" s="458"/>
      <c r="N809" s="458"/>
      <c r="O809" s="458"/>
      <c r="P809" s="458"/>
      <c r="Q809" s="458"/>
      <c r="R809" s="458"/>
      <c r="S809" s="458"/>
      <c r="T809" s="458"/>
      <c r="U809" s="458"/>
      <c r="V809" s="458"/>
      <c r="W809" s="458"/>
      <c r="X809" s="458"/>
      <c r="Y809" s="458"/>
      <c r="Z809" s="459"/>
      <c r="AA809" s="459"/>
      <c r="AB809" s="286"/>
      <c r="AC809" s="430"/>
      <c r="AD809" s="430"/>
      <c r="AE809" s="430"/>
      <c r="AF809" s="430"/>
      <c r="AG809" s="430"/>
      <c r="AH809" s="430"/>
      <c r="AI809" s="430"/>
      <c r="AJ809" s="430"/>
      <c r="AK809" s="430"/>
      <c r="AL809" s="430"/>
      <c r="AM809" s="430"/>
      <c r="AN809" s="430"/>
      <c r="AO809" s="430"/>
      <c r="AP809" s="430"/>
      <c r="AQ809" s="430"/>
    </row>
    <row r="810" spans="1:43" ht="15">
      <c r="A810" s="834"/>
      <c r="B810" s="455"/>
      <c r="C810" s="456"/>
      <c r="D810" s="456"/>
      <c r="E810" s="461"/>
      <c r="F810" s="456"/>
      <c r="G810" s="126"/>
      <c r="H810" s="126"/>
      <c r="I810" s="456"/>
      <c r="J810" s="456"/>
      <c r="K810" s="456"/>
      <c r="L810" s="458"/>
      <c r="M810" s="458"/>
      <c r="N810" s="458"/>
      <c r="O810" s="458"/>
      <c r="P810" s="458"/>
      <c r="Q810" s="458"/>
      <c r="R810" s="458"/>
      <c r="S810" s="458"/>
      <c r="T810" s="458"/>
      <c r="U810" s="458"/>
      <c r="V810" s="458"/>
      <c r="W810" s="458"/>
      <c r="X810" s="458"/>
      <c r="Y810" s="458"/>
      <c r="Z810" s="459"/>
      <c r="AA810" s="459"/>
      <c r="AB810" s="286"/>
      <c r="AC810" s="430"/>
      <c r="AD810" s="430"/>
      <c r="AE810" s="430"/>
      <c r="AF810" s="430"/>
      <c r="AG810" s="430"/>
      <c r="AH810" s="430"/>
      <c r="AI810" s="430"/>
      <c r="AJ810" s="430"/>
      <c r="AK810" s="430"/>
      <c r="AL810" s="430"/>
      <c r="AM810" s="430"/>
      <c r="AN810" s="430"/>
      <c r="AO810" s="430"/>
      <c r="AP810" s="430"/>
      <c r="AQ810" s="430"/>
    </row>
    <row r="811" spans="1:43" ht="12.75">
      <c r="A811" s="430"/>
      <c r="B811" s="430"/>
      <c r="C811" s="430"/>
      <c r="D811" s="430"/>
      <c r="E811" s="282"/>
      <c r="F811" s="430"/>
      <c r="G811" s="50"/>
      <c r="H811" s="50"/>
      <c r="I811" s="430"/>
      <c r="J811" s="430"/>
      <c r="K811" s="430"/>
      <c r="L811" s="430"/>
      <c r="M811" s="430"/>
      <c r="N811" s="430"/>
      <c r="O811" s="430"/>
      <c r="P811" s="430"/>
      <c r="Q811" s="430"/>
      <c r="R811" s="430"/>
      <c r="S811" s="430"/>
      <c r="T811" s="430"/>
      <c r="U811" s="430"/>
      <c r="V811" s="430"/>
      <c r="W811" s="430"/>
      <c r="X811" s="430"/>
      <c r="Y811" s="430"/>
      <c r="Z811" s="430"/>
      <c r="AA811" s="430"/>
      <c r="AB811" s="286"/>
      <c r="AC811" s="430"/>
      <c r="AD811" s="430"/>
      <c r="AE811" s="430"/>
      <c r="AF811" s="430"/>
      <c r="AG811" s="430"/>
      <c r="AH811" s="430"/>
      <c r="AI811" s="430"/>
      <c r="AJ811" s="430"/>
      <c r="AK811" s="430"/>
      <c r="AL811" s="430"/>
      <c r="AM811" s="430"/>
      <c r="AN811" s="430"/>
      <c r="AO811" s="430"/>
      <c r="AP811" s="430"/>
      <c r="AQ811" s="430"/>
    </row>
    <row r="812" spans="1:43" ht="12.75">
      <c r="A812" s="430"/>
      <c r="B812" s="430"/>
      <c r="C812" s="430"/>
      <c r="D812" s="430"/>
      <c r="E812" s="282"/>
      <c r="F812" s="430"/>
      <c r="G812" s="50"/>
      <c r="H812" s="50"/>
      <c r="I812" s="430"/>
      <c r="J812" s="430"/>
      <c r="K812" s="430"/>
      <c r="L812" s="430"/>
      <c r="M812" s="430"/>
      <c r="N812" s="430"/>
      <c r="O812" s="430"/>
      <c r="P812" s="430"/>
      <c r="Q812" s="430"/>
      <c r="R812" s="430"/>
      <c r="S812" s="430"/>
      <c r="T812" s="430"/>
      <c r="U812" s="430"/>
      <c r="V812" s="430"/>
      <c r="W812" s="430"/>
      <c r="X812" s="430"/>
      <c r="Y812" s="430"/>
      <c r="Z812" s="430"/>
      <c r="AA812" s="430"/>
      <c r="AB812" s="286"/>
      <c r="AC812" s="430"/>
      <c r="AD812" s="430"/>
      <c r="AE812" s="430"/>
      <c r="AF812" s="430"/>
      <c r="AG812" s="430"/>
      <c r="AH812" s="430"/>
      <c r="AI812" s="430"/>
      <c r="AJ812" s="430"/>
      <c r="AK812" s="430"/>
      <c r="AL812" s="430"/>
      <c r="AM812" s="430"/>
      <c r="AN812" s="430"/>
      <c r="AO812" s="430"/>
      <c r="AP812" s="430"/>
      <c r="AQ812" s="430"/>
    </row>
    <row r="813" spans="1:43" ht="12.75">
      <c r="A813" s="430"/>
      <c r="B813" s="430"/>
      <c r="C813" s="430"/>
      <c r="D813" s="430"/>
      <c r="E813" s="282"/>
      <c r="F813" s="430"/>
      <c r="G813" s="50"/>
      <c r="H813" s="50"/>
      <c r="I813" s="430"/>
      <c r="J813" s="430"/>
      <c r="K813" s="430"/>
      <c r="L813" s="430"/>
      <c r="M813" s="430"/>
      <c r="N813" s="430"/>
      <c r="O813" s="430"/>
      <c r="P813" s="430"/>
      <c r="Q813" s="430"/>
      <c r="R813" s="430"/>
      <c r="S813" s="430"/>
      <c r="T813" s="430"/>
      <c r="U813" s="430"/>
      <c r="V813" s="430"/>
      <c r="W813" s="430"/>
      <c r="X813" s="430"/>
      <c r="Y813" s="430"/>
      <c r="Z813" s="430"/>
      <c r="AA813" s="430"/>
      <c r="AB813" s="286"/>
      <c r="AC813" s="430"/>
      <c r="AD813" s="430"/>
      <c r="AE813" s="430"/>
      <c r="AF813" s="430"/>
      <c r="AG813" s="430"/>
      <c r="AH813" s="430"/>
      <c r="AI813" s="430"/>
      <c r="AJ813" s="430"/>
      <c r="AK813" s="430"/>
      <c r="AL813" s="430"/>
      <c r="AM813" s="430"/>
      <c r="AN813" s="430"/>
      <c r="AO813" s="430"/>
      <c r="AP813" s="430"/>
      <c r="AQ813" s="430"/>
    </row>
    <row r="814" spans="1:43" ht="12.75">
      <c r="A814" s="430"/>
      <c r="B814" s="430"/>
      <c r="C814" s="430"/>
      <c r="D814" s="430"/>
      <c r="E814" s="282"/>
      <c r="F814" s="430"/>
      <c r="G814" s="50"/>
      <c r="H814" s="50"/>
      <c r="I814" s="430"/>
      <c r="J814" s="430"/>
      <c r="K814" s="430"/>
      <c r="L814" s="430"/>
      <c r="M814" s="430"/>
      <c r="N814" s="430"/>
      <c r="O814" s="430"/>
      <c r="P814" s="430"/>
      <c r="Q814" s="430"/>
      <c r="R814" s="430"/>
      <c r="S814" s="430"/>
      <c r="T814" s="430"/>
      <c r="U814" s="430"/>
      <c r="V814" s="430"/>
      <c r="W814" s="430"/>
      <c r="X814" s="430"/>
      <c r="Y814" s="430"/>
      <c r="Z814" s="430"/>
      <c r="AA814" s="430"/>
      <c r="AB814" s="286"/>
      <c r="AC814" s="430"/>
      <c r="AD814" s="430"/>
      <c r="AE814" s="430"/>
      <c r="AF814" s="430"/>
      <c r="AG814" s="430"/>
      <c r="AH814" s="430"/>
      <c r="AI814" s="430"/>
      <c r="AJ814" s="430"/>
      <c r="AK814" s="430"/>
      <c r="AL814" s="430"/>
      <c r="AM814" s="430"/>
      <c r="AN814" s="430"/>
      <c r="AO814" s="430"/>
      <c r="AP814" s="430"/>
      <c r="AQ814" s="430"/>
    </row>
    <row r="815" spans="1:43" ht="12.75">
      <c r="A815" s="430"/>
      <c r="B815" s="430"/>
      <c r="C815" s="430"/>
      <c r="D815" s="430"/>
      <c r="E815" s="282"/>
      <c r="F815" s="430"/>
      <c r="G815" s="50"/>
      <c r="H815" s="50"/>
      <c r="I815" s="430"/>
      <c r="J815" s="430"/>
      <c r="K815" s="430"/>
      <c r="L815" s="430"/>
      <c r="M815" s="430"/>
      <c r="N815" s="430"/>
      <c r="O815" s="430"/>
      <c r="P815" s="430"/>
      <c r="Q815" s="430"/>
      <c r="R815" s="430"/>
      <c r="S815" s="430"/>
      <c r="T815" s="430"/>
      <c r="U815" s="430"/>
      <c r="V815" s="430"/>
      <c r="W815" s="430"/>
      <c r="X815" s="430"/>
      <c r="Y815" s="430"/>
      <c r="Z815" s="430"/>
      <c r="AA815" s="430"/>
      <c r="AB815" s="286"/>
      <c r="AC815" s="430"/>
      <c r="AD815" s="430"/>
      <c r="AE815" s="430"/>
      <c r="AF815" s="430"/>
      <c r="AG815" s="430"/>
      <c r="AH815" s="430"/>
      <c r="AI815" s="430"/>
      <c r="AJ815" s="430"/>
      <c r="AK815" s="430"/>
      <c r="AL815" s="430"/>
      <c r="AM815" s="430"/>
      <c r="AN815" s="430"/>
      <c r="AO815" s="430"/>
      <c r="AP815" s="430"/>
      <c r="AQ815" s="430"/>
    </row>
    <row r="816" spans="1:43" ht="12.75">
      <c r="A816" s="430"/>
      <c r="B816" s="430"/>
      <c r="C816" s="430"/>
      <c r="D816" s="430"/>
      <c r="E816" s="282"/>
      <c r="F816" s="430"/>
      <c r="G816" s="50"/>
      <c r="H816" s="50"/>
      <c r="I816" s="430"/>
      <c r="J816" s="430"/>
      <c r="K816" s="430"/>
      <c r="L816" s="430"/>
      <c r="M816" s="430"/>
      <c r="N816" s="430"/>
      <c r="O816" s="430"/>
      <c r="P816" s="430"/>
      <c r="Q816" s="430"/>
      <c r="R816" s="430"/>
      <c r="S816" s="430"/>
      <c r="T816" s="430"/>
      <c r="U816" s="430"/>
      <c r="V816" s="430"/>
      <c r="W816" s="430"/>
      <c r="X816" s="430"/>
      <c r="Y816" s="430"/>
      <c r="Z816" s="430"/>
      <c r="AA816" s="430"/>
      <c r="AB816" s="286"/>
      <c r="AC816" s="430"/>
      <c r="AD816" s="430"/>
      <c r="AE816" s="430"/>
      <c r="AF816" s="430"/>
      <c r="AG816" s="430"/>
      <c r="AH816" s="430"/>
      <c r="AI816" s="430"/>
      <c r="AJ816" s="430"/>
      <c r="AK816" s="430"/>
      <c r="AL816" s="430"/>
      <c r="AM816" s="430"/>
      <c r="AN816" s="430"/>
      <c r="AO816" s="430"/>
      <c r="AP816" s="430"/>
      <c r="AQ816" s="430"/>
    </row>
    <row r="817" spans="1:43" ht="12.75">
      <c r="A817" s="430"/>
      <c r="B817" s="430"/>
      <c r="C817" s="430"/>
      <c r="D817" s="430"/>
      <c r="E817" s="282"/>
      <c r="F817" s="430"/>
      <c r="G817" s="50"/>
      <c r="H817" s="50"/>
      <c r="I817" s="430"/>
      <c r="J817" s="430"/>
      <c r="K817" s="430"/>
      <c r="L817" s="430"/>
      <c r="M817" s="430"/>
      <c r="N817" s="430"/>
      <c r="O817" s="430"/>
      <c r="P817" s="430"/>
      <c r="Q817" s="430"/>
      <c r="R817" s="430"/>
      <c r="S817" s="430"/>
      <c r="T817" s="430"/>
      <c r="U817" s="430"/>
      <c r="V817" s="430"/>
      <c r="W817" s="430"/>
      <c r="X817" s="430"/>
      <c r="Y817" s="430"/>
      <c r="Z817" s="430"/>
      <c r="AA817" s="430"/>
      <c r="AB817" s="286"/>
      <c r="AC817" s="430"/>
      <c r="AD817" s="430"/>
      <c r="AE817" s="430"/>
      <c r="AF817" s="430"/>
      <c r="AG817" s="430"/>
      <c r="AH817" s="430"/>
      <c r="AI817" s="430"/>
      <c r="AJ817" s="430"/>
      <c r="AK817" s="430"/>
      <c r="AL817" s="430"/>
      <c r="AM817" s="430"/>
      <c r="AN817" s="430"/>
      <c r="AO817" s="430"/>
      <c r="AP817" s="430"/>
      <c r="AQ817" s="430"/>
    </row>
    <row r="818" spans="1:43" ht="12.75">
      <c r="A818" s="430"/>
      <c r="B818" s="430"/>
      <c r="C818" s="430"/>
      <c r="D818" s="430"/>
      <c r="E818" s="282"/>
      <c r="F818" s="430"/>
      <c r="G818" s="50"/>
      <c r="H818" s="50"/>
      <c r="I818" s="430"/>
      <c r="J818" s="430"/>
      <c r="K818" s="430"/>
      <c r="L818" s="430"/>
      <c r="M818" s="430"/>
      <c r="N818" s="430"/>
      <c r="O818" s="430"/>
      <c r="P818" s="430"/>
      <c r="Q818" s="430"/>
      <c r="R818" s="430"/>
      <c r="S818" s="430"/>
      <c r="T818" s="430"/>
      <c r="U818" s="430"/>
      <c r="V818" s="430"/>
      <c r="W818" s="430"/>
      <c r="X818" s="430"/>
      <c r="Y818" s="430"/>
      <c r="Z818" s="430"/>
      <c r="AA818" s="430"/>
      <c r="AB818" s="286"/>
      <c r="AC818" s="430"/>
      <c r="AD818" s="430"/>
      <c r="AE818" s="430"/>
      <c r="AF818" s="430"/>
      <c r="AG818" s="430"/>
      <c r="AH818" s="430"/>
      <c r="AI818" s="430"/>
      <c r="AJ818" s="430"/>
      <c r="AK818" s="430"/>
      <c r="AL818" s="430"/>
      <c r="AM818" s="430"/>
      <c r="AN818" s="430"/>
      <c r="AO818" s="430"/>
      <c r="AP818" s="430"/>
      <c r="AQ818" s="430"/>
    </row>
    <row r="819" spans="1:43" ht="12.75">
      <c r="A819" s="430"/>
      <c r="B819" s="430"/>
      <c r="C819" s="430"/>
      <c r="D819" s="430"/>
      <c r="E819" s="282"/>
      <c r="F819" s="430"/>
      <c r="G819" s="50"/>
      <c r="H819" s="50"/>
      <c r="I819" s="430"/>
      <c r="J819" s="430"/>
      <c r="K819" s="430"/>
      <c r="L819" s="430"/>
      <c r="M819" s="430"/>
      <c r="N819" s="430"/>
      <c r="O819" s="430"/>
      <c r="P819" s="430"/>
      <c r="Q819" s="430"/>
      <c r="R819" s="430"/>
      <c r="S819" s="430"/>
      <c r="T819" s="430"/>
      <c r="U819" s="430"/>
      <c r="V819" s="430"/>
      <c r="W819" s="430"/>
      <c r="X819" s="430"/>
      <c r="Y819" s="430"/>
      <c r="Z819" s="430"/>
      <c r="AA819" s="430"/>
      <c r="AB819" s="286"/>
      <c r="AC819" s="430"/>
      <c r="AD819" s="430"/>
      <c r="AE819" s="430"/>
      <c r="AF819" s="430"/>
      <c r="AG819" s="430"/>
      <c r="AH819" s="430"/>
      <c r="AI819" s="430"/>
      <c r="AJ819" s="430"/>
      <c r="AK819" s="430"/>
      <c r="AL819" s="430"/>
      <c r="AM819" s="430"/>
      <c r="AN819" s="430"/>
      <c r="AO819" s="430"/>
      <c r="AP819" s="430"/>
      <c r="AQ819" s="430"/>
    </row>
    <row r="820" spans="1:43" ht="12.75">
      <c r="A820" s="430"/>
      <c r="B820" s="430"/>
      <c r="C820" s="430"/>
      <c r="D820" s="430"/>
      <c r="E820" s="282"/>
      <c r="F820" s="430"/>
      <c r="G820" s="50"/>
      <c r="H820" s="50"/>
      <c r="I820" s="430"/>
      <c r="J820" s="430"/>
      <c r="K820" s="430"/>
      <c r="L820" s="430"/>
      <c r="M820" s="430"/>
      <c r="N820" s="430"/>
      <c r="O820" s="430"/>
      <c r="P820" s="430"/>
      <c r="Q820" s="430"/>
      <c r="R820" s="430"/>
      <c r="S820" s="430"/>
      <c r="T820" s="430"/>
      <c r="U820" s="430"/>
      <c r="V820" s="430"/>
      <c r="W820" s="430"/>
      <c r="X820" s="430"/>
      <c r="Y820" s="430"/>
      <c r="Z820" s="430"/>
      <c r="AA820" s="430"/>
      <c r="AB820" s="286"/>
      <c r="AC820" s="430"/>
      <c r="AD820" s="430"/>
      <c r="AE820" s="430"/>
      <c r="AF820" s="430"/>
      <c r="AG820" s="430"/>
      <c r="AH820" s="430"/>
      <c r="AI820" s="430"/>
      <c r="AJ820" s="430"/>
      <c r="AK820" s="430"/>
      <c r="AL820" s="430"/>
      <c r="AM820" s="430"/>
      <c r="AN820" s="430"/>
      <c r="AO820" s="430"/>
      <c r="AP820" s="430"/>
      <c r="AQ820" s="430"/>
    </row>
    <row r="821" spans="1:43" ht="12.75">
      <c r="A821" s="430"/>
      <c r="B821" s="430"/>
      <c r="C821" s="430"/>
      <c r="D821" s="430"/>
      <c r="E821" s="282"/>
      <c r="F821" s="430"/>
      <c r="G821" s="50"/>
      <c r="H821" s="50"/>
      <c r="I821" s="430"/>
      <c r="J821" s="430"/>
      <c r="K821" s="430"/>
      <c r="L821" s="430"/>
      <c r="M821" s="430"/>
      <c r="N821" s="430"/>
      <c r="O821" s="430"/>
      <c r="P821" s="430"/>
      <c r="Q821" s="430"/>
      <c r="R821" s="430"/>
      <c r="S821" s="430"/>
      <c r="T821" s="430"/>
      <c r="U821" s="430"/>
      <c r="V821" s="430"/>
      <c r="W821" s="430"/>
      <c r="X821" s="430"/>
      <c r="Y821" s="430"/>
      <c r="Z821" s="430"/>
      <c r="AA821" s="430"/>
      <c r="AB821" s="286"/>
      <c r="AC821" s="430"/>
      <c r="AD821" s="430"/>
      <c r="AE821" s="430"/>
      <c r="AF821" s="430"/>
      <c r="AG821" s="430"/>
      <c r="AH821" s="430"/>
      <c r="AI821" s="430"/>
      <c r="AJ821" s="430"/>
      <c r="AK821" s="430"/>
      <c r="AL821" s="430"/>
      <c r="AM821" s="430"/>
      <c r="AN821" s="430"/>
      <c r="AO821" s="430"/>
      <c r="AP821" s="430"/>
      <c r="AQ821" s="430"/>
    </row>
    <row r="822" spans="1:43" ht="12.75">
      <c r="A822" s="430"/>
      <c r="B822" s="430"/>
      <c r="C822" s="430"/>
      <c r="D822" s="430"/>
      <c r="E822" s="282"/>
      <c r="F822" s="430"/>
      <c r="G822" s="50"/>
      <c r="H822" s="50"/>
      <c r="I822" s="430"/>
      <c r="J822" s="430"/>
      <c r="K822" s="430"/>
      <c r="L822" s="430"/>
      <c r="M822" s="430"/>
      <c r="N822" s="430"/>
      <c r="O822" s="430"/>
      <c r="P822" s="430"/>
      <c r="Q822" s="430"/>
      <c r="R822" s="430"/>
      <c r="S822" s="430"/>
      <c r="T822" s="430"/>
      <c r="U822" s="430"/>
      <c r="V822" s="430"/>
      <c r="W822" s="430"/>
      <c r="X822" s="430"/>
      <c r="Y822" s="430"/>
      <c r="Z822" s="430"/>
      <c r="AA822" s="430"/>
      <c r="AB822" s="286"/>
      <c r="AC822" s="430"/>
      <c r="AD822" s="430"/>
      <c r="AE822" s="430"/>
      <c r="AF822" s="430"/>
      <c r="AG822" s="430"/>
      <c r="AH822" s="430"/>
      <c r="AI822" s="430"/>
      <c r="AJ822" s="430"/>
      <c r="AK822" s="430"/>
      <c r="AL822" s="430"/>
      <c r="AM822" s="430"/>
      <c r="AN822" s="430"/>
      <c r="AO822" s="430"/>
      <c r="AP822" s="430"/>
      <c r="AQ822" s="430"/>
    </row>
    <row r="823" spans="1:43" ht="12.75">
      <c r="A823" s="430"/>
      <c r="B823" s="430"/>
      <c r="C823" s="430"/>
      <c r="D823" s="430"/>
      <c r="E823" s="282"/>
      <c r="F823" s="430"/>
      <c r="G823" s="50"/>
      <c r="H823" s="50"/>
      <c r="I823" s="430"/>
      <c r="J823" s="430"/>
      <c r="K823" s="430"/>
      <c r="L823" s="430"/>
      <c r="M823" s="430"/>
      <c r="N823" s="430"/>
      <c r="O823" s="430"/>
      <c r="P823" s="430"/>
      <c r="Q823" s="430"/>
      <c r="R823" s="430"/>
      <c r="S823" s="430"/>
      <c r="T823" s="430"/>
      <c r="U823" s="430"/>
      <c r="V823" s="430"/>
      <c r="W823" s="430"/>
      <c r="X823" s="430"/>
      <c r="Y823" s="430"/>
      <c r="Z823" s="430"/>
      <c r="AA823" s="430"/>
      <c r="AB823" s="286"/>
      <c r="AC823" s="430"/>
      <c r="AD823" s="430"/>
      <c r="AE823" s="430"/>
      <c r="AF823" s="430"/>
      <c r="AG823" s="430"/>
      <c r="AH823" s="430"/>
      <c r="AI823" s="430"/>
      <c r="AJ823" s="430"/>
      <c r="AK823" s="430"/>
      <c r="AL823" s="430"/>
      <c r="AM823" s="430"/>
      <c r="AN823" s="430"/>
      <c r="AO823" s="430"/>
      <c r="AP823" s="430"/>
      <c r="AQ823" s="430"/>
    </row>
    <row r="824" spans="1:43" ht="12.75">
      <c r="A824" s="430"/>
      <c r="B824" s="430"/>
      <c r="C824" s="430"/>
      <c r="D824" s="430"/>
      <c r="E824" s="282"/>
      <c r="F824" s="430"/>
      <c r="G824" s="50"/>
      <c r="H824" s="50"/>
      <c r="I824" s="430"/>
      <c r="J824" s="430"/>
      <c r="K824" s="430"/>
      <c r="L824" s="430"/>
      <c r="M824" s="430"/>
      <c r="N824" s="430"/>
      <c r="O824" s="430"/>
      <c r="P824" s="430"/>
      <c r="Q824" s="430"/>
      <c r="R824" s="430"/>
      <c r="S824" s="430"/>
      <c r="T824" s="430"/>
      <c r="U824" s="430"/>
      <c r="V824" s="430"/>
      <c r="W824" s="430"/>
      <c r="X824" s="430"/>
      <c r="Y824" s="430"/>
      <c r="Z824" s="430"/>
      <c r="AA824" s="430"/>
      <c r="AB824" s="286"/>
      <c r="AC824" s="430"/>
      <c r="AD824" s="430"/>
      <c r="AE824" s="430"/>
      <c r="AF824" s="430"/>
      <c r="AG824" s="430"/>
      <c r="AH824" s="430"/>
      <c r="AI824" s="430"/>
      <c r="AJ824" s="430"/>
      <c r="AK824" s="430"/>
      <c r="AL824" s="430"/>
      <c r="AM824" s="430"/>
      <c r="AN824" s="430"/>
      <c r="AO824" s="430"/>
      <c r="AP824" s="430"/>
      <c r="AQ824" s="430"/>
    </row>
    <row r="825" spans="1:43" ht="12.75">
      <c r="A825" s="430"/>
      <c r="B825" s="430"/>
      <c r="C825" s="430"/>
      <c r="D825" s="430"/>
      <c r="E825" s="282"/>
      <c r="F825" s="430"/>
      <c r="G825" s="50"/>
      <c r="H825" s="50"/>
      <c r="I825" s="430"/>
      <c r="J825" s="430"/>
      <c r="K825" s="430"/>
      <c r="L825" s="430"/>
      <c r="M825" s="430"/>
      <c r="N825" s="430"/>
      <c r="O825" s="430"/>
      <c r="P825" s="430"/>
      <c r="Q825" s="430"/>
      <c r="R825" s="430"/>
      <c r="S825" s="430"/>
      <c r="T825" s="430"/>
      <c r="U825" s="430"/>
      <c r="V825" s="430"/>
      <c r="W825" s="430"/>
      <c r="X825" s="430"/>
      <c r="Y825" s="430"/>
      <c r="Z825" s="430"/>
      <c r="AA825" s="430"/>
      <c r="AB825" s="286"/>
      <c r="AC825" s="430"/>
      <c r="AD825" s="430"/>
      <c r="AE825" s="430"/>
      <c r="AF825" s="430"/>
      <c r="AG825" s="430"/>
      <c r="AH825" s="430"/>
      <c r="AI825" s="430"/>
      <c r="AJ825" s="430"/>
      <c r="AK825" s="430"/>
      <c r="AL825" s="430"/>
      <c r="AM825" s="430"/>
      <c r="AN825" s="430"/>
      <c r="AO825" s="430"/>
      <c r="AP825" s="430"/>
      <c r="AQ825" s="430"/>
    </row>
    <row r="826" spans="1:43" ht="12.75">
      <c r="A826" s="430"/>
      <c r="B826" s="430"/>
      <c r="C826" s="430"/>
      <c r="D826" s="430"/>
      <c r="E826" s="282"/>
      <c r="F826" s="430"/>
      <c r="G826" s="50"/>
      <c r="H826" s="50"/>
      <c r="I826" s="430"/>
      <c r="J826" s="430"/>
      <c r="K826" s="430"/>
      <c r="L826" s="430"/>
      <c r="M826" s="430"/>
      <c r="N826" s="430"/>
      <c r="O826" s="430"/>
      <c r="P826" s="430"/>
      <c r="Q826" s="430"/>
      <c r="R826" s="430"/>
      <c r="S826" s="430"/>
      <c r="T826" s="430"/>
      <c r="U826" s="430"/>
      <c r="V826" s="430"/>
      <c r="W826" s="430"/>
      <c r="X826" s="430"/>
      <c r="Y826" s="430"/>
      <c r="Z826" s="430"/>
      <c r="AA826" s="430"/>
      <c r="AB826" s="286"/>
      <c r="AC826" s="430"/>
      <c r="AD826" s="430"/>
      <c r="AE826" s="430"/>
      <c r="AF826" s="430"/>
      <c r="AG826" s="430"/>
      <c r="AH826" s="430"/>
      <c r="AI826" s="430"/>
      <c r="AJ826" s="430"/>
      <c r="AK826" s="430"/>
      <c r="AL826" s="430"/>
      <c r="AM826" s="430"/>
      <c r="AN826" s="430"/>
      <c r="AO826" s="430"/>
      <c r="AP826" s="430"/>
      <c r="AQ826" s="430"/>
    </row>
    <row r="827" spans="1:43" ht="12.75">
      <c r="A827" s="430"/>
      <c r="B827" s="430"/>
      <c r="C827" s="430"/>
      <c r="D827" s="430"/>
      <c r="E827" s="282"/>
      <c r="F827" s="430"/>
      <c r="G827" s="50"/>
      <c r="H827" s="50"/>
      <c r="I827" s="430"/>
      <c r="J827" s="430"/>
      <c r="K827" s="430"/>
      <c r="L827" s="430"/>
      <c r="M827" s="430"/>
      <c r="N827" s="430"/>
      <c r="O827" s="430"/>
      <c r="P827" s="430"/>
      <c r="Q827" s="430"/>
      <c r="R827" s="430"/>
      <c r="S827" s="430"/>
      <c r="T827" s="430"/>
      <c r="U827" s="430"/>
      <c r="V827" s="430"/>
      <c r="W827" s="430"/>
      <c r="X827" s="430"/>
      <c r="Y827" s="430"/>
      <c r="Z827" s="430"/>
      <c r="AA827" s="430"/>
      <c r="AB827" s="286"/>
      <c r="AC827" s="430"/>
      <c r="AD827" s="430"/>
      <c r="AE827" s="430"/>
      <c r="AF827" s="430"/>
      <c r="AG827" s="430"/>
      <c r="AH827" s="430"/>
      <c r="AI827" s="430"/>
      <c r="AJ827" s="430"/>
      <c r="AK827" s="430"/>
      <c r="AL827" s="430"/>
      <c r="AM827" s="430"/>
      <c r="AN827" s="430"/>
      <c r="AO827" s="430"/>
      <c r="AP827" s="430"/>
      <c r="AQ827" s="430"/>
    </row>
    <row r="828" spans="1:43" ht="12.75">
      <c r="A828" s="430"/>
      <c r="B828" s="430"/>
      <c r="C828" s="430"/>
      <c r="D828" s="430"/>
      <c r="E828" s="282"/>
      <c r="F828" s="430"/>
      <c r="G828" s="50"/>
      <c r="H828" s="50"/>
      <c r="I828" s="430"/>
      <c r="J828" s="430"/>
      <c r="K828" s="430"/>
      <c r="L828" s="430"/>
      <c r="M828" s="430"/>
      <c r="N828" s="430"/>
      <c r="O828" s="430"/>
      <c r="P828" s="430"/>
      <c r="Q828" s="430"/>
      <c r="R828" s="430"/>
      <c r="S828" s="430"/>
      <c r="T828" s="430"/>
      <c r="U828" s="430"/>
      <c r="V828" s="430"/>
      <c r="W828" s="430"/>
      <c r="X828" s="430"/>
      <c r="Y828" s="430"/>
      <c r="Z828" s="430"/>
      <c r="AA828" s="430"/>
      <c r="AB828" s="286"/>
      <c r="AC828" s="430"/>
      <c r="AD828" s="430"/>
      <c r="AE828" s="430"/>
      <c r="AF828" s="430"/>
      <c r="AG828" s="430"/>
      <c r="AH828" s="430"/>
      <c r="AI828" s="430"/>
      <c r="AJ828" s="430"/>
      <c r="AK828" s="430"/>
      <c r="AL828" s="430"/>
      <c r="AM828" s="430"/>
      <c r="AN828" s="430"/>
      <c r="AO828" s="430"/>
      <c r="AP828" s="430"/>
      <c r="AQ828" s="430"/>
    </row>
    <row r="829" spans="1:43" ht="12.75">
      <c r="A829" s="430"/>
      <c r="B829" s="430"/>
      <c r="C829" s="430"/>
      <c r="D829" s="430"/>
      <c r="E829" s="282"/>
      <c r="F829" s="430"/>
      <c r="G829" s="50"/>
      <c r="H829" s="50"/>
      <c r="I829" s="430"/>
      <c r="J829" s="430"/>
      <c r="K829" s="430"/>
      <c r="L829" s="430"/>
      <c r="M829" s="430"/>
      <c r="N829" s="430"/>
      <c r="O829" s="430"/>
      <c r="P829" s="430"/>
      <c r="Q829" s="430"/>
      <c r="R829" s="430"/>
      <c r="S829" s="430"/>
      <c r="T829" s="430"/>
      <c r="U829" s="430"/>
      <c r="V829" s="430"/>
      <c r="W829" s="430"/>
      <c r="X829" s="430"/>
      <c r="Y829" s="430"/>
      <c r="Z829" s="430"/>
      <c r="AA829" s="430"/>
      <c r="AB829" s="286"/>
      <c r="AC829" s="430"/>
      <c r="AD829" s="430"/>
      <c r="AE829" s="430"/>
      <c r="AF829" s="430"/>
      <c r="AG829" s="430"/>
      <c r="AH829" s="430"/>
      <c r="AI829" s="430"/>
      <c r="AJ829" s="430"/>
      <c r="AK829" s="430"/>
      <c r="AL829" s="430"/>
      <c r="AM829" s="430"/>
      <c r="AN829" s="430"/>
      <c r="AO829" s="430"/>
      <c r="AP829" s="430"/>
      <c r="AQ829" s="430"/>
    </row>
    <row r="830" spans="1:43" ht="12.75">
      <c r="A830" s="430"/>
      <c r="B830" s="430"/>
      <c r="C830" s="430"/>
      <c r="D830" s="430"/>
      <c r="E830" s="282"/>
      <c r="F830" s="430"/>
      <c r="G830" s="50"/>
      <c r="H830" s="50"/>
      <c r="I830" s="430"/>
      <c r="J830" s="430"/>
      <c r="K830" s="430"/>
      <c r="L830" s="430"/>
      <c r="M830" s="430"/>
      <c r="N830" s="430"/>
      <c r="O830" s="430"/>
      <c r="P830" s="430"/>
      <c r="Q830" s="430"/>
      <c r="R830" s="430"/>
      <c r="S830" s="430"/>
      <c r="T830" s="430"/>
      <c r="U830" s="430"/>
      <c r="V830" s="430"/>
      <c r="W830" s="430"/>
      <c r="X830" s="430"/>
      <c r="Y830" s="430"/>
      <c r="Z830" s="430"/>
      <c r="AA830" s="430"/>
      <c r="AB830" s="286"/>
      <c r="AC830" s="430"/>
      <c r="AD830" s="430"/>
      <c r="AE830" s="430"/>
      <c r="AF830" s="430"/>
      <c r="AG830" s="430"/>
      <c r="AH830" s="430"/>
      <c r="AI830" s="430"/>
      <c r="AJ830" s="430"/>
      <c r="AK830" s="430"/>
      <c r="AL830" s="430"/>
      <c r="AM830" s="430"/>
      <c r="AN830" s="430"/>
      <c r="AO830" s="430"/>
      <c r="AP830" s="430"/>
      <c r="AQ830" s="430"/>
    </row>
    <row r="831" spans="1:43" ht="12.75">
      <c r="A831" s="430"/>
      <c r="B831" s="430"/>
      <c r="C831" s="430"/>
      <c r="D831" s="430"/>
      <c r="E831" s="282"/>
      <c r="F831" s="430"/>
      <c r="G831" s="50"/>
      <c r="H831" s="50"/>
      <c r="I831" s="430"/>
      <c r="J831" s="430"/>
      <c r="K831" s="430"/>
      <c r="L831" s="430"/>
      <c r="M831" s="430"/>
      <c r="N831" s="430"/>
      <c r="O831" s="430"/>
      <c r="P831" s="430"/>
      <c r="Q831" s="430"/>
      <c r="R831" s="430"/>
      <c r="S831" s="430"/>
      <c r="T831" s="430"/>
      <c r="U831" s="430"/>
      <c r="V831" s="430"/>
      <c r="W831" s="430"/>
      <c r="X831" s="430"/>
      <c r="Y831" s="430"/>
      <c r="Z831" s="430"/>
      <c r="AA831" s="430"/>
      <c r="AB831" s="286"/>
      <c r="AC831" s="430"/>
      <c r="AD831" s="430"/>
      <c r="AE831" s="430"/>
      <c r="AF831" s="430"/>
      <c r="AG831" s="430"/>
      <c r="AH831" s="430"/>
      <c r="AI831" s="430"/>
      <c r="AJ831" s="430"/>
      <c r="AK831" s="430"/>
      <c r="AL831" s="430"/>
      <c r="AM831" s="430"/>
      <c r="AN831" s="430"/>
      <c r="AO831" s="430"/>
      <c r="AP831" s="430"/>
      <c r="AQ831" s="430"/>
    </row>
    <row r="832" spans="1:43" ht="12.75">
      <c r="A832" s="430"/>
      <c r="B832" s="430"/>
      <c r="C832" s="430"/>
      <c r="D832" s="430"/>
      <c r="E832" s="282"/>
      <c r="F832" s="430"/>
      <c r="G832" s="50"/>
      <c r="H832" s="50"/>
      <c r="I832" s="430"/>
      <c r="J832" s="430"/>
      <c r="K832" s="430"/>
      <c r="L832" s="430"/>
      <c r="M832" s="430"/>
      <c r="N832" s="430"/>
      <c r="O832" s="430"/>
      <c r="P832" s="430"/>
      <c r="Q832" s="430"/>
      <c r="R832" s="430"/>
      <c r="S832" s="430"/>
      <c r="T832" s="430"/>
      <c r="U832" s="430"/>
      <c r="V832" s="430"/>
      <c r="W832" s="430"/>
      <c r="X832" s="430"/>
      <c r="Y832" s="430"/>
      <c r="Z832" s="430"/>
      <c r="AA832" s="430"/>
      <c r="AB832" s="286"/>
      <c r="AC832" s="430"/>
      <c r="AD832" s="430"/>
      <c r="AE832" s="430"/>
      <c r="AF832" s="430"/>
      <c r="AG832" s="430"/>
      <c r="AH832" s="430"/>
      <c r="AI832" s="430"/>
      <c r="AJ832" s="430"/>
      <c r="AK832" s="430"/>
      <c r="AL832" s="430"/>
      <c r="AM832" s="430"/>
      <c r="AN832" s="430"/>
      <c r="AO832" s="430"/>
      <c r="AP832" s="430"/>
      <c r="AQ832" s="430"/>
    </row>
    <row r="833" spans="1:43" ht="12.75">
      <c r="A833" s="430"/>
      <c r="B833" s="430"/>
      <c r="C833" s="430"/>
      <c r="D833" s="430"/>
      <c r="E833" s="282"/>
      <c r="F833" s="430"/>
      <c r="G833" s="50"/>
      <c r="H833" s="50"/>
      <c r="I833" s="430"/>
      <c r="J833" s="430"/>
      <c r="K833" s="430"/>
      <c r="L833" s="430"/>
      <c r="M833" s="430"/>
      <c r="N833" s="430"/>
      <c r="O833" s="430"/>
      <c r="P833" s="430"/>
      <c r="Q833" s="430"/>
      <c r="R833" s="430"/>
      <c r="S833" s="430"/>
      <c r="T833" s="430"/>
      <c r="U833" s="430"/>
      <c r="V833" s="430"/>
      <c r="W833" s="430"/>
      <c r="X833" s="430"/>
      <c r="Y833" s="430"/>
      <c r="Z833" s="430"/>
      <c r="AA833" s="430"/>
      <c r="AB833" s="286"/>
      <c r="AC833" s="430"/>
      <c r="AD833" s="430"/>
      <c r="AE833" s="430"/>
      <c r="AF833" s="430"/>
      <c r="AG833" s="430"/>
      <c r="AH833" s="430"/>
      <c r="AI833" s="430"/>
      <c r="AJ833" s="430"/>
      <c r="AK833" s="430"/>
      <c r="AL833" s="430"/>
      <c r="AM833" s="430"/>
      <c r="AN833" s="430"/>
      <c r="AO833" s="430"/>
      <c r="AP833" s="430"/>
      <c r="AQ833" s="430"/>
    </row>
    <row r="834" spans="1:43" ht="12.75">
      <c r="A834" s="430"/>
      <c r="B834" s="430"/>
      <c r="C834" s="430"/>
      <c r="D834" s="430"/>
      <c r="E834" s="282"/>
      <c r="F834" s="430"/>
      <c r="G834" s="50"/>
      <c r="H834" s="50"/>
      <c r="I834" s="430"/>
      <c r="J834" s="430"/>
      <c r="K834" s="430"/>
      <c r="L834" s="430"/>
      <c r="M834" s="430"/>
      <c r="N834" s="430"/>
      <c r="O834" s="430"/>
      <c r="P834" s="430"/>
      <c r="Q834" s="430"/>
      <c r="R834" s="430"/>
      <c r="S834" s="430"/>
      <c r="T834" s="430"/>
      <c r="U834" s="430"/>
      <c r="V834" s="430"/>
      <c r="W834" s="430"/>
      <c r="X834" s="430"/>
      <c r="Y834" s="430"/>
      <c r="Z834" s="430"/>
      <c r="AA834" s="430"/>
      <c r="AB834" s="286"/>
      <c r="AC834" s="430"/>
      <c r="AD834" s="430"/>
      <c r="AE834" s="430"/>
      <c r="AF834" s="430"/>
      <c r="AG834" s="430"/>
      <c r="AH834" s="430"/>
      <c r="AI834" s="430"/>
      <c r="AJ834" s="430"/>
      <c r="AK834" s="430"/>
      <c r="AL834" s="430"/>
      <c r="AM834" s="430"/>
      <c r="AN834" s="430"/>
      <c r="AO834" s="430"/>
      <c r="AP834" s="430"/>
      <c r="AQ834" s="430"/>
    </row>
    <row r="835" spans="1:43" ht="12.75">
      <c r="A835" s="430"/>
      <c r="B835" s="430"/>
      <c r="C835" s="430"/>
      <c r="D835" s="430"/>
      <c r="E835" s="282"/>
      <c r="F835" s="430"/>
      <c r="G835" s="50"/>
      <c r="H835" s="50"/>
      <c r="I835" s="430"/>
      <c r="J835" s="430"/>
      <c r="K835" s="430"/>
      <c r="L835" s="430"/>
      <c r="M835" s="430"/>
      <c r="N835" s="430"/>
      <c r="O835" s="430"/>
      <c r="P835" s="430"/>
      <c r="Q835" s="430"/>
      <c r="R835" s="430"/>
      <c r="S835" s="430"/>
      <c r="T835" s="430"/>
      <c r="U835" s="430"/>
      <c r="V835" s="430"/>
      <c r="W835" s="430"/>
      <c r="X835" s="430"/>
      <c r="Y835" s="430"/>
      <c r="Z835" s="430"/>
      <c r="AA835" s="430"/>
      <c r="AB835" s="286"/>
      <c r="AC835" s="430"/>
      <c r="AD835" s="430"/>
      <c r="AE835" s="430"/>
      <c r="AF835" s="430"/>
      <c r="AG835" s="430"/>
      <c r="AH835" s="430"/>
      <c r="AI835" s="430"/>
      <c r="AJ835" s="430"/>
      <c r="AK835" s="430"/>
      <c r="AL835" s="430"/>
      <c r="AM835" s="430"/>
      <c r="AN835" s="430"/>
      <c r="AO835" s="430"/>
      <c r="AP835" s="430"/>
      <c r="AQ835" s="430"/>
    </row>
    <row r="836" spans="1:43" ht="12.75">
      <c r="A836" s="430"/>
      <c r="B836" s="430"/>
      <c r="C836" s="430"/>
      <c r="D836" s="430"/>
      <c r="E836" s="282"/>
      <c r="F836" s="430"/>
      <c r="G836" s="50"/>
      <c r="H836" s="50"/>
      <c r="I836" s="430"/>
      <c r="J836" s="430"/>
      <c r="K836" s="430"/>
      <c r="L836" s="430"/>
      <c r="M836" s="430"/>
      <c r="N836" s="430"/>
      <c r="O836" s="430"/>
      <c r="P836" s="430"/>
      <c r="Q836" s="430"/>
      <c r="R836" s="430"/>
      <c r="S836" s="430"/>
      <c r="T836" s="430"/>
      <c r="U836" s="430"/>
      <c r="V836" s="430"/>
      <c r="W836" s="430"/>
      <c r="X836" s="430"/>
      <c r="Y836" s="430"/>
      <c r="Z836" s="430"/>
      <c r="AA836" s="430"/>
      <c r="AB836" s="286"/>
      <c r="AC836" s="430"/>
      <c r="AD836" s="430"/>
      <c r="AE836" s="430"/>
      <c r="AF836" s="430"/>
      <c r="AG836" s="430"/>
      <c r="AH836" s="430"/>
      <c r="AI836" s="430"/>
      <c r="AJ836" s="430"/>
      <c r="AK836" s="430"/>
      <c r="AL836" s="430"/>
      <c r="AM836" s="430"/>
      <c r="AN836" s="430"/>
      <c r="AO836" s="430"/>
      <c r="AP836" s="430"/>
      <c r="AQ836" s="430"/>
    </row>
    <row r="837" spans="1:43" ht="12.75">
      <c r="A837" s="430"/>
      <c r="B837" s="430"/>
      <c r="C837" s="430"/>
      <c r="D837" s="430"/>
      <c r="E837" s="282"/>
      <c r="F837" s="430"/>
      <c r="G837" s="50"/>
      <c r="H837" s="50"/>
      <c r="I837" s="430"/>
      <c r="J837" s="430"/>
      <c r="K837" s="430"/>
      <c r="L837" s="430"/>
      <c r="M837" s="430"/>
      <c r="N837" s="430"/>
      <c r="O837" s="430"/>
      <c r="P837" s="430"/>
      <c r="Q837" s="430"/>
      <c r="R837" s="430"/>
      <c r="S837" s="430"/>
      <c r="T837" s="430"/>
      <c r="U837" s="430"/>
      <c r="V837" s="430"/>
      <c r="W837" s="430"/>
      <c r="X837" s="430"/>
      <c r="Y837" s="430"/>
      <c r="Z837" s="430"/>
      <c r="AA837" s="430"/>
      <c r="AB837" s="286"/>
      <c r="AC837" s="430"/>
      <c r="AD837" s="430"/>
      <c r="AE837" s="430"/>
      <c r="AF837" s="430"/>
      <c r="AG837" s="430"/>
      <c r="AH837" s="430"/>
      <c r="AI837" s="430"/>
      <c r="AJ837" s="430"/>
      <c r="AK837" s="430"/>
      <c r="AL837" s="430"/>
      <c r="AM837" s="430"/>
      <c r="AN837" s="430"/>
      <c r="AO837" s="430"/>
      <c r="AP837" s="430"/>
      <c r="AQ837" s="430"/>
    </row>
    <row r="838" spans="1:43" ht="12.75">
      <c r="A838" s="430"/>
      <c r="B838" s="430"/>
      <c r="C838" s="430"/>
      <c r="D838" s="430"/>
      <c r="E838" s="282"/>
      <c r="F838" s="430"/>
      <c r="G838" s="50"/>
      <c r="H838" s="50"/>
      <c r="I838" s="430"/>
      <c r="J838" s="430"/>
      <c r="K838" s="430"/>
      <c r="L838" s="430"/>
      <c r="M838" s="430"/>
      <c r="N838" s="430"/>
      <c r="O838" s="430"/>
      <c r="P838" s="430"/>
      <c r="Q838" s="430"/>
      <c r="R838" s="430"/>
      <c r="S838" s="430"/>
      <c r="T838" s="430"/>
      <c r="U838" s="430"/>
      <c r="V838" s="430"/>
      <c r="W838" s="430"/>
      <c r="X838" s="430"/>
      <c r="Y838" s="430"/>
      <c r="Z838" s="430"/>
      <c r="AA838" s="430"/>
      <c r="AB838" s="286"/>
      <c r="AC838" s="430"/>
      <c r="AD838" s="430"/>
      <c r="AE838" s="430"/>
      <c r="AF838" s="430"/>
      <c r="AG838" s="430"/>
      <c r="AH838" s="430"/>
      <c r="AI838" s="430"/>
      <c r="AJ838" s="430"/>
      <c r="AK838" s="430"/>
      <c r="AL838" s="430"/>
      <c r="AM838" s="430"/>
      <c r="AN838" s="430"/>
      <c r="AO838" s="430"/>
      <c r="AP838" s="430"/>
      <c r="AQ838" s="430"/>
    </row>
    <row r="839" spans="1:43" ht="12.75">
      <c r="A839" s="430"/>
      <c r="B839" s="430"/>
      <c r="C839" s="430"/>
      <c r="D839" s="430"/>
      <c r="E839" s="282"/>
      <c r="F839" s="430"/>
      <c r="G839" s="50"/>
      <c r="H839" s="50"/>
      <c r="I839" s="430"/>
      <c r="J839" s="430"/>
      <c r="K839" s="430"/>
      <c r="L839" s="430"/>
      <c r="M839" s="430"/>
      <c r="N839" s="430"/>
      <c r="O839" s="430"/>
      <c r="P839" s="430"/>
      <c r="Q839" s="430"/>
      <c r="R839" s="430"/>
      <c r="S839" s="430"/>
      <c r="T839" s="430"/>
      <c r="U839" s="430"/>
      <c r="V839" s="430"/>
      <c r="W839" s="430"/>
      <c r="X839" s="430"/>
      <c r="Y839" s="430"/>
      <c r="Z839" s="430"/>
      <c r="AA839" s="430"/>
      <c r="AB839" s="286"/>
      <c r="AC839" s="430"/>
      <c r="AD839" s="430"/>
      <c r="AE839" s="430"/>
      <c r="AF839" s="430"/>
      <c r="AG839" s="430"/>
      <c r="AH839" s="430"/>
      <c r="AI839" s="430"/>
      <c r="AJ839" s="430"/>
      <c r="AK839" s="430"/>
      <c r="AL839" s="430"/>
      <c r="AM839" s="430"/>
      <c r="AN839" s="430"/>
      <c r="AO839" s="430"/>
      <c r="AP839" s="430"/>
      <c r="AQ839" s="430"/>
    </row>
    <row r="840" spans="1:43" ht="12.75">
      <c r="A840" s="430"/>
      <c r="B840" s="430"/>
      <c r="C840" s="430"/>
      <c r="D840" s="430"/>
      <c r="E840" s="282"/>
      <c r="F840" s="430"/>
      <c r="G840" s="50"/>
      <c r="H840" s="50"/>
      <c r="I840" s="430"/>
      <c r="J840" s="430"/>
      <c r="K840" s="430"/>
      <c r="L840" s="430"/>
      <c r="M840" s="430"/>
      <c r="N840" s="430"/>
      <c r="O840" s="430"/>
      <c r="P840" s="430"/>
      <c r="Q840" s="430"/>
      <c r="R840" s="430"/>
      <c r="S840" s="430"/>
      <c r="T840" s="430"/>
      <c r="U840" s="430"/>
      <c r="V840" s="430"/>
      <c r="W840" s="430"/>
      <c r="X840" s="430"/>
      <c r="Y840" s="430"/>
      <c r="Z840" s="430"/>
      <c r="AA840" s="430"/>
      <c r="AB840" s="286"/>
      <c r="AC840" s="430"/>
      <c r="AD840" s="430"/>
      <c r="AE840" s="430"/>
      <c r="AF840" s="430"/>
      <c r="AG840" s="430"/>
      <c r="AH840" s="430"/>
      <c r="AI840" s="430"/>
      <c r="AJ840" s="430"/>
      <c r="AK840" s="430"/>
      <c r="AL840" s="430"/>
      <c r="AM840" s="430"/>
      <c r="AN840" s="430"/>
      <c r="AO840" s="430"/>
      <c r="AP840" s="430"/>
      <c r="AQ840" s="430"/>
    </row>
    <row r="841" spans="1:43" ht="12.75">
      <c r="A841" s="430"/>
      <c r="B841" s="430"/>
      <c r="C841" s="430"/>
      <c r="D841" s="430"/>
      <c r="E841" s="282"/>
      <c r="F841" s="430"/>
      <c r="G841" s="50"/>
      <c r="H841" s="50"/>
      <c r="I841" s="430"/>
      <c r="J841" s="430"/>
      <c r="K841" s="430"/>
      <c r="L841" s="430"/>
      <c r="M841" s="430"/>
      <c r="N841" s="430"/>
      <c r="O841" s="430"/>
      <c r="P841" s="430"/>
      <c r="Q841" s="430"/>
      <c r="R841" s="430"/>
      <c r="S841" s="430"/>
      <c r="T841" s="430"/>
      <c r="U841" s="430"/>
      <c r="V841" s="430"/>
      <c r="W841" s="430"/>
      <c r="X841" s="430"/>
      <c r="Y841" s="430"/>
      <c r="Z841" s="430"/>
      <c r="AA841" s="430"/>
      <c r="AB841" s="286"/>
      <c r="AC841" s="430"/>
      <c r="AD841" s="430"/>
      <c r="AE841" s="430"/>
      <c r="AF841" s="430"/>
      <c r="AG841" s="430"/>
      <c r="AH841" s="430"/>
      <c r="AI841" s="430"/>
      <c r="AJ841" s="430"/>
      <c r="AK841" s="430"/>
      <c r="AL841" s="430"/>
      <c r="AM841" s="430"/>
      <c r="AN841" s="430"/>
      <c r="AO841" s="430"/>
      <c r="AP841" s="430"/>
      <c r="AQ841" s="430"/>
    </row>
    <row r="842" spans="1:43" ht="12.75">
      <c r="A842" s="430"/>
      <c r="B842" s="430"/>
      <c r="C842" s="430"/>
      <c r="D842" s="430"/>
      <c r="E842" s="282"/>
      <c r="F842" s="430"/>
      <c r="G842" s="50"/>
      <c r="H842" s="50"/>
      <c r="I842" s="430"/>
      <c r="J842" s="430"/>
      <c r="K842" s="430"/>
      <c r="L842" s="430"/>
      <c r="M842" s="430"/>
      <c r="N842" s="430"/>
      <c r="O842" s="430"/>
      <c r="P842" s="430"/>
      <c r="Q842" s="430"/>
      <c r="R842" s="430"/>
      <c r="S842" s="430"/>
      <c r="T842" s="430"/>
      <c r="U842" s="430"/>
      <c r="V842" s="430"/>
      <c r="W842" s="430"/>
      <c r="X842" s="430"/>
      <c r="Y842" s="430"/>
      <c r="Z842" s="430"/>
      <c r="AA842" s="430"/>
      <c r="AB842" s="286"/>
      <c r="AC842" s="430"/>
      <c r="AD842" s="430"/>
      <c r="AE842" s="430"/>
      <c r="AF842" s="430"/>
      <c r="AG842" s="430"/>
      <c r="AH842" s="430"/>
      <c r="AI842" s="430"/>
      <c r="AJ842" s="430"/>
      <c r="AK842" s="430"/>
      <c r="AL842" s="430"/>
      <c r="AM842" s="430"/>
      <c r="AN842" s="430"/>
      <c r="AO842" s="430"/>
      <c r="AP842" s="430"/>
      <c r="AQ842" s="430"/>
    </row>
    <row r="843" spans="1:43" ht="12.75">
      <c r="A843" s="430"/>
      <c r="B843" s="430"/>
      <c r="C843" s="430"/>
      <c r="D843" s="430"/>
      <c r="E843" s="282"/>
      <c r="F843" s="430"/>
      <c r="G843" s="50"/>
      <c r="H843" s="50"/>
      <c r="I843" s="430"/>
      <c r="J843" s="430"/>
      <c r="K843" s="430"/>
      <c r="L843" s="430"/>
      <c r="M843" s="430"/>
      <c r="N843" s="430"/>
      <c r="O843" s="430"/>
      <c r="P843" s="430"/>
      <c r="Q843" s="430"/>
      <c r="R843" s="430"/>
      <c r="S843" s="430"/>
      <c r="T843" s="430"/>
      <c r="U843" s="430"/>
      <c r="V843" s="430"/>
      <c r="W843" s="430"/>
      <c r="X843" s="430"/>
      <c r="Y843" s="430"/>
      <c r="Z843" s="430"/>
      <c r="AA843" s="430"/>
      <c r="AB843" s="286"/>
      <c r="AC843" s="430"/>
      <c r="AD843" s="430"/>
      <c r="AE843" s="430"/>
      <c r="AF843" s="430"/>
      <c r="AG843" s="430"/>
      <c r="AH843" s="430"/>
      <c r="AI843" s="430"/>
      <c r="AJ843" s="430"/>
      <c r="AK843" s="430"/>
      <c r="AL843" s="430"/>
      <c r="AM843" s="430"/>
      <c r="AN843" s="430"/>
      <c r="AO843" s="430"/>
      <c r="AP843" s="430"/>
      <c r="AQ843" s="430"/>
    </row>
    <row r="844" spans="1:43" ht="12.75">
      <c r="A844" s="430"/>
      <c r="B844" s="430"/>
      <c r="C844" s="430"/>
      <c r="D844" s="430"/>
      <c r="E844" s="282"/>
      <c r="F844" s="430"/>
      <c r="G844" s="50"/>
      <c r="H844" s="50"/>
      <c r="I844" s="430"/>
      <c r="J844" s="430"/>
      <c r="K844" s="430"/>
      <c r="L844" s="430"/>
      <c r="M844" s="430"/>
      <c r="N844" s="430"/>
      <c r="O844" s="430"/>
      <c r="P844" s="430"/>
      <c r="Q844" s="430"/>
      <c r="R844" s="430"/>
      <c r="S844" s="430"/>
      <c r="T844" s="430"/>
      <c r="U844" s="430"/>
      <c r="V844" s="430"/>
      <c r="W844" s="430"/>
      <c r="X844" s="430"/>
      <c r="Y844" s="430"/>
      <c r="Z844" s="430"/>
      <c r="AA844" s="430"/>
      <c r="AB844" s="286"/>
      <c r="AC844" s="430"/>
      <c r="AD844" s="430"/>
      <c r="AE844" s="430"/>
      <c r="AF844" s="430"/>
      <c r="AG844" s="430"/>
      <c r="AH844" s="430"/>
      <c r="AI844" s="430"/>
      <c r="AJ844" s="430"/>
      <c r="AK844" s="430"/>
      <c r="AL844" s="430"/>
      <c r="AM844" s="430"/>
      <c r="AN844" s="430"/>
      <c r="AO844" s="430"/>
      <c r="AP844" s="430"/>
      <c r="AQ844" s="430"/>
    </row>
    <row r="845" spans="1:43" ht="12.75">
      <c r="A845" s="430"/>
      <c r="B845" s="430"/>
      <c r="C845" s="430"/>
      <c r="D845" s="430"/>
      <c r="E845" s="282"/>
      <c r="F845" s="430"/>
      <c r="G845" s="50"/>
      <c r="H845" s="50"/>
      <c r="I845" s="430"/>
      <c r="J845" s="430"/>
      <c r="K845" s="430"/>
      <c r="L845" s="430"/>
      <c r="M845" s="430"/>
      <c r="N845" s="430"/>
      <c r="O845" s="430"/>
      <c r="P845" s="430"/>
      <c r="Q845" s="430"/>
      <c r="R845" s="430"/>
      <c r="S845" s="430"/>
      <c r="T845" s="430"/>
      <c r="U845" s="430"/>
      <c r="V845" s="430"/>
      <c r="W845" s="430"/>
      <c r="X845" s="430"/>
      <c r="Y845" s="430"/>
      <c r="Z845" s="430"/>
      <c r="AA845" s="430"/>
      <c r="AB845" s="286"/>
      <c r="AC845" s="430"/>
      <c r="AD845" s="430"/>
      <c r="AE845" s="430"/>
      <c r="AF845" s="430"/>
      <c r="AG845" s="430"/>
      <c r="AH845" s="430"/>
      <c r="AI845" s="430"/>
      <c r="AJ845" s="430"/>
      <c r="AK845" s="430"/>
      <c r="AL845" s="430"/>
      <c r="AM845" s="430"/>
      <c r="AN845" s="430"/>
      <c r="AO845" s="430"/>
      <c r="AP845" s="430"/>
      <c r="AQ845" s="430"/>
    </row>
    <row r="846" spans="1:43" ht="12.75">
      <c r="A846" s="430"/>
      <c r="B846" s="430"/>
      <c r="C846" s="430"/>
      <c r="D846" s="430"/>
      <c r="E846" s="282"/>
      <c r="F846" s="430"/>
      <c r="G846" s="50"/>
      <c r="H846" s="50"/>
      <c r="I846" s="430"/>
      <c r="J846" s="430"/>
      <c r="K846" s="430"/>
      <c r="L846" s="430"/>
      <c r="M846" s="430"/>
      <c r="N846" s="430"/>
      <c r="O846" s="430"/>
      <c r="P846" s="430"/>
      <c r="Q846" s="430"/>
      <c r="R846" s="430"/>
      <c r="S846" s="430"/>
      <c r="T846" s="430"/>
      <c r="U846" s="430"/>
      <c r="V846" s="430"/>
      <c r="W846" s="430"/>
      <c r="X846" s="430"/>
      <c r="Y846" s="430"/>
      <c r="Z846" s="430"/>
      <c r="AA846" s="430"/>
      <c r="AB846" s="286"/>
      <c r="AC846" s="430"/>
      <c r="AD846" s="430"/>
      <c r="AE846" s="430"/>
      <c r="AF846" s="430"/>
      <c r="AG846" s="430"/>
      <c r="AH846" s="430"/>
      <c r="AI846" s="430"/>
      <c r="AJ846" s="430"/>
      <c r="AK846" s="430"/>
      <c r="AL846" s="430"/>
      <c r="AM846" s="430"/>
      <c r="AN846" s="430"/>
      <c r="AO846" s="430"/>
      <c r="AP846" s="430"/>
      <c r="AQ846" s="430"/>
    </row>
    <row r="847" spans="1:43" ht="12.75">
      <c r="A847" s="430"/>
      <c r="B847" s="430"/>
      <c r="C847" s="430"/>
      <c r="D847" s="430"/>
      <c r="E847" s="282"/>
      <c r="F847" s="430"/>
      <c r="G847" s="50"/>
      <c r="H847" s="50"/>
      <c r="I847" s="430"/>
      <c r="J847" s="430"/>
      <c r="K847" s="430"/>
      <c r="L847" s="430"/>
      <c r="M847" s="430"/>
      <c r="N847" s="430"/>
      <c r="O847" s="430"/>
      <c r="P847" s="430"/>
      <c r="Q847" s="430"/>
      <c r="R847" s="430"/>
      <c r="S847" s="430"/>
      <c r="T847" s="430"/>
      <c r="U847" s="430"/>
      <c r="V847" s="430"/>
      <c r="W847" s="430"/>
      <c r="X847" s="430"/>
      <c r="Y847" s="430"/>
      <c r="Z847" s="430"/>
      <c r="AA847" s="430"/>
      <c r="AB847" s="286"/>
      <c r="AC847" s="430"/>
      <c r="AD847" s="430"/>
      <c r="AE847" s="430"/>
      <c r="AF847" s="430"/>
      <c r="AG847" s="430"/>
      <c r="AH847" s="430"/>
      <c r="AI847" s="430"/>
      <c r="AJ847" s="430"/>
      <c r="AK847" s="430"/>
      <c r="AL847" s="430"/>
      <c r="AM847" s="430"/>
      <c r="AN847" s="430"/>
      <c r="AO847" s="430"/>
      <c r="AP847" s="430"/>
      <c r="AQ847" s="430"/>
    </row>
    <row r="848" spans="1:43" ht="12.75">
      <c r="A848" s="430"/>
      <c r="B848" s="430"/>
      <c r="C848" s="430"/>
      <c r="D848" s="430"/>
      <c r="E848" s="282"/>
      <c r="F848" s="430"/>
      <c r="G848" s="50"/>
      <c r="H848" s="50"/>
      <c r="I848" s="430"/>
      <c r="J848" s="430"/>
      <c r="K848" s="430"/>
      <c r="L848" s="430"/>
      <c r="M848" s="430"/>
      <c r="N848" s="430"/>
      <c r="O848" s="430"/>
      <c r="P848" s="430"/>
      <c r="Q848" s="430"/>
      <c r="R848" s="430"/>
      <c r="S848" s="430"/>
      <c r="T848" s="430"/>
      <c r="U848" s="430"/>
      <c r="V848" s="430"/>
      <c r="W848" s="430"/>
      <c r="X848" s="430"/>
      <c r="Y848" s="430"/>
      <c r="Z848" s="430"/>
      <c r="AA848" s="430"/>
      <c r="AB848" s="286"/>
      <c r="AC848" s="430"/>
      <c r="AD848" s="430"/>
      <c r="AE848" s="430"/>
      <c r="AF848" s="430"/>
      <c r="AG848" s="430"/>
      <c r="AH848" s="430"/>
      <c r="AI848" s="430"/>
      <c r="AJ848" s="430"/>
      <c r="AK848" s="430"/>
      <c r="AL848" s="430"/>
      <c r="AM848" s="430"/>
      <c r="AN848" s="430"/>
      <c r="AO848" s="430"/>
      <c r="AP848" s="430"/>
      <c r="AQ848" s="430"/>
    </row>
    <row r="849" spans="1:43" ht="12.75">
      <c r="A849" s="430"/>
      <c r="B849" s="430"/>
      <c r="C849" s="430"/>
      <c r="D849" s="430"/>
      <c r="E849" s="282"/>
      <c r="F849" s="430"/>
      <c r="G849" s="50"/>
      <c r="H849" s="50"/>
      <c r="I849" s="430"/>
      <c r="J849" s="430"/>
      <c r="K849" s="430"/>
      <c r="L849" s="430"/>
      <c r="M849" s="430"/>
      <c r="N849" s="430"/>
      <c r="O849" s="430"/>
      <c r="P849" s="430"/>
      <c r="Q849" s="430"/>
      <c r="R849" s="430"/>
      <c r="S849" s="430"/>
      <c r="T849" s="430"/>
      <c r="U849" s="430"/>
      <c r="V849" s="430"/>
      <c r="W849" s="430"/>
      <c r="X849" s="430"/>
      <c r="Y849" s="430"/>
      <c r="Z849" s="430"/>
      <c r="AA849" s="430"/>
      <c r="AB849" s="286"/>
      <c r="AC849" s="430"/>
      <c r="AD849" s="430"/>
      <c r="AE849" s="430"/>
      <c r="AF849" s="430"/>
      <c r="AG849" s="430"/>
      <c r="AH849" s="430"/>
      <c r="AI849" s="430"/>
      <c r="AJ849" s="430"/>
      <c r="AK849" s="430"/>
      <c r="AL849" s="430"/>
      <c r="AM849" s="430"/>
      <c r="AN849" s="430"/>
      <c r="AO849" s="430"/>
      <c r="AP849" s="430"/>
      <c r="AQ849" s="430"/>
    </row>
    <row r="850" spans="1:43" ht="12.75">
      <c r="A850" s="430"/>
      <c r="B850" s="430"/>
      <c r="C850" s="430"/>
      <c r="D850" s="430"/>
      <c r="E850" s="282"/>
      <c r="F850" s="430"/>
      <c r="G850" s="50"/>
      <c r="H850" s="50"/>
      <c r="I850" s="430"/>
      <c r="J850" s="430"/>
      <c r="K850" s="430"/>
      <c r="L850" s="430"/>
      <c r="M850" s="430"/>
      <c r="N850" s="430"/>
      <c r="O850" s="430"/>
      <c r="P850" s="430"/>
      <c r="Q850" s="430"/>
      <c r="R850" s="430"/>
      <c r="S850" s="430"/>
      <c r="T850" s="430"/>
      <c r="U850" s="430"/>
      <c r="V850" s="430"/>
      <c r="W850" s="430"/>
      <c r="X850" s="430"/>
      <c r="Y850" s="430"/>
      <c r="Z850" s="430"/>
      <c r="AA850" s="430"/>
      <c r="AB850" s="286"/>
      <c r="AC850" s="430"/>
      <c r="AD850" s="430"/>
      <c r="AE850" s="430"/>
      <c r="AF850" s="430"/>
      <c r="AG850" s="430"/>
      <c r="AH850" s="430"/>
      <c r="AI850" s="430"/>
      <c r="AJ850" s="430"/>
      <c r="AK850" s="430"/>
      <c r="AL850" s="430"/>
      <c r="AM850" s="430"/>
      <c r="AN850" s="430"/>
      <c r="AO850" s="430"/>
      <c r="AP850" s="430"/>
      <c r="AQ850" s="430"/>
    </row>
    <row r="851" spans="1:43" ht="12.75">
      <c r="A851" s="430"/>
      <c r="B851" s="430"/>
      <c r="C851" s="430"/>
      <c r="D851" s="430"/>
      <c r="E851" s="282"/>
      <c r="F851" s="430"/>
      <c r="G851" s="50"/>
      <c r="H851" s="50"/>
      <c r="I851" s="430"/>
      <c r="J851" s="430"/>
      <c r="K851" s="430"/>
      <c r="L851" s="430"/>
      <c r="M851" s="430"/>
      <c r="N851" s="430"/>
      <c r="O851" s="430"/>
      <c r="P851" s="430"/>
      <c r="Q851" s="430"/>
      <c r="R851" s="430"/>
      <c r="S851" s="430"/>
      <c r="T851" s="430"/>
      <c r="U851" s="430"/>
      <c r="V851" s="430"/>
      <c r="W851" s="430"/>
      <c r="X851" s="430"/>
      <c r="Y851" s="430"/>
      <c r="Z851" s="430"/>
      <c r="AA851" s="430"/>
      <c r="AB851" s="286"/>
      <c r="AC851" s="430"/>
      <c r="AD851" s="430"/>
      <c r="AE851" s="430"/>
      <c r="AF851" s="430"/>
      <c r="AG851" s="430"/>
      <c r="AH851" s="430"/>
      <c r="AI851" s="430"/>
      <c r="AJ851" s="430"/>
      <c r="AK851" s="430"/>
      <c r="AL851" s="430"/>
      <c r="AM851" s="430"/>
      <c r="AN851" s="430"/>
      <c r="AO851" s="430"/>
      <c r="AP851" s="430"/>
      <c r="AQ851" s="430"/>
    </row>
    <row r="852" spans="1:43" ht="12.75">
      <c r="A852" s="430"/>
      <c r="B852" s="430"/>
      <c r="C852" s="430"/>
      <c r="D852" s="430"/>
      <c r="E852" s="282"/>
      <c r="F852" s="430"/>
      <c r="G852" s="50"/>
      <c r="H852" s="50"/>
      <c r="I852" s="430"/>
      <c r="J852" s="430"/>
      <c r="K852" s="430"/>
      <c r="L852" s="430"/>
      <c r="M852" s="430"/>
      <c r="N852" s="430"/>
      <c r="O852" s="430"/>
      <c r="P852" s="430"/>
      <c r="Q852" s="430"/>
      <c r="R852" s="430"/>
      <c r="S852" s="430"/>
      <c r="T852" s="430"/>
      <c r="U852" s="430"/>
      <c r="V852" s="430"/>
      <c r="W852" s="430"/>
      <c r="X852" s="430"/>
      <c r="Y852" s="430"/>
      <c r="Z852" s="430"/>
      <c r="AA852" s="430"/>
      <c r="AB852" s="286"/>
      <c r="AC852" s="430"/>
      <c r="AD852" s="430"/>
      <c r="AE852" s="430"/>
      <c r="AF852" s="430"/>
      <c r="AG852" s="430"/>
      <c r="AH852" s="430"/>
      <c r="AI852" s="430"/>
      <c r="AJ852" s="430"/>
      <c r="AK852" s="430"/>
      <c r="AL852" s="430"/>
      <c r="AM852" s="430"/>
      <c r="AN852" s="430"/>
      <c r="AO852" s="430"/>
      <c r="AP852" s="430"/>
      <c r="AQ852" s="430"/>
    </row>
    <row r="853" spans="1:43" ht="12.75">
      <c r="A853" s="430"/>
      <c r="B853" s="430"/>
      <c r="C853" s="430"/>
      <c r="D853" s="430"/>
      <c r="E853" s="282"/>
      <c r="F853" s="430"/>
      <c r="G853" s="50"/>
      <c r="H853" s="50"/>
      <c r="I853" s="430"/>
      <c r="J853" s="430"/>
      <c r="K853" s="430"/>
      <c r="L853" s="430"/>
      <c r="M853" s="430"/>
      <c r="N853" s="430"/>
      <c r="O853" s="430"/>
      <c r="P853" s="430"/>
      <c r="Q853" s="430"/>
      <c r="R853" s="430"/>
      <c r="S853" s="430"/>
      <c r="T853" s="430"/>
      <c r="U853" s="430"/>
      <c r="V853" s="430"/>
      <c r="W853" s="430"/>
      <c r="X853" s="430"/>
      <c r="Y853" s="430"/>
      <c r="Z853" s="430"/>
      <c r="AA853" s="430"/>
      <c r="AB853" s="286"/>
      <c r="AC853" s="430"/>
      <c r="AD853" s="430"/>
      <c r="AE853" s="430"/>
      <c r="AF853" s="430"/>
      <c r="AG853" s="430"/>
      <c r="AH853" s="430"/>
      <c r="AI853" s="430"/>
      <c r="AJ853" s="430"/>
      <c r="AK853" s="430"/>
      <c r="AL853" s="430"/>
      <c r="AM853" s="430"/>
      <c r="AN853" s="430"/>
      <c r="AO853" s="430"/>
      <c r="AP853" s="430"/>
      <c r="AQ853" s="430"/>
    </row>
    <row r="854" spans="1:43" ht="12.75">
      <c r="A854" s="430"/>
      <c r="B854" s="430"/>
      <c r="C854" s="430"/>
      <c r="D854" s="430"/>
      <c r="E854" s="282"/>
      <c r="F854" s="430"/>
      <c r="G854" s="50"/>
      <c r="H854" s="50"/>
      <c r="I854" s="430"/>
      <c r="J854" s="430"/>
      <c r="K854" s="430"/>
      <c r="L854" s="430"/>
      <c r="M854" s="430"/>
      <c r="N854" s="430"/>
      <c r="O854" s="430"/>
      <c r="P854" s="430"/>
      <c r="Q854" s="430"/>
      <c r="R854" s="430"/>
      <c r="S854" s="430"/>
      <c r="T854" s="430"/>
      <c r="U854" s="430"/>
      <c r="V854" s="430"/>
      <c r="W854" s="430"/>
      <c r="X854" s="430"/>
      <c r="Y854" s="430"/>
      <c r="Z854" s="430"/>
      <c r="AA854" s="430"/>
      <c r="AB854" s="286"/>
      <c r="AC854" s="430"/>
      <c r="AD854" s="430"/>
      <c r="AE854" s="430"/>
      <c r="AF854" s="430"/>
      <c r="AG854" s="430"/>
      <c r="AH854" s="430"/>
      <c r="AI854" s="430"/>
      <c r="AJ854" s="430"/>
      <c r="AK854" s="430"/>
      <c r="AL854" s="430"/>
      <c r="AM854" s="430"/>
      <c r="AN854" s="430"/>
      <c r="AO854" s="430"/>
      <c r="AP854" s="430"/>
      <c r="AQ854" s="430"/>
    </row>
    <row r="855" spans="1:43" ht="12.75">
      <c r="A855" s="430"/>
      <c r="B855" s="430"/>
      <c r="C855" s="430"/>
      <c r="D855" s="430"/>
      <c r="E855" s="282"/>
      <c r="F855" s="430"/>
      <c r="G855" s="50"/>
      <c r="H855" s="50"/>
      <c r="I855" s="430"/>
      <c r="J855" s="430"/>
      <c r="K855" s="430"/>
      <c r="L855" s="430"/>
      <c r="M855" s="430"/>
      <c r="N855" s="430"/>
      <c r="O855" s="430"/>
      <c r="P855" s="430"/>
      <c r="Q855" s="430"/>
      <c r="R855" s="430"/>
      <c r="S855" s="430"/>
      <c r="T855" s="430"/>
      <c r="U855" s="430"/>
      <c r="V855" s="430"/>
      <c r="W855" s="430"/>
      <c r="X855" s="430"/>
      <c r="Y855" s="430"/>
      <c r="Z855" s="430"/>
      <c r="AA855" s="430"/>
      <c r="AB855" s="286"/>
      <c r="AC855" s="430"/>
      <c r="AD855" s="430"/>
      <c r="AE855" s="430"/>
      <c r="AF855" s="430"/>
      <c r="AG855" s="430"/>
      <c r="AH855" s="430"/>
      <c r="AI855" s="430"/>
      <c r="AJ855" s="430"/>
      <c r="AK855" s="430"/>
      <c r="AL855" s="430"/>
      <c r="AM855" s="430"/>
      <c r="AN855" s="430"/>
      <c r="AO855" s="430"/>
      <c r="AP855" s="430"/>
      <c r="AQ855" s="430"/>
    </row>
    <row r="856" spans="1:43" ht="12.75">
      <c r="A856" s="430"/>
      <c r="B856" s="430"/>
      <c r="C856" s="430"/>
      <c r="D856" s="430"/>
      <c r="E856" s="282"/>
      <c r="F856" s="430"/>
      <c r="G856" s="50"/>
      <c r="H856" s="50"/>
      <c r="I856" s="430"/>
      <c r="J856" s="430"/>
      <c r="K856" s="430"/>
      <c r="L856" s="430"/>
      <c r="M856" s="430"/>
      <c r="N856" s="430"/>
      <c r="O856" s="430"/>
      <c r="P856" s="430"/>
      <c r="Q856" s="430"/>
      <c r="R856" s="430"/>
      <c r="S856" s="430"/>
      <c r="T856" s="430"/>
      <c r="U856" s="430"/>
      <c r="V856" s="430"/>
      <c r="W856" s="430"/>
      <c r="X856" s="430"/>
      <c r="Y856" s="430"/>
      <c r="Z856" s="430"/>
      <c r="AA856" s="430"/>
      <c r="AB856" s="286"/>
      <c r="AC856" s="430"/>
      <c r="AD856" s="430"/>
      <c r="AE856" s="430"/>
      <c r="AF856" s="430"/>
      <c r="AG856" s="430"/>
      <c r="AH856" s="430"/>
      <c r="AI856" s="430"/>
      <c r="AJ856" s="430"/>
      <c r="AK856" s="430"/>
      <c r="AL856" s="430"/>
      <c r="AM856" s="430"/>
      <c r="AN856" s="430"/>
      <c r="AO856" s="430"/>
      <c r="AP856" s="430"/>
      <c r="AQ856" s="430"/>
    </row>
    <row r="857" spans="1:43" ht="12.75">
      <c r="A857" s="430"/>
      <c r="B857" s="430"/>
      <c r="C857" s="430"/>
      <c r="D857" s="430"/>
      <c r="E857" s="282"/>
      <c r="F857" s="430"/>
      <c r="G857" s="50"/>
      <c r="H857" s="50"/>
      <c r="I857" s="430"/>
      <c r="J857" s="430"/>
      <c r="K857" s="430"/>
      <c r="L857" s="430"/>
      <c r="M857" s="430"/>
      <c r="N857" s="430"/>
      <c r="O857" s="430"/>
      <c r="P857" s="430"/>
      <c r="Q857" s="430"/>
      <c r="R857" s="430"/>
      <c r="S857" s="430"/>
      <c r="T857" s="430"/>
      <c r="U857" s="430"/>
      <c r="V857" s="430"/>
      <c r="W857" s="430"/>
      <c r="X857" s="430"/>
      <c r="Y857" s="430"/>
      <c r="Z857" s="430"/>
      <c r="AA857" s="430"/>
      <c r="AB857" s="286"/>
      <c r="AC857" s="430"/>
      <c r="AD857" s="430"/>
      <c r="AE857" s="430"/>
      <c r="AF857" s="430"/>
      <c r="AG857" s="430"/>
      <c r="AH857" s="430"/>
      <c r="AI857" s="430"/>
      <c r="AJ857" s="430"/>
      <c r="AK857" s="430"/>
      <c r="AL857" s="430"/>
      <c r="AM857" s="430"/>
      <c r="AN857" s="430"/>
      <c r="AO857" s="430"/>
      <c r="AP857" s="430"/>
      <c r="AQ857" s="430"/>
    </row>
    <row r="858" spans="1:43" ht="12.75">
      <c r="A858" s="430"/>
      <c r="B858" s="430"/>
      <c r="C858" s="430"/>
      <c r="D858" s="430"/>
      <c r="E858" s="282"/>
      <c r="F858" s="430"/>
      <c r="G858" s="50"/>
      <c r="H858" s="50"/>
      <c r="I858" s="430"/>
      <c r="J858" s="430"/>
      <c r="K858" s="430"/>
      <c r="L858" s="430"/>
      <c r="M858" s="430"/>
      <c r="N858" s="430"/>
      <c r="O858" s="430"/>
      <c r="P858" s="430"/>
      <c r="Q858" s="430"/>
      <c r="R858" s="430"/>
      <c r="S858" s="430"/>
      <c r="T858" s="430"/>
      <c r="U858" s="430"/>
      <c r="V858" s="430"/>
      <c r="W858" s="430"/>
      <c r="X858" s="430"/>
      <c r="Y858" s="430"/>
      <c r="Z858" s="430"/>
      <c r="AA858" s="430"/>
      <c r="AB858" s="286"/>
      <c r="AC858" s="430"/>
      <c r="AD858" s="430"/>
      <c r="AE858" s="430"/>
      <c r="AF858" s="430"/>
      <c r="AG858" s="430"/>
      <c r="AH858" s="430"/>
      <c r="AI858" s="430"/>
      <c r="AJ858" s="430"/>
      <c r="AK858" s="430"/>
      <c r="AL858" s="430"/>
      <c r="AM858" s="430"/>
      <c r="AN858" s="430"/>
      <c r="AO858" s="430"/>
      <c r="AP858" s="430"/>
      <c r="AQ858" s="430"/>
    </row>
    <row r="859" spans="1:43" ht="12.75">
      <c r="A859" s="430"/>
      <c r="B859" s="430"/>
      <c r="C859" s="430"/>
      <c r="D859" s="430"/>
      <c r="E859" s="282"/>
      <c r="F859" s="430"/>
      <c r="G859" s="50"/>
      <c r="H859" s="50"/>
      <c r="I859" s="430"/>
      <c r="J859" s="430"/>
      <c r="K859" s="430"/>
      <c r="L859" s="430"/>
      <c r="M859" s="430"/>
      <c r="N859" s="430"/>
      <c r="O859" s="430"/>
      <c r="P859" s="430"/>
      <c r="Q859" s="430"/>
      <c r="R859" s="430"/>
      <c r="S859" s="430"/>
      <c r="T859" s="430"/>
      <c r="U859" s="430"/>
      <c r="V859" s="430"/>
      <c r="W859" s="430"/>
      <c r="X859" s="430"/>
      <c r="Y859" s="430"/>
      <c r="Z859" s="430"/>
      <c r="AA859" s="430"/>
      <c r="AB859" s="286"/>
      <c r="AC859" s="430"/>
      <c r="AD859" s="430"/>
      <c r="AE859" s="430"/>
      <c r="AF859" s="430"/>
      <c r="AG859" s="430"/>
      <c r="AH859" s="430"/>
      <c r="AI859" s="430"/>
      <c r="AJ859" s="430"/>
      <c r="AK859" s="430"/>
      <c r="AL859" s="430"/>
      <c r="AM859" s="430"/>
      <c r="AN859" s="430"/>
      <c r="AO859" s="430"/>
      <c r="AP859" s="430"/>
      <c r="AQ859" s="430"/>
    </row>
    <row r="860" spans="1:43" ht="12.75">
      <c r="A860" s="430"/>
      <c r="B860" s="430"/>
      <c r="C860" s="430"/>
      <c r="D860" s="430"/>
      <c r="E860" s="282"/>
      <c r="F860" s="430"/>
      <c r="G860" s="50"/>
      <c r="H860" s="50"/>
      <c r="I860" s="430"/>
      <c r="J860" s="430"/>
      <c r="K860" s="430"/>
      <c r="L860" s="430"/>
      <c r="M860" s="430"/>
      <c r="N860" s="430"/>
      <c r="O860" s="430"/>
      <c r="P860" s="430"/>
      <c r="Q860" s="430"/>
      <c r="R860" s="430"/>
      <c r="S860" s="430"/>
      <c r="T860" s="430"/>
      <c r="U860" s="430"/>
      <c r="V860" s="430"/>
      <c r="W860" s="430"/>
      <c r="X860" s="430"/>
      <c r="Y860" s="430"/>
      <c r="Z860" s="430"/>
      <c r="AA860" s="430"/>
      <c r="AB860" s="286"/>
      <c r="AC860" s="430"/>
      <c r="AD860" s="430"/>
      <c r="AE860" s="430"/>
      <c r="AF860" s="430"/>
      <c r="AG860" s="430"/>
      <c r="AH860" s="430"/>
      <c r="AI860" s="430"/>
      <c r="AJ860" s="430"/>
      <c r="AK860" s="430"/>
      <c r="AL860" s="430"/>
      <c r="AM860" s="430"/>
      <c r="AN860" s="430"/>
      <c r="AO860" s="430"/>
      <c r="AP860" s="430"/>
      <c r="AQ860" s="430"/>
    </row>
    <row r="861" spans="1:43" ht="12.75">
      <c r="A861" s="430"/>
      <c r="B861" s="430"/>
      <c r="C861" s="430"/>
      <c r="D861" s="430"/>
      <c r="E861" s="282"/>
      <c r="F861" s="430"/>
      <c r="G861" s="50"/>
      <c r="H861" s="50"/>
      <c r="I861" s="430"/>
      <c r="J861" s="430"/>
      <c r="K861" s="430"/>
      <c r="L861" s="430"/>
      <c r="M861" s="430"/>
      <c r="N861" s="430"/>
      <c r="O861" s="430"/>
      <c r="P861" s="430"/>
      <c r="Q861" s="430"/>
      <c r="R861" s="430"/>
      <c r="S861" s="430"/>
      <c r="T861" s="430"/>
      <c r="U861" s="430"/>
      <c r="V861" s="430"/>
      <c r="W861" s="430"/>
      <c r="X861" s="430"/>
      <c r="Y861" s="430"/>
      <c r="Z861" s="430"/>
      <c r="AA861" s="430"/>
      <c r="AB861" s="286"/>
      <c r="AC861" s="430"/>
      <c r="AD861" s="430"/>
      <c r="AE861" s="430"/>
      <c r="AF861" s="430"/>
      <c r="AG861" s="430"/>
      <c r="AH861" s="430"/>
      <c r="AI861" s="430"/>
      <c r="AJ861" s="430"/>
      <c r="AK861" s="430"/>
      <c r="AL861" s="430"/>
      <c r="AM861" s="430"/>
      <c r="AN861" s="430"/>
      <c r="AO861" s="430"/>
      <c r="AP861" s="430"/>
      <c r="AQ861" s="430"/>
    </row>
    <row r="862" spans="1:43" ht="12.75">
      <c r="A862" s="430"/>
      <c r="B862" s="430"/>
      <c r="C862" s="430"/>
      <c r="D862" s="430"/>
      <c r="E862" s="282"/>
      <c r="F862" s="430"/>
      <c r="G862" s="50"/>
      <c r="H862" s="50"/>
      <c r="I862" s="430"/>
      <c r="J862" s="430"/>
      <c r="K862" s="430"/>
      <c r="L862" s="430"/>
      <c r="M862" s="430"/>
      <c r="N862" s="430"/>
      <c r="O862" s="430"/>
      <c r="P862" s="430"/>
      <c r="Q862" s="430"/>
      <c r="R862" s="430"/>
      <c r="S862" s="430"/>
      <c r="T862" s="430"/>
      <c r="U862" s="430"/>
      <c r="V862" s="430"/>
      <c r="W862" s="430"/>
      <c r="X862" s="430"/>
      <c r="Y862" s="430"/>
      <c r="Z862" s="430"/>
      <c r="AA862" s="430"/>
      <c r="AB862" s="286"/>
      <c r="AC862" s="430"/>
      <c r="AD862" s="430"/>
      <c r="AE862" s="430"/>
      <c r="AF862" s="430"/>
      <c r="AG862" s="430"/>
      <c r="AH862" s="430"/>
      <c r="AI862" s="430"/>
      <c r="AJ862" s="430"/>
      <c r="AK862" s="430"/>
      <c r="AL862" s="430"/>
      <c r="AM862" s="430"/>
      <c r="AN862" s="430"/>
      <c r="AO862" s="430"/>
      <c r="AP862" s="430"/>
      <c r="AQ862" s="430"/>
    </row>
    <row r="863" spans="1:43" ht="12.75">
      <c r="A863" s="430"/>
      <c r="B863" s="430"/>
      <c r="C863" s="430"/>
      <c r="D863" s="430"/>
      <c r="E863" s="282"/>
      <c r="F863" s="430"/>
      <c r="G863" s="50"/>
      <c r="H863" s="50"/>
      <c r="I863" s="430"/>
      <c r="J863" s="430"/>
      <c r="K863" s="430"/>
      <c r="L863" s="430"/>
      <c r="M863" s="430"/>
      <c r="N863" s="430"/>
      <c r="O863" s="430"/>
      <c r="P863" s="430"/>
      <c r="Q863" s="430"/>
      <c r="R863" s="430"/>
      <c r="S863" s="430"/>
      <c r="T863" s="430"/>
      <c r="U863" s="430"/>
      <c r="V863" s="430"/>
      <c r="W863" s="430"/>
      <c r="X863" s="430"/>
      <c r="Y863" s="430"/>
      <c r="Z863" s="430"/>
      <c r="AA863" s="430"/>
      <c r="AB863" s="286"/>
      <c r="AC863" s="430"/>
      <c r="AD863" s="430"/>
      <c r="AE863" s="430"/>
      <c r="AF863" s="430"/>
      <c r="AG863" s="430"/>
      <c r="AH863" s="430"/>
      <c r="AI863" s="430"/>
      <c r="AJ863" s="430"/>
      <c r="AK863" s="430"/>
      <c r="AL863" s="430"/>
      <c r="AM863" s="430"/>
      <c r="AN863" s="430"/>
      <c r="AO863" s="430"/>
      <c r="AP863" s="430"/>
      <c r="AQ863" s="430"/>
    </row>
    <row r="864" spans="1:43" ht="12.75">
      <c r="A864" s="430"/>
      <c r="B864" s="430"/>
      <c r="C864" s="430"/>
      <c r="D864" s="430"/>
      <c r="E864" s="282"/>
      <c r="F864" s="430"/>
      <c r="G864" s="50"/>
      <c r="H864" s="50"/>
      <c r="I864" s="430"/>
      <c r="J864" s="430"/>
      <c r="K864" s="430"/>
      <c r="L864" s="430"/>
      <c r="M864" s="430"/>
      <c r="N864" s="430"/>
      <c r="O864" s="430"/>
      <c r="P864" s="430"/>
      <c r="Q864" s="430"/>
      <c r="R864" s="430"/>
      <c r="S864" s="430"/>
      <c r="T864" s="430"/>
      <c r="U864" s="430"/>
      <c r="V864" s="430"/>
      <c r="W864" s="430"/>
      <c r="X864" s="430"/>
      <c r="Y864" s="430"/>
      <c r="Z864" s="430"/>
      <c r="AA864" s="430"/>
      <c r="AB864" s="286"/>
      <c r="AC864" s="430"/>
      <c r="AD864" s="430"/>
      <c r="AE864" s="430"/>
      <c r="AF864" s="430"/>
      <c r="AG864" s="430"/>
      <c r="AH864" s="430"/>
      <c r="AI864" s="430"/>
      <c r="AJ864" s="430"/>
      <c r="AK864" s="430"/>
      <c r="AL864" s="430"/>
      <c r="AM864" s="430"/>
      <c r="AN864" s="430"/>
      <c r="AO864" s="430"/>
      <c r="AP864" s="430"/>
      <c r="AQ864" s="430"/>
    </row>
    <row r="865" spans="1:43" ht="12.75">
      <c r="A865" s="430"/>
      <c r="B865" s="430"/>
      <c r="C865" s="430"/>
      <c r="D865" s="430"/>
      <c r="E865" s="282"/>
      <c r="F865" s="430"/>
      <c r="G865" s="50"/>
      <c r="H865" s="50"/>
      <c r="I865" s="430"/>
      <c r="J865" s="430"/>
      <c r="K865" s="430"/>
      <c r="L865" s="430"/>
      <c r="M865" s="430"/>
      <c r="N865" s="430"/>
      <c r="O865" s="430"/>
      <c r="P865" s="430"/>
      <c r="Q865" s="430"/>
      <c r="R865" s="430"/>
      <c r="S865" s="430"/>
      <c r="T865" s="430"/>
      <c r="U865" s="430"/>
      <c r="V865" s="430"/>
      <c r="W865" s="430"/>
      <c r="X865" s="430"/>
      <c r="Y865" s="430"/>
      <c r="Z865" s="430"/>
      <c r="AA865" s="430"/>
      <c r="AB865" s="286"/>
      <c r="AC865" s="430"/>
      <c r="AD865" s="430"/>
      <c r="AE865" s="430"/>
      <c r="AF865" s="430"/>
      <c r="AG865" s="430"/>
      <c r="AH865" s="430"/>
      <c r="AI865" s="430"/>
      <c r="AJ865" s="430"/>
      <c r="AK865" s="430"/>
      <c r="AL865" s="430"/>
      <c r="AM865" s="430"/>
      <c r="AN865" s="430"/>
      <c r="AO865" s="430"/>
      <c r="AP865" s="430"/>
      <c r="AQ865" s="430"/>
    </row>
    <row r="866" spans="1:43" ht="12.75">
      <c r="A866" s="430"/>
      <c r="B866" s="430"/>
      <c r="C866" s="430"/>
      <c r="D866" s="430"/>
      <c r="E866" s="282"/>
      <c r="F866" s="430"/>
      <c r="G866" s="50"/>
      <c r="H866" s="50"/>
      <c r="I866" s="430"/>
      <c r="J866" s="430"/>
      <c r="K866" s="430"/>
      <c r="L866" s="430"/>
      <c r="M866" s="430"/>
      <c r="N866" s="430"/>
      <c r="O866" s="430"/>
      <c r="P866" s="430"/>
      <c r="Q866" s="430"/>
      <c r="R866" s="430"/>
      <c r="S866" s="430"/>
      <c r="T866" s="430"/>
      <c r="U866" s="430"/>
      <c r="V866" s="430"/>
      <c r="W866" s="430"/>
      <c r="X866" s="430"/>
      <c r="Y866" s="430"/>
      <c r="Z866" s="430"/>
      <c r="AA866" s="430"/>
      <c r="AB866" s="286"/>
      <c r="AC866" s="430"/>
      <c r="AD866" s="430"/>
      <c r="AE866" s="430"/>
      <c r="AF866" s="430"/>
      <c r="AG866" s="430"/>
      <c r="AH866" s="430"/>
      <c r="AI866" s="430"/>
      <c r="AJ866" s="430"/>
      <c r="AK866" s="430"/>
      <c r="AL866" s="430"/>
      <c r="AM866" s="430"/>
      <c r="AN866" s="430"/>
      <c r="AO866" s="430"/>
      <c r="AP866" s="430"/>
      <c r="AQ866" s="430"/>
    </row>
    <row r="867" spans="1:43" ht="12.75">
      <c r="A867" s="430"/>
      <c r="B867" s="430"/>
      <c r="C867" s="430"/>
      <c r="D867" s="430"/>
      <c r="E867" s="282"/>
      <c r="F867" s="430"/>
      <c r="G867" s="50"/>
      <c r="H867" s="50"/>
      <c r="I867" s="430"/>
      <c r="J867" s="430"/>
      <c r="K867" s="430"/>
      <c r="L867" s="430"/>
      <c r="M867" s="430"/>
      <c r="N867" s="430"/>
      <c r="O867" s="430"/>
      <c r="P867" s="430"/>
      <c r="Q867" s="430"/>
      <c r="R867" s="430"/>
      <c r="S867" s="430"/>
      <c r="T867" s="430"/>
      <c r="U867" s="430"/>
      <c r="V867" s="430"/>
      <c r="W867" s="430"/>
      <c r="X867" s="430"/>
      <c r="Y867" s="430"/>
      <c r="Z867" s="430"/>
      <c r="AA867" s="430"/>
      <c r="AB867" s="286"/>
      <c r="AC867" s="430"/>
      <c r="AD867" s="430"/>
      <c r="AE867" s="430"/>
      <c r="AF867" s="430"/>
      <c r="AG867" s="430"/>
      <c r="AH867" s="430"/>
      <c r="AI867" s="430"/>
      <c r="AJ867" s="430"/>
      <c r="AK867" s="430"/>
      <c r="AL867" s="430"/>
      <c r="AM867" s="430"/>
      <c r="AN867" s="430"/>
      <c r="AO867" s="430"/>
      <c r="AP867" s="430"/>
      <c r="AQ867" s="430"/>
    </row>
    <row r="868" spans="1:43" ht="12.75">
      <c r="A868" s="430"/>
      <c r="B868" s="430"/>
      <c r="C868" s="430"/>
      <c r="D868" s="430"/>
      <c r="E868" s="282"/>
      <c r="F868" s="430"/>
      <c r="G868" s="50"/>
      <c r="H868" s="50"/>
      <c r="I868" s="430"/>
      <c r="J868" s="430"/>
      <c r="K868" s="430"/>
      <c r="L868" s="430"/>
      <c r="M868" s="430"/>
      <c r="N868" s="430"/>
      <c r="O868" s="430"/>
      <c r="P868" s="430"/>
      <c r="Q868" s="430"/>
      <c r="R868" s="430"/>
      <c r="S868" s="430"/>
      <c r="T868" s="430"/>
      <c r="U868" s="430"/>
      <c r="V868" s="430"/>
      <c r="W868" s="430"/>
      <c r="X868" s="430"/>
      <c r="Y868" s="430"/>
      <c r="Z868" s="430"/>
      <c r="AA868" s="430"/>
      <c r="AB868" s="286"/>
      <c r="AC868" s="430"/>
      <c r="AD868" s="430"/>
      <c r="AE868" s="430"/>
      <c r="AF868" s="430"/>
      <c r="AG868" s="430"/>
      <c r="AH868" s="430"/>
      <c r="AI868" s="430"/>
      <c r="AJ868" s="430"/>
      <c r="AK868" s="430"/>
      <c r="AL868" s="430"/>
      <c r="AM868" s="430"/>
      <c r="AN868" s="430"/>
      <c r="AO868" s="430"/>
      <c r="AP868" s="430"/>
      <c r="AQ868" s="430"/>
    </row>
    <row r="869" spans="1:43" ht="12.75">
      <c r="A869" s="430"/>
      <c r="B869" s="430"/>
      <c r="C869" s="430"/>
      <c r="D869" s="430"/>
      <c r="E869" s="282"/>
      <c r="F869" s="430"/>
      <c r="G869" s="50"/>
      <c r="H869" s="50"/>
      <c r="I869" s="430"/>
      <c r="J869" s="430"/>
      <c r="K869" s="430"/>
      <c r="L869" s="430"/>
      <c r="M869" s="430"/>
      <c r="N869" s="430"/>
      <c r="O869" s="430"/>
      <c r="P869" s="430"/>
      <c r="Q869" s="430"/>
      <c r="R869" s="430"/>
      <c r="S869" s="430"/>
      <c r="T869" s="430"/>
      <c r="U869" s="430"/>
      <c r="V869" s="430"/>
      <c r="W869" s="430"/>
      <c r="X869" s="430"/>
      <c r="Y869" s="430"/>
      <c r="Z869" s="430"/>
      <c r="AA869" s="430"/>
      <c r="AB869" s="286"/>
      <c r="AC869" s="430"/>
      <c r="AD869" s="430"/>
      <c r="AE869" s="430"/>
      <c r="AF869" s="430"/>
      <c r="AG869" s="430"/>
      <c r="AH869" s="430"/>
      <c r="AI869" s="430"/>
      <c r="AJ869" s="430"/>
      <c r="AK869" s="430"/>
      <c r="AL869" s="430"/>
      <c r="AM869" s="430"/>
      <c r="AN869" s="430"/>
      <c r="AO869" s="430"/>
      <c r="AP869" s="430"/>
      <c r="AQ869" s="430"/>
    </row>
    <row r="870" spans="1:43" ht="12.75">
      <c r="A870" s="430"/>
      <c r="B870" s="430"/>
      <c r="C870" s="430"/>
      <c r="D870" s="430"/>
      <c r="E870" s="282"/>
      <c r="F870" s="430"/>
      <c r="G870" s="50"/>
      <c r="H870" s="50"/>
      <c r="I870" s="430"/>
      <c r="J870" s="430"/>
      <c r="K870" s="430"/>
      <c r="L870" s="430"/>
      <c r="M870" s="430"/>
      <c r="N870" s="430"/>
      <c r="O870" s="430"/>
      <c r="P870" s="430"/>
      <c r="Q870" s="430"/>
      <c r="R870" s="430"/>
      <c r="S870" s="430"/>
      <c r="T870" s="430"/>
      <c r="U870" s="430"/>
      <c r="V870" s="430"/>
      <c r="W870" s="430"/>
      <c r="X870" s="430"/>
      <c r="Y870" s="430"/>
      <c r="Z870" s="430"/>
      <c r="AA870" s="430"/>
      <c r="AB870" s="286"/>
      <c r="AC870" s="430"/>
      <c r="AD870" s="430"/>
      <c r="AE870" s="430"/>
      <c r="AF870" s="430"/>
      <c r="AG870" s="430"/>
      <c r="AH870" s="430"/>
      <c r="AI870" s="430"/>
      <c r="AJ870" s="430"/>
      <c r="AK870" s="430"/>
      <c r="AL870" s="430"/>
      <c r="AM870" s="430"/>
      <c r="AN870" s="430"/>
      <c r="AO870" s="430"/>
      <c r="AP870" s="430"/>
      <c r="AQ870" s="430"/>
    </row>
    <row r="871" spans="1:43" ht="12.75">
      <c r="A871" s="430"/>
      <c r="B871" s="430"/>
      <c r="C871" s="430"/>
      <c r="D871" s="430"/>
      <c r="E871" s="282"/>
      <c r="F871" s="430"/>
      <c r="G871" s="50"/>
      <c r="H871" s="50"/>
      <c r="I871" s="430"/>
      <c r="J871" s="430"/>
      <c r="K871" s="430"/>
      <c r="L871" s="430"/>
      <c r="M871" s="430"/>
      <c r="N871" s="430"/>
      <c r="O871" s="430"/>
      <c r="P871" s="430"/>
      <c r="Q871" s="430"/>
      <c r="R871" s="430"/>
      <c r="S871" s="430"/>
      <c r="T871" s="430"/>
      <c r="U871" s="430"/>
      <c r="V871" s="430"/>
      <c r="W871" s="430"/>
      <c r="X871" s="430"/>
      <c r="Y871" s="430"/>
      <c r="Z871" s="430"/>
      <c r="AA871" s="430"/>
      <c r="AB871" s="286"/>
      <c r="AC871" s="430"/>
      <c r="AD871" s="430"/>
      <c r="AE871" s="430"/>
      <c r="AF871" s="430"/>
      <c r="AG871" s="430"/>
      <c r="AH871" s="430"/>
      <c r="AI871" s="430"/>
      <c r="AJ871" s="430"/>
      <c r="AK871" s="430"/>
      <c r="AL871" s="430"/>
      <c r="AM871" s="430"/>
      <c r="AN871" s="430"/>
      <c r="AO871" s="430"/>
      <c r="AP871" s="430"/>
      <c r="AQ871" s="430"/>
    </row>
    <row r="872" spans="1:43" ht="12.75">
      <c r="A872" s="430"/>
      <c r="B872" s="430"/>
      <c r="C872" s="430"/>
      <c r="D872" s="430"/>
      <c r="E872" s="282"/>
      <c r="F872" s="430"/>
      <c r="G872" s="50"/>
      <c r="H872" s="50"/>
      <c r="I872" s="430"/>
      <c r="J872" s="430"/>
      <c r="K872" s="430"/>
      <c r="L872" s="430"/>
      <c r="M872" s="430"/>
      <c r="N872" s="430"/>
      <c r="O872" s="430"/>
      <c r="P872" s="430"/>
      <c r="Q872" s="430"/>
      <c r="R872" s="430"/>
      <c r="S872" s="430"/>
      <c r="T872" s="430"/>
      <c r="U872" s="430"/>
      <c r="V872" s="430"/>
      <c r="W872" s="430"/>
      <c r="X872" s="430"/>
      <c r="Y872" s="430"/>
      <c r="Z872" s="430"/>
      <c r="AA872" s="430"/>
      <c r="AB872" s="286"/>
      <c r="AC872" s="430"/>
      <c r="AD872" s="430"/>
      <c r="AE872" s="430"/>
      <c r="AF872" s="430"/>
      <c r="AG872" s="430"/>
      <c r="AH872" s="430"/>
      <c r="AI872" s="430"/>
      <c r="AJ872" s="430"/>
      <c r="AK872" s="430"/>
      <c r="AL872" s="430"/>
      <c r="AM872" s="430"/>
      <c r="AN872" s="430"/>
      <c r="AO872" s="430"/>
      <c r="AP872" s="430"/>
      <c r="AQ872" s="430"/>
    </row>
    <row r="873" spans="1:43" ht="12.75">
      <c r="A873" s="430"/>
      <c r="B873" s="430"/>
      <c r="C873" s="430"/>
      <c r="D873" s="430"/>
      <c r="E873" s="282"/>
      <c r="F873" s="430"/>
      <c r="G873" s="50"/>
      <c r="H873" s="50"/>
      <c r="I873" s="430"/>
      <c r="J873" s="430"/>
      <c r="K873" s="430"/>
      <c r="L873" s="430"/>
      <c r="M873" s="430"/>
      <c r="N873" s="430"/>
      <c r="O873" s="430"/>
      <c r="P873" s="430"/>
      <c r="Q873" s="430"/>
      <c r="R873" s="430"/>
      <c r="S873" s="430"/>
      <c r="T873" s="430"/>
      <c r="U873" s="430"/>
      <c r="V873" s="430"/>
      <c r="W873" s="430"/>
      <c r="X873" s="430"/>
      <c r="Y873" s="430"/>
      <c r="Z873" s="430"/>
      <c r="AA873" s="430"/>
      <c r="AB873" s="286"/>
      <c r="AC873" s="430"/>
      <c r="AD873" s="430"/>
      <c r="AE873" s="430"/>
      <c r="AF873" s="430"/>
      <c r="AG873" s="430"/>
      <c r="AH873" s="430"/>
      <c r="AI873" s="430"/>
      <c r="AJ873" s="430"/>
      <c r="AK873" s="430"/>
      <c r="AL873" s="430"/>
      <c r="AM873" s="430"/>
      <c r="AN873" s="430"/>
      <c r="AO873" s="430"/>
      <c r="AP873" s="430"/>
      <c r="AQ873" s="430"/>
    </row>
    <row r="874" spans="1:43" ht="12.75">
      <c r="A874" s="430"/>
      <c r="B874" s="430"/>
      <c r="C874" s="430"/>
      <c r="D874" s="430"/>
      <c r="E874" s="282"/>
      <c r="F874" s="430"/>
      <c r="G874" s="50"/>
      <c r="H874" s="50"/>
      <c r="I874" s="430"/>
      <c r="J874" s="430"/>
      <c r="K874" s="430"/>
      <c r="L874" s="430"/>
      <c r="M874" s="430"/>
      <c r="N874" s="430"/>
      <c r="O874" s="430"/>
      <c r="P874" s="430"/>
      <c r="Q874" s="430"/>
      <c r="R874" s="430"/>
      <c r="S874" s="430"/>
      <c r="T874" s="430"/>
      <c r="U874" s="430"/>
      <c r="V874" s="430"/>
      <c r="W874" s="430"/>
      <c r="X874" s="430"/>
      <c r="Y874" s="430"/>
      <c r="Z874" s="430"/>
      <c r="AA874" s="430"/>
      <c r="AB874" s="286"/>
      <c r="AC874" s="430"/>
      <c r="AD874" s="430"/>
      <c r="AE874" s="430"/>
      <c r="AF874" s="430"/>
      <c r="AG874" s="430"/>
      <c r="AH874" s="430"/>
      <c r="AI874" s="430"/>
      <c r="AJ874" s="430"/>
      <c r="AK874" s="430"/>
      <c r="AL874" s="430"/>
      <c r="AM874" s="430"/>
      <c r="AN874" s="430"/>
      <c r="AO874" s="430"/>
      <c r="AP874" s="430"/>
      <c r="AQ874" s="430"/>
    </row>
    <row r="875" spans="1:43" ht="12.75">
      <c r="A875" s="430"/>
      <c r="B875" s="430"/>
      <c r="C875" s="430"/>
      <c r="D875" s="430"/>
      <c r="E875" s="282"/>
      <c r="F875" s="430"/>
      <c r="G875" s="50"/>
      <c r="H875" s="50"/>
      <c r="I875" s="430"/>
      <c r="J875" s="430"/>
      <c r="K875" s="430"/>
      <c r="L875" s="430"/>
      <c r="M875" s="430"/>
      <c r="N875" s="430"/>
      <c r="O875" s="430"/>
      <c r="P875" s="430"/>
      <c r="Q875" s="430"/>
      <c r="R875" s="430"/>
      <c r="S875" s="430"/>
      <c r="T875" s="430"/>
      <c r="U875" s="430"/>
      <c r="V875" s="430"/>
      <c r="W875" s="430"/>
      <c r="X875" s="430"/>
      <c r="Y875" s="430"/>
      <c r="Z875" s="430"/>
      <c r="AA875" s="430"/>
      <c r="AB875" s="286"/>
      <c r="AC875" s="430"/>
      <c r="AD875" s="430"/>
      <c r="AE875" s="430"/>
      <c r="AF875" s="430"/>
      <c r="AG875" s="430"/>
      <c r="AH875" s="430"/>
      <c r="AI875" s="430"/>
      <c r="AJ875" s="430"/>
      <c r="AK875" s="430"/>
      <c r="AL875" s="430"/>
      <c r="AM875" s="430"/>
      <c r="AN875" s="430"/>
      <c r="AO875" s="430"/>
      <c r="AP875" s="430"/>
      <c r="AQ875" s="430"/>
    </row>
    <row r="876" spans="1:43" ht="12.75">
      <c r="A876" s="430"/>
      <c r="B876" s="430"/>
      <c r="C876" s="430"/>
      <c r="D876" s="430"/>
      <c r="E876" s="282"/>
      <c r="F876" s="430"/>
      <c r="G876" s="50"/>
      <c r="H876" s="50"/>
      <c r="I876" s="430"/>
      <c r="J876" s="430"/>
      <c r="K876" s="430"/>
      <c r="L876" s="430"/>
      <c r="M876" s="430"/>
      <c r="N876" s="430"/>
      <c r="O876" s="430"/>
      <c r="P876" s="430"/>
      <c r="Q876" s="430"/>
      <c r="R876" s="430"/>
      <c r="S876" s="430"/>
      <c r="T876" s="430"/>
      <c r="U876" s="430"/>
      <c r="V876" s="430"/>
      <c r="W876" s="430"/>
      <c r="X876" s="430"/>
      <c r="Y876" s="430"/>
      <c r="Z876" s="430"/>
      <c r="AA876" s="430"/>
      <c r="AB876" s="286"/>
      <c r="AC876" s="430"/>
      <c r="AD876" s="430"/>
      <c r="AE876" s="430"/>
      <c r="AF876" s="430"/>
      <c r="AG876" s="430"/>
      <c r="AH876" s="430"/>
      <c r="AI876" s="430"/>
      <c r="AJ876" s="430"/>
      <c r="AK876" s="430"/>
      <c r="AL876" s="430"/>
      <c r="AM876" s="430"/>
      <c r="AN876" s="430"/>
      <c r="AO876" s="430"/>
      <c r="AP876" s="430"/>
      <c r="AQ876" s="430"/>
    </row>
    <row r="877" spans="1:43" ht="12.75">
      <c r="A877" s="430"/>
      <c r="B877" s="430"/>
      <c r="C877" s="430"/>
      <c r="D877" s="430"/>
      <c r="E877" s="282"/>
      <c r="F877" s="430"/>
      <c r="G877" s="50"/>
      <c r="H877" s="50"/>
      <c r="I877" s="430"/>
      <c r="J877" s="430"/>
      <c r="K877" s="430"/>
      <c r="L877" s="430"/>
      <c r="M877" s="430"/>
      <c r="N877" s="430"/>
      <c r="O877" s="430"/>
      <c r="P877" s="430"/>
      <c r="Q877" s="430"/>
      <c r="R877" s="430"/>
      <c r="S877" s="430"/>
      <c r="T877" s="430"/>
      <c r="U877" s="430"/>
      <c r="V877" s="430"/>
      <c r="W877" s="430"/>
      <c r="X877" s="430"/>
      <c r="Y877" s="430"/>
      <c r="Z877" s="430"/>
      <c r="AA877" s="430"/>
      <c r="AB877" s="286"/>
      <c r="AC877" s="430"/>
      <c r="AD877" s="430"/>
      <c r="AE877" s="430"/>
      <c r="AF877" s="430"/>
      <c r="AG877" s="430"/>
      <c r="AH877" s="430"/>
      <c r="AI877" s="430"/>
      <c r="AJ877" s="430"/>
      <c r="AK877" s="430"/>
      <c r="AL877" s="430"/>
      <c r="AM877" s="430"/>
      <c r="AN877" s="430"/>
      <c r="AO877" s="430"/>
      <c r="AP877" s="430"/>
      <c r="AQ877" s="430"/>
    </row>
    <row r="878" spans="1:43" ht="12.75">
      <c r="A878" s="430"/>
      <c r="B878" s="430"/>
      <c r="C878" s="430"/>
      <c r="D878" s="430"/>
      <c r="E878" s="282"/>
      <c r="F878" s="430"/>
      <c r="G878" s="50"/>
      <c r="H878" s="50"/>
      <c r="I878" s="430"/>
      <c r="J878" s="430"/>
      <c r="K878" s="430"/>
      <c r="L878" s="430"/>
      <c r="M878" s="430"/>
      <c r="N878" s="430"/>
      <c r="O878" s="430"/>
      <c r="P878" s="430"/>
      <c r="Q878" s="430"/>
      <c r="R878" s="430"/>
      <c r="S878" s="430"/>
      <c r="T878" s="430"/>
      <c r="U878" s="430"/>
      <c r="V878" s="430"/>
      <c r="W878" s="430"/>
      <c r="X878" s="430"/>
      <c r="Y878" s="430"/>
      <c r="Z878" s="430"/>
      <c r="AA878" s="430"/>
      <c r="AB878" s="286"/>
      <c r="AC878" s="430"/>
      <c r="AD878" s="430"/>
      <c r="AE878" s="430"/>
      <c r="AF878" s="430"/>
      <c r="AG878" s="430"/>
      <c r="AH878" s="430"/>
      <c r="AI878" s="430"/>
      <c r="AJ878" s="430"/>
      <c r="AK878" s="430"/>
      <c r="AL878" s="430"/>
      <c r="AM878" s="430"/>
      <c r="AN878" s="430"/>
      <c r="AO878" s="430"/>
      <c r="AP878" s="430"/>
      <c r="AQ878" s="430"/>
    </row>
    <row r="879" spans="1:43" ht="12.75">
      <c r="A879" s="430"/>
      <c r="B879" s="430"/>
      <c r="C879" s="430"/>
      <c r="D879" s="430"/>
      <c r="E879" s="282"/>
      <c r="F879" s="430"/>
      <c r="G879" s="50"/>
      <c r="H879" s="50"/>
      <c r="I879" s="430"/>
      <c r="J879" s="430"/>
      <c r="K879" s="430"/>
      <c r="L879" s="430"/>
      <c r="M879" s="430"/>
      <c r="N879" s="430"/>
      <c r="O879" s="430"/>
      <c r="P879" s="430"/>
      <c r="Q879" s="430"/>
      <c r="R879" s="430"/>
      <c r="S879" s="430"/>
      <c r="T879" s="430"/>
      <c r="U879" s="430"/>
      <c r="V879" s="430"/>
      <c r="W879" s="430"/>
      <c r="X879" s="430"/>
      <c r="Y879" s="430"/>
      <c r="Z879" s="430"/>
      <c r="AA879" s="430"/>
      <c r="AB879" s="286"/>
      <c r="AC879" s="430"/>
      <c r="AD879" s="430"/>
      <c r="AE879" s="430"/>
      <c r="AF879" s="430"/>
      <c r="AG879" s="430"/>
      <c r="AH879" s="430"/>
      <c r="AI879" s="430"/>
      <c r="AJ879" s="430"/>
      <c r="AK879" s="430"/>
      <c r="AL879" s="430"/>
      <c r="AM879" s="430"/>
      <c r="AN879" s="430"/>
      <c r="AO879" s="430"/>
      <c r="AP879" s="430"/>
      <c r="AQ879" s="430"/>
    </row>
    <row r="880" spans="1:43" ht="12.75">
      <c r="A880" s="430"/>
      <c r="B880" s="430"/>
      <c r="C880" s="430"/>
      <c r="D880" s="430"/>
      <c r="E880" s="282"/>
      <c r="F880" s="430"/>
      <c r="G880" s="50"/>
      <c r="H880" s="50"/>
      <c r="I880" s="430"/>
      <c r="J880" s="430"/>
      <c r="K880" s="430"/>
      <c r="L880" s="430"/>
      <c r="M880" s="430"/>
      <c r="N880" s="430"/>
      <c r="O880" s="430"/>
      <c r="P880" s="430"/>
      <c r="Q880" s="430"/>
      <c r="R880" s="430"/>
      <c r="S880" s="430"/>
      <c r="T880" s="430"/>
      <c r="U880" s="430"/>
      <c r="V880" s="430"/>
      <c r="W880" s="430"/>
      <c r="X880" s="430"/>
      <c r="Y880" s="430"/>
      <c r="Z880" s="430"/>
      <c r="AA880" s="430"/>
      <c r="AB880" s="286"/>
      <c r="AC880" s="430"/>
      <c r="AD880" s="430"/>
      <c r="AE880" s="430"/>
      <c r="AF880" s="430"/>
      <c r="AG880" s="430"/>
      <c r="AH880" s="430"/>
      <c r="AI880" s="430"/>
      <c r="AJ880" s="430"/>
      <c r="AK880" s="430"/>
      <c r="AL880" s="430"/>
      <c r="AM880" s="430"/>
      <c r="AN880" s="430"/>
      <c r="AO880" s="430"/>
      <c r="AP880" s="430"/>
      <c r="AQ880" s="430"/>
    </row>
    <row r="881" spans="1:43" ht="12.75">
      <c r="A881" s="430"/>
      <c r="B881" s="430"/>
      <c r="C881" s="430"/>
      <c r="D881" s="430"/>
      <c r="E881" s="282"/>
      <c r="F881" s="430"/>
      <c r="G881" s="50"/>
      <c r="H881" s="50"/>
      <c r="I881" s="430"/>
      <c r="J881" s="430"/>
      <c r="K881" s="430"/>
      <c r="L881" s="430"/>
      <c r="M881" s="430"/>
      <c r="N881" s="430"/>
      <c r="O881" s="430"/>
      <c r="P881" s="430"/>
      <c r="Q881" s="430"/>
      <c r="R881" s="430"/>
      <c r="S881" s="430"/>
      <c r="T881" s="430"/>
      <c r="U881" s="430"/>
      <c r="V881" s="430"/>
      <c r="W881" s="430"/>
      <c r="X881" s="430"/>
      <c r="Y881" s="430"/>
      <c r="Z881" s="430"/>
      <c r="AA881" s="430"/>
      <c r="AB881" s="286"/>
      <c r="AC881" s="430"/>
      <c r="AD881" s="430"/>
      <c r="AE881" s="430"/>
      <c r="AF881" s="430"/>
      <c r="AG881" s="430"/>
      <c r="AH881" s="430"/>
      <c r="AI881" s="430"/>
      <c r="AJ881" s="430"/>
      <c r="AK881" s="430"/>
      <c r="AL881" s="430"/>
      <c r="AM881" s="430"/>
      <c r="AN881" s="430"/>
      <c r="AO881" s="430"/>
      <c r="AP881" s="430"/>
      <c r="AQ881" s="430"/>
    </row>
    <row r="882" spans="1:43" ht="12.75">
      <c r="A882" s="430"/>
      <c r="B882" s="430"/>
      <c r="C882" s="430"/>
      <c r="D882" s="430"/>
      <c r="E882" s="282"/>
      <c r="F882" s="430"/>
      <c r="G882" s="50"/>
      <c r="H882" s="50"/>
      <c r="I882" s="430"/>
      <c r="J882" s="430"/>
      <c r="K882" s="430"/>
      <c r="L882" s="430"/>
      <c r="M882" s="430"/>
      <c r="N882" s="430"/>
      <c r="O882" s="430"/>
      <c r="P882" s="430"/>
      <c r="Q882" s="430"/>
      <c r="R882" s="430"/>
      <c r="S882" s="430"/>
      <c r="T882" s="430"/>
      <c r="U882" s="430"/>
      <c r="V882" s="430"/>
      <c r="W882" s="430"/>
      <c r="X882" s="430"/>
      <c r="Y882" s="430"/>
      <c r="Z882" s="430"/>
      <c r="AA882" s="430"/>
      <c r="AB882" s="286"/>
      <c r="AC882" s="430"/>
      <c r="AD882" s="430"/>
      <c r="AE882" s="430"/>
      <c r="AF882" s="430"/>
      <c r="AG882" s="430"/>
      <c r="AH882" s="430"/>
      <c r="AI882" s="430"/>
      <c r="AJ882" s="430"/>
      <c r="AK882" s="430"/>
      <c r="AL882" s="430"/>
      <c r="AM882" s="430"/>
      <c r="AN882" s="430"/>
      <c r="AO882" s="430"/>
      <c r="AP882" s="430"/>
      <c r="AQ882" s="430"/>
    </row>
    <row r="883" spans="1:43" ht="12.75">
      <c r="A883" s="430"/>
      <c r="B883" s="430"/>
      <c r="C883" s="430"/>
      <c r="D883" s="430"/>
      <c r="E883" s="282"/>
      <c r="F883" s="430"/>
      <c r="G883" s="50"/>
      <c r="H883" s="50"/>
      <c r="I883" s="430"/>
      <c r="J883" s="430"/>
      <c r="K883" s="430"/>
      <c r="L883" s="430"/>
      <c r="M883" s="430"/>
      <c r="N883" s="430"/>
      <c r="O883" s="430"/>
      <c r="P883" s="430"/>
      <c r="Q883" s="430"/>
      <c r="R883" s="430"/>
      <c r="S883" s="430"/>
      <c r="T883" s="430"/>
      <c r="U883" s="430"/>
      <c r="V883" s="430"/>
      <c r="W883" s="430"/>
      <c r="X883" s="430"/>
      <c r="Y883" s="430"/>
      <c r="Z883" s="430"/>
      <c r="AA883" s="430"/>
      <c r="AB883" s="286"/>
      <c r="AC883" s="430"/>
      <c r="AD883" s="430"/>
      <c r="AE883" s="430"/>
      <c r="AF883" s="430"/>
      <c r="AG883" s="430"/>
      <c r="AH883" s="430"/>
      <c r="AI883" s="430"/>
      <c r="AJ883" s="430"/>
      <c r="AK883" s="430"/>
      <c r="AL883" s="430"/>
      <c r="AM883" s="430"/>
      <c r="AN883" s="430"/>
      <c r="AO883" s="430"/>
      <c r="AP883" s="430"/>
      <c r="AQ883" s="430"/>
    </row>
    <row r="884" spans="1:43" ht="12.75">
      <c r="A884" s="430"/>
      <c r="B884" s="430"/>
      <c r="C884" s="430"/>
      <c r="D884" s="430"/>
      <c r="E884" s="282"/>
      <c r="F884" s="430"/>
      <c r="G884" s="50"/>
      <c r="H884" s="50"/>
      <c r="I884" s="430"/>
      <c r="J884" s="430"/>
      <c r="K884" s="430"/>
      <c r="L884" s="430"/>
      <c r="M884" s="430"/>
      <c r="N884" s="430"/>
      <c r="O884" s="430"/>
      <c r="P884" s="430"/>
      <c r="Q884" s="430"/>
      <c r="R884" s="430"/>
      <c r="S884" s="430"/>
      <c r="T884" s="430"/>
      <c r="U884" s="430"/>
      <c r="V884" s="430"/>
      <c r="W884" s="430"/>
      <c r="X884" s="430"/>
      <c r="Y884" s="430"/>
      <c r="Z884" s="430"/>
      <c r="AA884" s="430"/>
      <c r="AB884" s="286"/>
      <c r="AC884" s="430"/>
      <c r="AD884" s="430"/>
      <c r="AE884" s="430"/>
      <c r="AF884" s="430"/>
      <c r="AG884" s="430"/>
      <c r="AH884" s="430"/>
      <c r="AI884" s="430"/>
      <c r="AJ884" s="430"/>
      <c r="AK884" s="430"/>
      <c r="AL884" s="430"/>
      <c r="AM884" s="430"/>
      <c r="AN884" s="430"/>
      <c r="AO884" s="430"/>
      <c r="AP884" s="430"/>
      <c r="AQ884" s="430"/>
    </row>
    <row r="885" spans="1:43" ht="12.75">
      <c r="A885" s="430"/>
      <c r="B885" s="430"/>
      <c r="C885" s="430"/>
      <c r="D885" s="430"/>
      <c r="E885" s="282"/>
      <c r="F885" s="430"/>
      <c r="G885" s="50"/>
      <c r="H885" s="50"/>
      <c r="I885" s="430"/>
      <c r="J885" s="430"/>
      <c r="K885" s="430"/>
      <c r="L885" s="430"/>
      <c r="M885" s="430"/>
      <c r="N885" s="430"/>
      <c r="O885" s="430"/>
      <c r="P885" s="430"/>
      <c r="Q885" s="430"/>
      <c r="R885" s="430"/>
      <c r="S885" s="430"/>
      <c r="T885" s="430"/>
      <c r="U885" s="430"/>
      <c r="V885" s="430"/>
      <c r="W885" s="430"/>
      <c r="X885" s="430"/>
      <c r="Y885" s="430"/>
      <c r="Z885" s="430"/>
      <c r="AA885" s="430"/>
      <c r="AB885" s="286"/>
      <c r="AC885" s="430"/>
      <c r="AD885" s="430"/>
      <c r="AE885" s="430"/>
      <c r="AF885" s="430"/>
      <c r="AG885" s="430"/>
      <c r="AH885" s="430"/>
      <c r="AI885" s="430"/>
      <c r="AJ885" s="430"/>
      <c r="AK885" s="430"/>
      <c r="AL885" s="430"/>
      <c r="AM885" s="430"/>
      <c r="AN885" s="430"/>
      <c r="AO885" s="430"/>
      <c r="AP885" s="430"/>
      <c r="AQ885" s="430"/>
    </row>
    <row r="886" spans="1:43" ht="12.75">
      <c r="A886" s="430"/>
      <c r="B886" s="430"/>
      <c r="C886" s="430"/>
      <c r="D886" s="430"/>
      <c r="E886" s="282"/>
      <c r="F886" s="430"/>
      <c r="G886" s="50"/>
      <c r="H886" s="50"/>
      <c r="I886" s="430"/>
      <c r="J886" s="430"/>
      <c r="K886" s="430"/>
      <c r="L886" s="430"/>
      <c r="M886" s="430"/>
      <c r="N886" s="430"/>
      <c r="O886" s="430"/>
      <c r="P886" s="430"/>
      <c r="Q886" s="430"/>
      <c r="R886" s="430"/>
      <c r="S886" s="430"/>
      <c r="T886" s="430"/>
      <c r="U886" s="430"/>
      <c r="V886" s="430"/>
      <c r="W886" s="430"/>
      <c r="X886" s="430"/>
      <c r="Y886" s="430"/>
      <c r="Z886" s="430"/>
      <c r="AA886" s="430"/>
      <c r="AB886" s="286"/>
      <c r="AC886" s="430"/>
      <c r="AD886" s="430"/>
      <c r="AE886" s="430"/>
      <c r="AF886" s="430"/>
      <c r="AG886" s="430"/>
      <c r="AH886" s="430"/>
      <c r="AI886" s="430"/>
      <c r="AJ886" s="430"/>
      <c r="AK886" s="430"/>
      <c r="AL886" s="430"/>
      <c r="AM886" s="430"/>
      <c r="AN886" s="430"/>
      <c r="AO886" s="430"/>
      <c r="AP886" s="430"/>
      <c r="AQ886" s="430"/>
    </row>
    <row r="887" spans="1:43" ht="12.75">
      <c r="A887" s="430"/>
      <c r="B887" s="430"/>
      <c r="C887" s="430"/>
      <c r="D887" s="430"/>
      <c r="E887" s="282"/>
      <c r="F887" s="430"/>
      <c r="G887" s="50"/>
      <c r="H887" s="50"/>
      <c r="I887" s="430"/>
      <c r="J887" s="430"/>
      <c r="K887" s="430"/>
      <c r="L887" s="430"/>
      <c r="M887" s="430"/>
      <c r="N887" s="430"/>
      <c r="O887" s="430"/>
      <c r="P887" s="430"/>
      <c r="Q887" s="430"/>
      <c r="R887" s="430"/>
      <c r="S887" s="430"/>
      <c r="T887" s="430"/>
      <c r="U887" s="430"/>
      <c r="V887" s="430"/>
      <c r="W887" s="430"/>
      <c r="X887" s="430"/>
      <c r="Y887" s="430"/>
      <c r="Z887" s="430"/>
      <c r="AA887" s="430"/>
      <c r="AB887" s="286"/>
      <c r="AC887" s="430"/>
      <c r="AD887" s="430"/>
      <c r="AE887" s="430"/>
      <c r="AF887" s="430"/>
      <c r="AG887" s="430"/>
      <c r="AH887" s="430"/>
      <c r="AI887" s="430"/>
      <c r="AJ887" s="430"/>
      <c r="AK887" s="430"/>
      <c r="AL887" s="430"/>
      <c r="AM887" s="430"/>
      <c r="AN887" s="430"/>
      <c r="AO887" s="430"/>
      <c r="AP887" s="430"/>
      <c r="AQ887" s="430"/>
    </row>
    <row r="888" spans="1:43" ht="12.75">
      <c r="A888" s="430"/>
      <c r="B888" s="430"/>
      <c r="C888" s="430"/>
      <c r="D888" s="430"/>
      <c r="E888" s="282"/>
      <c r="F888" s="430"/>
      <c r="G888" s="50"/>
      <c r="H888" s="50"/>
      <c r="I888" s="430"/>
      <c r="J888" s="430"/>
      <c r="K888" s="430"/>
      <c r="L888" s="430"/>
      <c r="M888" s="430"/>
      <c r="N888" s="430"/>
      <c r="O888" s="430"/>
      <c r="P888" s="430"/>
      <c r="Q888" s="430"/>
      <c r="R888" s="430"/>
      <c r="S888" s="430"/>
      <c r="T888" s="430"/>
      <c r="U888" s="430"/>
      <c r="V888" s="430"/>
      <c r="W888" s="430"/>
      <c r="X888" s="430"/>
      <c r="Y888" s="430"/>
      <c r="Z888" s="430"/>
      <c r="AA888" s="430"/>
      <c r="AB888" s="286"/>
      <c r="AC888" s="430"/>
      <c r="AD888" s="430"/>
      <c r="AE888" s="430"/>
      <c r="AF888" s="430"/>
      <c r="AG888" s="430"/>
      <c r="AH888" s="430"/>
      <c r="AI888" s="430"/>
      <c r="AJ888" s="430"/>
      <c r="AK888" s="430"/>
      <c r="AL888" s="430"/>
      <c r="AM888" s="430"/>
      <c r="AN888" s="430"/>
      <c r="AO888" s="430"/>
      <c r="AP888" s="430"/>
      <c r="AQ888" s="430"/>
    </row>
    <row r="889" spans="1:43" ht="12.75">
      <c r="A889" s="430"/>
      <c r="B889" s="430"/>
      <c r="C889" s="430"/>
      <c r="D889" s="430"/>
      <c r="E889" s="282"/>
      <c r="F889" s="430"/>
      <c r="G889" s="50"/>
      <c r="H889" s="50"/>
      <c r="I889" s="430"/>
      <c r="J889" s="430"/>
      <c r="K889" s="430"/>
      <c r="L889" s="430"/>
      <c r="M889" s="430"/>
      <c r="N889" s="430"/>
      <c r="O889" s="430"/>
      <c r="P889" s="430"/>
      <c r="Q889" s="430"/>
      <c r="R889" s="430"/>
      <c r="S889" s="430"/>
      <c r="T889" s="430"/>
      <c r="U889" s="430"/>
      <c r="V889" s="430"/>
      <c r="W889" s="430"/>
      <c r="X889" s="430"/>
      <c r="Y889" s="430"/>
      <c r="Z889" s="430"/>
      <c r="AA889" s="430"/>
      <c r="AB889" s="286"/>
      <c r="AC889" s="430"/>
      <c r="AD889" s="430"/>
      <c r="AE889" s="430"/>
      <c r="AF889" s="430"/>
      <c r="AG889" s="430"/>
      <c r="AH889" s="430"/>
      <c r="AI889" s="430"/>
      <c r="AJ889" s="430"/>
      <c r="AK889" s="430"/>
      <c r="AL889" s="430"/>
      <c r="AM889" s="430"/>
      <c r="AN889" s="430"/>
      <c r="AO889" s="430"/>
      <c r="AP889" s="430"/>
      <c r="AQ889" s="430"/>
    </row>
    <row r="890" spans="1:43" ht="12.75">
      <c r="A890" s="430"/>
      <c r="B890" s="430"/>
      <c r="C890" s="430"/>
      <c r="D890" s="430"/>
      <c r="E890" s="282"/>
      <c r="F890" s="430"/>
      <c r="G890" s="50"/>
      <c r="H890" s="50"/>
      <c r="I890" s="430"/>
      <c r="J890" s="430"/>
      <c r="K890" s="430"/>
      <c r="L890" s="430"/>
      <c r="M890" s="430"/>
      <c r="N890" s="430"/>
      <c r="O890" s="430"/>
      <c r="P890" s="430"/>
      <c r="Q890" s="430"/>
      <c r="R890" s="430"/>
      <c r="S890" s="430"/>
      <c r="T890" s="430"/>
      <c r="U890" s="430"/>
      <c r="V890" s="430"/>
      <c r="W890" s="430"/>
      <c r="X890" s="430"/>
      <c r="Y890" s="430"/>
      <c r="Z890" s="430"/>
      <c r="AA890" s="430"/>
      <c r="AB890" s="286"/>
      <c r="AC890" s="430"/>
      <c r="AD890" s="430"/>
      <c r="AE890" s="430"/>
      <c r="AF890" s="430"/>
      <c r="AG890" s="430"/>
      <c r="AH890" s="430"/>
      <c r="AI890" s="430"/>
      <c r="AJ890" s="430"/>
      <c r="AK890" s="430"/>
      <c r="AL890" s="430"/>
      <c r="AM890" s="430"/>
      <c r="AN890" s="430"/>
      <c r="AO890" s="430"/>
      <c r="AP890" s="430"/>
      <c r="AQ890" s="430"/>
    </row>
    <row r="891" spans="1:43" ht="12.75">
      <c r="A891" s="430"/>
      <c r="B891" s="430"/>
      <c r="C891" s="430"/>
      <c r="D891" s="430"/>
      <c r="E891" s="282"/>
      <c r="F891" s="430"/>
      <c r="G891" s="50"/>
      <c r="H891" s="50"/>
      <c r="I891" s="430"/>
      <c r="J891" s="430"/>
      <c r="K891" s="430"/>
      <c r="L891" s="430"/>
      <c r="M891" s="430"/>
      <c r="N891" s="430"/>
      <c r="O891" s="430"/>
      <c r="P891" s="430"/>
      <c r="Q891" s="430"/>
      <c r="R891" s="430"/>
      <c r="S891" s="430"/>
      <c r="T891" s="430"/>
      <c r="U891" s="430"/>
      <c r="V891" s="430"/>
      <c r="W891" s="430"/>
      <c r="X891" s="430"/>
      <c r="Y891" s="430"/>
      <c r="Z891" s="430"/>
      <c r="AA891" s="430"/>
      <c r="AB891" s="286"/>
      <c r="AC891" s="430"/>
      <c r="AD891" s="430"/>
      <c r="AE891" s="430"/>
      <c r="AF891" s="430"/>
      <c r="AG891" s="430"/>
      <c r="AH891" s="430"/>
      <c r="AI891" s="430"/>
      <c r="AJ891" s="430"/>
      <c r="AK891" s="430"/>
      <c r="AL891" s="430"/>
      <c r="AM891" s="430"/>
      <c r="AN891" s="430"/>
      <c r="AO891" s="430"/>
      <c r="AP891" s="430"/>
      <c r="AQ891" s="430"/>
    </row>
    <row r="892" spans="1:43" ht="12.75">
      <c r="A892" s="430"/>
      <c r="B892" s="430"/>
      <c r="C892" s="430"/>
      <c r="D892" s="430"/>
      <c r="E892" s="282"/>
      <c r="F892" s="430"/>
      <c r="G892" s="50"/>
      <c r="H892" s="50"/>
      <c r="I892" s="430"/>
      <c r="J892" s="430"/>
      <c r="K892" s="430"/>
      <c r="L892" s="430"/>
      <c r="M892" s="430"/>
      <c r="N892" s="430"/>
      <c r="O892" s="430"/>
      <c r="P892" s="430"/>
      <c r="Q892" s="430"/>
      <c r="R892" s="430"/>
      <c r="S892" s="430"/>
      <c r="T892" s="430"/>
      <c r="U892" s="430"/>
      <c r="V892" s="430"/>
      <c r="W892" s="430"/>
      <c r="X892" s="430"/>
      <c r="Y892" s="430"/>
      <c r="Z892" s="430"/>
      <c r="AA892" s="430"/>
      <c r="AB892" s="286"/>
      <c r="AC892" s="430"/>
      <c r="AD892" s="430"/>
      <c r="AE892" s="430"/>
      <c r="AF892" s="430"/>
      <c r="AG892" s="430"/>
      <c r="AH892" s="430"/>
      <c r="AI892" s="430"/>
      <c r="AJ892" s="430"/>
      <c r="AK892" s="430"/>
      <c r="AL892" s="430"/>
      <c r="AM892" s="430"/>
      <c r="AN892" s="430"/>
      <c r="AO892" s="430"/>
      <c r="AP892" s="430"/>
      <c r="AQ892" s="430"/>
    </row>
    <row r="893" spans="1:43" ht="12.75">
      <c r="A893" s="430"/>
      <c r="B893" s="430"/>
      <c r="C893" s="430"/>
      <c r="D893" s="430"/>
      <c r="E893" s="282"/>
      <c r="F893" s="430"/>
      <c r="G893" s="50"/>
      <c r="H893" s="50"/>
      <c r="I893" s="430"/>
      <c r="J893" s="430"/>
      <c r="K893" s="430"/>
      <c r="L893" s="430"/>
      <c r="M893" s="430"/>
      <c r="N893" s="430"/>
      <c r="O893" s="430"/>
      <c r="P893" s="430"/>
      <c r="Q893" s="430"/>
      <c r="R893" s="430"/>
      <c r="S893" s="430"/>
      <c r="T893" s="430"/>
      <c r="U893" s="430"/>
      <c r="V893" s="430"/>
      <c r="W893" s="430"/>
      <c r="X893" s="430"/>
      <c r="Y893" s="430"/>
      <c r="Z893" s="430"/>
      <c r="AA893" s="430"/>
      <c r="AB893" s="286"/>
      <c r="AC893" s="430"/>
      <c r="AD893" s="430"/>
      <c r="AE893" s="430"/>
      <c r="AF893" s="430"/>
      <c r="AG893" s="430"/>
      <c r="AH893" s="430"/>
      <c r="AI893" s="430"/>
      <c r="AJ893" s="430"/>
      <c r="AK893" s="430"/>
      <c r="AL893" s="430"/>
      <c r="AM893" s="430"/>
      <c r="AN893" s="430"/>
      <c r="AO893" s="430"/>
      <c r="AP893" s="430"/>
      <c r="AQ893" s="430"/>
    </row>
    <row r="894" spans="1:43" ht="12.75">
      <c r="A894" s="430"/>
      <c r="B894" s="430"/>
      <c r="C894" s="430"/>
      <c r="D894" s="430"/>
      <c r="E894" s="282"/>
      <c r="F894" s="430"/>
      <c r="G894" s="50"/>
      <c r="H894" s="50"/>
      <c r="I894" s="430"/>
      <c r="J894" s="430"/>
      <c r="K894" s="430"/>
      <c r="L894" s="430"/>
      <c r="M894" s="430"/>
      <c r="N894" s="430"/>
      <c r="O894" s="430"/>
      <c r="P894" s="430"/>
      <c r="Q894" s="430"/>
      <c r="R894" s="430"/>
      <c r="S894" s="430"/>
      <c r="T894" s="430"/>
      <c r="U894" s="430"/>
      <c r="V894" s="430"/>
      <c r="W894" s="430"/>
      <c r="X894" s="430"/>
      <c r="Y894" s="430"/>
      <c r="Z894" s="430"/>
      <c r="AA894" s="430"/>
      <c r="AB894" s="286"/>
      <c r="AC894" s="430"/>
      <c r="AD894" s="430"/>
      <c r="AE894" s="430"/>
      <c r="AF894" s="430"/>
      <c r="AG894" s="430"/>
      <c r="AH894" s="430"/>
      <c r="AI894" s="430"/>
      <c r="AJ894" s="430"/>
      <c r="AK894" s="430"/>
      <c r="AL894" s="430"/>
      <c r="AM894" s="430"/>
      <c r="AN894" s="430"/>
      <c r="AO894" s="430"/>
      <c r="AP894" s="430"/>
      <c r="AQ894" s="430"/>
    </row>
    <row r="895" spans="1:43" ht="12.75">
      <c r="A895" s="430"/>
      <c r="B895" s="430"/>
      <c r="C895" s="430"/>
      <c r="D895" s="430"/>
      <c r="E895" s="282"/>
      <c r="F895" s="430"/>
      <c r="G895" s="50"/>
      <c r="H895" s="50"/>
      <c r="I895" s="430"/>
      <c r="J895" s="430"/>
      <c r="K895" s="430"/>
      <c r="L895" s="430"/>
      <c r="M895" s="430"/>
      <c r="N895" s="430"/>
      <c r="O895" s="430"/>
      <c r="P895" s="430"/>
      <c r="Q895" s="430"/>
      <c r="R895" s="430"/>
      <c r="S895" s="430"/>
      <c r="T895" s="430"/>
      <c r="U895" s="430"/>
      <c r="V895" s="430"/>
      <c r="W895" s="430"/>
      <c r="X895" s="430"/>
      <c r="Y895" s="430"/>
      <c r="Z895" s="430"/>
      <c r="AA895" s="430"/>
      <c r="AB895" s="286"/>
      <c r="AC895" s="430"/>
      <c r="AD895" s="430"/>
      <c r="AE895" s="430"/>
      <c r="AF895" s="430"/>
      <c r="AG895" s="430"/>
      <c r="AH895" s="430"/>
      <c r="AI895" s="430"/>
      <c r="AJ895" s="430"/>
      <c r="AK895" s="430"/>
      <c r="AL895" s="430"/>
      <c r="AM895" s="430"/>
      <c r="AN895" s="430"/>
      <c r="AO895" s="430"/>
      <c r="AP895" s="430"/>
      <c r="AQ895" s="430"/>
    </row>
    <row r="896" spans="1:43" ht="12.75">
      <c r="A896" s="430"/>
      <c r="B896" s="430"/>
      <c r="C896" s="430"/>
      <c r="D896" s="430"/>
      <c r="E896" s="282"/>
      <c r="F896" s="430"/>
      <c r="G896" s="50"/>
      <c r="H896" s="50"/>
      <c r="I896" s="430"/>
      <c r="J896" s="430"/>
      <c r="K896" s="430"/>
      <c r="L896" s="430"/>
      <c r="M896" s="430"/>
      <c r="N896" s="430"/>
      <c r="O896" s="430"/>
      <c r="P896" s="430"/>
      <c r="Q896" s="430"/>
      <c r="R896" s="430"/>
      <c r="S896" s="430"/>
      <c r="T896" s="430"/>
      <c r="U896" s="430"/>
      <c r="V896" s="430"/>
      <c r="W896" s="430"/>
      <c r="X896" s="430"/>
      <c r="Y896" s="430"/>
      <c r="Z896" s="430"/>
      <c r="AA896" s="430"/>
      <c r="AB896" s="286"/>
      <c r="AC896" s="430"/>
      <c r="AD896" s="430"/>
      <c r="AE896" s="430"/>
      <c r="AF896" s="430"/>
      <c r="AG896" s="430"/>
      <c r="AH896" s="430"/>
      <c r="AI896" s="430"/>
      <c r="AJ896" s="430"/>
      <c r="AK896" s="430"/>
      <c r="AL896" s="430"/>
      <c r="AM896" s="430"/>
      <c r="AN896" s="430"/>
      <c r="AO896" s="430"/>
      <c r="AP896" s="430"/>
      <c r="AQ896" s="430"/>
    </row>
    <row r="897" spans="1:43" ht="12.75">
      <c r="A897" s="430"/>
      <c r="B897" s="430"/>
      <c r="C897" s="430"/>
      <c r="D897" s="430"/>
      <c r="E897" s="282"/>
      <c r="F897" s="430"/>
      <c r="G897" s="50"/>
      <c r="H897" s="50"/>
      <c r="I897" s="430"/>
      <c r="J897" s="430"/>
      <c r="K897" s="430"/>
      <c r="L897" s="430"/>
      <c r="M897" s="430"/>
      <c r="N897" s="430"/>
      <c r="O897" s="430"/>
      <c r="P897" s="430"/>
      <c r="Q897" s="430"/>
      <c r="R897" s="430"/>
      <c r="S897" s="430"/>
      <c r="T897" s="430"/>
      <c r="U897" s="430"/>
      <c r="V897" s="430"/>
      <c r="W897" s="430"/>
      <c r="X897" s="430"/>
      <c r="Y897" s="430"/>
      <c r="Z897" s="430"/>
      <c r="AA897" s="430"/>
      <c r="AB897" s="286"/>
      <c r="AC897" s="430"/>
      <c r="AD897" s="430"/>
      <c r="AE897" s="430"/>
      <c r="AF897" s="430"/>
      <c r="AG897" s="430"/>
      <c r="AH897" s="430"/>
      <c r="AI897" s="430"/>
      <c r="AJ897" s="430"/>
      <c r="AK897" s="430"/>
      <c r="AL897" s="430"/>
      <c r="AM897" s="430"/>
      <c r="AN897" s="430"/>
      <c r="AO897" s="430"/>
      <c r="AP897" s="430"/>
      <c r="AQ897" s="430"/>
    </row>
    <row r="898" spans="1:43" ht="12.75">
      <c r="A898" s="430"/>
      <c r="B898" s="430"/>
      <c r="C898" s="430"/>
      <c r="D898" s="430"/>
      <c r="E898" s="282"/>
      <c r="F898" s="430"/>
      <c r="G898" s="50"/>
      <c r="H898" s="50"/>
      <c r="I898" s="430"/>
      <c r="J898" s="430"/>
      <c r="K898" s="430"/>
      <c r="L898" s="430"/>
      <c r="M898" s="430"/>
      <c r="N898" s="430"/>
      <c r="O898" s="430"/>
      <c r="P898" s="430"/>
      <c r="Q898" s="430"/>
      <c r="R898" s="430"/>
      <c r="S898" s="430"/>
      <c r="T898" s="430"/>
      <c r="U898" s="430"/>
      <c r="V898" s="430"/>
      <c r="W898" s="430"/>
      <c r="X898" s="430"/>
      <c r="Y898" s="430"/>
      <c r="Z898" s="430"/>
      <c r="AA898" s="430"/>
      <c r="AB898" s="286"/>
      <c r="AC898" s="430"/>
      <c r="AD898" s="430"/>
      <c r="AE898" s="430"/>
      <c r="AF898" s="430"/>
      <c r="AG898" s="430"/>
      <c r="AH898" s="430"/>
      <c r="AI898" s="430"/>
      <c r="AJ898" s="430"/>
      <c r="AK898" s="430"/>
      <c r="AL898" s="430"/>
      <c r="AM898" s="430"/>
      <c r="AN898" s="430"/>
      <c r="AO898" s="430"/>
      <c r="AP898" s="430"/>
      <c r="AQ898" s="430"/>
    </row>
    <row r="899" spans="1:43" ht="12.75">
      <c r="A899" s="430"/>
      <c r="B899" s="430"/>
      <c r="C899" s="430"/>
      <c r="D899" s="430"/>
      <c r="E899" s="282"/>
      <c r="F899" s="430"/>
      <c r="G899" s="50"/>
      <c r="H899" s="50"/>
      <c r="I899" s="430"/>
      <c r="J899" s="430"/>
      <c r="K899" s="430"/>
      <c r="L899" s="430"/>
      <c r="M899" s="430"/>
      <c r="N899" s="430"/>
      <c r="O899" s="430"/>
      <c r="P899" s="430"/>
      <c r="Q899" s="430"/>
      <c r="R899" s="430"/>
      <c r="S899" s="430"/>
      <c r="T899" s="430"/>
      <c r="U899" s="430"/>
      <c r="V899" s="430"/>
      <c r="W899" s="430"/>
      <c r="X899" s="430"/>
      <c r="Y899" s="430"/>
      <c r="Z899" s="430"/>
      <c r="AA899" s="430"/>
      <c r="AB899" s="286"/>
      <c r="AC899" s="430"/>
      <c r="AD899" s="430"/>
      <c r="AE899" s="430"/>
      <c r="AF899" s="430"/>
      <c r="AG899" s="430"/>
      <c r="AH899" s="430"/>
      <c r="AI899" s="430"/>
      <c r="AJ899" s="430"/>
      <c r="AK899" s="430"/>
      <c r="AL899" s="430"/>
      <c r="AM899" s="430"/>
      <c r="AN899" s="430"/>
      <c r="AO899" s="430"/>
      <c r="AP899" s="430"/>
      <c r="AQ899" s="430"/>
    </row>
    <row r="900" spans="1:43" ht="12.75">
      <c r="A900" s="430"/>
      <c r="B900" s="430"/>
      <c r="C900" s="430"/>
      <c r="D900" s="430"/>
      <c r="E900" s="282"/>
      <c r="F900" s="430"/>
      <c r="G900" s="50"/>
      <c r="H900" s="50"/>
      <c r="I900" s="430"/>
      <c r="J900" s="430"/>
      <c r="K900" s="430"/>
      <c r="L900" s="430"/>
      <c r="M900" s="430"/>
      <c r="N900" s="430"/>
      <c r="O900" s="430"/>
      <c r="P900" s="430"/>
      <c r="Q900" s="430"/>
      <c r="R900" s="430"/>
      <c r="S900" s="430"/>
      <c r="T900" s="430"/>
      <c r="U900" s="430"/>
      <c r="V900" s="430"/>
      <c r="W900" s="430"/>
      <c r="X900" s="430"/>
      <c r="Y900" s="430"/>
      <c r="Z900" s="430"/>
      <c r="AA900" s="430"/>
      <c r="AB900" s="286"/>
      <c r="AC900" s="430"/>
      <c r="AD900" s="430"/>
      <c r="AE900" s="430"/>
      <c r="AF900" s="430"/>
      <c r="AG900" s="430"/>
      <c r="AH900" s="430"/>
      <c r="AI900" s="430"/>
      <c r="AJ900" s="430"/>
      <c r="AK900" s="430"/>
      <c r="AL900" s="430"/>
      <c r="AM900" s="430"/>
      <c r="AN900" s="430"/>
      <c r="AO900" s="430"/>
      <c r="AP900" s="430"/>
      <c r="AQ900" s="430"/>
    </row>
    <row r="901" spans="1:43" ht="12.75">
      <c r="A901" s="430"/>
      <c r="B901" s="430"/>
      <c r="C901" s="430"/>
      <c r="D901" s="430"/>
      <c r="E901" s="282"/>
      <c r="F901" s="430"/>
      <c r="G901" s="50"/>
      <c r="H901" s="50"/>
      <c r="I901" s="430"/>
      <c r="J901" s="430"/>
      <c r="K901" s="430"/>
      <c r="L901" s="430"/>
      <c r="M901" s="430"/>
      <c r="N901" s="430"/>
      <c r="O901" s="430"/>
      <c r="P901" s="430"/>
      <c r="Q901" s="430"/>
      <c r="R901" s="430"/>
      <c r="S901" s="430"/>
      <c r="T901" s="430"/>
      <c r="U901" s="430"/>
      <c r="V901" s="430"/>
      <c r="W901" s="430"/>
      <c r="X901" s="430"/>
      <c r="Y901" s="430"/>
      <c r="Z901" s="430"/>
      <c r="AA901" s="430"/>
      <c r="AB901" s="286"/>
      <c r="AC901" s="430"/>
      <c r="AD901" s="430"/>
      <c r="AE901" s="430"/>
      <c r="AF901" s="430"/>
      <c r="AG901" s="430"/>
      <c r="AH901" s="430"/>
      <c r="AI901" s="430"/>
      <c r="AJ901" s="430"/>
      <c r="AK901" s="430"/>
      <c r="AL901" s="430"/>
      <c r="AM901" s="430"/>
      <c r="AN901" s="430"/>
      <c r="AO901" s="430"/>
      <c r="AP901" s="430"/>
      <c r="AQ901" s="430"/>
    </row>
    <row r="902" spans="1:43" ht="12.75">
      <c r="A902" s="430"/>
      <c r="B902" s="430"/>
      <c r="C902" s="430"/>
      <c r="D902" s="430"/>
      <c r="E902" s="282"/>
      <c r="F902" s="430"/>
      <c r="G902" s="50"/>
      <c r="H902" s="50"/>
      <c r="I902" s="430"/>
      <c r="J902" s="430"/>
      <c r="K902" s="430"/>
      <c r="L902" s="430"/>
      <c r="M902" s="430"/>
      <c r="N902" s="430"/>
      <c r="O902" s="430"/>
      <c r="P902" s="430"/>
      <c r="Q902" s="430"/>
      <c r="R902" s="430"/>
      <c r="S902" s="430"/>
      <c r="T902" s="430"/>
      <c r="U902" s="430"/>
      <c r="V902" s="430"/>
      <c r="W902" s="430"/>
      <c r="X902" s="430"/>
      <c r="Y902" s="430"/>
      <c r="Z902" s="430"/>
      <c r="AA902" s="430"/>
      <c r="AB902" s="286"/>
      <c r="AC902" s="430"/>
      <c r="AD902" s="430"/>
      <c r="AE902" s="430"/>
      <c r="AF902" s="430"/>
      <c r="AG902" s="430"/>
      <c r="AH902" s="430"/>
      <c r="AI902" s="430"/>
      <c r="AJ902" s="430"/>
      <c r="AK902" s="430"/>
      <c r="AL902" s="430"/>
      <c r="AM902" s="430"/>
      <c r="AN902" s="430"/>
      <c r="AO902" s="430"/>
      <c r="AP902" s="430"/>
      <c r="AQ902" s="430"/>
    </row>
    <row r="903" spans="1:43" ht="12.75">
      <c r="A903" s="430"/>
      <c r="B903" s="430"/>
      <c r="C903" s="430"/>
      <c r="D903" s="430"/>
      <c r="E903" s="282"/>
      <c r="F903" s="430"/>
      <c r="G903" s="50"/>
      <c r="H903" s="50"/>
      <c r="I903" s="430"/>
      <c r="J903" s="430"/>
      <c r="K903" s="430"/>
      <c r="L903" s="430"/>
      <c r="M903" s="430"/>
      <c r="N903" s="430"/>
      <c r="O903" s="430"/>
      <c r="P903" s="430"/>
      <c r="Q903" s="430"/>
      <c r="R903" s="430"/>
      <c r="S903" s="430"/>
      <c r="T903" s="430"/>
      <c r="U903" s="430"/>
      <c r="V903" s="430"/>
      <c r="W903" s="430"/>
      <c r="X903" s="430"/>
      <c r="Y903" s="430"/>
      <c r="Z903" s="430"/>
      <c r="AA903" s="430"/>
      <c r="AB903" s="286"/>
      <c r="AC903" s="430"/>
      <c r="AD903" s="430"/>
      <c r="AE903" s="430"/>
      <c r="AF903" s="430"/>
      <c r="AG903" s="430"/>
      <c r="AH903" s="430"/>
      <c r="AI903" s="430"/>
      <c r="AJ903" s="430"/>
      <c r="AK903" s="430"/>
      <c r="AL903" s="430"/>
      <c r="AM903" s="430"/>
      <c r="AN903" s="430"/>
      <c r="AO903" s="430"/>
      <c r="AP903" s="430"/>
      <c r="AQ903" s="430"/>
    </row>
    <row r="904" spans="1:43" ht="12.75">
      <c r="A904" s="430"/>
      <c r="B904" s="430"/>
      <c r="C904" s="430"/>
      <c r="D904" s="430"/>
      <c r="E904" s="282"/>
      <c r="F904" s="430"/>
      <c r="G904" s="50"/>
      <c r="H904" s="50"/>
      <c r="I904" s="430"/>
      <c r="J904" s="430"/>
      <c r="K904" s="430"/>
      <c r="L904" s="430"/>
      <c r="M904" s="430"/>
      <c r="N904" s="430"/>
      <c r="O904" s="430"/>
      <c r="P904" s="430"/>
      <c r="Q904" s="430"/>
      <c r="R904" s="430"/>
      <c r="S904" s="430"/>
      <c r="T904" s="430"/>
      <c r="U904" s="430"/>
      <c r="V904" s="430"/>
      <c r="W904" s="430"/>
      <c r="X904" s="430"/>
      <c r="Y904" s="430"/>
      <c r="Z904" s="430"/>
      <c r="AA904" s="430"/>
      <c r="AB904" s="286"/>
      <c r="AC904" s="430"/>
      <c r="AD904" s="430"/>
      <c r="AE904" s="430"/>
      <c r="AF904" s="430"/>
      <c r="AG904" s="430"/>
      <c r="AH904" s="430"/>
      <c r="AI904" s="430"/>
      <c r="AJ904" s="430"/>
      <c r="AK904" s="430"/>
      <c r="AL904" s="430"/>
      <c r="AM904" s="430"/>
      <c r="AN904" s="430"/>
      <c r="AO904" s="430"/>
      <c r="AP904" s="430"/>
      <c r="AQ904" s="430"/>
    </row>
    <row r="905" spans="1:43" ht="12.75">
      <c r="A905" s="430"/>
      <c r="B905" s="430"/>
      <c r="C905" s="430"/>
      <c r="D905" s="430"/>
      <c r="E905" s="282"/>
      <c r="F905" s="430"/>
      <c r="G905" s="50"/>
      <c r="H905" s="50"/>
      <c r="I905" s="430"/>
      <c r="J905" s="430"/>
      <c r="K905" s="430"/>
      <c r="L905" s="430"/>
      <c r="M905" s="430"/>
      <c r="N905" s="430"/>
      <c r="O905" s="430"/>
      <c r="P905" s="430"/>
      <c r="Q905" s="430"/>
      <c r="R905" s="430"/>
      <c r="S905" s="430"/>
      <c r="T905" s="430"/>
      <c r="U905" s="430"/>
      <c r="V905" s="430"/>
      <c r="W905" s="430"/>
      <c r="X905" s="430"/>
      <c r="Y905" s="430"/>
      <c r="Z905" s="430"/>
      <c r="AA905" s="430"/>
      <c r="AB905" s="286"/>
      <c r="AC905" s="430"/>
      <c r="AD905" s="430"/>
      <c r="AE905" s="430"/>
      <c r="AF905" s="430"/>
      <c r="AG905" s="430"/>
      <c r="AH905" s="430"/>
      <c r="AI905" s="430"/>
      <c r="AJ905" s="430"/>
      <c r="AK905" s="430"/>
      <c r="AL905" s="430"/>
      <c r="AM905" s="430"/>
      <c r="AN905" s="430"/>
      <c r="AO905" s="430"/>
      <c r="AP905" s="430"/>
      <c r="AQ905" s="430"/>
    </row>
    <row r="906" spans="1:43" ht="12.75">
      <c r="A906" s="430"/>
      <c r="B906" s="430"/>
      <c r="C906" s="430"/>
      <c r="D906" s="430"/>
      <c r="E906" s="282"/>
      <c r="F906" s="430"/>
      <c r="G906" s="50"/>
      <c r="H906" s="50"/>
      <c r="I906" s="430"/>
      <c r="J906" s="430"/>
      <c r="K906" s="430"/>
      <c r="L906" s="430"/>
      <c r="M906" s="430"/>
      <c r="N906" s="430"/>
      <c r="O906" s="430"/>
      <c r="P906" s="430"/>
      <c r="Q906" s="430"/>
      <c r="R906" s="430"/>
      <c r="S906" s="430"/>
      <c r="T906" s="430"/>
      <c r="U906" s="430"/>
      <c r="V906" s="430"/>
      <c r="W906" s="430"/>
      <c r="X906" s="430"/>
      <c r="Y906" s="430"/>
      <c r="Z906" s="430"/>
      <c r="AA906" s="430"/>
      <c r="AB906" s="286"/>
      <c r="AC906" s="430"/>
      <c r="AD906" s="430"/>
      <c r="AE906" s="430"/>
      <c r="AF906" s="430"/>
      <c r="AG906" s="430"/>
      <c r="AH906" s="430"/>
      <c r="AI906" s="430"/>
      <c r="AJ906" s="430"/>
      <c r="AK906" s="430"/>
      <c r="AL906" s="430"/>
      <c r="AM906" s="430"/>
      <c r="AN906" s="430"/>
      <c r="AO906" s="430"/>
      <c r="AP906" s="430"/>
      <c r="AQ906" s="430"/>
    </row>
    <row r="907" spans="1:43" ht="12.75">
      <c r="A907" s="430"/>
      <c r="B907" s="430"/>
      <c r="C907" s="430"/>
      <c r="D907" s="430"/>
      <c r="E907" s="282"/>
      <c r="F907" s="430"/>
      <c r="G907" s="50"/>
      <c r="H907" s="50"/>
      <c r="I907" s="430"/>
      <c r="J907" s="430"/>
      <c r="K907" s="430"/>
      <c r="L907" s="430"/>
      <c r="M907" s="430"/>
      <c r="N907" s="430"/>
      <c r="O907" s="430"/>
      <c r="P907" s="430"/>
      <c r="Q907" s="430"/>
      <c r="R907" s="430"/>
      <c r="S907" s="430"/>
      <c r="T907" s="430"/>
      <c r="U907" s="430"/>
      <c r="V907" s="430"/>
      <c r="W907" s="430"/>
      <c r="X907" s="430"/>
      <c r="Y907" s="430"/>
      <c r="Z907" s="430"/>
      <c r="AA907" s="430"/>
      <c r="AB907" s="286"/>
      <c r="AC907" s="430"/>
      <c r="AD907" s="430"/>
      <c r="AE907" s="430"/>
      <c r="AF907" s="430"/>
      <c r="AG907" s="430"/>
      <c r="AH907" s="430"/>
      <c r="AI907" s="430"/>
      <c r="AJ907" s="430"/>
      <c r="AK907" s="430"/>
      <c r="AL907" s="430"/>
      <c r="AM907" s="430"/>
      <c r="AN907" s="430"/>
      <c r="AO907" s="430"/>
      <c r="AP907" s="430"/>
      <c r="AQ907" s="430"/>
    </row>
    <row r="908" spans="1:43" ht="12.75">
      <c r="A908" s="430"/>
      <c r="B908" s="430"/>
      <c r="C908" s="430"/>
      <c r="D908" s="430"/>
      <c r="E908" s="282"/>
      <c r="F908" s="430"/>
      <c r="G908" s="50"/>
      <c r="H908" s="50"/>
      <c r="I908" s="430"/>
      <c r="J908" s="430"/>
      <c r="K908" s="430"/>
      <c r="L908" s="430"/>
      <c r="M908" s="430"/>
      <c r="N908" s="430"/>
      <c r="O908" s="430"/>
      <c r="P908" s="430"/>
      <c r="Q908" s="430"/>
      <c r="R908" s="430"/>
      <c r="S908" s="430"/>
      <c r="T908" s="430"/>
      <c r="U908" s="430"/>
      <c r="V908" s="430"/>
      <c r="W908" s="430"/>
      <c r="X908" s="430"/>
      <c r="Y908" s="430"/>
      <c r="Z908" s="430"/>
      <c r="AA908" s="430"/>
      <c r="AB908" s="286"/>
      <c r="AC908" s="430"/>
      <c r="AD908" s="430"/>
      <c r="AE908" s="430"/>
      <c r="AF908" s="430"/>
      <c r="AG908" s="430"/>
      <c r="AH908" s="430"/>
      <c r="AI908" s="430"/>
      <c r="AJ908" s="430"/>
      <c r="AK908" s="430"/>
      <c r="AL908" s="430"/>
      <c r="AM908" s="430"/>
      <c r="AN908" s="430"/>
      <c r="AO908" s="430"/>
      <c r="AP908" s="430"/>
      <c r="AQ908" s="430"/>
    </row>
    <row r="909" spans="1:43" ht="12.75">
      <c r="A909" s="430"/>
      <c r="B909" s="430"/>
      <c r="C909" s="430"/>
      <c r="D909" s="430"/>
      <c r="E909" s="282"/>
      <c r="F909" s="430"/>
      <c r="G909" s="50"/>
      <c r="H909" s="50"/>
      <c r="I909" s="430"/>
      <c r="J909" s="430"/>
      <c r="K909" s="430"/>
      <c r="L909" s="430"/>
      <c r="M909" s="430"/>
      <c r="N909" s="430"/>
      <c r="O909" s="430"/>
      <c r="P909" s="430"/>
      <c r="Q909" s="430"/>
      <c r="R909" s="430"/>
      <c r="S909" s="430"/>
      <c r="T909" s="430"/>
      <c r="U909" s="430"/>
      <c r="V909" s="430"/>
      <c r="W909" s="430"/>
      <c r="X909" s="430"/>
      <c r="Y909" s="430"/>
      <c r="Z909" s="430"/>
      <c r="AA909" s="430"/>
      <c r="AB909" s="286"/>
      <c r="AC909" s="430"/>
      <c r="AD909" s="430"/>
      <c r="AE909" s="430"/>
      <c r="AF909" s="430"/>
      <c r="AG909" s="430"/>
      <c r="AH909" s="430"/>
      <c r="AI909" s="430"/>
      <c r="AJ909" s="430"/>
      <c r="AK909" s="430"/>
      <c r="AL909" s="430"/>
      <c r="AM909" s="430"/>
      <c r="AN909" s="430"/>
      <c r="AO909" s="430"/>
      <c r="AP909" s="430"/>
      <c r="AQ909" s="430"/>
    </row>
    <row r="910" spans="1:43" ht="12.75">
      <c r="A910" s="430"/>
      <c r="B910" s="430"/>
      <c r="C910" s="430"/>
      <c r="D910" s="430"/>
      <c r="E910" s="282"/>
      <c r="F910" s="430"/>
      <c r="G910" s="50"/>
      <c r="H910" s="50"/>
      <c r="I910" s="430"/>
      <c r="J910" s="430"/>
      <c r="K910" s="430"/>
      <c r="L910" s="430"/>
      <c r="M910" s="430"/>
      <c r="N910" s="430"/>
      <c r="O910" s="430"/>
      <c r="P910" s="430"/>
      <c r="Q910" s="430"/>
      <c r="R910" s="430"/>
      <c r="S910" s="430"/>
      <c r="T910" s="430"/>
      <c r="U910" s="430"/>
      <c r="V910" s="430"/>
      <c r="W910" s="430"/>
      <c r="X910" s="430"/>
      <c r="Y910" s="430"/>
      <c r="Z910" s="430"/>
      <c r="AA910" s="430"/>
      <c r="AB910" s="286"/>
      <c r="AC910" s="430"/>
      <c r="AD910" s="430"/>
      <c r="AE910" s="430"/>
      <c r="AF910" s="430"/>
      <c r="AG910" s="430"/>
      <c r="AH910" s="430"/>
      <c r="AI910" s="430"/>
      <c r="AJ910" s="430"/>
      <c r="AK910" s="430"/>
      <c r="AL910" s="430"/>
      <c r="AM910" s="430"/>
      <c r="AN910" s="430"/>
      <c r="AO910" s="430"/>
      <c r="AP910" s="430"/>
      <c r="AQ910" s="430"/>
    </row>
    <row r="911" spans="1:43" ht="12.75">
      <c r="A911" s="430"/>
      <c r="B911" s="430"/>
      <c r="C911" s="430"/>
      <c r="D911" s="430"/>
      <c r="E911" s="282"/>
      <c r="F911" s="430"/>
      <c r="G911" s="50"/>
      <c r="H911" s="50"/>
      <c r="I911" s="430"/>
      <c r="J911" s="430"/>
      <c r="K911" s="430"/>
      <c r="L911" s="430"/>
      <c r="M911" s="430"/>
      <c r="N911" s="430"/>
      <c r="O911" s="430"/>
      <c r="P911" s="430"/>
      <c r="Q911" s="430"/>
      <c r="R911" s="430"/>
      <c r="S911" s="430"/>
      <c r="T911" s="430"/>
      <c r="U911" s="430"/>
      <c r="V911" s="430"/>
      <c r="W911" s="430"/>
      <c r="X911" s="430"/>
      <c r="Y911" s="430"/>
      <c r="Z911" s="430"/>
      <c r="AA911" s="430"/>
      <c r="AB911" s="286"/>
      <c r="AC911" s="430"/>
      <c r="AD911" s="430"/>
      <c r="AE911" s="430"/>
      <c r="AF911" s="430"/>
      <c r="AG911" s="430"/>
      <c r="AH911" s="430"/>
      <c r="AI911" s="430"/>
      <c r="AJ911" s="430"/>
      <c r="AK911" s="430"/>
      <c r="AL911" s="430"/>
      <c r="AM911" s="430"/>
      <c r="AN911" s="430"/>
      <c r="AO911" s="430"/>
      <c r="AP911" s="430"/>
      <c r="AQ911" s="430"/>
    </row>
    <row r="912" spans="1:43" ht="12.75">
      <c r="A912" s="430"/>
      <c r="B912" s="430"/>
      <c r="C912" s="430"/>
      <c r="D912" s="430"/>
      <c r="E912" s="282"/>
      <c r="F912" s="430"/>
      <c r="G912" s="50"/>
      <c r="H912" s="50"/>
      <c r="I912" s="430"/>
      <c r="J912" s="430"/>
      <c r="K912" s="430"/>
      <c r="L912" s="430"/>
      <c r="M912" s="430"/>
      <c r="N912" s="430"/>
      <c r="O912" s="430"/>
      <c r="P912" s="430"/>
      <c r="Q912" s="430"/>
      <c r="R912" s="430"/>
      <c r="S912" s="430"/>
      <c r="T912" s="430"/>
      <c r="U912" s="430"/>
      <c r="V912" s="430"/>
      <c r="W912" s="430"/>
      <c r="X912" s="430"/>
      <c r="Y912" s="430"/>
      <c r="Z912" s="430"/>
      <c r="AA912" s="430"/>
      <c r="AB912" s="286"/>
      <c r="AC912" s="430"/>
      <c r="AD912" s="430"/>
      <c r="AE912" s="430"/>
      <c r="AF912" s="430"/>
      <c r="AG912" s="430"/>
      <c r="AH912" s="430"/>
      <c r="AI912" s="430"/>
      <c r="AJ912" s="430"/>
      <c r="AK912" s="430"/>
      <c r="AL912" s="430"/>
      <c r="AM912" s="430"/>
      <c r="AN912" s="430"/>
      <c r="AO912" s="430"/>
      <c r="AP912" s="430"/>
      <c r="AQ912" s="430"/>
    </row>
    <row r="913" spans="1:43" ht="12.75">
      <c r="A913" s="430"/>
      <c r="B913" s="430"/>
      <c r="C913" s="430"/>
      <c r="D913" s="430"/>
      <c r="E913" s="282"/>
      <c r="F913" s="430"/>
      <c r="G913" s="50"/>
      <c r="H913" s="50"/>
      <c r="I913" s="430"/>
      <c r="J913" s="430"/>
      <c r="K913" s="430"/>
      <c r="L913" s="430"/>
      <c r="M913" s="430"/>
      <c r="N913" s="430"/>
      <c r="O913" s="430"/>
      <c r="P913" s="430"/>
      <c r="Q913" s="430"/>
      <c r="R913" s="430"/>
      <c r="S913" s="430"/>
      <c r="T913" s="430"/>
      <c r="U913" s="430"/>
      <c r="V913" s="430"/>
      <c r="W913" s="430"/>
      <c r="X913" s="430"/>
      <c r="Y913" s="430"/>
      <c r="Z913" s="430"/>
      <c r="AA913" s="430"/>
      <c r="AB913" s="286"/>
      <c r="AC913" s="430"/>
      <c r="AD913" s="430"/>
      <c r="AE913" s="430"/>
      <c r="AF913" s="430"/>
      <c r="AG913" s="430"/>
      <c r="AH913" s="430"/>
      <c r="AI913" s="430"/>
      <c r="AJ913" s="430"/>
      <c r="AK913" s="430"/>
      <c r="AL913" s="430"/>
      <c r="AM913" s="430"/>
      <c r="AN913" s="430"/>
      <c r="AO913" s="430"/>
      <c r="AP913" s="430"/>
      <c r="AQ913" s="430"/>
    </row>
    <row r="914" spans="1:43" ht="12.75">
      <c r="A914" s="430"/>
      <c r="B914" s="430"/>
      <c r="C914" s="430"/>
      <c r="D914" s="430"/>
      <c r="E914" s="282"/>
      <c r="F914" s="430"/>
      <c r="G914" s="50"/>
      <c r="H914" s="50"/>
      <c r="I914" s="430"/>
      <c r="J914" s="430"/>
      <c r="K914" s="430"/>
      <c r="L914" s="430"/>
      <c r="M914" s="430"/>
      <c r="N914" s="430"/>
      <c r="O914" s="430"/>
      <c r="P914" s="430"/>
      <c r="Q914" s="430"/>
      <c r="R914" s="430"/>
      <c r="S914" s="430"/>
      <c r="T914" s="430"/>
      <c r="U914" s="430"/>
      <c r="V914" s="430"/>
      <c r="W914" s="430"/>
      <c r="X914" s="430"/>
      <c r="Y914" s="430"/>
      <c r="Z914" s="430"/>
      <c r="AA914" s="430"/>
      <c r="AB914" s="286"/>
      <c r="AC914" s="430"/>
      <c r="AD914" s="430"/>
      <c r="AE914" s="430"/>
      <c r="AF914" s="430"/>
      <c r="AG914" s="430"/>
      <c r="AH914" s="430"/>
      <c r="AI914" s="430"/>
      <c r="AJ914" s="430"/>
      <c r="AK914" s="430"/>
      <c r="AL914" s="430"/>
      <c r="AM914" s="430"/>
      <c r="AN914" s="430"/>
      <c r="AO914" s="430"/>
      <c r="AP914" s="430"/>
      <c r="AQ914" s="430"/>
    </row>
    <row r="915" spans="1:43" ht="12.75">
      <c r="A915" s="430"/>
      <c r="B915" s="430"/>
      <c r="C915" s="430"/>
      <c r="D915" s="430"/>
      <c r="E915" s="282"/>
      <c r="F915" s="430"/>
      <c r="G915" s="50"/>
      <c r="H915" s="50"/>
      <c r="I915" s="430"/>
      <c r="J915" s="430"/>
      <c r="K915" s="430"/>
      <c r="L915" s="430"/>
      <c r="M915" s="430"/>
      <c r="N915" s="430"/>
      <c r="O915" s="430"/>
      <c r="P915" s="430"/>
      <c r="Q915" s="430"/>
      <c r="R915" s="430"/>
      <c r="S915" s="430"/>
      <c r="T915" s="430"/>
      <c r="U915" s="430"/>
      <c r="V915" s="430"/>
      <c r="W915" s="430"/>
      <c r="X915" s="430"/>
      <c r="Y915" s="430"/>
      <c r="Z915" s="430"/>
      <c r="AA915" s="430"/>
      <c r="AB915" s="286"/>
      <c r="AC915" s="430"/>
      <c r="AD915" s="430"/>
      <c r="AE915" s="430"/>
      <c r="AF915" s="430"/>
      <c r="AG915" s="430"/>
      <c r="AH915" s="430"/>
      <c r="AI915" s="430"/>
      <c r="AJ915" s="430"/>
      <c r="AK915" s="430"/>
      <c r="AL915" s="430"/>
      <c r="AM915" s="430"/>
      <c r="AN915" s="430"/>
      <c r="AO915" s="430"/>
      <c r="AP915" s="430"/>
      <c r="AQ915" s="430"/>
    </row>
    <row r="916" spans="1:43" ht="12.75">
      <c r="A916" s="430"/>
      <c r="B916" s="430"/>
      <c r="C916" s="430"/>
      <c r="D916" s="430"/>
      <c r="E916" s="282"/>
      <c r="F916" s="430"/>
      <c r="G916" s="50"/>
      <c r="H916" s="50"/>
      <c r="I916" s="430"/>
      <c r="J916" s="430"/>
      <c r="K916" s="430"/>
      <c r="L916" s="430"/>
      <c r="M916" s="430"/>
      <c r="N916" s="430"/>
      <c r="O916" s="430"/>
      <c r="P916" s="430"/>
      <c r="Q916" s="430"/>
      <c r="R916" s="430"/>
      <c r="S916" s="430"/>
      <c r="T916" s="430"/>
      <c r="U916" s="430"/>
      <c r="V916" s="430"/>
      <c r="W916" s="430"/>
      <c r="X916" s="430"/>
      <c r="Y916" s="430"/>
      <c r="Z916" s="430"/>
      <c r="AA916" s="430"/>
      <c r="AB916" s="286"/>
      <c r="AC916" s="430"/>
      <c r="AD916" s="430"/>
      <c r="AE916" s="430"/>
      <c r="AF916" s="430"/>
      <c r="AG916" s="430"/>
      <c r="AH916" s="430"/>
      <c r="AI916" s="430"/>
      <c r="AJ916" s="430"/>
      <c r="AK916" s="430"/>
      <c r="AL916" s="430"/>
      <c r="AM916" s="430"/>
      <c r="AN916" s="430"/>
      <c r="AO916" s="430"/>
      <c r="AP916" s="430"/>
      <c r="AQ916" s="430"/>
    </row>
    <row r="917" spans="1:43" ht="12.75">
      <c r="A917" s="430"/>
      <c r="B917" s="430"/>
      <c r="C917" s="430"/>
      <c r="D917" s="430"/>
      <c r="E917" s="282"/>
      <c r="F917" s="430"/>
      <c r="G917" s="50"/>
      <c r="H917" s="50"/>
      <c r="I917" s="430"/>
      <c r="J917" s="430"/>
      <c r="K917" s="430"/>
      <c r="L917" s="430"/>
      <c r="M917" s="430"/>
      <c r="N917" s="430"/>
      <c r="O917" s="430"/>
      <c r="P917" s="430"/>
      <c r="Q917" s="430"/>
      <c r="R917" s="430"/>
      <c r="S917" s="430"/>
      <c r="T917" s="430"/>
      <c r="U917" s="430"/>
      <c r="V917" s="430"/>
      <c r="W917" s="430"/>
      <c r="X917" s="430"/>
      <c r="Y917" s="430"/>
      <c r="Z917" s="430"/>
      <c r="AA917" s="430"/>
      <c r="AB917" s="286"/>
      <c r="AC917" s="430"/>
      <c r="AD917" s="430"/>
      <c r="AE917" s="430"/>
      <c r="AF917" s="430"/>
      <c r="AG917" s="430"/>
      <c r="AH917" s="430"/>
      <c r="AI917" s="430"/>
      <c r="AJ917" s="430"/>
      <c r="AK917" s="430"/>
      <c r="AL917" s="430"/>
      <c r="AM917" s="430"/>
      <c r="AN917" s="430"/>
      <c r="AO917" s="430"/>
      <c r="AP917" s="430"/>
      <c r="AQ917" s="430"/>
    </row>
    <row r="918" spans="1:43" ht="12.75">
      <c r="A918" s="430"/>
      <c r="B918" s="430"/>
      <c r="C918" s="430"/>
      <c r="D918" s="430"/>
      <c r="E918" s="282"/>
      <c r="F918" s="430"/>
      <c r="G918" s="50"/>
      <c r="H918" s="50"/>
      <c r="I918" s="430"/>
      <c r="J918" s="430"/>
      <c r="K918" s="430"/>
      <c r="L918" s="430"/>
      <c r="M918" s="430"/>
      <c r="N918" s="430"/>
      <c r="O918" s="430"/>
      <c r="P918" s="430"/>
      <c r="Q918" s="430"/>
      <c r="R918" s="430"/>
      <c r="S918" s="430"/>
      <c r="T918" s="430"/>
      <c r="U918" s="430"/>
      <c r="V918" s="430"/>
      <c r="W918" s="430"/>
      <c r="X918" s="430"/>
      <c r="Y918" s="430"/>
      <c r="Z918" s="430"/>
      <c r="AA918" s="430"/>
      <c r="AB918" s="286"/>
      <c r="AC918" s="430"/>
      <c r="AD918" s="430"/>
      <c r="AE918" s="430"/>
      <c r="AF918" s="430"/>
      <c r="AG918" s="430"/>
      <c r="AH918" s="430"/>
      <c r="AI918" s="430"/>
      <c r="AJ918" s="430"/>
      <c r="AK918" s="430"/>
      <c r="AL918" s="430"/>
      <c r="AM918" s="430"/>
      <c r="AN918" s="430"/>
      <c r="AO918" s="430"/>
      <c r="AP918" s="430"/>
      <c r="AQ918" s="430"/>
    </row>
    <row r="919" spans="1:43" ht="12.75">
      <c r="A919" s="430"/>
      <c r="B919" s="430"/>
      <c r="C919" s="430"/>
      <c r="D919" s="430"/>
      <c r="E919" s="282"/>
      <c r="F919" s="430"/>
      <c r="G919" s="50"/>
      <c r="H919" s="50"/>
      <c r="I919" s="430"/>
      <c r="J919" s="430"/>
      <c r="K919" s="430"/>
      <c r="L919" s="430"/>
      <c r="M919" s="430"/>
      <c r="N919" s="430"/>
      <c r="O919" s="430"/>
      <c r="P919" s="430"/>
      <c r="Q919" s="430"/>
      <c r="R919" s="430"/>
      <c r="S919" s="430"/>
      <c r="T919" s="430"/>
      <c r="U919" s="430"/>
      <c r="V919" s="430"/>
      <c r="W919" s="430"/>
      <c r="X919" s="430"/>
      <c r="Y919" s="430"/>
      <c r="Z919" s="430"/>
      <c r="AA919" s="430"/>
      <c r="AB919" s="286"/>
      <c r="AC919" s="430"/>
      <c r="AD919" s="430"/>
      <c r="AE919" s="430"/>
      <c r="AF919" s="430"/>
      <c r="AG919" s="430"/>
      <c r="AH919" s="430"/>
      <c r="AI919" s="430"/>
      <c r="AJ919" s="430"/>
      <c r="AK919" s="430"/>
      <c r="AL919" s="430"/>
      <c r="AM919" s="430"/>
      <c r="AN919" s="430"/>
      <c r="AO919" s="430"/>
      <c r="AP919" s="430"/>
      <c r="AQ919" s="430"/>
    </row>
    <row r="920" spans="1:43" ht="12.75">
      <c r="A920" s="430"/>
      <c r="B920" s="430"/>
      <c r="C920" s="430"/>
      <c r="D920" s="430"/>
      <c r="E920" s="282"/>
      <c r="F920" s="430"/>
      <c r="G920" s="50"/>
      <c r="H920" s="50"/>
      <c r="I920" s="430"/>
      <c r="J920" s="430"/>
      <c r="K920" s="430"/>
      <c r="L920" s="430"/>
      <c r="M920" s="430"/>
      <c r="N920" s="430"/>
      <c r="O920" s="430"/>
      <c r="P920" s="430"/>
      <c r="Q920" s="430"/>
      <c r="R920" s="430"/>
      <c r="S920" s="430"/>
      <c r="T920" s="430"/>
      <c r="U920" s="430"/>
      <c r="V920" s="430"/>
      <c r="W920" s="430"/>
      <c r="X920" s="430"/>
      <c r="Y920" s="430"/>
      <c r="Z920" s="430"/>
      <c r="AA920" s="430"/>
      <c r="AB920" s="286"/>
      <c r="AC920" s="430"/>
      <c r="AD920" s="430"/>
      <c r="AE920" s="430"/>
      <c r="AF920" s="430"/>
      <c r="AG920" s="430"/>
      <c r="AH920" s="430"/>
      <c r="AI920" s="430"/>
      <c r="AJ920" s="430"/>
      <c r="AK920" s="430"/>
      <c r="AL920" s="430"/>
      <c r="AM920" s="430"/>
      <c r="AN920" s="430"/>
      <c r="AO920" s="430"/>
      <c r="AP920" s="430"/>
      <c r="AQ920" s="430"/>
    </row>
    <row r="921" spans="1:43" ht="12.75">
      <c r="A921" s="430"/>
      <c r="B921" s="430"/>
      <c r="C921" s="430"/>
      <c r="D921" s="430"/>
      <c r="E921" s="282"/>
      <c r="F921" s="430"/>
      <c r="G921" s="50"/>
      <c r="H921" s="50"/>
      <c r="I921" s="430"/>
      <c r="J921" s="430"/>
      <c r="K921" s="430"/>
      <c r="L921" s="430"/>
      <c r="M921" s="430"/>
      <c r="N921" s="430"/>
      <c r="O921" s="430"/>
      <c r="P921" s="430"/>
      <c r="Q921" s="430"/>
      <c r="R921" s="430"/>
      <c r="S921" s="430"/>
      <c r="T921" s="430"/>
      <c r="U921" s="430"/>
      <c r="V921" s="430"/>
      <c r="W921" s="430"/>
      <c r="X921" s="430"/>
      <c r="Y921" s="430"/>
      <c r="Z921" s="430"/>
      <c r="AA921" s="430"/>
      <c r="AB921" s="286"/>
      <c r="AC921" s="430"/>
      <c r="AD921" s="430"/>
      <c r="AE921" s="430"/>
      <c r="AF921" s="430"/>
      <c r="AG921" s="430"/>
      <c r="AH921" s="430"/>
      <c r="AI921" s="430"/>
      <c r="AJ921" s="430"/>
      <c r="AK921" s="430"/>
      <c r="AL921" s="430"/>
      <c r="AM921" s="430"/>
      <c r="AN921" s="430"/>
      <c r="AO921" s="430"/>
      <c r="AP921" s="430"/>
      <c r="AQ921" s="430"/>
    </row>
    <row r="922" spans="1:43" ht="12.75">
      <c r="A922" s="430"/>
      <c r="B922" s="430"/>
      <c r="C922" s="430"/>
      <c r="D922" s="430"/>
      <c r="E922" s="282"/>
      <c r="F922" s="430"/>
      <c r="G922" s="50"/>
      <c r="H922" s="50"/>
      <c r="I922" s="430"/>
      <c r="J922" s="430"/>
      <c r="K922" s="430"/>
      <c r="L922" s="430"/>
      <c r="M922" s="430"/>
      <c r="N922" s="430"/>
      <c r="O922" s="430"/>
      <c r="P922" s="430"/>
      <c r="Q922" s="430"/>
      <c r="R922" s="430"/>
      <c r="S922" s="430"/>
      <c r="T922" s="430"/>
      <c r="U922" s="430"/>
      <c r="V922" s="430"/>
      <c r="W922" s="430"/>
      <c r="X922" s="430"/>
      <c r="Y922" s="430"/>
      <c r="Z922" s="430"/>
      <c r="AA922" s="430"/>
      <c r="AB922" s="286"/>
      <c r="AC922" s="430"/>
      <c r="AD922" s="430"/>
      <c r="AE922" s="430"/>
      <c r="AF922" s="430"/>
      <c r="AG922" s="430"/>
      <c r="AH922" s="430"/>
      <c r="AI922" s="430"/>
      <c r="AJ922" s="430"/>
      <c r="AK922" s="430"/>
      <c r="AL922" s="430"/>
      <c r="AM922" s="430"/>
      <c r="AN922" s="430"/>
      <c r="AO922" s="430"/>
      <c r="AP922" s="430"/>
      <c r="AQ922" s="430"/>
    </row>
    <row r="923" spans="1:43" ht="12.75">
      <c r="A923" s="430"/>
      <c r="B923" s="430"/>
      <c r="C923" s="430"/>
      <c r="D923" s="430"/>
      <c r="E923" s="282"/>
      <c r="F923" s="430"/>
      <c r="G923" s="50"/>
      <c r="H923" s="50"/>
      <c r="I923" s="430"/>
      <c r="J923" s="430"/>
      <c r="K923" s="430"/>
      <c r="L923" s="430"/>
      <c r="M923" s="430"/>
      <c r="N923" s="430"/>
      <c r="O923" s="430"/>
      <c r="P923" s="430"/>
      <c r="Q923" s="430"/>
      <c r="R923" s="430"/>
      <c r="S923" s="430"/>
      <c r="T923" s="430"/>
      <c r="U923" s="430"/>
      <c r="V923" s="430"/>
      <c r="W923" s="430"/>
      <c r="X923" s="430"/>
      <c r="Y923" s="430"/>
      <c r="Z923" s="430"/>
      <c r="AA923" s="430"/>
      <c r="AB923" s="286"/>
      <c r="AC923" s="430"/>
      <c r="AD923" s="430"/>
      <c r="AE923" s="430"/>
      <c r="AF923" s="430"/>
      <c r="AG923" s="430"/>
      <c r="AH923" s="430"/>
      <c r="AI923" s="430"/>
      <c r="AJ923" s="430"/>
      <c r="AK923" s="430"/>
      <c r="AL923" s="430"/>
      <c r="AM923" s="430"/>
      <c r="AN923" s="430"/>
      <c r="AO923" s="430"/>
      <c r="AP923" s="430"/>
      <c r="AQ923" s="430"/>
    </row>
    <row r="924" spans="1:43" ht="12.75">
      <c r="A924" s="430"/>
      <c r="B924" s="430"/>
      <c r="C924" s="430"/>
      <c r="D924" s="430"/>
      <c r="E924" s="282"/>
      <c r="F924" s="430"/>
      <c r="G924" s="50"/>
      <c r="H924" s="50"/>
      <c r="I924" s="430"/>
      <c r="J924" s="430"/>
      <c r="K924" s="430"/>
      <c r="L924" s="430"/>
      <c r="M924" s="430"/>
      <c r="N924" s="430"/>
      <c r="O924" s="430"/>
      <c r="P924" s="430"/>
      <c r="Q924" s="430"/>
      <c r="R924" s="430"/>
      <c r="S924" s="430"/>
      <c r="T924" s="430"/>
      <c r="U924" s="430"/>
      <c r="V924" s="430"/>
      <c r="W924" s="430"/>
      <c r="X924" s="430"/>
      <c r="Y924" s="430"/>
      <c r="Z924" s="430"/>
      <c r="AA924" s="430"/>
      <c r="AB924" s="286"/>
      <c r="AC924" s="430"/>
      <c r="AD924" s="430"/>
      <c r="AE924" s="430"/>
      <c r="AF924" s="430"/>
      <c r="AG924" s="430"/>
      <c r="AH924" s="430"/>
      <c r="AI924" s="430"/>
      <c r="AJ924" s="430"/>
      <c r="AK924" s="430"/>
      <c r="AL924" s="430"/>
      <c r="AM924" s="430"/>
      <c r="AN924" s="430"/>
      <c r="AO924" s="430"/>
      <c r="AP924" s="430"/>
      <c r="AQ924" s="430"/>
    </row>
    <row r="925" spans="1:43" ht="12.75">
      <c r="A925" s="430"/>
      <c r="B925" s="430"/>
      <c r="C925" s="430"/>
      <c r="D925" s="430"/>
      <c r="E925" s="282"/>
      <c r="F925" s="430"/>
      <c r="G925" s="50"/>
      <c r="H925" s="50"/>
      <c r="I925" s="430"/>
      <c r="J925" s="430"/>
      <c r="K925" s="430"/>
      <c r="L925" s="430"/>
      <c r="M925" s="430"/>
      <c r="N925" s="430"/>
      <c r="O925" s="430"/>
      <c r="P925" s="430"/>
      <c r="Q925" s="430"/>
      <c r="R925" s="430"/>
      <c r="S925" s="430"/>
      <c r="T925" s="430"/>
      <c r="U925" s="430"/>
      <c r="V925" s="430"/>
      <c r="W925" s="430"/>
      <c r="X925" s="430"/>
      <c r="Y925" s="430"/>
      <c r="Z925" s="430"/>
      <c r="AA925" s="430"/>
      <c r="AB925" s="286"/>
      <c r="AC925" s="430"/>
      <c r="AD925" s="430"/>
      <c r="AE925" s="430"/>
      <c r="AF925" s="430"/>
      <c r="AG925" s="430"/>
      <c r="AH925" s="430"/>
      <c r="AI925" s="430"/>
      <c r="AJ925" s="430"/>
      <c r="AK925" s="430"/>
      <c r="AL925" s="430"/>
      <c r="AM925" s="430"/>
      <c r="AN925" s="430"/>
      <c r="AO925" s="430"/>
      <c r="AP925" s="430"/>
      <c r="AQ925" s="430"/>
    </row>
    <row r="926" spans="1:43" ht="12.75">
      <c r="A926" s="430"/>
      <c r="B926" s="430"/>
      <c r="C926" s="430"/>
      <c r="D926" s="430"/>
      <c r="E926" s="282"/>
      <c r="F926" s="430"/>
      <c r="G926" s="50"/>
      <c r="H926" s="50"/>
      <c r="I926" s="430"/>
      <c r="J926" s="430"/>
      <c r="K926" s="430"/>
      <c r="L926" s="430"/>
      <c r="M926" s="430"/>
      <c r="N926" s="430"/>
      <c r="O926" s="430"/>
      <c r="P926" s="430"/>
      <c r="Q926" s="430"/>
      <c r="R926" s="430"/>
      <c r="S926" s="430"/>
      <c r="T926" s="430"/>
      <c r="U926" s="430"/>
      <c r="V926" s="430"/>
      <c r="W926" s="430"/>
      <c r="X926" s="430"/>
      <c r="Y926" s="430"/>
      <c r="Z926" s="430"/>
      <c r="AA926" s="430"/>
      <c r="AB926" s="286"/>
      <c r="AC926" s="430"/>
      <c r="AD926" s="430"/>
      <c r="AE926" s="430"/>
      <c r="AF926" s="430"/>
      <c r="AG926" s="430"/>
      <c r="AH926" s="430"/>
      <c r="AI926" s="430"/>
      <c r="AJ926" s="430"/>
      <c r="AK926" s="430"/>
      <c r="AL926" s="430"/>
      <c r="AM926" s="430"/>
      <c r="AN926" s="430"/>
      <c r="AO926" s="430"/>
      <c r="AP926" s="430"/>
      <c r="AQ926" s="430"/>
    </row>
    <row r="927" spans="1:43" ht="12.75">
      <c r="A927" s="430"/>
      <c r="B927" s="430"/>
      <c r="C927" s="430"/>
      <c r="D927" s="430"/>
      <c r="E927" s="282"/>
      <c r="F927" s="430"/>
      <c r="G927" s="50"/>
      <c r="H927" s="50"/>
      <c r="I927" s="430"/>
      <c r="J927" s="430"/>
      <c r="K927" s="430"/>
      <c r="L927" s="430"/>
      <c r="M927" s="430"/>
      <c r="N927" s="430"/>
      <c r="O927" s="430"/>
      <c r="P927" s="430"/>
      <c r="Q927" s="430"/>
      <c r="R927" s="430"/>
      <c r="S927" s="430"/>
      <c r="T927" s="430"/>
      <c r="U927" s="430"/>
      <c r="V927" s="430"/>
      <c r="W927" s="430"/>
      <c r="X927" s="430"/>
      <c r="Y927" s="430"/>
      <c r="Z927" s="430"/>
      <c r="AA927" s="430"/>
      <c r="AB927" s="286"/>
      <c r="AC927" s="430"/>
      <c r="AD927" s="430"/>
      <c r="AE927" s="430"/>
      <c r="AF927" s="430"/>
      <c r="AG927" s="430"/>
      <c r="AH927" s="430"/>
      <c r="AI927" s="430"/>
      <c r="AJ927" s="430"/>
      <c r="AK927" s="430"/>
      <c r="AL927" s="430"/>
      <c r="AM927" s="430"/>
      <c r="AN927" s="430"/>
      <c r="AO927" s="430"/>
      <c r="AP927" s="430"/>
      <c r="AQ927" s="430"/>
    </row>
    <row r="928" spans="1:43" ht="12.75">
      <c r="A928" s="430"/>
      <c r="B928" s="430"/>
      <c r="C928" s="430"/>
      <c r="D928" s="430"/>
      <c r="E928" s="282"/>
      <c r="F928" s="430"/>
      <c r="G928" s="50"/>
      <c r="H928" s="50"/>
      <c r="I928" s="430"/>
      <c r="J928" s="430"/>
      <c r="K928" s="430"/>
      <c r="L928" s="430"/>
      <c r="M928" s="430"/>
      <c r="N928" s="430"/>
      <c r="O928" s="430"/>
      <c r="P928" s="430"/>
      <c r="Q928" s="430"/>
      <c r="R928" s="430"/>
      <c r="S928" s="430"/>
      <c r="T928" s="430"/>
      <c r="U928" s="430"/>
      <c r="V928" s="430"/>
      <c r="W928" s="430"/>
      <c r="X928" s="430"/>
      <c r="Y928" s="430"/>
      <c r="Z928" s="430"/>
      <c r="AA928" s="430"/>
      <c r="AB928" s="286"/>
      <c r="AC928" s="430"/>
      <c r="AD928" s="430"/>
      <c r="AE928" s="430"/>
      <c r="AF928" s="430"/>
      <c r="AG928" s="430"/>
      <c r="AH928" s="430"/>
      <c r="AI928" s="430"/>
      <c r="AJ928" s="430"/>
      <c r="AK928" s="430"/>
      <c r="AL928" s="430"/>
      <c r="AM928" s="430"/>
      <c r="AN928" s="430"/>
      <c r="AO928" s="430"/>
      <c r="AP928" s="430"/>
      <c r="AQ928" s="430"/>
    </row>
    <row r="929" spans="1:43" ht="12.75">
      <c r="A929" s="430"/>
      <c r="B929" s="430"/>
      <c r="C929" s="430"/>
      <c r="D929" s="430"/>
      <c r="E929" s="282"/>
      <c r="F929" s="430"/>
      <c r="G929" s="50"/>
      <c r="H929" s="50"/>
      <c r="I929" s="430"/>
      <c r="J929" s="430"/>
      <c r="K929" s="430"/>
      <c r="L929" s="430"/>
      <c r="M929" s="430"/>
      <c r="N929" s="430"/>
      <c r="O929" s="430"/>
      <c r="P929" s="430"/>
      <c r="Q929" s="430"/>
      <c r="R929" s="430"/>
      <c r="S929" s="430"/>
      <c r="T929" s="430"/>
      <c r="U929" s="430"/>
      <c r="V929" s="430"/>
      <c r="W929" s="430"/>
      <c r="X929" s="430"/>
      <c r="Y929" s="430"/>
      <c r="Z929" s="430"/>
      <c r="AA929" s="430"/>
      <c r="AB929" s="286"/>
      <c r="AC929" s="430"/>
      <c r="AD929" s="430"/>
      <c r="AE929" s="430"/>
      <c r="AF929" s="430"/>
      <c r="AG929" s="430"/>
      <c r="AH929" s="430"/>
      <c r="AI929" s="430"/>
      <c r="AJ929" s="430"/>
      <c r="AK929" s="430"/>
      <c r="AL929" s="430"/>
      <c r="AM929" s="430"/>
      <c r="AN929" s="430"/>
      <c r="AO929" s="430"/>
      <c r="AP929" s="430"/>
      <c r="AQ929" s="430"/>
    </row>
    <row r="930" spans="1:43" ht="12.75">
      <c r="A930" s="430"/>
      <c r="B930" s="430"/>
      <c r="C930" s="430"/>
      <c r="D930" s="430"/>
      <c r="E930" s="282"/>
      <c r="F930" s="430"/>
      <c r="G930" s="50"/>
      <c r="H930" s="50"/>
      <c r="I930" s="430"/>
      <c r="J930" s="430"/>
      <c r="K930" s="430"/>
      <c r="L930" s="430"/>
      <c r="M930" s="430"/>
      <c r="N930" s="430"/>
      <c r="O930" s="430"/>
      <c r="P930" s="430"/>
      <c r="Q930" s="430"/>
      <c r="R930" s="430"/>
      <c r="S930" s="430"/>
      <c r="T930" s="430"/>
      <c r="U930" s="430"/>
      <c r="V930" s="430"/>
      <c r="W930" s="430"/>
      <c r="X930" s="430"/>
      <c r="Y930" s="430"/>
      <c r="Z930" s="430"/>
      <c r="AA930" s="430"/>
      <c r="AB930" s="286"/>
      <c r="AC930" s="430"/>
      <c r="AD930" s="430"/>
      <c r="AE930" s="430"/>
      <c r="AF930" s="430"/>
      <c r="AG930" s="430"/>
      <c r="AH930" s="430"/>
      <c r="AI930" s="430"/>
      <c r="AJ930" s="430"/>
      <c r="AK930" s="430"/>
      <c r="AL930" s="430"/>
      <c r="AM930" s="430"/>
      <c r="AN930" s="430"/>
      <c r="AO930" s="430"/>
      <c r="AP930" s="430"/>
      <c r="AQ930" s="430"/>
    </row>
    <row r="931" spans="1:43" ht="12.75">
      <c r="A931" s="430"/>
      <c r="B931" s="430"/>
      <c r="C931" s="430"/>
      <c r="D931" s="430"/>
      <c r="E931" s="282"/>
      <c r="F931" s="430"/>
      <c r="G931" s="50"/>
      <c r="H931" s="50"/>
      <c r="I931" s="430"/>
      <c r="J931" s="430"/>
      <c r="K931" s="430"/>
      <c r="L931" s="430"/>
      <c r="M931" s="430"/>
      <c r="N931" s="430"/>
      <c r="O931" s="430"/>
      <c r="P931" s="430"/>
      <c r="Q931" s="430"/>
      <c r="R931" s="430"/>
      <c r="S931" s="430"/>
      <c r="T931" s="430"/>
      <c r="U931" s="430"/>
      <c r="V931" s="430"/>
      <c r="W931" s="430"/>
      <c r="X931" s="430"/>
      <c r="Y931" s="430"/>
      <c r="Z931" s="430"/>
      <c r="AA931" s="430"/>
      <c r="AB931" s="286"/>
      <c r="AC931" s="430"/>
      <c r="AD931" s="430"/>
      <c r="AE931" s="430"/>
      <c r="AF931" s="430"/>
      <c r="AG931" s="430"/>
      <c r="AH931" s="430"/>
      <c r="AI931" s="430"/>
      <c r="AJ931" s="430"/>
      <c r="AK931" s="430"/>
      <c r="AL931" s="430"/>
      <c r="AM931" s="430"/>
      <c r="AN931" s="430"/>
      <c r="AO931" s="430"/>
      <c r="AP931" s="430"/>
      <c r="AQ931" s="430"/>
    </row>
    <row r="932" spans="1:43" ht="12.75">
      <c r="A932" s="430"/>
      <c r="B932" s="430"/>
      <c r="C932" s="430"/>
      <c r="D932" s="430"/>
      <c r="E932" s="282"/>
      <c r="F932" s="430"/>
      <c r="G932" s="50"/>
      <c r="H932" s="50"/>
      <c r="I932" s="430"/>
      <c r="J932" s="430"/>
      <c r="K932" s="430"/>
      <c r="L932" s="430"/>
      <c r="M932" s="430"/>
      <c r="N932" s="430"/>
      <c r="O932" s="430"/>
      <c r="P932" s="430"/>
      <c r="Q932" s="430"/>
      <c r="R932" s="430"/>
      <c r="S932" s="430"/>
      <c r="T932" s="430"/>
      <c r="U932" s="430"/>
      <c r="V932" s="430"/>
      <c r="W932" s="430"/>
      <c r="X932" s="430"/>
      <c r="Y932" s="430"/>
      <c r="Z932" s="430"/>
      <c r="AA932" s="430"/>
      <c r="AB932" s="286"/>
      <c r="AC932" s="430"/>
      <c r="AD932" s="430"/>
      <c r="AE932" s="430"/>
      <c r="AF932" s="430"/>
      <c r="AG932" s="430"/>
      <c r="AH932" s="430"/>
      <c r="AI932" s="430"/>
      <c r="AJ932" s="430"/>
      <c r="AK932" s="430"/>
      <c r="AL932" s="430"/>
      <c r="AM932" s="430"/>
      <c r="AN932" s="430"/>
      <c r="AO932" s="430"/>
      <c r="AP932" s="430"/>
      <c r="AQ932" s="430"/>
    </row>
    <row r="933" spans="1:43" ht="12.75">
      <c r="A933" s="430"/>
      <c r="B933" s="430"/>
      <c r="C933" s="430"/>
      <c r="D933" s="430"/>
      <c r="E933" s="282"/>
      <c r="F933" s="430"/>
      <c r="G933" s="50"/>
      <c r="H933" s="50"/>
      <c r="I933" s="430"/>
      <c r="J933" s="430"/>
      <c r="K933" s="430"/>
      <c r="L933" s="430"/>
      <c r="M933" s="430"/>
      <c r="N933" s="430"/>
      <c r="O933" s="430"/>
      <c r="P933" s="430"/>
      <c r="Q933" s="430"/>
      <c r="R933" s="430"/>
      <c r="S933" s="430"/>
      <c r="T933" s="430"/>
      <c r="U933" s="430"/>
      <c r="V933" s="430"/>
      <c r="W933" s="430"/>
      <c r="X933" s="430"/>
      <c r="Y933" s="430"/>
      <c r="Z933" s="430"/>
      <c r="AA933" s="430"/>
      <c r="AB933" s="286"/>
      <c r="AC933" s="430"/>
      <c r="AD933" s="430"/>
      <c r="AE933" s="430"/>
      <c r="AF933" s="430"/>
      <c r="AG933" s="430"/>
      <c r="AH933" s="430"/>
      <c r="AI933" s="430"/>
      <c r="AJ933" s="430"/>
      <c r="AK933" s="430"/>
      <c r="AL933" s="430"/>
      <c r="AM933" s="430"/>
      <c r="AN933" s="430"/>
      <c r="AO933" s="430"/>
      <c r="AP933" s="430"/>
      <c r="AQ933" s="430"/>
    </row>
    <row r="934" spans="1:43" ht="12.75">
      <c r="A934" s="430"/>
      <c r="B934" s="430"/>
      <c r="C934" s="430"/>
      <c r="D934" s="430"/>
      <c r="E934" s="282"/>
      <c r="F934" s="430"/>
      <c r="G934" s="50"/>
      <c r="H934" s="50"/>
      <c r="I934" s="430"/>
      <c r="J934" s="430"/>
      <c r="K934" s="430"/>
      <c r="L934" s="430"/>
      <c r="M934" s="430"/>
      <c r="N934" s="430"/>
      <c r="O934" s="430"/>
      <c r="P934" s="430"/>
      <c r="Q934" s="430"/>
      <c r="R934" s="430"/>
      <c r="S934" s="430"/>
      <c r="T934" s="430"/>
      <c r="U934" s="430"/>
      <c r="V934" s="430"/>
      <c r="W934" s="430"/>
      <c r="X934" s="430"/>
      <c r="Y934" s="430"/>
      <c r="Z934" s="430"/>
      <c r="AA934" s="430"/>
      <c r="AB934" s="286"/>
      <c r="AC934" s="430"/>
      <c r="AD934" s="430"/>
      <c r="AE934" s="430"/>
      <c r="AF934" s="430"/>
      <c r="AG934" s="430"/>
      <c r="AH934" s="430"/>
      <c r="AI934" s="430"/>
      <c r="AJ934" s="430"/>
      <c r="AK934" s="430"/>
      <c r="AL934" s="430"/>
      <c r="AM934" s="430"/>
      <c r="AN934" s="430"/>
      <c r="AO934" s="430"/>
      <c r="AP934" s="430"/>
      <c r="AQ934" s="430"/>
    </row>
    <row r="935" spans="1:43" ht="12.75">
      <c r="A935" s="430"/>
      <c r="B935" s="430"/>
      <c r="C935" s="430"/>
      <c r="D935" s="430"/>
      <c r="E935" s="282"/>
      <c r="F935" s="430"/>
      <c r="G935" s="50"/>
      <c r="H935" s="50"/>
      <c r="I935" s="430"/>
      <c r="J935" s="430"/>
      <c r="K935" s="430"/>
      <c r="L935" s="430"/>
      <c r="M935" s="430"/>
      <c r="N935" s="430"/>
      <c r="O935" s="430"/>
      <c r="P935" s="430"/>
      <c r="Q935" s="430"/>
      <c r="R935" s="430"/>
      <c r="S935" s="430"/>
      <c r="T935" s="430"/>
      <c r="U935" s="430"/>
      <c r="V935" s="430"/>
      <c r="W935" s="430"/>
      <c r="X935" s="430"/>
      <c r="Y935" s="430"/>
      <c r="Z935" s="430"/>
      <c r="AA935" s="430"/>
      <c r="AB935" s="286"/>
      <c r="AC935" s="430"/>
      <c r="AD935" s="430"/>
      <c r="AE935" s="430"/>
      <c r="AF935" s="430"/>
      <c r="AG935" s="430"/>
      <c r="AH935" s="430"/>
      <c r="AI935" s="430"/>
      <c r="AJ935" s="430"/>
      <c r="AK935" s="430"/>
      <c r="AL935" s="430"/>
      <c r="AM935" s="430"/>
      <c r="AN935" s="430"/>
      <c r="AO935" s="430"/>
      <c r="AP935" s="430"/>
      <c r="AQ935" s="430"/>
    </row>
    <row r="936" spans="1:43" ht="12.75">
      <c r="A936" s="430"/>
      <c r="B936" s="430"/>
      <c r="C936" s="430"/>
      <c r="D936" s="430"/>
      <c r="E936" s="282"/>
      <c r="F936" s="430"/>
      <c r="G936" s="50"/>
      <c r="H936" s="50"/>
      <c r="I936" s="430"/>
      <c r="J936" s="430"/>
      <c r="K936" s="430"/>
      <c r="L936" s="430"/>
      <c r="M936" s="430"/>
      <c r="N936" s="430"/>
      <c r="O936" s="430"/>
      <c r="P936" s="430"/>
      <c r="Q936" s="430"/>
      <c r="R936" s="430"/>
      <c r="S936" s="430"/>
      <c r="T936" s="430"/>
      <c r="U936" s="430"/>
      <c r="V936" s="430"/>
      <c r="W936" s="430"/>
      <c r="X936" s="430"/>
      <c r="Y936" s="430"/>
      <c r="Z936" s="430"/>
      <c r="AA936" s="430"/>
      <c r="AB936" s="286"/>
      <c r="AC936" s="430"/>
      <c r="AD936" s="430"/>
      <c r="AE936" s="430"/>
      <c r="AF936" s="430"/>
      <c r="AG936" s="430"/>
      <c r="AH936" s="430"/>
      <c r="AI936" s="430"/>
      <c r="AJ936" s="430"/>
      <c r="AK936" s="430"/>
      <c r="AL936" s="430"/>
      <c r="AM936" s="430"/>
      <c r="AN936" s="430"/>
      <c r="AO936" s="430"/>
      <c r="AP936" s="430"/>
      <c r="AQ936" s="430"/>
    </row>
    <row r="937" spans="1:43" ht="12.75">
      <c r="A937" s="430"/>
      <c r="B937" s="430"/>
      <c r="C937" s="430"/>
      <c r="D937" s="430"/>
      <c r="E937" s="282"/>
      <c r="F937" s="430"/>
      <c r="G937" s="50"/>
      <c r="H937" s="50"/>
      <c r="I937" s="430"/>
      <c r="J937" s="430"/>
      <c r="K937" s="430"/>
      <c r="L937" s="430"/>
      <c r="M937" s="430"/>
      <c r="N937" s="430"/>
      <c r="O937" s="430"/>
      <c r="P937" s="430"/>
      <c r="Q937" s="430"/>
      <c r="R937" s="430"/>
      <c r="S937" s="430"/>
      <c r="T937" s="430"/>
      <c r="U937" s="430"/>
      <c r="V937" s="430"/>
      <c r="W937" s="430"/>
      <c r="X937" s="430"/>
      <c r="Y937" s="430"/>
      <c r="Z937" s="430"/>
      <c r="AA937" s="430"/>
      <c r="AB937" s="286"/>
      <c r="AC937" s="430"/>
      <c r="AD937" s="430"/>
      <c r="AE937" s="430"/>
      <c r="AF937" s="430"/>
      <c r="AG937" s="430"/>
      <c r="AH937" s="430"/>
      <c r="AI937" s="430"/>
      <c r="AJ937" s="430"/>
      <c r="AK937" s="430"/>
      <c r="AL937" s="430"/>
      <c r="AM937" s="430"/>
      <c r="AN937" s="430"/>
      <c r="AO937" s="430"/>
      <c r="AP937" s="430"/>
      <c r="AQ937" s="430"/>
    </row>
    <row r="938" spans="1:43" ht="12.75">
      <c r="A938" s="430"/>
      <c r="B938" s="430"/>
      <c r="C938" s="430"/>
      <c r="D938" s="430"/>
      <c r="E938" s="282"/>
      <c r="F938" s="430"/>
      <c r="G938" s="50"/>
      <c r="H938" s="50"/>
      <c r="I938" s="430"/>
      <c r="J938" s="430"/>
      <c r="K938" s="430"/>
      <c r="L938" s="430"/>
      <c r="M938" s="430"/>
      <c r="N938" s="430"/>
      <c r="O938" s="430"/>
      <c r="P938" s="430"/>
      <c r="Q938" s="430"/>
      <c r="R938" s="430"/>
      <c r="S938" s="430"/>
      <c r="T938" s="430"/>
      <c r="U938" s="430"/>
      <c r="V938" s="430"/>
      <c r="W938" s="430"/>
      <c r="X938" s="430"/>
      <c r="Y938" s="430"/>
      <c r="Z938" s="430"/>
      <c r="AA938" s="430"/>
      <c r="AB938" s="286"/>
      <c r="AC938" s="430"/>
      <c r="AD938" s="430"/>
      <c r="AE938" s="430"/>
      <c r="AF938" s="430"/>
      <c r="AG938" s="430"/>
      <c r="AH938" s="430"/>
      <c r="AI938" s="430"/>
      <c r="AJ938" s="430"/>
      <c r="AK938" s="430"/>
      <c r="AL938" s="430"/>
      <c r="AM938" s="430"/>
      <c r="AN938" s="430"/>
      <c r="AO938" s="430"/>
      <c r="AP938" s="430"/>
      <c r="AQ938" s="430"/>
    </row>
    <row r="939" spans="1:43" ht="12.75">
      <c r="A939" s="430"/>
      <c r="B939" s="430"/>
      <c r="C939" s="430"/>
      <c r="D939" s="430"/>
      <c r="E939" s="282"/>
      <c r="F939" s="430"/>
      <c r="G939" s="50"/>
      <c r="H939" s="50"/>
      <c r="I939" s="430"/>
      <c r="J939" s="430"/>
      <c r="K939" s="430"/>
      <c r="L939" s="430"/>
      <c r="M939" s="430"/>
      <c r="N939" s="430"/>
      <c r="O939" s="430"/>
      <c r="P939" s="430"/>
      <c r="Q939" s="430"/>
      <c r="R939" s="430"/>
      <c r="S939" s="430"/>
      <c r="T939" s="430"/>
      <c r="U939" s="430"/>
      <c r="V939" s="430"/>
      <c r="W939" s="430"/>
      <c r="X939" s="430"/>
      <c r="Y939" s="430"/>
      <c r="Z939" s="430"/>
      <c r="AA939" s="430"/>
      <c r="AB939" s="286"/>
      <c r="AC939" s="430"/>
      <c r="AD939" s="430"/>
      <c r="AE939" s="430"/>
      <c r="AF939" s="430"/>
      <c r="AG939" s="430"/>
      <c r="AH939" s="430"/>
      <c r="AI939" s="430"/>
      <c r="AJ939" s="430"/>
      <c r="AK939" s="430"/>
      <c r="AL939" s="430"/>
      <c r="AM939" s="430"/>
      <c r="AN939" s="430"/>
      <c r="AO939" s="430"/>
      <c r="AP939" s="430"/>
      <c r="AQ939" s="430"/>
    </row>
    <row r="940" spans="1:43" ht="12.75">
      <c r="A940" s="430"/>
      <c r="B940" s="430"/>
      <c r="C940" s="430"/>
      <c r="D940" s="430"/>
      <c r="E940" s="282"/>
      <c r="F940" s="430"/>
      <c r="G940" s="50"/>
      <c r="H940" s="50"/>
      <c r="I940" s="430"/>
      <c r="J940" s="430"/>
      <c r="K940" s="430"/>
      <c r="L940" s="430"/>
      <c r="M940" s="430"/>
      <c r="N940" s="430"/>
      <c r="O940" s="430"/>
      <c r="P940" s="430"/>
      <c r="Q940" s="430"/>
      <c r="R940" s="430"/>
      <c r="S940" s="430"/>
      <c r="T940" s="430"/>
      <c r="U940" s="430"/>
      <c r="V940" s="430"/>
      <c r="W940" s="430"/>
      <c r="X940" s="430"/>
      <c r="Y940" s="430"/>
      <c r="Z940" s="430"/>
      <c r="AA940" s="430"/>
      <c r="AB940" s="286"/>
      <c r="AC940" s="430"/>
      <c r="AD940" s="430"/>
      <c r="AE940" s="430"/>
      <c r="AF940" s="430"/>
      <c r="AG940" s="430"/>
      <c r="AH940" s="430"/>
      <c r="AI940" s="430"/>
      <c r="AJ940" s="430"/>
      <c r="AK940" s="430"/>
      <c r="AL940" s="430"/>
      <c r="AM940" s="430"/>
      <c r="AN940" s="430"/>
      <c r="AO940" s="430"/>
      <c r="AP940" s="430"/>
      <c r="AQ940" s="430"/>
    </row>
    <row r="941" spans="1:43" ht="12.75">
      <c r="A941" s="430"/>
      <c r="B941" s="430"/>
      <c r="C941" s="430"/>
      <c r="D941" s="430"/>
      <c r="E941" s="282"/>
      <c r="F941" s="430"/>
      <c r="G941" s="50"/>
      <c r="H941" s="50"/>
      <c r="I941" s="430"/>
      <c r="J941" s="430"/>
      <c r="K941" s="430"/>
      <c r="L941" s="430"/>
      <c r="M941" s="430"/>
      <c r="N941" s="430"/>
      <c r="O941" s="430"/>
      <c r="P941" s="430"/>
      <c r="Q941" s="430"/>
      <c r="R941" s="430"/>
      <c r="S941" s="430"/>
      <c r="T941" s="430"/>
      <c r="U941" s="430"/>
      <c r="V941" s="430"/>
      <c r="W941" s="430"/>
      <c r="X941" s="430"/>
      <c r="Y941" s="430"/>
      <c r="Z941" s="430"/>
      <c r="AA941" s="430"/>
      <c r="AB941" s="286"/>
      <c r="AC941" s="430"/>
      <c r="AD941" s="430"/>
      <c r="AE941" s="430"/>
      <c r="AF941" s="430"/>
      <c r="AG941" s="430"/>
      <c r="AH941" s="430"/>
      <c r="AI941" s="430"/>
      <c r="AJ941" s="430"/>
      <c r="AK941" s="430"/>
      <c r="AL941" s="430"/>
      <c r="AM941" s="430"/>
      <c r="AN941" s="430"/>
      <c r="AO941" s="430"/>
      <c r="AP941" s="430"/>
      <c r="AQ941" s="430"/>
    </row>
    <row r="942" spans="1:43" ht="12.75">
      <c r="A942" s="430"/>
      <c r="B942" s="430"/>
      <c r="C942" s="430"/>
      <c r="D942" s="430"/>
      <c r="E942" s="282"/>
      <c r="F942" s="430"/>
      <c r="G942" s="50"/>
      <c r="H942" s="50"/>
      <c r="I942" s="430"/>
      <c r="J942" s="430"/>
      <c r="K942" s="430"/>
      <c r="L942" s="430"/>
      <c r="M942" s="430"/>
      <c r="N942" s="430"/>
      <c r="O942" s="430"/>
      <c r="P942" s="430"/>
      <c r="Q942" s="430"/>
      <c r="R942" s="430"/>
      <c r="S942" s="430"/>
      <c r="T942" s="430"/>
      <c r="U942" s="430"/>
      <c r="V942" s="430"/>
      <c r="W942" s="430"/>
      <c r="X942" s="430"/>
      <c r="Y942" s="430"/>
      <c r="Z942" s="430"/>
      <c r="AA942" s="430"/>
      <c r="AB942" s="286"/>
      <c r="AC942" s="430"/>
      <c r="AD942" s="430"/>
      <c r="AE942" s="430"/>
      <c r="AF942" s="430"/>
      <c r="AG942" s="430"/>
      <c r="AH942" s="430"/>
      <c r="AI942" s="430"/>
      <c r="AJ942" s="430"/>
      <c r="AK942" s="430"/>
      <c r="AL942" s="430"/>
      <c r="AM942" s="430"/>
      <c r="AN942" s="430"/>
      <c r="AO942" s="430"/>
      <c r="AP942" s="430"/>
      <c r="AQ942" s="430"/>
    </row>
    <row r="943" spans="1:43" ht="12.75">
      <c r="A943" s="430"/>
      <c r="B943" s="430"/>
      <c r="C943" s="430"/>
      <c r="D943" s="430"/>
      <c r="E943" s="282"/>
      <c r="F943" s="430"/>
      <c r="G943" s="50"/>
      <c r="H943" s="50"/>
      <c r="I943" s="430"/>
      <c r="J943" s="430"/>
      <c r="K943" s="430"/>
      <c r="L943" s="430"/>
      <c r="M943" s="430"/>
      <c r="N943" s="430"/>
      <c r="O943" s="430"/>
      <c r="P943" s="430"/>
      <c r="Q943" s="430"/>
      <c r="R943" s="430"/>
      <c r="S943" s="430"/>
      <c r="T943" s="430"/>
      <c r="U943" s="430"/>
      <c r="V943" s="430"/>
      <c r="W943" s="430"/>
      <c r="X943" s="430"/>
      <c r="Y943" s="430"/>
      <c r="Z943" s="430"/>
      <c r="AA943" s="430"/>
      <c r="AB943" s="286"/>
      <c r="AC943" s="430"/>
      <c r="AD943" s="430"/>
      <c r="AE943" s="430"/>
      <c r="AF943" s="430"/>
      <c r="AG943" s="430"/>
      <c r="AH943" s="430"/>
      <c r="AI943" s="430"/>
      <c r="AJ943" s="430"/>
      <c r="AK943" s="430"/>
      <c r="AL943" s="430"/>
      <c r="AM943" s="430"/>
      <c r="AN943" s="430"/>
      <c r="AO943" s="430"/>
      <c r="AP943" s="430"/>
      <c r="AQ943" s="430"/>
    </row>
    <row r="944" spans="1:43" ht="12.75">
      <c r="A944" s="430"/>
      <c r="B944" s="430"/>
      <c r="C944" s="430"/>
      <c r="D944" s="430"/>
      <c r="E944" s="282"/>
      <c r="F944" s="430"/>
      <c r="G944" s="50"/>
      <c r="H944" s="50"/>
      <c r="I944" s="430"/>
      <c r="J944" s="430"/>
      <c r="K944" s="430"/>
      <c r="L944" s="430"/>
      <c r="M944" s="430"/>
      <c r="N944" s="430"/>
      <c r="O944" s="430"/>
      <c r="P944" s="430"/>
      <c r="Q944" s="430"/>
      <c r="R944" s="430"/>
      <c r="S944" s="430"/>
      <c r="T944" s="430"/>
      <c r="U944" s="430"/>
      <c r="V944" s="430"/>
      <c r="W944" s="430"/>
      <c r="X944" s="430"/>
      <c r="Y944" s="430"/>
      <c r="Z944" s="430"/>
      <c r="AA944" s="430"/>
      <c r="AB944" s="286"/>
      <c r="AC944" s="430"/>
      <c r="AD944" s="430"/>
      <c r="AE944" s="430"/>
      <c r="AF944" s="430"/>
      <c r="AG944" s="430"/>
      <c r="AH944" s="430"/>
      <c r="AI944" s="430"/>
      <c r="AJ944" s="430"/>
      <c r="AK944" s="430"/>
      <c r="AL944" s="430"/>
      <c r="AM944" s="430"/>
      <c r="AN944" s="430"/>
      <c r="AO944" s="430"/>
      <c r="AP944" s="430"/>
      <c r="AQ944" s="430"/>
    </row>
    <row r="945" spans="1:43" ht="12.75">
      <c r="A945" s="430"/>
      <c r="B945" s="430"/>
      <c r="C945" s="430"/>
      <c r="D945" s="430"/>
      <c r="E945" s="282"/>
      <c r="F945" s="430"/>
      <c r="G945" s="50"/>
      <c r="H945" s="50"/>
      <c r="I945" s="430"/>
      <c r="J945" s="430"/>
      <c r="K945" s="430"/>
      <c r="L945" s="430"/>
      <c r="M945" s="430"/>
      <c r="N945" s="430"/>
      <c r="O945" s="430"/>
      <c r="P945" s="430"/>
      <c r="Q945" s="430"/>
      <c r="R945" s="430"/>
      <c r="S945" s="430"/>
      <c r="T945" s="430"/>
      <c r="U945" s="430"/>
      <c r="V945" s="430"/>
      <c r="W945" s="430"/>
      <c r="X945" s="430"/>
      <c r="Y945" s="430"/>
      <c r="Z945" s="430"/>
      <c r="AA945" s="430"/>
      <c r="AB945" s="286"/>
      <c r="AC945" s="430"/>
      <c r="AD945" s="430"/>
      <c r="AE945" s="430"/>
      <c r="AF945" s="430"/>
      <c r="AG945" s="430"/>
      <c r="AH945" s="430"/>
      <c r="AI945" s="430"/>
      <c r="AJ945" s="430"/>
      <c r="AK945" s="430"/>
      <c r="AL945" s="430"/>
      <c r="AM945" s="430"/>
      <c r="AN945" s="430"/>
      <c r="AO945" s="430"/>
      <c r="AP945" s="430"/>
      <c r="AQ945" s="430"/>
    </row>
    <row r="946" spans="1:43" ht="12.75">
      <c r="A946" s="430"/>
      <c r="B946" s="430"/>
      <c r="C946" s="430"/>
      <c r="D946" s="430"/>
      <c r="E946" s="282"/>
      <c r="F946" s="430"/>
      <c r="G946" s="50"/>
      <c r="H946" s="50"/>
      <c r="I946" s="430"/>
      <c r="J946" s="430"/>
      <c r="K946" s="430"/>
      <c r="L946" s="430"/>
      <c r="M946" s="430"/>
      <c r="N946" s="430"/>
      <c r="O946" s="430"/>
      <c r="P946" s="430"/>
      <c r="Q946" s="430"/>
      <c r="R946" s="430"/>
      <c r="S946" s="430"/>
      <c r="T946" s="430"/>
      <c r="U946" s="430"/>
      <c r="V946" s="430"/>
      <c r="W946" s="430"/>
      <c r="X946" s="430"/>
      <c r="Y946" s="430"/>
      <c r="Z946" s="430"/>
      <c r="AA946" s="430"/>
      <c r="AB946" s="286"/>
      <c r="AC946" s="430"/>
      <c r="AD946" s="430"/>
      <c r="AE946" s="430"/>
      <c r="AF946" s="430"/>
      <c r="AG946" s="430"/>
      <c r="AH946" s="430"/>
      <c r="AI946" s="430"/>
      <c r="AJ946" s="430"/>
      <c r="AK946" s="430"/>
      <c r="AL946" s="430"/>
      <c r="AM946" s="430"/>
      <c r="AN946" s="430"/>
      <c r="AO946" s="430"/>
      <c r="AP946" s="430"/>
      <c r="AQ946" s="430"/>
    </row>
    <row r="947" spans="1:43" ht="12.75">
      <c r="A947" s="430"/>
      <c r="B947" s="430"/>
      <c r="C947" s="430"/>
      <c r="D947" s="430"/>
      <c r="E947" s="282"/>
      <c r="F947" s="430"/>
      <c r="G947" s="50"/>
      <c r="H947" s="50"/>
      <c r="I947" s="430"/>
      <c r="J947" s="430"/>
      <c r="K947" s="430"/>
      <c r="L947" s="430"/>
      <c r="M947" s="430"/>
      <c r="N947" s="430"/>
      <c r="O947" s="430"/>
      <c r="P947" s="430"/>
      <c r="Q947" s="430"/>
      <c r="R947" s="430"/>
      <c r="S947" s="430"/>
      <c r="T947" s="430"/>
      <c r="U947" s="430"/>
      <c r="V947" s="430"/>
      <c r="W947" s="430"/>
      <c r="X947" s="430"/>
      <c r="Y947" s="430"/>
      <c r="Z947" s="430"/>
      <c r="AA947" s="430"/>
      <c r="AB947" s="286"/>
      <c r="AC947" s="430"/>
      <c r="AD947" s="430"/>
      <c r="AE947" s="430"/>
      <c r="AF947" s="430"/>
      <c r="AG947" s="430"/>
      <c r="AH947" s="430"/>
      <c r="AI947" s="430"/>
      <c r="AJ947" s="430"/>
      <c r="AK947" s="430"/>
      <c r="AL947" s="430"/>
      <c r="AM947" s="430"/>
      <c r="AN947" s="430"/>
      <c r="AO947" s="430"/>
      <c r="AP947" s="430"/>
      <c r="AQ947" s="430"/>
    </row>
    <row r="948" spans="1:43" ht="12.75">
      <c r="A948" s="430"/>
      <c r="B948" s="430"/>
      <c r="C948" s="430"/>
      <c r="D948" s="430"/>
      <c r="E948" s="282"/>
      <c r="F948" s="430"/>
      <c r="G948" s="50"/>
      <c r="H948" s="50"/>
      <c r="I948" s="430"/>
      <c r="J948" s="430"/>
      <c r="K948" s="430"/>
      <c r="L948" s="430"/>
      <c r="M948" s="430"/>
      <c r="N948" s="430"/>
      <c r="O948" s="430"/>
      <c r="P948" s="430"/>
      <c r="Q948" s="430"/>
      <c r="R948" s="430"/>
      <c r="S948" s="430"/>
      <c r="T948" s="430"/>
      <c r="U948" s="430"/>
      <c r="V948" s="430"/>
      <c r="W948" s="430"/>
      <c r="X948" s="430"/>
      <c r="Y948" s="430"/>
      <c r="Z948" s="430"/>
      <c r="AA948" s="430"/>
      <c r="AB948" s="286"/>
      <c r="AC948" s="430"/>
      <c r="AD948" s="430"/>
      <c r="AE948" s="430"/>
      <c r="AF948" s="430"/>
      <c r="AG948" s="430"/>
      <c r="AH948" s="430"/>
      <c r="AI948" s="430"/>
      <c r="AJ948" s="430"/>
      <c r="AK948" s="430"/>
      <c r="AL948" s="430"/>
      <c r="AM948" s="430"/>
      <c r="AN948" s="430"/>
      <c r="AO948" s="430"/>
      <c r="AP948" s="430"/>
      <c r="AQ948" s="430"/>
    </row>
    <row r="949" spans="1:43" ht="12.75">
      <c r="A949" s="430"/>
      <c r="B949" s="430"/>
      <c r="C949" s="430"/>
      <c r="D949" s="430"/>
      <c r="E949" s="282"/>
      <c r="F949" s="430"/>
      <c r="G949" s="50"/>
      <c r="H949" s="50"/>
      <c r="I949" s="430"/>
      <c r="J949" s="430"/>
      <c r="K949" s="430"/>
      <c r="L949" s="430"/>
      <c r="M949" s="430"/>
      <c r="N949" s="430"/>
      <c r="O949" s="430"/>
      <c r="P949" s="430"/>
      <c r="Q949" s="430"/>
      <c r="R949" s="430"/>
      <c r="S949" s="430"/>
      <c r="T949" s="430"/>
      <c r="U949" s="430"/>
      <c r="V949" s="430"/>
      <c r="W949" s="430"/>
      <c r="X949" s="430"/>
      <c r="Y949" s="430"/>
      <c r="Z949" s="430"/>
      <c r="AA949" s="430"/>
      <c r="AB949" s="286"/>
      <c r="AC949" s="430"/>
      <c r="AD949" s="430"/>
      <c r="AE949" s="430"/>
      <c r="AF949" s="430"/>
      <c r="AG949" s="430"/>
      <c r="AH949" s="430"/>
      <c r="AI949" s="430"/>
      <c r="AJ949" s="430"/>
      <c r="AK949" s="430"/>
      <c r="AL949" s="430"/>
      <c r="AM949" s="430"/>
      <c r="AN949" s="430"/>
      <c r="AO949" s="430"/>
      <c r="AP949" s="430"/>
      <c r="AQ949" s="430"/>
    </row>
    <row r="950" spans="1:43" ht="12.75">
      <c r="A950" s="430"/>
      <c r="B950" s="430"/>
      <c r="C950" s="430"/>
      <c r="D950" s="430"/>
      <c r="E950" s="282"/>
      <c r="F950" s="430"/>
      <c r="G950" s="50"/>
      <c r="H950" s="50"/>
      <c r="I950" s="430"/>
      <c r="J950" s="430"/>
      <c r="K950" s="430"/>
      <c r="L950" s="430"/>
      <c r="M950" s="430"/>
      <c r="N950" s="430"/>
      <c r="O950" s="430"/>
      <c r="P950" s="430"/>
      <c r="Q950" s="430"/>
      <c r="R950" s="430"/>
      <c r="S950" s="430"/>
      <c r="T950" s="430"/>
      <c r="U950" s="430"/>
      <c r="V950" s="430"/>
      <c r="W950" s="430"/>
      <c r="X950" s="430"/>
      <c r="Y950" s="430"/>
      <c r="Z950" s="430"/>
      <c r="AA950" s="430"/>
      <c r="AB950" s="286"/>
      <c r="AC950" s="430"/>
      <c r="AD950" s="430"/>
      <c r="AE950" s="430"/>
      <c r="AF950" s="430"/>
      <c r="AG950" s="430"/>
      <c r="AH950" s="430"/>
      <c r="AI950" s="430"/>
      <c r="AJ950" s="430"/>
      <c r="AK950" s="430"/>
      <c r="AL950" s="430"/>
      <c r="AM950" s="430"/>
      <c r="AN950" s="430"/>
      <c r="AO950" s="430"/>
      <c r="AP950" s="430"/>
      <c r="AQ950" s="430"/>
    </row>
    <row r="951" spans="1:43" ht="12.75">
      <c r="A951" s="430"/>
      <c r="B951" s="430"/>
      <c r="C951" s="430"/>
      <c r="D951" s="430"/>
      <c r="E951" s="282"/>
      <c r="F951" s="430"/>
      <c r="G951" s="50"/>
      <c r="H951" s="50"/>
      <c r="I951" s="430"/>
      <c r="J951" s="430"/>
      <c r="K951" s="430"/>
      <c r="L951" s="430"/>
      <c r="M951" s="430"/>
      <c r="N951" s="430"/>
      <c r="O951" s="430"/>
      <c r="P951" s="430"/>
      <c r="Q951" s="430"/>
      <c r="R951" s="430"/>
      <c r="S951" s="430"/>
      <c r="T951" s="430"/>
      <c r="U951" s="430"/>
      <c r="V951" s="430"/>
      <c r="W951" s="430"/>
      <c r="X951" s="430"/>
      <c r="Y951" s="430"/>
      <c r="Z951" s="430"/>
      <c r="AA951" s="430"/>
      <c r="AB951" s="286"/>
      <c r="AC951" s="430"/>
      <c r="AD951" s="430"/>
      <c r="AE951" s="430"/>
      <c r="AF951" s="430"/>
      <c r="AG951" s="430"/>
      <c r="AH951" s="430"/>
      <c r="AI951" s="430"/>
      <c r="AJ951" s="430"/>
      <c r="AK951" s="430"/>
      <c r="AL951" s="430"/>
      <c r="AM951" s="430"/>
      <c r="AN951" s="430"/>
      <c r="AO951" s="430"/>
      <c r="AP951" s="430"/>
      <c r="AQ951" s="430"/>
    </row>
    <row r="952" spans="1:43" ht="12.75">
      <c r="A952" s="430"/>
      <c r="B952" s="430"/>
      <c r="C952" s="430"/>
      <c r="D952" s="430"/>
      <c r="E952" s="282"/>
      <c r="F952" s="430"/>
      <c r="G952" s="50"/>
      <c r="H952" s="50"/>
      <c r="I952" s="430"/>
      <c r="J952" s="430"/>
      <c r="K952" s="430"/>
      <c r="L952" s="430"/>
      <c r="M952" s="430"/>
      <c r="N952" s="430"/>
      <c r="O952" s="430"/>
      <c r="P952" s="430"/>
      <c r="Q952" s="430"/>
      <c r="R952" s="430"/>
      <c r="S952" s="430"/>
      <c r="T952" s="430"/>
      <c r="U952" s="430"/>
      <c r="V952" s="430"/>
      <c r="W952" s="430"/>
      <c r="X952" s="430"/>
      <c r="Y952" s="430"/>
      <c r="Z952" s="430"/>
      <c r="AA952" s="430"/>
      <c r="AB952" s="286"/>
      <c r="AC952" s="430"/>
      <c r="AD952" s="430"/>
      <c r="AE952" s="430"/>
      <c r="AF952" s="430"/>
      <c r="AG952" s="430"/>
      <c r="AH952" s="430"/>
      <c r="AI952" s="430"/>
      <c r="AJ952" s="430"/>
      <c r="AK952" s="430"/>
      <c r="AL952" s="430"/>
      <c r="AM952" s="430"/>
      <c r="AN952" s="430"/>
      <c r="AO952" s="430"/>
      <c r="AP952" s="430"/>
      <c r="AQ952" s="430"/>
    </row>
    <row r="953" spans="1:43" ht="12.75">
      <c r="A953" s="430"/>
      <c r="B953" s="430"/>
      <c r="C953" s="430"/>
      <c r="D953" s="430"/>
      <c r="E953" s="282"/>
      <c r="F953" s="430"/>
      <c r="G953" s="50"/>
      <c r="H953" s="50"/>
      <c r="I953" s="430"/>
      <c r="J953" s="430"/>
      <c r="K953" s="430"/>
      <c r="L953" s="430"/>
      <c r="M953" s="430"/>
      <c r="N953" s="430"/>
      <c r="O953" s="430"/>
      <c r="P953" s="430"/>
      <c r="Q953" s="430"/>
      <c r="R953" s="430"/>
      <c r="S953" s="430"/>
      <c r="T953" s="430"/>
      <c r="U953" s="430"/>
      <c r="V953" s="430"/>
      <c r="W953" s="430"/>
      <c r="X953" s="430"/>
      <c r="Y953" s="430"/>
      <c r="Z953" s="430"/>
      <c r="AA953" s="430"/>
      <c r="AB953" s="286"/>
      <c r="AC953" s="430"/>
      <c r="AD953" s="430"/>
      <c r="AE953" s="430"/>
      <c r="AF953" s="430"/>
      <c r="AG953" s="430"/>
      <c r="AH953" s="430"/>
      <c r="AI953" s="430"/>
      <c r="AJ953" s="430"/>
      <c r="AK953" s="430"/>
      <c r="AL953" s="430"/>
      <c r="AM953" s="430"/>
      <c r="AN953" s="430"/>
      <c r="AO953" s="430"/>
      <c r="AP953" s="430"/>
      <c r="AQ953" s="430"/>
    </row>
    <row r="954" spans="1:43" ht="12.75">
      <c r="A954" s="430"/>
      <c r="B954" s="430"/>
      <c r="C954" s="430"/>
      <c r="D954" s="430"/>
      <c r="E954" s="282"/>
      <c r="F954" s="430"/>
      <c r="G954" s="50"/>
      <c r="H954" s="50"/>
      <c r="I954" s="430"/>
      <c r="J954" s="430"/>
      <c r="K954" s="430"/>
      <c r="L954" s="430"/>
      <c r="M954" s="430"/>
      <c r="N954" s="430"/>
      <c r="O954" s="430"/>
      <c r="P954" s="430"/>
      <c r="Q954" s="430"/>
      <c r="R954" s="430"/>
      <c r="S954" s="430"/>
      <c r="T954" s="430"/>
      <c r="U954" s="430"/>
      <c r="V954" s="430"/>
      <c r="W954" s="430"/>
      <c r="X954" s="430"/>
      <c r="Y954" s="430"/>
      <c r="Z954" s="430"/>
      <c r="AA954" s="430"/>
      <c r="AB954" s="286"/>
      <c r="AC954" s="430"/>
      <c r="AD954" s="430"/>
      <c r="AE954" s="430"/>
      <c r="AF954" s="430"/>
      <c r="AG954" s="430"/>
      <c r="AH954" s="430"/>
      <c r="AI954" s="430"/>
      <c r="AJ954" s="430"/>
      <c r="AK954" s="430"/>
      <c r="AL954" s="430"/>
      <c r="AM954" s="430"/>
      <c r="AN954" s="430"/>
      <c r="AO954" s="430"/>
      <c r="AP954" s="430"/>
      <c r="AQ954" s="430"/>
    </row>
    <row r="955" spans="1:43" ht="12.75">
      <c r="A955" s="430"/>
      <c r="B955" s="430"/>
      <c r="C955" s="430"/>
      <c r="D955" s="430"/>
      <c r="E955" s="282"/>
      <c r="F955" s="430"/>
      <c r="G955" s="50"/>
      <c r="H955" s="50"/>
      <c r="I955" s="430"/>
      <c r="J955" s="430"/>
      <c r="K955" s="430"/>
      <c r="L955" s="430"/>
      <c r="M955" s="430"/>
      <c r="N955" s="430"/>
      <c r="O955" s="430"/>
      <c r="P955" s="430"/>
      <c r="Q955" s="430"/>
      <c r="R955" s="430"/>
      <c r="S955" s="430"/>
      <c r="T955" s="430"/>
      <c r="U955" s="430"/>
      <c r="V955" s="430"/>
      <c r="W955" s="430"/>
      <c r="X955" s="430"/>
      <c r="Y955" s="430"/>
      <c r="Z955" s="430"/>
      <c r="AA955" s="430"/>
      <c r="AB955" s="286"/>
      <c r="AC955" s="430"/>
      <c r="AD955" s="430"/>
      <c r="AE955" s="430"/>
      <c r="AF955" s="430"/>
      <c r="AG955" s="430"/>
      <c r="AH955" s="430"/>
      <c r="AI955" s="430"/>
      <c r="AJ955" s="430"/>
      <c r="AK955" s="430"/>
      <c r="AL955" s="430"/>
      <c r="AM955" s="430"/>
      <c r="AN955" s="430"/>
      <c r="AO955" s="430"/>
      <c r="AP955" s="430"/>
      <c r="AQ955" s="430"/>
    </row>
    <row r="956" spans="1:43" ht="12.75">
      <c r="A956" s="430"/>
      <c r="B956" s="430"/>
      <c r="C956" s="430"/>
      <c r="D956" s="430"/>
      <c r="E956" s="282"/>
      <c r="F956" s="430"/>
      <c r="G956" s="50"/>
      <c r="H956" s="50"/>
      <c r="I956" s="430"/>
      <c r="J956" s="430"/>
      <c r="K956" s="430"/>
      <c r="L956" s="430"/>
      <c r="M956" s="430"/>
      <c r="N956" s="430"/>
      <c r="O956" s="430"/>
      <c r="P956" s="430"/>
      <c r="Q956" s="430"/>
      <c r="R956" s="430"/>
      <c r="S956" s="430"/>
      <c r="T956" s="430"/>
      <c r="U956" s="430"/>
      <c r="V956" s="430"/>
      <c r="W956" s="430"/>
      <c r="X956" s="430"/>
      <c r="Y956" s="430"/>
      <c r="Z956" s="430"/>
      <c r="AA956" s="430"/>
      <c r="AB956" s="286"/>
      <c r="AC956" s="430"/>
      <c r="AD956" s="430"/>
      <c r="AE956" s="430"/>
      <c r="AF956" s="430"/>
      <c r="AG956" s="430"/>
      <c r="AH956" s="430"/>
      <c r="AI956" s="430"/>
      <c r="AJ956" s="430"/>
      <c r="AK956" s="430"/>
      <c r="AL956" s="430"/>
      <c r="AM956" s="430"/>
      <c r="AN956" s="430"/>
      <c r="AO956" s="430"/>
      <c r="AP956" s="430"/>
      <c r="AQ956" s="430"/>
    </row>
    <row r="957" spans="1:43" ht="12.75">
      <c r="A957" s="430"/>
      <c r="B957" s="430"/>
      <c r="C957" s="430"/>
      <c r="D957" s="430"/>
      <c r="E957" s="282"/>
      <c r="F957" s="430"/>
      <c r="G957" s="50"/>
      <c r="H957" s="50"/>
      <c r="I957" s="430"/>
      <c r="J957" s="430"/>
      <c r="K957" s="430"/>
      <c r="L957" s="430"/>
      <c r="M957" s="430"/>
      <c r="N957" s="430"/>
      <c r="O957" s="430"/>
      <c r="P957" s="430"/>
      <c r="Q957" s="430"/>
      <c r="R957" s="430"/>
      <c r="S957" s="430"/>
      <c r="T957" s="430"/>
      <c r="U957" s="430"/>
      <c r="V957" s="430"/>
      <c r="W957" s="430"/>
      <c r="X957" s="430"/>
      <c r="Y957" s="430"/>
      <c r="Z957" s="430"/>
      <c r="AA957" s="430"/>
      <c r="AB957" s="286"/>
      <c r="AC957" s="430"/>
      <c r="AD957" s="430"/>
      <c r="AE957" s="430"/>
      <c r="AF957" s="430"/>
      <c r="AG957" s="430"/>
      <c r="AH957" s="430"/>
      <c r="AI957" s="430"/>
      <c r="AJ957" s="430"/>
      <c r="AK957" s="430"/>
      <c r="AL957" s="430"/>
      <c r="AM957" s="430"/>
      <c r="AN957" s="430"/>
      <c r="AO957" s="430"/>
      <c r="AP957" s="430"/>
      <c r="AQ957" s="430"/>
    </row>
    <row r="958" spans="1:43" ht="12.75">
      <c r="A958" s="430"/>
      <c r="B958" s="430"/>
      <c r="C958" s="430"/>
      <c r="D958" s="430"/>
      <c r="E958" s="282"/>
      <c r="F958" s="430"/>
      <c r="G958" s="50"/>
      <c r="H958" s="50"/>
      <c r="I958" s="430"/>
      <c r="J958" s="430"/>
      <c r="K958" s="430"/>
      <c r="L958" s="430"/>
      <c r="M958" s="430"/>
      <c r="N958" s="430"/>
      <c r="O958" s="430"/>
      <c r="P958" s="430"/>
      <c r="Q958" s="430"/>
      <c r="R958" s="430"/>
      <c r="S958" s="430"/>
      <c r="T958" s="430"/>
      <c r="U958" s="430"/>
      <c r="V958" s="430"/>
      <c r="W958" s="430"/>
      <c r="X958" s="430"/>
      <c r="Y958" s="430"/>
      <c r="Z958" s="430"/>
      <c r="AA958" s="430"/>
      <c r="AB958" s="286"/>
      <c r="AC958" s="430"/>
      <c r="AD958" s="430"/>
      <c r="AE958" s="430"/>
      <c r="AF958" s="430"/>
      <c r="AG958" s="430"/>
      <c r="AH958" s="430"/>
      <c r="AI958" s="430"/>
      <c r="AJ958" s="430"/>
      <c r="AK958" s="430"/>
      <c r="AL958" s="430"/>
      <c r="AM958" s="430"/>
      <c r="AN958" s="430"/>
      <c r="AO958" s="430"/>
      <c r="AP958" s="430"/>
      <c r="AQ958" s="430"/>
    </row>
    <row r="959" spans="1:43" ht="12.75">
      <c r="A959" s="430"/>
      <c r="B959" s="430"/>
      <c r="C959" s="430"/>
      <c r="D959" s="430"/>
      <c r="E959" s="282"/>
      <c r="F959" s="430"/>
      <c r="G959" s="50"/>
      <c r="H959" s="50"/>
      <c r="I959" s="430"/>
      <c r="J959" s="430"/>
      <c r="K959" s="430"/>
      <c r="L959" s="430"/>
      <c r="M959" s="430"/>
      <c r="N959" s="430"/>
      <c r="O959" s="430"/>
      <c r="P959" s="430"/>
      <c r="Q959" s="430"/>
      <c r="R959" s="430"/>
      <c r="S959" s="430"/>
      <c r="T959" s="430"/>
      <c r="U959" s="430"/>
      <c r="V959" s="430"/>
      <c r="W959" s="430"/>
      <c r="X959" s="430"/>
      <c r="Y959" s="430"/>
      <c r="Z959" s="430"/>
      <c r="AA959" s="430"/>
      <c r="AB959" s="286"/>
      <c r="AC959" s="430"/>
      <c r="AD959" s="430"/>
      <c r="AE959" s="430"/>
      <c r="AF959" s="430"/>
      <c r="AG959" s="430"/>
      <c r="AH959" s="430"/>
      <c r="AI959" s="430"/>
      <c r="AJ959" s="430"/>
      <c r="AK959" s="430"/>
      <c r="AL959" s="430"/>
      <c r="AM959" s="430"/>
      <c r="AN959" s="430"/>
      <c r="AO959" s="430"/>
      <c r="AP959" s="430"/>
      <c r="AQ959" s="430"/>
    </row>
    <row r="960" spans="1:43" ht="12.75">
      <c r="A960" s="430"/>
      <c r="B960" s="430"/>
      <c r="C960" s="430"/>
      <c r="D960" s="430"/>
      <c r="E960" s="282"/>
      <c r="F960" s="430"/>
      <c r="G960" s="50"/>
      <c r="H960" s="50"/>
      <c r="I960" s="430"/>
      <c r="J960" s="430"/>
      <c r="K960" s="430"/>
      <c r="L960" s="430"/>
      <c r="M960" s="430"/>
      <c r="N960" s="430"/>
      <c r="O960" s="430"/>
      <c r="P960" s="430"/>
      <c r="Q960" s="430"/>
      <c r="R960" s="430"/>
      <c r="S960" s="430"/>
      <c r="T960" s="430"/>
      <c r="U960" s="430"/>
      <c r="V960" s="430"/>
      <c r="W960" s="430"/>
      <c r="X960" s="430"/>
      <c r="Y960" s="430"/>
      <c r="Z960" s="430"/>
      <c r="AA960" s="430"/>
      <c r="AB960" s="286"/>
      <c r="AC960" s="430"/>
      <c r="AD960" s="430"/>
      <c r="AE960" s="430"/>
      <c r="AF960" s="430"/>
      <c r="AG960" s="430"/>
      <c r="AH960" s="430"/>
      <c r="AI960" s="430"/>
      <c r="AJ960" s="430"/>
      <c r="AK960" s="430"/>
      <c r="AL960" s="430"/>
      <c r="AM960" s="430"/>
      <c r="AN960" s="430"/>
      <c r="AO960" s="430"/>
      <c r="AP960" s="430"/>
      <c r="AQ960" s="430"/>
    </row>
    <row r="961" spans="1:43" ht="12.75">
      <c r="A961" s="430"/>
      <c r="B961" s="430"/>
      <c r="C961" s="430"/>
      <c r="D961" s="430"/>
      <c r="E961" s="282"/>
      <c r="F961" s="430"/>
      <c r="G961" s="50"/>
      <c r="H961" s="50"/>
      <c r="I961" s="430"/>
      <c r="J961" s="430"/>
      <c r="K961" s="430"/>
      <c r="L961" s="430"/>
      <c r="M961" s="430"/>
      <c r="N961" s="430"/>
      <c r="O961" s="430"/>
      <c r="P961" s="430"/>
      <c r="Q961" s="430"/>
      <c r="R961" s="430"/>
      <c r="S961" s="430"/>
      <c r="T961" s="430"/>
      <c r="U961" s="430"/>
      <c r="V961" s="430"/>
      <c r="W961" s="430"/>
      <c r="X961" s="430"/>
      <c r="Y961" s="430"/>
      <c r="Z961" s="430"/>
      <c r="AA961" s="430"/>
      <c r="AB961" s="286"/>
      <c r="AC961" s="430"/>
      <c r="AD961" s="430"/>
      <c r="AE961" s="430"/>
      <c r="AF961" s="430"/>
      <c r="AG961" s="430"/>
      <c r="AH961" s="430"/>
      <c r="AI961" s="430"/>
      <c r="AJ961" s="430"/>
      <c r="AK961" s="430"/>
      <c r="AL961" s="430"/>
      <c r="AM961" s="430"/>
      <c r="AN961" s="430"/>
      <c r="AO961" s="430"/>
      <c r="AP961" s="430"/>
      <c r="AQ961" s="430"/>
    </row>
    <row r="962" spans="1:43" ht="12.75">
      <c r="A962" s="430"/>
      <c r="B962" s="430"/>
      <c r="C962" s="430"/>
      <c r="D962" s="430"/>
      <c r="E962" s="282"/>
      <c r="F962" s="430"/>
      <c r="G962" s="50"/>
      <c r="H962" s="50"/>
      <c r="I962" s="430"/>
      <c r="J962" s="430"/>
      <c r="K962" s="430"/>
      <c r="L962" s="430"/>
      <c r="M962" s="430"/>
      <c r="N962" s="430"/>
      <c r="O962" s="430"/>
      <c r="P962" s="430"/>
      <c r="Q962" s="430"/>
      <c r="R962" s="430"/>
      <c r="S962" s="430"/>
      <c r="T962" s="430"/>
      <c r="U962" s="430"/>
      <c r="V962" s="430"/>
      <c r="W962" s="430"/>
      <c r="X962" s="430"/>
      <c r="Y962" s="430"/>
      <c r="Z962" s="430"/>
      <c r="AA962" s="430"/>
      <c r="AB962" s="286"/>
      <c r="AC962" s="430"/>
      <c r="AD962" s="430"/>
      <c r="AE962" s="430"/>
      <c r="AF962" s="430"/>
      <c r="AG962" s="430"/>
      <c r="AH962" s="430"/>
      <c r="AI962" s="430"/>
      <c r="AJ962" s="430"/>
      <c r="AK962" s="430"/>
      <c r="AL962" s="430"/>
      <c r="AM962" s="430"/>
      <c r="AN962" s="430"/>
      <c r="AO962" s="430"/>
      <c r="AP962" s="430"/>
      <c r="AQ962" s="430"/>
    </row>
    <row r="963" spans="1:43" ht="12.75">
      <c r="A963" s="430"/>
      <c r="B963" s="430"/>
      <c r="C963" s="430"/>
      <c r="D963" s="430"/>
      <c r="E963" s="282"/>
      <c r="F963" s="430"/>
      <c r="G963" s="50"/>
      <c r="H963" s="50"/>
      <c r="I963" s="430"/>
      <c r="J963" s="430"/>
      <c r="K963" s="430"/>
      <c r="L963" s="430"/>
      <c r="M963" s="430"/>
      <c r="N963" s="430"/>
      <c r="O963" s="430"/>
      <c r="P963" s="430"/>
      <c r="Q963" s="430"/>
      <c r="R963" s="430"/>
      <c r="S963" s="430"/>
      <c r="T963" s="430"/>
      <c r="U963" s="430"/>
      <c r="V963" s="430"/>
      <c r="W963" s="430"/>
      <c r="X963" s="430"/>
      <c r="Y963" s="430"/>
      <c r="Z963" s="430"/>
      <c r="AA963" s="430"/>
      <c r="AB963" s="286"/>
      <c r="AC963" s="430"/>
      <c r="AD963" s="430"/>
      <c r="AE963" s="430"/>
      <c r="AF963" s="430"/>
      <c r="AG963" s="430"/>
      <c r="AH963" s="430"/>
      <c r="AI963" s="430"/>
      <c r="AJ963" s="430"/>
      <c r="AK963" s="430"/>
      <c r="AL963" s="430"/>
      <c r="AM963" s="430"/>
      <c r="AN963" s="430"/>
      <c r="AO963" s="430"/>
      <c r="AP963" s="430"/>
      <c r="AQ963" s="430"/>
    </row>
    <row r="964" spans="1:43" ht="12.75">
      <c r="A964" s="430"/>
      <c r="B964" s="430"/>
      <c r="C964" s="430"/>
      <c r="D964" s="430"/>
      <c r="E964" s="282"/>
      <c r="F964" s="430"/>
      <c r="G964" s="50"/>
      <c r="H964" s="50"/>
      <c r="I964" s="430"/>
      <c r="J964" s="430"/>
      <c r="K964" s="430"/>
      <c r="L964" s="430"/>
      <c r="M964" s="430"/>
      <c r="N964" s="430"/>
      <c r="O964" s="430"/>
      <c r="P964" s="430"/>
      <c r="Q964" s="430"/>
      <c r="R964" s="430"/>
      <c r="S964" s="430"/>
      <c r="T964" s="430"/>
      <c r="U964" s="430"/>
      <c r="V964" s="430"/>
      <c r="W964" s="430"/>
      <c r="X964" s="430"/>
      <c r="Y964" s="430"/>
      <c r="Z964" s="430"/>
      <c r="AA964" s="430"/>
      <c r="AB964" s="286"/>
      <c r="AC964" s="430"/>
      <c r="AD964" s="430"/>
      <c r="AE964" s="430"/>
      <c r="AF964" s="430"/>
      <c r="AG964" s="430"/>
      <c r="AH964" s="430"/>
      <c r="AI964" s="430"/>
      <c r="AJ964" s="430"/>
      <c r="AK964" s="430"/>
      <c r="AL964" s="430"/>
      <c r="AM964" s="430"/>
      <c r="AN964" s="430"/>
      <c r="AO964" s="430"/>
      <c r="AP964" s="430"/>
      <c r="AQ964" s="430"/>
    </row>
    <row r="965" spans="1:43" ht="12.75">
      <c r="A965" s="430"/>
      <c r="B965" s="430"/>
      <c r="C965" s="430"/>
      <c r="D965" s="430"/>
      <c r="E965" s="282"/>
      <c r="F965" s="430"/>
      <c r="G965" s="50"/>
      <c r="H965" s="50"/>
      <c r="I965" s="430"/>
      <c r="J965" s="430"/>
      <c r="K965" s="430"/>
      <c r="L965" s="430"/>
      <c r="M965" s="430"/>
      <c r="N965" s="430"/>
      <c r="O965" s="430"/>
      <c r="P965" s="430"/>
      <c r="Q965" s="430"/>
      <c r="R965" s="430"/>
      <c r="S965" s="430"/>
      <c r="T965" s="430"/>
      <c r="U965" s="430"/>
      <c r="V965" s="430"/>
      <c r="W965" s="430"/>
      <c r="X965" s="430"/>
      <c r="Y965" s="430"/>
      <c r="Z965" s="430"/>
      <c r="AA965" s="430"/>
      <c r="AB965" s="286"/>
      <c r="AC965" s="430"/>
      <c r="AD965" s="430"/>
      <c r="AE965" s="430"/>
      <c r="AF965" s="430"/>
      <c r="AG965" s="430"/>
      <c r="AH965" s="430"/>
      <c r="AI965" s="430"/>
      <c r="AJ965" s="430"/>
      <c r="AK965" s="430"/>
      <c r="AL965" s="430"/>
      <c r="AM965" s="430"/>
      <c r="AN965" s="430"/>
      <c r="AO965" s="430"/>
      <c r="AP965" s="430"/>
      <c r="AQ965" s="430"/>
    </row>
    <row r="966" spans="1:43" ht="12.75">
      <c r="A966" s="430"/>
      <c r="B966" s="430"/>
      <c r="C966" s="430"/>
      <c r="D966" s="430"/>
      <c r="E966" s="282"/>
      <c r="F966" s="430"/>
      <c r="G966" s="50"/>
      <c r="H966" s="50"/>
      <c r="I966" s="430"/>
      <c r="J966" s="430"/>
      <c r="K966" s="430"/>
      <c r="L966" s="430"/>
      <c r="M966" s="430"/>
      <c r="N966" s="430"/>
      <c r="O966" s="430"/>
      <c r="P966" s="430"/>
      <c r="Q966" s="430"/>
      <c r="R966" s="430"/>
      <c r="S966" s="430"/>
      <c r="T966" s="430"/>
      <c r="U966" s="430"/>
      <c r="V966" s="430"/>
      <c r="W966" s="430"/>
      <c r="X966" s="430"/>
      <c r="Y966" s="430"/>
      <c r="Z966" s="430"/>
      <c r="AA966" s="430"/>
      <c r="AB966" s="286"/>
      <c r="AC966" s="430"/>
      <c r="AD966" s="430"/>
      <c r="AE966" s="430"/>
      <c r="AF966" s="430"/>
      <c r="AG966" s="430"/>
      <c r="AH966" s="430"/>
      <c r="AI966" s="430"/>
      <c r="AJ966" s="430"/>
      <c r="AK966" s="430"/>
      <c r="AL966" s="430"/>
      <c r="AM966" s="430"/>
      <c r="AN966" s="430"/>
      <c r="AO966" s="430"/>
      <c r="AP966" s="430"/>
      <c r="AQ966" s="430"/>
    </row>
    <row r="967" spans="1:43" ht="12.75">
      <c r="A967" s="430"/>
      <c r="B967" s="430"/>
      <c r="C967" s="430"/>
      <c r="D967" s="430"/>
      <c r="E967" s="282"/>
      <c r="F967" s="430"/>
      <c r="G967" s="50"/>
      <c r="H967" s="50"/>
      <c r="I967" s="430"/>
      <c r="J967" s="430"/>
      <c r="K967" s="430"/>
      <c r="L967" s="430"/>
      <c r="M967" s="430"/>
      <c r="N967" s="430"/>
      <c r="O967" s="430"/>
      <c r="P967" s="430"/>
      <c r="Q967" s="430"/>
      <c r="R967" s="430"/>
      <c r="S967" s="430"/>
      <c r="T967" s="430"/>
      <c r="U967" s="430"/>
      <c r="V967" s="430"/>
      <c r="W967" s="430"/>
      <c r="X967" s="430"/>
      <c r="Y967" s="430"/>
      <c r="Z967" s="430"/>
      <c r="AA967" s="430"/>
      <c r="AB967" s="286"/>
      <c r="AC967" s="430"/>
      <c r="AD967" s="430"/>
      <c r="AE967" s="430"/>
      <c r="AF967" s="430"/>
      <c r="AG967" s="430"/>
      <c r="AH967" s="430"/>
      <c r="AI967" s="430"/>
      <c r="AJ967" s="430"/>
      <c r="AK967" s="430"/>
      <c r="AL967" s="430"/>
      <c r="AM967" s="430"/>
      <c r="AN967" s="430"/>
      <c r="AO967" s="430"/>
      <c r="AP967" s="430"/>
      <c r="AQ967" s="430"/>
    </row>
    <row r="968" spans="1:43" ht="12.75">
      <c r="A968" s="430"/>
      <c r="B968" s="430"/>
      <c r="C968" s="430"/>
      <c r="D968" s="430"/>
      <c r="E968" s="282"/>
      <c r="F968" s="430"/>
      <c r="G968" s="50"/>
      <c r="H968" s="50"/>
      <c r="I968" s="430"/>
      <c r="J968" s="430"/>
      <c r="K968" s="430"/>
      <c r="L968" s="430"/>
      <c r="M968" s="430"/>
      <c r="N968" s="430"/>
      <c r="O968" s="430"/>
      <c r="P968" s="430"/>
      <c r="Q968" s="430"/>
      <c r="R968" s="430"/>
      <c r="S968" s="430"/>
      <c r="T968" s="430"/>
      <c r="U968" s="430"/>
      <c r="V968" s="430"/>
      <c r="W968" s="430"/>
      <c r="X968" s="430"/>
      <c r="Y968" s="430"/>
      <c r="Z968" s="430"/>
      <c r="AA968" s="430"/>
      <c r="AB968" s="286"/>
      <c r="AC968" s="430"/>
      <c r="AD968" s="430"/>
      <c r="AE968" s="430"/>
      <c r="AF968" s="430"/>
      <c r="AG968" s="430"/>
      <c r="AH968" s="430"/>
      <c r="AI968" s="430"/>
      <c r="AJ968" s="430"/>
      <c r="AK968" s="430"/>
      <c r="AL968" s="430"/>
      <c r="AM968" s="430"/>
      <c r="AN968" s="430"/>
      <c r="AO968" s="430"/>
      <c r="AP968" s="430"/>
      <c r="AQ968" s="430"/>
    </row>
    <row r="969" spans="1:43" ht="12.75">
      <c r="A969" s="430"/>
      <c r="B969" s="430"/>
      <c r="C969" s="430"/>
      <c r="D969" s="430"/>
      <c r="E969" s="282"/>
      <c r="F969" s="430"/>
      <c r="G969" s="50"/>
      <c r="H969" s="50"/>
      <c r="I969" s="430"/>
      <c r="J969" s="430"/>
      <c r="K969" s="430"/>
      <c r="L969" s="430"/>
      <c r="M969" s="430"/>
      <c r="N969" s="430"/>
      <c r="O969" s="430"/>
      <c r="P969" s="430"/>
      <c r="Q969" s="430"/>
      <c r="R969" s="430"/>
      <c r="S969" s="430"/>
      <c r="T969" s="430"/>
      <c r="U969" s="430"/>
      <c r="V969" s="430"/>
      <c r="W969" s="430"/>
      <c r="X969" s="430"/>
      <c r="Y969" s="430"/>
      <c r="Z969" s="430"/>
      <c r="AA969" s="430"/>
      <c r="AB969" s="286"/>
      <c r="AC969" s="430"/>
      <c r="AD969" s="430"/>
      <c r="AE969" s="430"/>
      <c r="AF969" s="430"/>
      <c r="AG969" s="430"/>
      <c r="AH969" s="430"/>
      <c r="AI969" s="430"/>
      <c r="AJ969" s="430"/>
      <c r="AK969" s="430"/>
      <c r="AL969" s="430"/>
      <c r="AM969" s="430"/>
      <c r="AN969" s="430"/>
      <c r="AO969" s="430"/>
      <c r="AP969" s="430"/>
      <c r="AQ969" s="430"/>
    </row>
    <row r="970" spans="1:43" ht="12.75">
      <c r="A970" s="430"/>
      <c r="B970" s="430"/>
      <c r="C970" s="430"/>
      <c r="D970" s="430"/>
      <c r="E970" s="282"/>
      <c r="F970" s="430"/>
      <c r="G970" s="50"/>
      <c r="H970" s="50"/>
      <c r="I970" s="430"/>
      <c r="J970" s="430"/>
      <c r="K970" s="430"/>
      <c r="L970" s="430"/>
      <c r="M970" s="430"/>
      <c r="N970" s="430"/>
      <c r="O970" s="430"/>
      <c r="P970" s="430"/>
      <c r="Q970" s="430"/>
      <c r="R970" s="430"/>
      <c r="S970" s="430"/>
      <c r="T970" s="430"/>
      <c r="U970" s="430"/>
      <c r="V970" s="430"/>
      <c r="W970" s="430"/>
      <c r="X970" s="430"/>
      <c r="Y970" s="430"/>
      <c r="Z970" s="430"/>
      <c r="AA970" s="430"/>
      <c r="AB970" s="286"/>
      <c r="AC970" s="430"/>
      <c r="AD970" s="430"/>
      <c r="AE970" s="430"/>
      <c r="AF970" s="430"/>
      <c r="AG970" s="430"/>
      <c r="AH970" s="430"/>
      <c r="AI970" s="430"/>
      <c r="AJ970" s="430"/>
      <c r="AK970" s="430"/>
      <c r="AL970" s="430"/>
      <c r="AM970" s="430"/>
      <c r="AN970" s="430"/>
      <c r="AO970" s="430"/>
      <c r="AP970" s="430"/>
      <c r="AQ970" s="430"/>
    </row>
    <row r="971" spans="1:43" ht="12.75">
      <c r="A971" s="430"/>
      <c r="B971" s="430"/>
      <c r="C971" s="430"/>
      <c r="D971" s="430"/>
      <c r="E971" s="282"/>
      <c r="F971" s="430"/>
      <c r="G971" s="50"/>
      <c r="H971" s="50"/>
      <c r="I971" s="430"/>
      <c r="J971" s="430"/>
      <c r="K971" s="430"/>
      <c r="L971" s="430"/>
      <c r="M971" s="430"/>
      <c r="N971" s="430"/>
      <c r="O971" s="430"/>
      <c r="P971" s="430"/>
      <c r="Q971" s="430"/>
      <c r="R971" s="430"/>
      <c r="S971" s="430"/>
      <c r="T971" s="430"/>
      <c r="U971" s="430"/>
      <c r="V971" s="430"/>
      <c r="W971" s="430"/>
      <c r="X971" s="430"/>
      <c r="Y971" s="430"/>
      <c r="Z971" s="430"/>
      <c r="AA971" s="430"/>
      <c r="AB971" s="286"/>
      <c r="AC971" s="430"/>
      <c r="AD971" s="430"/>
      <c r="AE971" s="430"/>
      <c r="AF971" s="430"/>
      <c r="AG971" s="430"/>
      <c r="AH971" s="430"/>
      <c r="AI971" s="430"/>
      <c r="AJ971" s="430"/>
      <c r="AK971" s="430"/>
      <c r="AL971" s="430"/>
      <c r="AM971" s="430"/>
      <c r="AN971" s="430"/>
      <c r="AO971" s="430"/>
      <c r="AP971" s="430"/>
      <c r="AQ971" s="430"/>
    </row>
    <row r="972" spans="1:43" ht="12.75">
      <c r="A972" s="430"/>
      <c r="B972" s="430"/>
      <c r="C972" s="430"/>
      <c r="D972" s="430"/>
      <c r="E972" s="282"/>
      <c r="F972" s="430"/>
      <c r="G972" s="50"/>
      <c r="H972" s="50"/>
      <c r="I972" s="430"/>
      <c r="J972" s="430"/>
      <c r="K972" s="430"/>
      <c r="L972" s="430"/>
      <c r="M972" s="430"/>
      <c r="N972" s="430"/>
      <c r="O972" s="430"/>
      <c r="P972" s="430"/>
      <c r="Q972" s="430"/>
      <c r="R972" s="430"/>
      <c r="S972" s="430"/>
      <c r="T972" s="430"/>
      <c r="U972" s="430"/>
      <c r="V972" s="430"/>
      <c r="W972" s="430"/>
      <c r="X972" s="430"/>
      <c r="Y972" s="430"/>
      <c r="Z972" s="430"/>
      <c r="AA972" s="430"/>
      <c r="AB972" s="286"/>
      <c r="AC972" s="430"/>
      <c r="AD972" s="430"/>
      <c r="AE972" s="430"/>
      <c r="AF972" s="430"/>
      <c r="AG972" s="430"/>
      <c r="AH972" s="430"/>
      <c r="AI972" s="430"/>
      <c r="AJ972" s="430"/>
      <c r="AK972" s="430"/>
      <c r="AL972" s="430"/>
      <c r="AM972" s="430"/>
      <c r="AN972" s="430"/>
      <c r="AO972" s="430"/>
      <c r="AP972" s="430"/>
      <c r="AQ972" s="430"/>
    </row>
    <row r="973" spans="1:43" ht="12.75">
      <c r="A973" s="430"/>
      <c r="B973" s="430"/>
      <c r="C973" s="430"/>
      <c r="D973" s="430"/>
      <c r="E973" s="282"/>
      <c r="F973" s="430"/>
      <c r="G973" s="50"/>
      <c r="H973" s="50"/>
      <c r="I973" s="430"/>
      <c r="J973" s="430"/>
      <c r="K973" s="430"/>
      <c r="L973" s="430"/>
      <c r="M973" s="430"/>
      <c r="N973" s="430"/>
      <c r="O973" s="430"/>
      <c r="P973" s="430"/>
      <c r="Q973" s="430"/>
      <c r="R973" s="430"/>
      <c r="S973" s="430"/>
      <c r="T973" s="430"/>
      <c r="U973" s="430"/>
      <c r="V973" s="430"/>
      <c r="W973" s="430"/>
      <c r="X973" s="430"/>
      <c r="Y973" s="430"/>
      <c r="Z973" s="430"/>
      <c r="AA973" s="430"/>
      <c r="AB973" s="286"/>
      <c r="AC973" s="430"/>
      <c r="AD973" s="430"/>
      <c r="AE973" s="430"/>
      <c r="AF973" s="430"/>
      <c r="AG973" s="430"/>
      <c r="AH973" s="430"/>
      <c r="AI973" s="430"/>
      <c r="AJ973" s="430"/>
      <c r="AK973" s="430"/>
      <c r="AL973" s="430"/>
      <c r="AM973" s="430"/>
      <c r="AN973" s="430"/>
      <c r="AO973" s="430"/>
      <c r="AP973" s="430"/>
      <c r="AQ973" s="430"/>
    </row>
    <row r="974" spans="1:43" ht="12.75">
      <c r="A974" s="430"/>
      <c r="B974" s="430"/>
      <c r="C974" s="430"/>
      <c r="D974" s="430"/>
      <c r="E974" s="282"/>
      <c r="F974" s="430"/>
      <c r="G974" s="50"/>
      <c r="H974" s="50"/>
      <c r="I974" s="430"/>
      <c r="J974" s="430"/>
      <c r="K974" s="430"/>
      <c r="L974" s="430"/>
      <c r="M974" s="430"/>
      <c r="N974" s="430"/>
      <c r="O974" s="430"/>
      <c r="P974" s="430"/>
      <c r="Q974" s="430"/>
      <c r="R974" s="430"/>
      <c r="S974" s="430"/>
      <c r="T974" s="430"/>
      <c r="U974" s="430"/>
      <c r="V974" s="430"/>
      <c r="W974" s="430"/>
      <c r="X974" s="430"/>
      <c r="Y974" s="430"/>
      <c r="Z974" s="430"/>
      <c r="AA974" s="430"/>
      <c r="AB974" s="286"/>
      <c r="AC974" s="430"/>
      <c r="AD974" s="430"/>
      <c r="AE974" s="430"/>
      <c r="AF974" s="430"/>
      <c r="AG974" s="430"/>
      <c r="AH974" s="430"/>
      <c r="AI974" s="430"/>
      <c r="AJ974" s="430"/>
      <c r="AK974" s="430"/>
      <c r="AL974" s="430"/>
      <c r="AM974" s="430"/>
      <c r="AN974" s="430"/>
      <c r="AO974" s="430"/>
      <c r="AP974" s="430"/>
      <c r="AQ974" s="430"/>
    </row>
    <row r="975" spans="1:43" ht="12.75">
      <c r="A975" s="430"/>
      <c r="B975" s="430"/>
      <c r="C975" s="430"/>
      <c r="D975" s="430"/>
      <c r="E975" s="282"/>
      <c r="F975" s="430"/>
      <c r="G975" s="50"/>
      <c r="H975" s="50"/>
      <c r="I975" s="430"/>
      <c r="J975" s="430"/>
      <c r="K975" s="430"/>
      <c r="L975" s="430"/>
      <c r="M975" s="430"/>
      <c r="N975" s="430"/>
      <c r="O975" s="430"/>
      <c r="P975" s="430"/>
      <c r="Q975" s="430"/>
      <c r="R975" s="430"/>
      <c r="S975" s="430"/>
      <c r="T975" s="430"/>
      <c r="U975" s="430"/>
      <c r="V975" s="430"/>
      <c r="W975" s="430"/>
      <c r="X975" s="430"/>
      <c r="Y975" s="430"/>
      <c r="Z975" s="430"/>
      <c r="AA975" s="430"/>
      <c r="AB975" s="286"/>
      <c r="AC975" s="430"/>
      <c r="AD975" s="430"/>
      <c r="AE975" s="430"/>
      <c r="AF975" s="430"/>
      <c r="AG975" s="430"/>
      <c r="AH975" s="430"/>
      <c r="AI975" s="430"/>
      <c r="AJ975" s="430"/>
      <c r="AK975" s="430"/>
      <c r="AL975" s="430"/>
      <c r="AM975" s="430"/>
      <c r="AN975" s="430"/>
      <c r="AO975" s="430"/>
      <c r="AP975" s="430"/>
      <c r="AQ975" s="430"/>
    </row>
    <row r="976" spans="1:43" ht="12.75">
      <c r="A976" s="430"/>
      <c r="B976" s="430"/>
      <c r="C976" s="430"/>
      <c r="D976" s="430"/>
      <c r="E976" s="282"/>
      <c r="F976" s="430"/>
      <c r="G976" s="50"/>
      <c r="H976" s="50"/>
      <c r="I976" s="430"/>
      <c r="J976" s="430"/>
      <c r="K976" s="430"/>
      <c r="L976" s="430"/>
      <c r="M976" s="430"/>
      <c r="N976" s="430"/>
      <c r="O976" s="430"/>
      <c r="P976" s="430"/>
      <c r="Q976" s="430"/>
      <c r="R976" s="430"/>
      <c r="S976" s="430"/>
      <c r="T976" s="430"/>
      <c r="U976" s="430"/>
      <c r="V976" s="430"/>
      <c r="W976" s="430"/>
      <c r="X976" s="430"/>
      <c r="Y976" s="430"/>
      <c r="Z976" s="430"/>
      <c r="AA976" s="430"/>
      <c r="AB976" s="286"/>
      <c r="AC976" s="430"/>
      <c r="AD976" s="430"/>
      <c r="AE976" s="430"/>
      <c r="AF976" s="430"/>
      <c r="AG976" s="430"/>
      <c r="AH976" s="430"/>
      <c r="AI976" s="430"/>
      <c r="AJ976" s="430"/>
      <c r="AK976" s="430"/>
      <c r="AL976" s="430"/>
      <c r="AM976" s="430"/>
      <c r="AN976" s="430"/>
      <c r="AO976" s="430"/>
      <c r="AP976" s="430"/>
      <c r="AQ976" s="430"/>
    </row>
    <row r="977" spans="1:43" ht="12.75">
      <c r="A977" s="430"/>
      <c r="B977" s="430"/>
      <c r="C977" s="430"/>
      <c r="D977" s="430"/>
      <c r="E977" s="282"/>
      <c r="F977" s="430"/>
      <c r="G977" s="50"/>
      <c r="H977" s="50"/>
      <c r="I977" s="430"/>
      <c r="J977" s="430"/>
      <c r="K977" s="430"/>
      <c r="L977" s="430"/>
      <c r="M977" s="430"/>
      <c r="N977" s="430"/>
      <c r="O977" s="430"/>
      <c r="P977" s="430"/>
      <c r="Q977" s="430"/>
      <c r="R977" s="430"/>
      <c r="S977" s="430"/>
      <c r="T977" s="430"/>
      <c r="U977" s="430"/>
      <c r="V977" s="430"/>
      <c r="W977" s="430"/>
      <c r="X977" s="430"/>
      <c r="Y977" s="430"/>
      <c r="Z977" s="430"/>
      <c r="AA977" s="430"/>
      <c r="AB977" s="286"/>
      <c r="AC977" s="430"/>
      <c r="AD977" s="430"/>
      <c r="AE977" s="430"/>
      <c r="AF977" s="430"/>
      <c r="AG977" s="430"/>
      <c r="AH977" s="430"/>
      <c r="AI977" s="430"/>
      <c r="AJ977" s="430"/>
      <c r="AK977" s="430"/>
      <c r="AL977" s="430"/>
      <c r="AM977" s="430"/>
      <c r="AN977" s="430"/>
      <c r="AO977" s="430"/>
      <c r="AP977" s="430"/>
      <c r="AQ977" s="430"/>
    </row>
    <row r="978" spans="1:43" ht="12.75">
      <c r="A978" s="430"/>
      <c r="B978" s="430"/>
      <c r="C978" s="430"/>
      <c r="D978" s="430"/>
      <c r="E978" s="282"/>
      <c r="F978" s="430"/>
      <c r="G978" s="50"/>
      <c r="H978" s="50"/>
      <c r="I978" s="430"/>
      <c r="J978" s="430"/>
      <c r="K978" s="430"/>
      <c r="L978" s="430"/>
      <c r="M978" s="430"/>
      <c r="N978" s="430"/>
      <c r="O978" s="430"/>
      <c r="P978" s="430"/>
      <c r="Q978" s="430"/>
      <c r="R978" s="430"/>
      <c r="S978" s="430"/>
      <c r="T978" s="430"/>
      <c r="U978" s="430"/>
      <c r="V978" s="430"/>
      <c r="W978" s="430"/>
      <c r="X978" s="430"/>
      <c r="Y978" s="430"/>
      <c r="Z978" s="430"/>
      <c r="AA978" s="430"/>
      <c r="AB978" s="286"/>
      <c r="AC978" s="430"/>
      <c r="AD978" s="430"/>
      <c r="AE978" s="430"/>
      <c r="AF978" s="430"/>
      <c r="AG978" s="430"/>
      <c r="AH978" s="430"/>
      <c r="AI978" s="430"/>
      <c r="AJ978" s="430"/>
      <c r="AK978" s="430"/>
      <c r="AL978" s="430"/>
      <c r="AM978" s="430"/>
      <c r="AN978" s="430"/>
      <c r="AO978" s="430"/>
      <c r="AP978" s="430"/>
      <c r="AQ978" s="430"/>
    </row>
    <row r="979" spans="1:43" ht="12.75">
      <c r="A979" s="430"/>
      <c r="B979" s="430"/>
      <c r="C979" s="430"/>
      <c r="D979" s="430"/>
      <c r="E979" s="282"/>
      <c r="F979" s="430"/>
      <c r="G979" s="50"/>
      <c r="H979" s="50"/>
      <c r="I979" s="430"/>
      <c r="J979" s="430"/>
      <c r="K979" s="430"/>
      <c r="L979" s="430"/>
      <c r="M979" s="430"/>
      <c r="N979" s="430"/>
      <c r="O979" s="430"/>
      <c r="P979" s="430"/>
      <c r="Q979" s="430"/>
      <c r="R979" s="430"/>
      <c r="S979" s="430"/>
      <c r="T979" s="430"/>
      <c r="U979" s="430"/>
      <c r="V979" s="430"/>
      <c r="W979" s="430"/>
      <c r="X979" s="430"/>
      <c r="Y979" s="430"/>
      <c r="Z979" s="430"/>
      <c r="AA979" s="430"/>
      <c r="AB979" s="286"/>
      <c r="AC979" s="430"/>
      <c r="AD979" s="430"/>
      <c r="AE979" s="430"/>
      <c r="AF979" s="430"/>
      <c r="AG979" s="430"/>
      <c r="AH979" s="430"/>
      <c r="AI979" s="430"/>
      <c r="AJ979" s="430"/>
      <c r="AK979" s="430"/>
      <c r="AL979" s="430"/>
      <c r="AM979" s="430"/>
      <c r="AN979" s="430"/>
      <c r="AO979" s="430"/>
      <c r="AP979" s="430"/>
      <c r="AQ979" s="430"/>
    </row>
    <row r="980" spans="1:43" ht="12.75">
      <c r="A980" s="430"/>
      <c r="B980" s="430"/>
      <c r="C980" s="430"/>
      <c r="D980" s="430"/>
      <c r="E980" s="282"/>
      <c r="F980" s="430"/>
      <c r="G980" s="50"/>
      <c r="H980" s="50"/>
      <c r="I980" s="430"/>
      <c r="J980" s="430"/>
      <c r="K980" s="430"/>
      <c r="L980" s="430"/>
      <c r="M980" s="430"/>
      <c r="N980" s="430"/>
      <c r="O980" s="430"/>
      <c r="P980" s="430"/>
      <c r="Q980" s="430"/>
      <c r="R980" s="430"/>
      <c r="S980" s="430"/>
      <c r="T980" s="430"/>
      <c r="U980" s="430"/>
      <c r="V980" s="430"/>
      <c r="W980" s="430"/>
      <c r="X980" s="430"/>
      <c r="Y980" s="430"/>
      <c r="Z980" s="430"/>
      <c r="AA980" s="430"/>
      <c r="AB980" s="286"/>
      <c r="AC980" s="430"/>
      <c r="AD980" s="430"/>
      <c r="AE980" s="430"/>
      <c r="AF980" s="430"/>
      <c r="AG980" s="430"/>
      <c r="AH980" s="430"/>
      <c r="AI980" s="430"/>
      <c r="AJ980" s="430"/>
      <c r="AK980" s="430"/>
      <c r="AL980" s="430"/>
      <c r="AM980" s="430"/>
      <c r="AN980" s="430"/>
      <c r="AO980" s="430"/>
      <c r="AP980" s="430"/>
      <c r="AQ980" s="430"/>
    </row>
    <row r="981" spans="1:43" ht="12.75">
      <c r="A981" s="430"/>
      <c r="B981" s="430"/>
      <c r="C981" s="430"/>
      <c r="D981" s="430"/>
      <c r="E981" s="282"/>
      <c r="F981" s="430"/>
      <c r="G981" s="50"/>
      <c r="H981" s="50"/>
      <c r="I981" s="430"/>
      <c r="J981" s="430"/>
      <c r="K981" s="430"/>
      <c r="L981" s="430"/>
      <c r="M981" s="430"/>
      <c r="N981" s="430"/>
      <c r="O981" s="430"/>
      <c r="P981" s="430"/>
      <c r="Q981" s="430"/>
      <c r="R981" s="430"/>
      <c r="S981" s="430"/>
      <c r="T981" s="430"/>
      <c r="U981" s="430"/>
      <c r="V981" s="430"/>
      <c r="W981" s="430"/>
      <c r="X981" s="430"/>
      <c r="Y981" s="430"/>
      <c r="Z981" s="430"/>
      <c r="AA981" s="430"/>
      <c r="AB981" s="286"/>
      <c r="AC981" s="430"/>
      <c r="AD981" s="430"/>
      <c r="AE981" s="430"/>
      <c r="AF981" s="430"/>
      <c r="AG981" s="430"/>
      <c r="AH981" s="430"/>
      <c r="AI981" s="430"/>
      <c r="AJ981" s="430"/>
      <c r="AK981" s="430"/>
      <c r="AL981" s="430"/>
      <c r="AM981" s="430"/>
      <c r="AN981" s="430"/>
      <c r="AO981" s="430"/>
      <c r="AP981" s="430"/>
      <c r="AQ981" s="430"/>
    </row>
    <row r="982" spans="1:43" ht="12.75">
      <c r="A982" s="430"/>
      <c r="B982" s="430"/>
      <c r="C982" s="430"/>
      <c r="D982" s="430"/>
      <c r="E982" s="282"/>
      <c r="F982" s="430"/>
      <c r="G982" s="50"/>
      <c r="H982" s="50"/>
      <c r="I982" s="430"/>
      <c r="J982" s="430"/>
      <c r="K982" s="430"/>
      <c r="L982" s="430"/>
      <c r="M982" s="430"/>
      <c r="N982" s="430"/>
      <c r="O982" s="430"/>
      <c r="P982" s="430"/>
      <c r="Q982" s="430"/>
      <c r="R982" s="430"/>
      <c r="S982" s="430"/>
      <c r="T982" s="430"/>
      <c r="U982" s="430"/>
      <c r="V982" s="430"/>
      <c r="W982" s="430"/>
      <c r="X982" s="430"/>
      <c r="Y982" s="430"/>
      <c r="Z982" s="430"/>
      <c r="AA982" s="430"/>
      <c r="AB982" s="286"/>
      <c r="AC982" s="430"/>
      <c r="AD982" s="430"/>
      <c r="AE982" s="430"/>
      <c r="AF982" s="430"/>
      <c r="AG982" s="430"/>
      <c r="AH982" s="430"/>
      <c r="AI982" s="430"/>
      <c r="AJ982" s="430"/>
      <c r="AK982" s="430"/>
      <c r="AL982" s="430"/>
      <c r="AM982" s="430"/>
      <c r="AN982" s="430"/>
      <c r="AO982" s="430"/>
      <c r="AP982" s="430"/>
      <c r="AQ982" s="430"/>
    </row>
    <row r="983" spans="1:43" ht="12.75">
      <c r="A983" s="430"/>
      <c r="B983" s="430"/>
      <c r="C983" s="430"/>
      <c r="D983" s="430"/>
      <c r="E983" s="282"/>
      <c r="F983" s="430"/>
      <c r="G983" s="50"/>
      <c r="H983" s="50"/>
      <c r="I983" s="430"/>
      <c r="J983" s="430"/>
      <c r="K983" s="430"/>
      <c r="L983" s="430"/>
      <c r="M983" s="430"/>
      <c r="N983" s="430"/>
      <c r="O983" s="430"/>
      <c r="P983" s="430"/>
      <c r="Q983" s="430"/>
      <c r="R983" s="430"/>
      <c r="S983" s="430"/>
      <c r="T983" s="430"/>
      <c r="U983" s="430"/>
      <c r="V983" s="430"/>
      <c r="W983" s="430"/>
      <c r="X983" s="430"/>
      <c r="Y983" s="430"/>
      <c r="Z983" s="430"/>
      <c r="AA983" s="430"/>
      <c r="AB983" s="286"/>
      <c r="AC983" s="430"/>
      <c r="AD983" s="430"/>
      <c r="AE983" s="430"/>
      <c r="AF983" s="430"/>
      <c r="AG983" s="430"/>
      <c r="AH983" s="430"/>
      <c r="AI983" s="430"/>
      <c r="AJ983" s="430"/>
      <c r="AK983" s="430"/>
      <c r="AL983" s="430"/>
      <c r="AM983" s="430"/>
      <c r="AN983" s="430"/>
      <c r="AO983" s="430"/>
      <c r="AP983" s="430"/>
      <c r="AQ983" s="430"/>
    </row>
    <row r="984" spans="1:43" ht="12.75">
      <c r="A984" s="430"/>
      <c r="B984" s="430"/>
      <c r="C984" s="430"/>
      <c r="D984" s="430"/>
      <c r="E984" s="282"/>
      <c r="F984" s="430"/>
      <c r="G984" s="50"/>
      <c r="H984" s="50"/>
      <c r="I984" s="430"/>
      <c r="J984" s="430"/>
      <c r="K984" s="430"/>
      <c r="L984" s="430"/>
      <c r="M984" s="430"/>
      <c r="N984" s="430"/>
      <c r="O984" s="430"/>
      <c r="P984" s="430"/>
      <c r="Q984" s="430"/>
      <c r="R984" s="430"/>
      <c r="S984" s="430"/>
      <c r="T984" s="430"/>
      <c r="U984" s="430"/>
      <c r="V984" s="430"/>
      <c r="W984" s="430"/>
      <c r="X984" s="430"/>
      <c r="Y984" s="430"/>
      <c r="Z984" s="430"/>
      <c r="AA984" s="430"/>
      <c r="AB984" s="286"/>
      <c r="AC984" s="430"/>
      <c r="AD984" s="430"/>
      <c r="AE984" s="430"/>
      <c r="AF984" s="430"/>
      <c r="AG984" s="430"/>
      <c r="AH984" s="430"/>
      <c r="AI984" s="430"/>
      <c r="AJ984" s="430"/>
      <c r="AK984" s="430"/>
      <c r="AL984" s="430"/>
      <c r="AM984" s="430"/>
      <c r="AN984" s="430"/>
      <c r="AO984" s="430"/>
      <c r="AP984" s="430"/>
      <c r="AQ984" s="430"/>
    </row>
    <row r="985" spans="1:43" ht="12.75">
      <c r="A985" s="430"/>
      <c r="B985" s="430"/>
      <c r="C985" s="430"/>
      <c r="D985" s="430"/>
      <c r="E985" s="282"/>
      <c r="F985" s="430"/>
      <c r="G985" s="50"/>
      <c r="H985" s="50"/>
      <c r="I985" s="430"/>
      <c r="J985" s="430"/>
      <c r="K985" s="430"/>
      <c r="L985" s="430"/>
      <c r="M985" s="430"/>
      <c r="N985" s="430"/>
      <c r="O985" s="430"/>
      <c r="P985" s="430"/>
      <c r="Q985" s="430"/>
      <c r="R985" s="430"/>
      <c r="S985" s="430"/>
      <c r="T985" s="430"/>
      <c r="U985" s="430"/>
      <c r="V985" s="430"/>
      <c r="W985" s="430"/>
      <c r="X985" s="430"/>
      <c r="Y985" s="430"/>
      <c r="Z985" s="430"/>
      <c r="AA985" s="430"/>
      <c r="AB985" s="286"/>
      <c r="AC985" s="430"/>
      <c r="AD985" s="430"/>
      <c r="AE985" s="430"/>
      <c r="AF985" s="430"/>
      <c r="AG985" s="430"/>
      <c r="AH985" s="430"/>
      <c r="AI985" s="430"/>
      <c r="AJ985" s="430"/>
      <c r="AK985" s="430"/>
      <c r="AL985" s="430"/>
      <c r="AM985" s="430"/>
      <c r="AN985" s="430"/>
      <c r="AO985" s="430"/>
      <c r="AP985" s="430"/>
      <c r="AQ985" s="430"/>
    </row>
    <row r="986" spans="1:43" ht="12.75">
      <c r="A986" s="430"/>
      <c r="B986" s="430"/>
      <c r="C986" s="430"/>
      <c r="D986" s="430"/>
      <c r="E986" s="282"/>
      <c r="F986" s="430"/>
      <c r="G986" s="50"/>
      <c r="H986" s="50"/>
      <c r="I986" s="430"/>
      <c r="J986" s="430"/>
      <c r="K986" s="430"/>
      <c r="L986" s="430"/>
      <c r="M986" s="430"/>
      <c r="N986" s="430"/>
      <c r="O986" s="430"/>
      <c r="P986" s="430"/>
      <c r="Q986" s="430"/>
      <c r="R986" s="430"/>
      <c r="S986" s="430"/>
      <c r="T986" s="430"/>
      <c r="U986" s="430"/>
      <c r="V986" s="430"/>
      <c r="W986" s="430"/>
      <c r="X986" s="430"/>
      <c r="Y986" s="430"/>
      <c r="Z986" s="430"/>
      <c r="AA986" s="430"/>
      <c r="AB986" s="286"/>
      <c r="AC986" s="430"/>
      <c r="AD986" s="430"/>
      <c r="AE986" s="430"/>
      <c r="AF986" s="430"/>
      <c r="AG986" s="430"/>
      <c r="AH986" s="430"/>
      <c r="AI986" s="430"/>
      <c r="AJ986" s="430"/>
      <c r="AK986" s="430"/>
      <c r="AL986" s="430"/>
      <c r="AM986" s="430"/>
      <c r="AN986" s="430"/>
      <c r="AO986" s="430"/>
      <c r="AP986" s="430"/>
      <c r="AQ986" s="430"/>
    </row>
    <row r="987" spans="1:43" ht="12.75">
      <c r="A987" s="430"/>
      <c r="B987" s="430"/>
      <c r="C987" s="430"/>
      <c r="D987" s="430"/>
      <c r="E987" s="282"/>
      <c r="F987" s="430"/>
      <c r="G987" s="50"/>
      <c r="H987" s="50"/>
      <c r="I987" s="430"/>
      <c r="J987" s="430"/>
      <c r="K987" s="430"/>
      <c r="L987" s="430"/>
      <c r="M987" s="430"/>
      <c r="N987" s="430"/>
      <c r="O987" s="430"/>
      <c r="P987" s="430"/>
      <c r="Q987" s="430"/>
      <c r="R987" s="430"/>
      <c r="S987" s="430"/>
      <c r="T987" s="430"/>
      <c r="U987" s="430"/>
      <c r="V987" s="430"/>
      <c r="W987" s="430"/>
      <c r="X987" s="430"/>
      <c r="Y987" s="430"/>
      <c r="Z987" s="430"/>
      <c r="AA987" s="430"/>
      <c r="AB987" s="286"/>
      <c r="AC987" s="430"/>
      <c r="AD987" s="430"/>
      <c r="AE987" s="430"/>
      <c r="AF987" s="430"/>
      <c r="AG987" s="430"/>
      <c r="AH987" s="430"/>
      <c r="AI987" s="430"/>
      <c r="AJ987" s="430"/>
      <c r="AK987" s="430"/>
      <c r="AL987" s="430"/>
      <c r="AM987" s="430"/>
      <c r="AN987" s="430"/>
      <c r="AO987" s="430"/>
      <c r="AP987" s="430"/>
      <c r="AQ987" s="430"/>
    </row>
    <row r="988" spans="1:43" ht="12.75">
      <c r="A988" s="430"/>
      <c r="B988" s="430"/>
      <c r="C988" s="430"/>
      <c r="D988" s="430"/>
      <c r="E988" s="282"/>
      <c r="F988" s="430"/>
      <c r="G988" s="50"/>
      <c r="H988" s="50"/>
      <c r="I988" s="430"/>
      <c r="J988" s="430"/>
      <c r="K988" s="430"/>
      <c r="L988" s="430"/>
      <c r="M988" s="430"/>
      <c r="N988" s="430"/>
      <c r="O988" s="430"/>
      <c r="P988" s="430"/>
      <c r="Q988" s="430"/>
      <c r="R988" s="430"/>
      <c r="S988" s="430"/>
      <c r="T988" s="430"/>
      <c r="U988" s="430"/>
      <c r="V988" s="430"/>
      <c r="W988" s="430"/>
      <c r="X988" s="430"/>
      <c r="Y988" s="430"/>
      <c r="Z988" s="430"/>
      <c r="AA988" s="430"/>
      <c r="AB988" s="286"/>
      <c r="AC988" s="430"/>
      <c r="AD988" s="430"/>
      <c r="AE988" s="430"/>
      <c r="AF988" s="430"/>
      <c r="AG988" s="430"/>
      <c r="AH988" s="430"/>
      <c r="AI988" s="430"/>
      <c r="AJ988" s="430"/>
      <c r="AK988" s="430"/>
      <c r="AL988" s="430"/>
      <c r="AM988" s="430"/>
      <c r="AN988" s="430"/>
      <c r="AO988" s="430"/>
      <c r="AP988" s="430"/>
      <c r="AQ988" s="430"/>
    </row>
    <row r="989" spans="1:43" ht="12.75">
      <c r="A989" s="430"/>
      <c r="B989" s="430"/>
      <c r="C989" s="430"/>
      <c r="D989" s="430"/>
      <c r="E989" s="282"/>
      <c r="F989" s="430"/>
      <c r="G989" s="50"/>
      <c r="H989" s="50"/>
      <c r="I989" s="430"/>
      <c r="J989" s="430"/>
      <c r="K989" s="430"/>
      <c r="L989" s="430"/>
      <c r="M989" s="430"/>
      <c r="N989" s="430"/>
      <c r="O989" s="430"/>
      <c r="P989" s="430"/>
      <c r="Q989" s="430"/>
      <c r="R989" s="430"/>
      <c r="S989" s="430"/>
      <c r="T989" s="430"/>
      <c r="U989" s="430"/>
      <c r="V989" s="430"/>
      <c r="W989" s="430"/>
      <c r="X989" s="430"/>
      <c r="Y989" s="430"/>
      <c r="Z989" s="430"/>
      <c r="AA989" s="430"/>
      <c r="AB989" s="286"/>
      <c r="AC989" s="430"/>
      <c r="AD989" s="430"/>
      <c r="AE989" s="430"/>
      <c r="AF989" s="430"/>
      <c r="AG989" s="430"/>
      <c r="AH989" s="430"/>
      <c r="AI989" s="430"/>
      <c r="AJ989" s="430"/>
      <c r="AK989" s="430"/>
      <c r="AL989" s="430"/>
      <c r="AM989" s="430"/>
      <c r="AN989" s="430"/>
      <c r="AO989" s="430"/>
      <c r="AP989" s="430"/>
      <c r="AQ989" s="430"/>
    </row>
    <row r="990" spans="1:43" ht="12.75">
      <c r="A990" s="430"/>
      <c r="B990" s="430"/>
      <c r="C990" s="430"/>
      <c r="D990" s="430"/>
      <c r="E990" s="282"/>
      <c r="F990" s="430"/>
      <c r="G990" s="50"/>
      <c r="H990" s="50"/>
      <c r="I990" s="430"/>
      <c r="J990" s="430"/>
      <c r="K990" s="430"/>
      <c r="L990" s="430"/>
      <c r="M990" s="430"/>
      <c r="N990" s="430"/>
      <c r="O990" s="430"/>
      <c r="P990" s="430"/>
      <c r="Q990" s="430"/>
      <c r="R990" s="430"/>
      <c r="S990" s="430"/>
      <c r="T990" s="430"/>
      <c r="U990" s="430"/>
      <c r="V990" s="430"/>
      <c r="W990" s="430"/>
      <c r="X990" s="430"/>
      <c r="Y990" s="430"/>
      <c r="Z990" s="430"/>
      <c r="AA990" s="430"/>
      <c r="AB990" s="286"/>
      <c r="AC990" s="430"/>
      <c r="AD990" s="430"/>
      <c r="AE990" s="430"/>
      <c r="AF990" s="430"/>
      <c r="AG990" s="430"/>
      <c r="AH990" s="430"/>
      <c r="AI990" s="430"/>
      <c r="AJ990" s="430"/>
      <c r="AK990" s="430"/>
      <c r="AL990" s="430"/>
      <c r="AM990" s="430"/>
      <c r="AN990" s="430"/>
      <c r="AO990" s="430"/>
      <c r="AP990" s="430"/>
      <c r="AQ990" s="430"/>
    </row>
    <row r="991" spans="1:43" ht="12.75">
      <c r="A991" s="430"/>
      <c r="B991" s="430"/>
      <c r="C991" s="430"/>
      <c r="D991" s="430"/>
      <c r="E991" s="282"/>
      <c r="F991" s="430"/>
      <c r="G991" s="50"/>
      <c r="H991" s="50"/>
      <c r="I991" s="430"/>
      <c r="J991" s="430"/>
      <c r="K991" s="430"/>
      <c r="L991" s="430"/>
      <c r="M991" s="430"/>
      <c r="N991" s="430"/>
      <c r="O991" s="430"/>
      <c r="P991" s="430"/>
      <c r="Q991" s="430"/>
      <c r="R991" s="430"/>
      <c r="S991" s="430"/>
      <c r="T991" s="430"/>
      <c r="U991" s="430"/>
      <c r="V991" s="430"/>
      <c r="W991" s="430"/>
      <c r="X991" s="430"/>
      <c r="Y991" s="430"/>
      <c r="Z991" s="430"/>
      <c r="AA991" s="430"/>
      <c r="AB991" s="286"/>
      <c r="AC991" s="430"/>
      <c r="AD991" s="430"/>
      <c r="AE991" s="430"/>
      <c r="AF991" s="430"/>
      <c r="AG991" s="430"/>
      <c r="AH991" s="430"/>
      <c r="AI991" s="430"/>
      <c r="AJ991" s="430"/>
      <c r="AK991" s="430"/>
      <c r="AL991" s="430"/>
      <c r="AM991" s="430"/>
      <c r="AN991" s="430"/>
      <c r="AO991" s="430"/>
      <c r="AP991" s="430"/>
      <c r="AQ991" s="430"/>
    </row>
    <row r="992" spans="1:43" ht="12.75">
      <c r="A992" s="430"/>
      <c r="B992" s="430"/>
      <c r="C992" s="430"/>
      <c r="D992" s="430"/>
      <c r="E992" s="282"/>
      <c r="F992" s="430"/>
      <c r="G992" s="50"/>
      <c r="H992" s="50"/>
      <c r="I992" s="430"/>
      <c r="J992" s="430"/>
      <c r="K992" s="430"/>
      <c r="L992" s="430"/>
      <c r="M992" s="430"/>
      <c r="N992" s="430"/>
      <c r="O992" s="430"/>
      <c r="P992" s="430"/>
      <c r="Q992" s="430"/>
      <c r="R992" s="430"/>
      <c r="S992" s="430"/>
      <c r="T992" s="430"/>
      <c r="U992" s="430"/>
      <c r="V992" s="430"/>
      <c r="W992" s="430"/>
      <c r="X992" s="430"/>
      <c r="Y992" s="430"/>
      <c r="Z992" s="430"/>
      <c r="AA992" s="430"/>
      <c r="AB992" s="286"/>
      <c r="AC992" s="430"/>
      <c r="AD992" s="430"/>
      <c r="AE992" s="430"/>
      <c r="AF992" s="430"/>
      <c r="AG992" s="430"/>
      <c r="AH992" s="430"/>
      <c r="AI992" s="430"/>
      <c r="AJ992" s="430"/>
      <c r="AK992" s="430"/>
      <c r="AL992" s="430"/>
      <c r="AM992" s="430"/>
      <c r="AN992" s="430"/>
      <c r="AO992" s="430"/>
      <c r="AP992" s="430"/>
      <c r="AQ992" s="430"/>
    </row>
    <row r="993" spans="1:43" ht="12.75">
      <c r="A993" s="430"/>
      <c r="B993" s="430"/>
      <c r="C993" s="430"/>
      <c r="D993" s="430"/>
      <c r="E993" s="282"/>
      <c r="F993" s="430"/>
      <c r="G993" s="50"/>
      <c r="H993" s="50"/>
      <c r="I993" s="430"/>
      <c r="J993" s="430"/>
      <c r="K993" s="430"/>
      <c r="L993" s="430"/>
      <c r="M993" s="430"/>
      <c r="N993" s="430"/>
      <c r="O993" s="430"/>
      <c r="P993" s="430"/>
      <c r="Q993" s="430"/>
      <c r="R993" s="430"/>
      <c r="S993" s="430"/>
      <c r="T993" s="430"/>
      <c r="U993" s="430"/>
      <c r="V993" s="430"/>
      <c r="W993" s="430"/>
      <c r="X993" s="430"/>
      <c r="Y993" s="430"/>
      <c r="Z993" s="430"/>
      <c r="AA993" s="430"/>
      <c r="AB993" s="286"/>
      <c r="AC993" s="430"/>
      <c r="AD993" s="430"/>
      <c r="AE993" s="430"/>
      <c r="AF993" s="430"/>
      <c r="AG993" s="430"/>
      <c r="AH993" s="430"/>
      <c r="AI993" s="430"/>
      <c r="AJ993" s="430"/>
      <c r="AK993" s="430"/>
      <c r="AL993" s="430"/>
      <c r="AM993" s="430"/>
      <c r="AN993" s="430"/>
      <c r="AO993" s="430"/>
      <c r="AP993" s="430"/>
      <c r="AQ993" s="430"/>
    </row>
    <row r="994" spans="1:43" ht="12.75">
      <c r="A994" s="430"/>
      <c r="B994" s="430"/>
      <c r="C994" s="430"/>
      <c r="D994" s="430"/>
      <c r="E994" s="282"/>
      <c r="F994" s="430"/>
      <c r="G994" s="50"/>
      <c r="H994" s="50"/>
      <c r="I994" s="430"/>
      <c r="J994" s="430"/>
      <c r="K994" s="430"/>
      <c r="L994" s="430"/>
      <c r="M994" s="430"/>
      <c r="N994" s="430"/>
      <c r="O994" s="430"/>
      <c r="P994" s="430"/>
      <c r="Q994" s="430"/>
      <c r="R994" s="430"/>
      <c r="S994" s="430"/>
      <c r="T994" s="430"/>
      <c r="U994" s="430"/>
      <c r="V994" s="430"/>
      <c r="W994" s="430"/>
      <c r="X994" s="430"/>
      <c r="Y994" s="430"/>
      <c r="Z994" s="430"/>
      <c r="AA994" s="430"/>
      <c r="AB994" s="286"/>
      <c r="AC994" s="430"/>
      <c r="AD994" s="430"/>
      <c r="AE994" s="430"/>
      <c r="AF994" s="430"/>
      <c r="AG994" s="430"/>
      <c r="AH994" s="430"/>
      <c r="AI994" s="430"/>
      <c r="AJ994" s="430"/>
      <c r="AK994" s="430"/>
      <c r="AL994" s="430"/>
      <c r="AM994" s="430"/>
      <c r="AN994" s="430"/>
      <c r="AO994" s="430"/>
      <c r="AP994" s="430"/>
      <c r="AQ994" s="430"/>
    </row>
    <row r="995" spans="1:43" ht="12.75">
      <c r="A995" s="430"/>
      <c r="B995" s="430"/>
      <c r="C995" s="430"/>
      <c r="D995" s="430"/>
      <c r="E995" s="282"/>
      <c r="F995" s="430"/>
      <c r="G995" s="50"/>
      <c r="H995" s="50"/>
      <c r="I995" s="430"/>
      <c r="J995" s="430"/>
      <c r="K995" s="430"/>
      <c r="L995" s="430"/>
      <c r="M995" s="430"/>
      <c r="N995" s="430"/>
      <c r="O995" s="430"/>
      <c r="P995" s="430"/>
      <c r="Q995" s="430"/>
      <c r="R995" s="430"/>
      <c r="S995" s="430"/>
      <c r="T995" s="430"/>
      <c r="U995" s="430"/>
      <c r="V995" s="430"/>
      <c r="W995" s="430"/>
      <c r="X995" s="430"/>
      <c r="Y995" s="430"/>
      <c r="Z995" s="430"/>
      <c r="AA995" s="430"/>
      <c r="AB995" s="286"/>
      <c r="AC995" s="430"/>
      <c r="AD995" s="430"/>
      <c r="AE995" s="430"/>
      <c r="AF995" s="430"/>
      <c r="AG995" s="430"/>
      <c r="AH995" s="430"/>
      <c r="AI995" s="430"/>
      <c r="AJ995" s="430"/>
      <c r="AK995" s="430"/>
      <c r="AL995" s="430"/>
      <c r="AM995" s="430"/>
      <c r="AN995" s="430"/>
      <c r="AO995" s="430"/>
      <c r="AP995" s="430"/>
      <c r="AQ995" s="430"/>
    </row>
    <row r="996" spans="1:43" ht="12.75">
      <c r="A996" s="430"/>
      <c r="B996" s="430"/>
      <c r="C996" s="430"/>
      <c r="D996" s="430"/>
      <c r="E996" s="282"/>
      <c r="F996" s="430"/>
      <c r="G996" s="50"/>
      <c r="H996" s="50"/>
      <c r="I996" s="430"/>
      <c r="J996" s="430"/>
      <c r="K996" s="430"/>
      <c r="L996" s="430"/>
      <c r="M996" s="430"/>
      <c r="N996" s="430"/>
      <c r="O996" s="430"/>
      <c r="P996" s="430"/>
      <c r="Q996" s="430"/>
      <c r="R996" s="430"/>
      <c r="S996" s="430"/>
      <c r="T996" s="430"/>
      <c r="U996" s="430"/>
      <c r="V996" s="430"/>
      <c r="W996" s="430"/>
      <c r="X996" s="430"/>
      <c r="Y996" s="430"/>
      <c r="Z996" s="430"/>
      <c r="AA996" s="430"/>
      <c r="AB996" s="286"/>
      <c r="AC996" s="430"/>
      <c r="AD996" s="430"/>
      <c r="AE996" s="430"/>
      <c r="AF996" s="430"/>
      <c r="AG996" s="430"/>
      <c r="AH996" s="430"/>
      <c r="AI996" s="430"/>
      <c r="AJ996" s="430"/>
      <c r="AK996" s="430"/>
      <c r="AL996" s="430"/>
      <c r="AM996" s="430"/>
      <c r="AN996" s="430"/>
      <c r="AO996" s="430"/>
      <c r="AP996" s="430"/>
      <c r="AQ996" s="430"/>
    </row>
    <row r="997" spans="1:43" ht="12.75">
      <c r="A997" s="430"/>
      <c r="B997" s="430"/>
      <c r="C997" s="430"/>
      <c r="D997" s="430"/>
      <c r="E997" s="282"/>
      <c r="F997" s="430"/>
      <c r="G997" s="50"/>
      <c r="H997" s="50"/>
      <c r="I997" s="430"/>
      <c r="J997" s="430"/>
      <c r="K997" s="430"/>
      <c r="L997" s="430"/>
      <c r="M997" s="430"/>
      <c r="N997" s="430"/>
      <c r="O997" s="430"/>
      <c r="P997" s="430"/>
      <c r="Q997" s="430"/>
      <c r="R997" s="430"/>
      <c r="S997" s="430"/>
      <c r="T997" s="430"/>
      <c r="U997" s="430"/>
      <c r="V997" s="430"/>
      <c r="W997" s="430"/>
      <c r="X997" s="430"/>
      <c r="Y997" s="430"/>
      <c r="Z997" s="430"/>
      <c r="AA997" s="430"/>
      <c r="AB997" s="286"/>
      <c r="AC997" s="430"/>
      <c r="AD997" s="430"/>
      <c r="AE997" s="430"/>
      <c r="AF997" s="430"/>
      <c r="AG997" s="430"/>
      <c r="AH997" s="430"/>
      <c r="AI997" s="430"/>
      <c r="AJ997" s="430"/>
      <c r="AK997" s="430"/>
      <c r="AL997" s="430"/>
      <c r="AM997" s="430"/>
      <c r="AN997" s="430"/>
      <c r="AO997" s="430"/>
      <c r="AP997" s="430"/>
      <c r="AQ997" s="430"/>
    </row>
    <row r="998" spans="1:43" ht="12.75">
      <c r="A998" s="430"/>
      <c r="B998" s="430"/>
      <c r="C998" s="430"/>
      <c r="D998" s="430"/>
      <c r="E998" s="282"/>
      <c r="F998" s="430"/>
      <c r="G998" s="50"/>
      <c r="H998" s="50"/>
      <c r="I998" s="430"/>
      <c r="J998" s="430"/>
      <c r="K998" s="430"/>
      <c r="L998" s="430"/>
      <c r="M998" s="430"/>
      <c r="N998" s="430"/>
      <c r="O998" s="430"/>
      <c r="P998" s="430"/>
      <c r="Q998" s="430"/>
      <c r="R998" s="430"/>
      <c r="S998" s="430"/>
      <c r="T998" s="430"/>
      <c r="U998" s="430"/>
      <c r="V998" s="430"/>
      <c r="W998" s="430"/>
      <c r="X998" s="430"/>
      <c r="Y998" s="430"/>
      <c r="Z998" s="430"/>
      <c r="AA998" s="430"/>
      <c r="AB998" s="286"/>
      <c r="AC998" s="430"/>
      <c r="AD998" s="430"/>
      <c r="AE998" s="430"/>
      <c r="AF998" s="430"/>
      <c r="AG998" s="430"/>
      <c r="AH998" s="430"/>
      <c r="AI998" s="430"/>
      <c r="AJ998" s="430"/>
      <c r="AK998" s="430"/>
      <c r="AL998" s="430"/>
      <c r="AM998" s="430"/>
      <c r="AN998" s="430"/>
      <c r="AO998" s="430"/>
      <c r="AP998" s="430"/>
      <c r="AQ998" s="430"/>
    </row>
    <row r="999" spans="1:43" ht="12.75">
      <c r="A999" s="430"/>
      <c r="B999" s="430"/>
      <c r="C999" s="430"/>
      <c r="D999" s="430"/>
      <c r="E999" s="282"/>
      <c r="F999" s="430"/>
      <c r="G999" s="50"/>
      <c r="H999" s="50"/>
      <c r="I999" s="430"/>
      <c r="J999" s="430"/>
      <c r="K999" s="430"/>
      <c r="L999" s="430"/>
      <c r="M999" s="430"/>
      <c r="N999" s="430"/>
      <c r="O999" s="430"/>
      <c r="P999" s="430"/>
      <c r="Q999" s="430"/>
      <c r="R999" s="430"/>
      <c r="S999" s="430"/>
      <c r="T999" s="430"/>
      <c r="U999" s="430"/>
      <c r="V999" s="430"/>
      <c r="W999" s="430"/>
      <c r="X999" s="430"/>
      <c r="Y999" s="430"/>
      <c r="Z999" s="430"/>
      <c r="AA999" s="430"/>
      <c r="AB999" s="286"/>
      <c r="AC999" s="430"/>
      <c r="AD999" s="430"/>
      <c r="AE999" s="430"/>
      <c r="AF999" s="430"/>
      <c r="AG999" s="430"/>
      <c r="AH999" s="430"/>
      <c r="AI999" s="430"/>
      <c r="AJ999" s="430"/>
      <c r="AK999" s="430"/>
      <c r="AL999" s="430"/>
      <c r="AM999" s="430"/>
      <c r="AN999" s="430"/>
      <c r="AO999" s="430"/>
      <c r="AP999" s="430"/>
      <c r="AQ999" s="430"/>
    </row>
    <row r="1000" spans="1:43" ht="12.75">
      <c r="A1000" s="430"/>
      <c r="B1000" s="430"/>
      <c r="C1000" s="430"/>
      <c r="D1000" s="430"/>
      <c r="E1000" s="282"/>
      <c r="F1000" s="430"/>
      <c r="G1000" s="50"/>
      <c r="H1000" s="50"/>
      <c r="I1000" s="430"/>
      <c r="J1000" s="430"/>
      <c r="K1000" s="430"/>
      <c r="L1000" s="430"/>
      <c r="M1000" s="430"/>
      <c r="N1000" s="430"/>
      <c r="O1000" s="430"/>
      <c r="P1000" s="430"/>
      <c r="Q1000" s="430"/>
      <c r="R1000" s="430"/>
      <c r="S1000" s="430"/>
      <c r="T1000" s="430"/>
      <c r="U1000" s="430"/>
      <c r="V1000" s="430"/>
      <c r="W1000" s="430"/>
      <c r="X1000" s="430"/>
      <c r="Y1000" s="430"/>
      <c r="Z1000" s="430"/>
      <c r="AA1000" s="430"/>
      <c r="AB1000" s="286"/>
      <c r="AC1000" s="430"/>
      <c r="AD1000" s="430"/>
      <c r="AE1000" s="430"/>
      <c r="AF1000" s="430"/>
      <c r="AG1000" s="430"/>
      <c r="AH1000" s="430"/>
      <c r="AI1000" s="430"/>
      <c r="AJ1000" s="430"/>
      <c r="AK1000" s="430"/>
      <c r="AL1000" s="430"/>
      <c r="AM1000" s="430"/>
      <c r="AN1000" s="430"/>
      <c r="AO1000" s="430"/>
      <c r="AP1000" s="430"/>
      <c r="AQ1000" s="430"/>
    </row>
    <row r="1001" spans="1:43" ht="12.75">
      <c r="A1001" s="430"/>
      <c r="B1001" s="430"/>
      <c r="C1001" s="430"/>
      <c r="D1001" s="430"/>
      <c r="E1001" s="282"/>
      <c r="F1001" s="430"/>
      <c r="G1001" s="50"/>
      <c r="H1001" s="50"/>
      <c r="I1001" s="430"/>
      <c r="J1001" s="430"/>
      <c r="K1001" s="430"/>
      <c r="L1001" s="430"/>
      <c r="M1001" s="430"/>
      <c r="N1001" s="430"/>
      <c r="O1001" s="430"/>
      <c r="P1001" s="430"/>
      <c r="Q1001" s="430"/>
      <c r="R1001" s="430"/>
      <c r="S1001" s="430"/>
      <c r="T1001" s="430"/>
      <c r="U1001" s="430"/>
      <c r="V1001" s="430"/>
      <c r="W1001" s="430"/>
      <c r="X1001" s="430"/>
      <c r="Y1001" s="430"/>
      <c r="Z1001" s="430"/>
      <c r="AA1001" s="430"/>
      <c r="AB1001" s="286"/>
      <c r="AC1001" s="430"/>
      <c r="AD1001" s="430"/>
      <c r="AE1001" s="430"/>
      <c r="AF1001" s="430"/>
      <c r="AG1001" s="430"/>
      <c r="AH1001" s="430"/>
      <c r="AI1001" s="430"/>
      <c r="AJ1001" s="430"/>
      <c r="AK1001" s="430"/>
      <c r="AL1001" s="430"/>
      <c r="AM1001" s="430"/>
      <c r="AN1001" s="430"/>
      <c r="AO1001" s="430"/>
      <c r="AP1001" s="430"/>
      <c r="AQ1001" s="430"/>
    </row>
    <row r="1002" spans="1:43" ht="12.75">
      <c r="A1002" s="430"/>
      <c r="B1002" s="430"/>
      <c r="C1002" s="430"/>
      <c r="D1002" s="430"/>
      <c r="E1002" s="282"/>
      <c r="F1002" s="430"/>
      <c r="G1002" s="50"/>
      <c r="H1002" s="50"/>
      <c r="I1002" s="430"/>
      <c r="J1002" s="430"/>
      <c r="K1002" s="430"/>
      <c r="L1002" s="430"/>
      <c r="M1002" s="430"/>
      <c r="N1002" s="430"/>
      <c r="O1002" s="430"/>
      <c r="P1002" s="430"/>
      <c r="Q1002" s="430"/>
      <c r="R1002" s="430"/>
      <c r="S1002" s="430"/>
      <c r="T1002" s="430"/>
      <c r="U1002" s="430"/>
      <c r="V1002" s="430"/>
      <c r="W1002" s="430"/>
      <c r="X1002" s="430"/>
      <c r="Y1002" s="430"/>
      <c r="Z1002" s="430"/>
      <c r="AA1002" s="430"/>
      <c r="AB1002" s="286"/>
      <c r="AC1002" s="430"/>
      <c r="AD1002" s="430"/>
      <c r="AE1002" s="430"/>
      <c r="AF1002" s="430"/>
      <c r="AG1002" s="430"/>
      <c r="AH1002" s="430"/>
      <c r="AI1002" s="430"/>
      <c r="AJ1002" s="430"/>
      <c r="AK1002" s="430"/>
      <c r="AL1002" s="430"/>
      <c r="AM1002" s="430"/>
      <c r="AN1002" s="430"/>
      <c r="AO1002" s="430"/>
      <c r="AP1002" s="430"/>
      <c r="AQ1002" s="430"/>
    </row>
    <row r="1003" spans="1:43" ht="12.75">
      <c r="A1003" s="430"/>
      <c r="B1003" s="430"/>
      <c r="C1003" s="430"/>
      <c r="D1003" s="430"/>
      <c r="E1003" s="282"/>
      <c r="F1003" s="430"/>
      <c r="G1003" s="50"/>
      <c r="H1003" s="50"/>
      <c r="I1003" s="430"/>
      <c r="J1003" s="430"/>
      <c r="K1003" s="430"/>
      <c r="L1003" s="430"/>
      <c r="M1003" s="430"/>
      <c r="N1003" s="430"/>
      <c r="O1003" s="430"/>
      <c r="P1003" s="430"/>
      <c r="Q1003" s="430"/>
      <c r="R1003" s="430"/>
      <c r="S1003" s="430"/>
      <c r="T1003" s="430"/>
      <c r="U1003" s="430"/>
      <c r="V1003" s="430"/>
      <c r="W1003" s="430"/>
      <c r="X1003" s="430"/>
      <c r="Y1003" s="430"/>
      <c r="Z1003" s="430"/>
      <c r="AA1003" s="430"/>
      <c r="AB1003" s="286"/>
      <c r="AC1003" s="430"/>
      <c r="AD1003" s="430"/>
      <c r="AE1003" s="430"/>
      <c r="AF1003" s="430"/>
      <c r="AG1003" s="430"/>
      <c r="AH1003" s="430"/>
      <c r="AI1003" s="430"/>
      <c r="AJ1003" s="430"/>
      <c r="AK1003" s="430"/>
      <c r="AL1003" s="430"/>
      <c r="AM1003" s="430"/>
      <c r="AN1003" s="430"/>
      <c r="AO1003" s="430"/>
      <c r="AP1003" s="430"/>
      <c r="AQ1003" s="430"/>
    </row>
    <row r="1004" spans="1:43" ht="12.75">
      <c r="A1004" s="430"/>
      <c r="B1004" s="430"/>
      <c r="C1004" s="430"/>
      <c r="D1004" s="430"/>
      <c r="E1004" s="282"/>
      <c r="F1004" s="430"/>
      <c r="G1004" s="50"/>
      <c r="H1004" s="50"/>
      <c r="I1004" s="430"/>
      <c r="J1004" s="430"/>
      <c r="K1004" s="430"/>
      <c r="L1004" s="430"/>
      <c r="M1004" s="430"/>
      <c r="N1004" s="430"/>
      <c r="O1004" s="430"/>
      <c r="P1004" s="430"/>
      <c r="Q1004" s="430"/>
      <c r="R1004" s="430"/>
      <c r="S1004" s="430"/>
      <c r="T1004" s="430"/>
      <c r="U1004" s="430"/>
      <c r="V1004" s="430"/>
      <c r="W1004" s="430"/>
      <c r="X1004" s="430"/>
      <c r="Y1004" s="430"/>
      <c r="Z1004" s="430"/>
      <c r="AA1004" s="430"/>
      <c r="AB1004" s="286"/>
      <c r="AC1004" s="430"/>
      <c r="AD1004" s="430"/>
      <c r="AE1004" s="430"/>
      <c r="AF1004" s="430"/>
      <c r="AG1004" s="430"/>
      <c r="AH1004" s="430"/>
      <c r="AI1004" s="430"/>
      <c r="AJ1004" s="430"/>
      <c r="AK1004" s="430"/>
      <c r="AL1004" s="430"/>
      <c r="AM1004" s="430"/>
      <c r="AN1004" s="430"/>
      <c r="AO1004" s="430"/>
      <c r="AP1004" s="430"/>
      <c r="AQ1004" s="430"/>
    </row>
    <row r="1005" spans="1:43" ht="12.75">
      <c r="A1005" s="430"/>
      <c r="B1005" s="430"/>
      <c r="C1005" s="430"/>
      <c r="D1005" s="430"/>
      <c r="E1005" s="282"/>
      <c r="F1005" s="430"/>
      <c r="G1005" s="50"/>
      <c r="H1005" s="50"/>
      <c r="I1005" s="430"/>
      <c r="J1005" s="430"/>
      <c r="K1005" s="430"/>
      <c r="L1005" s="430"/>
      <c r="M1005" s="430"/>
      <c r="N1005" s="430"/>
      <c r="O1005" s="430"/>
      <c r="P1005" s="430"/>
      <c r="Q1005" s="430"/>
      <c r="R1005" s="430"/>
      <c r="S1005" s="430"/>
      <c r="T1005" s="430"/>
      <c r="U1005" s="430"/>
      <c r="V1005" s="430"/>
      <c r="W1005" s="430"/>
      <c r="X1005" s="430"/>
      <c r="Y1005" s="430"/>
      <c r="Z1005" s="430"/>
      <c r="AA1005" s="430"/>
      <c r="AB1005" s="286"/>
      <c r="AC1005" s="430"/>
      <c r="AD1005" s="430"/>
      <c r="AE1005" s="430"/>
      <c r="AF1005" s="430"/>
      <c r="AG1005" s="430"/>
      <c r="AH1005" s="430"/>
      <c r="AI1005" s="430"/>
      <c r="AJ1005" s="430"/>
      <c r="AK1005" s="430"/>
      <c r="AL1005" s="430"/>
      <c r="AM1005" s="430"/>
      <c r="AN1005" s="430"/>
      <c r="AO1005" s="430"/>
      <c r="AP1005" s="430"/>
      <c r="AQ1005" s="430"/>
    </row>
    <row r="1006" spans="1:43" ht="12.75">
      <c r="A1006" s="430"/>
      <c r="B1006" s="430"/>
      <c r="C1006" s="430"/>
      <c r="D1006" s="430"/>
      <c r="E1006" s="282"/>
      <c r="F1006" s="430"/>
      <c r="G1006" s="50"/>
      <c r="H1006" s="50"/>
      <c r="I1006" s="430"/>
      <c r="J1006" s="430"/>
      <c r="K1006" s="430"/>
      <c r="L1006" s="430"/>
      <c r="M1006" s="430"/>
      <c r="N1006" s="430"/>
      <c r="O1006" s="430"/>
      <c r="P1006" s="430"/>
      <c r="Q1006" s="430"/>
      <c r="R1006" s="430"/>
      <c r="S1006" s="430"/>
      <c r="T1006" s="430"/>
      <c r="U1006" s="430"/>
      <c r="V1006" s="430"/>
      <c r="W1006" s="430"/>
      <c r="X1006" s="430"/>
      <c r="Y1006" s="430"/>
      <c r="Z1006" s="430"/>
      <c r="AA1006" s="430"/>
      <c r="AB1006" s="286"/>
      <c r="AC1006" s="430"/>
      <c r="AD1006" s="430"/>
      <c r="AE1006" s="430"/>
      <c r="AF1006" s="430"/>
      <c r="AG1006" s="430"/>
      <c r="AH1006" s="430"/>
      <c r="AI1006" s="430"/>
      <c r="AJ1006" s="430"/>
      <c r="AK1006" s="430"/>
      <c r="AL1006" s="430"/>
      <c r="AM1006" s="430"/>
      <c r="AN1006" s="430"/>
      <c r="AO1006" s="430"/>
      <c r="AP1006" s="430"/>
      <c r="AQ1006" s="430"/>
    </row>
    <row r="1007" spans="1:43" ht="12.75">
      <c r="A1007" s="430"/>
      <c r="B1007" s="430"/>
      <c r="C1007" s="430"/>
      <c r="D1007" s="430"/>
      <c r="E1007" s="282"/>
      <c r="F1007" s="430"/>
      <c r="G1007" s="50"/>
      <c r="H1007" s="50"/>
      <c r="I1007" s="430"/>
      <c r="J1007" s="430"/>
      <c r="K1007" s="430"/>
      <c r="L1007" s="430"/>
      <c r="M1007" s="430"/>
      <c r="N1007" s="430"/>
      <c r="O1007" s="430"/>
      <c r="P1007" s="430"/>
      <c r="Q1007" s="430"/>
      <c r="R1007" s="430"/>
      <c r="S1007" s="430"/>
      <c r="T1007" s="430"/>
      <c r="U1007" s="430"/>
      <c r="V1007" s="430"/>
      <c r="W1007" s="430"/>
      <c r="X1007" s="430"/>
      <c r="Y1007" s="430"/>
      <c r="Z1007" s="430"/>
      <c r="AA1007" s="430"/>
      <c r="AB1007" s="286"/>
      <c r="AC1007" s="430"/>
      <c r="AD1007" s="430"/>
      <c r="AE1007" s="430"/>
      <c r="AF1007" s="430"/>
      <c r="AG1007" s="430"/>
      <c r="AH1007" s="430"/>
      <c r="AI1007" s="430"/>
      <c r="AJ1007" s="430"/>
      <c r="AK1007" s="430"/>
      <c r="AL1007" s="430"/>
      <c r="AM1007" s="430"/>
      <c r="AN1007" s="430"/>
      <c r="AO1007" s="430"/>
      <c r="AP1007" s="430"/>
      <c r="AQ1007" s="430"/>
    </row>
    <row r="1008" spans="1:43" ht="12.75">
      <c r="A1008" s="430"/>
      <c r="B1008" s="430"/>
      <c r="C1008" s="430"/>
      <c r="D1008" s="430"/>
      <c r="E1008" s="282"/>
      <c r="F1008" s="430"/>
      <c r="G1008" s="50"/>
      <c r="H1008" s="50"/>
      <c r="I1008" s="430"/>
      <c r="J1008" s="430"/>
      <c r="K1008" s="430"/>
      <c r="L1008" s="430"/>
      <c r="M1008" s="430"/>
      <c r="N1008" s="430"/>
      <c r="O1008" s="430"/>
      <c r="P1008" s="430"/>
      <c r="Q1008" s="430"/>
      <c r="R1008" s="430"/>
      <c r="S1008" s="430"/>
      <c r="T1008" s="430"/>
      <c r="U1008" s="430"/>
      <c r="V1008" s="430"/>
      <c r="W1008" s="430"/>
      <c r="X1008" s="430"/>
      <c r="Y1008" s="430"/>
      <c r="Z1008" s="430"/>
      <c r="AA1008" s="430"/>
      <c r="AB1008" s="286"/>
      <c r="AC1008" s="430"/>
      <c r="AD1008" s="430"/>
      <c r="AE1008" s="430"/>
      <c r="AF1008" s="430"/>
      <c r="AG1008" s="430"/>
      <c r="AH1008" s="430"/>
      <c r="AI1008" s="430"/>
      <c r="AJ1008" s="430"/>
      <c r="AK1008" s="430"/>
      <c r="AL1008" s="430"/>
      <c r="AM1008" s="430"/>
      <c r="AN1008" s="430"/>
      <c r="AO1008" s="430"/>
      <c r="AP1008" s="430"/>
      <c r="AQ1008" s="430"/>
    </row>
    <row r="1009" spans="1:43" ht="12.75">
      <c r="A1009" s="430"/>
      <c r="B1009" s="430"/>
      <c r="C1009" s="430"/>
      <c r="D1009" s="430"/>
      <c r="E1009" s="282"/>
      <c r="F1009" s="430"/>
      <c r="G1009" s="50"/>
      <c r="H1009" s="50"/>
      <c r="I1009" s="430"/>
      <c r="J1009" s="430"/>
      <c r="K1009" s="430"/>
      <c r="L1009" s="430"/>
      <c r="M1009" s="430"/>
      <c r="N1009" s="430"/>
      <c r="O1009" s="430"/>
      <c r="P1009" s="430"/>
      <c r="Q1009" s="430"/>
      <c r="R1009" s="430"/>
      <c r="S1009" s="430"/>
      <c r="T1009" s="430"/>
      <c r="U1009" s="430"/>
      <c r="V1009" s="430"/>
      <c r="W1009" s="430"/>
      <c r="X1009" s="430"/>
      <c r="Y1009" s="430"/>
      <c r="Z1009" s="430"/>
      <c r="AA1009" s="430"/>
      <c r="AB1009" s="286"/>
      <c r="AC1009" s="430"/>
      <c r="AD1009" s="430"/>
      <c r="AE1009" s="430"/>
      <c r="AF1009" s="430"/>
      <c r="AG1009" s="430"/>
      <c r="AH1009" s="430"/>
      <c r="AI1009" s="430"/>
      <c r="AJ1009" s="430"/>
      <c r="AK1009" s="430"/>
      <c r="AL1009" s="430"/>
      <c r="AM1009" s="430"/>
      <c r="AN1009" s="430"/>
      <c r="AO1009" s="430"/>
      <c r="AP1009" s="430"/>
      <c r="AQ1009" s="430"/>
    </row>
    <row r="1010" spans="1:43" ht="12.75">
      <c r="A1010" s="430"/>
      <c r="B1010" s="430"/>
      <c r="C1010" s="430"/>
      <c r="D1010" s="430"/>
      <c r="E1010" s="282"/>
      <c r="F1010" s="430"/>
      <c r="G1010" s="50"/>
      <c r="H1010" s="50"/>
      <c r="I1010" s="430"/>
      <c r="J1010" s="430"/>
      <c r="K1010" s="430"/>
      <c r="L1010" s="430"/>
      <c r="M1010" s="430"/>
      <c r="N1010" s="430"/>
      <c r="O1010" s="430"/>
      <c r="P1010" s="430"/>
      <c r="Q1010" s="430"/>
      <c r="R1010" s="430"/>
      <c r="S1010" s="430"/>
      <c r="T1010" s="430"/>
      <c r="U1010" s="430"/>
      <c r="V1010" s="430"/>
      <c r="W1010" s="430"/>
      <c r="X1010" s="430"/>
      <c r="Y1010" s="430"/>
      <c r="Z1010" s="430"/>
      <c r="AA1010" s="430"/>
      <c r="AB1010" s="286"/>
      <c r="AC1010" s="430"/>
      <c r="AD1010" s="430"/>
      <c r="AE1010" s="430"/>
      <c r="AF1010" s="430"/>
      <c r="AG1010" s="430"/>
      <c r="AH1010" s="430"/>
      <c r="AI1010" s="430"/>
      <c r="AJ1010" s="430"/>
      <c r="AK1010" s="430"/>
      <c r="AL1010" s="430"/>
      <c r="AM1010" s="430"/>
      <c r="AN1010" s="430"/>
      <c r="AO1010" s="430"/>
      <c r="AP1010" s="430"/>
      <c r="AQ1010" s="430"/>
    </row>
    <row r="1011" spans="1:43" ht="12.75">
      <c r="A1011" s="430"/>
      <c r="B1011" s="430"/>
      <c r="C1011" s="430"/>
      <c r="D1011" s="430"/>
      <c r="E1011" s="282"/>
      <c r="F1011" s="430"/>
      <c r="G1011" s="50"/>
      <c r="H1011" s="50"/>
      <c r="I1011" s="430"/>
      <c r="J1011" s="430"/>
      <c r="K1011" s="430"/>
      <c r="L1011" s="430"/>
      <c r="M1011" s="430"/>
      <c r="N1011" s="430"/>
      <c r="O1011" s="430"/>
      <c r="P1011" s="430"/>
      <c r="Q1011" s="430"/>
      <c r="R1011" s="430"/>
      <c r="S1011" s="430"/>
      <c r="T1011" s="430"/>
      <c r="U1011" s="430"/>
      <c r="V1011" s="430"/>
      <c r="W1011" s="430"/>
      <c r="X1011" s="430"/>
      <c r="Y1011" s="430"/>
      <c r="Z1011" s="430"/>
      <c r="AA1011" s="430"/>
      <c r="AB1011" s="286"/>
      <c r="AC1011" s="430"/>
      <c r="AD1011" s="430"/>
      <c r="AE1011" s="430"/>
      <c r="AF1011" s="430"/>
      <c r="AG1011" s="430"/>
      <c r="AH1011" s="430"/>
      <c r="AI1011" s="430"/>
      <c r="AJ1011" s="430"/>
      <c r="AK1011" s="430"/>
      <c r="AL1011" s="430"/>
      <c r="AM1011" s="430"/>
      <c r="AN1011" s="430"/>
      <c r="AO1011" s="430"/>
      <c r="AP1011" s="430"/>
      <c r="AQ1011" s="430"/>
    </row>
    <row r="1012" spans="1:43" ht="12.75">
      <c r="A1012" s="430"/>
      <c r="B1012" s="430"/>
      <c r="C1012" s="430"/>
      <c r="D1012" s="430"/>
      <c r="E1012" s="282"/>
      <c r="F1012" s="430"/>
      <c r="G1012" s="50"/>
      <c r="H1012" s="50"/>
      <c r="I1012" s="430"/>
      <c r="J1012" s="430"/>
      <c r="K1012" s="430"/>
      <c r="L1012" s="430"/>
      <c r="M1012" s="430"/>
      <c r="N1012" s="430"/>
      <c r="O1012" s="430"/>
      <c r="P1012" s="430"/>
      <c r="Q1012" s="430"/>
      <c r="R1012" s="430"/>
      <c r="S1012" s="430"/>
      <c r="T1012" s="430"/>
      <c r="U1012" s="430"/>
      <c r="V1012" s="430"/>
      <c r="W1012" s="430"/>
      <c r="X1012" s="430"/>
      <c r="Y1012" s="430"/>
      <c r="Z1012" s="430"/>
      <c r="AA1012" s="430"/>
      <c r="AB1012" s="286"/>
      <c r="AC1012" s="430"/>
      <c r="AD1012" s="430"/>
      <c r="AE1012" s="430"/>
      <c r="AF1012" s="430"/>
      <c r="AG1012" s="430"/>
      <c r="AH1012" s="430"/>
      <c r="AI1012" s="430"/>
      <c r="AJ1012" s="430"/>
      <c r="AK1012" s="430"/>
      <c r="AL1012" s="430"/>
      <c r="AM1012" s="430"/>
      <c r="AN1012" s="430"/>
      <c r="AO1012" s="430"/>
      <c r="AP1012" s="430"/>
      <c r="AQ1012" s="430"/>
    </row>
    <row r="1013" spans="1:43" ht="12.75">
      <c r="A1013" s="430"/>
      <c r="B1013" s="430"/>
      <c r="C1013" s="430"/>
      <c r="D1013" s="430"/>
      <c r="E1013" s="282"/>
      <c r="F1013" s="430"/>
      <c r="G1013" s="50"/>
      <c r="H1013" s="50"/>
      <c r="I1013" s="430"/>
      <c r="J1013" s="430"/>
      <c r="K1013" s="430"/>
      <c r="L1013" s="430"/>
      <c r="M1013" s="430"/>
      <c r="N1013" s="430"/>
      <c r="O1013" s="430"/>
      <c r="P1013" s="430"/>
      <c r="Q1013" s="430"/>
      <c r="R1013" s="430"/>
      <c r="S1013" s="430"/>
      <c r="T1013" s="430"/>
      <c r="U1013" s="430"/>
      <c r="V1013" s="430"/>
      <c r="W1013" s="430"/>
      <c r="X1013" s="430"/>
      <c r="Y1013" s="430"/>
      <c r="Z1013" s="430"/>
      <c r="AA1013" s="430"/>
      <c r="AB1013" s="286"/>
      <c r="AC1013" s="430"/>
      <c r="AD1013" s="430"/>
      <c r="AE1013" s="430"/>
      <c r="AF1013" s="430"/>
      <c r="AG1013" s="430"/>
      <c r="AH1013" s="430"/>
      <c r="AI1013" s="430"/>
      <c r="AJ1013" s="430"/>
      <c r="AK1013" s="430"/>
      <c r="AL1013" s="430"/>
      <c r="AM1013" s="430"/>
      <c r="AN1013" s="430"/>
      <c r="AO1013" s="430"/>
      <c r="AP1013" s="430"/>
      <c r="AQ1013" s="430"/>
    </row>
    <row r="1014" spans="1:43" ht="12.75">
      <c r="A1014" s="430"/>
      <c r="B1014" s="430"/>
      <c r="C1014" s="430"/>
      <c r="D1014" s="430"/>
      <c r="E1014" s="282"/>
      <c r="F1014" s="430"/>
      <c r="G1014" s="50"/>
      <c r="H1014" s="50"/>
      <c r="I1014" s="430"/>
      <c r="J1014" s="430"/>
      <c r="K1014" s="430"/>
      <c r="L1014" s="430"/>
      <c r="M1014" s="430"/>
      <c r="N1014" s="430"/>
      <c r="O1014" s="430"/>
      <c r="P1014" s="430"/>
      <c r="Q1014" s="430"/>
      <c r="R1014" s="430"/>
      <c r="S1014" s="430"/>
      <c r="T1014" s="430"/>
      <c r="U1014" s="430"/>
      <c r="V1014" s="430"/>
      <c r="W1014" s="430"/>
      <c r="X1014" s="430"/>
      <c r="Y1014" s="430"/>
      <c r="Z1014" s="430"/>
      <c r="AA1014" s="430"/>
      <c r="AB1014" s="286"/>
      <c r="AC1014" s="430"/>
      <c r="AD1014" s="430"/>
      <c r="AE1014" s="430"/>
      <c r="AF1014" s="430"/>
      <c r="AG1014" s="430"/>
      <c r="AH1014" s="430"/>
      <c r="AI1014" s="430"/>
      <c r="AJ1014" s="430"/>
      <c r="AK1014" s="430"/>
      <c r="AL1014" s="430"/>
      <c r="AM1014" s="430"/>
      <c r="AN1014" s="430"/>
      <c r="AO1014" s="430"/>
      <c r="AP1014" s="430"/>
      <c r="AQ1014" s="430"/>
    </row>
    <row r="1015" spans="1:43" ht="12.75">
      <c r="A1015" s="430"/>
      <c r="B1015" s="430"/>
      <c r="C1015" s="430"/>
      <c r="D1015" s="430"/>
      <c r="E1015" s="282"/>
      <c r="F1015" s="430"/>
      <c r="G1015" s="50"/>
      <c r="H1015" s="50"/>
      <c r="I1015" s="430"/>
      <c r="J1015" s="430"/>
      <c r="K1015" s="430"/>
      <c r="L1015" s="430"/>
      <c r="M1015" s="430"/>
      <c r="N1015" s="430"/>
      <c r="O1015" s="430"/>
      <c r="P1015" s="430"/>
      <c r="Q1015" s="430"/>
      <c r="R1015" s="430"/>
      <c r="S1015" s="430"/>
      <c r="T1015" s="430"/>
      <c r="U1015" s="430"/>
      <c r="V1015" s="430"/>
      <c r="W1015" s="430"/>
      <c r="X1015" s="430"/>
      <c r="Y1015" s="430"/>
      <c r="Z1015" s="430"/>
      <c r="AA1015" s="430"/>
      <c r="AB1015" s="286"/>
      <c r="AC1015" s="430"/>
      <c r="AD1015" s="430"/>
      <c r="AE1015" s="430"/>
      <c r="AF1015" s="430"/>
      <c r="AG1015" s="430"/>
      <c r="AH1015" s="430"/>
      <c r="AI1015" s="430"/>
      <c r="AJ1015" s="430"/>
      <c r="AK1015" s="430"/>
      <c r="AL1015" s="430"/>
      <c r="AM1015" s="430"/>
      <c r="AN1015" s="430"/>
      <c r="AO1015" s="430"/>
      <c r="AP1015" s="430"/>
      <c r="AQ1015" s="430"/>
    </row>
    <row r="1016" spans="1:43" ht="12.75">
      <c r="A1016" s="430"/>
      <c r="B1016" s="430"/>
      <c r="C1016" s="430"/>
      <c r="D1016" s="430"/>
      <c r="E1016" s="282"/>
      <c r="F1016" s="430"/>
      <c r="G1016" s="50"/>
      <c r="H1016" s="50"/>
      <c r="I1016" s="430"/>
      <c r="J1016" s="430"/>
      <c r="K1016" s="430"/>
      <c r="L1016" s="430"/>
      <c r="M1016" s="430"/>
      <c r="N1016" s="430"/>
      <c r="O1016" s="430"/>
      <c r="P1016" s="430"/>
      <c r="Q1016" s="430"/>
      <c r="R1016" s="430"/>
      <c r="S1016" s="430"/>
      <c r="T1016" s="430"/>
      <c r="U1016" s="430"/>
      <c r="V1016" s="430"/>
      <c r="W1016" s="430"/>
      <c r="X1016" s="430"/>
      <c r="Y1016" s="430"/>
      <c r="Z1016" s="430"/>
      <c r="AA1016" s="430"/>
      <c r="AB1016" s="286"/>
      <c r="AC1016" s="430"/>
      <c r="AD1016" s="430"/>
      <c r="AE1016" s="430"/>
      <c r="AF1016" s="430"/>
      <c r="AG1016" s="430"/>
      <c r="AH1016" s="430"/>
      <c r="AI1016" s="430"/>
      <c r="AJ1016" s="430"/>
      <c r="AK1016" s="430"/>
      <c r="AL1016" s="430"/>
      <c r="AM1016" s="430"/>
      <c r="AN1016" s="430"/>
      <c r="AO1016" s="430"/>
      <c r="AP1016" s="430"/>
      <c r="AQ1016" s="430"/>
    </row>
    <row r="1017" spans="1:43" ht="12.75">
      <c r="A1017" s="430"/>
      <c r="B1017" s="430"/>
      <c r="C1017" s="430"/>
      <c r="D1017" s="430"/>
      <c r="E1017" s="282"/>
      <c r="F1017" s="430"/>
      <c r="G1017" s="50"/>
      <c r="H1017" s="50"/>
      <c r="I1017" s="430"/>
      <c r="J1017" s="430"/>
      <c r="K1017" s="430"/>
      <c r="L1017" s="430"/>
      <c r="M1017" s="430"/>
      <c r="N1017" s="430"/>
      <c r="O1017" s="430"/>
      <c r="P1017" s="430"/>
      <c r="Q1017" s="430"/>
      <c r="R1017" s="430"/>
      <c r="S1017" s="430"/>
      <c r="T1017" s="430"/>
      <c r="U1017" s="430"/>
      <c r="V1017" s="430"/>
      <c r="W1017" s="430"/>
      <c r="X1017" s="430"/>
      <c r="Y1017" s="430"/>
      <c r="Z1017" s="430"/>
      <c r="AA1017" s="430"/>
      <c r="AB1017" s="286"/>
      <c r="AC1017" s="430"/>
      <c r="AD1017" s="430"/>
      <c r="AE1017" s="430"/>
      <c r="AF1017" s="430"/>
      <c r="AG1017" s="430"/>
      <c r="AH1017" s="430"/>
      <c r="AI1017" s="430"/>
      <c r="AJ1017" s="430"/>
      <c r="AK1017" s="430"/>
      <c r="AL1017" s="430"/>
      <c r="AM1017" s="430"/>
      <c r="AN1017" s="430"/>
      <c r="AO1017" s="430"/>
      <c r="AP1017" s="430"/>
      <c r="AQ1017" s="430"/>
    </row>
    <row r="1018" spans="1:43" ht="12.75">
      <c r="A1018" s="430"/>
      <c r="B1018" s="430"/>
      <c r="C1018" s="430"/>
      <c r="D1018" s="430"/>
      <c r="E1018" s="282"/>
      <c r="F1018" s="430"/>
      <c r="G1018" s="50"/>
      <c r="H1018" s="50"/>
      <c r="I1018" s="430"/>
      <c r="J1018" s="430"/>
      <c r="K1018" s="430"/>
      <c r="L1018" s="430"/>
      <c r="M1018" s="430"/>
      <c r="N1018" s="430"/>
      <c r="O1018" s="430"/>
      <c r="P1018" s="430"/>
      <c r="Q1018" s="430"/>
      <c r="R1018" s="430"/>
      <c r="S1018" s="430"/>
      <c r="T1018" s="430"/>
      <c r="U1018" s="430"/>
      <c r="V1018" s="430"/>
      <c r="W1018" s="430"/>
      <c r="X1018" s="430"/>
      <c r="Y1018" s="430"/>
      <c r="Z1018" s="430"/>
      <c r="AA1018" s="430"/>
      <c r="AB1018" s="286"/>
      <c r="AC1018" s="430"/>
      <c r="AD1018" s="430"/>
      <c r="AE1018" s="430"/>
      <c r="AF1018" s="430"/>
      <c r="AG1018" s="430"/>
      <c r="AH1018" s="430"/>
      <c r="AI1018" s="430"/>
      <c r="AJ1018" s="430"/>
      <c r="AK1018" s="430"/>
      <c r="AL1018" s="430"/>
      <c r="AM1018" s="430"/>
      <c r="AN1018" s="430"/>
      <c r="AO1018" s="430"/>
      <c r="AP1018" s="430"/>
      <c r="AQ1018" s="430"/>
    </row>
    <row r="1019" spans="1:43" ht="12.75">
      <c r="A1019" s="430"/>
      <c r="B1019" s="430"/>
      <c r="C1019" s="430"/>
      <c r="D1019" s="430"/>
      <c r="E1019" s="282"/>
      <c r="F1019" s="430"/>
      <c r="G1019" s="50"/>
      <c r="H1019" s="50"/>
      <c r="I1019" s="430"/>
      <c r="J1019" s="430"/>
      <c r="K1019" s="430"/>
      <c r="L1019" s="430"/>
      <c r="M1019" s="430"/>
      <c r="N1019" s="430"/>
      <c r="O1019" s="430"/>
      <c r="P1019" s="430"/>
      <c r="Q1019" s="430"/>
      <c r="R1019" s="430"/>
      <c r="S1019" s="430"/>
      <c r="T1019" s="430"/>
      <c r="U1019" s="430"/>
      <c r="V1019" s="430"/>
      <c r="W1019" s="430"/>
      <c r="X1019" s="430"/>
      <c r="Y1019" s="430"/>
      <c r="Z1019" s="430"/>
      <c r="AA1019" s="430"/>
      <c r="AB1019" s="286"/>
      <c r="AC1019" s="430"/>
      <c r="AD1019" s="430"/>
      <c r="AE1019" s="430"/>
      <c r="AF1019" s="430"/>
      <c r="AG1019" s="430"/>
      <c r="AH1019" s="430"/>
      <c r="AI1019" s="430"/>
      <c r="AJ1019" s="430"/>
      <c r="AK1019" s="430"/>
      <c r="AL1019" s="430"/>
      <c r="AM1019" s="430"/>
      <c r="AN1019" s="430"/>
      <c r="AO1019" s="430"/>
      <c r="AP1019" s="430"/>
      <c r="AQ1019" s="430"/>
    </row>
    <row r="1020" spans="1:43" ht="12.75">
      <c r="A1020" s="430"/>
      <c r="B1020" s="430"/>
      <c r="C1020" s="430"/>
      <c r="D1020" s="430"/>
      <c r="E1020" s="282"/>
      <c r="F1020" s="430"/>
      <c r="G1020" s="50"/>
      <c r="H1020" s="50"/>
      <c r="I1020" s="430"/>
      <c r="J1020" s="430"/>
      <c r="K1020" s="430"/>
      <c r="L1020" s="430"/>
      <c r="M1020" s="430"/>
      <c r="N1020" s="430"/>
      <c r="O1020" s="430"/>
      <c r="P1020" s="430"/>
      <c r="Q1020" s="430"/>
      <c r="R1020" s="430"/>
      <c r="S1020" s="430"/>
      <c r="T1020" s="430"/>
      <c r="U1020" s="430"/>
      <c r="V1020" s="430"/>
      <c r="W1020" s="430"/>
      <c r="X1020" s="430"/>
      <c r="Y1020" s="430"/>
      <c r="Z1020" s="430"/>
      <c r="AA1020" s="430"/>
      <c r="AB1020" s="286"/>
      <c r="AC1020" s="430"/>
      <c r="AD1020" s="430"/>
      <c r="AE1020" s="430"/>
      <c r="AF1020" s="430"/>
      <c r="AG1020" s="430"/>
      <c r="AH1020" s="430"/>
      <c r="AI1020" s="430"/>
      <c r="AJ1020" s="430"/>
      <c r="AK1020" s="430"/>
      <c r="AL1020" s="430"/>
      <c r="AM1020" s="430"/>
      <c r="AN1020" s="430"/>
      <c r="AO1020" s="430"/>
      <c r="AP1020" s="430"/>
      <c r="AQ1020" s="430"/>
    </row>
    <row r="1021" spans="1:43" ht="12.75">
      <c r="A1021" s="430"/>
      <c r="B1021" s="430"/>
      <c r="C1021" s="430"/>
      <c r="D1021" s="430"/>
      <c r="E1021" s="282"/>
      <c r="F1021" s="430"/>
      <c r="G1021" s="50"/>
      <c r="H1021" s="50"/>
      <c r="I1021" s="430"/>
      <c r="J1021" s="430"/>
      <c r="K1021" s="430"/>
      <c r="L1021" s="430"/>
      <c r="M1021" s="430"/>
      <c r="N1021" s="430"/>
      <c r="O1021" s="430"/>
      <c r="P1021" s="430"/>
      <c r="Q1021" s="430"/>
      <c r="R1021" s="430"/>
      <c r="S1021" s="430"/>
      <c r="T1021" s="430"/>
      <c r="U1021" s="430"/>
      <c r="V1021" s="430"/>
      <c r="W1021" s="430"/>
      <c r="X1021" s="430"/>
      <c r="Y1021" s="430"/>
      <c r="Z1021" s="430"/>
      <c r="AA1021" s="430"/>
      <c r="AB1021" s="286"/>
      <c r="AC1021" s="430"/>
      <c r="AD1021" s="430"/>
      <c r="AE1021" s="430"/>
      <c r="AF1021" s="430"/>
      <c r="AG1021" s="430"/>
      <c r="AH1021" s="430"/>
      <c r="AI1021" s="430"/>
      <c r="AJ1021" s="430"/>
      <c r="AK1021" s="430"/>
      <c r="AL1021" s="430"/>
      <c r="AM1021" s="430"/>
      <c r="AN1021" s="430"/>
      <c r="AO1021" s="430"/>
      <c r="AP1021" s="430"/>
      <c r="AQ1021" s="430"/>
    </row>
    <row r="1022" spans="1:43" ht="12.75">
      <c r="A1022" s="430"/>
      <c r="B1022" s="430"/>
      <c r="C1022" s="430"/>
      <c r="D1022" s="430"/>
      <c r="E1022" s="282"/>
      <c r="F1022" s="430"/>
      <c r="G1022" s="50"/>
      <c r="H1022" s="50"/>
      <c r="I1022" s="430"/>
      <c r="J1022" s="430"/>
      <c r="K1022" s="430"/>
      <c r="L1022" s="430"/>
      <c r="M1022" s="430"/>
      <c r="N1022" s="430"/>
      <c r="O1022" s="430"/>
      <c r="P1022" s="430"/>
      <c r="Q1022" s="430"/>
      <c r="R1022" s="430"/>
      <c r="S1022" s="430"/>
      <c r="T1022" s="430"/>
      <c r="U1022" s="430"/>
      <c r="V1022" s="430"/>
      <c r="W1022" s="430"/>
      <c r="X1022" s="430"/>
      <c r="Y1022" s="430"/>
      <c r="Z1022" s="430"/>
      <c r="AA1022" s="430"/>
      <c r="AB1022" s="286"/>
      <c r="AC1022" s="430"/>
      <c r="AD1022" s="430"/>
      <c r="AE1022" s="430"/>
      <c r="AF1022" s="430"/>
      <c r="AG1022" s="430"/>
      <c r="AH1022" s="430"/>
      <c r="AI1022" s="430"/>
      <c r="AJ1022" s="430"/>
      <c r="AK1022" s="430"/>
      <c r="AL1022" s="430"/>
      <c r="AM1022" s="430"/>
      <c r="AN1022" s="430"/>
      <c r="AO1022" s="430"/>
      <c r="AP1022" s="430"/>
      <c r="AQ1022" s="430"/>
    </row>
    <row r="1023" spans="1:43" ht="12.75">
      <c r="A1023" s="430"/>
      <c r="B1023" s="430"/>
      <c r="C1023" s="430"/>
      <c r="D1023" s="430"/>
      <c r="E1023" s="282"/>
      <c r="F1023" s="430"/>
      <c r="G1023" s="50"/>
      <c r="H1023" s="50"/>
      <c r="I1023" s="430"/>
      <c r="J1023" s="430"/>
      <c r="K1023" s="430"/>
      <c r="L1023" s="430"/>
      <c r="M1023" s="430"/>
      <c r="N1023" s="430"/>
      <c r="O1023" s="430"/>
      <c r="P1023" s="430"/>
      <c r="Q1023" s="430"/>
      <c r="R1023" s="430"/>
      <c r="S1023" s="430"/>
      <c r="T1023" s="430"/>
      <c r="U1023" s="430"/>
      <c r="V1023" s="430"/>
      <c r="W1023" s="430"/>
      <c r="X1023" s="430"/>
      <c r="Y1023" s="430"/>
      <c r="Z1023" s="430"/>
      <c r="AA1023" s="430"/>
      <c r="AB1023" s="286"/>
      <c r="AC1023" s="430"/>
      <c r="AD1023" s="430"/>
      <c r="AE1023" s="430"/>
      <c r="AF1023" s="430"/>
      <c r="AG1023" s="430"/>
      <c r="AH1023" s="430"/>
      <c r="AI1023" s="430"/>
      <c r="AJ1023" s="430"/>
      <c r="AK1023" s="430"/>
      <c r="AL1023" s="430"/>
      <c r="AM1023" s="430"/>
      <c r="AN1023" s="430"/>
      <c r="AO1023" s="430"/>
      <c r="AP1023" s="430"/>
      <c r="AQ1023" s="430"/>
    </row>
    <row r="1024" spans="1:43" ht="12.75">
      <c r="A1024" s="430"/>
      <c r="B1024" s="430"/>
      <c r="C1024" s="430"/>
      <c r="D1024" s="430"/>
      <c r="E1024" s="282"/>
      <c r="F1024" s="430"/>
      <c r="G1024" s="50"/>
      <c r="H1024" s="50"/>
      <c r="I1024" s="430"/>
      <c r="J1024" s="430"/>
      <c r="K1024" s="430"/>
      <c r="L1024" s="430"/>
      <c r="M1024" s="430"/>
      <c r="N1024" s="430"/>
      <c r="O1024" s="430"/>
      <c r="P1024" s="430"/>
      <c r="Q1024" s="430"/>
      <c r="R1024" s="430"/>
      <c r="S1024" s="430"/>
      <c r="T1024" s="430"/>
      <c r="U1024" s="430"/>
      <c r="V1024" s="430"/>
      <c r="W1024" s="430"/>
      <c r="X1024" s="430"/>
      <c r="Y1024" s="430"/>
      <c r="Z1024" s="430"/>
      <c r="AA1024" s="430"/>
      <c r="AB1024" s="286"/>
      <c r="AC1024" s="430"/>
      <c r="AD1024" s="430"/>
      <c r="AE1024" s="430"/>
      <c r="AF1024" s="430"/>
      <c r="AG1024" s="430"/>
      <c r="AH1024" s="430"/>
      <c r="AI1024" s="430"/>
      <c r="AJ1024" s="430"/>
      <c r="AK1024" s="430"/>
      <c r="AL1024" s="430"/>
      <c r="AM1024" s="430"/>
      <c r="AN1024" s="430"/>
      <c r="AO1024" s="430"/>
      <c r="AP1024" s="430"/>
      <c r="AQ1024" s="430"/>
    </row>
    <row r="1025" spans="1:43" ht="12.75">
      <c r="A1025" s="430"/>
      <c r="B1025" s="430"/>
      <c r="C1025" s="430"/>
      <c r="D1025" s="430"/>
      <c r="E1025" s="282"/>
      <c r="F1025" s="430"/>
      <c r="G1025" s="50"/>
      <c r="H1025" s="50"/>
      <c r="I1025" s="430"/>
      <c r="J1025" s="430"/>
      <c r="K1025" s="430"/>
      <c r="L1025" s="430"/>
      <c r="M1025" s="430"/>
      <c r="N1025" s="430"/>
      <c r="O1025" s="430"/>
      <c r="P1025" s="430"/>
      <c r="Q1025" s="430"/>
      <c r="R1025" s="430"/>
      <c r="S1025" s="430"/>
      <c r="T1025" s="430"/>
      <c r="U1025" s="430"/>
      <c r="V1025" s="430"/>
      <c r="W1025" s="430"/>
      <c r="X1025" s="430"/>
      <c r="Y1025" s="430"/>
      <c r="Z1025" s="430"/>
      <c r="AA1025" s="430"/>
      <c r="AB1025" s="286"/>
      <c r="AC1025" s="430"/>
      <c r="AD1025" s="430"/>
      <c r="AE1025" s="430"/>
      <c r="AF1025" s="430"/>
      <c r="AG1025" s="430"/>
      <c r="AH1025" s="430"/>
      <c r="AI1025" s="430"/>
      <c r="AJ1025" s="430"/>
      <c r="AK1025" s="430"/>
      <c r="AL1025" s="430"/>
      <c r="AM1025" s="430"/>
      <c r="AN1025" s="430"/>
      <c r="AO1025" s="430"/>
      <c r="AP1025" s="430"/>
      <c r="AQ1025" s="430"/>
    </row>
    <row r="1026" spans="1:43" ht="12.75">
      <c r="A1026" s="430"/>
      <c r="B1026" s="430"/>
      <c r="C1026" s="430"/>
      <c r="D1026" s="430"/>
      <c r="E1026" s="282"/>
      <c r="F1026" s="430"/>
      <c r="G1026" s="50"/>
      <c r="H1026" s="50"/>
      <c r="I1026" s="430"/>
      <c r="J1026" s="430"/>
      <c r="K1026" s="430"/>
      <c r="L1026" s="430"/>
      <c r="M1026" s="430"/>
      <c r="N1026" s="430"/>
      <c r="O1026" s="430"/>
      <c r="P1026" s="430"/>
      <c r="Q1026" s="430"/>
      <c r="R1026" s="430"/>
      <c r="S1026" s="430"/>
      <c r="T1026" s="430"/>
      <c r="U1026" s="430"/>
      <c r="V1026" s="430"/>
      <c r="W1026" s="430"/>
      <c r="X1026" s="430"/>
      <c r="Y1026" s="430"/>
      <c r="Z1026" s="430"/>
      <c r="AA1026" s="430"/>
      <c r="AB1026" s="286"/>
      <c r="AC1026" s="430"/>
      <c r="AD1026" s="430"/>
      <c r="AE1026" s="430"/>
      <c r="AF1026" s="430"/>
      <c r="AG1026" s="430"/>
      <c r="AH1026" s="430"/>
      <c r="AI1026" s="430"/>
      <c r="AJ1026" s="430"/>
      <c r="AK1026" s="430"/>
      <c r="AL1026" s="430"/>
      <c r="AM1026" s="430"/>
      <c r="AN1026" s="430"/>
      <c r="AO1026" s="430"/>
      <c r="AP1026" s="430"/>
      <c r="AQ1026" s="430"/>
    </row>
    <row r="1027" spans="1:43" ht="12.75">
      <c r="A1027" s="430"/>
      <c r="B1027" s="430"/>
      <c r="C1027" s="430"/>
      <c r="D1027" s="430"/>
      <c r="E1027" s="282"/>
      <c r="F1027" s="430"/>
      <c r="G1027" s="50"/>
      <c r="H1027" s="50"/>
      <c r="I1027" s="430"/>
      <c r="J1027" s="430"/>
      <c r="K1027" s="430"/>
      <c r="L1027" s="430"/>
      <c r="M1027" s="430"/>
      <c r="N1027" s="430"/>
      <c r="O1027" s="430"/>
      <c r="P1027" s="430"/>
      <c r="Q1027" s="430"/>
      <c r="R1027" s="430"/>
      <c r="S1027" s="430"/>
      <c r="T1027" s="430"/>
      <c r="U1027" s="430"/>
      <c r="V1027" s="430"/>
      <c r="W1027" s="430"/>
      <c r="X1027" s="430"/>
      <c r="Y1027" s="430"/>
      <c r="Z1027" s="430"/>
      <c r="AA1027" s="430"/>
      <c r="AB1027" s="286"/>
      <c r="AC1027" s="430"/>
      <c r="AD1027" s="430"/>
      <c r="AE1027" s="430"/>
      <c r="AF1027" s="430"/>
      <c r="AG1027" s="430"/>
      <c r="AH1027" s="430"/>
      <c r="AI1027" s="430"/>
      <c r="AJ1027" s="430"/>
      <c r="AK1027" s="430"/>
      <c r="AL1027" s="430"/>
      <c r="AM1027" s="430"/>
      <c r="AN1027" s="430"/>
      <c r="AO1027" s="430"/>
      <c r="AP1027" s="430"/>
      <c r="AQ1027" s="430"/>
    </row>
    <row r="1028" spans="1:43" ht="12.75">
      <c r="A1028" s="430"/>
      <c r="B1028" s="430"/>
      <c r="C1028" s="430"/>
      <c r="D1028" s="430"/>
      <c r="E1028" s="282"/>
      <c r="F1028" s="430"/>
      <c r="G1028" s="50"/>
      <c r="H1028" s="50"/>
      <c r="I1028" s="430"/>
      <c r="J1028" s="430"/>
      <c r="K1028" s="430"/>
      <c r="L1028" s="430"/>
      <c r="M1028" s="430"/>
      <c r="N1028" s="430"/>
      <c r="O1028" s="430"/>
      <c r="P1028" s="430"/>
      <c r="Q1028" s="430"/>
      <c r="R1028" s="430"/>
      <c r="S1028" s="430"/>
      <c r="T1028" s="430"/>
      <c r="U1028" s="430"/>
      <c r="V1028" s="430"/>
      <c r="W1028" s="430"/>
      <c r="X1028" s="430"/>
      <c r="Y1028" s="430"/>
      <c r="Z1028" s="430"/>
      <c r="AA1028" s="430"/>
      <c r="AB1028" s="286"/>
      <c r="AC1028" s="430"/>
      <c r="AD1028" s="430"/>
      <c r="AE1028" s="430"/>
      <c r="AF1028" s="430"/>
      <c r="AG1028" s="430"/>
      <c r="AH1028" s="430"/>
      <c r="AI1028" s="430"/>
      <c r="AJ1028" s="430"/>
      <c r="AK1028" s="430"/>
      <c r="AL1028" s="430"/>
      <c r="AM1028" s="430"/>
      <c r="AN1028" s="430"/>
      <c r="AO1028" s="430"/>
      <c r="AP1028" s="430"/>
      <c r="AQ1028" s="430"/>
    </row>
    <row r="1029" spans="1:43" ht="12.75">
      <c r="A1029" s="430"/>
      <c r="B1029" s="430"/>
      <c r="C1029" s="430"/>
      <c r="D1029" s="430"/>
      <c r="E1029" s="282"/>
      <c r="F1029" s="430"/>
      <c r="G1029" s="50"/>
      <c r="H1029" s="50"/>
      <c r="I1029" s="430"/>
      <c r="J1029" s="430"/>
      <c r="K1029" s="430"/>
      <c r="L1029" s="430"/>
      <c r="M1029" s="430"/>
      <c r="N1029" s="430"/>
      <c r="O1029" s="430"/>
      <c r="P1029" s="430"/>
      <c r="Q1029" s="430"/>
      <c r="R1029" s="430"/>
      <c r="S1029" s="430"/>
      <c r="T1029" s="430"/>
      <c r="U1029" s="430"/>
      <c r="V1029" s="430"/>
      <c r="W1029" s="430"/>
      <c r="X1029" s="430"/>
      <c r="Y1029" s="430"/>
      <c r="Z1029" s="430"/>
      <c r="AA1029" s="430"/>
      <c r="AB1029" s="286"/>
      <c r="AC1029" s="430"/>
      <c r="AD1029" s="430"/>
      <c r="AE1029" s="430"/>
      <c r="AF1029" s="430"/>
      <c r="AG1029" s="430"/>
      <c r="AH1029" s="430"/>
      <c r="AI1029" s="430"/>
      <c r="AJ1029" s="430"/>
      <c r="AK1029" s="430"/>
      <c r="AL1029" s="430"/>
      <c r="AM1029" s="430"/>
      <c r="AN1029" s="430"/>
      <c r="AO1029" s="430"/>
      <c r="AP1029" s="430"/>
      <c r="AQ1029" s="430"/>
    </row>
    <row r="1030" spans="1:43" ht="12.75">
      <c r="A1030" s="430"/>
      <c r="B1030" s="430"/>
      <c r="C1030" s="430"/>
      <c r="D1030" s="430"/>
      <c r="E1030" s="282"/>
      <c r="F1030" s="430"/>
      <c r="G1030" s="50"/>
      <c r="H1030" s="50"/>
      <c r="I1030" s="430"/>
      <c r="J1030" s="430"/>
      <c r="K1030" s="430"/>
      <c r="L1030" s="430"/>
      <c r="M1030" s="430"/>
      <c r="N1030" s="430"/>
      <c r="O1030" s="430"/>
      <c r="P1030" s="430"/>
      <c r="Q1030" s="430"/>
      <c r="R1030" s="430"/>
      <c r="S1030" s="430"/>
      <c r="T1030" s="430"/>
      <c r="U1030" s="430"/>
      <c r="V1030" s="430"/>
      <c r="W1030" s="430"/>
      <c r="X1030" s="430"/>
      <c r="Y1030" s="430"/>
      <c r="Z1030" s="430"/>
      <c r="AA1030" s="430"/>
      <c r="AB1030" s="286"/>
      <c r="AC1030" s="430"/>
      <c r="AD1030" s="430"/>
      <c r="AE1030" s="430"/>
      <c r="AF1030" s="430"/>
      <c r="AG1030" s="430"/>
      <c r="AH1030" s="430"/>
      <c r="AI1030" s="430"/>
      <c r="AJ1030" s="430"/>
      <c r="AK1030" s="430"/>
      <c r="AL1030" s="430"/>
      <c r="AM1030" s="430"/>
      <c r="AN1030" s="430"/>
      <c r="AO1030" s="430"/>
      <c r="AP1030" s="430"/>
      <c r="AQ1030" s="430"/>
    </row>
    <row r="1031" spans="1:43" ht="12.75">
      <c r="A1031" s="430"/>
      <c r="B1031" s="430"/>
      <c r="C1031" s="430"/>
      <c r="D1031" s="430"/>
      <c r="E1031" s="282"/>
      <c r="F1031" s="430"/>
      <c r="G1031" s="50"/>
      <c r="H1031" s="50"/>
      <c r="I1031" s="430"/>
      <c r="J1031" s="430"/>
      <c r="K1031" s="430"/>
      <c r="L1031" s="430"/>
      <c r="M1031" s="430"/>
      <c r="N1031" s="430"/>
      <c r="O1031" s="430"/>
      <c r="P1031" s="430"/>
      <c r="Q1031" s="430"/>
      <c r="R1031" s="430"/>
      <c r="S1031" s="430"/>
      <c r="T1031" s="430"/>
      <c r="U1031" s="430"/>
      <c r="V1031" s="430"/>
      <c r="W1031" s="430"/>
      <c r="X1031" s="430"/>
      <c r="Y1031" s="430"/>
      <c r="Z1031" s="430"/>
      <c r="AA1031" s="430"/>
      <c r="AB1031" s="286"/>
      <c r="AC1031" s="430"/>
      <c r="AD1031" s="430"/>
      <c r="AE1031" s="430"/>
      <c r="AF1031" s="430"/>
      <c r="AG1031" s="430"/>
      <c r="AH1031" s="430"/>
      <c r="AI1031" s="430"/>
      <c r="AJ1031" s="430"/>
      <c r="AK1031" s="430"/>
      <c r="AL1031" s="430"/>
      <c r="AM1031" s="430"/>
      <c r="AN1031" s="430"/>
      <c r="AO1031" s="430"/>
      <c r="AP1031" s="430"/>
      <c r="AQ1031" s="430"/>
    </row>
    <row r="1032" spans="1:43" ht="12.75">
      <c r="A1032" s="430"/>
      <c r="B1032" s="430"/>
      <c r="C1032" s="430"/>
      <c r="D1032" s="430"/>
      <c r="E1032" s="282"/>
      <c r="F1032" s="430"/>
      <c r="G1032" s="50"/>
      <c r="H1032" s="50"/>
      <c r="I1032" s="430"/>
      <c r="J1032" s="430"/>
      <c r="K1032" s="430"/>
      <c r="L1032" s="430"/>
      <c r="M1032" s="430"/>
      <c r="N1032" s="430"/>
      <c r="O1032" s="430"/>
      <c r="P1032" s="430"/>
      <c r="Q1032" s="430"/>
      <c r="R1032" s="430"/>
      <c r="S1032" s="430"/>
      <c r="T1032" s="430"/>
      <c r="U1032" s="430"/>
      <c r="V1032" s="430"/>
      <c r="W1032" s="430"/>
      <c r="X1032" s="430"/>
      <c r="Y1032" s="430"/>
      <c r="Z1032" s="430"/>
      <c r="AA1032" s="430"/>
      <c r="AB1032" s="286"/>
      <c r="AC1032" s="430"/>
      <c r="AD1032" s="430"/>
      <c r="AE1032" s="430"/>
      <c r="AF1032" s="430"/>
      <c r="AG1032" s="430"/>
      <c r="AH1032" s="430"/>
      <c r="AI1032" s="430"/>
      <c r="AJ1032" s="430"/>
      <c r="AK1032" s="430"/>
      <c r="AL1032" s="430"/>
      <c r="AM1032" s="430"/>
      <c r="AN1032" s="430"/>
      <c r="AO1032" s="430"/>
      <c r="AP1032" s="430"/>
      <c r="AQ1032" s="430"/>
    </row>
    <row r="1033" spans="1:43" ht="12.75">
      <c r="A1033" s="430"/>
      <c r="B1033" s="430"/>
      <c r="C1033" s="430"/>
      <c r="D1033" s="430"/>
      <c r="E1033" s="282"/>
      <c r="F1033" s="430"/>
      <c r="G1033" s="50"/>
      <c r="H1033" s="50"/>
      <c r="I1033" s="430"/>
      <c r="J1033" s="430"/>
      <c r="K1033" s="430"/>
      <c r="L1033" s="430"/>
      <c r="M1033" s="430"/>
      <c r="N1033" s="430"/>
      <c r="O1033" s="430"/>
      <c r="P1033" s="430"/>
      <c r="Q1033" s="430"/>
      <c r="R1033" s="430"/>
      <c r="S1033" s="430"/>
      <c r="T1033" s="430"/>
      <c r="U1033" s="430"/>
      <c r="V1033" s="430"/>
      <c r="W1033" s="430"/>
      <c r="X1033" s="430"/>
      <c r="Y1033" s="430"/>
      <c r="Z1033" s="430"/>
      <c r="AA1033" s="430"/>
      <c r="AB1033" s="286"/>
      <c r="AC1033" s="430"/>
      <c r="AD1033" s="430"/>
      <c r="AE1033" s="430"/>
      <c r="AF1033" s="430"/>
      <c r="AG1033" s="430"/>
      <c r="AH1033" s="430"/>
      <c r="AI1033" s="430"/>
      <c r="AJ1033" s="430"/>
      <c r="AK1033" s="430"/>
      <c r="AL1033" s="430"/>
      <c r="AM1033" s="430"/>
      <c r="AN1033" s="430"/>
      <c r="AO1033" s="430"/>
      <c r="AP1033" s="430"/>
      <c r="AQ1033" s="430"/>
    </row>
    <row r="1034" spans="1:43" ht="12.75">
      <c r="A1034" s="430"/>
      <c r="B1034" s="430"/>
      <c r="C1034" s="430"/>
      <c r="D1034" s="430"/>
      <c r="E1034" s="282"/>
      <c r="F1034" s="430"/>
      <c r="G1034" s="50"/>
      <c r="H1034" s="50"/>
      <c r="I1034" s="430"/>
      <c r="J1034" s="430"/>
      <c r="K1034" s="430"/>
      <c r="L1034" s="430"/>
      <c r="M1034" s="430"/>
      <c r="N1034" s="430"/>
      <c r="O1034" s="430"/>
      <c r="P1034" s="430"/>
      <c r="Q1034" s="430"/>
      <c r="R1034" s="430"/>
      <c r="S1034" s="430"/>
      <c r="T1034" s="430"/>
      <c r="U1034" s="430"/>
      <c r="V1034" s="430"/>
      <c r="W1034" s="430"/>
      <c r="X1034" s="430"/>
      <c r="Y1034" s="430"/>
      <c r="Z1034" s="430"/>
      <c r="AA1034" s="430"/>
      <c r="AB1034" s="286"/>
      <c r="AC1034" s="430"/>
      <c r="AD1034" s="430"/>
      <c r="AE1034" s="430"/>
      <c r="AF1034" s="430"/>
      <c r="AG1034" s="430"/>
      <c r="AH1034" s="430"/>
      <c r="AI1034" s="430"/>
      <c r="AJ1034" s="430"/>
      <c r="AK1034" s="430"/>
      <c r="AL1034" s="430"/>
      <c r="AM1034" s="430"/>
      <c r="AN1034" s="430"/>
      <c r="AO1034" s="430"/>
      <c r="AP1034" s="430"/>
      <c r="AQ1034" s="430"/>
    </row>
    <row r="1035" spans="1:43" ht="12.75">
      <c r="A1035" s="430"/>
      <c r="B1035" s="430"/>
      <c r="C1035" s="430"/>
      <c r="D1035" s="430"/>
      <c r="E1035" s="282"/>
      <c r="F1035" s="430"/>
      <c r="G1035" s="50"/>
      <c r="H1035" s="50"/>
      <c r="I1035" s="430"/>
      <c r="J1035" s="430"/>
      <c r="K1035" s="430"/>
      <c r="L1035" s="430"/>
      <c r="M1035" s="430"/>
      <c r="N1035" s="430"/>
      <c r="O1035" s="430"/>
      <c r="P1035" s="430"/>
      <c r="Q1035" s="430"/>
      <c r="R1035" s="430"/>
      <c r="S1035" s="430"/>
      <c r="T1035" s="430"/>
      <c r="U1035" s="430"/>
      <c r="V1035" s="430"/>
      <c r="W1035" s="430"/>
      <c r="X1035" s="430"/>
      <c r="Y1035" s="430"/>
      <c r="Z1035" s="430"/>
      <c r="AA1035" s="430"/>
      <c r="AB1035" s="286"/>
      <c r="AC1035" s="430"/>
      <c r="AD1035" s="430"/>
      <c r="AE1035" s="430"/>
      <c r="AF1035" s="430"/>
      <c r="AG1035" s="430"/>
      <c r="AH1035" s="430"/>
      <c r="AI1035" s="430"/>
      <c r="AJ1035" s="430"/>
      <c r="AK1035" s="430"/>
      <c r="AL1035" s="430"/>
      <c r="AM1035" s="430"/>
      <c r="AN1035" s="430"/>
      <c r="AO1035" s="430"/>
      <c r="AP1035" s="430"/>
      <c r="AQ1035" s="430"/>
    </row>
  </sheetData>
  <autoFilter ref="A1:AA155" xr:uid="{00000000-0009-0000-0000-00000B000000}"/>
  <customSheetViews>
    <customSheetView guid="{439DE7A4-D355-406D-B79A-B9FC51434D7E}" filter="1" showAutoFilter="1">
      <pageMargins left="0.7" right="0.7" top="0.75" bottom="0.75" header="0.3" footer="0.3"/>
      <autoFilter ref="A1:AQ1038" xr:uid="{E3612B4B-FAD1-4BAB-91DF-42CEECFE1AD3}">
        <filterColumn colId="23">
          <filters blank="1"/>
        </filterColumn>
      </autoFilter>
    </customSheetView>
    <customSheetView guid="{7FC76533-6D11-4E4B-870C-BA42F04AD680}" filter="1" showAutoFilter="1">
      <pageMargins left="0.7" right="0.7" top="0.75" bottom="0.75" header="0.3" footer="0.3"/>
      <autoFilter ref="A1:AQ1038" xr:uid="{AF64CA93-8BF2-4649-840A-20302B73E3DE}">
        <filterColumn colId="12">
          <filters>
            <filter val="Вывезен на авто"/>
            <filter val="КП5-Придача"/>
          </filters>
        </filterColumn>
      </autoFilter>
    </customSheetView>
  </customSheetViews>
  <conditionalFormatting sqref="O2:O155">
    <cfRule type="cellIs" dxfId="18" priority="2" operator="greaterThan">
      <formula>10</formula>
    </cfRule>
  </conditionalFormatting>
  <conditionalFormatting sqref="P2:P99 P101:P105 P108:P109 P113:P116 P118:P120 P122 P124 P131:P133 P135 P140:P155">
    <cfRule type="cellIs" dxfId="17" priority="8" operator="greaterThan">
      <formula>10</formula>
    </cfRule>
  </conditionalFormatting>
  <conditionalFormatting sqref="Q2:Q99 Q101:Q105 Q108:Q109 Q113:Q116 Q118:Q120 Q122 Q124 Q131:Q133 Q135 Q140:Q155">
    <cfRule type="cellIs" dxfId="16" priority="7" operator="greaterThan">
      <formula>200</formula>
    </cfRule>
  </conditionalFormatting>
  <conditionalFormatting sqref="R2:R155">
    <cfRule type="cellIs" dxfId="15" priority="6" operator="greaterThan">
      <formula>10</formula>
    </cfRule>
  </conditionalFormatting>
  <conditionalFormatting sqref="T2:U68 S2:S99 T70:T76 U70:U77 T79:T99 U79:U105 T101 S101:S105 T103:T105">
    <cfRule type="cellIs" dxfId="14" priority="5" operator="greaterThan">
      <formula>200</formula>
    </cfRule>
  </conditionalFormatting>
  <conditionalFormatting sqref="V2:V99 V101:V105 S108:V109 S113:V116 S118:V120 S122:V122 S124:V124 S131:V133 S135:V135 S140:V155">
    <cfRule type="cellIs" dxfId="13" priority="1" operator="greaterThan">
      <formula>200</formula>
    </cfRule>
  </conditionalFormatting>
  <conditionalFormatting sqref="Z2:Z105 Z108:AA109 Z113:AA116 Z118:AA120 Z122:AA122 Z124:AA124 Z132:Z133 Z135:AA135 Z140:AA155">
    <cfRule type="cellIs" dxfId="12" priority="3" operator="greaterThan">
      <formula>1</formula>
    </cfRule>
  </conditionalFormatting>
  <conditionalFormatting sqref="AA2:AA99 AA101:AA105 AA131:AA133">
    <cfRule type="cellIs" dxfId="11" priority="4" operator="greaterThan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P995"/>
  <sheetViews>
    <sheetView workbookViewId="0"/>
  </sheetViews>
  <sheetFormatPr defaultColWidth="12.5703125" defaultRowHeight="15.75" customHeight="1"/>
  <cols>
    <col min="3" max="3" width="9.42578125" customWidth="1"/>
    <col min="4" max="4" width="13.28515625" customWidth="1"/>
    <col min="8" max="8" width="20" customWidth="1"/>
    <col min="10" max="10" width="16.28515625" customWidth="1"/>
    <col min="11" max="11" width="12.42578125" customWidth="1"/>
    <col min="12" max="12" width="15.42578125" customWidth="1"/>
    <col min="13" max="13" width="14" customWidth="1"/>
    <col min="15" max="20" width="12.5703125" hidden="1"/>
    <col min="22" max="24" width="17.140625" customWidth="1"/>
    <col min="25" max="25" width="16.7109375" customWidth="1"/>
  </cols>
  <sheetData>
    <row r="1" spans="1:42" ht="39" customHeight="1">
      <c r="A1" s="419" t="s">
        <v>1228</v>
      </c>
      <c r="B1" s="422" t="s">
        <v>1229</v>
      </c>
      <c r="C1" s="423" t="s">
        <v>1230</v>
      </c>
      <c r="D1" s="423" t="s">
        <v>0</v>
      </c>
      <c r="E1" s="423" t="s">
        <v>1231</v>
      </c>
      <c r="F1" s="424" t="s">
        <v>1232</v>
      </c>
      <c r="G1" s="424" t="s">
        <v>1233</v>
      </c>
      <c r="H1" s="424" t="s">
        <v>1234</v>
      </c>
      <c r="I1" s="424" t="s">
        <v>1235</v>
      </c>
      <c r="J1" s="424" t="s">
        <v>1236</v>
      </c>
      <c r="K1" s="424" t="s">
        <v>10</v>
      </c>
      <c r="L1" s="424" t="s">
        <v>11</v>
      </c>
      <c r="M1" s="424" t="s">
        <v>1237</v>
      </c>
      <c r="N1" s="424" t="s">
        <v>1238</v>
      </c>
      <c r="O1" s="425" t="s">
        <v>1239</v>
      </c>
      <c r="P1" s="425" t="s">
        <v>1240</v>
      </c>
      <c r="Q1" s="425" t="s">
        <v>1241</v>
      </c>
      <c r="R1" s="425" t="s">
        <v>1242</v>
      </c>
      <c r="S1" s="425" t="s">
        <v>1243</v>
      </c>
      <c r="T1" s="425" t="s">
        <v>1244</v>
      </c>
      <c r="U1" s="424" t="s">
        <v>1245</v>
      </c>
      <c r="V1" s="424" t="s">
        <v>4917</v>
      </c>
      <c r="W1" s="424" t="s">
        <v>4918</v>
      </c>
      <c r="X1" s="424" t="s">
        <v>4919</v>
      </c>
      <c r="Y1" s="424" t="s">
        <v>24</v>
      </c>
      <c r="Z1" s="424" t="s">
        <v>25</v>
      </c>
      <c r="AA1" s="779"/>
      <c r="AB1" s="421"/>
      <c r="AC1" s="421"/>
      <c r="AD1" s="421"/>
      <c r="AE1" s="421"/>
      <c r="AF1" s="421"/>
      <c r="AG1" s="421"/>
      <c r="AH1" s="421"/>
      <c r="AI1" s="421"/>
      <c r="AJ1" s="421"/>
      <c r="AK1" s="421"/>
      <c r="AL1" s="430"/>
      <c r="AM1" s="430"/>
      <c r="AN1" s="430"/>
      <c r="AO1" s="430"/>
      <c r="AP1" s="430"/>
    </row>
    <row r="2" spans="1:42" ht="15">
      <c r="A2" s="809">
        <v>4700939</v>
      </c>
      <c r="B2" s="809" t="s">
        <v>1390</v>
      </c>
      <c r="C2" s="440">
        <v>44841</v>
      </c>
      <c r="D2" s="835" t="s">
        <v>4920</v>
      </c>
      <c r="E2" s="437" t="s">
        <v>29</v>
      </c>
      <c r="F2" s="835" t="s">
        <v>1250</v>
      </c>
      <c r="G2" s="835" t="s">
        <v>31</v>
      </c>
      <c r="H2" s="835" t="s">
        <v>4921</v>
      </c>
      <c r="I2" s="835"/>
      <c r="J2" s="836">
        <v>44828</v>
      </c>
      <c r="K2" s="441">
        <v>44851</v>
      </c>
      <c r="L2" s="780" t="s">
        <v>183</v>
      </c>
      <c r="M2" s="837">
        <f t="shared" ref="M2:M19" si="0">J2+9</f>
        <v>44837</v>
      </c>
      <c r="N2" s="781">
        <f t="shared" ref="N2:N19" si="1">K2-J2+1</f>
        <v>24</v>
      </c>
      <c r="O2" s="838">
        <f t="shared" ref="O2:O19" si="2">IF(J2&lt; DATE(2022,8,31),DATE(2022,8,31)-J2+1,0)</f>
        <v>0</v>
      </c>
      <c r="P2" s="839">
        <f t="shared" ref="P2:P19" si="3">IF(O2&lt;11,O2*0,(IF(AND(O2&gt;10,O2&lt;22),(O2-10)*300,3300)+IF(O2&gt;21,(O2-21)*600,O2*0)))</f>
        <v>0</v>
      </c>
      <c r="Q2" s="782">
        <f t="shared" ref="Q2:Q9" si="4">DATE(2022,9,30)-J2+1</f>
        <v>7</v>
      </c>
      <c r="R2" s="839">
        <f t="shared" ref="R2:R9" si="5">(IF(Q2&lt;11,Q2*0,(IF(AND(Q2&gt;10,Q2&lt;22),(Q2-10)*300,3300)+IF(Q2&gt;21,(Q2-21)*600,Q2*0))))-P2</f>
        <v>0</v>
      </c>
      <c r="S2" s="782">
        <f t="shared" ref="S2:S19" si="6">K2-J2+1-Q2</f>
        <v>17</v>
      </c>
      <c r="T2" s="811">
        <f>(IF((S2+Q2)&lt;11,S2*0,(IF(AND((S2+Q2)&gt;10,(S2+Q2)&lt;22),(S2)*300,0)+IF((S2+Q2)&gt;21,S2*600,S2*0))))</f>
        <v>10200</v>
      </c>
      <c r="U2" s="839">
        <f t="shared" ref="U2:U19" si="7">IF(N2&lt;11,N2*0,(IF(AND(N2&gt;10,N2&lt;22),(N2-10)*300,3300)+IF(N2&gt;21,(N2-21)*600,N2*0)))</f>
        <v>5100</v>
      </c>
      <c r="V2" s="837">
        <f t="shared" ref="V2:V19" si="8">J2+79</f>
        <v>44907</v>
      </c>
      <c r="W2" s="810">
        <v>44880</v>
      </c>
      <c r="X2" s="443">
        <v>44931</v>
      </c>
      <c r="Y2" s="840">
        <f t="shared" ref="Y2:Y10" ca="1" si="9">IF(V2&lt;TODAY(),(TODAY()-V2),"0")</f>
        <v>281</v>
      </c>
      <c r="Z2" s="841">
        <f t="shared" ref="Z2:Z19" ca="1" si="10">Y2*6.5</f>
        <v>1826.5</v>
      </c>
      <c r="AA2" s="286"/>
      <c r="AB2" s="430"/>
      <c r="AC2" s="430"/>
      <c r="AD2" s="430"/>
      <c r="AE2" s="430"/>
      <c r="AF2" s="430"/>
      <c r="AG2" s="430"/>
      <c r="AH2" s="430"/>
      <c r="AI2" s="430"/>
      <c r="AJ2" s="430"/>
      <c r="AK2" s="430"/>
      <c r="AL2" s="430"/>
      <c r="AM2" s="430"/>
      <c r="AN2" s="430"/>
      <c r="AO2" s="430"/>
      <c r="AP2" s="430"/>
    </row>
    <row r="3" spans="1:42" ht="15">
      <c r="A3" s="450">
        <v>4700923</v>
      </c>
      <c r="B3" s="780" t="s">
        <v>1390</v>
      </c>
      <c r="C3" s="440">
        <v>44841</v>
      </c>
      <c r="D3" s="438" t="s">
        <v>4922</v>
      </c>
      <c r="E3" s="448" t="s">
        <v>29</v>
      </c>
      <c r="F3" s="438" t="s">
        <v>1250</v>
      </c>
      <c r="G3" s="438" t="s">
        <v>31</v>
      </c>
      <c r="H3" s="438" t="s">
        <v>4921</v>
      </c>
      <c r="I3" s="438"/>
      <c r="J3" s="441">
        <v>44827</v>
      </c>
      <c r="K3" s="441">
        <v>44851</v>
      </c>
      <c r="L3" s="809" t="s">
        <v>183</v>
      </c>
      <c r="M3" s="443">
        <f t="shared" si="0"/>
        <v>44836</v>
      </c>
      <c r="N3" s="781">
        <f t="shared" si="1"/>
        <v>25</v>
      </c>
      <c r="O3" s="782">
        <f t="shared" si="2"/>
        <v>0</v>
      </c>
      <c r="P3" s="783">
        <f t="shared" si="3"/>
        <v>0</v>
      </c>
      <c r="Q3" s="782">
        <f t="shared" si="4"/>
        <v>8</v>
      </c>
      <c r="R3" s="783">
        <f t="shared" si="5"/>
        <v>0</v>
      </c>
      <c r="S3" s="782">
        <f t="shared" si="6"/>
        <v>17</v>
      </c>
      <c r="T3" s="811">
        <f t="shared" ref="T3:T6" si="11">(IF((S3+Q3)&lt;11,S3*0,(IF(AND((S3+Q3)&gt;10,(S3+Q3)&lt;22),((S3+Q3)-10)*300,0)+IF((S3+Q3)&gt;21,S3*600,S3*0))))</f>
        <v>10200</v>
      </c>
      <c r="U3" s="786">
        <f t="shared" si="7"/>
        <v>5700</v>
      </c>
      <c r="V3" s="443">
        <f t="shared" si="8"/>
        <v>44906</v>
      </c>
      <c r="W3" s="443">
        <v>44880</v>
      </c>
      <c r="X3" s="443">
        <v>44931</v>
      </c>
      <c r="Y3" s="812">
        <f t="shared" ca="1" si="9"/>
        <v>282</v>
      </c>
      <c r="Z3" s="806">
        <f t="shared" ca="1" si="10"/>
        <v>1833</v>
      </c>
      <c r="AA3" s="286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</row>
    <row r="4" spans="1:42" ht="15">
      <c r="A4" s="450">
        <v>4700929</v>
      </c>
      <c r="B4" s="780" t="s">
        <v>1390</v>
      </c>
      <c r="C4" s="440">
        <v>44841</v>
      </c>
      <c r="D4" s="438" t="s">
        <v>4923</v>
      </c>
      <c r="E4" s="448" t="s">
        <v>29</v>
      </c>
      <c r="F4" s="438" t="s">
        <v>1250</v>
      </c>
      <c r="G4" s="438" t="s">
        <v>31</v>
      </c>
      <c r="H4" s="438" t="s">
        <v>4921</v>
      </c>
      <c r="I4" s="438"/>
      <c r="J4" s="441">
        <v>44827</v>
      </c>
      <c r="K4" s="441">
        <v>44851</v>
      </c>
      <c r="L4" s="809" t="s">
        <v>183</v>
      </c>
      <c r="M4" s="443">
        <f t="shared" si="0"/>
        <v>44836</v>
      </c>
      <c r="N4" s="781">
        <f t="shared" si="1"/>
        <v>25</v>
      </c>
      <c r="O4" s="782">
        <f t="shared" si="2"/>
        <v>0</v>
      </c>
      <c r="P4" s="783">
        <f t="shared" si="3"/>
        <v>0</v>
      </c>
      <c r="Q4" s="782">
        <f t="shared" si="4"/>
        <v>8</v>
      </c>
      <c r="R4" s="783">
        <f t="shared" si="5"/>
        <v>0</v>
      </c>
      <c r="S4" s="782">
        <f t="shared" si="6"/>
        <v>17</v>
      </c>
      <c r="T4" s="811">
        <f t="shared" si="11"/>
        <v>10200</v>
      </c>
      <c r="U4" s="786">
        <f t="shared" si="7"/>
        <v>5700</v>
      </c>
      <c r="V4" s="443">
        <f t="shared" si="8"/>
        <v>44906</v>
      </c>
      <c r="W4" s="443">
        <v>44880</v>
      </c>
      <c r="X4" s="443">
        <v>44928</v>
      </c>
      <c r="Y4" s="812">
        <f t="shared" ca="1" si="9"/>
        <v>282</v>
      </c>
      <c r="Z4" s="806">
        <f t="shared" ca="1" si="10"/>
        <v>1833</v>
      </c>
      <c r="AA4" s="286"/>
      <c r="AB4" s="430"/>
      <c r="AC4" s="430"/>
      <c r="AD4" s="430"/>
      <c r="AE4" s="430"/>
      <c r="AF4" s="430"/>
      <c r="AG4" s="430"/>
      <c r="AH4" s="430"/>
      <c r="AI4" s="430"/>
      <c r="AJ4" s="430"/>
      <c r="AK4" s="430"/>
      <c r="AL4" s="430"/>
      <c r="AM4" s="430"/>
      <c r="AN4" s="430"/>
      <c r="AO4" s="430"/>
      <c r="AP4" s="430"/>
    </row>
    <row r="5" spans="1:42" ht="15">
      <c r="A5" s="809">
        <v>4700937</v>
      </c>
      <c r="B5" s="809" t="s">
        <v>1390</v>
      </c>
      <c r="C5" s="440">
        <v>44841</v>
      </c>
      <c r="D5" s="835" t="s">
        <v>4924</v>
      </c>
      <c r="E5" s="437" t="s">
        <v>29</v>
      </c>
      <c r="F5" s="835" t="s">
        <v>1250</v>
      </c>
      <c r="G5" s="835" t="s">
        <v>31</v>
      </c>
      <c r="H5" s="835" t="s">
        <v>4921</v>
      </c>
      <c r="I5" s="835" t="s">
        <v>4925</v>
      </c>
      <c r="J5" s="836">
        <v>44827</v>
      </c>
      <c r="K5" s="441">
        <v>44851</v>
      </c>
      <c r="L5" s="809" t="s">
        <v>183</v>
      </c>
      <c r="M5" s="443">
        <f t="shared" si="0"/>
        <v>44836</v>
      </c>
      <c r="N5" s="781">
        <f t="shared" si="1"/>
        <v>25</v>
      </c>
      <c r="O5" s="782">
        <f t="shared" si="2"/>
        <v>0</v>
      </c>
      <c r="P5" s="783">
        <f t="shared" si="3"/>
        <v>0</v>
      </c>
      <c r="Q5" s="782">
        <f t="shared" si="4"/>
        <v>8</v>
      </c>
      <c r="R5" s="783">
        <f t="shared" si="5"/>
        <v>0</v>
      </c>
      <c r="S5" s="782">
        <f t="shared" si="6"/>
        <v>17</v>
      </c>
      <c r="T5" s="811">
        <f t="shared" si="11"/>
        <v>10200</v>
      </c>
      <c r="U5" s="786">
        <f t="shared" si="7"/>
        <v>5700</v>
      </c>
      <c r="V5" s="443">
        <f t="shared" si="8"/>
        <v>44906</v>
      </c>
      <c r="W5" s="443">
        <v>44880</v>
      </c>
      <c r="X5" s="443">
        <v>44928</v>
      </c>
      <c r="Y5" s="812">
        <f t="shared" ca="1" si="9"/>
        <v>282</v>
      </c>
      <c r="Z5" s="806">
        <f t="shared" ca="1" si="10"/>
        <v>1833</v>
      </c>
      <c r="AA5" s="286"/>
      <c r="AB5" s="430"/>
      <c r="AC5" s="430"/>
      <c r="AD5" s="430"/>
      <c r="AE5" s="430"/>
      <c r="AF5" s="430"/>
      <c r="AG5" s="430"/>
      <c r="AH5" s="430"/>
      <c r="AI5" s="430"/>
      <c r="AJ5" s="430"/>
      <c r="AK5" s="430"/>
      <c r="AL5" s="430"/>
      <c r="AM5" s="430"/>
      <c r="AN5" s="430"/>
      <c r="AO5" s="430"/>
      <c r="AP5" s="430"/>
    </row>
    <row r="6" spans="1:42" ht="15">
      <c r="A6" s="809">
        <v>4701057</v>
      </c>
      <c r="B6" s="809" t="s">
        <v>1390</v>
      </c>
      <c r="C6" s="440">
        <v>44841</v>
      </c>
      <c r="D6" s="835" t="s">
        <v>4926</v>
      </c>
      <c r="E6" s="437" t="s">
        <v>29</v>
      </c>
      <c r="F6" s="835" t="s">
        <v>1250</v>
      </c>
      <c r="G6" s="835" t="s">
        <v>31</v>
      </c>
      <c r="H6" s="835" t="s">
        <v>4927</v>
      </c>
      <c r="I6" s="835"/>
      <c r="J6" s="836">
        <v>44827</v>
      </c>
      <c r="K6" s="441">
        <v>44851</v>
      </c>
      <c r="L6" s="809" t="s">
        <v>183</v>
      </c>
      <c r="M6" s="443">
        <f t="shared" si="0"/>
        <v>44836</v>
      </c>
      <c r="N6" s="781">
        <f t="shared" si="1"/>
        <v>25</v>
      </c>
      <c r="O6" s="782">
        <f t="shared" si="2"/>
        <v>0</v>
      </c>
      <c r="P6" s="783">
        <f t="shared" si="3"/>
        <v>0</v>
      </c>
      <c r="Q6" s="782">
        <f t="shared" si="4"/>
        <v>8</v>
      </c>
      <c r="R6" s="783">
        <f t="shared" si="5"/>
        <v>0</v>
      </c>
      <c r="S6" s="782">
        <f t="shared" si="6"/>
        <v>17</v>
      </c>
      <c r="T6" s="811">
        <f t="shared" si="11"/>
        <v>10200</v>
      </c>
      <c r="U6" s="786">
        <f t="shared" si="7"/>
        <v>5700</v>
      </c>
      <c r="V6" s="443">
        <f t="shared" si="8"/>
        <v>44906</v>
      </c>
      <c r="W6" s="443">
        <v>44880</v>
      </c>
      <c r="X6" s="443">
        <v>44925</v>
      </c>
      <c r="Y6" s="812">
        <f t="shared" ca="1" si="9"/>
        <v>282</v>
      </c>
      <c r="Z6" s="806">
        <f t="shared" ca="1" si="10"/>
        <v>1833</v>
      </c>
      <c r="AA6" s="286"/>
      <c r="AB6" s="430"/>
      <c r="AC6" s="430"/>
      <c r="AD6" s="430"/>
      <c r="AE6" s="430"/>
      <c r="AF6" s="430"/>
      <c r="AG6" s="430"/>
      <c r="AH6" s="430"/>
      <c r="AI6" s="430"/>
      <c r="AJ6" s="430"/>
      <c r="AK6" s="430"/>
      <c r="AL6" s="430"/>
      <c r="AM6" s="430"/>
      <c r="AN6" s="430"/>
      <c r="AO6" s="430"/>
      <c r="AP6" s="430"/>
    </row>
    <row r="7" spans="1:42" ht="15">
      <c r="A7" s="809">
        <v>4700919</v>
      </c>
      <c r="B7" s="809" t="s">
        <v>1390</v>
      </c>
      <c r="C7" s="440">
        <v>44841</v>
      </c>
      <c r="D7" s="809" t="s">
        <v>4928</v>
      </c>
      <c r="E7" s="809" t="s">
        <v>29</v>
      </c>
      <c r="F7" s="809" t="s">
        <v>1250</v>
      </c>
      <c r="G7" s="809" t="s">
        <v>31</v>
      </c>
      <c r="H7" s="809" t="s">
        <v>4921</v>
      </c>
      <c r="I7" s="809"/>
      <c r="J7" s="836">
        <v>44830</v>
      </c>
      <c r="K7" s="441">
        <v>44851</v>
      </c>
      <c r="L7" s="780" t="s">
        <v>183</v>
      </c>
      <c r="M7" s="837">
        <f t="shared" si="0"/>
        <v>44839</v>
      </c>
      <c r="N7" s="781">
        <f t="shared" si="1"/>
        <v>22</v>
      </c>
      <c r="O7" s="838">
        <f t="shared" si="2"/>
        <v>0</v>
      </c>
      <c r="P7" s="839">
        <f t="shared" si="3"/>
        <v>0</v>
      </c>
      <c r="Q7" s="782">
        <f t="shared" si="4"/>
        <v>5</v>
      </c>
      <c r="R7" s="839">
        <f t="shared" si="5"/>
        <v>0</v>
      </c>
      <c r="S7" s="782">
        <f t="shared" si="6"/>
        <v>17</v>
      </c>
      <c r="T7" s="811">
        <f>(IF((S7+Q7)&lt;11,S7*0,(IF(AND((S7+Q7)&gt;10,(S7+Q7)&lt;22),(S7)*300,0)+IF((S7+Q7)&gt;21,S7*600,S7*0))))</f>
        <v>10200</v>
      </c>
      <c r="U7" s="839">
        <f t="shared" si="7"/>
        <v>3900</v>
      </c>
      <c r="V7" s="837">
        <f t="shared" si="8"/>
        <v>44909</v>
      </c>
      <c r="W7" s="810">
        <v>44880</v>
      </c>
      <c r="X7" s="443">
        <v>44928</v>
      </c>
      <c r="Y7" s="840">
        <f t="shared" ca="1" si="9"/>
        <v>279</v>
      </c>
      <c r="Z7" s="841">
        <f t="shared" ca="1" si="10"/>
        <v>1813.5</v>
      </c>
      <c r="AA7" s="286"/>
      <c r="AB7" s="430"/>
      <c r="AC7" s="430"/>
      <c r="AD7" s="430"/>
      <c r="AE7" s="430"/>
      <c r="AF7" s="430"/>
      <c r="AG7" s="430"/>
      <c r="AH7" s="430"/>
      <c r="AI7" s="430"/>
      <c r="AJ7" s="430"/>
      <c r="AK7" s="430"/>
      <c r="AL7" s="430"/>
      <c r="AM7" s="430"/>
      <c r="AN7" s="430"/>
      <c r="AO7" s="430"/>
      <c r="AP7" s="430"/>
    </row>
    <row r="8" spans="1:42" ht="15">
      <c r="A8" s="809">
        <v>4701049</v>
      </c>
      <c r="B8" s="809" t="s">
        <v>1390</v>
      </c>
      <c r="C8" s="440">
        <v>44841</v>
      </c>
      <c r="D8" s="809" t="s">
        <v>4929</v>
      </c>
      <c r="E8" s="809" t="s">
        <v>29</v>
      </c>
      <c r="F8" s="809" t="s">
        <v>1250</v>
      </c>
      <c r="G8" s="809" t="s">
        <v>31</v>
      </c>
      <c r="H8" s="809" t="s">
        <v>4927</v>
      </c>
      <c r="I8" s="809"/>
      <c r="J8" s="836">
        <v>44830</v>
      </c>
      <c r="K8" s="441">
        <v>44851</v>
      </c>
      <c r="L8" s="809" t="s">
        <v>183</v>
      </c>
      <c r="M8" s="443">
        <f t="shared" si="0"/>
        <v>44839</v>
      </c>
      <c r="N8" s="781">
        <f t="shared" si="1"/>
        <v>22</v>
      </c>
      <c r="O8" s="782">
        <f t="shared" si="2"/>
        <v>0</v>
      </c>
      <c r="P8" s="783">
        <f t="shared" si="3"/>
        <v>0</v>
      </c>
      <c r="Q8" s="782">
        <f t="shared" si="4"/>
        <v>5</v>
      </c>
      <c r="R8" s="783">
        <f t="shared" si="5"/>
        <v>0</v>
      </c>
      <c r="S8" s="782">
        <f t="shared" si="6"/>
        <v>17</v>
      </c>
      <c r="T8" s="811">
        <f t="shared" ref="T8:T12" si="12">(IF((S8+Q8)&lt;11,S8*0,(IF(AND((S8+Q8)&gt;10,(S8+Q8)&lt;22),((S8+Q8)-10)*300,0)+IF((S8+Q8)&gt;21,S8*600,S8*0))))</f>
        <v>10200</v>
      </c>
      <c r="U8" s="786">
        <f t="shared" si="7"/>
        <v>3900</v>
      </c>
      <c r="V8" s="443">
        <f t="shared" si="8"/>
        <v>44909</v>
      </c>
      <c r="W8" s="443">
        <v>44880</v>
      </c>
      <c r="X8" s="443">
        <v>44929</v>
      </c>
      <c r="Y8" s="812">
        <f t="shared" ca="1" si="9"/>
        <v>279</v>
      </c>
      <c r="Z8" s="806">
        <f t="shared" ca="1" si="10"/>
        <v>1813.5</v>
      </c>
      <c r="AA8" s="286"/>
      <c r="AB8" s="430"/>
      <c r="AC8" s="430"/>
      <c r="AD8" s="430"/>
      <c r="AE8" s="430"/>
      <c r="AF8" s="430"/>
      <c r="AG8" s="430"/>
      <c r="AH8" s="430"/>
      <c r="AI8" s="430"/>
      <c r="AJ8" s="430"/>
      <c r="AK8" s="430"/>
      <c r="AL8" s="430"/>
      <c r="AM8" s="430"/>
      <c r="AN8" s="430"/>
      <c r="AO8" s="430"/>
      <c r="AP8" s="430"/>
    </row>
    <row r="9" spans="1:42" ht="15">
      <c r="A9" s="450">
        <v>4709725</v>
      </c>
      <c r="B9" s="780" t="s">
        <v>1390</v>
      </c>
      <c r="C9" s="440">
        <v>44841</v>
      </c>
      <c r="D9" s="780" t="s">
        <v>4930</v>
      </c>
      <c r="E9" s="780" t="s">
        <v>29</v>
      </c>
      <c r="F9" s="780" t="s">
        <v>1250</v>
      </c>
      <c r="G9" s="780" t="s">
        <v>31</v>
      </c>
      <c r="H9" s="780" t="s">
        <v>4795</v>
      </c>
      <c r="I9" s="438" t="s">
        <v>4931</v>
      </c>
      <c r="J9" s="441">
        <v>44832</v>
      </c>
      <c r="K9" s="441">
        <v>44851</v>
      </c>
      <c r="L9" s="809" t="s">
        <v>183</v>
      </c>
      <c r="M9" s="443">
        <f t="shared" si="0"/>
        <v>44841</v>
      </c>
      <c r="N9" s="781">
        <f t="shared" si="1"/>
        <v>20</v>
      </c>
      <c r="O9" s="782">
        <f t="shared" si="2"/>
        <v>0</v>
      </c>
      <c r="P9" s="783">
        <f t="shared" si="3"/>
        <v>0</v>
      </c>
      <c r="Q9" s="782">
        <f t="shared" si="4"/>
        <v>3</v>
      </c>
      <c r="R9" s="783">
        <f t="shared" si="5"/>
        <v>0</v>
      </c>
      <c r="S9" s="782">
        <f t="shared" si="6"/>
        <v>17</v>
      </c>
      <c r="T9" s="811">
        <f t="shared" si="12"/>
        <v>3000</v>
      </c>
      <c r="U9" s="786">
        <f t="shared" si="7"/>
        <v>3000</v>
      </c>
      <c r="V9" s="443">
        <f t="shared" si="8"/>
        <v>44911</v>
      </c>
      <c r="W9" s="443">
        <v>44880</v>
      </c>
      <c r="X9" s="443">
        <v>44925</v>
      </c>
      <c r="Y9" s="812">
        <f t="shared" ca="1" si="9"/>
        <v>277</v>
      </c>
      <c r="Z9" s="806">
        <f t="shared" ca="1" si="10"/>
        <v>1800.5</v>
      </c>
      <c r="AA9" s="286"/>
      <c r="AB9" s="430"/>
      <c r="AC9" s="430"/>
      <c r="AD9" s="430"/>
      <c r="AE9" s="430"/>
      <c r="AF9" s="430"/>
      <c r="AG9" s="430"/>
      <c r="AH9" s="430"/>
      <c r="AI9" s="430"/>
      <c r="AJ9" s="430"/>
      <c r="AK9" s="430"/>
      <c r="AL9" s="430"/>
      <c r="AM9" s="430"/>
      <c r="AN9" s="430"/>
      <c r="AO9" s="430"/>
      <c r="AP9" s="430"/>
    </row>
    <row r="10" spans="1:42" ht="15">
      <c r="A10" s="809">
        <v>4700921</v>
      </c>
      <c r="B10" s="809" t="s">
        <v>1390</v>
      </c>
      <c r="C10" s="440">
        <v>44841</v>
      </c>
      <c r="D10" s="809" t="s">
        <v>4932</v>
      </c>
      <c r="E10" s="809" t="s">
        <v>29</v>
      </c>
      <c r="F10" s="809" t="s">
        <v>1250</v>
      </c>
      <c r="G10" s="809" t="s">
        <v>31</v>
      </c>
      <c r="H10" s="809" t="s">
        <v>4921</v>
      </c>
      <c r="I10" s="809"/>
      <c r="J10" s="441">
        <v>44836</v>
      </c>
      <c r="K10" s="441">
        <v>44851</v>
      </c>
      <c r="L10" s="809" t="s">
        <v>183</v>
      </c>
      <c r="M10" s="443">
        <f t="shared" si="0"/>
        <v>44845</v>
      </c>
      <c r="N10" s="781">
        <f t="shared" si="1"/>
        <v>16</v>
      </c>
      <c r="O10" s="782">
        <f t="shared" si="2"/>
        <v>0</v>
      </c>
      <c r="P10" s="783">
        <f t="shared" si="3"/>
        <v>0</v>
      </c>
      <c r="Q10" s="782"/>
      <c r="R10" s="783"/>
      <c r="S10" s="782">
        <f t="shared" si="6"/>
        <v>16</v>
      </c>
      <c r="T10" s="811">
        <f t="shared" si="12"/>
        <v>1800</v>
      </c>
      <c r="U10" s="786">
        <f t="shared" si="7"/>
        <v>1800</v>
      </c>
      <c r="V10" s="443">
        <f t="shared" si="8"/>
        <v>44915</v>
      </c>
      <c r="W10" s="443">
        <v>44880</v>
      </c>
      <c r="X10" s="443">
        <v>44925</v>
      </c>
      <c r="Y10" s="812">
        <f t="shared" ca="1" si="9"/>
        <v>273</v>
      </c>
      <c r="Z10" s="806">
        <f t="shared" ca="1" si="10"/>
        <v>1774.5</v>
      </c>
      <c r="AA10" s="286"/>
      <c r="AB10" s="430"/>
      <c r="AC10" s="430"/>
      <c r="AD10" s="430"/>
      <c r="AE10" s="430"/>
      <c r="AF10" s="430"/>
      <c r="AG10" s="430"/>
      <c r="AH10" s="430"/>
      <c r="AI10" s="430"/>
      <c r="AJ10" s="430"/>
      <c r="AK10" s="430"/>
      <c r="AL10" s="430"/>
      <c r="AM10" s="430"/>
      <c r="AN10" s="430"/>
      <c r="AO10" s="430"/>
      <c r="AP10" s="430"/>
    </row>
    <row r="11" spans="1:42" ht="15">
      <c r="A11" s="809">
        <v>4700917</v>
      </c>
      <c r="B11" s="809" t="s">
        <v>1390</v>
      </c>
      <c r="C11" s="440">
        <v>44841</v>
      </c>
      <c r="D11" s="809" t="s">
        <v>4933</v>
      </c>
      <c r="E11" s="809" t="s">
        <v>29</v>
      </c>
      <c r="F11" s="809" t="s">
        <v>1250</v>
      </c>
      <c r="G11" s="809" t="s">
        <v>31</v>
      </c>
      <c r="H11" s="809" t="s">
        <v>4921</v>
      </c>
      <c r="I11" s="809"/>
      <c r="J11" s="836">
        <v>44827</v>
      </c>
      <c r="K11" s="441">
        <v>44851</v>
      </c>
      <c r="L11" s="787" t="s">
        <v>183</v>
      </c>
      <c r="M11" s="837">
        <f t="shared" si="0"/>
        <v>44836</v>
      </c>
      <c r="N11" s="781">
        <f t="shared" si="1"/>
        <v>25</v>
      </c>
      <c r="O11" s="838">
        <f t="shared" si="2"/>
        <v>0</v>
      </c>
      <c r="P11" s="839">
        <f t="shared" si="3"/>
        <v>0</v>
      </c>
      <c r="Q11" s="782">
        <f t="shared" ref="Q11:Q19" si="13">DATE(2022,9,30)-J11+1</f>
        <v>8</v>
      </c>
      <c r="R11" s="839">
        <f t="shared" ref="R11:R19" si="14">(IF(Q11&lt;11,Q11*0,(IF(AND(Q11&gt;10,Q11&lt;22),(Q11-10)*300,3300)+IF(Q11&gt;21,(Q11-21)*600,Q11*0))))-P11</f>
        <v>0</v>
      </c>
      <c r="S11" s="782">
        <f t="shared" si="6"/>
        <v>17</v>
      </c>
      <c r="T11" s="811">
        <f t="shared" si="12"/>
        <v>10200</v>
      </c>
      <c r="U11" s="839">
        <f t="shared" si="7"/>
        <v>5700</v>
      </c>
      <c r="V11" s="837">
        <f t="shared" si="8"/>
        <v>44906</v>
      </c>
      <c r="W11" s="810">
        <v>44880</v>
      </c>
      <c r="X11" s="837">
        <v>44917</v>
      </c>
      <c r="Y11" s="840">
        <f t="shared" ref="Y11:Y12" si="15">X11-V11</f>
        <v>11</v>
      </c>
      <c r="Z11" s="841">
        <f t="shared" si="10"/>
        <v>71.5</v>
      </c>
      <c r="AA11" s="286"/>
      <c r="AB11" s="430"/>
      <c r="AC11" s="430"/>
      <c r="AD11" s="430"/>
      <c r="AE11" s="430"/>
      <c r="AF11" s="430"/>
      <c r="AG11" s="430"/>
      <c r="AH11" s="430"/>
      <c r="AI11" s="430"/>
      <c r="AJ11" s="430"/>
      <c r="AK11" s="430"/>
      <c r="AL11" s="430"/>
      <c r="AM11" s="430"/>
      <c r="AN11" s="430"/>
      <c r="AO11" s="430"/>
      <c r="AP11" s="430"/>
    </row>
    <row r="12" spans="1:42" ht="15">
      <c r="A12" s="809">
        <v>4701051</v>
      </c>
      <c r="B12" s="809" t="s">
        <v>1390</v>
      </c>
      <c r="C12" s="440">
        <v>44841</v>
      </c>
      <c r="D12" s="809" t="s">
        <v>4934</v>
      </c>
      <c r="E12" s="809" t="s">
        <v>29</v>
      </c>
      <c r="F12" s="809" t="s">
        <v>1250</v>
      </c>
      <c r="G12" s="809" t="s">
        <v>31</v>
      </c>
      <c r="H12" s="809" t="s">
        <v>4927</v>
      </c>
      <c r="I12" s="809" t="s">
        <v>4935</v>
      </c>
      <c r="J12" s="836">
        <v>44827</v>
      </c>
      <c r="K12" s="441">
        <v>44851</v>
      </c>
      <c r="L12" s="787" t="s">
        <v>183</v>
      </c>
      <c r="M12" s="837">
        <f t="shared" si="0"/>
        <v>44836</v>
      </c>
      <c r="N12" s="781">
        <f t="shared" si="1"/>
        <v>25</v>
      </c>
      <c r="O12" s="838">
        <f t="shared" si="2"/>
        <v>0</v>
      </c>
      <c r="P12" s="839">
        <f t="shared" si="3"/>
        <v>0</v>
      </c>
      <c r="Q12" s="782">
        <f t="shared" si="13"/>
        <v>8</v>
      </c>
      <c r="R12" s="839">
        <f t="shared" si="14"/>
        <v>0</v>
      </c>
      <c r="S12" s="782">
        <f t="shared" si="6"/>
        <v>17</v>
      </c>
      <c r="T12" s="811">
        <f t="shared" si="12"/>
        <v>10200</v>
      </c>
      <c r="U12" s="839">
        <f t="shared" si="7"/>
        <v>5700</v>
      </c>
      <c r="V12" s="837">
        <f t="shared" si="8"/>
        <v>44906</v>
      </c>
      <c r="W12" s="810">
        <v>44880</v>
      </c>
      <c r="X12" s="837">
        <v>44922</v>
      </c>
      <c r="Y12" s="840">
        <f t="shared" si="15"/>
        <v>16</v>
      </c>
      <c r="Z12" s="841">
        <f t="shared" si="10"/>
        <v>104</v>
      </c>
      <c r="AA12" s="286"/>
      <c r="AB12" s="430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  <c r="AM12" s="430"/>
      <c r="AN12" s="430"/>
      <c r="AO12" s="430"/>
      <c r="AP12" s="430"/>
    </row>
    <row r="13" spans="1:42" ht="15">
      <c r="A13" s="809">
        <v>4699271</v>
      </c>
      <c r="B13" s="809" t="s">
        <v>1390</v>
      </c>
      <c r="C13" s="440">
        <v>44841</v>
      </c>
      <c r="D13" s="809" t="s">
        <v>4936</v>
      </c>
      <c r="E13" s="809" t="s">
        <v>29</v>
      </c>
      <c r="F13" s="809" t="s">
        <v>1250</v>
      </c>
      <c r="G13" s="809" t="s">
        <v>31</v>
      </c>
      <c r="H13" s="809" t="s">
        <v>4937</v>
      </c>
      <c r="I13" s="809"/>
      <c r="J13" s="836">
        <v>44826</v>
      </c>
      <c r="K13" s="441">
        <v>44837</v>
      </c>
      <c r="L13" s="787" t="s">
        <v>151</v>
      </c>
      <c r="M13" s="837">
        <f t="shared" si="0"/>
        <v>44835</v>
      </c>
      <c r="N13" s="781">
        <f t="shared" si="1"/>
        <v>12</v>
      </c>
      <c r="O13" s="838">
        <f t="shared" si="2"/>
        <v>0</v>
      </c>
      <c r="P13" s="839">
        <f t="shared" si="3"/>
        <v>0</v>
      </c>
      <c r="Q13" s="782">
        <f t="shared" si="13"/>
        <v>9</v>
      </c>
      <c r="R13" s="839">
        <f t="shared" si="14"/>
        <v>0</v>
      </c>
      <c r="S13" s="782">
        <f t="shared" si="6"/>
        <v>3</v>
      </c>
      <c r="T13" s="811">
        <f t="shared" ref="T13:T19" si="16">(IF((S13+Q13)&lt;11,S13*0,(IF(AND((S13+Q13)&gt;10,(S13+Q13)&lt;22),(S13)*300,0)+IF((S13+Q13)&gt;21,S13*600,S13*0))))</f>
        <v>900</v>
      </c>
      <c r="U13" s="839">
        <f t="shared" si="7"/>
        <v>600</v>
      </c>
      <c r="V13" s="837">
        <f t="shared" si="8"/>
        <v>44905</v>
      </c>
      <c r="W13" s="810">
        <v>44865</v>
      </c>
      <c r="X13" s="837">
        <v>44888</v>
      </c>
      <c r="Y13" s="840">
        <v>0</v>
      </c>
      <c r="Z13" s="841">
        <f t="shared" si="10"/>
        <v>0</v>
      </c>
      <c r="AA13" s="286"/>
      <c r="AB13" s="430"/>
      <c r="AC13" s="430"/>
      <c r="AD13" s="430"/>
      <c r="AE13" s="430"/>
      <c r="AF13" s="430"/>
      <c r="AG13" s="430"/>
      <c r="AH13" s="430"/>
      <c r="AI13" s="430"/>
      <c r="AJ13" s="430"/>
      <c r="AK13" s="430"/>
      <c r="AL13" s="430"/>
      <c r="AM13" s="430"/>
      <c r="AN13" s="430"/>
      <c r="AO13" s="430"/>
      <c r="AP13" s="430"/>
    </row>
    <row r="14" spans="1:42" ht="15">
      <c r="A14" s="809">
        <v>4700933</v>
      </c>
      <c r="B14" s="809" t="s">
        <v>1390</v>
      </c>
      <c r="C14" s="440">
        <v>44841</v>
      </c>
      <c r="D14" s="809" t="s">
        <v>4938</v>
      </c>
      <c r="E14" s="809" t="s">
        <v>29</v>
      </c>
      <c r="F14" s="809" t="s">
        <v>1250</v>
      </c>
      <c r="G14" s="809" t="s">
        <v>31</v>
      </c>
      <c r="H14" s="809" t="s">
        <v>4921</v>
      </c>
      <c r="I14" s="809"/>
      <c r="J14" s="836">
        <v>44828</v>
      </c>
      <c r="K14" s="441">
        <v>44837</v>
      </c>
      <c r="L14" s="842" t="s">
        <v>151</v>
      </c>
      <c r="M14" s="837">
        <f t="shared" si="0"/>
        <v>44837</v>
      </c>
      <c r="N14" s="781">
        <f t="shared" si="1"/>
        <v>10</v>
      </c>
      <c r="O14" s="838">
        <f t="shared" si="2"/>
        <v>0</v>
      </c>
      <c r="P14" s="839">
        <f t="shared" si="3"/>
        <v>0</v>
      </c>
      <c r="Q14" s="782">
        <f t="shared" si="13"/>
        <v>7</v>
      </c>
      <c r="R14" s="839">
        <f t="shared" si="14"/>
        <v>0</v>
      </c>
      <c r="S14" s="782">
        <f t="shared" si="6"/>
        <v>3</v>
      </c>
      <c r="T14" s="811">
        <f t="shared" si="16"/>
        <v>0</v>
      </c>
      <c r="U14" s="839">
        <f t="shared" si="7"/>
        <v>0</v>
      </c>
      <c r="V14" s="837">
        <f t="shared" si="8"/>
        <v>44907</v>
      </c>
      <c r="W14" s="443">
        <v>44865</v>
      </c>
      <c r="X14" s="443">
        <v>44888</v>
      </c>
      <c r="Y14" s="840">
        <v>0</v>
      </c>
      <c r="Z14" s="841">
        <f t="shared" si="10"/>
        <v>0</v>
      </c>
      <c r="AA14" s="286"/>
      <c r="AB14" s="430"/>
      <c r="AC14" s="430"/>
      <c r="AD14" s="430"/>
      <c r="AE14" s="430"/>
      <c r="AF14" s="430"/>
      <c r="AG14" s="430"/>
      <c r="AH14" s="430"/>
      <c r="AI14" s="430"/>
      <c r="AJ14" s="430"/>
      <c r="AK14" s="430"/>
      <c r="AL14" s="430"/>
      <c r="AM14" s="430"/>
      <c r="AN14" s="430"/>
      <c r="AO14" s="430"/>
      <c r="AP14" s="430"/>
    </row>
    <row r="15" spans="1:42" ht="15">
      <c r="A15" s="809">
        <v>4700935</v>
      </c>
      <c r="B15" s="809" t="s">
        <v>1390</v>
      </c>
      <c r="C15" s="440">
        <v>44841</v>
      </c>
      <c r="D15" s="809" t="s">
        <v>4939</v>
      </c>
      <c r="E15" s="809" t="s">
        <v>29</v>
      </c>
      <c r="F15" s="809" t="s">
        <v>1250</v>
      </c>
      <c r="G15" s="809" t="s">
        <v>31</v>
      </c>
      <c r="H15" s="809" t="s">
        <v>4921</v>
      </c>
      <c r="I15" s="809"/>
      <c r="J15" s="836">
        <v>44828</v>
      </c>
      <c r="K15" s="441">
        <v>44837</v>
      </c>
      <c r="L15" s="787" t="s">
        <v>151</v>
      </c>
      <c r="M15" s="837">
        <f t="shared" si="0"/>
        <v>44837</v>
      </c>
      <c r="N15" s="781">
        <f t="shared" si="1"/>
        <v>10</v>
      </c>
      <c r="O15" s="838">
        <f t="shared" si="2"/>
        <v>0</v>
      </c>
      <c r="P15" s="839">
        <f t="shared" si="3"/>
        <v>0</v>
      </c>
      <c r="Q15" s="782">
        <f t="shared" si="13"/>
        <v>7</v>
      </c>
      <c r="R15" s="839">
        <f t="shared" si="14"/>
        <v>0</v>
      </c>
      <c r="S15" s="782">
        <f t="shared" si="6"/>
        <v>3</v>
      </c>
      <c r="T15" s="811">
        <f t="shared" si="16"/>
        <v>0</v>
      </c>
      <c r="U15" s="839">
        <f t="shared" si="7"/>
        <v>0</v>
      </c>
      <c r="V15" s="837">
        <f t="shared" si="8"/>
        <v>44907</v>
      </c>
      <c r="W15" s="810">
        <v>44865</v>
      </c>
      <c r="X15" s="837">
        <v>44888</v>
      </c>
      <c r="Y15" s="840">
        <v>0</v>
      </c>
      <c r="Z15" s="841">
        <f t="shared" si="10"/>
        <v>0</v>
      </c>
      <c r="AA15" s="286"/>
      <c r="AB15" s="430"/>
      <c r="AC15" s="430"/>
      <c r="AD15" s="430"/>
      <c r="AE15" s="430"/>
      <c r="AF15" s="430"/>
      <c r="AG15" s="430"/>
      <c r="AH15" s="430"/>
      <c r="AI15" s="430"/>
      <c r="AJ15" s="430"/>
      <c r="AK15" s="430"/>
      <c r="AL15" s="430"/>
      <c r="AM15" s="430"/>
      <c r="AN15" s="430"/>
      <c r="AO15" s="430"/>
      <c r="AP15" s="430"/>
    </row>
    <row r="16" spans="1:42" ht="15">
      <c r="A16" s="809">
        <v>4702825</v>
      </c>
      <c r="B16" s="809" t="s">
        <v>1390</v>
      </c>
      <c r="C16" s="440">
        <v>44841</v>
      </c>
      <c r="D16" s="809" t="s">
        <v>4940</v>
      </c>
      <c r="E16" s="809" t="s">
        <v>29</v>
      </c>
      <c r="F16" s="809" t="s">
        <v>1250</v>
      </c>
      <c r="G16" s="809" t="s">
        <v>31</v>
      </c>
      <c r="H16" s="809" t="s">
        <v>4941</v>
      </c>
      <c r="I16" s="809" t="s">
        <v>4931</v>
      </c>
      <c r="J16" s="836">
        <v>44829</v>
      </c>
      <c r="K16" s="441">
        <v>44837</v>
      </c>
      <c r="L16" s="787" t="s">
        <v>151</v>
      </c>
      <c r="M16" s="837">
        <f t="shared" si="0"/>
        <v>44838</v>
      </c>
      <c r="N16" s="781">
        <f t="shared" si="1"/>
        <v>9</v>
      </c>
      <c r="O16" s="838">
        <f t="shared" si="2"/>
        <v>0</v>
      </c>
      <c r="P16" s="839">
        <f t="shared" si="3"/>
        <v>0</v>
      </c>
      <c r="Q16" s="782">
        <f t="shared" si="13"/>
        <v>6</v>
      </c>
      <c r="R16" s="839">
        <f t="shared" si="14"/>
        <v>0</v>
      </c>
      <c r="S16" s="782">
        <f t="shared" si="6"/>
        <v>3</v>
      </c>
      <c r="T16" s="811">
        <f t="shared" si="16"/>
        <v>0</v>
      </c>
      <c r="U16" s="839">
        <f t="shared" si="7"/>
        <v>0</v>
      </c>
      <c r="V16" s="837">
        <f t="shared" si="8"/>
        <v>44908</v>
      </c>
      <c r="W16" s="810">
        <v>44865</v>
      </c>
      <c r="X16" s="837">
        <v>44888</v>
      </c>
      <c r="Y16" s="840">
        <f t="shared" ref="Y16:Y19" ca="1" si="17">IF(V16&lt;TODAY(),(TODAY()-V16),"0")</f>
        <v>280</v>
      </c>
      <c r="Z16" s="841">
        <f t="shared" ca="1" si="10"/>
        <v>1820</v>
      </c>
      <c r="AA16" s="286"/>
      <c r="AB16" s="430"/>
      <c r="AC16" s="430"/>
      <c r="AD16" s="430"/>
      <c r="AE16" s="430"/>
      <c r="AF16" s="430"/>
      <c r="AG16" s="430"/>
      <c r="AH16" s="430"/>
      <c r="AI16" s="430"/>
      <c r="AJ16" s="430"/>
      <c r="AK16" s="430"/>
      <c r="AL16" s="430"/>
      <c r="AM16" s="430"/>
      <c r="AN16" s="430"/>
      <c r="AO16" s="430"/>
      <c r="AP16" s="430"/>
    </row>
    <row r="17" spans="1:42" ht="15">
      <c r="A17" s="450">
        <v>4700925</v>
      </c>
      <c r="B17" s="780" t="s">
        <v>1390</v>
      </c>
      <c r="C17" s="440">
        <v>44841</v>
      </c>
      <c r="D17" s="780" t="s">
        <v>4942</v>
      </c>
      <c r="E17" s="780" t="s">
        <v>29</v>
      </c>
      <c r="F17" s="780" t="s">
        <v>1250</v>
      </c>
      <c r="G17" s="780" t="s">
        <v>31</v>
      </c>
      <c r="H17" s="780" t="s">
        <v>4921</v>
      </c>
      <c r="I17" s="780"/>
      <c r="J17" s="441">
        <v>44830</v>
      </c>
      <c r="K17" s="441">
        <v>44837</v>
      </c>
      <c r="L17" s="842" t="s">
        <v>151</v>
      </c>
      <c r="M17" s="443">
        <f t="shared" si="0"/>
        <v>44839</v>
      </c>
      <c r="N17" s="781">
        <f t="shared" si="1"/>
        <v>8</v>
      </c>
      <c r="O17" s="782">
        <f t="shared" si="2"/>
        <v>0</v>
      </c>
      <c r="P17" s="783">
        <f t="shared" si="3"/>
        <v>0</v>
      </c>
      <c r="Q17" s="782">
        <f t="shared" si="13"/>
        <v>5</v>
      </c>
      <c r="R17" s="783">
        <f t="shared" si="14"/>
        <v>0</v>
      </c>
      <c r="S17" s="782">
        <f t="shared" si="6"/>
        <v>3</v>
      </c>
      <c r="T17" s="811">
        <f t="shared" si="16"/>
        <v>0</v>
      </c>
      <c r="U17" s="786">
        <f t="shared" si="7"/>
        <v>0</v>
      </c>
      <c r="V17" s="443">
        <f t="shared" si="8"/>
        <v>44909</v>
      </c>
      <c r="W17" s="443">
        <v>44865</v>
      </c>
      <c r="X17" s="443">
        <v>44888</v>
      </c>
      <c r="Y17" s="812">
        <f t="shared" ca="1" si="17"/>
        <v>279</v>
      </c>
      <c r="Z17" s="806">
        <f t="shared" ca="1" si="10"/>
        <v>1813.5</v>
      </c>
      <c r="AA17" s="286"/>
      <c r="AB17" s="430"/>
      <c r="AC17" s="430"/>
      <c r="AD17" s="430"/>
      <c r="AE17" s="430"/>
      <c r="AF17" s="430"/>
      <c r="AG17" s="430"/>
      <c r="AH17" s="430"/>
      <c r="AI17" s="430"/>
      <c r="AJ17" s="430"/>
      <c r="AK17" s="430"/>
      <c r="AL17" s="430"/>
      <c r="AM17" s="430"/>
      <c r="AN17" s="430"/>
      <c r="AO17" s="430"/>
      <c r="AP17" s="430"/>
    </row>
    <row r="18" spans="1:42" ht="15">
      <c r="A18" s="809">
        <v>4700927</v>
      </c>
      <c r="B18" s="809" t="s">
        <v>1390</v>
      </c>
      <c r="C18" s="440">
        <v>44841</v>
      </c>
      <c r="D18" s="809" t="s">
        <v>4943</v>
      </c>
      <c r="E18" s="809" t="s">
        <v>29</v>
      </c>
      <c r="F18" s="809" t="s">
        <v>1250</v>
      </c>
      <c r="G18" s="809" t="s">
        <v>31</v>
      </c>
      <c r="H18" s="809" t="s">
        <v>4921</v>
      </c>
      <c r="I18" s="809"/>
      <c r="J18" s="836">
        <v>44831</v>
      </c>
      <c r="K18" s="441">
        <v>44837</v>
      </c>
      <c r="L18" s="842" t="s">
        <v>151</v>
      </c>
      <c r="M18" s="443">
        <f t="shared" si="0"/>
        <v>44840</v>
      </c>
      <c r="N18" s="781">
        <f t="shared" si="1"/>
        <v>7</v>
      </c>
      <c r="O18" s="782">
        <f t="shared" si="2"/>
        <v>0</v>
      </c>
      <c r="P18" s="783">
        <f t="shared" si="3"/>
        <v>0</v>
      </c>
      <c r="Q18" s="782">
        <f t="shared" si="13"/>
        <v>4</v>
      </c>
      <c r="R18" s="783">
        <f t="shared" si="14"/>
        <v>0</v>
      </c>
      <c r="S18" s="782">
        <f t="shared" si="6"/>
        <v>3</v>
      </c>
      <c r="T18" s="811">
        <f t="shared" si="16"/>
        <v>0</v>
      </c>
      <c r="U18" s="786">
        <f t="shared" si="7"/>
        <v>0</v>
      </c>
      <c r="V18" s="443">
        <f t="shared" si="8"/>
        <v>44910</v>
      </c>
      <c r="W18" s="443">
        <v>44865</v>
      </c>
      <c r="X18" s="443">
        <v>44889</v>
      </c>
      <c r="Y18" s="812">
        <f t="shared" ca="1" si="17"/>
        <v>278</v>
      </c>
      <c r="Z18" s="806">
        <f t="shared" ca="1" si="10"/>
        <v>1807</v>
      </c>
      <c r="AA18" s="286"/>
      <c r="AB18" s="430"/>
      <c r="AC18" s="430"/>
      <c r="AD18" s="430"/>
      <c r="AE18" s="430"/>
      <c r="AF18" s="430"/>
      <c r="AG18" s="430"/>
      <c r="AH18" s="430"/>
      <c r="AI18" s="430"/>
      <c r="AJ18" s="430"/>
      <c r="AK18" s="430"/>
      <c r="AL18" s="430"/>
      <c r="AM18" s="430"/>
      <c r="AN18" s="430"/>
      <c r="AO18" s="430"/>
      <c r="AP18" s="430"/>
    </row>
    <row r="19" spans="1:42" ht="15">
      <c r="A19" s="809">
        <v>4700931</v>
      </c>
      <c r="B19" s="809" t="s">
        <v>1390</v>
      </c>
      <c r="C19" s="440">
        <v>44841</v>
      </c>
      <c r="D19" s="809" t="s">
        <v>4944</v>
      </c>
      <c r="E19" s="809" t="s">
        <v>29</v>
      </c>
      <c r="F19" s="809" t="s">
        <v>1250</v>
      </c>
      <c r="G19" s="809" t="s">
        <v>31</v>
      </c>
      <c r="H19" s="809" t="s">
        <v>4921</v>
      </c>
      <c r="I19" s="809"/>
      <c r="J19" s="836">
        <v>44833</v>
      </c>
      <c r="K19" s="441">
        <v>44837</v>
      </c>
      <c r="L19" s="842" t="s">
        <v>151</v>
      </c>
      <c r="M19" s="837">
        <f t="shared" si="0"/>
        <v>44842</v>
      </c>
      <c r="N19" s="781">
        <f t="shared" si="1"/>
        <v>5</v>
      </c>
      <c r="O19" s="838">
        <f t="shared" si="2"/>
        <v>0</v>
      </c>
      <c r="P19" s="839">
        <f t="shared" si="3"/>
        <v>0</v>
      </c>
      <c r="Q19" s="782">
        <f t="shared" si="13"/>
        <v>2</v>
      </c>
      <c r="R19" s="839">
        <f t="shared" si="14"/>
        <v>0</v>
      </c>
      <c r="S19" s="782">
        <f t="shared" si="6"/>
        <v>3</v>
      </c>
      <c r="T19" s="811">
        <f t="shared" si="16"/>
        <v>0</v>
      </c>
      <c r="U19" s="839">
        <f t="shared" si="7"/>
        <v>0</v>
      </c>
      <c r="V19" s="837">
        <f t="shared" si="8"/>
        <v>44912</v>
      </c>
      <c r="W19" s="443">
        <v>44865</v>
      </c>
      <c r="X19" s="443">
        <v>44890</v>
      </c>
      <c r="Y19" s="840">
        <f t="shared" ca="1" si="17"/>
        <v>276</v>
      </c>
      <c r="Z19" s="841">
        <f t="shared" ca="1" si="10"/>
        <v>1794</v>
      </c>
      <c r="AA19" s="286"/>
      <c r="AB19" s="430"/>
      <c r="AC19" s="430"/>
      <c r="AD19" s="430"/>
      <c r="AE19" s="430"/>
      <c r="AF19" s="430"/>
      <c r="AG19" s="430"/>
      <c r="AH19" s="430"/>
      <c r="AI19" s="430"/>
      <c r="AJ19" s="430"/>
      <c r="AK19" s="430"/>
      <c r="AL19" s="430"/>
      <c r="AM19" s="430"/>
      <c r="AN19" s="430"/>
      <c r="AO19" s="430"/>
      <c r="AP19" s="430"/>
    </row>
    <row r="20" spans="1:42" ht="12.75">
      <c r="A20" s="455"/>
      <c r="B20" s="455"/>
      <c r="C20" s="455"/>
      <c r="D20" s="455"/>
      <c r="E20" s="455"/>
      <c r="F20" s="455"/>
      <c r="G20" s="455"/>
      <c r="H20" s="455"/>
      <c r="I20" s="455"/>
      <c r="J20" s="460"/>
      <c r="K20" s="455"/>
      <c r="L20" s="455"/>
      <c r="M20" s="460"/>
      <c r="N20" s="93"/>
      <c r="O20" s="109"/>
      <c r="P20" s="109"/>
      <c r="Q20" s="109"/>
      <c r="R20" s="109"/>
      <c r="S20" s="93"/>
      <c r="T20" s="93"/>
      <c r="U20" s="93"/>
      <c r="V20" s="460"/>
      <c r="W20" s="460"/>
      <c r="X20" s="460"/>
      <c r="Y20" s="109"/>
      <c r="Z20" s="460"/>
      <c r="AA20" s="286"/>
      <c r="AB20" s="430"/>
      <c r="AC20" s="430"/>
      <c r="AD20" s="430"/>
      <c r="AE20" s="430"/>
      <c r="AF20" s="430"/>
      <c r="AG20" s="430"/>
      <c r="AH20" s="430"/>
      <c r="AI20" s="430"/>
      <c r="AJ20" s="430"/>
      <c r="AK20" s="430"/>
      <c r="AL20" s="430"/>
      <c r="AM20" s="430"/>
      <c r="AN20" s="430"/>
      <c r="AO20" s="430"/>
      <c r="AP20" s="430"/>
    </row>
    <row r="21" spans="1:42" ht="12.75">
      <c r="A21" s="455"/>
      <c r="B21" s="455"/>
      <c r="C21" s="455"/>
      <c r="D21" s="455"/>
      <c r="E21" s="455"/>
      <c r="F21" s="455"/>
      <c r="G21" s="455"/>
      <c r="H21" s="455"/>
      <c r="I21" s="455"/>
      <c r="J21" s="460"/>
      <c r="K21" s="455"/>
      <c r="L21" s="455"/>
      <c r="M21" s="460"/>
      <c r="N21" s="93"/>
      <c r="O21" s="109"/>
      <c r="P21" s="109"/>
      <c r="Q21" s="109"/>
      <c r="R21" s="109"/>
      <c r="S21" s="93"/>
      <c r="T21" s="93"/>
      <c r="U21" s="93"/>
      <c r="V21" s="460"/>
      <c r="W21" s="460"/>
      <c r="X21" s="460"/>
      <c r="Y21" s="109"/>
      <c r="Z21" s="460"/>
      <c r="AA21" s="286"/>
      <c r="AB21" s="430"/>
      <c r="AC21" s="430"/>
      <c r="AD21" s="430"/>
      <c r="AE21" s="430"/>
      <c r="AF21" s="430"/>
      <c r="AG21" s="430"/>
      <c r="AH21" s="430"/>
      <c r="AI21" s="430"/>
      <c r="AJ21" s="430"/>
      <c r="AK21" s="430"/>
      <c r="AL21" s="430"/>
      <c r="AM21" s="430"/>
      <c r="AN21" s="430"/>
      <c r="AO21" s="430"/>
      <c r="AP21" s="430"/>
    </row>
    <row r="22" spans="1:42" ht="12.75">
      <c r="A22" s="109"/>
      <c r="B22" s="460"/>
      <c r="C22" s="460"/>
      <c r="D22" s="460"/>
      <c r="E22" s="460"/>
      <c r="F22" s="460"/>
      <c r="G22" s="460"/>
      <c r="H22" s="455"/>
      <c r="I22" s="460"/>
      <c r="J22" s="460"/>
      <c r="K22" s="460"/>
      <c r="L22" s="460"/>
      <c r="M22" s="460"/>
      <c r="N22" s="93"/>
      <c r="O22" s="109"/>
      <c r="P22" s="109"/>
      <c r="Q22" s="109"/>
      <c r="R22" s="109"/>
      <c r="S22" s="93"/>
      <c r="T22" s="93"/>
      <c r="U22" s="93"/>
      <c r="V22" s="460"/>
      <c r="W22" s="460"/>
      <c r="X22" s="460"/>
      <c r="Y22" s="109"/>
      <c r="Z22" s="460"/>
      <c r="AA22" s="286"/>
      <c r="AB22" s="430"/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  <c r="AM22" s="430"/>
      <c r="AN22" s="430"/>
      <c r="AO22" s="430"/>
      <c r="AP22" s="430"/>
    </row>
    <row r="23" spans="1:42" ht="12.75">
      <c r="A23" s="455"/>
      <c r="B23" s="460"/>
      <c r="C23" s="460"/>
      <c r="D23" s="455"/>
      <c r="E23" s="460"/>
      <c r="F23" s="460"/>
      <c r="G23" s="460"/>
      <c r="H23" s="455"/>
      <c r="I23" s="455"/>
      <c r="J23" s="460"/>
      <c r="K23" s="455"/>
      <c r="L23" s="455"/>
      <c r="M23" s="460"/>
      <c r="N23" s="93"/>
      <c r="O23" s="109"/>
      <c r="P23" s="109"/>
      <c r="Q23" s="109"/>
      <c r="R23" s="109"/>
      <c r="S23" s="93"/>
      <c r="T23" s="93"/>
      <c r="U23" s="93"/>
      <c r="V23" s="460"/>
      <c r="W23" s="460"/>
      <c r="X23" s="460"/>
      <c r="Y23" s="109"/>
      <c r="Z23" s="460"/>
      <c r="AA23" s="286"/>
      <c r="AB23" s="430"/>
      <c r="AC23" s="430"/>
      <c r="AD23" s="430"/>
      <c r="AE23" s="430"/>
      <c r="AF23" s="430"/>
      <c r="AG23" s="430"/>
      <c r="AH23" s="430"/>
      <c r="AI23" s="430"/>
      <c r="AJ23" s="430"/>
      <c r="AK23" s="430"/>
      <c r="AL23" s="430"/>
      <c r="AM23" s="430"/>
      <c r="AN23" s="430"/>
      <c r="AO23" s="430"/>
      <c r="AP23" s="430"/>
    </row>
    <row r="24" spans="1:42" ht="12.75">
      <c r="A24" s="455"/>
      <c r="B24" s="455"/>
      <c r="C24" s="455"/>
      <c r="D24" s="455"/>
      <c r="E24" s="455"/>
      <c r="F24" s="455"/>
      <c r="G24" s="455"/>
      <c r="H24" s="455"/>
      <c r="I24" s="455"/>
      <c r="J24" s="455"/>
      <c r="K24" s="455"/>
      <c r="L24" s="455"/>
      <c r="M24" s="455"/>
      <c r="N24" s="455"/>
      <c r="O24" s="455"/>
      <c r="P24" s="455"/>
      <c r="Q24" s="455"/>
      <c r="R24" s="455"/>
      <c r="S24" s="455"/>
      <c r="T24" s="455"/>
      <c r="U24" s="455"/>
      <c r="V24" s="455"/>
      <c r="W24" s="455"/>
      <c r="X24" s="455"/>
      <c r="Y24" s="455"/>
      <c r="Z24" s="455"/>
      <c r="AA24" s="286"/>
      <c r="AB24" s="430"/>
      <c r="AC24" s="430"/>
      <c r="AD24" s="430"/>
      <c r="AE24" s="430"/>
      <c r="AF24" s="430"/>
      <c r="AG24" s="430"/>
      <c r="AH24" s="430"/>
      <c r="AI24" s="430"/>
      <c r="AJ24" s="430"/>
      <c r="AK24" s="430"/>
      <c r="AL24" s="430"/>
      <c r="AM24" s="430"/>
      <c r="AN24" s="430"/>
      <c r="AO24" s="430"/>
      <c r="AP24" s="430"/>
    </row>
    <row r="25" spans="1:42" ht="12.75">
      <c r="A25" s="455"/>
      <c r="B25" s="455"/>
      <c r="C25" s="455"/>
      <c r="D25" s="455"/>
      <c r="E25" s="455"/>
      <c r="F25" s="455"/>
      <c r="G25" s="455"/>
      <c r="H25" s="455"/>
      <c r="I25" s="455"/>
      <c r="J25" s="455"/>
      <c r="K25" s="455"/>
      <c r="L25" s="455"/>
      <c r="M25" s="455"/>
      <c r="N25" s="455"/>
      <c r="O25" s="455"/>
      <c r="P25" s="455"/>
      <c r="Q25" s="455"/>
      <c r="R25" s="455"/>
      <c r="S25" s="455"/>
      <c r="T25" s="455"/>
      <c r="U25" s="455"/>
      <c r="V25" s="455"/>
      <c r="W25" s="455"/>
      <c r="X25" s="455"/>
      <c r="Y25" s="455"/>
      <c r="Z25" s="455"/>
      <c r="AA25" s="286"/>
      <c r="AB25" s="430"/>
      <c r="AC25" s="430"/>
      <c r="AD25" s="430"/>
      <c r="AE25" s="430"/>
      <c r="AF25" s="430"/>
      <c r="AG25" s="430"/>
      <c r="AH25" s="430"/>
      <c r="AI25" s="430"/>
      <c r="AJ25" s="430"/>
      <c r="AK25" s="430"/>
      <c r="AL25" s="430"/>
      <c r="AM25" s="430"/>
      <c r="AN25" s="430"/>
      <c r="AO25" s="430"/>
      <c r="AP25" s="430"/>
    </row>
    <row r="26" spans="1:42" ht="12.75">
      <c r="A26" s="455"/>
      <c r="B26" s="455"/>
      <c r="C26" s="455"/>
      <c r="D26" s="455"/>
      <c r="E26" s="455"/>
      <c r="F26" s="455"/>
      <c r="G26" s="455"/>
      <c r="H26" s="455"/>
      <c r="I26" s="455"/>
      <c r="J26" s="455"/>
      <c r="K26" s="455"/>
      <c r="L26" s="455"/>
      <c r="M26" s="455"/>
      <c r="N26" s="455"/>
      <c r="O26" s="455"/>
      <c r="P26" s="455"/>
      <c r="Q26" s="455"/>
      <c r="R26" s="455"/>
      <c r="S26" s="455"/>
      <c r="T26" s="455"/>
      <c r="U26" s="455"/>
      <c r="V26" s="455"/>
      <c r="W26" s="455"/>
      <c r="X26" s="455"/>
      <c r="Y26" s="455"/>
      <c r="Z26" s="455"/>
      <c r="AA26" s="286"/>
      <c r="AB26" s="430"/>
      <c r="AC26" s="430"/>
      <c r="AD26" s="430"/>
      <c r="AE26" s="430"/>
      <c r="AF26" s="430"/>
      <c r="AG26" s="430"/>
      <c r="AH26" s="430"/>
      <c r="AI26" s="430"/>
      <c r="AJ26" s="430"/>
      <c r="AK26" s="430"/>
      <c r="AL26" s="430"/>
      <c r="AM26" s="430"/>
      <c r="AN26" s="430"/>
      <c r="AO26" s="430"/>
      <c r="AP26" s="430"/>
    </row>
    <row r="27" spans="1:42" ht="12.75">
      <c r="A27" s="455"/>
      <c r="B27" s="455"/>
      <c r="C27" s="455"/>
      <c r="D27" s="455"/>
      <c r="E27" s="455"/>
      <c r="F27" s="455"/>
      <c r="G27" s="455"/>
      <c r="H27" s="455"/>
      <c r="I27" s="455"/>
      <c r="J27" s="455"/>
      <c r="K27" s="455"/>
      <c r="L27" s="455"/>
      <c r="M27" s="455"/>
      <c r="N27" s="455"/>
      <c r="O27" s="455"/>
      <c r="P27" s="455"/>
      <c r="Q27" s="455"/>
      <c r="R27" s="455"/>
      <c r="S27" s="455"/>
      <c r="T27" s="455"/>
      <c r="U27" s="455"/>
      <c r="V27" s="455"/>
      <c r="W27" s="455"/>
      <c r="X27" s="455"/>
      <c r="Y27" s="455"/>
      <c r="Z27" s="455"/>
      <c r="AA27" s="286"/>
      <c r="AB27" s="430"/>
      <c r="AC27" s="430"/>
      <c r="AD27" s="430"/>
      <c r="AE27" s="430"/>
      <c r="AF27" s="430"/>
      <c r="AG27" s="430"/>
      <c r="AH27" s="430"/>
      <c r="AI27" s="430"/>
      <c r="AJ27" s="430"/>
      <c r="AK27" s="430"/>
      <c r="AL27" s="430"/>
      <c r="AM27" s="430"/>
      <c r="AN27" s="430"/>
      <c r="AO27" s="430"/>
      <c r="AP27" s="430"/>
    </row>
    <row r="28" spans="1:42" ht="12.75">
      <c r="A28" s="455"/>
      <c r="B28" s="455"/>
      <c r="C28" s="455"/>
      <c r="D28" s="455"/>
      <c r="E28" s="455"/>
      <c r="F28" s="455"/>
      <c r="G28" s="455"/>
      <c r="H28" s="455"/>
      <c r="I28" s="455"/>
      <c r="J28" s="455"/>
      <c r="K28" s="455"/>
      <c r="L28" s="455"/>
      <c r="M28" s="455"/>
      <c r="N28" s="455"/>
      <c r="O28" s="455"/>
      <c r="P28" s="455"/>
      <c r="Q28" s="455"/>
      <c r="R28" s="455"/>
      <c r="S28" s="455"/>
      <c r="T28" s="455"/>
      <c r="U28" s="455"/>
      <c r="V28" s="455"/>
      <c r="W28" s="455"/>
      <c r="X28" s="455"/>
      <c r="Y28" s="455"/>
      <c r="Z28" s="455"/>
      <c r="AA28" s="286"/>
      <c r="AB28" s="430"/>
      <c r="AC28" s="430"/>
      <c r="AD28" s="430"/>
      <c r="AE28" s="430"/>
      <c r="AF28" s="430"/>
      <c r="AG28" s="430"/>
      <c r="AH28" s="430"/>
      <c r="AI28" s="430"/>
      <c r="AJ28" s="430"/>
      <c r="AK28" s="430"/>
      <c r="AL28" s="430"/>
      <c r="AM28" s="430"/>
      <c r="AN28" s="430"/>
      <c r="AO28" s="430"/>
      <c r="AP28" s="430"/>
    </row>
    <row r="29" spans="1:42" ht="12.75">
      <c r="A29" s="455"/>
      <c r="B29" s="455"/>
      <c r="C29" s="455"/>
      <c r="D29" s="455"/>
      <c r="E29" s="455"/>
      <c r="F29" s="455"/>
      <c r="G29" s="455"/>
      <c r="H29" s="455"/>
      <c r="I29" s="455"/>
      <c r="J29" s="455"/>
      <c r="K29" s="455"/>
      <c r="L29" s="455"/>
      <c r="M29" s="455"/>
      <c r="N29" s="455"/>
      <c r="O29" s="455"/>
      <c r="P29" s="455"/>
      <c r="Q29" s="455"/>
      <c r="R29" s="455"/>
      <c r="S29" s="455"/>
      <c r="T29" s="455"/>
      <c r="U29" s="455"/>
      <c r="V29" s="455"/>
      <c r="W29" s="455"/>
      <c r="X29" s="455"/>
      <c r="Y29" s="455"/>
      <c r="Z29" s="455"/>
      <c r="AA29" s="286"/>
      <c r="AB29" s="430"/>
      <c r="AC29" s="430"/>
      <c r="AD29" s="430"/>
      <c r="AE29" s="430"/>
      <c r="AF29" s="430"/>
      <c r="AG29" s="430"/>
      <c r="AH29" s="430"/>
      <c r="AI29" s="430"/>
      <c r="AJ29" s="430"/>
      <c r="AK29" s="430"/>
      <c r="AL29" s="430"/>
      <c r="AM29" s="430"/>
      <c r="AN29" s="430"/>
      <c r="AO29" s="430"/>
      <c r="AP29" s="430"/>
    </row>
    <row r="30" spans="1:42" ht="12.75">
      <c r="A30" s="455"/>
      <c r="B30" s="455"/>
      <c r="C30" s="455"/>
      <c r="D30" s="455"/>
      <c r="E30" s="455"/>
      <c r="F30" s="455"/>
      <c r="G30" s="455"/>
      <c r="H30" s="455"/>
      <c r="I30" s="455"/>
      <c r="J30" s="455"/>
      <c r="K30" s="455"/>
      <c r="L30" s="455"/>
      <c r="M30" s="455"/>
      <c r="N30" s="455"/>
      <c r="O30" s="455"/>
      <c r="P30" s="455"/>
      <c r="Q30" s="455"/>
      <c r="R30" s="455"/>
      <c r="S30" s="455"/>
      <c r="T30" s="455"/>
      <c r="U30" s="455"/>
      <c r="V30" s="455"/>
      <c r="W30" s="455"/>
      <c r="X30" s="455"/>
      <c r="Y30" s="455"/>
      <c r="Z30" s="455"/>
      <c r="AA30" s="286"/>
      <c r="AB30" s="430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  <c r="AM30" s="430"/>
      <c r="AN30" s="430"/>
      <c r="AO30" s="430"/>
      <c r="AP30" s="430"/>
    </row>
    <row r="31" spans="1:42" ht="12.75">
      <c r="A31" s="455"/>
      <c r="B31" s="455"/>
      <c r="C31" s="455"/>
      <c r="D31" s="455"/>
      <c r="E31" s="455"/>
      <c r="F31" s="455"/>
      <c r="G31" s="455"/>
      <c r="H31" s="455"/>
      <c r="I31" s="455"/>
      <c r="J31" s="455"/>
      <c r="K31" s="455"/>
      <c r="L31" s="455"/>
      <c r="M31" s="455"/>
      <c r="N31" s="455"/>
      <c r="O31" s="455"/>
      <c r="P31" s="455"/>
      <c r="Q31" s="455"/>
      <c r="R31" s="455"/>
      <c r="S31" s="455"/>
      <c r="T31" s="455"/>
      <c r="U31" s="455"/>
      <c r="V31" s="455"/>
      <c r="W31" s="455"/>
      <c r="X31" s="455"/>
      <c r="Y31" s="455"/>
      <c r="Z31" s="455"/>
      <c r="AA31" s="286"/>
      <c r="AB31" s="430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  <c r="AM31" s="430"/>
      <c r="AN31" s="430"/>
      <c r="AO31" s="430"/>
      <c r="AP31" s="430"/>
    </row>
    <row r="32" spans="1:42" ht="12.75">
      <c r="A32" s="455"/>
      <c r="B32" s="455"/>
      <c r="C32" s="455"/>
      <c r="D32" s="455"/>
      <c r="E32" s="455"/>
      <c r="F32" s="455"/>
      <c r="G32" s="455"/>
      <c r="H32" s="455"/>
      <c r="I32" s="455"/>
      <c r="J32" s="455"/>
      <c r="K32" s="455"/>
      <c r="L32" s="455"/>
      <c r="M32" s="455"/>
      <c r="N32" s="455"/>
      <c r="O32" s="455"/>
      <c r="P32" s="455"/>
      <c r="Q32" s="455"/>
      <c r="R32" s="455"/>
      <c r="S32" s="455"/>
      <c r="T32" s="455"/>
      <c r="U32" s="455"/>
      <c r="V32" s="455"/>
      <c r="W32" s="455"/>
      <c r="X32" s="455"/>
      <c r="Y32" s="455"/>
      <c r="Z32" s="455"/>
      <c r="AA32" s="286"/>
      <c r="AB32" s="430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  <c r="AM32" s="430"/>
      <c r="AN32" s="430"/>
      <c r="AO32" s="430"/>
      <c r="AP32" s="430"/>
    </row>
    <row r="33" spans="1:42" ht="12.75">
      <c r="A33" s="455"/>
      <c r="B33" s="455"/>
      <c r="C33" s="455"/>
      <c r="D33" s="455"/>
      <c r="E33" s="455"/>
      <c r="F33" s="455"/>
      <c r="G33" s="455"/>
      <c r="H33" s="455"/>
      <c r="I33" s="455"/>
      <c r="J33" s="455"/>
      <c r="K33" s="455"/>
      <c r="L33" s="455"/>
      <c r="M33" s="455"/>
      <c r="N33" s="455"/>
      <c r="O33" s="455"/>
      <c r="P33" s="455"/>
      <c r="Q33" s="455"/>
      <c r="R33" s="455"/>
      <c r="S33" s="455"/>
      <c r="T33" s="455"/>
      <c r="U33" s="455"/>
      <c r="V33" s="455"/>
      <c r="W33" s="455"/>
      <c r="X33" s="455"/>
      <c r="Y33" s="455"/>
      <c r="Z33" s="455"/>
      <c r="AA33" s="286"/>
      <c r="AB33" s="430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  <c r="AM33" s="430"/>
      <c r="AN33" s="430"/>
      <c r="AO33" s="430"/>
      <c r="AP33" s="430"/>
    </row>
    <row r="34" spans="1:42" ht="12.75">
      <c r="A34" s="455"/>
      <c r="B34" s="455"/>
      <c r="C34" s="455"/>
      <c r="D34" s="455"/>
      <c r="E34" s="455"/>
      <c r="F34" s="455"/>
      <c r="G34" s="455"/>
      <c r="H34" s="455"/>
      <c r="I34" s="455"/>
      <c r="J34" s="455"/>
      <c r="K34" s="455"/>
      <c r="L34" s="455"/>
      <c r="M34" s="455"/>
      <c r="N34" s="455"/>
      <c r="O34" s="455"/>
      <c r="P34" s="455"/>
      <c r="Q34" s="455"/>
      <c r="R34" s="455"/>
      <c r="S34" s="455"/>
      <c r="T34" s="455"/>
      <c r="U34" s="455"/>
      <c r="V34" s="455"/>
      <c r="W34" s="455"/>
      <c r="X34" s="455"/>
      <c r="Y34" s="455"/>
      <c r="Z34" s="455"/>
      <c r="AA34" s="286"/>
      <c r="AB34" s="430"/>
      <c r="AC34" s="430"/>
      <c r="AD34" s="430"/>
      <c r="AE34" s="430"/>
      <c r="AF34" s="430"/>
      <c r="AG34" s="430"/>
      <c r="AH34" s="430"/>
      <c r="AI34" s="430"/>
      <c r="AJ34" s="430"/>
      <c r="AK34" s="430"/>
      <c r="AL34" s="430"/>
      <c r="AM34" s="430"/>
      <c r="AN34" s="430"/>
      <c r="AO34" s="430"/>
      <c r="AP34" s="430"/>
    </row>
    <row r="35" spans="1:42" ht="12.75">
      <c r="A35" s="455"/>
      <c r="B35" s="455"/>
      <c r="C35" s="455"/>
      <c r="D35" s="455"/>
      <c r="E35" s="455"/>
      <c r="F35" s="455"/>
      <c r="G35" s="455"/>
      <c r="H35" s="455"/>
      <c r="I35" s="455"/>
      <c r="J35" s="455"/>
      <c r="K35" s="455"/>
      <c r="L35" s="455"/>
      <c r="M35" s="455"/>
      <c r="N35" s="455"/>
      <c r="O35" s="455"/>
      <c r="P35" s="455"/>
      <c r="Q35" s="455"/>
      <c r="R35" s="455"/>
      <c r="S35" s="455"/>
      <c r="T35" s="455"/>
      <c r="U35" s="455"/>
      <c r="V35" s="455"/>
      <c r="W35" s="455"/>
      <c r="X35" s="455"/>
      <c r="Y35" s="455"/>
      <c r="Z35" s="455"/>
      <c r="AA35" s="286"/>
      <c r="AB35" s="430"/>
      <c r="AC35" s="430"/>
      <c r="AD35" s="430"/>
      <c r="AE35" s="430"/>
      <c r="AF35" s="430"/>
      <c r="AG35" s="430"/>
      <c r="AH35" s="430"/>
      <c r="AI35" s="430"/>
      <c r="AJ35" s="430"/>
      <c r="AK35" s="430"/>
      <c r="AL35" s="430"/>
      <c r="AM35" s="430"/>
      <c r="AN35" s="430"/>
      <c r="AO35" s="430"/>
      <c r="AP35" s="430"/>
    </row>
    <row r="36" spans="1:42" ht="12.75">
      <c r="A36" s="455"/>
      <c r="B36" s="455"/>
      <c r="C36" s="455"/>
      <c r="D36" s="455"/>
      <c r="E36" s="455"/>
      <c r="F36" s="455"/>
      <c r="G36" s="455"/>
      <c r="H36" s="455"/>
      <c r="I36" s="455"/>
      <c r="J36" s="455"/>
      <c r="K36" s="455"/>
      <c r="L36" s="455"/>
      <c r="M36" s="455"/>
      <c r="N36" s="455"/>
      <c r="O36" s="455"/>
      <c r="P36" s="455"/>
      <c r="Q36" s="455"/>
      <c r="R36" s="455"/>
      <c r="S36" s="455"/>
      <c r="T36" s="455"/>
      <c r="U36" s="455"/>
      <c r="V36" s="455"/>
      <c r="W36" s="455"/>
      <c r="X36" s="455"/>
      <c r="Y36" s="455"/>
      <c r="Z36" s="455"/>
      <c r="AA36" s="286"/>
      <c r="AB36" s="430"/>
      <c r="AC36" s="430"/>
      <c r="AD36" s="430"/>
      <c r="AE36" s="430"/>
      <c r="AF36" s="430"/>
      <c r="AG36" s="430"/>
      <c r="AH36" s="430"/>
      <c r="AI36" s="430"/>
      <c r="AJ36" s="430"/>
      <c r="AK36" s="430"/>
      <c r="AL36" s="430"/>
      <c r="AM36" s="430"/>
      <c r="AN36" s="430"/>
      <c r="AO36" s="430"/>
      <c r="AP36" s="430"/>
    </row>
    <row r="37" spans="1:42" ht="12.75">
      <c r="A37" s="455"/>
      <c r="B37" s="455"/>
      <c r="C37" s="455"/>
      <c r="D37" s="455"/>
      <c r="E37" s="455"/>
      <c r="F37" s="455"/>
      <c r="G37" s="455"/>
      <c r="H37" s="455"/>
      <c r="I37" s="455"/>
      <c r="J37" s="455"/>
      <c r="K37" s="455"/>
      <c r="L37" s="455"/>
      <c r="M37" s="455"/>
      <c r="N37" s="455"/>
      <c r="O37" s="455"/>
      <c r="P37" s="455"/>
      <c r="Q37" s="455"/>
      <c r="R37" s="455"/>
      <c r="S37" s="455"/>
      <c r="T37" s="455"/>
      <c r="U37" s="455"/>
      <c r="V37" s="455"/>
      <c r="W37" s="455"/>
      <c r="X37" s="455"/>
      <c r="Y37" s="455"/>
      <c r="Z37" s="455"/>
      <c r="AA37" s="286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430"/>
      <c r="AN37" s="430"/>
      <c r="AO37" s="430"/>
      <c r="AP37" s="430"/>
    </row>
    <row r="38" spans="1:42" ht="12.75">
      <c r="A38" s="455"/>
      <c r="B38" s="455"/>
      <c r="C38" s="455"/>
      <c r="D38" s="455"/>
      <c r="E38" s="455"/>
      <c r="F38" s="455"/>
      <c r="G38" s="455"/>
      <c r="H38" s="455"/>
      <c r="I38" s="455"/>
      <c r="J38" s="455"/>
      <c r="K38" s="455"/>
      <c r="L38" s="455"/>
      <c r="M38" s="455"/>
      <c r="N38" s="455"/>
      <c r="O38" s="455"/>
      <c r="P38" s="455"/>
      <c r="Q38" s="455"/>
      <c r="R38" s="455"/>
      <c r="S38" s="455"/>
      <c r="T38" s="455"/>
      <c r="U38" s="455"/>
      <c r="V38" s="455"/>
      <c r="W38" s="455"/>
      <c r="X38" s="455"/>
      <c r="Y38" s="455"/>
      <c r="Z38" s="455"/>
      <c r="AA38" s="286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0"/>
      <c r="AM38" s="430"/>
      <c r="AN38" s="430"/>
      <c r="AO38" s="430"/>
      <c r="AP38" s="430"/>
    </row>
    <row r="39" spans="1:42" ht="12.75">
      <c r="A39" s="455"/>
      <c r="B39" s="455"/>
      <c r="C39" s="455"/>
      <c r="D39" s="455"/>
      <c r="E39" s="455"/>
      <c r="F39" s="455"/>
      <c r="G39" s="455"/>
      <c r="H39" s="455"/>
      <c r="I39" s="455"/>
      <c r="J39" s="455"/>
      <c r="K39" s="455"/>
      <c r="L39" s="455"/>
      <c r="M39" s="455"/>
      <c r="N39" s="455"/>
      <c r="O39" s="455"/>
      <c r="P39" s="455"/>
      <c r="Q39" s="455"/>
      <c r="R39" s="455"/>
      <c r="S39" s="455"/>
      <c r="T39" s="455"/>
      <c r="U39" s="455"/>
      <c r="V39" s="455"/>
      <c r="W39" s="455"/>
      <c r="X39" s="455"/>
      <c r="Y39" s="455"/>
      <c r="Z39" s="455"/>
      <c r="AA39" s="286"/>
      <c r="AB39" s="430"/>
      <c r="AC39" s="430"/>
      <c r="AD39" s="430"/>
      <c r="AE39" s="430"/>
      <c r="AF39" s="430"/>
      <c r="AG39" s="430"/>
      <c r="AH39" s="430"/>
      <c r="AI39" s="430"/>
      <c r="AJ39" s="430"/>
      <c r="AK39" s="430"/>
      <c r="AL39" s="430"/>
      <c r="AM39" s="430"/>
      <c r="AN39" s="430"/>
      <c r="AO39" s="430"/>
      <c r="AP39" s="430"/>
    </row>
    <row r="40" spans="1:42" ht="12.75">
      <c r="A40" s="455"/>
      <c r="B40" s="455"/>
      <c r="C40" s="455"/>
      <c r="D40" s="455"/>
      <c r="E40" s="455"/>
      <c r="F40" s="455"/>
      <c r="G40" s="455"/>
      <c r="H40" s="455"/>
      <c r="I40" s="455"/>
      <c r="J40" s="455"/>
      <c r="K40" s="455"/>
      <c r="L40" s="455"/>
      <c r="M40" s="455"/>
      <c r="N40" s="455"/>
      <c r="O40" s="455"/>
      <c r="P40" s="455"/>
      <c r="Q40" s="455"/>
      <c r="R40" s="455"/>
      <c r="S40" s="455"/>
      <c r="T40" s="455"/>
      <c r="U40" s="455"/>
      <c r="V40" s="455"/>
      <c r="W40" s="455"/>
      <c r="X40" s="455"/>
      <c r="Y40" s="455"/>
      <c r="Z40" s="455"/>
      <c r="AA40" s="286"/>
      <c r="AB40" s="430"/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  <c r="AM40" s="430"/>
      <c r="AN40" s="430"/>
      <c r="AO40" s="430"/>
      <c r="AP40" s="430"/>
    </row>
    <row r="41" spans="1:42" ht="12.75">
      <c r="A41" s="455"/>
      <c r="B41" s="455"/>
      <c r="C41" s="455"/>
      <c r="D41" s="455"/>
      <c r="E41" s="455"/>
      <c r="F41" s="455"/>
      <c r="G41" s="455"/>
      <c r="H41" s="455"/>
      <c r="I41" s="455"/>
      <c r="J41" s="455"/>
      <c r="K41" s="455"/>
      <c r="L41" s="455"/>
      <c r="M41" s="455"/>
      <c r="N41" s="455"/>
      <c r="O41" s="455"/>
      <c r="P41" s="455"/>
      <c r="Q41" s="455"/>
      <c r="R41" s="455"/>
      <c r="S41" s="455"/>
      <c r="T41" s="455"/>
      <c r="U41" s="455"/>
      <c r="V41" s="455"/>
      <c r="W41" s="455"/>
      <c r="X41" s="455"/>
      <c r="Y41" s="455"/>
      <c r="Z41" s="455"/>
      <c r="AA41" s="286"/>
      <c r="AB41" s="430"/>
      <c r="AC41" s="430"/>
      <c r="AD41" s="430"/>
      <c r="AE41" s="430"/>
      <c r="AF41" s="430"/>
      <c r="AG41" s="430"/>
      <c r="AH41" s="430"/>
      <c r="AI41" s="430"/>
      <c r="AJ41" s="430"/>
      <c r="AK41" s="430"/>
      <c r="AL41" s="430"/>
      <c r="AM41" s="430"/>
      <c r="AN41" s="430"/>
      <c r="AO41" s="430"/>
      <c r="AP41" s="430"/>
    </row>
    <row r="42" spans="1:42" ht="12.75">
      <c r="A42" s="455"/>
      <c r="B42" s="455"/>
      <c r="C42" s="455"/>
      <c r="D42" s="455"/>
      <c r="E42" s="455"/>
      <c r="F42" s="455"/>
      <c r="G42" s="455"/>
      <c r="H42" s="455"/>
      <c r="I42" s="455"/>
      <c r="J42" s="455"/>
      <c r="K42" s="455"/>
      <c r="L42" s="455"/>
      <c r="M42" s="455"/>
      <c r="N42" s="455"/>
      <c r="O42" s="455"/>
      <c r="P42" s="455"/>
      <c r="Q42" s="455"/>
      <c r="R42" s="455"/>
      <c r="S42" s="455"/>
      <c r="T42" s="455"/>
      <c r="U42" s="455"/>
      <c r="V42" s="455"/>
      <c r="W42" s="455"/>
      <c r="X42" s="455"/>
      <c r="Y42" s="455"/>
      <c r="Z42" s="455"/>
      <c r="AA42" s="286"/>
      <c r="AB42" s="430"/>
      <c r="AC42" s="430"/>
      <c r="AD42" s="430"/>
      <c r="AE42" s="430"/>
      <c r="AF42" s="430"/>
      <c r="AG42" s="430"/>
      <c r="AH42" s="430"/>
      <c r="AI42" s="430"/>
      <c r="AJ42" s="430"/>
      <c r="AK42" s="430"/>
      <c r="AL42" s="430"/>
      <c r="AM42" s="430"/>
      <c r="AN42" s="430"/>
      <c r="AO42" s="430"/>
      <c r="AP42" s="430"/>
    </row>
    <row r="43" spans="1:42" ht="12.75">
      <c r="A43" s="455"/>
      <c r="B43" s="455"/>
      <c r="C43" s="455"/>
      <c r="D43" s="455"/>
      <c r="E43" s="455"/>
      <c r="F43" s="455"/>
      <c r="G43" s="455"/>
      <c r="H43" s="455"/>
      <c r="I43" s="455"/>
      <c r="J43" s="455"/>
      <c r="K43" s="455"/>
      <c r="L43" s="455"/>
      <c r="M43" s="455"/>
      <c r="N43" s="455"/>
      <c r="O43" s="455"/>
      <c r="P43" s="455"/>
      <c r="Q43" s="455"/>
      <c r="R43" s="455"/>
      <c r="S43" s="455"/>
      <c r="T43" s="455"/>
      <c r="U43" s="455"/>
      <c r="V43" s="455"/>
      <c r="W43" s="455"/>
      <c r="X43" s="455"/>
      <c r="Y43" s="455"/>
      <c r="Z43" s="455"/>
      <c r="AA43" s="286"/>
      <c r="AB43" s="430"/>
      <c r="AC43" s="430"/>
      <c r="AD43" s="430"/>
      <c r="AE43" s="430"/>
      <c r="AF43" s="430"/>
      <c r="AG43" s="430"/>
      <c r="AH43" s="430"/>
      <c r="AI43" s="430"/>
      <c r="AJ43" s="430"/>
      <c r="AK43" s="430"/>
      <c r="AL43" s="430"/>
      <c r="AM43" s="430"/>
      <c r="AN43" s="430"/>
      <c r="AO43" s="430"/>
      <c r="AP43" s="430"/>
    </row>
    <row r="44" spans="1:42" ht="12.75">
      <c r="A44" s="455"/>
      <c r="B44" s="455"/>
      <c r="C44" s="455"/>
      <c r="D44" s="455"/>
      <c r="E44" s="455"/>
      <c r="F44" s="455"/>
      <c r="G44" s="455"/>
      <c r="H44" s="455"/>
      <c r="I44" s="455"/>
      <c r="J44" s="455"/>
      <c r="K44" s="455"/>
      <c r="L44" s="455"/>
      <c r="M44" s="455"/>
      <c r="N44" s="455"/>
      <c r="O44" s="455"/>
      <c r="P44" s="455"/>
      <c r="Q44" s="455"/>
      <c r="R44" s="455"/>
      <c r="S44" s="455"/>
      <c r="T44" s="455"/>
      <c r="U44" s="455"/>
      <c r="V44" s="455"/>
      <c r="W44" s="455"/>
      <c r="X44" s="455"/>
      <c r="Y44" s="455"/>
      <c r="Z44" s="455"/>
      <c r="AA44" s="286"/>
      <c r="AB44" s="430"/>
      <c r="AC44" s="430"/>
      <c r="AD44" s="430"/>
      <c r="AE44" s="430"/>
      <c r="AF44" s="430"/>
      <c r="AG44" s="430"/>
      <c r="AH44" s="430"/>
      <c r="AI44" s="430"/>
      <c r="AJ44" s="430"/>
      <c r="AK44" s="430"/>
      <c r="AL44" s="430"/>
      <c r="AM44" s="430"/>
      <c r="AN44" s="430"/>
      <c r="AO44" s="430"/>
      <c r="AP44" s="430"/>
    </row>
    <row r="45" spans="1:42" ht="12.75">
      <c r="A45" s="455"/>
      <c r="B45" s="455"/>
      <c r="C45" s="455"/>
      <c r="D45" s="455"/>
      <c r="E45" s="455"/>
      <c r="F45" s="455"/>
      <c r="G45" s="455"/>
      <c r="H45" s="455"/>
      <c r="I45" s="455"/>
      <c r="J45" s="455"/>
      <c r="K45" s="455"/>
      <c r="L45" s="455"/>
      <c r="M45" s="455"/>
      <c r="N45" s="455"/>
      <c r="O45" s="455"/>
      <c r="P45" s="455"/>
      <c r="Q45" s="455"/>
      <c r="R45" s="455"/>
      <c r="S45" s="455"/>
      <c r="T45" s="455"/>
      <c r="U45" s="455"/>
      <c r="V45" s="455"/>
      <c r="W45" s="455"/>
      <c r="X45" s="455"/>
      <c r="Y45" s="455"/>
      <c r="Z45" s="455"/>
      <c r="AA45" s="286"/>
      <c r="AB45" s="430"/>
      <c r="AC45" s="430"/>
      <c r="AD45" s="430"/>
      <c r="AE45" s="430"/>
      <c r="AF45" s="430"/>
      <c r="AG45" s="430"/>
      <c r="AH45" s="430"/>
      <c r="AI45" s="430"/>
      <c r="AJ45" s="430"/>
      <c r="AK45" s="430"/>
      <c r="AL45" s="430"/>
      <c r="AM45" s="430"/>
      <c r="AN45" s="430"/>
      <c r="AO45" s="430"/>
      <c r="AP45" s="430"/>
    </row>
    <row r="46" spans="1:42" ht="12.75">
      <c r="A46" s="455"/>
      <c r="B46" s="455"/>
      <c r="C46" s="455"/>
      <c r="D46" s="455"/>
      <c r="E46" s="455"/>
      <c r="F46" s="455"/>
      <c r="G46" s="455"/>
      <c r="H46" s="455"/>
      <c r="I46" s="455"/>
      <c r="J46" s="455"/>
      <c r="K46" s="455"/>
      <c r="L46" s="455"/>
      <c r="M46" s="455"/>
      <c r="N46" s="455"/>
      <c r="O46" s="455"/>
      <c r="P46" s="455"/>
      <c r="Q46" s="455"/>
      <c r="R46" s="455"/>
      <c r="S46" s="455"/>
      <c r="T46" s="455"/>
      <c r="U46" s="455"/>
      <c r="V46" s="455"/>
      <c r="W46" s="455"/>
      <c r="X46" s="455"/>
      <c r="Y46" s="455"/>
      <c r="Z46" s="455"/>
      <c r="AA46" s="286"/>
      <c r="AB46" s="430"/>
      <c r="AC46" s="430"/>
      <c r="AD46" s="430"/>
      <c r="AE46" s="430"/>
      <c r="AF46" s="430"/>
      <c r="AG46" s="430"/>
      <c r="AH46" s="430"/>
      <c r="AI46" s="430"/>
      <c r="AJ46" s="430"/>
      <c r="AK46" s="430"/>
      <c r="AL46" s="430"/>
      <c r="AM46" s="430"/>
      <c r="AN46" s="430"/>
      <c r="AO46" s="430"/>
      <c r="AP46" s="430"/>
    </row>
    <row r="47" spans="1:42" ht="12.75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455"/>
      <c r="T47" s="455"/>
      <c r="U47" s="455"/>
      <c r="V47" s="455"/>
      <c r="W47" s="455"/>
      <c r="X47" s="455"/>
      <c r="Y47" s="455"/>
      <c r="Z47" s="455"/>
      <c r="AA47" s="286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0"/>
      <c r="AM47" s="430"/>
      <c r="AN47" s="430"/>
      <c r="AO47" s="430"/>
      <c r="AP47" s="430"/>
    </row>
    <row r="48" spans="1:42" ht="12.75">
      <c r="A48" s="455"/>
      <c r="B48" s="455"/>
      <c r="C48" s="455"/>
      <c r="D48" s="455"/>
      <c r="E48" s="455"/>
      <c r="F48" s="455"/>
      <c r="G48" s="455"/>
      <c r="H48" s="455"/>
      <c r="I48" s="455"/>
      <c r="J48" s="455"/>
      <c r="K48" s="455"/>
      <c r="L48" s="455"/>
      <c r="M48" s="455"/>
      <c r="N48" s="455"/>
      <c r="O48" s="455"/>
      <c r="P48" s="455"/>
      <c r="Q48" s="455"/>
      <c r="R48" s="455"/>
      <c r="S48" s="455"/>
      <c r="T48" s="455"/>
      <c r="U48" s="455"/>
      <c r="V48" s="455"/>
      <c r="W48" s="455"/>
      <c r="X48" s="455"/>
      <c r="Y48" s="455"/>
      <c r="Z48" s="455"/>
      <c r="AA48" s="286"/>
      <c r="AB48" s="430"/>
      <c r="AC48" s="430"/>
      <c r="AD48" s="430"/>
      <c r="AE48" s="430"/>
      <c r="AF48" s="430"/>
      <c r="AG48" s="430"/>
      <c r="AH48" s="430"/>
      <c r="AI48" s="430"/>
      <c r="AJ48" s="430"/>
      <c r="AK48" s="430"/>
      <c r="AL48" s="430"/>
      <c r="AM48" s="430"/>
      <c r="AN48" s="430"/>
      <c r="AO48" s="430"/>
      <c r="AP48" s="430"/>
    </row>
    <row r="49" spans="1:42" ht="12.75">
      <c r="A49" s="455"/>
      <c r="B49" s="455"/>
      <c r="C49" s="455"/>
      <c r="D49" s="455"/>
      <c r="E49" s="455"/>
      <c r="F49" s="455"/>
      <c r="G49" s="455"/>
      <c r="H49" s="455"/>
      <c r="I49" s="455"/>
      <c r="J49" s="455"/>
      <c r="K49" s="455"/>
      <c r="L49" s="455"/>
      <c r="M49" s="455"/>
      <c r="N49" s="455"/>
      <c r="O49" s="455"/>
      <c r="P49" s="455"/>
      <c r="Q49" s="455"/>
      <c r="R49" s="455"/>
      <c r="S49" s="455"/>
      <c r="T49" s="455"/>
      <c r="U49" s="455"/>
      <c r="V49" s="455"/>
      <c r="W49" s="455"/>
      <c r="X49" s="455"/>
      <c r="Y49" s="455"/>
      <c r="Z49" s="455"/>
      <c r="AA49" s="286"/>
      <c r="AB49" s="430"/>
      <c r="AC49" s="430"/>
      <c r="AD49" s="430"/>
      <c r="AE49" s="430"/>
      <c r="AF49" s="430"/>
      <c r="AG49" s="430"/>
      <c r="AH49" s="430"/>
      <c r="AI49" s="430"/>
      <c r="AJ49" s="430"/>
      <c r="AK49" s="430"/>
      <c r="AL49" s="430"/>
      <c r="AM49" s="430"/>
      <c r="AN49" s="430"/>
      <c r="AO49" s="430"/>
      <c r="AP49" s="430"/>
    </row>
    <row r="50" spans="1:42" ht="12.75">
      <c r="A50" s="455"/>
      <c r="B50" s="455"/>
      <c r="C50" s="455"/>
      <c r="D50" s="455"/>
      <c r="E50" s="455"/>
      <c r="F50" s="455"/>
      <c r="G50" s="455"/>
      <c r="H50" s="455"/>
      <c r="I50" s="455"/>
      <c r="J50" s="455"/>
      <c r="K50" s="455"/>
      <c r="L50" s="455"/>
      <c r="M50" s="455"/>
      <c r="N50" s="455"/>
      <c r="O50" s="455"/>
      <c r="P50" s="455"/>
      <c r="Q50" s="455"/>
      <c r="R50" s="455"/>
      <c r="S50" s="455"/>
      <c r="T50" s="455"/>
      <c r="U50" s="455"/>
      <c r="V50" s="455"/>
      <c r="W50" s="455"/>
      <c r="X50" s="455"/>
      <c r="Y50" s="455"/>
      <c r="Z50" s="455"/>
      <c r="AA50" s="286"/>
      <c r="AB50" s="430"/>
      <c r="AC50" s="430"/>
      <c r="AD50" s="430"/>
      <c r="AE50" s="430"/>
      <c r="AF50" s="430"/>
      <c r="AG50" s="430"/>
      <c r="AH50" s="430"/>
      <c r="AI50" s="430"/>
      <c r="AJ50" s="430"/>
      <c r="AK50" s="430"/>
      <c r="AL50" s="430"/>
      <c r="AM50" s="430"/>
      <c r="AN50" s="430"/>
      <c r="AO50" s="430"/>
      <c r="AP50" s="430"/>
    </row>
    <row r="51" spans="1:42" ht="12.75">
      <c r="A51" s="455"/>
      <c r="B51" s="455"/>
      <c r="C51" s="455"/>
      <c r="D51" s="455"/>
      <c r="E51" s="455"/>
      <c r="F51" s="455"/>
      <c r="G51" s="455"/>
      <c r="H51" s="455"/>
      <c r="I51" s="455"/>
      <c r="J51" s="455"/>
      <c r="K51" s="455"/>
      <c r="L51" s="455"/>
      <c r="M51" s="455"/>
      <c r="N51" s="455"/>
      <c r="O51" s="455"/>
      <c r="P51" s="455"/>
      <c r="Q51" s="455"/>
      <c r="R51" s="455"/>
      <c r="S51" s="455"/>
      <c r="T51" s="455"/>
      <c r="U51" s="455"/>
      <c r="V51" s="455"/>
      <c r="W51" s="455"/>
      <c r="X51" s="455"/>
      <c r="Y51" s="455"/>
      <c r="Z51" s="455"/>
      <c r="AA51" s="286"/>
      <c r="AB51" s="430"/>
      <c r="AC51" s="430"/>
      <c r="AD51" s="430"/>
      <c r="AE51" s="430"/>
      <c r="AF51" s="430"/>
      <c r="AG51" s="430"/>
      <c r="AH51" s="430"/>
      <c r="AI51" s="430"/>
      <c r="AJ51" s="430"/>
      <c r="AK51" s="430"/>
      <c r="AL51" s="430"/>
      <c r="AM51" s="430"/>
      <c r="AN51" s="430"/>
      <c r="AO51" s="430"/>
      <c r="AP51" s="430"/>
    </row>
    <row r="52" spans="1:42" ht="12.75">
      <c r="A52" s="455"/>
      <c r="B52" s="455"/>
      <c r="C52" s="455"/>
      <c r="D52" s="455"/>
      <c r="E52" s="455"/>
      <c r="F52" s="455"/>
      <c r="G52" s="455"/>
      <c r="H52" s="455"/>
      <c r="I52" s="455"/>
      <c r="J52" s="455"/>
      <c r="K52" s="455"/>
      <c r="L52" s="455"/>
      <c r="M52" s="455"/>
      <c r="N52" s="455"/>
      <c r="O52" s="455"/>
      <c r="P52" s="455"/>
      <c r="Q52" s="455"/>
      <c r="R52" s="455"/>
      <c r="S52" s="455"/>
      <c r="T52" s="455"/>
      <c r="U52" s="455"/>
      <c r="V52" s="455"/>
      <c r="W52" s="455"/>
      <c r="X52" s="455"/>
      <c r="Y52" s="455"/>
      <c r="Z52" s="455"/>
      <c r="AA52" s="286"/>
      <c r="AB52" s="430"/>
      <c r="AC52" s="430"/>
      <c r="AD52" s="430"/>
      <c r="AE52" s="430"/>
      <c r="AF52" s="430"/>
      <c r="AG52" s="430"/>
      <c r="AH52" s="430"/>
      <c r="AI52" s="430"/>
      <c r="AJ52" s="430"/>
      <c r="AK52" s="430"/>
      <c r="AL52" s="430"/>
      <c r="AM52" s="430"/>
      <c r="AN52" s="430"/>
      <c r="AO52" s="430"/>
      <c r="AP52" s="430"/>
    </row>
    <row r="53" spans="1:42" ht="12.75">
      <c r="A53" s="455"/>
      <c r="B53" s="455"/>
      <c r="C53" s="455"/>
      <c r="D53" s="455"/>
      <c r="E53" s="455"/>
      <c r="F53" s="455"/>
      <c r="G53" s="455"/>
      <c r="H53" s="455"/>
      <c r="I53" s="455"/>
      <c r="J53" s="455"/>
      <c r="K53" s="455"/>
      <c r="L53" s="455"/>
      <c r="M53" s="455"/>
      <c r="N53" s="455"/>
      <c r="O53" s="455"/>
      <c r="P53" s="455"/>
      <c r="Q53" s="455"/>
      <c r="R53" s="455"/>
      <c r="S53" s="455"/>
      <c r="T53" s="455"/>
      <c r="U53" s="455"/>
      <c r="V53" s="455"/>
      <c r="W53" s="455"/>
      <c r="X53" s="455"/>
      <c r="Y53" s="455"/>
      <c r="Z53" s="455"/>
      <c r="AA53" s="286"/>
      <c r="AB53" s="430"/>
      <c r="AC53" s="430"/>
      <c r="AD53" s="430"/>
      <c r="AE53" s="430"/>
      <c r="AF53" s="430"/>
      <c r="AG53" s="430"/>
      <c r="AH53" s="430"/>
      <c r="AI53" s="430"/>
      <c r="AJ53" s="430"/>
      <c r="AK53" s="430"/>
      <c r="AL53" s="430"/>
      <c r="AM53" s="430"/>
      <c r="AN53" s="430"/>
      <c r="AO53" s="430"/>
      <c r="AP53" s="430"/>
    </row>
    <row r="54" spans="1:42" ht="12.75">
      <c r="A54" s="455"/>
      <c r="B54" s="455"/>
      <c r="C54" s="455"/>
      <c r="D54" s="455"/>
      <c r="E54" s="455"/>
      <c r="F54" s="455"/>
      <c r="G54" s="455"/>
      <c r="H54" s="455"/>
      <c r="I54" s="455"/>
      <c r="J54" s="455"/>
      <c r="K54" s="455"/>
      <c r="L54" s="455"/>
      <c r="M54" s="455"/>
      <c r="N54" s="455"/>
      <c r="O54" s="455"/>
      <c r="P54" s="455"/>
      <c r="Q54" s="455"/>
      <c r="R54" s="455"/>
      <c r="S54" s="455"/>
      <c r="T54" s="455"/>
      <c r="U54" s="455"/>
      <c r="V54" s="455"/>
      <c r="W54" s="455"/>
      <c r="X54" s="455"/>
      <c r="Y54" s="455"/>
      <c r="Z54" s="455"/>
      <c r="AA54" s="286"/>
      <c r="AB54" s="430"/>
      <c r="AC54" s="430"/>
      <c r="AD54" s="430"/>
      <c r="AE54" s="430"/>
      <c r="AF54" s="430"/>
      <c r="AG54" s="430"/>
      <c r="AH54" s="430"/>
      <c r="AI54" s="430"/>
      <c r="AJ54" s="430"/>
      <c r="AK54" s="430"/>
      <c r="AL54" s="430"/>
      <c r="AM54" s="430"/>
      <c r="AN54" s="430"/>
      <c r="AO54" s="430"/>
      <c r="AP54" s="430"/>
    </row>
    <row r="55" spans="1:42" ht="12.75">
      <c r="A55" s="455"/>
      <c r="B55" s="455"/>
      <c r="C55" s="455"/>
      <c r="D55" s="455"/>
      <c r="E55" s="455"/>
      <c r="F55" s="455"/>
      <c r="G55" s="455"/>
      <c r="H55" s="455"/>
      <c r="I55" s="455"/>
      <c r="J55" s="455"/>
      <c r="K55" s="455"/>
      <c r="L55" s="455"/>
      <c r="M55" s="455"/>
      <c r="N55" s="455"/>
      <c r="O55" s="455"/>
      <c r="P55" s="455"/>
      <c r="Q55" s="455"/>
      <c r="R55" s="455"/>
      <c r="S55" s="455"/>
      <c r="T55" s="455"/>
      <c r="U55" s="455"/>
      <c r="V55" s="455"/>
      <c r="W55" s="455"/>
      <c r="X55" s="455"/>
      <c r="Y55" s="455"/>
      <c r="Z55" s="455"/>
      <c r="AA55" s="286"/>
      <c r="AB55" s="430"/>
      <c r="AC55" s="430"/>
      <c r="AD55" s="430"/>
      <c r="AE55" s="430"/>
      <c r="AF55" s="430"/>
      <c r="AG55" s="430"/>
      <c r="AH55" s="430"/>
      <c r="AI55" s="430"/>
      <c r="AJ55" s="430"/>
      <c r="AK55" s="430"/>
      <c r="AL55" s="430"/>
      <c r="AM55" s="430"/>
      <c r="AN55" s="430"/>
      <c r="AO55" s="430"/>
      <c r="AP55" s="430"/>
    </row>
    <row r="56" spans="1:42" ht="12.75">
      <c r="A56" s="455"/>
      <c r="B56" s="455"/>
      <c r="C56" s="455"/>
      <c r="D56" s="455"/>
      <c r="E56" s="455"/>
      <c r="F56" s="455"/>
      <c r="G56" s="455"/>
      <c r="H56" s="455"/>
      <c r="I56" s="455"/>
      <c r="J56" s="455"/>
      <c r="K56" s="455"/>
      <c r="L56" s="455"/>
      <c r="M56" s="455"/>
      <c r="N56" s="455"/>
      <c r="O56" s="455"/>
      <c r="P56" s="455"/>
      <c r="Q56" s="455"/>
      <c r="R56" s="455"/>
      <c r="S56" s="455"/>
      <c r="T56" s="455"/>
      <c r="U56" s="455"/>
      <c r="V56" s="455"/>
      <c r="W56" s="455"/>
      <c r="X56" s="455"/>
      <c r="Y56" s="455"/>
      <c r="Z56" s="455"/>
      <c r="AA56" s="286"/>
      <c r="AB56" s="430"/>
      <c r="AC56" s="430"/>
      <c r="AD56" s="430"/>
      <c r="AE56" s="430"/>
      <c r="AF56" s="430"/>
      <c r="AG56" s="430"/>
      <c r="AH56" s="430"/>
      <c r="AI56" s="430"/>
      <c r="AJ56" s="430"/>
      <c r="AK56" s="430"/>
      <c r="AL56" s="430"/>
      <c r="AM56" s="430"/>
      <c r="AN56" s="430"/>
      <c r="AO56" s="430"/>
      <c r="AP56" s="430"/>
    </row>
    <row r="57" spans="1:42" ht="12.75">
      <c r="A57" s="455"/>
      <c r="B57" s="455"/>
      <c r="C57" s="455"/>
      <c r="D57" s="455"/>
      <c r="E57" s="455"/>
      <c r="F57" s="455"/>
      <c r="G57" s="455"/>
      <c r="H57" s="455"/>
      <c r="I57" s="455"/>
      <c r="J57" s="455"/>
      <c r="K57" s="455"/>
      <c r="L57" s="455"/>
      <c r="M57" s="455"/>
      <c r="N57" s="455"/>
      <c r="O57" s="455"/>
      <c r="P57" s="455"/>
      <c r="Q57" s="455"/>
      <c r="R57" s="455"/>
      <c r="S57" s="455"/>
      <c r="T57" s="455"/>
      <c r="U57" s="455"/>
      <c r="V57" s="455"/>
      <c r="W57" s="455"/>
      <c r="X57" s="455"/>
      <c r="Y57" s="455"/>
      <c r="Z57" s="455"/>
      <c r="AA57" s="843"/>
      <c r="AB57" s="844"/>
      <c r="AC57" s="844"/>
      <c r="AD57" s="844"/>
      <c r="AE57" s="844"/>
      <c r="AF57" s="844"/>
      <c r="AG57" s="844"/>
      <c r="AH57" s="844"/>
      <c r="AI57" s="844"/>
      <c r="AJ57" s="844"/>
      <c r="AK57" s="844"/>
      <c r="AL57" s="844"/>
      <c r="AM57" s="844"/>
      <c r="AN57" s="844"/>
      <c r="AO57" s="844"/>
      <c r="AP57" s="844"/>
    </row>
    <row r="58" spans="1:42" ht="12.75">
      <c r="A58" s="455"/>
      <c r="B58" s="455"/>
      <c r="C58" s="455"/>
      <c r="D58" s="455"/>
      <c r="E58" s="455"/>
      <c r="F58" s="455"/>
      <c r="G58" s="455"/>
      <c r="H58" s="455"/>
      <c r="I58" s="455"/>
      <c r="J58" s="455"/>
      <c r="K58" s="455"/>
      <c r="L58" s="455"/>
      <c r="M58" s="455"/>
      <c r="N58" s="455"/>
      <c r="O58" s="455"/>
      <c r="P58" s="455"/>
      <c r="Q58" s="455"/>
      <c r="R58" s="455"/>
      <c r="S58" s="455"/>
      <c r="T58" s="455"/>
      <c r="U58" s="455"/>
      <c r="V58" s="455"/>
      <c r="W58" s="455"/>
      <c r="X58" s="455"/>
      <c r="Y58" s="455"/>
      <c r="Z58" s="455"/>
      <c r="AA58" s="286"/>
      <c r="AB58" s="430"/>
      <c r="AC58" s="430"/>
      <c r="AD58" s="430"/>
      <c r="AE58" s="430"/>
      <c r="AF58" s="430"/>
      <c r="AG58" s="430"/>
      <c r="AH58" s="430"/>
      <c r="AI58" s="430"/>
      <c r="AJ58" s="430"/>
      <c r="AK58" s="430"/>
      <c r="AL58" s="430"/>
      <c r="AM58" s="430"/>
      <c r="AN58" s="430"/>
      <c r="AO58" s="430"/>
      <c r="AP58" s="430"/>
    </row>
    <row r="59" spans="1:42" ht="12.75">
      <c r="A59" s="455"/>
      <c r="B59" s="455"/>
      <c r="C59" s="455"/>
      <c r="D59" s="455"/>
      <c r="E59" s="455"/>
      <c r="F59" s="455"/>
      <c r="G59" s="455"/>
      <c r="H59" s="455"/>
      <c r="I59" s="455"/>
      <c r="J59" s="455"/>
      <c r="K59" s="455"/>
      <c r="L59" s="455"/>
      <c r="M59" s="455"/>
      <c r="N59" s="455"/>
      <c r="O59" s="455"/>
      <c r="P59" s="455"/>
      <c r="Q59" s="455"/>
      <c r="R59" s="455"/>
      <c r="S59" s="455"/>
      <c r="T59" s="455"/>
      <c r="U59" s="455"/>
      <c r="V59" s="455"/>
      <c r="W59" s="455"/>
      <c r="X59" s="455"/>
      <c r="Y59" s="455"/>
      <c r="Z59" s="455"/>
      <c r="AA59" s="286"/>
      <c r="AB59" s="430"/>
      <c r="AC59" s="430"/>
      <c r="AD59" s="430"/>
      <c r="AE59" s="430"/>
      <c r="AF59" s="430"/>
      <c r="AG59" s="430"/>
      <c r="AH59" s="430"/>
      <c r="AI59" s="430"/>
      <c r="AJ59" s="430"/>
      <c r="AK59" s="430"/>
      <c r="AL59" s="430"/>
      <c r="AM59" s="430"/>
      <c r="AN59" s="430"/>
      <c r="AO59" s="430"/>
      <c r="AP59" s="430"/>
    </row>
    <row r="60" spans="1:42" ht="12.75">
      <c r="A60" s="455"/>
      <c r="B60" s="455"/>
      <c r="C60" s="455"/>
      <c r="D60" s="455"/>
      <c r="E60" s="455"/>
      <c r="F60" s="455"/>
      <c r="G60" s="455"/>
      <c r="H60" s="455"/>
      <c r="I60" s="455"/>
      <c r="J60" s="455"/>
      <c r="K60" s="455"/>
      <c r="L60" s="455"/>
      <c r="M60" s="455"/>
      <c r="N60" s="455"/>
      <c r="O60" s="455"/>
      <c r="P60" s="455"/>
      <c r="Q60" s="455"/>
      <c r="R60" s="455"/>
      <c r="S60" s="455"/>
      <c r="T60" s="455"/>
      <c r="U60" s="455"/>
      <c r="V60" s="455"/>
      <c r="W60" s="455"/>
      <c r="X60" s="455"/>
      <c r="Y60" s="455"/>
      <c r="Z60" s="455"/>
      <c r="AA60" s="286"/>
      <c r="AB60" s="430"/>
      <c r="AC60" s="430"/>
      <c r="AD60" s="430"/>
      <c r="AE60" s="430"/>
      <c r="AF60" s="430"/>
      <c r="AG60" s="430"/>
      <c r="AH60" s="430"/>
      <c r="AI60" s="430"/>
      <c r="AJ60" s="430"/>
      <c r="AK60" s="430"/>
      <c r="AL60" s="430"/>
      <c r="AM60" s="430"/>
      <c r="AN60" s="430"/>
      <c r="AO60" s="430"/>
      <c r="AP60" s="430"/>
    </row>
    <row r="61" spans="1:42" ht="12.75">
      <c r="A61" s="455"/>
      <c r="B61" s="455"/>
      <c r="C61" s="455"/>
      <c r="D61" s="455"/>
      <c r="E61" s="455"/>
      <c r="F61" s="455"/>
      <c r="G61" s="455"/>
      <c r="H61" s="455"/>
      <c r="I61" s="455"/>
      <c r="J61" s="455"/>
      <c r="K61" s="455"/>
      <c r="L61" s="455"/>
      <c r="M61" s="455"/>
      <c r="N61" s="455"/>
      <c r="O61" s="455"/>
      <c r="P61" s="455"/>
      <c r="Q61" s="455"/>
      <c r="R61" s="455"/>
      <c r="S61" s="455"/>
      <c r="T61" s="455"/>
      <c r="U61" s="455"/>
      <c r="V61" s="455"/>
      <c r="W61" s="455"/>
      <c r="X61" s="455"/>
      <c r="Y61" s="455"/>
      <c r="Z61" s="455"/>
      <c r="AA61" s="286"/>
      <c r="AB61" s="430"/>
      <c r="AC61" s="430"/>
      <c r="AD61" s="430"/>
      <c r="AE61" s="430"/>
      <c r="AF61" s="430"/>
      <c r="AG61" s="430"/>
      <c r="AH61" s="430"/>
      <c r="AI61" s="430"/>
      <c r="AJ61" s="430"/>
      <c r="AK61" s="430"/>
      <c r="AL61" s="430"/>
      <c r="AM61" s="430"/>
      <c r="AN61" s="430"/>
      <c r="AO61" s="430"/>
      <c r="AP61" s="430"/>
    </row>
    <row r="62" spans="1:42" ht="12.75">
      <c r="A62" s="455"/>
      <c r="B62" s="455"/>
      <c r="C62" s="455"/>
      <c r="D62" s="455"/>
      <c r="E62" s="455"/>
      <c r="F62" s="455"/>
      <c r="G62" s="455"/>
      <c r="H62" s="455"/>
      <c r="I62" s="455"/>
      <c r="J62" s="455"/>
      <c r="K62" s="455"/>
      <c r="L62" s="455"/>
      <c r="M62" s="455"/>
      <c r="N62" s="455"/>
      <c r="O62" s="455"/>
      <c r="P62" s="455"/>
      <c r="Q62" s="455"/>
      <c r="R62" s="455"/>
      <c r="S62" s="455"/>
      <c r="T62" s="455"/>
      <c r="U62" s="455"/>
      <c r="V62" s="455"/>
      <c r="W62" s="455"/>
      <c r="X62" s="455"/>
      <c r="Y62" s="455"/>
      <c r="Z62" s="455"/>
      <c r="AA62" s="286"/>
      <c r="AB62" s="430"/>
      <c r="AC62" s="430"/>
      <c r="AD62" s="430"/>
      <c r="AE62" s="430"/>
      <c r="AF62" s="430"/>
      <c r="AG62" s="430"/>
      <c r="AH62" s="430"/>
      <c r="AI62" s="430"/>
      <c r="AJ62" s="430"/>
      <c r="AK62" s="430"/>
      <c r="AL62" s="430"/>
      <c r="AM62" s="430"/>
      <c r="AN62" s="430"/>
      <c r="AO62" s="430"/>
      <c r="AP62" s="430"/>
    </row>
    <row r="63" spans="1:42" ht="12.75">
      <c r="A63" s="455"/>
      <c r="B63" s="455"/>
      <c r="C63" s="455"/>
      <c r="D63" s="455"/>
      <c r="E63" s="455"/>
      <c r="F63" s="455"/>
      <c r="G63" s="455"/>
      <c r="H63" s="455"/>
      <c r="I63" s="455"/>
      <c r="J63" s="455"/>
      <c r="K63" s="455"/>
      <c r="L63" s="455"/>
      <c r="M63" s="455"/>
      <c r="N63" s="455"/>
      <c r="O63" s="455"/>
      <c r="P63" s="455"/>
      <c r="Q63" s="455"/>
      <c r="R63" s="455"/>
      <c r="S63" s="455"/>
      <c r="T63" s="455"/>
      <c r="U63" s="455"/>
      <c r="V63" s="455"/>
      <c r="W63" s="455"/>
      <c r="X63" s="455"/>
      <c r="Y63" s="455"/>
      <c r="Z63" s="455"/>
      <c r="AA63" s="843"/>
      <c r="AB63" s="844"/>
      <c r="AC63" s="844"/>
      <c r="AD63" s="844"/>
      <c r="AE63" s="844"/>
      <c r="AF63" s="844"/>
      <c r="AG63" s="844"/>
      <c r="AH63" s="844"/>
      <c r="AI63" s="844"/>
      <c r="AJ63" s="844"/>
      <c r="AK63" s="844"/>
      <c r="AL63" s="844"/>
      <c r="AM63" s="844"/>
      <c r="AN63" s="844"/>
      <c r="AO63" s="844"/>
      <c r="AP63" s="844"/>
    </row>
    <row r="64" spans="1:42" ht="12.75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455"/>
      <c r="T64" s="455"/>
      <c r="U64" s="455"/>
      <c r="V64" s="455"/>
      <c r="W64" s="455"/>
      <c r="X64" s="455"/>
      <c r="Y64" s="455"/>
      <c r="Z64" s="455"/>
      <c r="AA64" s="813"/>
      <c r="AB64" s="813"/>
      <c r="AC64" s="813"/>
      <c r="AD64" s="813"/>
      <c r="AE64" s="813"/>
      <c r="AF64" s="813"/>
      <c r="AG64" s="813"/>
      <c r="AH64" s="813"/>
      <c r="AI64" s="813"/>
      <c r="AJ64" s="813"/>
      <c r="AK64" s="813"/>
      <c r="AL64" s="813"/>
      <c r="AM64" s="813"/>
      <c r="AN64" s="813"/>
      <c r="AO64" s="813"/>
      <c r="AP64" s="813"/>
    </row>
    <row r="65" spans="1:42" ht="12.75">
      <c r="A65" s="455"/>
      <c r="B65" s="455"/>
      <c r="C65" s="455"/>
      <c r="D65" s="455"/>
      <c r="E65" s="455"/>
      <c r="F65" s="455"/>
      <c r="G65" s="455"/>
      <c r="H65" s="455"/>
      <c r="I65" s="455"/>
      <c r="J65" s="455"/>
      <c r="K65" s="455"/>
      <c r="L65" s="455"/>
      <c r="M65" s="455"/>
      <c r="N65" s="455"/>
      <c r="O65" s="455"/>
      <c r="P65" s="455"/>
      <c r="Q65" s="455"/>
      <c r="R65" s="455"/>
      <c r="S65" s="455"/>
      <c r="T65" s="455"/>
      <c r="U65" s="455"/>
      <c r="V65" s="455"/>
      <c r="W65" s="455"/>
      <c r="X65" s="455"/>
      <c r="Y65" s="455"/>
      <c r="Z65" s="455"/>
      <c r="AA65" s="286"/>
      <c r="AB65" s="430"/>
      <c r="AC65" s="430"/>
      <c r="AD65" s="430"/>
      <c r="AE65" s="430"/>
      <c r="AF65" s="430"/>
      <c r="AG65" s="430"/>
      <c r="AH65" s="430"/>
      <c r="AI65" s="430"/>
      <c r="AJ65" s="430"/>
      <c r="AK65" s="430"/>
      <c r="AL65" s="430"/>
      <c r="AM65" s="430"/>
      <c r="AN65" s="430"/>
      <c r="AO65" s="430"/>
      <c r="AP65" s="430"/>
    </row>
    <row r="66" spans="1:42" ht="12.75">
      <c r="A66" s="455"/>
      <c r="B66" s="455"/>
      <c r="C66" s="455"/>
      <c r="D66" s="455"/>
      <c r="E66" s="455"/>
      <c r="F66" s="455"/>
      <c r="G66" s="455"/>
      <c r="H66" s="455"/>
      <c r="I66" s="455"/>
      <c r="J66" s="455"/>
      <c r="K66" s="455"/>
      <c r="L66" s="455"/>
      <c r="M66" s="455"/>
      <c r="N66" s="455"/>
      <c r="O66" s="455"/>
      <c r="P66" s="455"/>
      <c r="Q66" s="455"/>
      <c r="R66" s="455"/>
      <c r="S66" s="455"/>
      <c r="T66" s="455"/>
      <c r="U66" s="455"/>
      <c r="V66" s="455"/>
      <c r="W66" s="455"/>
      <c r="X66" s="455"/>
      <c r="Y66" s="455"/>
      <c r="Z66" s="455"/>
      <c r="AA66" s="286"/>
      <c r="AB66" s="430"/>
      <c r="AC66" s="430"/>
      <c r="AD66" s="430"/>
      <c r="AE66" s="430"/>
      <c r="AF66" s="430"/>
      <c r="AG66" s="430"/>
      <c r="AH66" s="430"/>
      <c r="AI66" s="430"/>
      <c r="AJ66" s="430"/>
      <c r="AK66" s="430"/>
      <c r="AL66" s="430"/>
      <c r="AM66" s="430"/>
      <c r="AN66" s="430"/>
      <c r="AO66" s="430"/>
      <c r="AP66" s="430"/>
    </row>
    <row r="67" spans="1:42" ht="12.75">
      <c r="A67" s="455"/>
      <c r="B67" s="455"/>
      <c r="C67" s="455"/>
      <c r="D67" s="455"/>
      <c r="E67" s="455"/>
      <c r="F67" s="455"/>
      <c r="G67" s="455"/>
      <c r="H67" s="455"/>
      <c r="I67" s="455"/>
      <c r="J67" s="455"/>
      <c r="K67" s="455"/>
      <c r="L67" s="455"/>
      <c r="M67" s="455"/>
      <c r="N67" s="455"/>
      <c r="O67" s="455"/>
      <c r="P67" s="455"/>
      <c r="Q67" s="455"/>
      <c r="R67" s="455"/>
      <c r="S67" s="455"/>
      <c r="T67" s="455"/>
      <c r="U67" s="455"/>
      <c r="V67" s="455"/>
      <c r="W67" s="455"/>
      <c r="X67" s="455"/>
      <c r="Y67" s="455"/>
      <c r="Z67" s="455"/>
      <c r="AA67" s="286"/>
      <c r="AB67" s="430"/>
      <c r="AC67" s="430"/>
      <c r="AD67" s="430"/>
      <c r="AE67" s="430"/>
      <c r="AF67" s="430"/>
      <c r="AG67" s="430"/>
      <c r="AH67" s="430"/>
      <c r="AI67" s="430"/>
      <c r="AJ67" s="430"/>
      <c r="AK67" s="430"/>
      <c r="AL67" s="430"/>
      <c r="AM67" s="430"/>
      <c r="AN67" s="430"/>
      <c r="AO67" s="430"/>
      <c r="AP67" s="430"/>
    </row>
    <row r="68" spans="1:42" ht="12.75">
      <c r="A68" s="455"/>
      <c r="B68" s="455"/>
      <c r="C68" s="455"/>
      <c r="D68" s="455"/>
      <c r="E68" s="455"/>
      <c r="F68" s="455"/>
      <c r="G68" s="455"/>
      <c r="H68" s="455"/>
      <c r="I68" s="455"/>
      <c r="J68" s="455"/>
      <c r="K68" s="455"/>
      <c r="L68" s="455"/>
      <c r="M68" s="455"/>
      <c r="N68" s="455"/>
      <c r="O68" s="455"/>
      <c r="P68" s="455"/>
      <c r="Q68" s="455"/>
      <c r="R68" s="455"/>
      <c r="S68" s="455"/>
      <c r="T68" s="455"/>
      <c r="U68" s="455"/>
      <c r="V68" s="455"/>
      <c r="W68" s="455"/>
      <c r="X68" s="455"/>
      <c r="Y68" s="455"/>
      <c r="Z68" s="455"/>
      <c r="AA68" s="286"/>
      <c r="AB68" s="430"/>
      <c r="AC68" s="430"/>
      <c r="AD68" s="430"/>
      <c r="AE68" s="430"/>
      <c r="AF68" s="430"/>
      <c r="AG68" s="430"/>
      <c r="AH68" s="430"/>
      <c r="AI68" s="430"/>
      <c r="AJ68" s="430"/>
      <c r="AK68" s="430"/>
      <c r="AL68" s="430"/>
      <c r="AM68" s="430"/>
      <c r="AN68" s="430"/>
      <c r="AO68" s="430"/>
      <c r="AP68" s="430"/>
    </row>
    <row r="69" spans="1:42" ht="12.75">
      <c r="A69" s="455"/>
      <c r="B69" s="455"/>
      <c r="C69" s="455"/>
      <c r="D69" s="455"/>
      <c r="E69" s="455"/>
      <c r="F69" s="455"/>
      <c r="G69" s="455"/>
      <c r="H69" s="455"/>
      <c r="I69" s="455"/>
      <c r="J69" s="455"/>
      <c r="K69" s="455"/>
      <c r="L69" s="455"/>
      <c r="M69" s="455"/>
      <c r="N69" s="455"/>
      <c r="O69" s="455"/>
      <c r="P69" s="455"/>
      <c r="Q69" s="455"/>
      <c r="R69" s="455"/>
      <c r="S69" s="455"/>
      <c r="T69" s="455"/>
      <c r="U69" s="455"/>
      <c r="V69" s="455"/>
      <c r="W69" s="455"/>
      <c r="X69" s="455"/>
      <c r="Y69" s="455"/>
      <c r="Z69" s="455"/>
      <c r="AA69" s="286"/>
      <c r="AB69" s="430"/>
      <c r="AC69" s="430"/>
      <c r="AD69" s="430"/>
      <c r="AE69" s="430"/>
      <c r="AF69" s="430"/>
      <c r="AG69" s="430"/>
      <c r="AH69" s="430"/>
      <c r="AI69" s="430"/>
      <c r="AJ69" s="430"/>
      <c r="AK69" s="430"/>
      <c r="AL69" s="430"/>
      <c r="AM69" s="430"/>
      <c r="AN69" s="430"/>
      <c r="AO69" s="430"/>
      <c r="AP69" s="430"/>
    </row>
    <row r="70" spans="1:42" ht="12.75">
      <c r="A70" s="455"/>
      <c r="B70" s="455"/>
      <c r="C70" s="455"/>
      <c r="D70" s="455"/>
      <c r="E70" s="455"/>
      <c r="F70" s="455"/>
      <c r="G70" s="455"/>
      <c r="H70" s="455"/>
      <c r="I70" s="455"/>
      <c r="J70" s="455"/>
      <c r="K70" s="455"/>
      <c r="L70" s="455"/>
      <c r="M70" s="455"/>
      <c r="N70" s="455"/>
      <c r="O70" s="455"/>
      <c r="P70" s="455"/>
      <c r="Q70" s="455"/>
      <c r="R70" s="455"/>
      <c r="S70" s="455"/>
      <c r="T70" s="455"/>
      <c r="U70" s="455"/>
      <c r="V70" s="455"/>
      <c r="W70" s="455"/>
      <c r="X70" s="455"/>
      <c r="Y70" s="455"/>
      <c r="Z70" s="455"/>
      <c r="AA70" s="286"/>
      <c r="AB70" s="430"/>
      <c r="AC70" s="430"/>
      <c r="AD70" s="430"/>
      <c r="AE70" s="430"/>
      <c r="AF70" s="430"/>
      <c r="AG70" s="430"/>
      <c r="AH70" s="430"/>
      <c r="AI70" s="430"/>
      <c r="AJ70" s="430"/>
      <c r="AK70" s="430"/>
      <c r="AL70" s="430"/>
      <c r="AM70" s="430"/>
      <c r="AN70" s="430"/>
      <c r="AO70" s="430"/>
      <c r="AP70" s="430"/>
    </row>
    <row r="71" spans="1:42" ht="12.75">
      <c r="A71" s="455"/>
      <c r="B71" s="455"/>
      <c r="C71" s="455"/>
      <c r="D71" s="455"/>
      <c r="E71" s="455"/>
      <c r="F71" s="455"/>
      <c r="G71" s="455"/>
      <c r="H71" s="455"/>
      <c r="I71" s="455"/>
      <c r="J71" s="455"/>
      <c r="K71" s="455"/>
      <c r="L71" s="455"/>
      <c r="M71" s="455"/>
      <c r="N71" s="455"/>
      <c r="O71" s="455"/>
      <c r="P71" s="455"/>
      <c r="Q71" s="455"/>
      <c r="R71" s="455"/>
      <c r="S71" s="455"/>
      <c r="T71" s="455"/>
      <c r="U71" s="455"/>
      <c r="V71" s="455"/>
      <c r="W71" s="455"/>
      <c r="X71" s="455"/>
      <c r="Y71" s="455"/>
      <c r="Z71" s="455"/>
      <c r="AA71" s="286"/>
      <c r="AB71" s="430"/>
      <c r="AC71" s="430"/>
      <c r="AD71" s="430"/>
      <c r="AE71" s="430"/>
      <c r="AF71" s="430"/>
      <c r="AG71" s="430"/>
      <c r="AH71" s="430"/>
      <c r="AI71" s="430"/>
      <c r="AJ71" s="430"/>
      <c r="AK71" s="430"/>
      <c r="AL71" s="430"/>
      <c r="AM71" s="430"/>
      <c r="AN71" s="430"/>
      <c r="AO71" s="430"/>
      <c r="AP71" s="430"/>
    </row>
    <row r="72" spans="1:42" ht="12.75">
      <c r="A72" s="455"/>
      <c r="B72" s="455"/>
      <c r="C72" s="455"/>
      <c r="D72" s="455"/>
      <c r="E72" s="455"/>
      <c r="F72" s="455"/>
      <c r="G72" s="455"/>
      <c r="H72" s="455"/>
      <c r="I72" s="455"/>
      <c r="J72" s="455"/>
      <c r="K72" s="455"/>
      <c r="L72" s="455"/>
      <c r="M72" s="455"/>
      <c r="N72" s="455"/>
      <c r="O72" s="455"/>
      <c r="P72" s="455"/>
      <c r="Q72" s="455"/>
      <c r="R72" s="455"/>
      <c r="S72" s="455"/>
      <c r="T72" s="455"/>
      <c r="U72" s="455"/>
      <c r="V72" s="455"/>
      <c r="W72" s="455"/>
      <c r="X72" s="455"/>
      <c r="Y72" s="455"/>
      <c r="Z72" s="455"/>
      <c r="AA72" s="286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0"/>
      <c r="AP72" s="430"/>
    </row>
    <row r="73" spans="1:42" ht="12.75">
      <c r="A73" s="455"/>
      <c r="B73" s="455"/>
      <c r="C73" s="455"/>
      <c r="D73" s="455"/>
      <c r="E73" s="455"/>
      <c r="F73" s="455"/>
      <c r="G73" s="455"/>
      <c r="H73" s="455"/>
      <c r="I73" s="455"/>
      <c r="J73" s="455"/>
      <c r="K73" s="455"/>
      <c r="L73" s="455"/>
      <c r="M73" s="455"/>
      <c r="N73" s="455"/>
      <c r="O73" s="455"/>
      <c r="P73" s="455"/>
      <c r="Q73" s="455"/>
      <c r="R73" s="455"/>
      <c r="S73" s="455"/>
      <c r="T73" s="455"/>
      <c r="U73" s="455"/>
      <c r="V73" s="455"/>
      <c r="W73" s="455"/>
      <c r="X73" s="455"/>
      <c r="Y73" s="455"/>
      <c r="Z73" s="455"/>
      <c r="AA73" s="286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0"/>
      <c r="AP73" s="430"/>
    </row>
    <row r="74" spans="1:42" ht="12.75">
      <c r="A74" s="455"/>
      <c r="B74" s="455"/>
      <c r="C74" s="455"/>
      <c r="D74" s="455"/>
      <c r="E74" s="455"/>
      <c r="F74" s="455"/>
      <c r="G74" s="455"/>
      <c r="H74" s="455"/>
      <c r="I74" s="455"/>
      <c r="J74" s="455"/>
      <c r="K74" s="455"/>
      <c r="L74" s="455"/>
      <c r="M74" s="455"/>
      <c r="N74" s="455"/>
      <c r="O74" s="455"/>
      <c r="P74" s="455"/>
      <c r="Q74" s="455"/>
      <c r="R74" s="455"/>
      <c r="S74" s="455"/>
      <c r="T74" s="455"/>
      <c r="U74" s="455"/>
      <c r="V74" s="455"/>
      <c r="W74" s="455"/>
      <c r="X74" s="455"/>
      <c r="Y74" s="455"/>
      <c r="Z74" s="455"/>
      <c r="AA74" s="286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0"/>
      <c r="AP74" s="430"/>
    </row>
    <row r="75" spans="1:42" ht="12.75">
      <c r="A75" s="455"/>
      <c r="B75" s="455"/>
      <c r="C75" s="455"/>
      <c r="D75" s="455"/>
      <c r="E75" s="455"/>
      <c r="F75" s="455"/>
      <c r="G75" s="455"/>
      <c r="H75" s="455"/>
      <c r="I75" s="455"/>
      <c r="J75" s="455"/>
      <c r="K75" s="455"/>
      <c r="L75" s="455"/>
      <c r="M75" s="455"/>
      <c r="N75" s="455"/>
      <c r="O75" s="455"/>
      <c r="P75" s="455"/>
      <c r="Q75" s="455"/>
      <c r="R75" s="455"/>
      <c r="S75" s="455"/>
      <c r="T75" s="455"/>
      <c r="U75" s="455"/>
      <c r="V75" s="455"/>
      <c r="W75" s="455"/>
      <c r="X75" s="455"/>
      <c r="Y75" s="455"/>
      <c r="Z75" s="455"/>
      <c r="AA75" s="286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0"/>
      <c r="AP75" s="430"/>
    </row>
    <row r="76" spans="1:42" ht="12.75">
      <c r="A76" s="455"/>
      <c r="B76" s="455"/>
      <c r="C76" s="455"/>
      <c r="D76" s="455"/>
      <c r="E76" s="455"/>
      <c r="F76" s="455"/>
      <c r="G76" s="455"/>
      <c r="H76" s="455"/>
      <c r="I76" s="455"/>
      <c r="J76" s="455"/>
      <c r="K76" s="455"/>
      <c r="L76" s="455"/>
      <c r="M76" s="455"/>
      <c r="N76" s="455"/>
      <c r="O76" s="455"/>
      <c r="P76" s="455"/>
      <c r="Q76" s="455"/>
      <c r="R76" s="455"/>
      <c r="S76" s="455"/>
      <c r="T76" s="455"/>
      <c r="U76" s="455"/>
      <c r="V76" s="455"/>
      <c r="W76" s="455"/>
      <c r="X76" s="455"/>
      <c r="Y76" s="455"/>
      <c r="Z76" s="455"/>
      <c r="AA76" s="286"/>
      <c r="AB76" s="430"/>
      <c r="AC76" s="430"/>
      <c r="AD76" s="430"/>
      <c r="AE76" s="430"/>
      <c r="AF76" s="430"/>
      <c r="AG76" s="430"/>
      <c r="AH76" s="430"/>
      <c r="AI76" s="430"/>
      <c r="AJ76" s="430"/>
      <c r="AK76" s="430"/>
      <c r="AL76" s="430"/>
      <c r="AM76" s="430"/>
      <c r="AN76" s="430"/>
      <c r="AO76" s="430"/>
      <c r="AP76" s="430"/>
    </row>
    <row r="77" spans="1:42" ht="12.75">
      <c r="A77" s="455"/>
      <c r="B77" s="455"/>
      <c r="C77" s="455"/>
      <c r="D77" s="455"/>
      <c r="E77" s="455"/>
      <c r="F77" s="455"/>
      <c r="G77" s="455"/>
      <c r="H77" s="455"/>
      <c r="I77" s="455"/>
      <c r="J77" s="455"/>
      <c r="K77" s="455"/>
      <c r="L77" s="455"/>
      <c r="M77" s="455"/>
      <c r="N77" s="455"/>
      <c r="O77" s="455"/>
      <c r="P77" s="455"/>
      <c r="Q77" s="455"/>
      <c r="R77" s="455"/>
      <c r="S77" s="455"/>
      <c r="T77" s="455"/>
      <c r="U77" s="455"/>
      <c r="V77" s="455"/>
      <c r="W77" s="455"/>
      <c r="X77" s="455"/>
      <c r="Y77" s="455"/>
      <c r="Z77" s="455"/>
      <c r="AA77" s="813"/>
      <c r="AB77" s="813"/>
      <c r="AC77" s="813"/>
      <c r="AD77" s="813"/>
      <c r="AE77" s="813"/>
      <c r="AF77" s="813"/>
      <c r="AG77" s="813"/>
      <c r="AH77" s="813"/>
      <c r="AI77" s="813"/>
      <c r="AJ77" s="813"/>
      <c r="AK77" s="813"/>
      <c r="AL77" s="813"/>
      <c r="AM77" s="813"/>
      <c r="AN77" s="813"/>
      <c r="AO77" s="813"/>
      <c r="AP77" s="813"/>
    </row>
    <row r="78" spans="1:42" ht="12.75">
      <c r="A78" s="455"/>
      <c r="B78" s="455"/>
      <c r="C78" s="455"/>
      <c r="D78" s="455"/>
      <c r="E78" s="455"/>
      <c r="F78" s="455"/>
      <c r="G78" s="455"/>
      <c r="H78" s="455"/>
      <c r="I78" s="455"/>
      <c r="J78" s="455"/>
      <c r="K78" s="455"/>
      <c r="L78" s="455"/>
      <c r="M78" s="455"/>
      <c r="N78" s="455"/>
      <c r="O78" s="455"/>
      <c r="P78" s="455"/>
      <c r="Q78" s="455"/>
      <c r="R78" s="455"/>
      <c r="S78" s="455"/>
      <c r="T78" s="455"/>
      <c r="U78" s="455"/>
      <c r="V78" s="455"/>
      <c r="W78" s="455"/>
      <c r="X78" s="455"/>
      <c r="Y78" s="455"/>
      <c r="Z78" s="455"/>
      <c r="AA78" s="286"/>
      <c r="AB78" s="430"/>
      <c r="AC78" s="430"/>
      <c r="AD78" s="430"/>
      <c r="AE78" s="430"/>
      <c r="AF78" s="430"/>
      <c r="AG78" s="430"/>
      <c r="AH78" s="430"/>
      <c r="AI78" s="430"/>
      <c r="AJ78" s="430"/>
      <c r="AK78" s="430"/>
      <c r="AL78" s="430"/>
      <c r="AM78" s="430"/>
      <c r="AN78" s="430"/>
      <c r="AO78" s="430"/>
      <c r="AP78" s="430"/>
    </row>
    <row r="79" spans="1:42" ht="12.75">
      <c r="A79" s="455"/>
      <c r="B79" s="455"/>
      <c r="C79" s="455"/>
      <c r="D79" s="455"/>
      <c r="E79" s="455"/>
      <c r="F79" s="455"/>
      <c r="G79" s="455"/>
      <c r="H79" s="455"/>
      <c r="I79" s="455"/>
      <c r="J79" s="455"/>
      <c r="K79" s="455"/>
      <c r="L79" s="455"/>
      <c r="M79" s="455"/>
      <c r="N79" s="455"/>
      <c r="O79" s="455"/>
      <c r="P79" s="455"/>
      <c r="Q79" s="455"/>
      <c r="R79" s="455"/>
      <c r="S79" s="455"/>
      <c r="T79" s="455"/>
      <c r="U79" s="455"/>
      <c r="V79" s="455"/>
      <c r="W79" s="455"/>
      <c r="X79" s="455"/>
      <c r="Y79" s="455"/>
      <c r="Z79" s="455"/>
      <c r="AA79" s="286"/>
      <c r="AB79" s="430"/>
      <c r="AC79" s="430"/>
      <c r="AD79" s="430"/>
      <c r="AE79" s="430"/>
      <c r="AF79" s="430"/>
      <c r="AG79" s="430"/>
      <c r="AH79" s="430"/>
      <c r="AI79" s="430"/>
      <c r="AJ79" s="430"/>
      <c r="AK79" s="430"/>
      <c r="AL79" s="430"/>
      <c r="AM79" s="430"/>
      <c r="AN79" s="430"/>
      <c r="AO79" s="430"/>
      <c r="AP79" s="430"/>
    </row>
    <row r="80" spans="1:42" ht="12.75">
      <c r="A80" s="455"/>
      <c r="B80" s="455"/>
      <c r="C80" s="455"/>
      <c r="D80" s="455"/>
      <c r="E80" s="455"/>
      <c r="F80" s="455"/>
      <c r="G80" s="455"/>
      <c r="H80" s="455"/>
      <c r="I80" s="455"/>
      <c r="J80" s="455"/>
      <c r="K80" s="455"/>
      <c r="L80" s="455"/>
      <c r="M80" s="455"/>
      <c r="N80" s="455"/>
      <c r="O80" s="455"/>
      <c r="P80" s="455"/>
      <c r="Q80" s="455"/>
      <c r="R80" s="455"/>
      <c r="S80" s="455"/>
      <c r="T80" s="455"/>
      <c r="U80" s="455"/>
      <c r="V80" s="455"/>
      <c r="W80" s="455"/>
      <c r="X80" s="455"/>
      <c r="Y80" s="455"/>
      <c r="Z80" s="455"/>
      <c r="AA80" s="286"/>
      <c r="AB80" s="430"/>
      <c r="AC80" s="430"/>
      <c r="AD80" s="430"/>
      <c r="AE80" s="430"/>
      <c r="AF80" s="430"/>
      <c r="AG80" s="430"/>
      <c r="AH80" s="430"/>
      <c r="AI80" s="430"/>
      <c r="AJ80" s="430"/>
      <c r="AK80" s="430"/>
      <c r="AL80" s="430"/>
      <c r="AM80" s="430"/>
      <c r="AN80" s="430"/>
      <c r="AO80" s="430"/>
      <c r="AP80" s="430"/>
    </row>
    <row r="81" spans="1:42" ht="12.75">
      <c r="A81" s="455"/>
      <c r="B81" s="455"/>
      <c r="C81" s="455"/>
      <c r="D81" s="455"/>
      <c r="E81" s="455"/>
      <c r="F81" s="455"/>
      <c r="G81" s="455"/>
      <c r="H81" s="455"/>
      <c r="I81" s="455"/>
      <c r="J81" s="455"/>
      <c r="K81" s="455"/>
      <c r="L81" s="455"/>
      <c r="M81" s="455"/>
      <c r="N81" s="455"/>
      <c r="O81" s="455"/>
      <c r="P81" s="455"/>
      <c r="Q81" s="455"/>
      <c r="R81" s="455"/>
      <c r="S81" s="455"/>
      <c r="T81" s="455"/>
      <c r="U81" s="455"/>
      <c r="V81" s="455"/>
      <c r="W81" s="455"/>
      <c r="X81" s="455"/>
      <c r="Y81" s="455"/>
      <c r="Z81" s="455"/>
      <c r="AA81" s="286"/>
      <c r="AB81" s="430"/>
      <c r="AC81" s="430"/>
      <c r="AD81" s="430"/>
      <c r="AE81" s="430"/>
      <c r="AF81" s="430"/>
      <c r="AG81" s="430"/>
      <c r="AH81" s="430"/>
      <c r="AI81" s="430"/>
      <c r="AJ81" s="430"/>
      <c r="AK81" s="430"/>
      <c r="AL81" s="430"/>
      <c r="AM81" s="430"/>
      <c r="AN81" s="430"/>
      <c r="AO81" s="430"/>
      <c r="AP81" s="430"/>
    </row>
    <row r="82" spans="1:42" ht="12.75">
      <c r="A82" s="455"/>
      <c r="B82" s="455"/>
      <c r="C82" s="455"/>
      <c r="D82" s="455"/>
      <c r="E82" s="455"/>
      <c r="F82" s="455"/>
      <c r="G82" s="455"/>
      <c r="H82" s="455"/>
      <c r="I82" s="455"/>
      <c r="J82" s="455"/>
      <c r="K82" s="455"/>
      <c r="L82" s="455"/>
      <c r="M82" s="455"/>
      <c r="N82" s="455"/>
      <c r="O82" s="455"/>
      <c r="P82" s="455"/>
      <c r="Q82" s="455"/>
      <c r="R82" s="455"/>
      <c r="S82" s="455"/>
      <c r="T82" s="455"/>
      <c r="U82" s="455"/>
      <c r="V82" s="455"/>
      <c r="W82" s="455"/>
      <c r="X82" s="455"/>
      <c r="Y82" s="455"/>
      <c r="Z82" s="455"/>
      <c r="AA82" s="286"/>
      <c r="AB82" s="430"/>
      <c r="AC82" s="430"/>
      <c r="AD82" s="430"/>
      <c r="AE82" s="430"/>
      <c r="AF82" s="430"/>
      <c r="AG82" s="430"/>
      <c r="AH82" s="430"/>
      <c r="AI82" s="430"/>
      <c r="AJ82" s="430"/>
      <c r="AK82" s="430"/>
      <c r="AL82" s="430"/>
      <c r="AM82" s="430"/>
      <c r="AN82" s="430"/>
      <c r="AO82" s="430"/>
      <c r="AP82" s="430"/>
    </row>
    <row r="83" spans="1:42" ht="12.75">
      <c r="A83" s="455"/>
      <c r="B83" s="455"/>
      <c r="C83" s="455"/>
      <c r="D83" s="455"/>
      <c r="E83" s="455"/>
      <c r="F83" s="455"/>
      <c r="G83" s="455"/>
      <c r="H83" s="455"/>
      <c r="I83" s="455"/>
      <c r="J83" s="455"/>
      <c r="K83" s="455"/>
      <c r="L83" s="455"/>
      <c r="M83" s="455"/>
      <c r="N83" s="455"/>
      <c r="O83" s="455"/>
      <c r="P83" s="455"/>
      <c r="Q83" s="455"/>
      <c r="R83" s="455"/>
      <c r="S83" s="455"/>
      <c r="T83" s="455"/>
      <c r="U83" s="455"/>
      <c r="V83" s="455"/>
      <c r="W83" s="455"/>
      <c r="X83" s="455"/>
      <c r="Y83" s="455"/>
      <c r="Z83" s="455"/>
      <c r="AA83" s="286"/>
      <c r="AB83" s="430"/>
      <c r="AC83" s="430"/>
      <c r="AD83" s="430"/>
      <c r="AE83" s="430"/>
      <c r="AF83" s="430"/>
      <c r="AG83" s="430"/>
      <c r="AH83" s="430"/>
      <c r="AI83" s="430"/>
      <c r="AJ83" s="430"/>
      <c r="AK83" s="430"/>
      <c r="AL83" s="430"/>
      <c r="AM83" s="430"/>
      <c r="AN83" s="430"/>
      <c r="AO83" s="430"/>
      <c r="AP83" s="430"/>
    </row>
    <row r="84" spans="1:42" ht="12.75">
      <c r="A84" s="455"/>
      <c r="B84" s="455"/>
      <c r="C84" s="455"/>
      <c r="D84" s="455"/>
      <c r="E84" s="455"/>
      <c r="F84" s="455"/>
      <c r="G84" s="455"/>
      <c r="H84" s="455"/>
      <c r="I84" s="455"/>
      <c r="J84" s="455"/>
      <c r="K84" s="455"/>
      <c r="L84" s="455"/>
      <c r="M84" s="455"/>
      <c r="N84" s="455"/>
      <c r="O84" s="455"/>
      <c r="P84" s="455"/>
      <c r="Q84" s="455"/>
      <c r="R84" s="455"/>
      <c r="S84" s="455"/>
      <c r="T84" s="455"/>
      <c r="U84" s="455"/>
      <c r="V84" s="455"/>
      <c r="W84" s="455"/>
      <c r="X84" s="455"/>
      <c r="Y84" s="455"/>
      <c r="Z84" s="455"/>
      <c r="AA84" s="286"/>
      <c r="AB84" s="430"/>
      <c r="AC84" s="430"/>
      <c r="AD84" s="430"/>
      <c r="AE84" s="430"/>
      <c r="AF84" s="430"/>
      <c r="AG84" s="430"/>
      <c r="AH84" s="430"/>
      <c r="AI84" s="430"/>
      <c r="AJ84" s="430"/>
      <c r="AK84" s="430"/>
      <c r="AL84" s="430"/>
      <c r="AM84" s="430"/>
      <c r="AN84" s="430"/>
      <c r="AO84" s="430"/>
      <c r="AP84" s="430"/>
    </row>
    <row r="85" spans="1:42" ht="12.75">
      <c r="A85" s="455"/>
      <c r="B85" s="455"/>
      <c r="C85" s="455"/>
      <c r="D85" s="455"/>
      <c r="E85" s="455"/>
      <c r="F85" s="455"/>
      <c r="G85" s="455"/>
      <c r="H85" s="455"/>
      <c r="I85" s="455"/>
      <c r="J85" s="455"/>
      <c r="K85" s="455"/>
      <c r="L85" s="455"/>
      <c r="M85" s="455"/>
      <c r="N85" s="455"/>
      <c r="O85" s="455"/>
      <c r="P85" s="455"/>
      <c r="Q85" s="455"/>
      <c r="R85" s="455"/>
      <c r="S85" s="455"/>
      <c r="T85" s="455"/>
      <c r="U85" s="455"/>
      <c r="V85" s="455"/>
      <c r="W85" s="455"/>
      <c r="X85" s="455"/>
      <c r="Y85" s="455"/>
      <c r="Z85" s="455"/>
      <c r="AA85" s="286"/>
      <c r="AB85" s="430"/>
      <c r="AC85" s="430"/>
      <c r="AD85" s="430"/>
      <c r="AE85" s="430"/>
      <c r="AF85" s="430"/>
      <c r="AG85" s="430"/>
      <c r="AH85" s="430"/>
      <c r="AI85" s="430"/>
      <c r="AJ85" s="430"/>
      <c r="AK85" s="430"/>
      <c r="AL85" s="430"/>
      <c r="AM85" s="430"/>
      <c r="AN85" s="430"/>
      <c r="AO85" s="430"/>
      <c r="AP85" s="430"/>
    </row>
    <row r="86" spans="1:42" ht="12.75">
      <c r="A86" s="455"/>
      <c r="B86" s="455"/>
      <c r="C86" s="455"/>
      <c r="D86" s="455"/>
      <c r="E86" s="455"/>
      <c r="F86" s="455"/>
      <c r="G86" s="455"/>
      <c r="H86" s="455"/>
      <c r="I86" s="455"/>
      <c r="J86" s="455"/>
      <c r="K86" s="455"/>
      <c r="L86" s="455"/>
      <c r="M86" s="455"/>
      <c r="N86" s="455"/>
      <c r="O86" s="455"/>
      <c r="P86" s="455"/>
      <c r="Q86" s="455"/>
      <c r="R86" s="455"/>
      <c r="S86" s="455"/>
      <c r="T86" s="455"/>
      <c r="U86" s="455"/>
      <c r="V86" s="455"/>
      <c r="W86" s="455"/>
      <c r="X86" s="455"/>
      <c r="Y86" s="455"/>
      <c r="Z86" s="455"/>
      <c r="AA86" s="286"/>
      <c r="AB86" s="430"/>
      <c r="AC86" s="430"/>
      <c r="AD86" s="430"/>
      <c r="AE86" s="430"/>
      <c r="AF86" s="430"/>
      <c r="AG86" s="430"/>
      <c r="AH86" s="430"/>
      <c r="AI86" s="430"/>
      <c r="AJ86" s="430"/>
      <c r="AK86" s="430"/>
      <c r="AL86" s="430"/>
      <c r="AM86" s="430"/>
      <c r="AN86" s="430"/>
      <c r="AO86" s="430"/>
      <c r="AP86" s="430"/>
    </row>
    <row r="87" spans="1:42" ht="12.75">
      <c r="A87" s="455"/>
      <c r="B87" s="455"/>
      <c r="C87" s="455"/>
      <c r="D87" s="455"/>
      <c r="E87" s="455"/>
      <c r="F87" s="455"/>
      <c r="G87" s="455"/>
      <c r="H87" s="455"/>
      <c r="I87" s="455"/>
      <c r="J87" s="455"/>
      <c r="K87" s="455"/>
      <c r="L87" s="455"/>
      <c r="M87" s="455"/>
      <c r="N87" s="455"/>
      <c r="O87" s="455"/>
      <c r="P87" s="455"/>
      <c r="Q87" s="455"/>
      <c r="R87" s="455"/>
      <c r="S87" s="455"/>
      <c r="T87" s="455"/>
      <c r="U87" s="455"/>
      <c r="V87" s="455"/>
      <c r="W87" s="455"/>
      <c r="X87" s="455"/>
      <c r="Y87" s="455"/>
      <c r="Z87" s="455"/>
      <c r="AA87" s="286"/>
      <c r="AB87" s="430"/>
      <c r="AC87" s="430"/>
      <c r="AD87" s="430"/>
      <c r="AE87" s="430"/>
      <c r="AF87" s="430"/>
      <c r="AG87" s="430"/>
      <c r="AH87" s="430"/>
      <c r="AI87" s="430"/>
      <c r="AJ87" s="430"/>
      <c r="AK87" s="430"/>
      <c r="AL87" s="430"/>
      <c r="AM87" s="430"/>
      <c r="AN87" s="430"/>
      <c r="AO87" s="430"/>
      <c r="AP87" s="430"/>
    </row>
    <row r="88" spans="1:42" ht="12.75">
      <c r="A88" s="455"/>
      <c r="B88" s="455"/>
      <c r="C88" s="455"/>
      <c r="D88" s="455"/>
      <c r="E88" s="455"/>
      <c r="F88" s="455"/>
      <c r="G88" s="455"/>
      <c r="H88" s="455"/>
      <c r="I88" s="455"/>
      <c r="J88" s="455"/>
      <c r="K88" s="455"/>
      <c r="L88" s="455"/>
      <c r="M88" s="455"/>
      <c r="N88" s="455"/>
      <c r="O88" s="455"/>
      <c r="P88" s="455"/>
      <c r="Q88" s="455"/>
      <c r="R88" s="455"/>
      <c r="S88" s="455"/>
      <c r="T88" s="455"/>
      <c r="U88" s="455"/>
      <c r="V88" s="455"/>
      <c r="W88" s="455"/>
      <c r="X88" s="455"/>
      <c r="Y88" s="455"/>
      <c r="Z88" s="455"/>
      <c r="AA88" s="286"/>
      <c r="AB88" s="430"/>
      <c r="AC88" s="430"/>
      <c r="AD88" s="430"/>
      <c r="AE88" s="430"/>
      <c r="AF88" s="430"/>
      <c r="AG88" s="430"/>
      <c r="AH88" s="430"/>
      <c r="AI88" s="430"/>
      <c r="AJ88" s="430"/>
      <c r="AK88" s="430"/>
      <c r="AL88" s="430"/>
      <c r="AM88" s="430"/>
      <c r="AN88" s="430"/>
      <c r="AO88" s="430"/>
      <c r="AP88" s="430"/>
    </row>
    <row r="89" spans="1:42" ht="12.75">
      <c r="A89" s="455"/>
      <c r="B89" s="455"/>
      <c r="C89" s="455"/>
      <c r="D89" s="455"/>
      <c r="E89" s="455"/>
      <c r="F89" s="455"/>
      <c r="G89" s="455"/>
      <c r="H89" s="455"/>
      <c r="I89" s="455"/>
      <c r="J89" s="455"/>
      <c r="K89" s="455"/>
      <c r="L89" s="455"/>
      <c r="M89" s="455"/>
      <c r="N89" s="455"/>
      <c r="O89" s="455"/>
      <c r="P89" s="455"/>
      <c r="Q89" s="455"/>
      <c r="R89" s="455"/>
      <c r="S89" s="455"/>
      <c r="T89" s="455"/>
      <c r="U89" s="455"/>
      <c r="V89" s="455"/>
      <c r="W89" s="455"/>
      <c r="X89" s="455"/>
      <c r="Y89" s="455"/>
      <c r="Z89" s="455"/>
      <c r="AA89" s="286"/>
      <c r="AB89" s="430"/>
      <c r="AC89" s="430"/>
      <c r="AD89" s="430"/>
      <c r="AE89" s="430"/>
      <c r="AF89" s="430"/>
      <c r="AG89" s="430"/>
      <c r="AH89" s="430"/>
      <c r="AI89" s="430"/>
      <c r="AJ89" s="430"/>
      <c r="AK89" s="430"/>
      <c r="AL89" s="430"/>
      <c r="AM89" s="430"/>
      <c r="AN89" s="430"/>
      <c r="AO89" s="430"/>
      <c r="AP89" s="430"/>
    </row>
    <row r="90" spans="1:42" ht="12.75">
      <c r="A90" s="455"/>
      <c r="B90" s="455"/>
      <c r="C90" s="455"/>
      <c r="D90" s="455"/>
      <c r="E90" s="455"/>
      <c r="F90" s="455"/>
      <c r="G90" s="455"/>
      <c r="H90" s="455"/>
      <c r="I90" s="455"/>
      <c r="J90" s="455"/>
      <c r="K90" s="455"/>
      <c r="L90" s="455"/>
      <c r="M90" s="455"/>
      <c r="N90" s="455"/>
      <c r="O90" s="455"/>
      <c r="P90" s="455"/>
      <c r="Q90" s="455"/>
      <c r="R90" s="455"/>
      <c r="S90" s="455"/>
      <c r="T90" s="455"/>
      <c r="U90" s="455"/>
      <c r="V90" s="455"/>
      <c r="W90" s="455"/>
      <c r="X90" s="455"/>
      <c r="Y90" s="455"/>
      <c r="Z90" s="455"/>
      <c r="AA90" s="286"/>
      <c r="AB90" s="430"/>
      <c r="AC90" s="430"/>
      <c r="AD90" s="430"/>
      <c r="AE90" s="430"/>
      <c r="AF90" s="430"/>
      <c r="AG90" s="430"/>
      <c r="AH90" s="430"/>
      <c r="AI90" s="430"/>
      <c r="AJ90" s="430"/>
      <c r="AK90" s="430"/>
      <c r="AL90" s="430"/>
      <c r="AM90" s="430"/>
      <c r="AN90" s="430"/>
      <c r="AO90" s="430"/>
      <c r="AP90" s="430"/>
    </row>
    <row r="91" spans="1:42" ht="12.75">
      <c r="A91" s="455"/>
      <c r="B91" s="455"/>
      <c r="C91" s="455"/>
      <c r="D91" s="455"/>
      <c r="E91" s="455"/>
      <c r="F91" s="455"/>
      <c r="G91" s="455"/>
      <c r="H91" s="455"/>
      <c r="I91" s="455"/>
      <c r="J91" s="455"/>
      <c r="K91" s="455"/>
      <c r="L91" s="455"/>
      <c r="M91" s="455"/>
      <c r="N91" s="455"/>
      <c r="O91" s="455"/>
      <c r="P91" s="455"/>
      <c r="Q91" s="455"/>
      <c r="R91" s="455"/>
      <c r="S91" s="455"/>
      <c r="T91" s="455"/>
      <c r="U91" s="455"/>
      <c r="V91" s="455"/>
      <c r="W91" s="455"/>
      <c r="X91" s="455"/>
      <c r="Y91" s="455"/>
      <c r="Z91" s="455"/>
      <c r="AA91" s="286"/>
      <c r="AB91" s="430"/>
      <c r="AC91" s="430"/>
      <c r="AD91" s="430"/>
      <c r="AE91" s="430"/>
      <c r="AF91" s="430"/>
      <c r="AG91" s="430"/>
      <c r="AH91" s="430"/>
      <c r="AI91" s="430"/>
      <c r="AJ91" s="430"/>
      <c r="AK91" s="430"/>
      <c r="AL91" s="430"/>
      <c r="AM91" s="430"/>
      <c r="AN91" s="430"/>
      <c r="AO91" s="430"/>
      <c r="AP91" s="430"/>
    </row>
    <row r="92" spans="1:42" ht="12.75">
      <c r="A92" s="455"/>
      <c r="B92" s="455"/>
      <c r="C92" s="455"/>
      <c r="D92" s="455"/>
      <c r="E92" s="455"/>
      <c r="F92" s="455"/>
      <c r="G92" s="455"/>
      <c r="H92" s="455"/>
      <c r="I92" s="455"/>
      <c r="J92" s="455"/>
      <c r="K92" s="455"/>
      <c r="L92" s="455"/>
      <c r="M92" s="455"/>
      <c r="N92" s="455"/>
      <c r="O92" s="455"/>
      <c r="P92" s="455"/>
      <c r="Q92" s="455"/>
      <c r="R92" s="455"/>
      <c r="S92" s="455"/>
      <c r="T92" s="455"/>
      <c r="U92" s="455"/>
      <c r="V92" s="455"/>
      <c r="W92" s="455"/>
      <c r="X92" s="455"/>
      <c r="Y92" s="455"/>
      <c r="Z92" s="455"/>
      <c r="AA92" s="286"/>
      <c r="AB92" s="430"/>
      <c r="AC92" s="430"/>
      <c r="AD92" s="430"/>
      <c r="AE92" s="430"/>
      <c r="AF92" s="430"/>
      <c r="AG92" s="430"/>
      <c r="AH92" s="430"/>
      <c r="AI92" s="430"/>
      <c r="AJ92" s="430"/>
      <c r="AK92" s="430"/>
      <c r="AL92" s="430"/>
      <c r="AM92" s="430"/>
      <c r="AN92" s="430"/>
      <c r="AO92" s="430"/>
      <c r="AP92" s="430"/>
    </row>
    <row r="93" spans="1:42" ht="12.75">
      <c r="A93" s="455"/>
      <c r="B93" s="455"/>
      <c r="C93" s="455"/>
      <c r="D93" s="455"/>
      <c r="E93" s="455"/>
      <c r="F93" s="455"/>
      <c r="G93" s="455"/>
      <c r="H93" s="455"/>
      <c r="I93" s="455"/>
      <c r="J93" s="455"/>
      <c r="K93" s="455"/>
      <c r="L93" s="455"/>
      <c r="M93" s="455"/>
      <c r="N93" s="455"/>
      <c r="O93" s="455"/>
      <c r="P93" s="455"/>
      <c r="Q93" s="455"/>
      <c r="R93" s="455"/>
      <c r="S93" s="455"/>
      <c r="T93" s="455"/>
      <c r="U93" s="455"/>
      <c r="V93" s="455"/>
      <c r="W93" s="455"/>
      <c r="X93" s="455"/>
      <c r="Y93" s="455"/>
      <c r="Z93" s="455"/>
      <c r="AA93" s="814"/>
      <c r="AB93" s="814"/>
      <c r="AC93" s="814"/>
      <c r="AD93" s="814"/>
      <c r="AE93" s="814"/>
      <c r="AF93" s="814"/>
      <c r="AG93" s="814"/>
      <c r="AH93" s="814"/>
      <c r="AI93" s="814"/>
      <c r="AJ93" s="814"/>
      <c r="AK93" s="814"/>
      <c r="AL93" s="814"/>
      <c r="AM93" s="814"/>
      <c r="AN93" s="814"/>
      <c r="AO93" s="814"/>
      <c r="AP93" s="814"/>
    </row>
    <row r="94" spans="1:42" ht="12.75">
      <c r="A94" s="455"/>
      <c r="B94" s="455"/>
      <c r="C94" s="455"/>
      <c r="D94" s="455"/>
      <c r="E94" s="455"/>
      <c r="F94" s="455"/>
      <c r="G94" s="455"/>
      <c r="H94" s="455"/>
      <c r="I94" s="455"/>
      <c r="J94" s="455"/>
      <c r="K94" s="455"/>
      <c r="L94" s="455"/>
      <c r="M94" s="455"/>
      <c r="N94" s="455"/>
      <c r="O94" s="455"/>
      <c r="P94" s="455"/>
      <c r="Q94" s="455"/>
      <c r="R94" s="455"/>
      <c r="S94" s="455"/>
      <c r="T94" s="455"/>
      <c r="U94" s="455"/>
      <c r="V94" s="455"/>
      <c r="W94" s="455"/>
      <c r="X94" s="455"/>
      <c r="Y94" s="455"/>
      <c r="Z94" s="455"/>
      <c r="AA94" s="286"/>
      <c r="AB94" s="430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430"/>
    </row>
    <row r="95" spans="1:42" ht="12.75">
      <c r="A95" s="455"/>
      <c r="B95" s="455"/>
      <c r="C95" s="455"/>
      <c r="D95" s="455"/>
      <c r="E95" s="455"/>
      <c r="F95" s="455"/>
      <c r="G95" s="455"/>
      <c r="H95" s="455"/>
      <c r="I95" s="455"/>
      <c r="J95" s="455"/>
      <c r="K95" s="455"/>
      <c r="L95" s="455"/>
      <c r="M95" s="455"/>
      <c r="N95" s="455"/>
      <c r="O95" s="455"/>
      <c r="P95" s="455"/>
      <c r="Q95" s="455"/>
      <c r="R95" s="455"/>
      <c r="S95" s="455"/>
      <c r="T95" s="455"/>
      <c r="U95" s="455"/>
      <c r="V95" s="455"/>
      <c r="W95" s="455"/>
      <c r="X95" s="455"/>
      <c r="Y95" s="455"/>
      <c r="Z95" s="455"/>
      <c r="AA95" s="286"/>
      <c r="AB95" s="814"/>
      <c r="AC95" s="814"/>
      <c r="AD95" s="814"/>
      <c r="AE95" s="814"/>
      <c r="AF95" s="814"/>
      <c r="AG95" s="814"/>
      <c r="AH95" s="814"/>
      <c r="AI95" s="814"/>
      <c r="AJ95" s="814"/>
      <c r="AK95" s="814"/>
      <c r="AL95" s="814"/>
      <c r="AM95" s="814"/>
      <c r="AN95" s="814"/>
      <c r="AO95" s="814"/>
      <c r="AP95" s="814"/>
    </row>
    <row r="96" spans="1:42" ht="12.75">
      <c r="A96" s="455"/>
      <c r="B96" s="455"/>
      <c r="C96" s="455"/>
      <c r="D96" s="455"/>
      <c r="E96" s="455"/>
      <c r="F96" s="455"/>
      <c r="G96" s="455"/>
      <c r="H96" s="455"/>
      <c r="I96" s="455"/>
      <c r="J96" s="455"/>
      <c r="K96" s="455"/>
      <c r="L96" s="455"/>
      <c r="M96" s="455"/>
      <c r="N96" s="455"/>
      <c r="O96" s="455"/>
      <c r="P96" s="455"/>
      <c r="Q96" s="455"/>
      <c r="R96" s="455"/>
      <c r="S96" s="455"/>
      <c r="T96" s="455"/>
      <c r="U96" s="455"/>
      <c r="V96" s="455"/>
      <c r="W96" s="455"/>
      <c r="X96" s="455"/>
      <c r="Y96" s="455"/>
      <c r="Z96" s="455"/>
      <c r="AA96" s="286"/>
      <c r="AB96" s="430"/>
      <c r="AC96" s="430"/>
      <c r="AD96" s="430"/>
      <c r="AE96" s="430"/>
      <c r="AF96" s="430"/>
      <c r="AG96" s="430"/>
      <c r="AH96" s="430"/>
      <c r="AI96" s="430"/>
      <c r="AJ96" s="430"/>
      <c r="AK96" s="430"/>
      <c r="AL96" s="430"/>
      <c r="AM96" s="430"/>
      <c r="AN96" s="430"/>
      <c r="AO96" s="430"/>
      <c r="AP96" s="430"/>
    </row>
    <row r="97" spans="1:42" ht="12.75">
      <c r="A97" s="455"/>
      <c r="B97" s="455"/>
      <c r="C97" s="455"/>
      <c r="D97" s="455"/>
      <c r="E97" s="455"/>
      <c r="F97" s="455"/>
      <c r="G97" s="455"/>
      <c r="H97" s="455"/>
      <c r="I97" s="455"/>
      <c r="J97" s="455"/>
      <c r="K97" s="455"/>
      <c r="L97" s="455"/>
      <c r="M97" s="455"/>
      <c r="N97" s="455"/>
      <c r="O97" s="455"/>
      <c r="P97" s="455"/>
      <c r="Q97" s="455"/>
      <c r="R97" s="455"/>
      <c r="S97" s="455"/>
      <c r="T97" s="455"/>
      <c r="U97" s="455"/>
      <c r="V97" s="455"/>
      <c r="W97" s="455"/>
      <c r="X97" s="455"/>
      <c r="Y97" s="455"/>
      <c r="Z97" s="455"/>
      <c r="AA97" s="286"/>
      <c r="AB97" s="814"/>
      <c r="AC97" s="814"/>
      <c r="AD97" s="814"/>
      <c r="AE97" s="814"/>
      <c r="AF97" s="814"/>
      <c r="AG97" s="814"/>
      <c r="AH97" s="814"/>
      <c r="AI97" s="814"/>
      <c r="AJ97" s="814"/>
      <c r="AK97" s="814"/>
      <c r="AL97" s="814"/>
      <c r="AM97" s="814"/>
      <c r="AN97" s="814"/>
      <c r="AO97" s="814"/>
      <c r="AP97" s="814"/>
    </row>
    <row r="98" spans="1:42" ht="12.75">
      <c r="A98" s="455"/>
      <c r="B98" s="455"/>
      <c r="C98" s="455"/>
      <c r="D98" s="455"/>
      <c r="E98" s="455"/>
      <c r="F98" s="455"/>
      <c r="G98" s="455"/>
      <c r="H98" s="455"/>
      <c r="I98" s="455"/>
      <c r="J98" s="455"/>
      <c r="K98" s="455"/>
      <c r="L98" s="455"/>
      <c r="M98" s="455"/>
      <c r="N98" s="455"/>
      <c r="O98" s="455"/>
      <c r="P98" s="455"/>
      <c r="Q98" s="455"/>
      <c r="R98" s="455"/>
      <c r="S98" s="455"/>
      <c r="T98" s="455"/>
      <c r="U98" s="455"/>
      <c r="V98" s="455"/>
      <c r="W98" s="455"/>
      <c r="X98" s="455"/>
      <c r="Y98" s="455"/>
      <c r="Z98" s="455"/>
      <c r="AA98" s="286"/>
      <c r="AB98" s="814"/>
      <c r="AC98" s="814"/>
      <c r="AD98" s="814"/>
      <c r="AE98" s="814"/>
      <c r="AF98" s="814"/>
      <c r="AG98" s="814"/>
      <c r="AH98" s="814"/>
      <c r="AI98" s="814"/>
      <c r="AJ98" s="814"/>
      <c r="AK98" s="814"/>
      <c r="AL98" s="814"/>
      <c r="AM98" s="814"/>
      <c r="AN98" s="814"/>
      <c r="AO98" s="814"/>
      <c r="AP98" s="814"/>
    </row>
    <row r="99" spans="1:42" ht="12.75">
      <c r="A99" s="455"/>
      <c r="B99" s="455"/>
      <c r="C99" s="455"/>
      <c r="D99" s="455"/>
      <c r="E99" s="455"/>
      <c r="F99" s="455"/>
      <c r="G99" s="455"/>
      <c r="H99" s="455"/>
      <c r="I99" s="455"/>
      <c r="J99" s="455"/>
      <c r="K99" s="455"/>
      <c r="L99" s="455"/>
      <c r="M99" s="455"/>
      <c r="N99" s="455"/>
      <c r="O99" s="455"/>
      <c r="P99" s="455"/>
      <c r="Q99" s="455"/>
      <c r="R99" s="455"/>
      <c r="S99" s="455"/>
      <c r="T99" s="455"/>
      <c r="U99" s="455"/>
      <c r="V99" s="455"/>
      <c r="W99" s="455"/>
      <c r="X99" s="455"/>
      <c r="Y99" s="455"/>
      <c r="Z99" s="455"/>
      <c r="AA99" s="286"/>
      <c r="AB99" s="814"/>
      <c r="AC99" s="814"/>
      <c r="AD99" s="814"/>
      <c r="AE99" s="814"/>
      <c r="AF99" s="814"/>
      <c r="AG99" s="814"/>
      <c r="AH99" s="814"/>
      <c r="AI99" s="814"/>
      <c r="AJ99" s="814"/>
      <c r="AK99" s="814"/>
      <c r="AL99" s="814"/>
      <c r="AM99" s="814"/>
      <c r="AN99" s="814"/>
      <c r="AO99" s="814"/>
      <c r="AP99" s="814"/>
    </row>
    <row r="100" spans="1:42" ht="12.75">
      <c r="A100" s="455"/>
      <c r="B100" s="455"/>
      <c r="C100" s="455"/>
      <c r="D100" s="455"/>
      <c r="E100" s="455"/>
      <c r="F100" s="455"/>
      <c r="G100" s="455"/>
      <c r="H100" s="455"/>
      <c r="I100" s="455"/>
      <c r="J100" s="455"/>
      <c r="K100" s="455"/>
      <c r="L100" s="455"/>
      <c r="M100" s="455"/>
      <c r="N100" s="455"/>
      <c r="O100" s="455"/>
      <c r="P100" s="455"/>
      <c r="Q100" s="455"/>
      <c r="R100" s="455"/>
      <c r="S100" s="455"/>
      <c r="T100" s="455"/>
      <c r="U100" s="455"/>
      <c r="V100" s="455"/>
      <c r="W100" s="455"/>
      <c r="X100" s="455"/>
      <c r="Y100" s="455"/>
      <c r="Z100" s="455"/>
      <c r="AA100" s="286"/>
      <c r="AB100" s="814"/>
      <c r="AC100" s="814"/>
      <c r="AD100" s="814"/>
      <c r="AE100" s="814"/>
      <c r="AF100" s="814"/>
      <c r="AG100" s="814"/>
      <c r="AH100" s="814"/>
      <c r="AI100" s="814"/>
      <c r="AJ100" s="814"/>
      <c r="AK100" s="814"/>
      <c r="AL100" s="814"/>
      <c r="AM100" s="814"/>
      <c r="AN100" s="814"/>
      <c r="AO100" s="814"/>
      <c r="AP100" s="814"/>
    </row>
    <row r="101" spans="1:42" ht="12.75">
      <c r="A101" s="455"/>
      <c r="B101" s="455"/>
      <c r="C101" s="455"/>
      <c r="D101" s="455"/>
      <c r="E101" s="455"/>
      <c r="F101" s="455"/>
      <c r="G101" s="455"/>
      <c r="H101" s="455"/>
      <c r="I101" s="455"/>
      <c r="J101" s="455"/>
      <c r="K101" s="455"/>
      <c r="L101" s="455"/>
      <c r="M101" s="455"/>
      <c r="N101" s="455"/>
      <c r="O101" s="455"/>
      <c r="P101" s="455"/>
      <c r="Q101" s="455"/>
      <c r="R101" s="455"/>
      <c r="S101" s="455"/>
      <c r="T101" s="455"/>
      <c r="U101" s="455"/>
      <c r="V101" s="455"/>
      <c r="W101" s="455"/>
      <c r="X101" s="455"/>
      <c r="Y101" s="455"/>
      <c r="Z101" s="455"/>
      <c r="AA101" s="286"/>
      <c r="AB101" s="814"/>
      <c r="AC101" s="814"/>
      <c r="AD101" s="814"/>
      <c r="AE101" s="814"/>
      <c r="AF101" s="814"/>
      <c r="AG101" s="814"/>
      <c r="AH101" s="814"/>
      <c r="AI101" s="814"/>
      <c r="AJ101" s="814"/>
      <c r="AK101" s="814"/>
      <c r="AL101" s="814"/>
      <c r="AM101" s="814"/>
      <c r="AN101" s="814"/>
      <c r="AO101" s="814"/>
      <c r="AP101" s="814"/>
    </row>
    <row r="102" spans="1:42" ht="12.75">
      <c r="A102" s="455"/>
      <c r="B102" s="455"/>
      <c r="C102" s="455"/>
      <c r="D102" s="455"/>
      <c r="E102" s="455"/>
      <c r="F102" s="455"/>
      <c r="G102" s="455"/>
      <c r="H102" s="455"/>
      <c r="I102" s="455"/>
      <c r="J102" s="455"/>
      <c r="K102" s="455"/>
      <c r="L102" s="455"/>
      <c r="M102" s="455"/>
      <c r="N102" s="455"/>
      <c r="O102" s="455"/>
      <c r="P102" s="455"/>
      <c r="Q102" s="455"/>
      <c r="R102" s="455"/>
      <c r="S102" s="455"/>
      <c r="T102" s="455"/>
      <c r="U102" s="455"/>
      <c r="V102" s="455"/>
      <c r="W102" s="455"/>
      <c r="X102" s="455"/>
      <c r="Y102" s="455"/>
      <c r="Z102" s="455"/>
      <c r="AA102" s="286"/>
      <c r="AB102" s="430"/>
      <c r="AC102" s="430"/>
      <c r="AD102" s="430"/>
      <c r="AE102" s="430"/>
      <c r="AF102" s="430"/>
      <c r="AG102" s="430"/>
      <c r="AH102" s="430"/>
      <c r="AI102" s="430"/>
      <c r="AJ102" s="430"/>
      <c r="AK102" s="430"/>
      <c r="AL102" s="430"/>
      <c r="AM102" s="430"/>
      <c r="AN102" s="430"/>
      <c r="AO102" s="430"/>
      <c r="AP102" s="430"/>
    </row>
    <row r="103" spans="1:42" ht="12.75">
      <c r="A103" s="455"/>
      <c r="B103" s="455"/>
      <c r="C103" s="455"/>
      <c r="D103" s="455"/>
      <c r="E103" s="455"/>
      <c r="F103" s="455"/>
      <c r="G103" s="455"/>
      <c r="H103" s="455"/>
      <c r="I103" s="455"/>
      <c r="J103" s="455"/>
      <c r="K103" s="455"/>
      <c r="L103" s="455"/>
      <c r="M103" s="455"/>
      <c r="N103" s="455"/>
      <c r="O103" s="455"/>
      <c r="P103" s="455"/>
      <c r="Q103" s="455"/>
      <c r="R103" s="455"/>
      <c r="S103" s="455"/>
      <c r="T103" s="455"/>
      <c r="U103" s="455"/>
      <c r="V103" s="455"/>
      <c r="W103" s="455"/>
      <c r="X103" s="455"/>
      <c r="Y103" s="455"/>
      <c r="Z103" s="455"/>
      <c r="AA103" s="286"/>
      <c r="AB103" s="430"/>
      <c r="AC103" s="430"/>
      <c r="AD103" s="430"/>
      <c r="AE103" s="430"/>
      <c r="AF103" s="430"/>
      <c r="AG103" s="430"/>
      <c r="AH103" s="430"/>
      <c r="AI103" s="430"/>
      <c r="AJ103" s="430"/>
      <c r="AK103" s="430"/>
      <c r="AL103" s="430"/>
      <c r="AM103" s="430"/>
      <c r="AN103" s="430"/>
      <c r="AO103" s="430"/>
      <c r="AP103" s="430"/>
    </row>
    <row r="104" spans="1:42" ht="12.75">
      <c r="A104" s="455"/>
      <c r="B104" s="455"/>
      <c r="C104" s="455"/>
      <c r="D104" s="455"/>
      <c r="E104" s="455"/>
      <c r="F104" s="455"/>
      <c r="G104" s="455"/>
      <c r="H104" s="455"/>
      <c r="I104" s="455"/>
      <c r="J104" s="455"/>
      <c r="K104" s="455"/>
      <c r="L104" s="455"/>
      <c r="M104" s="455"/>
      <c r="N104" s="455"/>
      <c r="O104" s="455"/>
      <c r="P104" s="455"/>
      <c r="Q104" s="455"/>
      <c r="R104" s="455"/>
      <c r="S104" s="455"/>
      <c r="T104" s="455"/>
      <c r="U104" s="455"/>
      <c r="V104" s="455"/>
      <c r="W104" s="455"/>
      <c r="X104" s="455"/>
      <c r="Y104" s="455"/>
      <c r="Z104" s="455"/>
      <c r="AA104" s="286"/>
      <c r="AB104" s="814"/>
      <c r="AC104" s="814"/>
      <c r="AD104" s="814"/>
      <c r="AE104" s="814"/>
      <c r="AF104" s="814"/>
      <c r="AG104" s="814"/>
      <c r="AH104" s="814"/>
      <c r="AI104" s="814"/>
      <c r="AJ104" s="814"/>
      <c r="AK104" s="814"/>
      <c r="AL104" s="814"/>
      <c r="AM104" s="814"/>
      <c r="AN104" s="814"/>
      <c r="AO104" s="814"/>
      <c r="AP104" s="814"/>
    </row>
    <row r="105" spans="1:42" ht="12.75">
      <c r="A105" s="455"/>
      <c r="B105" s="455"/>
      <c r="C105" s="455"/>
      <c r="D105" s="455"/>
      <c r="E105" s="455"/>
      <c r="F105" s="455"/>
      <c r="G105" s="455"/>
      <c r="H105" s="455"/>
      <c r="I105" s="455"/>
      <c r="J105" s="455"/>
      <c r="K105" s="455"/>
      <c r="L105" s="455"/>
      <c r="M105" s="455"/>
      <c r="N105" s="455"/>
      <c r="O105" s="455"/>
      <c r="P105" s="455"/>
      <c r="Q105" s="455"/>
      <c r="R105" s="455"/>
      <c r="S105" s="455"/>
      <c r="T105" s="455"/>
      <c r="U105" s="455"/>
      <c r="V105" s="455"/>
      <c r="W105" s="455"/>
      <c r="X105" s="455"/>
      <c r="Y105" s="455"/>
      <c r="Z105" s="455"/>
      <c r="AA105" s="286"/>
      <c r="AB105" s="430"/>
      <c r="AC105" s="430"/>
      <c r="AD105" s="430"/>
      <c r="AE105" s="430"/>
      <c r="AF105" s="430"/>
      <c r="AG105" s="430"/>
      <c r="AH105" s="430"/>
      <c r="AI105" s="430"/>
      <c r="AJ105" s="430"/>
      <c r="AK105" s="430"/>
      <c r="AL105" s="430"/>
      <c r="AM105" s="430"/>
      <c r="AN105" s="430"/>
      <c r="AO105" s="430"/>
      <c r="AP105" s="430"/>
    </row>
    <row r="106" spans="1:42" ht="12.75">
      <c r="A106" s="455"/>
      <c r="B106" s="455"/>
      <c r="C106" s="455"/>
      <c r="D106" s="455"/>
      <c r="E106" s="455"/>
      <c r="F106" s="455"/>
      <c r="G106" s="455"/>
      <c r="H106" s="455"/>
      <c r="I106" s="455"/>
      <c r="J106" s="455"/>
      <c r="K106" s="455"/>
      <c r="L106" s="455"/>
      <c r="M106" s="455"/>
      <c r="N106" s="455"/>
      <c r="O106" s="455"/>
      <c r="P106" s="455"/>
      <c r="Q106" s="455"/>
      <c r="R106" s="455"/>
      <c r="S106" s="455"/>
      <c r="T106" s="455"/>
      <c r="U106" s="455"/>
      <c r="V106" s="455"/>
      <c r="W106" s="455"/>
      <c r="X106" s="455"/>
      <c r="Y106" s="455"/>
      <c r="Z106" s="455"/>
      <c r="AA106" s="286"/>
      <c r="AB106" s="430"/>
      <c r="AC106" s="430"/>
      <c r="AD106" s="430"/>
      <c r="AE106" s="430"/>
      <c r="AF106" s="430"/>
      <c r="AG106" s="430"/>
      <c r="AH106" s="430"/>
      <c r="AI106" s="430"/>
      <c r="AJ106" s="430"/>
      <c r="AK106" s="430"/>
      <c r="AL106" s="430"/>
      <c r="AM106" s="430"/>
      <c r="AN106" s="430"/>
      <c r="AO106" s="430"/>
      <c r="AP106" s="430"/>
    </row>
    <row r="107" spans="1:42" ht="12.75">
      <c r="A107" s="455"/>
      <c r="B107" s="455"/>
      <c r="C107" s="455"/>
      <c r="D107" s="455"/>
      <c r="E107" s="455"/>
      <c r="F107" s="455"/>
      <c r="G107" s="455"/>
      <c r="H107" s="455"/>
      <c r="I107" s="455"/>
      <c r="J107" s="455"/>
      <c r="K107" s="455"/>
      <c r="L107" s="455"/>
      <c r="M107" s="455"/>
      <c r="N107" s="455"/>
      <c r="O107" s="455"/>
      <c r="P107" s="455"/>
      <c r="Q107" s="455"/>
      <c r="R107" s="455"/>
      <c r="S107" s="455"/>
      <c r="T107" s="455"/>
      <c r="U107" s="455"/>
      <c r="V107" s="455"/>
      <c r="W107" s="455"/>
      <c r="X107" s="455"/>
      <c r="Y107" s="455"/>
      <c r="Z107" s="455"/>
      <c r="AA107" s="286"/>
      <c r="AB107" s="430"/>
      <c r="AC107" s="430"/>
      <c r="AD107" s="430"/>
      <c r="AE107" s="430"/>
      <c r="AF107" s="430"/>
      <c r="AG107" s="430"/>
      <c r="AH107" s="430"/>
      <c r="AI107" s="430"/>
      <c r="AJ107" s="430"/>
      <c r="AK107" s="430"/>
      <c r="AL107" s="430"/>
      <c r="AM107" s="430"/>
      <c r="AN107" s="430"/>
      <c r="AO107" s="430"/>
      <c r="AP107" s="430"/>
    </row>
    <row r="108" spans="1:42" ht="12.75">
      <c r="A108" s="455"/>
      <c r="B108" s="455"/>
      <c r="C108" s="455"/>
      <c r="D108" s="455"/>
      <c r="E108" s="455"/>
      <c r="F108" s="455"/>
      <c r="G108" s="455"/>
      <c r="H108" s="455"/>
      <c r="I108" s="455"/>
      <c r="J108" s="455"/>
      <c r="K108" s="455"/>
      <c r="L108" s="455"/>
      <c r="M108" s="455"/>
      <c r="N108" s="455"/>
      <c r="O108" s="455"/>
      <c r="P108" s="455"/>
      <c r="Q108" s="455"/>
      <c r="R108" s="455"/>
      <c r="S108" s="455"/>
      <c r="T108" s="455"/>
      <c r="U108" s="455"/>
      <c r="V108" s="455"/>
      <c r="W108" s="455"/>
      <c r="X108" s="455"/>
      <c r="Y108" s="455"/>
      <c r="Z108" s="455"/>
      <c r="AA108" s="286"/>
      <c r="AB108" s="430"/>
      <c r="AC108" s="430"/>
      <c r="AD108" s="430"/>
      <c r="AE108" s="430"/>
      <c r="AF108" s="430"/>
      <c r="AG108" s="430"/>
      <c r="AH108" s="430"/>
      <c r="AI108" s="430"/>
      <c r="AJ108" s="430"/>
      <c r="AK108" s="430"/>
      <c r="AL108" s="430"/>
      <c r="AM108" s="430"/>
      <c r="AN108" s="430"/>
      <c r="AO108" s="430"/>
      <c r="AP108" s="430"/>
    </row>
    <row r="109" spans="1:42" ht="15">
      <c r="A109" s="455"/>
      <c r="B109" s="460"/>
      <c r="C109" s="456"/>
      <c r="D109" s="456"/>
      <c r="E109" s="456"/>
      <c r="F109" s="456"/>
      <c r="G109" s="456"/>
      <c r="H109" s="456"/>
      <c r="I109" s="456"/>
      <c r="J109" s="456"/>
      <c r="K109" s="456"/>
      <c r="L109" s="456"/>
      <c r="M109" s="456"/>
      <c r="N109" s="456"/>
      <c r="O109" s="456"/>
      <c r="P109" s="456"/>
      <c r="Q109" s="456"/>
      <c r="R109" s="456"/>
      <c r="S109" s="456"/>
      <c r="T109" s="456"/>
      <c r="U109" s="456"/>
      <c r="V109" s="456"/>
      <c r="W109" s="456"/>
      <c r="X109" s="456"/>
      <c r="Y109" s="456"/>
      <c r="Z109" s="456"/>
      <c r="AA109" s="286"/>
      <c r="AB109" s="430"/>
      <c r="AC109" s="430"/>
      <c r="AD109" s="430"/>
      <c r="AE109" s="430"/>
      <c r="AF109" s="430"/>
      <c r="AG109" s="430"/>
      <c r="AH109" s="430"/>
      <c r="AI109" s="430"/>
      <c r="AJ109" s="430"/>
      <c r="AK109" s="430"/>
      <c r="AL109" s="430"/>
      <c r="AM109" s="430"/>
      <c r="AN109" s="430"/>
      <c r="AO109" s="430"/>
      <c r="AP109" s="430"/>
    </row>
    <row r="110" spans="1:42" ht="15">
      <c r="A110" s="455"/>
      <c r="B110" s="460"/>
      <c r="C110" s="456"/>
      <c r="D110" s="456"/>
      <c r="E110" s="456"/>
      <c r="F110" s="456"/>
      <c r="G110" s="456"/>
      <c r="H110" s="456"/>
      <c r="I110" s="456"/>
      <c r="J110" s="456"/>
      <c r="K110" s="456"/>
      <c r="L110" s="456"/>
      <c r="M110" s="456"/>
      <c r="N110" s="456"/>
      <c r="O110" s="456"/>
      <c r="P110" s="456"/>
      <c r="Q110" s="456"/>
      <c r="R110" s="456"/>
      <c r="S110" s="456"/>
      <c r="T110" s="456"/>
      <c r="U110" s="456"/>
      <c r="V110" s="456"/>
      <c r="W110" s="456"/>
      <c r="X110" s="456"/>
      <c r="Y110" s="456"/>
      <c r="Z110" s="456"/>
      <c r="AA110" s="286"/>
      <c r="AB110" s="430"/>
      <c r="AC110" s="430"/>
      <c r="AD110" s="430"/>
      <c r="AE110" s="430"/>
      <c r="AF110" s="430"/>
      <c r="AG110" s="430"/>
      <c r="AH110" s="430"/>
      <c r="AI110" s="430"/>
      <c r="AJ110" s="430"/>
      <c r="AK110" s="430"/>
      <c r="AL110" s="430"/>
      <c r="AM110" s="430"/>
      <c r="AN110" s="430"/>
      <c r="AO110" s="430"/>
      <c r="AP110" s="430"/>
    </row>
    <row r="111" spans="1:42" ht="15">
      <c r="A111" s="455"/>
      <c r="B111" s="460"/>
      <c r="C111" s="456"/>
      <c r="D111" s="456"/>
      <c r="E111" s="456"/>
      <c r="F111" s="456"/>
      <c r="G111" s="456"/>
      <c r="H111" s="456"/>
      <c r="I111" s="456"/>
      <c r="J111" s="456"/>
      <c r="K111" s="456"/>
      <c r="L111" s="456"/>
      <c r="M111" s="456"/>
      <c r="N111" s="456"/>
      <c r="O111" s="456"/>
      <c r="P111" s="456"/>
      <c r="Q111" s="456"/>
      <c r="R111" s="456"/>
      <c r="S111" s="456"/>
      <c r="T111" s="456"/>
      <c r="U111" s="456"/>
      <c r="V111" s="456"/>
      <c r="W111" s="456"/>
      <c r="X111" s="456"/>
      <c r="Y111" s="456"/>
      <c r="Z111" s="456"/>
      <c r="AA111" s="286"/>
      <c r="AB111" s="430"/>
      <c r="AC111" s="430"/>
      <c r="AD111" s="430"/>
      <c r="AE111" s="430"/>
      <c r="AF111" s="430"/>
      <c r="AG111" s="430"/>
      <c r="AH111" s="430"/>
      <c r="AI111" s="430"/>
      <c r="AJ111" s="430"/>
      <c r="AK111" s="430"/>
      <c r="AL111" s="430"/>
      <c r="AM111" s="430"/>
      <c r="AN111" s="430"/>
      <c r="AO111" s="430"/>
      <c r="AP111" s="430"/>
    </row>
    <row r="112" spans="1:42" ht="15">
      <c r="A112" s="455"/>
      <c r="B112" s="460"/>
      <c r="C112" s="456"/>
      <c r="D112" s="456"/>
      <c r="E112" s="456"/>
      <c r="F112" s="456"/>
      <c r="G112" s="456"/>
      <c r="H112" s="456"/>
      <c r="I112" s="456"/>
      <c r="J112" s="456"/>
      <c r="K112" s="456"/>
      <c r="L112" s="456"/>
      <c r="M112" s="456"/>
      <c r="N112" s="456"/>
      <c r="O112" s="456"/>
      <c r="P112" s="456"/>
      <c r="Q112" s="456"/>
      <c r="R112" s="456"/>
      <c r="S112" s="456"/>
      <c r="T112" s="456"/>
      <c r="U112" s="456"/>
      <c r="V112" s="456"/>
      <c r="W112" s="456"/>
      <c r="X112" s="456"/>
      <c r="Y112" s="456"/>
      <c r="Z112" s="456"/>
      <c r="AA112" s="286"/>
      <c r="AB112" s="430"/>
      <c r="AC112" s="430"/>
      <c r="AD112" s="430"/>
      <c r="AE112" s="430"/>
      <c r="AF112" s="430"/>
      <c r="AG112" s="430"/>
      <c r="AH112" s="430"/>
      <c r="AI112" s="430"/>
      <c r="AJ112" s="430"/>
      <c r="AK112" s="430"/>
      <c r="AL112" s="430"/>
      <c r="AM112" s="430"/>
      <c r="AN112" s="430"/>
      <c r="AO112" s="430"/>
      <c r="AP112" s="430"/>
    </row>
    <row r="113" spans="1:42" ht="15">
      <c r="A113" s="455"/>
      <c r="B113" s="460"/>
      <c r="C113" s="456"/>
      <c r="D113" s="456"/>
      <c r="E113" s="456"/>
      <c r="F113" s="456"/>
      <c r="G113" s="456"/>
      <c r="H113" s="456"/>
      <c r="I113" s="456"/>
      <c r="J113" s="456"/>
      <c r="K113" s="456"/>
      <c r="L113" s="456"/>
      <c r="M113" s="456"/>
      <c r="N113" s="456"/>
      <c r="O113" s="456"/>
      <c r="P113" s="456"/>
      <c r="Q113" s="456"/>
      <c r="R113" s="456"/>
      <c r="S113" s="456"/>
      <c r="T113" s="456"/>
      <c r="U113" s="456"/>
      <c r="V113" s="456"/>
      <c r="W113" s="456"/>
      <c r="X113" s="456"/>
      <c r="Y113" s="456"/>
      <c r="Z113" s="456"/>
      <c r="AA113" s="286"/>
      <c r="AB113" s="430"/>
      <c r="AC113" s="430"/>
      <c r="AD113" s="430"/>
      <c r="AE113" s="430"/>
      <c r="AF113" s="430"/>
      <c r="AG113" s="430"/>
      <c r="AH113" s="430"/>
      <c r="AI113" s="430"/>
      <c r="AJ113" s="430"/>
      <c r="AK113" s="430"/>
      <c r="AL113" s="430"/>
      <c r="AM113" s="430"/>
      <c r="AN113" s="430"/>
      <c r="AO113" s="430"/>
      <c r="AP113" s="430"/>
    </row>
    <row r="114" spans="1:42" ht="15">
      <c r="A114" s="455"/>
      <c r="B114" s="460"/>
      <c r="C114" s="456"/>
      <c r="D114" s="456"/>
      <c r="E114" s="456"/>
      <c r="F114" s="456"/>
      <c r="G114" s="456"/>
      <c r="H114" s="456"/>
      <c r="I114" s="456"/>
      <c r="J114" s="456"/>
      <c r="K114" s="456"/>
      <c r="L114" s="456"/>
      <c r="M114" s="456"/>
      <c r="N114" s="456"/>
      <c r="O114" s="456"/>
      <c r="P114" s="456"/>
      <c r="Q114" s="456"/>
      <c r="R114" s="456"/>
      <c r="S114" s="456"/>
      <c r="T114" s="456"/>
      <c r="U114" s="456"/>
      <c r="V114" s="456"/>
      <c r="W114" s="456"/>
      <c r="X114" s="456"/>
      <c r="Y114" s="456"/>
      <c r="Z114" s="456"/>
      <c r="AA114" s="286"/>
      <c r="AB114" s="430"/>
      <c r="AC114" s="430"/>
      <c r="AD114" s="430"/>
      <c r="AE114" s="430"/>
      <c r="AF114" s="430"/>
      <c r="AG114" s="430"/>
      <c r="AH114" s="430"/>
      <c r="AI114" s="430"/>
      <c r="AJ114" s="430"/>
      <c r="AK114" s="430"/>
      <c r="AL114" s="430"/>
      <c r="AM114" s="430"/>
      <c r="AN114" s="430"/>
      <c r="AO114" s="430"/>
      <c r="AP114" s="430"/>
    </row>
    <row r="115" spans="1:42" ht="15">
      <c r="A115" s="455"/>
      <c r="B115" s="456"/>
      <c r="C115" s="456"/>
      <c r="D115" s="456"/>
      <c r="E115" s="456"/>
      <c r="F115" s="456"/>
      <c r="G115" s="456"/>
      <c r="H115" s="456"/>
      <c r="I115" s="456"/>
      <c r="J115" s="456"/>
      <c r="K115" s="456"/>
      <c r="L115" s="456"/>
      <c r="M115" s="456"/>
      <c r="N115" s="456"/>
      <c r="O115" s="456"/>
      <c r="P115" s="456"/>
      <c r="Q115" s="456"/>
      <c r="R115" s="456"/>
      <c r="S115" s="456"/>
      <c r="T115" s="456"/>
      <c r="U115" s="456"/>
      <c r="V115" s="456"/>
      <c r="W115" s="456"/>
      <c r="X115" s="456"/>
      <c r="Y115" s="456"/>
      <c r="Z115" s="456"/>
      <c r="AA115" s="286"/>
      <c r="AB115" s="430"/>
      <c r="AC115" s="430"/>
      <c r="AD115" s="430"/>
      <c r="AE115" s="430"/>
      <c r="AF115" s="430"/>
      <c r="AG115" s="430"/>
      <c r="AH115" s="430"/>
      <c r="AI115" s="430"/>
      <c r="AJ115" s="430"/>
      <c r="AK115" s="430"/>
      <c r="AL115" s="430"/>
      <c r="AM115" s="430"/>
      <c r="AN115" s="430"/>
      <c r="AO115" s="430"/>
      <c r="AP115" s="430"/>
    </row>
    <row r="116" spans="1:42" ht="15">
      <c r="A116" s="455"/>
      <c r="B116" s="456"/>
      <c r="C116" s="456"/>
      <c r="D116" s="456"/>
      <c r="E116" s="456"/>
      <c r="F116" s="456"/>
      <c r="G116" s="456"/>
      <c r="H116" s="456"/>
      <c r="I116" s="456"/>
      <c r="J116" s="456"/>
      <c r="K116" s="456"/>
      <c r="L116" s="456"/>
      <c r="M116" s="456"/>
      <c r="N116" s="456"/>
      <c r="O116" s="456"/>
      <c r="P116" s="456"/>
      <c r="Q116" s="456"/>
      <c r="R116" s="456"/>
      <c r="S116" s="456"/>
      <c r="T116" s="456"/>
      <c r="U116" s="456"/>
      <c r="V116" s="456"/>
      <c r="W116" s="456"/>
      <c r="X116" s="456"/>
      <c r="Y116" s="456"/>
      <c r="Z116" s="456"/>
      <c r="AA116" s="286"/>
      <c r="AB116" s="430"/>
      <c r="AC116" s="430"/>
      <c r="AD116" s="430"/>
      <c r="AE116" s="430"/>
      <c r="AF116" s="430"/>
      <c r="AG116" s="430"/>
      <c r="AH116" s="430"/>
      <c r="AI116" s="430"/>
      <c r="AJ116" s="430"/>
      <c r="AK116" s="430"/>
      <c r="AL116" s="430"/>
      <c r="AM116" s="430"/>
      <c r="AN116" s="430"/>
      <c r="AO116" s="430"/>
      <c r="AP116" s="430"/>
    </row>
    <row r="117" spans="1:42" ht="15">
      <c r="A117" s="455"/>
      <c r="B117" s="456"/>
      <c r="C117" s="456"/>
      <c r="D117" s="456"/>
      <c r="E117" s="456"/>
      <c r="F117" s="456"/>
      <c r="G117" s="456"/>
      <c r="H117" s="456"/>
      <c r="I117" s="456"/>
      <c r="J117" s="456"/>
      <c r="K117" s="456"/>
      <c r="L117" s="456"/>
      <c r="M117" s="456"/>
      <c r="N117" s="456"/>
      <c r="O117" s="456"/>
      <c r="P117" s="456"/>
      <c r="Q117" s="456"/>
      <c r="R117" s="456"/>
      <c r="S117" s="456"/>
      <c r="T117" s="456"/>
      <c r="U117" s="456"/>
      <c r="V117" s="456"/>
      <c r="W117" s="456"/>
      <c r="X117" s="456"/>
      <c r="Y117" s="456"/>
      <c r="Z117" s="456"/>
      <c r="AA117" s="286"/>
      <c r="AB117" s="430"/>
      <c r="AC117" s="430"/>
      <c r="AD117" s="430"/>
      <c r="AE117" s="430"/>
      <c r="AF117" s="430"/>
      <c r="AG117" s="430"/>
      <c r="AH117" s="430"/>
      <c r="AI117" s="430"/>
      <c r="AJ117" s="430"/>
      <c r="AK117" s="430"/>
      <c r="AL117" s="430"/>
      <c r="AM117" s="430"/>
      <c r="AN117" s="430"/>
      <c r="AO117" s="430"/>
      <c r="AP117" s="430"/>
    </row>
    <row r="118" spans="1:42" ht="15">
      <c r="A118" s="455"/>
      <c r="B118" s="456"/>
      <c r="C118" s="456"/>
      <c r="D118" s="456"/>
      <c r="E118" s="456"/>
      <c r="F118" s="456"/>
      <c r="G118" s="456"/>
      <c r="H118" s="456"/>
      <c r="I118" s="456"/>
      <c r="J118" s="456"/>
      <c r="K118" s="456"/>
      <c r="L118" s="456"/>
      <c r="M118" s="456"/>
      <c r="N118" s="456"/>
      <c r="O118" s="456"/>
      <c r="P118" s="456"/>
      <c r="Q118" s="456"/>
      <c r="R118" s="456"/>
      <c r="S118" s="456"/>
      <c r="T118" s="456"/>
      <c r="U118" s="456"/>
      <c r="V118" s="456"/>
      <c r="W118" s="456"/>
      <c r="X118" s="456"/>
      <c r="Y118" s="456"/>
      <c r="Z118" s="456"/>
      <c r="AA118" s="286"/>
      <c r="AB118" s="430"/>
      <c r="AC118" s="430"/>
      <c r="AD118" s="430"/>
      <c r="AE118" s="430"/>
      <c r="AF118" s="430"/>
      <c r="AG118" s="430"/>
      <c r="AH118" s="430"/>
      <c r="AI118" s="430"/>
      <c r="AJ118" s="430"/>
      <c r="AK118" s="430"/>
      <c r="AL118" s="430"/>
      <c r="AM118" s="430"/>
      <c r="AN118" s="430"/>
      <c r="AO118" s="430"/>
      <c r="AP118" s="430"/>
    </row>
    <row r="119" spans="1:42" ht="15">
      <c r="A119" s="455"/>
      <c r="B119" s="456"/>
      <c r="C119" s="456"/>
      <c r="D119" s="456"/>
      <c r="E119" s="456"/>
      <c r="F119" s="456"/>
      <c r="G119" s="456"/>
      <c r="H119" s="456"/>
      <c r="I119" s="456"/>
      <c r="J119" s="456"/>
      <c r="K119" s="456"/>
      <c r="L119" s="456"/>
      <c r="M119" s="456"/>
      <c r="N119" s="456"/>
      <c r="O119" s="456"/>
      <c r="P119" s="456"/>
      <c r="Q119" s="456"/>
      <c r="R119" s="456"/>
      <c r="S119" s="456"/>
      <c r="T119" s="456"/>
      <c r="U119" s="456"/>
      <c r="V119" s="456"/>
      <c r="W119" s="456"/>
      <c r="X119" s="456"/>
      <c r="Y119" s="456"/>
      <c r="Z119" s="456"/>
      <c r="AA119" s="286"/>
      <c r="AB119" s="430"/>
      <c r="AC119" s="430"/>
      <c r="AD119" s="430"/>
      <c r="AE119" s="430"/>
      <c r="AF119" s="430"/>
      <c r="AG119" s="430"/>
      <c r="AH119" s="430"/>
      <c r="AI119" s="430"/>
      <c r="AJ119" s="430"/>
      <c r="AK119" s="430"/>
      <c r="AL119" s="430"/>
      <c r="AM119" s="430"/>
      <c r="AN119" s="430"/>
      <c r="AO119" s="430"/>
      <c r="AP119" s="430"/>
    </row>
    <row r="120" spans="1:42" ht="15">
      <c r="A120" s="455"/>
      <c r="B120" s="456"/>
      <c r="C120" s="456"/>
      <c r="D120" s="456"/>
      <c r="E120" s="456"/>
      <c r="F120" s="456"/>
      <c r="G120" s="456"/>
      <c r="H120" s="456"/>
      <c r="I120" s="456"/>
      <c r="J120" s="456"/>
      <c r="K120" s="456"/>
      <c r="L120" s="456"/>
      <c r="M120" s="456"/>
      <c r="N120" s="456"/>
      <c r="O120" s="456"/>
      <c r="P120" s="456"/>
      <c r="Q120" s="456"/>
      <c r="R120" s="456"/>
      <c r="S120" s="456"/>
      <c r="T120" s="456"/>
      <c r="U120" s="456"/>
      <c r="V120" s="456"/>
      <c r="W120" s="456"/>
      <c r="X120" s="456"/>
      <c r="Y120" s="456"/>
      <c r="Z120" s="456"/>
      <c r="AA120" s="286"/>
      <c r="AB120" s="430"/>
      <c r="AC120" s="430"/>
      <c r="AD120" s="430"/>
      <c r="AE120" s="430"/>
      <c r="AF120" s="430"/>
      <c r="AG120" s="430"/>
      <c r="AH120" s="430"/>
      <c r="AI120" s="430"/>
      <c r="AJ120" s="430"/>
      <c r="AK120" s="430"/>
      <c r="AL120" s="430"/>
      <c r="AM120" s="430"/>
      <c r="AN120" s="430"/>
      <c r="AO120" s="430"/>
      <c r="AP120" s="430"/>
    </row>
    <row r="121" spans="1:42" ht="15">
      <c r="A121" s="455"/>
      <c r="B121" s="456"/>
      <c r="C121" s="456"/>
      <c r="D121" s="456"/>
      <c r="E121" s="456"/>
      <c r="F121" s="456"/>
      <c r="G121" s="456"/>
      <c r="H121" s="456"/>
      <c r="I121" s="456"/>
      <c r="J121" s="456"/>
      <c r="K121" s="456"/>
      <c r="L121" s="456"/>
      <c r="M121" s="456"/>
      <c r="N121" s="456"/>
      <c r="O121" s="456"/>
      <c r="P121" s="456"/>
      <c r="Q121" s="456"/>
      <c r="R121" s="456"/>
      <c r="S121" s="456"/>
      <c r="T121" s="456"/>
      <c r="U121" s="456"/>
      <c r="V121" s="456"/>
      <c r="W121" s="456"/>
      <c r="X121" s="456"/>
      <c r="Y121" s="456"/>
      <c r="Z121" s="456"/>
      <c r="AA121" s="286"/>
      <c r="AB121" s="430"/>
      <c r="AC121" s="430"/>
      <c r="AD121" s="430"/>
      <c r="AE121" s="430"/>
      <c r="AF121" s="430"/>
      <c r="AG121" s="430"/>
      <c r="AH121" s="430"/>
      <c r="AI121" s="430"/>
      <c r="AJ121" s="430"/>
      <c r="AK121" s="430"/>
      <c r="AL121" s="430"/>
      <c r="AM121" s="430"/>
      <c r="AN121" s="430"/>
      <c r="AO121" s="430"/>
      <c r="AP121" s="430"/>
    </row>
    <row r="122" spans="1:42" ht="15">
      <c r="A122" s="455"/>
      <c r="B122" s="456"/>
      <c r="C122" s="456"/>
      <c r="D122" s="456"/>
      <c r="E122" s="456"/>
      <c r="F122" s="456"/>
      <c r="G122" s="456"/>
      <c r="H122" s="456"/>
      <c r="I122" s="456"/>
      <c r="J122" s="456"/>
      <c r="K122" s="456"/>
      <c r="L122" s="456"/>
      <c r="M122" s="456"/>
      <c r="N122" s="456"/>
      <c r="O122" s="456"/>
      <c r="P122" s="456"/>
      <c r="Q122" s="456"/>
      <c r="R122" s="456"/>
      <c r="S122" s="456"/>
      <c r="T122" s="456"/>
      <c r="U122" s="456"/>
      <c r="V122" s="456"/>
      <c r="W122" s="456"/>
      <c r="X122" s="456"/>
      <c r="Y122" s="456"/>
      <c r="Z122" s="456"/>
      <c r="AA122" s="286"/>
      <c r="AB122" s="430"/>
      <c r="AC122" s="430"/>
      <c r="AD122" s="430"/>
      <c r="AE122" s="430"/>
      <c r="AF122" s="430"/>
      <c r="AG122" s="430"/>
      <c r="AH122" s="430"/>
      <c r="AI122" s="430"/>
      <c r="AJ122" s="430"/>
      <c r="AK122" s="430"/>
      <c r="AL122" s="430"/>
      <c r="AM122" s="430"/>
      <c r="AN122" s="430"/>
      <c r="AO122" s="430"/>
      <c r="AP122" s="430"/>
    </row>
    <row r="123" spans="1:42" ht="15">
      <c r="A123" s="455"/>
      <c r="B123" s="456"/>
      <c r="C123" s="456"/>
      <c r="D123" s="456"/>
      <c r="E123" s="456"/>
      <c r="F123" s="456"/>
      <c r="G123" s="456"/>
      <c r="H123" s="456"/>
      <c r="I123" s="456"/>
      <c r="J123" s="456"/>
      <c r="K123" s="456"/>
      <c r="L123" s="456"/>
      <c r="M123" s="456"/>
      <c r="N123" s="456"/>
      <c r="O123" s="456"/>
      <c r="P123" s="456"/>
      <c r="Q123" s="456"/>
      <c r="R123" s="456"/>
      <c r="S123" s="456"/>
      <c r="T123" s="456"/>
      <c r="U123" s="456"/>
      <c r="V123" s="456"/>
      <c r="W123" s="456"/>
      <c r="X123" s="456"/>
      <c r="Y123" s="456"/>
      <c r="Z123" s="456"/>
      <c r="AA123" s="286"/>
      <c r="AB123" s="430"/>
      <c r="AC123" s="430"/>
      <c r="AD123" s="430"/>
      <c r="AE123" s="430"/>
      <c r="AF123" s="430"/>
      <c r="AG123" s="430"/>
      <c r="AH123" s="430"/>
      <c r="AI123" s="430"/>
      <c r="AJ123" s="430"/>
      <c r="AK123" s="430"/>
      <c r="AL123" s="430"/>
      <c r="AM123" s="430"/>
      <c r="AN123" s="430"/>
      <c r="AO123" s="430"/>
      <c r="AP123" s="430"/>
    </row>
    <row r="124" spans="1:42" ht="15">
      <c r="A124" s="455"/>
      <c r="B124" s="456"/>
      <c r="C124" s="456"/>
      <c r="D124" s="456"/>
      <c r="E124" s="456"/>
      <c r="F124" s="456"/>
      <c r="G124" s="456"/>
      <c r="H124" s="456"/>
      <c r="I124" s="456"/>
      <c r="J124" s="456"/>
      <c r="K124" s="456"/>
      <c r="L124" s="456"/>
      <c r="M124" s="456"/>
      <c r="N124" s="456"/>
      <c r="O124" s="456"/>
      <c r="P124" s="456"/>
      <c r="Q124" s="456"/>
      <c r="R124" s="456"/>
      <c r="S124" s="456"/>
      <c r="T124" s="456"/>
      <c r="U124" s="456"/>
      <c r="V124" s="456"/>
      <c r="W124" s="456"/>
      <c r="X124" s="456"/>
      <c r="Y124" s="456"/>
      <c r="Z124" s="456"/>
      <c r="AA124" s="286"/>
      <c r="AB124" s="430"/>
      <c r="AC124" s="430"/>
      <c r="AD124" s="430"/>
      <c r="AE124" s="430"/>
      <c r="AF124" s="430"/>
      <c r="AG124" s="430"/>
      <c r="AH124" s="430"/>
      <c r="AI124" s="430"/>
      <c r="AJ124" s="430"/>
      <c r="AK124" s="430"/>
      <c r="AL124" s="430"/>
      <c r="AM124" s="430"/>
      <c r="AN124" s="430"/>
      <c r="AO124" s="430"/>
      <c r="AP124" s="430"/>
    </row>
    <row r="125" spans="1:42" ht="15">
      <c r="A125" s="455"/>
      <c r="B125" s="456"/>
      <c r="C125" s="456"/>
      <c r="D125" s="456"/>
      <c r="E125" s="456"/>
      <c r="F125" s="456"/>
      <c r="G125" s="456"/>
      <c r="H125" s="456"/>
      <c r="I125" s="456"/>
      <c r="J125" s="456"/>
      <c r="K125" s="456"/>
      <c r="L125" s="456"/>
      <c r="M125" s="456"/>
      <c r="N125" s="456"/>
      <c r="O125" s="456"/>
      <c r="P125" s="456"/>
      <c r="Q125" s="456"/>
      <c r="R125" s="456"/>
      <c r="S125" s="456"/>
      <c r="T125" s="456"/>
      <c r="U125" s="456"/>
      <c r="V125" s="456"/>
      <c r="W125" s="456"/>
      <c r="X125" s="456"/>
      <c r="Y125" s="456"/>
      <c r="Z125" s="456"/>
      <c r="AA125" s="286"/>
      <c r="AB125" s="430"/>
      <c r="AC125" s="430"/>
      <c r="AD125" s="430"/>
      <c r="AE125" s="430"/>
      <c r="AF125" s="430"/>
      <c r="AG125" s="430"/>
      <c r="AH125" s="430"/>
      <c r="AI125" s="430"/>
      <c r="AJ125" s="430"/>
      <c r="AK125" s="430"/>
      <c r="AL125" s="430"/>
      <c r="AM125" s="430"/>
      <c r="AN125" s="430"/>
      <c r="AO125" s="430"/>
      <c r="AP125" s="430"/>
    </row>
    <row r="126" spans="1:42" ht="15">
      <c r="A126" s="455"/>
      <c r="B126" s="456"/>
      <c r="C126" s="456"/>
      <c r="D126" s="456"/>
      <c r="E126" s="456"/>
      <c r="F126" s="456"/>
      <c r="G126" s="456"/>
      <c r="H126" s="456"/>
      <c r="I126" s="456"/>
      <c r="J126" s="456"/>
      <c r="K126" s="456"/>
      <c r="L126" s="456"/>
      <c r="M126" s="456"/>
      <c r="N126" s="456"/>
      <c r="O126" s="456"/>
      <c r="P126" s="456"/>
      <c r="Q126" s="456"/>
      <c r="R126" s="456"/>
      <c r="S126" s="456"/>
      <c r="T126" s="456"/>
      <c r="U126" s="456"/>
      <c r="V126" s="456"/>
      <c r="W126" s="456"/>
      <c r="X126" s="456"/>
      <c r="Y126" s="456"/>
      <c r="Z126" s="456"/>
      <c r="AA126" s="286"/>
      <c r="AB126" s="430"/>
      <c r="AC126" s="430"/>
      <c r="AD126" s="430"/>
      <c r="AE126" s="430"/>
      <c r="AF126" s="430"/>
      <c r="AG126" s="430"/>
      <c r="AH126" s="430"/>
      <c r="AI126" s="430"/>
      <c r="AJ126" s="430"/>
      <c r="AK126" s="430"/>
      <c r="AL126" s="430"/>
      <c r="AM126" s="430"/>
      <c r="AN126" s="430"/>
      <c r="AO126" s="430"/>
      <c r="AP126" s="430"/>
    </row>
    <row r="127" spans="1:42" ht="15">
      <c r="A127" s="455"/>
      <c r="B127" s="456"/>
      <c r="C127" s="456"/>
      <c r="D127" s="456"/>
      <c r="E127" s="456"/>
      <c r="F127" s="456"/>
      <c r="G127" s="456"/>
      <c r="H127" s="456"/>
      <c r="I127" s="456"/>
      <c r="J127" s="456"/>
      <c r="K127" s="456"/>
      <c r="L127" s="456"/>
      <c r="M127" s="456"/>
      <c r="N127" s="456"/>
      <c r="O127" s="456"/>
      <c r="P127" s="456"/>
      <c r="Q127" s="456"/>
      <c r="R127" s="456"/>
      <c r="S127" s="456"/>
      <c r="T127" s="456"/>
      <c r="U127" s="456"/>
      <c r="V127" s="456"/>
      <c r="W127" s="456"/>
      <c r="X127" s="456"/>
      <c r="Y127" s="456"/>
      <c r="Z127" s="456"/>
      <c r="AA127" s="286"/>
      <c r="AB127" s="430"/>
      <c r="AC127" s="430"/>
      <c r="AD127" s="430"/>
      <c r="AE127" s="430"/>
      <c r="AF127" s="430"/>
      <c r="AG127" s="430"/>
      <c r="AH127" s="430"/>
      <c r="AI127" s="430"/>
      <c r="AJ127" s="430"/>
      <c r="AK127" s="430"/>
      <c r="AL127" s="430"/>
      <c r="AM127" s="430"/>
      <c r="AN127" s="430"/>
      <c r="AO127" s="430"/>
      <c r="AP127" s="430"/>
    </row>
    <row r="128" spans="1:42" ht="15">
      <c r="A128" s="455"/>
      <c r="B128" s="456"/>
      <c r="C128" s="456"/>
      <c r="D128" s="456"/>
      <c r="E128" s="456"/>
      <c r="F128" s="456"/>
      <c r="G128" s="456"/>
      <c r="H128" s="456"/>
      <c r="I128" s="456"/>
      <c r="J128" s="456"/>
      <c r="K128" s="456"/>
      <c r="L128" s="456"/>
      <c r="M128" s="456"/>
      <c r="N128" s="456"/>
      <c r="O128" s="456"/>
      <c r="P128" s="456"/>
      <c r="Q128" s="456"/>
      <c r="R128" s="456"/>
      <c r="S128" s="456"/>
      <c r="T128" s="456"/>
      <c r="U128" s="456"/>
      <c r="V128" s="456"/>
      <c r="W128" s="456"/>
      <c r="X128" s="456"/>
      <c r="Y128" s="456"/>
      <c r="Z128" s="456"/>
      <c r="AA128" s="286"/>
      <c r="AB128" s="430"/>
      <c r="AC128" s="430"/>
      <c r="AD128" s="430"/>
      <c r="AE128" s="430"/>
      <c r="AF128" s="430"/>
      <c r="AG128" s="430"/>
      <c r="AH128" s="430"/>
      <c r="AI128" s="430"/>
      <c r="AJ128" s="430"/>
      <c r="AK128" s="430"/>
      <c r="AL128" s="430"/>
      <c r="AM128" s="430"/>
      <c r="AN128" s="430"/>
      <c r="AO128" s="430"/>
      <c r="AP128" s="430"/>
    </row>
    <row r="129" spans="1:42" ht="15">
      <c r="A129" s="455"/>
      <c r="B129" s="456"/>
      <c r="C129" s="456"/>
      <c r="D129" s="456"/>
      <c r="E129" s="456"/>
      <c r="F129" s="456"/>
      <c r="G129" s="456"/>
      <c r="H129" s="456"/>
      <c r="I129" s="456"/>
      <c r="J129" s="456"/>
      <c r="K129" s="456"/>
      <c r="L129" s="456"/>
      <c r="M129" s="456"/>
      <c r="N129" s="456"/>
      <c r="O129" s="456"/>
      <c r="P129" s="456"/>
      <c r="Q129" s="456"/>
      <c r="R129" s="456"/>
      <c r="S129" s="456"/>
      <c r="T129" s="456"/>
      <c r="U129" s="456"/>
      <c r="V129" s="456"/>
      <c r="W129" s="456"/>
      <c r="X129" s="456"/>
      <c r="Y129" s="456"/>
      <c r="Z129" s="456"/>
      <c r="AA129" s="286"/>
      <c r="AB129" s="430"/>
      <c r="AC129" s="430"/>
      <c r="AD129" s="430"/>
      <c r="AE129" s="430"/>
      <c r="AF129" s="430"/>
      <c r="AG129" s="430"/>
      <c r="AH129" s="430"/>
      <c r="AI129" s="430"/>
      <c r="AJ129" s="430"/>
      <c r="AK129" s="430"/>
      <c r="AL129" s="430"/>
      <c r="AM129" s="430"/>
      <c r="AN129" s="430"/>
      <c r="AO129" s="430"/>
      <c r="AP129" s="430"/>
    </row>
    <row r="130" spans="1:42" ht="15">
      <c r="A130" s="455"/>
      <c r="B130" s="456"/>
      <c r="C130" s="456"/>
      <c r="D130" s="456"/>
      <c r="E130" s="456"/>
      <c r="F130" s="456"/>
      <c r="G130" s="456"/>
      <c r="H130" s="456"/>
      <c r="I130" s="456"/>
      <c r="J130" s="456"/>
      <c r="K130" s="456"/>
      <c r="L130" s="456"/>
      <c r="M130" s="456"/>
      <c r="N130" s="456"/>
      <c r="O130" s="456"/>
      <c r="P130" s="456"/>
      <c r="Q130" s="456"/>
      <c r="R130" s="456"/>
      <c r="S130" s="456"/>
      <c r="T130" s="456"/>
      <c r="U130" s="456"/>
      <c r="V130" s="456"/>
      <c r="W130" s="456"/>
      <c r="X130" s="456"/>
      <c r="Y130" s="456"/>
      <c r="Z130" s="456"/>
      <c r="AA130" s="286"/>
      <c r="AB130" s="430"/>
      <c r="AC130" s="430"/>
      <c r="AD130" s="430"/>
      <c r="AE130" s="430"/>
      <c r="AF130" s="430"/>
      <c r="AG130" s="430"/>
      <c r="AH130" s="430"/>
      <c r="AI130" s="430"/>
      <c r="AJ130" s="430"/>
      <c r="AK130" s="430"/>
      <c r="AL130" s="430"/>
      <c r="AM130" s="430"/>
      <c r="AN130" s="430"/>
      <c r="AO130" s="430"/>
      <c r="AP130" s="430"/>
    </row>
    <row r="131" spans="1:42" ht="15">
      <c r="A131" s="455"/>
      <c r="B131" s="456"/>
      <c r="C131" s="456"/>
      <c r="D131" s="456"/>
      <c r="E131" s="456"/>
      <c r="F131" s="456"/>
      <c r="G131" s="456"/>
      <c r="H131" s="456"/>
      <c r="I131" s="456"/>
      <c r="J131" s="456"/>
      <c r="K131" s="456"/>
      <c r="L131" s="456"/>
      <c r="M131" s="456"/>
      <c r="N131" s="456"/>
      <c r="O131" s="456"/>
      <c r="P131" s="456"/>
      <c r="Q131" s="456"/>
      <c r="R131" s="456"/>
      <c r="S131" s="456"/>
      <c r="T131" s="456"/>
      <c r="U131" s="456"/>
      <c r="V131" s="456"/>
      <c r="W131" s="456"/>
      <c r="X131" s="456"/>
      <c r="Y131" s="456"/>
      <c r="Z131" s="456"/>
      <c r="AA131" s="286"/>
      <c r="AB131" s="430"/>
      <c r="AC131" s="430"/>
      <c r="AD131" s="430"/>
      <c r="AE131" s="430"/>
      <c r="AF131" s="430"/>
      <c r="AG131" s="430"/>
      <c r="AH131" s="430"/>
      <c r="AI131" s="430"/>
      <c r="AJ131" s="430"/>
      <c r="AK131" s="430"/>
      <c r="AL131" s="430"/>
      <c r="AM131" s="430"/>
      <c r="AN131" s="430"/>
      <c r="AO131" s="430"/>
      <c r="AP131" s="430"/>
    </row>
    <row r="132" spans="1:42" ht="15">
      <c r="A132" s="455"/>
      <c r="B132" s="456"/>
      <c r="C132" s="456"/>
      <c r="D132" s="456"/>
      <c r="E132" s="456"/>
      <c r="F132" s="456"/>
      <c r="G132" s="456"/>
      <c r="H132" s="456"/>
      <c r="I132" s="456"/>
      <c r="J132" s="456"/>
      <c r="K132" s="456"/>
      <c r="L132" s="456"/>
      <c r="M132" s="456"/>
      <c r="N132" s="456"/>
      <c r="O132" s="456"/>
      <c r="P132" s="456"/>
      <c r="Q132" s="456"/>
      <c r="R132" s="456"/>
      <c r="S132" s="456"/>
      <c r="T132" s="456"/>
      <c r="U132" s="456"/>
      <c r="V132" s="456"/>
      <c r="W132" s="456"/>
      <c r="X132" s="456"/>
      <c r="Y132" s="456"/>
      <c r="Z132" s="456"/>
      <c r="AA132" s="286"/>
      <c r="AB132" s="430"/>
      <c r="AC132" s="430"/>
      <c r="AD132" s="430"/>
      <c r="AE132" s="430"/>
      <c r="AF132" s="430"/>
      <c r="AG132" s="430"/>
      <c r="AH132" s="430"/>
      <c r="AI132" s="430"/>
      <c r="AJ132" s="430"/>
      <c r="AK132" s="430"/>
      <c r="AL132" s="430"/>
      <c r="AM132" s="430"/>
      <c r="AN132" s="430"/>
      <c r="AO132" s="430"/>
      <c r="AP132" s="430"/>
    </row>
    <row r="133" spans="1:42" ht="15">
      <c r="A133" s="455"/>
      <c r="B133" s="456"/>
      <c r="C133" s="456"/>
      <c r="D133" s="456"/>
      <c r="E133" s="456"/>
      <c r="F133" s="456"/>
      <c r="G133" s="456"/>
      <c r="H133" s="456"/>
      <c r="I133" s="456"/>
      <c r="J133" s="456"/>
      <c r="K133" s="456"/>
      <c r="L133" s="456"/>
      <c r="M133" s="456"/>
      <c r="N133" s="456"/>
      <c r="O133" s="456"/>
      <c r="P133" s="456"/>
      <c r="Q133" s="456"/>
      <c r="R133" s="456"/>
      <c r="S133" s="456"/>
      <c r="T133" s="456"/>
      <c r="U133" s="456"/>
      <c r="V133" s="456"/>
      <c r="W133" s="456"/>
      <c r="X133" s="456"/>
      <c r="Y133" s="456"/>
      <c r="Z133" s="456"/>
      <c r="AA133" s="286"/>
      <c r="AB133" s="430"/>
      <c r="AC133" s="430"/>
      <c r="AD133" s="430"/>
      <c r="AE133" s="430"/>
      <c r="AF133" s="430"/>
      <c r="AG133" s="430"/>
      <c r="AH133" s="430"/>
      <c r="AI133" s="430"/>
      <c r="AJ133" s="430"/>
      <c r="AK133" s="430"/>
      <c r="AL133" s="430"/>
      <c r="AM133" s="430"/>
      <c r="AN133" s="430"/>
      <c r="AO133" s="430"/>
      <c r="AP133" s="430"/>
    </row>
    <row r="134" spans="1:42" ht="15">
      <c r="A134" s="455"/>
      <c r="B134" s="456"/>
      <c r="C134" s="456"/>
      <c r="D134" s="456"/>
      <c r="E134" s="456"/>
      <c r="F134" s="456"/>
      <c r="G134" s="456"/>
      <c r="H134" s="456"/>
      <c r="I134" s="456"/>
      <c r="J134" s="456"/>
      <c r="K134" s="456"/>
      <c r="L134" s="456"/>
      <c r="M134" s="456"/>
      <c r="N134" s="456"/>
      <c r="O134" s="456"/>
      <c r="P134" s="456"/>
      <c r="Q134" s="456"/>
      <c r="R134" s="456"/>
      <c r="S134" s="456"/>
      <c r="T134" s="456"/>
      <c r="U134" s="456"/>
      <c r="V134" s="456"/>
      <c r="W134" s="456"/>
      <c r="X134" s="456"/>
      <c r="Y134" s="456"/>
      <c r="Z134" s="456"/>
      <c r="AA134" s="286"/>
      <c r="AB134" s="430"/>
      <c r="AC134" s="430"/>
      <c r="AD134" s="430"/>
      <c r="AE134" s="430"/>
      <c r="AF134" s="430"/>
      <c r="AG134" s="430"/>
      <c r="AH134" s="430"/>
      <c r="AI134" s="430"/>
      <c r="AJ134" s="430"/>
      <c r="AK134" s="430"/>
      <c r="AL134" s="430"/>
      <c r="AM134" s="430"/>
      <c r="AN134" s="430"/>
      <c r="AO134" s="430"/>
      <c r="AP134" s="430"/>
    </row>
    <row r="135" spans="1:42" ht="15">
      <c r="A135" s="455"/>
      <c r="B135" s="456"/>
      <c r="C135" s="456"/>
      <c r="D135" s="456"/>
      <c r="E135" s="456"/>
      <c r="F135" s="456"/>
      <c r="G135" s="456"/>
      <c r="H135" s="456"/>
      <c r="I135" s="456"/>
      <c r="J135" s="456"/>
      <c r="K135" s="456"/>
      <c r="L135" s="456"/>
      <c r="M135" s="456"/>
      <c r="N135" s="456"/>
      <c r="O135" s="456"/>
      <c r="P135" s="456"/>
      <c r="Q135" s="456"/>
      <c r="R135" s="456"/>
      <c r="S135" s="456"/>
      <c r="T135" s="456"/>
      <c r="U135" s="456"/>
      <c r="V135" s="456"/>
      <c r="W135" s="456"/>
      <c r="X135" s="456"/>
      <c r="Y135" s="456"/>
      <c r="Z135" s="456"/>
      <c r="AA135" s="286"/>
      <c r="AB135" s="430"/>
      <c r="AC135" s="430"/>
      <c r="AD135" s="430"/>
      <c r="AE135" s="430"/>
      <c r="AF135" s="430"/>
      <c r="AG135" s="430"/>
      <c r="AH135" s="430"/>
      <c r="AI135" s="430"/>
      <c r="AJ135" s="430"/>
      <c r="AK135" s="430"/>
      <c r="AL135" s="430"/>
      <c r="AM135" s="430"/>
      <c r="AN135" s="430"/>
      <c r="AO135" s="430"/>
      <c r="AP135" s="430"/>
    </row>
    <row r="136" spans="1:42" ht="15">
      <c r="A136" s="455"/>
      <c r="B136" s="456"/>
      <c r="C136" s="456"/>
      <c r="D136" s="456"/>
      <c r="E136" s="456"/>
      <c r="F136" s="456"/>
      <c r="G136" s="456"/>
      <c r="H136" s="456"/>
      <c r="I136" s="456"/>
      <c r="J136" s="456"/>
      <c r="K136" s="456"/>
      <c r="L136" s="456"/>
      <c r="M136" s="456"/>
      <c r="N136" s="456"/>
      <c r="O136" s="456"/>
      <c r="P136" s="456"/>
      <c r="Q136" s="456"/>
      <c r="R136" s="456"/>
      <c r="S136" s="456"/>
      <c r="T136" s="456"/>
      <c r="U136" s="456"/>
      <c r="V136" s="456"/>
      <c r="W136" s="456"/>
      <c r="X136" s="456"/>
      <c r="Y136" s="456"/>
      <c r="Z136" s="456"/>
      <c r="AA136" s="286"/>
      <c r="AB136" s="430"/>
      <c r="AC136" s="430"/>
      <c r="AD136" s="430"/>
      <c r="AE136" s="430"/>
      <c r="AF136" s="430"/>
      <c r="AG136" s="430"/>
      <c r="AH136" s="430"/>
      <c r="AI136" s="430"/>
      <c r="AJ136" s="430"/>
      <c r="AK136" s="430"/>
      <c r="AL136" s="430"/>
      <c r="AM136" s="430"/>
      <c r="AN136" s="430"/>
      <c r="AO136" s="430"/>
      <c r="AP136" s="430"/>
    </row>
    <row r="137" spans="1:42" ht="15">
      <c r="A137" s="455"/>
      <c r="B137" s="456"/>
      <c r="C137" s="456"/>
      <c r="D137" s="456"/>
      <c r="E137" s="456"/>
      <c r="F137" s="456"/>
      <c r="G137" s="456"/>
      <c r="H137" s="456"/>
      <c r="I137" s="456"/>
      <c r="J137" s="456"/>
      <c r="K137" s="456"/>
      <c r="L137" s="456"/>
      <c r="M137" s="456"/>
      <c r="N137" s="456"/>
      <c r="O137" s="456"/>
      <c r="P137" s="456"/>
      <c r="Q137" s="456"/>
      <c r="R137" s="456"/>
      <c r="S137" s="456"/>
      <c r="T137" s="456"/>
      <c r="U137" s="456"/>
      <c r="V137" s="456"/>
      <c r="W137" s="456"/>
      <c r="X137" s="456"/>
      <c r="Y137" s="456"/>
      <c r="Z137" s="456"/>
      <c r="AA137" s="286"/>
      <c r="AB137" s="430"/>
      <c r="AC137" s="430"/>
      <c r="AD137" s="430"/>
      <c r="AE137" s="430"/>
      <c r="AF137" s="430"/>
      <c r="AG137" s="430"/>
      <c r="AH137" s="430"/>
      <c r="AI137" s="430"/>
      <c r="AJ137" s="430"/>
      <c r="AK137" s="430"/>
      <c r="AL137" s="430"/>
      <c r="AM137" s="430"/>
      <c r="AN137" s="430"/>
      <c r="AO137" s="430"/>
      <c r="AP137" s="430"/>
    </row>
    <row r="138" spans="1:42" ht="15">
      <c r="A138" s="455"/>
      <c r="B138" s="456"/>
      <c r="C138" s="456"/>
      <c r="D138" s="456"/>
      <c r="E138" s="456"/>
      <c r="F138" s="456"/>
      <c r="G138" s="456"/>
      <c r="H138" s="456"/>
      <c r="I138" s="456"/>
      <c r="J138" s="456"/>
      <c r="K138" s="456"/>
      <c r="L138" s="456"/>
      <c r="M138" s="456"/>
      <c r="N138" s="456"/>
      <c r="O138" s="456"/>
      <c r="P138" s="456"/>
      <c r="Q138" s="456"/>
      <c r="R138" s="456"/>
      <c r="S138" s="456"/>
      <c r="T138" s="456"/>
      <c r="U138" s="456"/>
      <c r="V138" s="456"/>
      <c r="W138" s="456"/>
      <c r="X138" s="456"/>
      <c r="Y138" s="456"/>
      <c r="Z138" s="456"/>
      <c r="AA138" s="286"/>
      <c r="AB138" s="430"/>
      <c r="AC138" s="430"/>
      <c r="AD138" s="430"/>
      <c r="AE138" s="430"/>
      <c r="AF138" s="430"/>
      <c r="AG138" s="430"/>
      <c r="AH138" s="430"/>
      <c r="AI138" s="430"/>
      <c r="AJ138" s="430"/>
      <c r="AK138" s="430"/>
      <c r="AL138" s="430"/>
      <c r="AM138" s="430"/>
      <c r="AN138" s="430"/>
      <c r="AO138" s="430"/>
      <c r="AP138" s="430"/>
    </row>
    <row r="139" spans="1:42" ht="15">
      <c r="A139" s="455"/>
      <c r="B139" s="456"/>
      <c r="C139" s="456"/>
      <c r="D139" s="456"/>
      <c r="E139" s="456"/>
      <c r="F139" s="456"/>
      <c r="G139" s="456"/>
      <c r="H139" s="456"/>
      <c r="I139" s="456"/>
      <c r="J139" s="456"/>
      <c r="K139" s="456"/>
      <c r="L139" s="456"/>
      <c r="M139" s="456"/>
      <c r="N139" s="456"/>
      <c r="O139" s="456"/>
      <c r="P139" s="456"/>
      <c r="Q139" s="456"/>
      <c r="R139" s="456"/>
      <c r="S139" s="456"/>
      <c r="T139" s="456"/>
      <c r="U139" s="456"/>
      <c r="V139" s="456"/>
      <c r="W139" s="456"/>
      <c r="X139" s="456"/>
      <c r="Y139" s="456"/>
      <c r="Z139" s="456"/>
      <c r="AA139" s="286"/>
      <c r="AB139" s="430"/>
      <c r="AC139" s="430"/>
      <c r="AD139" s="430"/>
      <c r="AE139" s="430"/>
      <c r="AF139" s="430"/>
      <c r="AG139" s="430"/>
      <c r="AH139" s="430"/>
      <c r="AI139" s="430"/>
      <c r="AJ139" s="430"/>
      <c r="AK139" s="430"/>
      <c r="AL139" s="430"/>
      <c r="AM139" s="430"/>
      <c r="AN139" s="430"/>
      <c r="AO139" s="430"/>
      <c r="AP139" s="430"/>
    </row>
    <row r="140" spans="1:42" ht="15">
      <c r="A140" s="455"/>
      <c r="B140" s="456"/>
      <c r="C140" s="456"/>
      <c r="D140" s="456"/>
      <c r="E140" s="456"/>
      <c r="F140" s="456"/>
      <c r="G140" s="456"/>
      <c r="H140" s="456"/>
      <c r="I140" s="456"/>
      <c r="J140" s="456"/>
      <c r="K140" s="456"/>
      <c r="L140" s="456"/>
      <c r="M140" s="456"/>
      <c r="N140" s="456"/>
      <c r="O140" s="456"/>
      <c r="P140" s="456"/>
      <c r="Q140" s="456"/>
      <c r="R140" s="456"/>
      <c r="S140" s="456"/>
      <c r="T140" s="456"/>
      <c r="U140" s="456"/>
      <c r="V140" s="456"/>
      <c r="W140" s="456"/>
      <c r="X140" s="456"/>
      <c r="Y140" s="456"/>
      <c r="Z140" s="456"/>
      <c r="AA140" s="286"/>
      <c r="AB140" s="430"/>
      <c r="AC140" s="430"/>
      <c r="AD140" s="430"/>
      <c r="AE140" s="430"/>
      <c r="AF140" s="430"/>
      <c r="AG140" s="430"/>
      <c r="AH140" s="430"/>
      <c r="AI140" s="430"/>
      <c r="AJ140" s="430"/>
      <c r="AK140" s="430"/>
      <c r="AL140" s="430"/>
      <c r="AM140" s="430"/>
      <c r="AN140" s="430"/>
      <c r="AO140" s="430"/>
      <c r="AP140" s="430"/>
    </row>
    <row r="141" spans="1:42">
      <c r="A141" s="455"/>
      <c r="B141" s="460"/>
      <c r="C141" s="456"/>
      <c r="D141" s="456"/>
      <c r="E141" s="461"/>
      <c r="F141" s="456"/>
      <c r="G141" s="827"/>
      <c r="H141" s="827"/>
      <c r="I141" s="827"/>
      <c r="J141" s="827"/>
      <c r="K141" s="827"/>
      <c r="L141" s="828"/>
      <c r="M141" s="828"/>
      <c r="N141" s="828"/>
      <c r="O141" s="828"/>
      <c r="P141" s="828"/>
      <c r="Q141" s="828"/>
      <c r="R141" s="828"/>
      <c r="S141" s="828"/>
      <c r="T141" s="828"/>
      <c r="U141" s="828"/>
      <c r="V141" s="828"/>
      <c r="W141" s="828"/>
      <c r="X141" s="828"/>
      <c r="Y141" s="456"/>
      <c r="Z141" s="456"/>
      <c r="AA141" s="286"/>
      <c r="AB141" s="430"/>
      <c r="AC141" s="430"/>
      <c r="AD141" s="430"/>
      <c r="AE141" s="430"/>
      <c r="AF141" s="430"/>
      <c r="AG141" s="430"/>
      <c r="AH141" s="430"/>
      <c r="AI141" s="430"/>
      <c r="AJ141" s="430"/>
      <c r="AK141" s="430"/>
      <c r="AL141" s="430"/>
      <c r="AM141" s="430"/>
      <c r="AN141" s="430"/>
      <c r="AO141" s="430"/>
      <c r="AP141" s="430"/>
    </row>
    <row r="142" spans="1:42">
      <c r="A142" s="455"/>
      <c r="B142" s="460"/>
      <c r="C142" s="456"/>
      <c r="D142" s="456"/>
      <c r="E142" s="461"/>
      <c r="F142" s="456"/>
      <c r="G142" s="827"/>
      <c r="H142" s="827"/>
      <c r="I142" s="827"/>
      <c r="J142" s="827"/>
      <c r="K142" s="827"/>
      <c r="L142" s="828"/>
      <c r="M142" s="828"/>
      <c r="N142" s="828"/>
      <c r="O142" s="828"/>
      <c r="P142" s="828"/>
      <c r="Q142" s="828"/>
      <c r="R142" s="828"/>
      <c r="S142" s="828"/>
      <c r="T142" s="828"/>
      <c r="U142" s="828"/>
      <c r="V142" s="828"/>
      <c r="W142" s="828"/>
      <c r="X142" s="828"/>
      <c r="Y142" s="456"/>
      <c r="Z142" s="456"/>
      <c r="AA142" s="286"/>
      <c r="AB142" s="430"/>
      <c r="AC142" s="430"/>
      <c r="AD142" s="430"/>
      <c r="AE142" s="430"/>
      <c r="AF142" s="430"/>
      <c r="AG142" s="430"/>
      <c r="AH142" s="430"/>
      <c r="AI142" s="430"/>
      <c r="AJ142" s="430"/>
      <c r="AK142" s="430"/>
      <c r="AL142" s="430"/>
      <c r="AM142" s="430"/>
      <c r="AN142" s="430"/>
      <c r="AO142" s="430"/>
      <c r="AP142" s="430"/>
    </row>
    <row r="143" spans="1:42">
      <c r="A143" s="455"/>
      <c r="B143" s="460"/>
      <c r="C143" s="829"/>
      <c r="D143" s="829"/>
      <c r="E143" s="461"/>
      <c r="F143" s="830"/>
      <c r="G143" s="827"/>
      <c r="H143" s="827"/>
      <c r="I143" s="827"/>
      <c r="J143" s="827"/>
      <c r="K143" s="827"/>
      <c r="L143" s="828"/>
      <c r="M143" s="828"/>
      <c r="N143" s="828"/>
      <c r="O143" s="828"/>
      <c r="P143" s="828"/>
      <c r="Q143" s="828"/>
      <c r="R143" s="828"/>
      <c r="S143" s="828"/>
      <c r="T143" s="828"/>
      <c r="U143" s="828"/>
      <c r="V143" s="828"/>
      <c r="W143" s="828"/>
      <c r="X143" s="828"/>
      <c r="Y143" s="456"/>
      <c r="Z143" s="456"/>
      <c r="AA143" s="286"/>
      <c r="AB143" s="430"/>
      <c r="AC143" s="430"/>
      <c r="AD143" s="430"/>
      <c r="AE143" s="430"/>
      <c r="AF143" s="430"/>
      <c r="AG143" s="430"/>
      <c r="AH143" s="430"/>
      <c r="AI143" s="430"/>
      <c r="AJ143" s="430"/>
      <c r="AK143" s="430"/>
      <c r="AL143" s="430"/>
      <c r="AM143" s="430"/>
      <c r="AN143" s="430"/>
      <c r="AO143" s="430"/>
      <c r="AP143" s="430"/>
    </row>
    <row r="144" spans="1:42">
      <c r="A144" s="455"/>
      <c r="B144" s="460"/>
      <c r="C144" s="829"/>
      <c r="D144" s="829"/>
      <c r="E144" s="461"/>
      <c r="F144" s="456"/>
      <c r="G144" s="827"/>
      <c r="H144" s="827"/>
      <c r="I144" s="827"/>
      <c r="J144" s="827"/>
      <c r="K144" s="827"/>
      <c r="L144" s="828"/>
      <c r="M144" s="828"/>
      <c r="N144" s="828"/>
      <c r="O144" s="828"/>
      <c r="P144" s="828"/>
      <c r="Q144" s="828"/>
      <c r="R144" s="828"/>
      <c r="S144" s="828"/>
      <c r="T144" s="828"/>
      <c r="U144" s="828"/>
      <c r="V144" s="828"/>
      <c r="W144" s="828"/>
      <c r="X144" s="828"/>
      <c r="Y144" s="456"/>
      <c r="Z144" s="456"/>
      <c r="AA144" s="286"/>
      <c r="AB144" s="430"/>
      <c r="AC144" s="430"/>
      <c r="AD144" s="430"/>
      <c r="AE144" s="430"/>
      <c r="AF144" s="430"/>
      <c r="AG144" s="430"/>
      <c r="AH144" s="430"/>
      <c r="AI144" s="430"/>
      <c r="AJ144" s="430"/>
      <c r="AK144" s="430"/>
      <c r="AL144" s="430"/>
      <c r="AM144" s="430"/>
      <c r="AN144" s="430"/>
      <c r="AO144" s="430"/>
      <c r="AP144" s="430"/>
    </row>
    <row r="145" spans="1:42">
      <c r="A145" s="455"/>
      <c r="B145" s="460"/>
      <c r="C145" s="829"/>
      <c r="D145" s="829"/>
      <c r="E145" s="461"/>
      <c r="F145" s="456"/>
      <c r="G145" s="827"/>
      <c r="H145" s="827"/>
      <c r="I145" s="827"/>
      <c r="J145" s="827"/>
      <c r="K145" s="827"/>
      <c r="L145" s="828"/>
      <c r="M145" s="828"/>
      <c r="N145" s="828"/>
      <c r="O145" s="828"/>
      <c r="P145" s="828"/>
      <c r="Q145" s="828"/>
      <c r="R145" s="828"/>
      <c r="S145" s="828"/>
      <c r="T145" s="828"/>
      <c r="U145" s="828"/>
      <c r="V145" s="828"/>
      <c r="W145" s="828"/>
      <c r="X145" s="828"/>
      <c r="Y145" s="456"/>
      <c r="Z145" s="456"/>
      <c r="AA145" s="286"/>
      <c r="AB145" s="430"/>
      <c r="AC145" s="430"/>
      <c r="AD145" s="430"/>
      <c r="AE145" s="430"/>
      <c r="AF145" s="430"/>
      <c r="AG145" s="430"/>
      <c r="AH145" s="430"/>
      <c r="AI145" s="430"/>
      <c r="AJ145" s="430"/>
      <c r="AK145" s="430"/>
      <c r="AL145" s="430"/>
      <c r="AM145" s="430"/>
      <c r="AN145" s="430"/>
      <c r="AO145" s="430"/>
      <c r="AP145" s="430"/>
    </row>
    <row r="146" spans="1:42" ht="15">
      <c r="A146" s="455"/>
      <c r="B146" s="460"/>
      <c r="C146" s="829"/>
      <c r="D146" s="829"/>
      <c r="E146" s="460"/>
      <c r="F146" s="460"/>
      <c r="G146" s="460"/>
      <c r="H146" s="460"/>
      <c r="I146" s="460"/>
      <c r="J146" s="460"/>
      <c r="K146" s="460"/>
      <c r="L146" s="460"/>
      <c r="M146" s="460"/>
      <c r="N146" s="460"/>
      <c r="O146" s="460"/>
      <c r="P146" s="460"/>
      <c r="Q146" s="460"/>
      <c r="R146" s="460"/>
      <c r="S146" s="460"/>
      <c r="T146" s="460"/>
      <c r="U146" s="460"/>
      <c r="V146" s="460"/>
      <c r="W146" s="460"/>
      <c r="X146" s="460"/>
      <c r="Y146" s="460"/>
      <c r="Z146" s="460"/>
      <c r="AA146" s="93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  <c r="AL146" s="93"/>
      <c r="AM146" s="93"/>
      <c r="AN146" s="93"/>
      <c r="AO146" s="93"/>
      <c r="AP146" s="93"/>
    </row>
    <row r="147" spans="1:42" ht="15">
      <c r="A147" s="455"/>
      <c r="B147" s="460"/>
      <c r="C147" s="829"/>
      <c r="D147" s="829"/>
      <c r="E147" s="460"/>
      <c r="F147" s="460"/>
      <c r="G147" s="460"/>
      <c r="H147" s="460"/>
      <c r="I147" s="460"/>
      <c r="J147" s="460"/>
      <c r="K147" s="460"/>
      <c r="L147" s="460"/>
      <c r="M147" s="460"/>
      <c r="N147" s="460"/>
      <c r="O147" s="460"/>
      <c r="P147" s="460"/>
      <c r="Q147" s="460"/>
      <c r="R147" s="460"/>
      <c r="S147" s="460"/>
      <c r="T147" s="460"/>
      <c r="U147" s="460"/>
      <c r="V147" s="460"/>
      <c r="W147" s="460"/>
      <c r="X147" s="460"/>
      <c r="Y147" s="460"/>
      <c r="Z147" s="460"/>
      <c r="AA147" s="460"/>
      <c r="AB147" s="460"/>
      <c r="AC147" s="460"/>
      <c r="AD147" s="460"/>
      <c r="AE147" s="460"/>
      <c r="AF147" s="460"/>
      <c r="AG147" s="460"/>
      <c r="AH147" s="460"/>
      <c r="AI147" s="460"/>
      <c r="AJ147" s="460"/>
      <c r="AK147" s="460"/>
      <c r="AL147" s="460"/>
      <c r="AM147" s="460"/>
      <c r="AN147" s="460"/>
      <c r="AO147" s="460"/>
      <c r="AP147" s="460"/>
    </row>
    <row r="148" spans="1:42" ht="15">
      <c r="A148" s="455"/>
      <c r="B148" s="460"/>
      <c r="C148" s="829"/>
      <c r="D148" s="829"/>
      <c r="E148" s="460"/>
      <c r="F148" s="460"/>
      <c r="G148" s="460"/>
      <c r="H148" s="460"/>
      <c r="I148" s="460"/>
      <c r="J148" s="460"/>
      <c r="K148" s="460"/>
      <c r="L148" s="460"/>
      <c r="M148" s="460"/>
      <c r="N148" s="460"/>
      <c r="O148" s="460"/>
      <c r="P148" s="460"/>
      <c r="Q148" s="460"/>
      <c r="R148" s="460"/>
      <c r="S148" s="460"/>
      <c r="T148" s="460"/>
      <c r="U148" s="460"/>
      <c r="V148" s="460"/>
      <c r="W148" s="460"/>
      <c r="X148" s="460"/>
      <c r="Y148" s="460"/>
      <c r="Z148" s="460"/>
      <c r="AA148" s="460"/>
      <c r="AB148" s="460"/>
      <c r="AC148" s="460"/>
      <c r="AD148" s="460"/>
      <c r="AE148" s="460"/>
      <c r="AF148" s="460"/>
      <c r="AG148" s="460"/>
      <c r="AH148" s="460"/>
      <c r="AI148" s="460"/>
      <c r="AJ148" s="460"/>
      <c r="AK148" s="460"/>
      <c r="AL148" s="460"/>
      <c r="AM148" s="460"/>
      <c r="AN148" s="460"/>
      <c r="AO148" s="460"/>
      <c r="AP148" s="460"/>
    </row>
    <row r="149" spans="1:42" ht="15">
      <c r="A149" s="455"/>
      <c r="B149" s="460"/>
      <c r="C149" s="829"/>
      <c r="D149" s="829"/>
      <c r="E149" s="460"/>
      <c r="F149" s="460"/>
      <c r="G149" s="460"/>
      <c r="H149" s="460"/>
      <c r="I149" s="460"/>
      <c r="J149" s="460"/>
      <c r="K149" s="460"/>
      <c r="L149" s="460"/>
      <c r="M149" s="460"/>
      <c r="N149" s="460"/>
      <c r="O149" s="460"/>
      <c r="P149" s="460"/>
      <c r="Q149" s="460"/>
      <c r="R149" s="460"/>
      <c r="S149" s="460"/>
      <c r="T149" s="460"/>
      <c r="U149" s="460"/>
      <c r="V149" s="460"/>
      <c r="W149" s="460"/>
      <c r="X149" s="460"/>
      <c r="Y149" s="460"/>
      <c r="Z149" s="460"/>
      <c r="AA149" s="460"/>
      <c r="AB149" s="460"/>
      <c r="AC149" s="460"/>
      <c r="AD149" s="460"/>
      <c r="AE149" s="460"/>
      <c r="AF149" s="460"/>
      <c r="AG149" s="460"/>
      <c r="AH149" s="460"/>
      <c r="AI149" s="460"/>
      <c r="AJ149" s="460"/>
      <c r="AK149" s="460"/>
      <c r="AL149" s="460"/>
      <c r="AM149" s="460"/>
      <c r="AN149" s="460"/>
      <c r="AO149" s="460"/>
      <c r="AP149" s="460"/>
    </row>
    <row r="150" spans="1:42" ht="15">
      <c r="A150" s="455"/>
      <c r="B150" s="460"/>
      <c r="C150" s="829"/>
      <c r="D150" s="829"/>
      <c r="E150" s="456"/>
      <c r="F150" s="456"/>
      <c r="G150" s="831"/>
      <c r="H150" s="831"/>
      <c r="I150" s="458"/>
      <c r="J150" s="458"/>
      <c r="K150" s="458"/>
      <c r="L150" s="458"/>
      <c r="M150" s="458"/>
      <c r="N150" s="458"/>
      <c r="O150" s="458"/>
      <c r="P150" s="458"/>
      <c r="Q150" s="458"/>
      <c r="R150" s="458"/>
      <c r="S150" s="458"/>
      <c r="T150" s="458"/>
      <c r="U150" s="458"/>
      <c r="V150" s="458"/>
      <c r="W150" s="458"/>
      <c r="X150" s="458"/>
      <c r="Y150" s="459"/>
      <c r="Z150" s="459"/>
      <c r="AA150" s="286"/>
      <c r="AB150" s="430"/>
      <c r="AC150" s="430"/>
      <c r="AD150" s="430"/>
      <c r="AE150" s="430"/>
      <c r="AF150" s="430"/>
      <c r="AG150" s="430"/>
      <c r="AH150" s="430"/>
      <c r="AI150" s="430"/>
      <c r="AJ150" s="430"/>
      <c r="AK150" s="430"/>
      <c r="AL150" s="430"/>
      <c r="AM150" s="430"/>
      <c r="AN150" s="430"/>
      <c r="AO150" s="430"/>
      <c r="AP150" s="430"/>
    </row>
    <row r="151" spans="1:42" ht="15">
      <c r="A151" s="455"/>
      <c r="B151" s="460"/>
      <c r="C151" s="829"/>
      <c r="D151" s="829"/>
      <c r="E151" s="456"/>
      <c r="F151" s="456"/>
      <c r="G151" s="831"/>
      <c r="H151" s="831"/>
      <c r="I151" s="458"/>
      <c r="J151" s="458"/>
      <c r="K151" s="458"/>
      <c r="L151" s="458"/>
      <c r="M151" s="458"/>
      <c r="N151" s="458"/>
      <c r="O151" s="458"/>
      <c r="P151" s="458"/>
      <c r="Q151" s="458"/>
      <c r="R151" s="458"/>
      <c r="S151" s="458"/>
      <c r="T151" s="458"/>
      <c r="U151" s="458"/>
      <c r="V151" s="458"/>
      <c r="W151" s="458"/>
      <c r="X151" s="458"/>
      <c r="Y151" s="459"/>
      <c r="Z151" s="459"/>
      <c r="AA151" s="286"/>
      <c r="AB151" s="430"/>
      <c r="AC151" s="430"/>
      <c r="AD151" s="430"/>
      <c r="AE151" s="430"/>
      <c r="AF151" s="430"/>
      <c r="AG151" s="430"/>
      <c r="AH151" s="430"/>
      <c r="AI151" s="430"/>
      <c r="AJ151" s="430"/>
      <c r="AK151" s="430"/>
      <c r="AL151" s="430"/>
      <c r="AM151" s="430"/>
      <c r="AN151" s="430"/>
      <c r="AO151" s="430"/>
      <c r="AP151" s="430"/>
    </row>
    <row r="152" spans="1:42" ht="15">
      <c r="A152" s="455"/>
      <c r="B152" s="460"/>
      <c r="C152" s="829"/>
      <c r="D152" s="829"/>
      <c r="E152" s="456"/>
      <c r="F152" s="456"/>
      <c r="G152" s="831"/>
      <c r="H152" s="831"/>
      <c r="I152" s="458"/>
      <c r="J152" s="458"/>
      <c r="K152" s="458"/>
      <c r="L152" s="458"/>
      <c r="M152" s="458"/>
      <c r="N152" s="458"/>
      <c r="O152" s="458"/>
      <c r="P152" s="458"/>
      <c r="Q152" s="458"/>
      <c r="R152" s="458"/>
      <c r="S152" s="458"/>
      <c r="T152" s="458"/>
      <c r="U152" s="458"/>
      <c r="V152" s="458"/>
      <c r="W152" s="458"/>
      <c r="X152" s="458"/>
      <c r="Y152" s="459"/>
      <c r="Z152" s="459"/>
      <c r="AA152" s="286"/>
      <c r="AB152" s="430"/>
      <c r="AC152" s="430"/>
      <c r="AD152" s="430"/>
      <c r="AE152" s="430"/>
      <c r="AF152" s="430"/>
      <c r="AG152" s="430"/>
      <c r="AH152" s="430"/>
      <c r="AI152" s="430"/>
      <c r="AJ152" s="430"/>
      <c r="AK152" s="430"/>
      <c r="AL152" s="430"/>
      <c r="AM152" s="430"/>
      <c r="AN152" s="430"/>
      <c r="AO152" s="430"/>
      <c r="AP152" s="430"/>
    </row>
    <row r="153" spans="1:42" ht="15">
      <c r="A153" s="455"/>
      <c r="B153" s="460"/>
      <c r="C153" s="829"/>
      <c r="D153" s="829"/>
      <c r="E153" s="456"/>
      <c r="F153" s="456"/>
      <c r="G153" s="458"/>
      <c r="H153" s="458"/>
      <c r="I153" s="458"/>
      <c r="J153" s="458"/>
      <c r="K153" s="458"/>
      <c r="L153" s="458"/>
      <c r="M153" s="458"/>
      <c r="N153" s="458"/>
      <c r="O153" s="458"/>
      <c r="P153" s="458"/>
      <c r="Q153" s="458"/>
      <c r="R153" s="458"/>
      <c r="S153" s="458"/>
      <c r="T153" s="458"/>
      <c r="U153" s="458"/>
      <c r="V153" s="458"/>
      <c r="W153" s="458"/>
      <c r="X153" s="458"/>
      <c r="Y153" s="459"/>
      <c r="Z153" s="459"/>
      <c r="AA153" s="286"/>
      <c r="AB153" s="430"/>
      <c r="AC153" s="430"/>
      <c r="AD153" s="430"/>
      <c r="AE153" s="430"/>
      <c r="AF153" s="430"/>
      <c r="AG153" s="430"/>
      <c r="AH153" s="430"/>
      <c r="AI153" s="430"/>
      <c r="AJ153" s="430"/>
      <c r="AK153" s="430"/>
      <c r="AL153" s="430"/>
      <c r="AM153" s="430"/>
      <c r="AN153" s="430"/>
      <c r="AO153" s="430"/>
      <c r="AP153" s="430"/>
    </row>
    <row r="154" spans="1:42" ht="15">
      <c r="A154" s="455"/>
      <c r="B154" s="460"/>
      <c r="C154" s="829"/>
      <c r="D154" s="829"/>
      <c r="E154" s="456"/>
      <c r="F154" s="456"/>
      <c r="G154" s="458"/>
      <c r="H154" s="458"/>
      <c r="I154" s="458"/>
      <c r="J154" s="458"/>
      <c r="K154" s="458"/>
      <c r="L154" s="458"/>
      <c r="M154" s="458"/>
      <c r="N154" s="458"/>
      <c r="O154" s="458"/>
      <c r="P154" s="458"/>
      <c r="Q154" s="458"/>
      <c r="R154" s="458"/>
      <c r="S154" s="458"/>
      <c r="T154" s="458"/>
      <c r="U154" s="458"/>
      <c r="V154" s="458"/>
      <c r="W154" s="458"/>
      <c r="X154" s="458"/>
      <c r="Y154" s="459"/>
      <c r="Z154" s="459"/>
      <c r="AA154" s="286"/>
      <c r="AB154" s="430"/>
      <c r="AC154" s="430"/>
      <c r="AD154" s="430"/>
      <c r="AE154" s="430"/>
      <c r="AF154" s="430"/>
      <c r="AG154" s="430"/>
      <c r="AH154" s="430"/>
      <c r="AI154" s="430"/>
      <c r="AJ154" s="430"/>
      <c r="AK154" s="430"/>
      <c r="AL154" s="430"/>
      <c r="AM154" s="430"/>
      <c r="AN154" s="430"/>
      <c r="AO154" s="430"/>
      <c r="AP154" s="430"/>
    </row>
    <row r="155" spans="1:42" ht="15">
      <c r="A155" s="455"/>
      <c r="B155" s="460"/>
      <c r="C155" s="829"/>
      <c r="D155" s="829"/>
      <c r="E155" s="456"/>
      <c r="F155" s="456"/>
      <c r="G155" s="126"/>
      <c r="H155" s="126"/>
      <c r="I155" s="456"/>
      <c r="J155" s="456"/>
      <c r="K155" s="456"/>
      <c r="L155" s="458"/>
      <c r="M155" s="458"/>
      <c r="N155" s="458"/>
      <c r="O155" s="458"/>
      <c r="P155" s="458"/>
      <c r="Q155" s="458"/>
      <c r="R155" s="458"/>
      <c r="S155" s="458"/>
      <c r="T155" s="458"/>
      <c r="U155" s="458"/>
      <c r="V155" s="458"/>
      <c r="W155" s="458"/>
      <c r="X155" s="458"/>
      <c r="Y155" s="459"/>
      <c r="Z155" s="459"/>
      <c r="AA155" s="286"/>
      <c r="AB155" s="430"/>
      <c r="AC155" s="430"/>
      <c r="AD155" s="430"/>
      <c r="AE155" s="430"/>
      <c r="AF155" s="430"/>
      <c r="AG155" s="430"/>
      <c r="AH155" s="430"/>
      <c r="AI155" s="430"/>
      <c r="AJ155" s="430"/>
      <c r="AK155" s="430"/>
      <c r="AL155" s="430"/>
      <c r="AM155" s="430"/>
      <c r="AN155" s="430"/>
      <c r="AO155" s="430"/>
      <c r="AP155" s="430"/>
    </row>
    <row r="156" spans="1:42" ht="15">
      <c r="A156" s="455"/>
      <c r="B156" s="460"/>
      <c r="C156" s="829"/>
      <c r="D156" s="829"/>
      <c r="E156" s="456"/>
      <c r="F156" s="456"/>
      <c r="G156" s="126"/>
      <c r="H156" s="126"/>
      <c r="I156" s="456"/>
      <c r="J156" s="456"/>
      <c r="K156" s="456"/>
      <c r="L156" s="458"/>
      <c r="M156" s="458"/>
      <c r="N156" s="458"/>
      <c r="O156" s="458"/>
      <c r="P156" s="458"/>
      <c r="Q156" s="458"/>
      <c r="R156" s="458"/>
      <c r="S156" s="458"/>
      <c r="T156" s="458"/>
      <c r="U156" s="458"/>
      <c r="V156" s="458"/>
      <c r="W156" s="458"/>
      <c r="X156" s="458"/>
      <c r="Y156" s="459"/>
      <c r="Z156" s="459"/>
      <c r="AA156" s="286"/>
      <c r="AB156" s="430"/>
      <c r="AC156" s="430"/>
      <c r="AD156" s="430"/>
      <c r="AE156" s="430"/>
      <c r="AF156" s="430"/>
      <c r="AG156" s="430"/>
      <c r="AH156" s="430"/>
      <c r="AI156" s="430"/>
      <c r="AJ156" s="430"/>
      <c r="AK156" s="430"/>
      <c r="AL156" s="430"/>
      <c r="AM156" s="430"/>
      <c r="AN156" s="430"/>
      <c r="AO156" s="430"/>
      <c r="AP156" s="430"/>
    </row>
    <row r="157" spans="1:42" ht="15">
      <c r="A157" s="455"/>
      <c r="B157" s="460"/>
      <c r="C157" s="829"/>
      <c r="D157" s="829"/>
      <c r="E157" s="456"/>
      <c r="F157" s="456"/>
      <c r="G157" s="126"/>
      <c r="H157" s="126"/>
      <c r="I157" s="456"/>
      <c r="J157" s="456"/>
      <c r="K157" s="456"/>
      <c r="L157" s="458"/>
      <c r="M157" s="458"/>
      <c r="N157" s="458"/>
      <c r="O157" s="458"/>
      <c r="P157" s="458"/>
      <c r="Q157" s="458"/>
      <c r="R157" s="458"/>
      <c r="S157" s="458"/>
      <c r="T157" s="458"/>
      <c r="U157" s="458"/>
      <c r="V157" s="458"/>
      <c r="W157" s="458"/>
      <c r="X157" s="458"/>
      <c r="Y157" s="459"/>
      <c r="Z157" s="459"/>
      <c r="AA157" s="286"/>
      <c r="AB157" s="430"/>
      <c r="AC157" s="430"/>
      <c r="AD157" s="430"/>
      <c r="AE157" s="430"/>
      <c r="AF157" s="430"/>
      <c r="AG157" s="430"/>
      <c r="AH157" s="430"/>
      <c r="AI157" s="430"/>
      <c r="AJ157" s="430"/>
      <c r="AK157" s="430"/>
      <c r="AL157" s="430"/>
      <c r="AM157" s="430"/>
      <c r="AN157" s="430"/>
      <c r="AO157" s="430"/>
      <c r="AP157" s="430"/>
    </row>
    <row r="158" spans="1:42" ht="15">
      <c r="A158" s="455"/>
      <c r="B158" s="460"/>
      <c r="C158" s="829"/>
      <c r="D158" s="829"/>
      <c r="E158" s="456"/>
      <c r="F158" s="456"/>
      <c r="G158" s="126"/>
      <c r="H158" s="126"/>
      <c r="I158" s="456"/>
      <c r="J158" s="456"/>
      <c r="K158" s="456"/>
      <c r="L158" s="458"/>
      <c r="M158" s="458"/>
      <c r="N158" s="458"/>
      <c r="O158" s="458"/>
      <c r="P158" s="458"/>
      <c r="Q158" s="458"/>
      <c r="R158" s="458"/>
      <c r="S158" s="458"/>
      <c r="T158" s="458"/>
      <c r="U158" s="458"/>
      <c r="V158" s="458"/>
      <c r="W158" s="458"/>
      <c r="X158" s="458"/>
      <c r="Y158" s="459"/>
      <c r="Z158" s="459"/>
      <c r="AA158" s="286"/>
      <c r="AB158" s="430"/>
      <c r="AC158" s="430"/>
      <c r="AD158" s="430"/>
      <c r="AE158" s="430"/>
      <c r="AF158" s="430"/>
      <c r="AG158" s="430"/>
      <c r="AH158" s="430"/>
      <c r="AI158" s="430"/>
      <c r="AJ158" s="430"/>
      <c r="AK158" s="430"/>
      <c r="AL158" s="430"/>
      <c r="AM158" s="430"/>
      <c r="AN158" s="430"/>
      <c r="AO158" s="430"/>
      <c r="AP158" s="430"/>
    </row>
    <row r="159" spans="1:42" ht="15">
      <c r="A159" s="455"/>
      <c r="B159" s="460"/>
      <c r="C159" s="829"/>
      <c r="D159" s="829"/>
      <c r="E159" s="456"/>
      <c r="F159" s="456"/>
      <c r="G159" s="126"/>
      <c r="H159" s="126"/>
      <c r="I159" s="456"/>
      <c r="J159" s="456"/>
      <c r="K159" s="456"/>
      <c r="L159" s="458"/>
      <c r="M159" s="458"/>
      <c r="N159" s="458"/>
      <c r="O159" s="458"/>
      <c r="P159" s="458"/>
      <c r="Q159" s="458"/>
      <c r="R159" s="458"/>
      <c r="S159" s="458"/>
      <c r="T159" s="458"/>
      <c r="U159" s="458"/>
      <c r="V159" s="458"/>
      <c r="W159" s="458"/>
      <c r="X159" s="458"/>
      <c r="Y159" s="459"/>
      <c r="Z159" s="459"/>
      <c r="AA159" s="286"/>
      <c r="AB159" s="430"/>
      <c r="AC159" s="430"/>
      <c r="AD159" s="430"/>
      <c r="AE159" s="430"/>
      <c r="AF159" s="430"/>
      <c r="AG159" s="430"/>
      <c r="AH159" s="430"/>
      <c r="AI159" s="430"/>
      <c r="AJ159" s="430"/>
      <c r="AK159" s="430"/>
      <c r="AL159" s="430"/>
      <c r="AM159" s="430"/>
      <c r="AN159" s="430"/>
      <c r="AO159" s="430"/>
      <c r="AP159" s="430"/>
    </row>
    <row r="160" spans="1:42" ht="15">
      <c r="A160" s="455"/>
      <c r="B160" s="460"/>
      <c r="C160" s="832"/>
      <c r="D160" s="832"/>
      <c r="E160" s="456"/>
      <c r="F160" s="456"/>
      <c r="G160" s="126"/>
      <c r="H160" s="126"/>
      <c r="I160" s="456"/>
      <c r="J160" s="456"/>
      <c r="K160" s="456"/>
      <c r="L160" s="458"/>
      <c r="M160" s="458"/>
      <c r="N160" s="458"/>
      <c r="O160" s="458"/>
      <c r="P160" s="458"/>
      <c r="Q160" s="458"/>
      <c r="R160" s="458"/>
      <c r="S160" s="458"/>
      <c r="T160" s="458"/>
      <c r="U160" s="458"/>
      <c r="V160" s="458"/>
      <c r="W160" s="458"/>
      <c r="X160" s="458"/>
      <c r="Y160" s="459"/>
      <c r="Z160" s="459"/>
      <c r="AA160" s="286"/>
      <c r="AB160" s="430"/>
      <c r="AC160" s="430"/>
      <c r="AD160" s="430"/>
      <c r="AE160" s="430"/>
      <c r="AF160" s="430"/>
      <c r="AG160" s="430"/>
      <c r="AH160" s="430"/>
      <c r="AI160" s="430"/>
      <c r="AJ160" s="430"/>
      <c r="AK160" s="430"/>
      <c r="AL160" s="430"/>
      <c r="AM160" s="430"/>
      <c r="AN160" s="430"/>
      <c r="AO160" s="430"/>
      <c r="AP160" s="430"/>
    </row>
    <row r="161" spans="1:42" ht="15">
      <c r="A161" s="455"/>
      <c r="B161" s="460"/>
      <c r="C161" s="456"/>
      <c r="D161" s="833"/>
      <c r="E161" s="456"/>
      <c r="F161" s="456"/>
      <c r="G161" s="126"/>
      <c r="H161" s="126"/>
      <c r="I161" s="456"/>
      <c r="J161" s="456"/>
      <c r="K161" s="456"/>
      <c r="L161" s="458"/>
      <c r="M161" s="458"/>
      <c r="N161" s="458"/>
      <c r="O161" s="458"/>
      <c r="P161" s="458"/>
      <c r="Q161" s="458"/>
      <c r="R161" s="458"/>
      <c r="S161" s="458"/>
      <c r="T161" s="458"/>
      <c r="U161" s="458"/>
      <c r="V161" s="458"/>
      <c r="W161" s="458"/>
      <c r="X161" s="458"/>
      <c r="Y161" s="459"/>
      <c r="Z161" s="459"/>
      <c r="AA161" s="286"/>
      <c r="AB161" s="430"/>
      <c r="AC161" s="430"/>
      <c r="AD161" s="430"/>
      <c r="AE161" s="430"/>
      <c r="AF161" s="430"/>
      <c r="AG161" s="430"/>
      <c r="AH161" s="430"/>
      <c r="AI161" s="430"/>
      <c r="AJ161" s="430"/>
      <c r="AK161" s="430"/>
      <c r="AL161" s="430"/>
      <c r="AM161" s="430"/>
      <c r="AN161" s="430"/>
      <c r="AO161" s="430"/>
      <c r="AP161" s="430"/>
    </row>
    <row r="162" spans="1:42" ht="15">
      <c r="A162" s="455"/>
      <c r="B162" s="460"/>
      <c r="C162" s="456"/>
      <c r="D162" s="456"/>
      <c r="E162" s="456"/>
      <c r="F162" s="456"/>
      <c r="G162" s="126"/>
      <c r="H162" s="126"/>
      <c r="I162" s="456"/>
      <c r="J162" s="456"/>
      <c r="K162" s="456"/>
      <c r="L162" s="458"/>
      <c r="M162" s="458"/>
      <c r="N162" s="458"/>
      <c r="O162" s="458"/>
      <c r="P162" s="458"/>
      <c r="Q162" s="458"/>
      <c r="R162" s="458"/>
      <c r="S162" s="458"/>
      <c r="T162" s="458"/>
      <c r="U162" s="458"/>
      <c r="V162" s="458"/>
      <c r="W162" s="458"/>
      <c r="X162" s="458"/>
      <c r="Y162" s="459"/>
      <c r="Z162" s="459"/>
      <c r="AA162" s="286"/>
      <c r="AB162" s="430"/>
      <c r="AC162" s="430"/>
      <c r="AD162" s="430"/>
      <c r="AE162" s="430"/>
      <c r="AF162" s="430"/>
      <c r="AG162" s="430"/>
      <c r="AH162" s="430"/>
      <c r="AI162" s="430"/>
      <c r="AJ162" s="430"/>
      <c r="AK162" s="430"/>
      <c r="AL162" s="430"/>
      <c r="AM162" s="430"/>
      <c r="AN162" s="430"/>
      <c r="AO162" s="430"/>
      <c r="AP162" s="430"/>
    </row>
    <row r="163" spans="1:42" ht="15">
      <c r="A163" s="455"/>
      <c r="B163" s="460"/>
      <c r="C163" s="456"/>
      <c r="D163" s="456"/>
      <c r="E163" s="456"/>
      <c r="F163" s="456"/>
      <c r="G163" s="126"/>
      <c r="H163" s="126"/>
      <c r="I163" s="456"/>
      <c r="J163" s="456"/>
      <c r="K163" s="456"/>
      <c r="L163" s="458"/>
      <c r="M163" s="458"/>
      <c r="N163" s="458"/>
      <c r="O163" s="458"/>
      <c r="P163" s="458"/>
      <c r="Q163" s="458"/>
      <c r="R163" s="458"/>
      <c r="S163" s="458"/>
      <c r="T163" s="458"/>
      <c r="U163" s="458"/>
      <c r="V163" s="458"/>
      <c r="W163" s="458"/>
      <c r="X163" s="458"/>
      <c r="Y163" s="459"/>
      <c r="Z163" s="459"/>
      <c r="AA163" s="286"/>
      <c r="AB163" s="430"/>
      <c r="AC163" s="430"/>
      <c r="AD163" s="430"/>
      <c r="AE163" s="430"/>
      <c r="AF163" s="430"/>
      <c r="AG163" s="430"/>
      <c r="AH163" s="430"/>
      <c r="AI163" s="430"/>
      <c r="AJ163" s="430"/>
      <c r="AK163" s="430"/>
      <c r="AL163" s="430"/>
      <c r="AM163" s="430"/>
      <c r="AN163" s="430"/>
      <c r="AO163" s="430"/>
      <c r="AP163" s="430"/>
    </row>
    <row r="164" spans="1:42" ht="15">
      <c r="A164" s="455"/>
      <c r="B164" s="460"/>
      <c r="C164" s="456"/>
      <c r="D164" s="456"/>
      <c r="E164" s="456"/>
      <c r="F164" s="456"/>
      <c r="G164" s="126"/>
      <c r="H164" s="126"/>
      <c r="I164" s="456"/>
      <c r="J164" s="456"/>
      <c r="K164" s="456"/>
      <c r="L164" s="458"/>
      <c r="M164" s="458"/>
      <c r="N164" s="458"/>
      <c r="O164" s="458"/>
      <c r="P164" s="458"/>
      <c r="Q164" s="458"/>
      <c r="R164" s="458"/>
      <c r="S164" s="458"/>
      <c r="T164" s="458"/>
      <c r="U164" s="458"/>
      <c r="V164" s="458"/>
      <c r="W164" s="458"/>
      <c r="X164" s="458"/>
      <c r="Y164" s="459"/>
      <c r="Z164" s="459"/>
      <c r="AA164" s="286"/>
      <c r="AB164" s="430"/>
      <c r="AC164" s="430"/>
      <c r="AD164" s="430"/>
      <c r="AE164" s="430"/>
      <c r="AF164" s="430"/>
      <c r="AG164" s="430"/>
      <c r="AH164" s="430"/>
      <c r="AI164" s="430"/>
      <c r="AJ164" s="430"/>
      <c r="AK164" s="430"/>
      <c r="AL164" s="430"/>
      <c r="AM164" s="430"/>
      <c r="AN164" s="430"/>
      <c r="AO164" s="430"/>
      <c r="AP164" s="430"/>
    </row>
    <row r="165" spans="1:42" ht="15">
      <c r="A165" s="455"/>
      <c r="B165" s="460"/>
      <c r="C165" s="456"/>
      <c r="D165" s="456"/>
      <c r="E165" s="456"/>
      <c r="F165" s="456"/>
      <c r="G165" s="126"/>
      <c r="H165" s="126"/>
      <c r="I165" s="456"/>
      <c r="J165" s="456"/>
      <c r="K165" s="456"/>
      <c r="L165" s="458"/>
      <c r="M165" s="458"/>
      <c r="N165" s="458"/>
      <c r="O165" s="458"/>
      <c r="P165" s="458"/>
      <c r="Q165" s="458"/>
      <c r="R165" s="458"/>
      <c r="S165" s="458"/>
      <c r="T165" s="458"/>
      <c r="U165" s="458"/>
      <c r="V165" s="458"/>
      <c r="W165" s="458"/>
      <c r="X165" s="458"/>
      <c r="Y165" s="459"/>
      <c r="Z165" s="459"/>
      <c r="AA165" s="286"/>
      <c r="AB165" s="430"/>
      <c r="AC165" s="430"/>
      <c r="AD165" s="430"/>
      <c r="AE165" s="430"/>
      <c r="AF165" s="430"/>
      <c r="AG165" s="430"/>
      <c r="AH165" s="430"/>
      <c r="AI165" s="430"/>
      <c r="AJ165" s="430"/>
      <c r="AK165" s="430"/>
      <c r="AL165" s="430"/>
      <c r="AM165" s="430"/>
      <c r="AN165" s="430"/>
      <c r="AO165" s="430"/>
      <c r="AP165" s="430"/>
    </row>
    <row r="166" spans="1:42" ht="15">
      <c r="A166" s="455"/>
      <c r="B166" s="460"/>
      <c r="C166" s="456"/>
      <c r="D166" s="456"/>
      <c r="E166" s="456"/>
      <c r="F166" s="456"/>
      <c r="G166" s="126"/>
      <c r="H166" s="126"/>
      <c r="I166" s="456"/>
      <c r="J166" s="456"/>
      <c r="K166" s="456"/>
      <c r="L166" s="458"/>
      <c r="M166" s="458"/>
      <c r="N166" s="458"/>
      <c r="O166" s="458"/>
      <c r="P166" s="458"/>
      <c r="Q166" s="458"/>
      <c r="R166" s="458"/>
      <c r="S166" s="458"/>
      <c r="T166" s="458"/>
      <c r="U166" s="458"/>
      <c r="V166" s="458"/>
      <c r="W166" s="458"/>
      <c r="X166" s="458"/>
      <c r="Y166" s="459"/>
      <c r="Z166" s="459"/>
      <c r="AA166" s="286"/>
      <c r="AB166" s="430"/>
      <c r="AC166" s="430"/>
      <c r="AD166" s="430"/>
      <c r="AE166" s="430"/>
      <c r="AF166" s="430"/>
      <c r="AG166" s="430"/>
      <c r="AH166" s="430"/>
      <c r="AI166" s="430"/>
      <c r="AJ166" s="430"/>
      <c r="AK166" s="430"/>
      <c r="AL166" s="430"/>
      <c r="AM166" s="430"/>
      <c r="AN166" s="430"/>
      <c r="AO166" s="430"/>
      <c r="AP166" s="430"/>
    </row>
    <row r="167" spans="1:42" ht="15">
      <c r="A167" s="455"/>
      <c r="B167" s="460"/>
      <c r="C167" s="456"/>
      <c r="D167" s="456"/>
      <c r="E167" s="456"/>
      <c r="F167" s="456"/>
      <c r="G167" s="126"/>
      <c r="H167" s="126"/>
      <c r="I167" s="456"/>
      <c r="J167" s="456"/>
      <c r="K167" s="456"/>
      <c r="L167" s="458"/>
      <c r="M167" s="458"/>
      <c r="N167" s="458"/>
      <c r="O167" s="458"/>
      <c r="P167" s="458"/>
      <c r="Q167" s="458"/>
      <c r="R167" s="458"/>
      <c r="S167" s="458"/>
      <c r="T167" s="458"/>
      <c r="U167" s="458"/>
      <c r="V167" s="458"/>
      <c r="W167" s="458"/>
      <c r="X167" s="458"/>
      <c r="Y167" s="459"/>
      <c r="Z167" s="459"/>
      <c r="AA167" s="286"/>
      <c r="AB167" s="430"/>
      <c r="AC167" s="430"/>
      <c r="AD167" s="430"/>
      <c r="AE167" s="430"/>
      <c r="AF167" s="430"/>
      <c r="AG167" s="430"/>
      <c r="AH167" s="430"/>
      <c r="AI167" s="430"/>
      <c r="AJ167" s="430"/>
      <c r="AK167" s="430"/>
      <c r="AL167" s="430"/>
      <c r="AM167" s="430"/>
      <c r="AN167" s="430"/>
      <c r="AO167" s="430"/>
      <c r="AP167" s="430"/>
    </row>
    <row r="168" spans="1:42" ht="15">
      <c r="A168" s="455"/>
      <c r="B168" s="460"/>
      <c r="C168" s="456"/>
      <c r="D168" s="456"/>
      <c r="E168" s="456"/>
      <c r="F168" s="456"/>
      <c r="G168" s="126"/>
      <c r="H168" s="126"/>
      <c r="I168" s="456"/>
      <c r="J168" s="456"/>
      <c r="K168" s="456"/>
      <c r="L168" s="458"/>
      <c r="M168" s="458"/>
      <c r="N168" s="458"/>
      <c r="O168" s="458"/>
      <c r="P168" s="458"/>
      <c r="Q168" s="458"/>
      <c r="R168" s="458"/>
      <c r="S168" s="458"/>
      <c r="T168" s="458"/>
      <c r="U168" s="458"/>
      <c r="V168" s="458"/>
      <c r="W168" s="458"/>
      <c r="X168" s="458"/>
      <c r="Y168" s="459"/>
      <c r="Z168" s="459"/>
      <c r="AA168" s="286"/>
      <c r="AB168" s="430"/>
      <c r="AC168" s="430"/>
      <c r="AD168" s="430"/>
      <c r="AE168" s="430"/>
      <c r="AF168" s="430"/>
      <c r="AG168" s="430"/>
      <c r="AH168" s="430"/>
      <c r="AI168" s="430"/>
      <c r="AJ168" s="430"/>
      <c r="AK168" s="430"/>
      <c r="AL168" s="430"/>
      <c r="AM168" s="430"/>
      <c r="AN168" s="430"/>
      <c r="AO168" s="430"/>
      <c r="AP168" s="430"/>
    </row>
    <row r="169" spans="1:42" ht="15">
      <c r="A169" s="455"/>
      <c r="B169" s="460"/>
      <c r="C169" s="456"/>
      <c r="D169" s="456"/>
      <c r="E169" s="456"/>
      <c r="F169" s="456"/>
      <c r="G169" s="126"/>
      <c r="H169" s="126"/>
      <c r="I169" s="456"/>
      <c r="J169" s="456"/>
      <c r="K169" s="456"/>
      <c r="L169" s="458"/>
      <c r="M169" s="458"/>
      <c r="N169" s="458"/>
      <c r="O169" s="458"/>
      <c r="P169" s="458"/>
      <c r="Q169" s="458"/>
      <c r="R169" s="458"/>
      <c r="S169" s="458"/>
      <c r="T169" s="458"/>
      <c r="U169" s="458"/>
      <c r="V169" s="458"/>
      <c r="W169" s="458"/>
      <c r="X169" s="458"/>
      <c r="Y169" s="459"/>
      <c r="Z169" s="459"/>
      <c r="AA169" s="286"/>
      <c r="AB169" s="430"/>
      <c r="AC169" s="430"/>
      <c r="AD169" s="430"/>
      <c r="AE169" s="430"/>
      <c r="AF169" s="430"/>
      <c r="AG169" s="430"/>
      <c r="AH169" s="430"/>
      <c r="AI169" s="430"/>
      <c r="AJ169" s="430"/>
      <c r="AK169" s="430"/>
      <c r="AL169" s="430"/>
      <c r="AM169" s="430"/>
      <c r="AN169" s="430"/>
      <c r="AO169" s="430"/>
      <c r="AP169" s="430"/>
    </row>
    <row r="170" spans="1:42" ht="15">
      <c r="A170" s="455"/>
      <c r="B170" s="460"/>
      <c r="C170" s="456"/>
      <c r="D170" s="456"/>
      <c r="E170" s="456"/>
      <c r="F170" s="456"/>
      <c r="G170" s="126"/>
      <c r="H170" s="126"/>
      <c r="I170" s="456"/>
      <c r="J170" s="456"/>
      <c r="K170" s="456"/>
      <c r="L170" s="458"/>
      <c r="M170" s="458"/>
      <c r="N170" s="458"/>
      <c r="O170" s="458"/>
      <c r="P170" s="458"/>
      <c r="Q170" s="458"/>
      <c r="R170" s="458"/>
      <c r="S170" s="458"/>
      <c r="T170" s="458"/>
      <c r="U170" s="458"/>
      <c r="V170" s="458"/>
      <c r="W170" s="458"/>
      <c r="X170" s="458"/>
      <c r="Y170" s="459"/>
      <c r="Z170" s="459"/>
      <c r="AA170" s="286"/>
      <c r="AB170" s="430"/>
      <c r="AC170" s="430"/>
      <c r="AD170" s="430"/>
      <c r="AE170" s="430"/>
      <c r="AF170" s="430"/>
      <c r="AG170" s="430"/>
      <c r="AH170" s="430"/>
      <c r="AI170" s="430"/>
      <c r="AJ170" s="430"/>
      <c r="AK170" s="430"/>
      <c r="AL170" s="430"/>
      <c r="AM170" s="430"/>
      <c r="AN170" s="430"/>
      <c r="AO170" s="430"/>
      <c r="AP170" s="430"/>
    </row>
    <row r="171" spans="1:42" ht="15">
      <c r="A171" s="455"/>
      <c r="B171" s="460"/>
      <c r="C171" s="456"/>
      <c r="D171" s="456"/>
      <c r="E171" s="456"/>
      <c r="F171" s="456"/>
      <c r="G171" s="126"/>
      <c r="H171" s="126"/>
      <c r="I171" s="456"/>
      <c r="J171" s="456"/>
      <c r="K171" s="456"/>
      <c r="L171" s="458"/>
      <c r="M171" s="458"/>
      <c r="N171" s="458"/>
      <c r="O171" s="458"/>
      <c r="P171" s="458"/>
      <c r="Q171" s="458"/>
      <c r="R171" s="458"/>
      <c r="S171" s="458"/>
      <c r="T171" s="458"/>
      <c r="U171" s="458"/>
      <c r="V171" s="458"/>
      <c r="W171" s="458"/>
      <c r="X171" s="458"/>
      <c r="Y171" s="459"/>
      <c r="Z171" s="459"/>
      <c r="AA171" s="286"/>
      <c r="AB171" s="430"/>
      <c r="AC171" s="430"/>
      <c r="AD171" s="430"/>
      <c r="AE171" s="430"/>
      <c r="AF171" s="430"/>
      <c r="AG171" s="430"/>
      <c r="AH171" s="430"/>
      <c r="AI171" s="430"/>
      <c r="AJ171" s="430"/>
      <c r="AK171" s="430"/>
      <c r="AL171" s="430"/>
      <c r="AM171" s="430"/>
      <c r="AN171" s="430"/>
      <c r="AO171" s="430"/>
      <c r="AP171" s="430"/>
    </row>
    <row r="172" spans="1:42" ht="15">
      <c r="A172" s="455"/>
      <c r="B172" s="460"/>
      <c r="C172" s="456"/>
      <c r="D172" s="456"/>
      <c r="E172" s="456"/>
      <c r="F172" s="456"/>
      <c r="G172" s="126"/>
      <c r="H172" s="126"/>
      <c r="I172" s="456"/>
      <c r="J172" s="456"/>
      <c r="K172" s="456"/>
      <c r="L172" s="458"/>
      <c r="M172" s="458"/>
      <c r="N172" s="458"/>
      <c r="O172" s="458"/>
      <c r="P172" s="458"/>
      <c r="Q172" s="458"/>
      <c r="R172" s="458"/>
      <c r="S172" s="458"/>
      <c r="T172" s="458"/>
      <c r="U172" s="458"/>
      <c r="V172" s="458"/>
      <c r="W172" s="458"/>
      <c r="X172" s="458"/>
      <c r="Y172" s="459"/>
      <c r="Z172" s="459"/>
      <c r="AA172" s="286"/>
      <c r="AB172" s="430"/>
      <c r="AC172" s="430"/>
      <c r="AD172" s="430"/>
      <c r="AE172" s="430"/>
      <c r="AF172" s="430"/>
      <c r="AG172" s="430"/>
      <c r="AH172" s="430"/>
      <c r="AI172" s="430"/>
      <c r="AJ172" s="430"/>
      <c r="AK172" s="430"/>
      <c r="AL172" s="430"/>
      <c r="AM172" s="430"/>
      <c r="AN172" s="430"/>
      <c r="AO172" s="430"/>
      <c r="AP172" s="430"/>
    </row>
    <row r="173" spans="1:42" ht="15">
      <c r="A173" s="455"/>
      <c r="B173" s="460"/>
      <c r="C173" s="456"/>
      <c r="D173" s="456"/>
      <c r="E173" s="456"/>
      <c r="F173" s="456"/>
      <c r="G173" s="126"/>
      <c r="H173" s="126"/>
      <c r="I173" s="456"/>
      <c r="J173" s="456"/>
      <c r="K173" s="456"/>
      <c r="L173" s="458"/>
      <c r="M173" s="458"/>
      <c r="N173" s="458"/>
      <c r="O173" s="458"/>
      <c r="P173" s="458"/>
      <c r="Q173" s="458"/>
      <c r="R173" s="458"/>
      <c r="S173" s="458"/>
      <c r="T173" s="458"/>
      <c r="U173" s="458"/>
      <c r="V173" s="458"/>
      <c r="W173" s="458"/>
      <c r="X173" s="458"/>
      <c r="Y173" s="459"/>
      <c r="Z173" s="459"/>
      <c r="AA173" s="286"/>
      <c r="AB173" s="430"/>
      <c r="AC173" s="430"/>
      <c r="AD173" s="430"/>
      <c r="AE173" s="430"/>
      <c r="AF173" s="430"/>
      <c r="AG173" s="430"/>
      <c r="AH173" s="430"/>
      <c r="AI173" s="430"/>
      <c r="AJ173" s="430"/>
      <c r="AK173" s="430"/>
      <c r="AL173" s="430"/>
      <c r="AM173" s="430"/>
      <c r="AN173" s="430"/>
      <c r="AO173" s="430"/>
      <c r="AP173" s="430"/>
    </row>
    <row r="174" spans="1:42" ht="15">
      <c r="A174" s="455"/>
      <c r="B174" s="460"/>
      <c r="C174" s="456"/>
      <c r="D174" s="456"/>
      <c r="E174" s="456"/>
      <c r="F174" s="456"/>
      <c r="G174" s="126"/>
      <c r="H174" s="126"/>
      <c r="I174" s="456"/>
      <c r="J174" s="456"/>
      <c r="K174" s="456"/>
      <c r="L174" s="458"/>
      <c r="M174" s="458"/>
      <c r="N174" s="458"/>
      <c r="O174" s="458"/>
      <c r="P174" s="458"/>
      <c r="Q174" s="458"/>
      <c r="R174" s="458"/>
      <c r="S174" s="458"/>
      <c r="T174" s="458"/>
      <c r="U174" s="458"/>
      <c r="V174" s="458"/>
      <c r="W174" s="458"/>
      <c r="X174" s="458"/>
      <c r="Y174" s="459"/>
      <c r="Z174" s="459"/>
      <c r="AA174" s="286"/>
      <c r="AB174" s="430"/>
      <c r="AC174" s="430"/>
      <c r="AD174" s="430"/>
      <c r="AE174" s="430"/>
      <c r="AF174" s="430"/>
      <c r="AG174" s="430"/>
      <c r="AH174" s="430"/>
      <c r="AI174" s="430"/>
      <c r="AJ174" s="430"/>
      <c r="AK174" s="430"/>
      <c r="AL174" s="430"/>
      <c r="AM174" s="430"/>
      <c r="AN174" s="430"/>
      <c r="AO174" s="430"/>
      <c r="AP174" s="430"/>
    </row>
    <row r="175" spans="1:42" ht="15">
      <c r="A175" s="455"/>
      <c r="B175" s="460"/>
      <c r="C175" s="456"/>
      <c r="D175" s="456"/>
      <c r="E175" s="456"/>
      <c r="F175" s="456"/>
      <c r="G175" s="126"/>
      <c r="H175" s="126"/>
      <c r="I175" s="456"/>
      <c r="J175" s="456"/>
      <c r="K175" s="456"/>
      <c r="L175" s="458"/>
      <c r="M175" s="458"/>
      <c r="N175" s="458"/>
      <c r="O175" s="458"/>
      <c r="P175" s="458"/>
      <c r="Q175" s="458"/>
      <c r="R175" s="458"/>
      <c r="S175" s="458"/>
      <c r="T175" s="458"/>
      <c r="U175" s="458"/>
      <c r="V175" s="458"/>
      <c r="W175" s="458"/>
      <c r="X175" s="458"/>
      <c r="Y175" s="459"/>
      <c r="Z175" s="459"/>
      <c r="AA175" s="286"/>
      <c r="AB175" s="430"/>
      <c r="AC175" s="430"/>
      <c r="AD175" s="430"/>
      <c r="AE175" s="430"/>
      <c r="AF175" s="430"/>
      <c r="AG175" s="430"/>
      <c r="AH175" s="430"/>
      <c r="AI175" s="430"/>
      <c r="AJ175" s="430"/>
      <c r="AK175" s="430"/>
      <c r="AL175" s="430"/>
      <c r="AM175" s="430"/>
      <c r="AN175" s="430"/>
      <c r="AO175" s="430"/>
      <c r="AP175" s="430"/>
    </row>
    <row r="176" spans="1:42" ht="15">
      <c r="A176" s="455"/>
      <c r="B176" s="460"/>
      <c r="C176" s="456"/>
      <c r="D176" s="456"/>
      <c r="E176" s="456"/>
      <c r="F176" s="456"/>
      <c r="G176" s="126"/>
      <c r="H176" s="126"/>
      <c r="I176" s="456"/>
      <c r="J176" s="456"/>
      <c r="K176" s="456"/>
      <c r="L176" s="458"/>
      <c r="M176" s="458"/>
      <c r="N176" s="458"/>
      <c r="O176" s="458"/>
      <c r="P176" s="458"/>
      <c r="Q176" s="458"/>
      <c r="R176" s="458"/>
      <c r="S176" s="458"/>
      <c r="T176" s="458"/>
      <c r="U176" s="458"/>
      <c r="V176" s="458"/>
      <c r="W176" s="458"/>
      <c r="X176" s="458"/>
      <c r="Y176" s="459"/>
      <c r="Z176" s="459"/>
      <c r="AA176" s="286"/>
      <c r="AB176" s="430"/>
      <c r="AC176" s="430"/>
      <c r="AD176" s="430"/>
      <c r="AE176" s="430"/>
      <c r="AF176" s="430"/>
      <c r="AG176" s="430"/>
      <c r="AH176" s="430"/>
      <c r="AI176" s="430"/>
      <c r="AJ176" s="430"/>
      <c r="AK176" s="430"/>
      <c r="AL176" s="430"/>
      <c r="AM176" s="430"/>
      <c r="AN176" s="430"/>
      <c r="AO176" s="430"/>
      <c r="AP176" s="430"/>
    </row>
    <row r="177" spans="1:42" ht="15">
      <c r="A177" s="455"/>
      <c r="B177" s="460"/>
      <c r="C177" s="456"/>
      <c r="D177" s="456"/>
      <c r="E177" s="456"/>
      <c r="F177" s="456"/>
      <c r="G177" s="126"/>
      <c r="H177" s="126"/>
      <c r="I177" s="456"/>
      <c r="J177" s="456"/>
      <c r="K177" s="456"/>
      <c r="L177" s="458"/>
      <c r="M177" s="458"/>
      <c r="N177" s="458"/>
      <c r="O177" s="458"/>
      <c r="P177" s="458"/>
      <c r="Q177" s="458"/>
      <c r="R177" s="458"/>
      <c r="S177" s="458"/>
      <c r="T177" s="458"/>
      <c r="U177" s="458"/>
      <c r="V177" s="458"/>
      <c r="W177" s="458"/>
      <c r="X177" s="458"/>
      <c r="Y177" s="459"/>
      <c r="Z177" s="459"/>
      <c r="AA177" s="286"/>
      <c r="AB177" s="430"/>
      <c r="AC177" s="430"/>
      <c r="AD177" s="430"/>
      <c r="AE177" s="430"/>
      <c r="AF177" s="430"/>
      <c r="AG177" s="430"/>
      <c r="AH177" s="430"/>
      <c r="AI177" s="430"/>
      <c r="AJ177" s="430"/>
      <c r="AK177" s="430"/>
      <c r="AL177" s="430"/>
      <c r="AM177" s="430"/>
      <c r="AN177" s="430"/>
      <c r="AO177" s="430"/>
      <c r="AP177" s="430"/>
    </row>
    <row r="178" spans="1:42" ht="15">
      <c r="A178" s="455"/>
      <c r="B178" s="460"/>
      <c r="C178" s="456"/>
      <c r="D178" s="456"/>
      <c r="E178" s="456"/>
      <c r="F178" s="456"/>
      <c r="G178" s="126"/>
      <c r="H178" s="126"/>
      <c r="I178" s="456"/>
      <c r="J178" s="456"/>
      <c r="K178" s="456"/>
      <c r="L178" s="458"/>
      <c r="M178" s="458"/>
      <c r="N178" s="458"/>
      <c r="O178" s="458"/>
      <c r="P178" s="458"/>
      <c r="Q178" s="458"/>
      <c r="R178" s="458"/>
      <c r="S178" s="458"/>
      <c r="T178" s="458"/>
      <c r="U178" s="458"/>
      <c r="V178" s="458"/>
      <c r="W178" s="458"/>
      <c r="X178" s="458"/>
      <c r="Y178" s="459"/>
      <c r="Z178" s="459"/>
      <c r="AA178" s="286"/>
      <c r="AB178" s="430"/>
      <c r="AC178" s="430"/>
      <c r="AD178" s="430"/>
      <c r="AE178" s="430"/>
      <c r="AF178" s="430"/>
      <c r="AG178" s="430"/>
      <c r="AH178" s="430"/>
      <c r="AI178" s="430"/>
      <c r="AJ178" s="430"/>
      <c r="AK178" s="430"/>
      <c r="AL178" s="430"/>
      <c r="AM178" s="430"/>
      <c r="AN178" s="430"/>
      <c r="AO178" s="430"/>
      <c r="AP178" s="430"/>
    </row>
    <row r="179" spans="1:42" ht="15">
      <c r="A179" s="455"/>
      <c r="B179" s="460"/>
      <c r="C179" s="456"/>
      <c r="D179" s="456"/>
      <c r="E179" s="456"/>
      <c r="F179" s="456"/>
      <c r="G179" s="126"/>
      <c r="H179" s="126"/>
      <c r="I179" s="456"/>
      <c r="J179" s="456"/>
      <c r="K179" s="456"/>
      <c r="L179" s="458"/>
      <c r="M179" s="458"/>
      <c r="N179" s="458"/>
      <c r="O179" s="458"/>
      <c r="P179" s="458"/>
      <c r="Q179" s="458"/>
      <c r="R179" s="458"/>
      <c r="S179" s="458"/>
      <c r="T179" s="458"/>
      <c r="U179" s="458"/>
      <c r="V179" s="458"/>
      <c r="W179" s="458"/>
      <c r="X179" s="458"/>
      <c r="Y179" s="459"/>
      <c r="Z179" s="459"/>
      <c r="AA179" s="286"/>
      <c r="AB179" s="430"/>
      <c r="AC179" s="430"/>
      <c r="AD179" s="430"/>
      <c r="AE179" s="430"/>
      <c r="AF179" s="430"/>
      <c r="AG179" s="430"/>
      <c r="AH179" s="430"/>
      <c r="AI179" s="430"/>
      <c r="AJ179" s="430"/>
      <c r="AK179" s="430"/>
      <c r="AL179" s="430"/>
      <c r="AM179" s="430"/>
      <c r="AN179" s="430"/>
      <c r="AO179" s="430"/>
      <c r="AP179" s="430"/>
    </row>
    <row r="180" spans="1:42" ht="15">
      <c r="A180" s="455"/>
      <c r="B180" s="460"/>
      <c r="C180" s="456"/>
      <c r="D180" s="456"/>
      <c r="E180" s="456"/>
      <c r="F180" s="456"/>
      <c r="G180" s="126"/>
      <c r="H180" s="126"/>
      <c r="I180" s="456"/>
      <c r="J180" s="456"/>
      <c r="K180" s="456"/>
      <c r="L180" s="458"/>
      <c r="M180" s="458"/>
      <c r="N180" s="458"/>
      <c r="O180" s="458"/>
      <c r="P180" s="458"/>
      <c r="Q180" s="458"/>
      <c r="R180" s="458"/>
      <c r="S180" s="458"/>
      <c r="T180" s="458"/>
      <c r="U180" s="458"/>
      <c r="V180" s="458"/>
      <c r="W180" s="458"/>
      <c r="X180" s="458"/>
      <c r="Y180" s="459"/>
      <c r="Z180" s="459"/>
      <c r="AA180" s="286"/>
      <c r="AB180" s="430"/>
      <c r="AC180" s="430"/>
      <c r="AD180" s="430"/>
      <c r="AE180" s="430"/>
      <c r="AF180" s="430"/>
      <c r="AG180" s="430"/>
      <c r="AH180" s="430"/>
      <c r="AI180" s="430"/>
      <c r="AJ180" s="430"/>
      <c r="AK180" s="430"/>
      <c r="AL180" s="430"/>
      <c r="AM180" s="430"/>
      <c r="AN180" s="430"/>
      <c r="AO180" s="430"/>
      <c r="AP180" s="430"/>
    </row>
    <row r="181" spans="1:42" ht="15">
      <c r="A181" s="455"/>
      <c r="B181" s="460"/>
      <c r="C181" s="456"/>
      <c r="D181" s="456"/>
      <c r="E181" s="461"/>
      <c r="F181" s="456"/>
      <c r="G181" s="126"/>
      <c r="H181" s="126"/>
      <c r="I181" s="456"/>
      <c r="J181" s="456"/>
      <c r="K181" s="456"/>
      <c r="L181" s="458"/>
      <c r="M181" s="458"/>
      <c r="N181" s="458"/>
      <c r="O181" s="458"/>
      <c r="P181" s="458"/>
      <c r="Q181" s="458"/>
      <c r="R181" s="458"/>
      <c r="S181" s="458"/>
      <c r="T181" s="458"/>
      <c r="U181" s="458"/>
      <c r="V181" s="458"/>
      <c r="W181" s="458"/>
      <c r="X181" s="458"/>
      <c r="Y181" s="459"/>
      <c r="Z181" s="459"/>
      <c r="AA181" s="286"/>
      <c r="AB181" s="430"/>
      <c r="AC181" s="430"/>
      <c r="AD181" s="430"/>
      <c r="AE181" s="430"/>
      <c r="AF181" s="430"/>
      <c r="AG181" s="430"/>
      <c r="AH181" s="430"/>
      <c r="AI181" s="430"/>
      <c r="AJ181" s="430"/>
      <c r="AK181" s="430"/>
      <c r="AL181" s="430"/>
      <c r="AM181" s="430"/>
      <c r="AN181" s="430"/>
      <c r="AO181" s="430"/>
      <c r="AP181" s="430"/>
    </row>
    <row r="182" spans="1:42" ht="15">
      <c r="A182" s="455"/>
      <c r="B182" s="460"/>
      <c r="C182" s="456"/>
      <c r="D182" s="456"/>
      <c r="E182" s="461"/>
      <c r="F182" s="456"/>
      <c r="G182" s="126"/>
      <c r="H182" s="126"/>
      <c r="I182" s="456"/>
      <c r="J182" s="456"/>
      <c r="K182" s="456"/>
      <c r="L182" s="458"/>
      <c r="M182" s="458"/>
      <c r="N182" s="458"/>
      <c r="O182" s="458"/>
      <c r="P182" s="458"/>
      <c r="Q182" s="458"/>
      <c r="R182" s="458"/>
      <c r="S182" s="458"/>
      <c r="T182" s="458"/>
      <c r="U182" s="458"/>
      <c r="V182" s="458"/>
      <c r="W182" s="458"/>
      <c r="X182" s="458"/>
      <c r="Y182" s="459"/>
      <c r="Z182" s="459"/>
      <c r="AA182" s="286"/>
      <c r="AB182" s="430"/>
      <c r="AC182" s="430"/>
      <c r="AD182" s="430"/>
      <c r="AE182" s="430"/>
      <c r="AF182" s="430"/>
      <c r="AG182" s="430"/>
      <c r="AH182" s="430"/>
      <c r="AI182" s="430"/>
      <c r="AJ182" s="430"/>
      <c r="AK182" s="430"/>
      <c r="AL182" s="430"/>
      <c r="AM182" s="430"/>
      <c r="AN182" s="430"/>
      <c r="AO182" s="430"/>
      <c r="AP182" s="430"/>
    </row>
    <row r="183" spans="1:42" ht="15">
      <c r="A183" s="455"/>
      <c r="B183" s="460"/>
      <c r="C183" s="456"/>
      <c r="D183" s="456"/>
      <c r="E183" s="461"/>
      <c r="F183" s="456"/>
      <c r="G183" s="126"/>
      <c r="H183" s="126"/>
      <c r="I183" s="456"/>
      <c r="J183" s="456"/>
      <c r="K183" s="456"/>
      <c r="L183" s="458"/>
      <c r="M183" s="458"/>
      <c r="N183" s="458"/>
      <c r="O183" s="458"/>
      <c r="P183" s="458"/>
      <c r="Q183" s="458"/>
      <c r="R183" s="458"/>
      <c r="S183" s="458"/>
      <c r="T183" s="458"/>
      <c r="U183" s="458"/>
      <c r="V183" s="458"/>
      <c r="W183" s="458"/>
      <c r="X183" s="458"/>
      <c r="Y183" s="459"/>
      <c r="Z183" s="459"/>
      <c r="AA183" s="286"/>
      <c r="AB183" s="430"/>
      <c r="AC183" s="430"/>
      <c r="AD183" s="430"/>
      <c r="AE183" s="430"/>
      <c r="AF183" s="430"/>
      <c r="AG183" s="430"/>
      <c r="AH183" s="430"/>
      <c r="AI183" s="430"/>
      <c r="AJ183" s="430"/>
      <c r="AK183" s="430"/>
      <c r="AL183" s="430"/>
      <c r="AM183" s="430"/>
      <c r="AN183" s="430"/>
      <c r="AO183" s="430"/>
      <c r="AP183" s="430"/>
    </row>
    <row r="184" spans="1:42" ht="15">
      <c r="A184" s="455"/>
      <c r="B184" s="460"/>
      <c r="C184" s="456"/>
      <c r="D184" s="456"/>
      <c r="E184" s="461"/>
      <c r="F184" s="456"/>
      <c r="G184" s="126"/>
      <c r="H184" s="126"/>
      <c r="I184" s="456"/>
      <c r="J184" s="456"/>
      <c r="K184" s="456"/>
      <c r="L184" s="458"/>
      <c r="M184" s="458"/>
      <c r="N184" s="458"/>
      <c r="O184" s="458"/>
      <c r="P184" s="458"/>
      <c r="Q184" s="458"/>
      <c r="R184" s="458"/>
      <c r="S184" s="458"/>
      <c r="T184" s="458"/>
      <c r="U184" s="458"/>
      <c r="V184" s="458"/>
      <c r="W184" s="458"/>
      <c r="X184" s="458"/>
      <c r="Y184" s="459"/>
      <c r="Z184" s="459"/>
      <c r="AA184" s="286"/>
      <c r="AB184" s="430"/>
      <c r="AC184" s="430"/>
      <c r="AD184" s="430"/>
      <c r="AE184" s="430"/>
      <c r="AF184" s="430"/>
      <c r="AG184" s="430"/>
      <c r="AH184" s="430"/>
      <c r="AI184" s="430"/>
      <c r="AJ184" s="430"/>
      <c r="AK184" s="430"/>
      <c r="AL184" s="430"/>
      <c r="AM184" s="430"/>
      <c r="AN184" s="430"/>
      <c r="AO184" s="430"/>
      <c r="AP184" s="430"/>
    </row>
    <row r="185" spans="1:42" ht="15">
      <c r="A185" s="455"/>
      <c r="B185" s="460"/>
      <c r="C185" s="456"/>
      <c r="D185" s="456"/>
      <c r="E185" s="461"/>
      <c r="F185" s="456"/>
      <c r="G185" s="126"/>
      <c r="H185" s="126"/>
      <c r="I185" s="456"/>
      <c r="J185" s="456"/>
      <c r="K185" s="456"/>
      <c r="L185" s="458"/>
      <c r="M185" s="458"/>
      <c r="N185" s="458"/>
      <c r="O185" s="458"/>
      <c r="P185" s="458"/>
      <c r="Q185" s="458"/>
      <c r="R185" s="458"/>
      <c r="S185" s="458"/>
      <c r="T185" s="458"/>
      <c r="U185" s="458"/>
      <c r="V185" s="458"/>
      <c r="W185" s="458"/>
      <c r="X185" s="458"/>
      <c r="Y185" s="459"/>
      <c r="Z185" s="459"/>
      <c r="AA185" s="286"/>
      <c r="AB185" s="430"/>
      <c r="AC185" s="430"/>
      <c r="AD185" s="430"/>
      <c r="AE185" s="430"/>
      <c r="AF185" s="430"/>
      <c r="AG185" s="430"/>
      <c r="AH185" s="430"/>
      <c r="AI185" s="430"/>
      <c r="AJ185" s="430"/>
      <c r="AK185" s="430"/>
      <c r="AL185" s="430"/>
      <c r="AM185" s="430"/>
      <c r="AN185" s="430"/>
      <c r="AO185" s="430"/>
      <c r="AP185" s="430"/>
    </row>
    <row r="186" spans="1:42" ht="15">
      <c r="A186" s="455"/>
      <c r="B186" s="460"/>
      <c r="C186" s="456"/>
      <c r="D186" s="456"/>
      <c r="E186" s="461"/>
      <c r="F186" s="456"/>
      <c r="G186" s="126"/>
      <c r="H186" s="126"/>
      <c r="I186" s="456"/>
      <c r="J186" s="456"/>
      <c r="K186" s="456"/>
      <c r="L186" s="458"/>
      <c r="M186" s="458"/>
      <c r="N186" s="458"/>
      <c r="O186" s="458"/>
      <c r="P186" s="458"/>
      <c r="Q186" s="458"/>
      <c r="R186" s="458"/>
      <c r="S186" s="458"/>
      <c r="T186" s="458"/>
      <c r="U186" s="458"/>
      <c r="V186" s="458"/>
      <c r="W186" s="458"/>
      <c r="X186" s="458"/>
      <c r="Y186" s="459"/>
      <c r="Z186" s="459"/>
      <c r="AA186" s="286"/>
      <c r="AB186" s="430"/>
      <c r="AC186" s="430"/>
      <c r="AD186" s="430"/>
      <c r="AE186" s="430"/>
      <c r="AF186" s="430"/>
      <c r="AG186" s="430"/>
      <c r="AH186" s="430"/>
      <c r="AI186" s="430"/>
      <c r="AJ186" s="430"/>
      <c r="AK186" s="430"/>
      <c r="AL186" s="430"/>
      <c r="AM186" s="430"/>
      <c r="AN186" s="430"/>
      <c r="AO186" s="430"/>
      <c r="AP186" s="430"/>
    </row>
    <row r="187" spans="1:42" ht="15">
      <c r="A187" s="455"/>
      <c r="B187" s="460"/>
      <c r="C187" s="456"/>
      <c r="D187" s="456"/>
      <c r="E187" s="461"/>
      <c r="F187" s="456"/>
      <c r="G187" s="126"/>
      <c r="H187" s="126"/>
      <c r="I187" s="456"/>
      <c r="J187" s="456"/>
      <c r="K187" s="456"/>
      <c r="L187" s="458"/>
      <c r="M187" s="458"/>
      <c r="N187" s="458"/>
      <c r="O187" s="458"/>
      <c r="P187" s="458"/>
      <c r="Q187" s="458"/>
      <c r="R187" s="458"/>
      <c r="S187" s="458"/>
      <c r="T187" s="458"/>
      <c r="U187" s="458"/>
      <c r="V187" s="458"/>
      <c r="W187" s="458"/>
      <c r="X187" s="458"/>
      <c r="Y187" s="459"/>
      <c r="Z187" s="459"/>
      <c r="AA187" s="286"/>
      <c r="AB187" s="430"/>
      <c r="AC187" s="430"/>
      <c r="AD187" s="430"/>
      <c r="AE187" s="430"/>
      <c r="AF187" s="430"/>
      <c r="AG187" s="430"/>
      <c r="AH187" s="430"/>
      <c r="AI187" s="430"/>
      <c r="AJ187" s="430"/>
      <c r="AK187" s="430"/>
      <c r="AL187" s="430"/>
      <c r="AM187" s="430"/>
      <c r="AN187" s="430"/>
      <c r="AO187" s="430"/>
      <c r="AP187" s="430"/>
    </row>
    <row r="188" spans="1:42" ht="15">
      <c r="A188" s="455"/>
      <c r="B188" s="460"/>
      <c r="C188" s="456"/>
      <c r="D188" s="456"/>
      <c r="E188" s="461"/>
      <c r="F188" s="456"/>
      <c r="G188" s="126"/>
      <c r="H188" s="126"/>
      <c r="I188" s="456"/>
      <c r="J188" s="456"/>
      <c r="K188" s="456"/>
      <c r="L188" s="458"/>
      <c r="M188" s="458"/>
      <c r="N188" s="458"/>
      <c r="O188" s="458"/>
      <c r="P188" s="458"/>
      <c r="Q188" s="458"/>
      <c r="R188" s="458"/>
      <c r="S188" s="458"/>
      <c r="T188" s="458"/>
      <c r="U188" s="458"/>
      <c r="V188" s="458"/>
      <c r="W188" s="458"/>
      <c r="X188" s="458"/>
      <c r="Y188" s="459"/>
      <c r="Z188" s="459"/>
      <c r="AA188" s="286"/>
      <c r="AB188" s="430"/>
      <c r="AC188" s="430"/>
      <c r="AD188" s="430"/>
      <c r="AE188" s="430"/>
      <c r="AF188" s="430"/>
      <c r="AG188" s="430"/>
      <c r="AH188" s="430"/>
      <c r="AI188" s="430"/>
      <c r="AJ188" s="430"/>
      <c r="AK188" s="430"/>
      <c r="AL188" s="430"/>
      <c r="AM188" s="430"/>
      <c r="AN188" s="430"/>
      <c r="AO188" s="430"/>
      <c r="AP188" s="430"/>
    </row>
    <row r="189" spans="1:42" ht="15">
      <c r="A189" s="455"/>
      <c r="B189" s="460"/>
      <c r="C189" s="456"/>
      <c r="D189" s="456"/>
      <c r="E189" s="461"/>
      <c r="F189" s="456"/>
      <c r="G189" s="126"/>
      <c r="H189" s="126"/>
      <c r="I189" s="456"/>
      <c r="J189" s="456"/>
      <c r="K189" s="456"/>
      <c r="L189" s="458"/>
      <c r="M189" s="458"/>
      <c r="N189" s="458"/>
      <c r="O189" s="458"/>
      <c r="P189" s="458"/>
      <c r="Q189" s="458"/>
      <c r="R189" s="458"/>
      <c r="S189" s="458"/>
      <c r="T189" s="458"/>
      <c r="U189" s="458"/>
      <c r="V189" s="458"/>
      <c r="W189" s="458"/>
      <c r="X189" s="458"/>
      <c r="Y189" s="459"/>
      <c r="Z189" s="459"/>
      <c r="AA189" s="286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430"/>
      <c r="AN189" s="430"/>
      <c r="AO189" s="430"/>
      <c r="AP189" s="430"/>
    </row>
    <row r="190" spans="1:42" ht="15">
      <c r="A190" s="455"/>
      <c r="B190" s="460"/>
      <c r="C190" s="456"/>
      <c r="D190" s="456"/>
      <c r="E190" s="461"/>
      <c r="F190" s="456"/>
      <c r="G190" s="126"/>
      <c r="H190" s="126"/>
      <c r="I190" s="456"/>
      <c r="J190" s="456"/>
      <c r="K190" s="456"/>
      <c r="L190" s="458"/>
      <c r="M190" s="458"/>
      <c r="N190" s="458"/>
      <c r="O190" s="458"/>
      <c r="P190" s="458"/>
      <c r="Q190" s="458"/>
      <c r="R190" s="458"/>
      <c r="S190" s="458"/>
      <c r="T190" s="458"/>
      <c r="U190" s="458"/>
      <c r="V190" s="458"/>
      <c r="W190" s="458"/>
      <c r="X190" s="458"/>
      <c r="Y190" s="459"/>
      <c r="Z190" s="459"/>
      <c r="AA190" s="286"/>
      <c r="AB190" s="430"/>
      <c r="AC190" s="430"/>
      <c r="AD190" s="430"/>
      <c r="AE190" s="430"/>
      <c r="AF190" s="430"/>
      <c r="AG190" s="430"/>
      <c r="AH190" s="430"/>
      <c r="AI190" s="430"/>
      <c r="AJ190" s="430"/>
      <c r="AK190" s="430"/>
      <c r="AL190" s="430"/>
      <c r="AM190" s="430"/>
      <c r="AN190" s="430"/>
      <c r="AO190" s="430"/>
      <c r="AP190" s="430"/>
    </row>
    <row r="191" spans="1:42" ht="15">
      <c r="A191" s="455"/>
      <c r="B191" s="460"/>
      <c r="C191" s="456"/>
      <c r="D191" s="456"/>
      <c r="E191" s="461"/>
      <c r="F191" s="456"/>
      <c r="G191" s="126"/>
      <c r="H191" s="126"/>
      <c r="I191" s="456"/>
      <c r="J191" s="456"/>
      <c r="K191" s="456"/>
      <c r="L191" s="458"/>
      <c r="M191" s="458"/>
      <c r="N191" s="458"/>
      <c r="O191" s="458"/>
      <c r="P191" s="458"/>
      <c r="Q191" s="458"/>
      <c r="R191" s="458"/>
      <c r="S191" s="458"/>
      <c r="T191" s="458"/>
      <c r="U191" s="458"/>
      <c r="V191" s="458"/>
      <c r="W191" s="458"/>
      <c r="X191" s="458"/>
      <c r="Y191" s="459"/>
      <c r="Z191" s="459"/>
      <c r="AA191" s="286"/>
      <c r="AB191" s="430"/>
      <c r="AC191" s="430"/>
      <c r="AD191" s="430"/>
      <c r="AE191" s="430"/>
      <c r="AF191" s="430"/>
      <c r="AG191" s="430"/>
      <c r="AH191" s="430"/>
      <c r="AI191" s="430"/>
      <c r="AJ191" s="430"/>
      <c r="AK191" s="430"/>
      <c r="AL191" s="430"/>
      <c r="AM191" s="430"/>
      <c r="AN191" s="430"/>
      <c r="AO191" s="430"/>
      <c r="AP191" s="430"/>
    </row>
    <row r="192" spans="1:42" ht="15">
      <c r="A192" s="455"/>
      <c r="B192" s="460"/>
      <c r="C192" s="456"/>
      <c r="D192" s="456"/>
      <c r="E192" s="461"/>
      <c r="F192" s="456"/>
      <c r="G192" s="126"/>
      <c r="H192" s="126"/>
      <c r="I192" s="456"/>
      <c r="J192" s="456"/>
      <c r="K192" s="456"/>
      <c r="L192" s="458"/>
      <c r="M192" s="458"/>
      <c r="N192" s="458"/>
      <c r="O192" s="458"/>
      <c r="P192" s="458"/>
      <c r="Q192" s="458"/>
      <c r="R192" s="458"/>
      <c r="S192" s="458"/>
      <c r="T192" s="458"/>
      <c r="U192" s="458"/>
      <c r="V192" s="458"/>
      <c r="W192" s="458"/>
      <c r="X192" s="458"/>
      <c r="Y192" s="459"/>
      <c r="Z192" s="459"/>
      <c r="AA192" s="286"/>
      <c r="AB192" s="430"/>
      <c r="AC192" s="430"/>
      <c r="AD192" s="430"/>
      <c r="AE192" s="430"/>
      <c r="AF192" s="430"/>
      <c r="AG192" s="430"/>
      <c r="AH192" s="430"/>
      <c r="AI192" s="430"/>
      <c r="AJ192" s="430"/>
      <c r="AK192" s="430"/>
      <c r="AL192" s="430"/>
      <c r="AM192" s="430"/>
      <c r="AN192" s="430"/>
      <c r="AO192" s="430"/>
      <c r="AP192" s="430"/>
    </row>
    <row r="193" spans="1:42" ht="15">
      <c r="A193" s="455"/>
      <c r="B193" s="460"/>
      <c r="C193" s="456"/>
      <c r="D193" s="456"/>
      <c r="E193" s="461"/>
      <c r="F193" s="456"/>
      <c r="G193" s="126"/>
      <c r="H193" s="126"/>
      <c r="I193" s="456"/>
      <c r="J193" s="456"/>
      <c r="K193" s="456"/>
      <c r="L193" s="458"/>
      <c r="M193" s="458"/>
      <c r="N193" s="458"/>
      <c r="O193" s="458"/>
      <c r="P193" s="458"/>
      <c r="Q193" s="458"/>
      <c r="R193" s="458"/>
      <c r="S193" s="458"/>
      <c r="T193" s="458"/>
      <c r="U193" s="458"/>
      <c r="V193" s="458"/>
      <c r="W193" s="458"/>
      <c r="X193" s="458"/>
      <c r="Y193" s="459"/>
      <c r="Z193" s="459"/>
      <c r="AA193" s="286"/>
      <c r="AB193" s="430"/>
      <c r="AC193" s="430"/>
      <c r="AD193" s="430"/>
      <c r="AE193" s="430"/>
      <c r="AF193" s="430"/>
      <c r="AG193" s="430"/>
      <c r="AH193" s="430"/>
      <c r="AI193" s="430"/>
      <c r="AJ193" s="430"/>
      <c r="AK193" s="430"/>
      <c r="AL193" s="430"/>
      <c r="AM193" s="430"/>
      <c r="AN193" s="430"/>
      <c r="AO193" s="430"/>
      <c r="AP193" s="430"/>
    </row>
    <row r="194" spans="1:42" ht="15">
      <c r="A194" s="455"/>
      <c r="B194" s="460"/>
      <c r="C194" s="456"/>
      <c r="D194" s="456"/>
      <c r="E194" s="461"/>
      <c r="F194" s="456"/>
      <c r="G194" s="126"/>
      <c r="H194" s="126"/>
      <c r="I194" s="456"/>
      <c r="J194" s="456"/>
      <c r="K194" s="456"/>
      <c r="L194" s="458"/>
      <c r="M194" s="458"/>
      <c r="N194" s="458"/>
      <c r="O194" s="458"/>
      <c r="P194" s="458"/>
      <c r="Q194" s="458"/>
      <c r="R194" s="458"/>
      <c r="S194" s="458"/>
      <c r="T194" s="458"/>
      <c r="U194" s="458"/>
      <c r="V194" s="458"/>
      <c r="W194" s="458"/>
      <c r="X194" s="458"/>
      <c r="Y194" s="459"/>
      <c r="Z194" s="459"/>
      <c r="AA194" s="286"/>
      <c r="AB194" s="430"/>
      <c r="AC194" s="430"/>
      <c r="AD194" s="430"/>
      <c r="AE194" s="430"/>
      <c r="AF194" s="430"/>
      <c r="AG194" s="430"/>
      <c r="AH194" s="430"/>
      <c r="AI194" s="430"/>
      <c r="AJ194" s="430"/>
      <c r="AK194" s="430"/>
      <c r="AL194" s="430"/>
      <c r="AM194" s="430"/>
      <c r="AN194" s="430"/>
      <c r="AO194" s="430"/>
      <c r="AP194" s="430"/>
    </row>
    <row r="195" spans="1:42" ht="15">
      <c r="A195" s="455"/>
      <c r="B195" s="460"/>
      <c r="C195" s="456"/>
      <c r="D195" s="456"/>
      <c r="E195" s="461"/>
      <c r="F195" s="456"/>
      <c r="G195" s="126"/>
      <c r="H195" s="126"/>
      <c r="I195" s="456"/>
      <c r="J195" s="456"/>
      <c r="K195" s="456"/>
      <c r="L195" s="458"/>
      <c r="M195" s="458"/>
      <c r="N195" s="458"/>
      <c r="O195" s="458"/>
      <c r="P195" s="458"/>
      <c r="Q195" s="458"/>
      <c r="R195" s="458"/>
      <c r="S195" s="458"/>
      <c r="T195" s="458"/>
      <c r="U195" s="458"/>
      <c r="V195" s="458"/>
      <c r="W195" s="458"/>
      <c r="X195" s="458"/>
      <c r="Y195" s="459"/>
      <c r="Z195" s="459"/>
      <c r="AA195" s="286"/>
      <c r="AB195" s="430"/>
      <c r="AC195" s="430"/>
      <c r="AD195" s="430"/>
      <c r="AE195" s="430"/>
      <c r="AF195" s="430"/>
      <c r="AG195" s="430"/>
      <c r="AH195" s="430"/>
      <c r="AI195" s="430"/>
      <c r="AJ195" s="430"/>
      <c r="AK195" s="430"/>
      <c r="AL195" s="430"/>
      <c r="AM195" s="430"/>
      <c r="AN195" s="430"/>
      <c r="AO195" s="430"/>
      <c r="AP195" s="430"/>
    </row>
    <row r="196" spans="1:42" ht="15">
      <c r="A196" s="455"/>
      <c r="B196" s="460"/>
      <c r="C196" s="456"/>
      <c r="D196" s="456"/>
      <c r="E196" s="461"/>
      <c r="F196" s="456"/>
      <c r="G196" s="126"/>
      <c r="H196" s="126"/>
      <c r="I196" s="456"/>
      <c r="J196" s="456"/>
      <c r="K196" s="456"/>
      <c r="L196" s="458"/>
      <c r="M196" s="458"/>
      <c r="N196" s="458"/>
      <c r="O196" s="458"/>
      <c r="P196" s="458"/>
      <c r="Q196" s="458"/>
      <c r="R196" s="458"/>
      <c r="S196" s="458"/>
      <c r="T196" s="458"/>
      <c r="U196" s="458"/>
      <c r="V196" s="458"/>
      <c r="W196" s="458"/>
      <c r="X196" s="458"/>
      <c r="Y196" s="459"/>
      <c r="Z196" s="459"/>
      <c r="AA196" s="286"/>
      <c r="AB196" s="430"/>
      <c r="AC196" s="430"/>
      <c r="AD196" s="430"/>
      <c r="AE196" s="430"/>
      <c r="AF196" s="430"/>
      <c r="AG196" s="430"/>
      <c r="AH196" s="430"/>
      <c r="AI196" s="430"/>
      <c r="AJ196" s="430"/>
      <c r="AK196" s="430"/>
      <c r="AL196" s="430"/>
      <c r="AM196" s="430"/>
      <c r="AN196" s="430"/>
      <c r="AO196" s="430"/>
      <c r="AP196" s="430"/>
    </row>
    <row r="197" spans="1:42" ht="15">
      <c r="A197" s="455"/>
      <c r="B197" s="460"/>
      <c r="C197" s="456"/>
      <c r="D197" s="456"/>
      <c r="E197" s="461"/>
      <c r="F197" s="456"/>
      <c r="G197" s="126"/>
      <c r="H197" s="126"/>
      <c r="I197" s="456"/>
      <c r="J197" s="456"/>
      <c r="K197" s="456"/>
      <c r="L197" s="458"/>
      <c r="M197" s="458"/>
      <c r="N197" s="458"/>
      <c r="O197" s="458"/>
      <c r="P197" s="458"/>
      <c r="Q197" s="458"/>
      <c r="R197" s="458"/>
      <c r="S197" s="458"/>
      <c r="T197" s="458"/>
      <c r="U197" s="458"/>
      <c r="V197" s="458"/>
      <c r="W197" s="458"/>
      <c r="X197" s="458"/>
      <c r="Y197" s="459"/>
      <c r="Z197" s="459"/>
      <c r="AA197" s="286"/>
      <c r="AB197" s="430"/>
      <c r="AC197" s="430"/>
      <c r="AD197" s="430"/>
      <c r="AE197" s="430"/>
      <c r="AF197" s="430"/>
      <c r="AG197" s="430"/>
      <c r="AH197" s="430"/>
      <c r="AI197" s="430"/>
      <c r="AJ197" s="430"/>
      <c r="AK197" s="430"/>
      <c r="AL197" s="430"/>
      <c r="AM197" s="430"/>
      <c r="AN197" s="430"/>
      <c r="AO197" s="430"/>
      <c r="AP197" s="430"/>
    </row>
    <row r="198" spans="1:42" ht="15">
      <c r="A198" s="455"/>
      <c r="B198" s="460"/>
      <c r="C198" s="456"/>
      <c r="D198" s="456"/>
      <c r="E198" s="461"/>
      <c r="F198" s="456"/>
      <c r="G198" s="126"/>
      <c r="H198" s="126"/>
      <c r="I198" s="456"/>
      <c r="J198" s="456"/>
      <c r="K198" s="456"/>
      <c r="L198" s="458"/>
      <c r="M198" s="458"/>
      <c r="N198" s="458"/>
      <c r="O198" s="458"/>
      <c r="P198" s="458"/>
      <c r="Q198" s="458"/>
      <c r="R198" s="458"/>
      <c r="S198" s="458"/>
      <c r="T198" s="458"/>
      <c r="U198" s="458"/>
      <c r="V198" s="458"/>
      <c r="W198" s="458"/>
      <c r="X198" s="458"/>
      <c r="Y198" s="459"/>
      <c r="Z198" s="459"/>
      <c r="AA198" s="286"/>
      <c r="AB198" s="430"/>
      <c r="AC198" s="430"/>
      <c r="AD198" s="430"/>
      <c r="AE198" s="430"/>
      <c r="AF198" s="430"/>
      <c r="AG198" s="430"/>
      <c r="AH198" s="430"/>
      <c r="AI198" s="430"/>
      <c r="AJ198" s="430"/>
      <c r="AK198" s="430"/>
      <c r="AL198" s="430"/>
      <c r="AM198" s="430"/>
      <c r="AN198" s="430"/>
      <c r="AO198" s="430"/>
      <c r="AP198" s="430"/>
    </row>
    <row r="199" spans="1:42" ht="15">
      <c r="A199" s="455"/>
      <c r="B199" s="460"/>
      <c r="C199" s="456"/>
      <c r="D199" s="456"/>
      <c r="E199" s="461"/>
      <c r="F199" s="456"/>
      <c r="G199" s="126"/>
      <c r="H199" s="126"/>
      <c r="I199" s="456"/>
      <c r="J199" s="456"/>
      <c r="K199" s="456"/>
      <c r="L199" s="458"/>
      <c r="M199" s="458"/>
      <c r="N199" s="458"/>
      <c r="O199" s="458"/>
      <c r="P199" s="458"/>
      <c r="Q199" s="458"/>
      <c r="R199" s="458"/>
      <c r="S199" s="458"/>
      <c r="T199" s="458"/>
      <c r="U199" s="458"/>
      <c r="V199" s="458"/>
      <c r="W199" s="458"/>
      <c r="X199" s="458"/>
      <c r="Y199" s="459"/>
      <c r="Z199" s="459"/>
      <c r="AA199" s="286"/>
      <c r="AB199" s="430"/>
      <c r="AC199" s="430"/>
      <c r="AD199" s="430"/>
      <c r="AE199" s="430"/>
      <c r="AF199" s="430"/>
      <c r="AG199" s="430"/>
      <c r="AH199" s="430"/>
      <c r="AI199" s="430"/>
      <c r="AJ199" s="430"/>
      <c r="AK199" s="430"/>
      <c r="AL199" s="430"/>
      <c r="AM199" s="430"/>
      <c r="AN199" s="430"/>
      <c r="AO199" s="430"/>
      <c r="AP199" s="430"/>
    </row>
    <row r="200" spans="1:42" ht="15">
      <c r="A200" s="455"/>
      <c r="B200" s="460"/>
      <c r="C200" s="456"/>
      <c r="D200" s="456"/>
      <c r="E200" s="461"/>
      <c r="F200" s="456"/>
      <c r="G200" s="126"/>
      <c r="H200" s="126"/>
      <c r="I200" s="456"/>
      <c r="J200" s="456"/>
      <c r="K200" s="456"/>
      <c r="L200" s="458"/>
      <c r="M200" s="458"/>
      <c r="N200" s="458"/>
      <c r="O200" s="458"/>
      <c r="P200" s="458"/>
      <c r="Q200" s="458"/>
      <c r="R200" s="458"/>
      <c r="S200" s="458"/>
      <c r="T200" s="458"/>
      <c r="U200" s="458"/>
      <c r="V200" s="458"/>
      <c r="W200" s="458"/>
      <c r="X200" s="458"/>
      <c r="Y200" s="459"/>
      <c r="Z200" s="459"/>
      <c r="AA200" s="286"/>
      <c r="AB200" s="430"/>
      <c r="AC200" s="430"/>
      <c r="AD200" s="430"/>
      <c r="AE200" s="430"/>
      <c r="AF200" s="430"/>
      <c r="AG200" s="430"/>
      <c r="AH200" s="430"/>
      <c r="AI200" s="430"/>
      <c r="AJ200" s="430"/>
      <c r="AK200" s="430"/>
      <c r="AL200" s="430"/>
      <c r="AM200" s="430"/>
      <c r="AN200" s="430"/>
      <c r="AO200" s="430"/>
      <c r="AP200" s="430"/>
    </row>
    <row r="201" spans="1:42" ht="15">
      <c r="A201" s="455"/>
      <c r="B201" s="460"/>
      <c r="C201" s="456"/>
      <c r="D201" s="456"/>
      <c r="E201" s="461"/>
      <c r="F201" s="456"/>
      <c r="G201" s="126"/>
      <c r="H201" s="126"/>
      <c r="I201" s="456"/>
      <c r="J201" s="456"/>
      <c r="K201" s="456"/>
      <c r="L201" s="458"/>
      <c r="M201" s="458"/>
      <c r="N201" s="458"/>
      <c r="O201" s="458"/>
      <c r="P201" s="458"/>
      <c r="Q201" s="458"/>
      <c r="R201" s="458"/>
      <c r="S201" s="458"/>
      <c r="T201" s="458"/>
      <c r="U201" s="458"/>
      <c r="V201" s="458"/>
      <c r="W201" s="458"/>
      <c r="X201" s="458"/>
      <c r="Y201" s="459"/>
      <c r="Z201" s="459"/>
      <c r="AA201" s="286"/>
      <c r="AB201" s="430"/>
      <c r="AC201" s="430"/>
      <c r="AD201" s="430"/>
      <c r="AE201" s="430"/>
      <c r="AF201" s="430"/>
      <c r="AG201" s="430"/>
      <c r="AH201" s="430"/>
      <c r="AI201" s="430"/>
      <c r="AJ201" s="430"/>
      <c r="AK201" s="430"/>
      <c r="AL201" s="430"/>
      <c r="AM201" s="430"/>
      <c r="AN201" s="430"/>
      <c r="AO201" s="430"/>
      <c r="AP201" s="430"/>
    </row>
    <row r="202" spans="1:42" ht="15">
      <c r="A202" s="455"/>
      <c r="B202" s="460"/>
      <c r="C202" s="456"/>
      <c r="D202" s="456"/>
      <c r="E202" s="461"/>
      <c r="F202" s="456"/>
      <c r="G202" s="126"/>
      <c r="H202" s="126"/>
      <c r="I202" s="456"/>
      <c r="J202" s="456"/>
      <c r="K202" s="456"/>
      <c r="L202" s="458"/>
      <c r="M202" s="458"/>
      <c r="N202" s="458"/>
      <c r="O202" s="458"/>
      <c r="P202" s="458"/>
      <c r="Q202" s="458"/>
      <c r="R202" s="458"/>
      <c r="S202" s="458"/>
      <c r="T202" s="458"/>
      <c r="U202" s="458"/>
      <c r="V202" s="458"/>
      <c r="W202" s="458"/>
      <c r="X202" s="458"/>
      <c r="Y202" s="459"/>
      <c r="Z202" s="459"/>
      <c r="AA202" s="286"/>
      <c r="AB202" s="430"/>
      <c r="AC202" s="430"/>
      <c r="AD202" s="430"/>
      <c r="AE202" s="430"/>
      <c r="AF202" s="430"/>
      <c r="AG202" s="430"/>
      <c r="AH202" s="430"/>
      <c r="AI202" s="430"/>
      <c r="AJ202" s="430"/>
      <c r="AK202" s="430"/>
      <c r="AL202" s="430"/>
      <c r="AM202" s="430"/>
      <c r="AN202" s="430"/>
      <c r="AO202" s="430"/>
      <c r="AP202" s="430"/>
    </row>
    <row r="203" spans="1:42" ht="15">
      <c r="A203" s="455"/>
      <c r="B203" s="460"/>
      <c r="C203" s="456"/>
      <c r="D203" s="456"/>
      <c r="E203" s="461"/>
      <c r="F203" s="456"/>
      <c r="G203" s="126"/>
      <c r="H203" s="126"/>
      <c r="I203" s="456"/>
      <c r="J203" s="456"/>
      <c r="K203" s="456"/>
      <c r="L203" s="458"/>
      <c r="M203" s="458"/>
      <c r="N203" s="458"/>
      <c r="O203" s="458"/>
      <c r="P203" s="458"/>
      <c r="Q203" s="458"/>
      <c r="R203" s="458"/>
      <c r="S203" s="458"/>
      <c r="T203" s="458"/>
      <c r="U203" s="458"/>
      <c r="V203" s="458"/>
      <c r="W203" s="458"/>
      <c r="X203" s="458"/>
      <c r="Y203" s="459"/>
      <c r="Z203" s="459"/>
      <c r="AA203" s="286"/>
      <c r="AB203" s="430"/>
      <c r="AC203" s="430"/>
      <c r="AD203" s="430"/>
      <c r="AE203" s="430"/>
      <c r="AF203" s="430"/>
      <c r="AG203" s="430"/>
      <c r="AH203" s="430"/>
      <c r="AI203" s="430"/>
      <c r="AJ203" s="430"/>
      <c r="AK203" s="430"/>
      <c r="AL203" s="430"/>
      <c r="AM203" s="430"/>
      <c r="AN203" s="430"/>
      <c r="AO203" s="430"/>
      <c r="AP203" s="430"/>
    </row>
    <row r="204" spans="1:42" ht="15">
      <c r="A204" s="834"/>
      <c r="B204" s="455"/>
      <c r="C204" s="456"/>
      <c r="D204" s="456"/>
      <c r="E204" s="461"/>
      <c r="F204" s="456"/>
      <c r="G204" s="126"/>
      <c r="H204" s="126"/>
      <c r="I204" s="456"/>
      <c r="J204" s="456"/>
      <c r="K204" s="456"/>
      <c r="L204" s="458"/>
      <c r="M204" s="458"/>
      <c r="N204" s="458"/>
      <c r="O204" s="458"/>
      <c r="P204" s="458"/>
      <c r="Q204" s="458"/>
      <c r="R204" s="458"/>
      <c r="S204" s="458"/>
      <c r="T204" s="458"/>
      <c r="U204" s="458"/>
      <c r="V204" s="458"/>
      <c r="W204" s="458"/>
      <c r="X204" s="458"/>
      <c r="Y204" s="459"/>
      <c r="Z204" s="459"/>
      <c r="AA204" s="286"/>
      <c r="AB204" s="430"/>
      <c r="AC204" s="430"/>
      <c r="AD204" s="430"/>
      <c r="AE204" s="430"/>
      <c r="AF204" s="430"/>
      <c r="AG204" s="430"/>
      <c r="AH204" s="430"/>
      <c r="AI204" s="430"/>
      <c r="AJ204" s="430"/>
      <c r="AK204" s="430"/>
      <c r="AL204" s="430"/>
      <c r="AM204" s="430"/>
      <c r="AN204" s="430"/>
      <c r="AO204" s="430"/>
      <c r="AP204" s="430"/>
    </row>
    <row r="205" spans="1:42" ht="15">
      <c r="A205" s="834"/>
      <c r="B205" s="455"/>
      <c r="C205" s="456"/>
      <c r="D205" s="456"/>
      <c r="E205" s="461"/>
      <c r="F205" s="456"/>
      <c r="G205" s="126"/>
      <c r="H205" s="126"/>
      <c r="I205" s="456"/>
      <c r="J205" s="456"/>
      <c r="K205" s="456"/>
      <c r="L205" s="458"/>
      <c r="M205" s="458"/>
      <c r="N205" s="458"/>
      <c r="O205" s="458"/>
      <c r="P205" s="458"/>
      <c r="Q205" s="458"/>
      <c r="R205" s="458"/>
      <c r="S205" s="458"/>
      <c r="T205" s="458"/>
      <c r="U205" s="458"/>
      <c r="V205" s="458"/>
      <c r="W205" s="458"/>
      <c r="X205" s="458"/>
      <c r="Y205" s="459"/>
      <c r="Z205" s="459"/>
      <c r="AA205" s="286"/>
      <c r="AB205" s="430"/>
      <c r="AC205" s="430"/>
      <c r="AD205" s="430"/>
      <c r="AE205" s="430"/>
      <c r="AF205" s="430"/>
      <c r="AG205" s="430"/>
      <c r="AH205" s="430"/>
      <c r="AI205" s="430"/>
      <c r="AJ205" s="430"/>
      <c r="AK205" s="430"/>
      <c r="AL205" s="430"/>
      <c r="AM205" s="430"/>
      <c r="AN205" s="430"/>
      <c r="AO205" s="430"/>
      <c r="AP205" s="430"/>
    </row>
    <row r="206" spans="1:42" ht="15">
      <c r="A206" s="834"/>
      <c r="B206" s="455"/>
      <c r="C206" s="456"/>
      <c r="D206" s="456"/>
      <c r="E206" s="461"/>
      <c r="F206" s="456"/>
      <c r="G206" s="126"/>
      <c r="H206" s="126"/>
      <c r="I206" s="456"/>
      <c r="J206" s="456"/>
      <c r="K206" s="456"/>
      <c r="L206" s="458"/>
      <c r="M206" s="458"/>
      <c r="N206" s="458"/>
      <c r="O206" s="458"/>
      <c r="P206" s="458"/>
      <c r="Q206" s="458"/>
      <c r="R206" s="458"/>
      <c r="S206" s="458"/>
      <c r="T206" s="458"/>
      <c r="U206" s="458"/>
      <c r="V206" s="458"/>
      <c r="W206" s="458"/>
      <c r="X206" s="458"/>
      <c r="Y206" s="459"/>
      <c r="Z206" s="459"/>
      <c r="AA206" s="286"/>
      <c r="AB206" s="430"/>
      <c r="AC206" s="430"/>
      <c r="AD206" s="430"/>
      <c r="AE206" s="430"/>
      <c r="AF206" s="430"/>
      <c r="AG206" s="430"/>
      <c r="AH206" s="430"/>
      <c r="AI206" s="430"/>
      <c r="AJ206" s="430"/>
      <c r="AK206" s="430"/>
      <c r="AL206" s="430"/>
      <c r="AM206" s="430"/>
      <c r="AN206" s="430"/>
      <c r="AO206" s="430"/>
      <c r="AP206" s="430"/>
    </row>
    <row r="207" spans="1:42" ht="15">
      <c r="A207" s="834"/>
      <c r="B207" s="455"/>
      <c r="C207" s="456"/>
      <c r="D207" s="456"/>
      <c r="E207" s="461"/>
      <c r="F207" s="456"/>
      <c r="G207" s="126"/>
      <c r="H207" s="126"/>
      <c r="I207" s="456"/>
      <c r="J207" s="456"/>
      <c r="K207" s="456"/>
      <c r="L207" s="458"/>
      <c r="M207" s="458"/>
      <c r="N207" s="458"/>
      <c r="O207" s="458"/>
      <c r="P207" s="458"/>
      <c r="Q207" s="458"/>
      <c r="R207" s="458"/>
      <c r="S207" s="458"/>
      <c r="T207" s="458"/>
      <c r="U207" s="458"/>
      <c r="V207" s="458"/>
      <c r="W207" s="458"/>
      <c r="X207" s="458"/>
      <c r="Y207" s="459"/>
      <c r="Z207" s="459"/>
      <c r="AA207" s="286"/>
      <c r="AB207" s="430"/>
      <c r="AC207" s="430"/>
      <c r="AD207" s="430"/>
      <c r="AE207" s="430"/>
      <c r="AF207" s="430"/>
      <c r="AG207" s="430"/>
      <c r="AH207" s="430"/>
      <c r="AI207" s="430"/>
      <c r="AJ207" s="430"/>
      <c r="AK207" s="430"/>
      <c r="AL207" s="430"/>
      <c r="AM207" s="430"/>
      <c r="AN207" s="430"/>
      <c r="AO207" s="430"/>
      <c r="AP207" s="430"/>
    </row>
    <row r="208" spans="1:42" ht="15">
      <c r="A208" s="834"/>
      <c r="B208" s="455"/>
      <c r="C208" s="456"/>
      <c r="D208" s="456"/>
      <c r="E208" s="461"/>
      <c r="F208" s="456"/>
      <c r="G208" s="126"/>
      <c r="H208" s="126"/>
      <c r="I208" s="456"/>
      <c r="J208" s="456"/>
      <c r="K208" s="456"/>
      <c r="L208" s="458"/>
      <c r="M208" s="458"/>
      <c r="N208" s="458"/>
      <c r="O208" s="458"/>
      <c r="P208" s="458"/>
      <c r="Q208" s="458"/>
      <c r="R208" s="458"/>
      <c r="S208" s="458"/>
      <c r="T208" s="458"/>
      <c r="U208" s="458"/>
      <c r="V208" s="458"/>
      <c r="W208" s="458"/>
      <c r="X208" s="458"/>
      <c r="Y208" s="459"/>
      <c r="Z208" s="459"/>
      <c r="AA208" s="286"/>
      <c r="AB208" s="430"/>
      <c r="AC208" s="430"/>
      <c r="AD208" s="430"/>
      <c r="AE208" s="430"/>
      <c r="AF208" s="430"/>
      <c r="AG208" s="430"/>
      <c r="AH208" s="430"/>
      <c r="AI208" s="430"/>
      <c r="AJ208" s="430"/>
      <c r="AK208" s="430"/>
      <c r="AL208" s="430"/>
      <c r="AM208" s="430"/>
      <c r="AN208" s="430"/>
      <c r="AO208" s="430"/>
      <c r="AP208" s="430"/>
    </row>
    <row r="209" spans="1:42" ht="15">
      <c r="A209" s="834"/>
      <c r="B209" s="455"/>
      <c r="C209" s="456"/>
      <c r="D209" s="456"/>
      <c r="E209" s="461"/>
      <c r="F209" s="456"/>
      <c r="G209" s="126"/>
      <c r="H209" s="126"/>
      <c r="I209" s="456"/>
      <c r="J209" s="456"/>
      <c r="K209" s="456"/>
      <c r="L209" s="458"/>
      <c r="M209" s="458"/>
      <c r="N209" s="458"/>
      <c r="O209" s="458"/>
      <c r="P209" s="458"/>
      <c r="Q209" s="458"/>
      <c r="R209" s="458"/>
      <c r="S209" s="458"/>
      <c r="T209" s="458"/>
      <c r="U209" s="458"/>
      <c r="V209" s="458"/>
      <c r="W209" s="458"/>
      <c r="X209" s="458"/>
      <c r="Y209" s="459"/>
      <c r="Z209" s="459"/>
      <c r="AA209" s="286"/>
      <c r="AB209" s="430"/>
      <c r="AC209" s="430"/>
      <c r="AD209" s="430"/>
      <c r="AE209" s="430"/>
      <c r="AF209" s="430"/>
      <c r="AG209" s="430"/>
      <c r="AH209" s="430"/>
      <c r="AI209" s="430"/>
      <c r="AJ209" s="430"/>
      <c r="AK209" s="430"/>
      <c r="AL209" s="430"/>
      <c r="AM209" s="430"/>
      <c r="AN209" s="430"/>
      <c r="AO209" s="430"/>
      <c r="AP209" s="430"/>
    </row>
    <row r="210" spans="1:42" ht="15">
      <c r="A210" s="834"/>
      <c r="B210" s="455"/>
      <c r="C210" s="456"/>
      <c r="D210" s="456"/>
      <c r="E210" s="461"/>
      <c r="F210" s="456"/>
      <c r="G210" s="126"/>
      <c r="H210" s="126"/>
      <c r="I210" s="456"/>
      <c r="J210" s="456"/>
      <c r="K210" s="456"/>
      <c r="L210" s="458"/>
      <c r="M210" s="458"/>
      <c r="N210" s="458"/>
      <c r="O210" s="458"/>
      <c r="P210" s="458"/>
      <c r="Q210" s="458"/>
      <c r="R210" s="458"/>
      <c r="S210" s="458"/>
      <c r="T210" s="458"/>
      <c r="U210" s="458"/>
      <c r="V210" s="458"/>
      <c r="W210" s="458"/>
      <c r="X210" s="458"/>
      <c r="Y210" s="459"/>
      <c r="Z210" s="459"/>
      <c r="AA210" s="286"/>
      <c r="AB210" s="430"/>
      <c r="AC210" s="430"/>
      <c r="AD210" s="430"/>
      <c r="AE210" s="430"/>
      <c r="AF210" s="430"/>
      <c r="AG210" s="430"/>
      <c r="AH210" s="430"/>
      <c r="AI210" s="430"/>
      <c r="AJ210" s="430"/>
      <c r="AK210" s="430"/>
      <c r="AL210" s="430"/>
      <c r="AM210" s="430"/>
      <c r="AN210" s="430"/>
      <c r="AO210" s="430"/>
      <c r="AP210" s="430"/>
    </row>
    <row r="211" spans="1:42" ht="15">
      <c r="A211" s="834"/>
      <c r="B211" s="455"/>
      <c r="C211" s="456"/>
      <c r="D211" s="456"/>
      <c r="E211" s="461"/>
      <c r="F211" s="456"/>
      <c r="G211" s="126"/>
      <c r="H211" s="126"/>
      <c r="I211" s="456"/>
      <c r="J211" s="456"/>
      <c r="K211" s="456"/>
      <c r="L211" s="458"/>
      <c r="M211" s="458"/>
      <c r="N211" s="458"/>
      <c r="O211" s="458"/>
      <c r="P211" s="458"/>
      <c r="Q211" s="458"/>
      <c r="R211" s="458"/>
      <c r="S211" s="458"/>
      <c r="T211" s="458"/>
      <c r="U211" s="458"/>
      <c r="V211" s="458"/>
      <c r="W211" s="458"/>
      <c r="X211" s="458"/>
      <c r="Y211" s="459"/>
      <c r="Z211" s="459"/>
      <c r="AA211" s="286"/>
      <c r="AB211" s="430"/>
      <c r="AC211" s="430"/>
      <c r="AD211" s="430"/>
      <c r="AE211" s="430"/>
      <c r="AF211" s="430"/>
      <c r="AG211" s="430"/>
      <c r="AH211" s="430"/>
      <c r="AI211" s="430"/>
      <c r="AJ211" s="430"/>
      <c r="AK211" s="430"/>
      <c r="AL211" s="430"/>
      <c r="AM211" s="430"/>
      <c r="AN211" s="430"/>
      <c r="AO211" s="430"/>
      <c r="AP211" s="430"/>
    </row>
    <row r="212" spans="1:42" ht="15">
      <c r="A212" s="834"/>
      <c r="B212" s="455"/>
      <c r="C212" s="456"/>
      <c r="D212" s="456"/>
      <c r="E212" s="461"/>
      <c r="F212" s="456"/>
      <c r="G212" s="126"/>
      <c r="H212" s="126"/>
      <c r="I212" s="456"/>
      <c r="J212" s="456"/>
      <c r="K212" s="456"/>
      <c r="L212" s="458"/>
      <c r="M212" s="458"/>
      <c r="N212" s="458"/>
      <c r="O212" s="458"/>
      <c r="P212" s="458"/>
      <c r="Q212" s="458"/>
      <c r="R212" s="458"/>
      <c r="S212" s="458"/>
      <c r="T212" s="458"/>
      <c r="U212" s="458"/>
      <c r="V212" s="458"/>
      <c r="W212" s="458"/>
      <c r="X212" s="458"/>
      <c r="Y212" s="459"/>
      <c r="Z212" s="459"/>
      <c r="AA212" s="286"/>
      <c r="AB212" s="430"/>
      <c r="AC212" s="430"/>
      <c r="AD212" s="430"/>
      <c r="AE212" s="430"/>
      <c r="AF212" s="430"/>
      <c r="AG212" s="430"/>
      <c r="AH212" s="430"/>
      <c r="AI212" s="430"/>
      <c r="AJ212" s="430"/>
      <c r="AK212" s="430"/>
      <c r="AL212" s="430"/>
      <c r="AM212" s="430"/>
      <c r="AN212" s="430"/>
      <c r="AO212" s="430"/>
      <c r="AP212" s="430"/>
    </row>
    <row r="213" spans="1:42" ht="15">
      <c r="A213" s="834"/>
      <c r="B213" s="455"/>
      <c r="C213" s="456"/>
      <c r="D213" s="456"/>
      <c r="E213" s="461"/>
      <c r="F213" s="456"/>
      <c r="G213" s="126"/>
      <c r="H213" s="126"/>
      <c r="I213" s="456"/>
      <c r="J213" s="456"/>
      <c r="K213" s="456"/>
      <c r="L213" s="458"/>
      <c r="M213" s="458"/>
      <c r="N213" s="458"/>
      <c r="O213" s="458"/>
      <c r="P213" s="458"/>
      <c r="Q213" s="458"/>
      <c r="R213" s="458"/>
      <c r="S213" s="458"/>
      <c r="T213" s="458"/>
      <c r="U213" s="458"/>
      <c r="V213" s="458"/>
      <c r="W213" s="458"/>
      <c r="X213" s="458"/>
      <c r="Y213" s="459"/>
      <c r="Z213" s="459"/>
      <c r="AA213" s="286"/>
      <c r="AB213" s="430"/>
      <c r="AC213" s="430"/>
      <c r="AD213" s="430"/>
      <c r="AE213" s="430"/>
      <c r="AF213" s="430"/>
      <c r="AG213" s="430"/>
      <c r="AH213" s="430"/>
      <c r="AI213" s="430"/>
      <c r="AJ213" s="430"/>
      <c r="AK213" s="430"/>
      <c r="AL213" s="430"/>
      <c r="AM213" s="430"/>
      <c r="AN213" s="430"/>
      <c r="AO213" s="430"/>
      <c r="AP213" s="430"/>
    </row>
    <row r="214" spans="1:42" ht="15">
      <c r="A214" s="834"/>
      <c r="B214" s="455"/>
      <c r="C214" s="456"/>
      <c r="D214" s="456"/>
      <c r="E214" s="461"/>
      <c r="F214" s="456"/>
      <c r="G214" s="126"/>
      <c r="H214" s="126"/>
      <c r="I214" s="456"/>
      <c r="J214" s="456"/>
      <c r="K214" s="456"/>
      <c r="L214" s="458"/>
      <c r="M214" s="458"/>
      <c r="N214" s="458"/>
      <c r="O214" s="458"/>
      <c r="P214" s="458"/>
      <c r="Q214" s="458"/>
      <c r="R214" s="458"/>
      <c r="S214" s="458"/>
      <c r="T214" s="458"/>
      <c r="U214" s="458"/>
      <c r="V214" s="458"/>
      <c r="W214" s="458"/>
      <c r="X214" s="458"/>
      <c r="Y214" s="459"/>
      <c r="Z214" s="459"/>
      <c r="AA214" s="286"/>
      <c r="AB214" s="430"/>
      <c r="AC214" s="430"/>
      <c r="AD214" s="430"/>
      <c r="AE214" s="430"/>
      <c r="AF214" s="430"/>
      <c r="AG214" s="430"/>
      <c r="AH214" s="430"/>
      <c r="AI214" s="430"/>
      <c r="AJ214" s="430"/>
      <c r="AK214" s="430"/>
      <c r="AL214" s="430"/>
      <c r="AM214" s="430"/>
      <c r="AN214" s="430"/>
      <c r="AO214" s="430"/>
      <c r="AP214" s="430"/>
    </row>
    <row r="215" spans="1:42" ht="15">
      <c r="A215" s="834"/>
      <c r="B215" s="455"/>
      <c r="C215" s="456"/>
      <c r="D215" s="456"/>
      <c r="E215" s="461"/>
      <c r="F215" s="456"/>
      <c r="G215" s="126"/>
      <c r="H215" s="126"/>
      <c r="I215" s="456"/>
      <c r="J215" s="456"/>
      <c r="K215" s="456"/>
      <c r="L215" s="458"/>
      <c r="M215" s="458"/>
      <c r="N215" s="458"/>
      <c r="O215" s="458"/>
      <c r="P215" s="458"/>
      <c r="Q215" s="458"/>
      <c r="R215" s="458"/>
      <c r="S215" s="458"/>
      <c r="T215" s="458"/>
      <c r="U215" s="458"/>
      <c r="V215" s="458"/>
      <c r="W215" s="458"/>
      <c r="X215" s="458"/>
      <c r="Y215" s="459"/>
      <c r="Z215" s="459"/>
      <c r="AA215" s="286"/>
      <c r="AB215" s="430"/>
      <c r="AC215" s="430"/>
      <c r="AD215" s="430"/>
      <c r="AE215" s="430"/>
      <c r="AF215" s="430"/>
      <c r="AG215" s="430"/>
      <c r="AH215" s="430"/>
      <c r="AI215" s="430"/>
      <c r="AJ215" s="430"/>
      <c r="AK215" s="430"/>
      <c r="AL215" s="430"/>
      <c r="AM215" s="430"/>
      <c r="AN215" s="430"/>
      <c r="AO215" s="430"/>
      <c r="AP215" s="430"/>
    </row>
    <row r="216" spans="1:42" ht="15">
      <c r="A216" s="834"/>
      <c r="B216" s="455"/>
      <c r="C216" s="456"/>
      <c r="D216" s="456"/>
      <c r="E216" s="461"/>
      <c r="F216" s="456"/>
      <c r="G216" s="126"/>
      <c r="H216" s="126"/>
      <c r="I216" s="456"/>
      <c r="J216" s="456"/>
      <c r="K216" s="456"/>
      <c r="L216" s="458"/>
      <c r="M216" s="458"/>
      <c r="N216" s="458"/>
      <c r="O216" s="458"/>
      <c r="P216" s="458"/>
      <c r="Q216" s="458"/>
      <c r="R216" s="458"/>
      <c r="S216" s="458"/>
      <c r="T216" s="458"/>
      <c r="U216" s="458"/>
      <c r="V216" s="458"/>
      <c r="W216" s="458"/>
      <c r="X216" s="458"/>
      <c r="Y216" s="459"/>
      <c r="Z216" s="459"/>
      <c r="AA216" s="286"/>
      <c r="AB216" s="430"/>
      <c r="AC216" s="430"/>
      <c r="AD216" s="430"/>
      <c r="AE216" s="430"/>
      <c r="AF216" s="430"/>
      <c r="AG216" s="430"/>
      <c r="AH216" s="430"/>
      <c r="AI216" s="430"/>
      <c r="AJ216" s="430"/>
      <c r="AK216" s="430"/>
      <c r="AL216" s="430"/>
      <c r="AM216" s="430"/>
      <c r="AN216" s="430"/>
      <c r="AO216" s="430"/>
      <c r="AP216" s="430"/>
    </row>
    <row r="217" spans="1:42" ht="15">
      <c r="A217" s="834"/>
      <c r="B217" s="455"/>
      <c r="C217" s="456"/>
      <c r="D217" s="456"/>
      <c r="E217" s="461"/>
      <c r="F217" s="456"/>
      <c r="G217" s="126"/>
      <c r="H217" s="126"/>
      <c r="I217" s="456"/>
      <c r="J217" s="456"/>
      <c r="K217" s="456"/>
      <c r="L217" s="458"/>
      <c r="M217" s="458"/>
      <c r="N217" s="458"/>
      <c r="O217" s="458"/>
      <c r="P217" s="458"/>
      <c r="Q217" s="458"/>
      <c r="R217" s="458"/>
      <c r="S217" s="458"/>
      <c r="T217" s="458"/>
      <c r="U217" s="458"/>
      <c r="V217" s="458"/>
      <c r="W217" s="458"/>
      <c r="X217" s="458"/>
      <c r="Y217" s="459"/>
      <c r="Z217" s="459"/>
      <c r="AA217" s="286"/>
      <c r="AB217" s="430"/>
      <c r="AC217" s="430"/>
      <c r="AD217" s="430"/>
      <c r="AE217" s="430"/>
      <c r="AF217" s="430"/>
      <c r="AG217" s="430"/>
      <c r="AH217" s="430"/>
      <c r="AI217" s="430"/>
      <c r="AJ217" s="430"/>
      <c r="AK217" s="430"/>
      <c r="AL217" s="430"/>
      <c r="AM217" s="430"/>
      <c r="AN217" s="430"/>
      <c r="AO217" s="430"/>
      <c r="AP217" s="430"/>
    </row>
    <row r="218" spans="1:42" ht="15">
      <c r="A218" s="834"/>
      <c r="B218" s="455"/>
      <c r="C218" s="456"/>
      <c r="D218" s="456"/>
      <c r="E218" s="461"/>
      <c r="F218" s="456"/>
      <c r="G218" s="126"/>
      <c r="H218" s="126"/>
      <c r="I218" s="456"/>
      <c r="J218" s="456"/>
      <c r="K218" s="456"/>
      <c r="L218" s="458"/>
      <c r="M218" s="458"/>
      <c r="N218" s="458"/>
      <c r="O218" s="458"/>
      <c r="P218" s="458"/>
      <c r="Q218" s="458"/>
      <c r="R218" s="458"/>
      <c r="S218" s="458"/>
      <c r="T218" s="458"/>
      <c r="U218" s="458"/>
      <c r="V218" s="458"/>
      <c r="W218" s="458"/>
      <c r="X218" s="458"/>
      <c r="Y218" s="459"/>
      <c r="Z218" s="459"/>
      <c r="AA218" s="286"/>
      <c r="AB218" s="430"/>
      <c r="AC218" s="430"/>
      <c r="AD218" s="430"/>
      <c r="AE218" s="430"/>
      <c r="AF218" s="430"/>
      <c r="AG218" s="430"/>
      <c r="AH218" s="430"/>
      <c r="AI218" s="430"/>
      <c r="AJ218" s="430"/>
      <c r="AK218" s="430"/>
      <c r="AL218" s="430"/>
      <c r="AM218" s="430"/>
      <c r="AN218" s="430"/>
      <c r="AO218" s="430"/>
      <c r="AP218" s="430"/>
    </row>
    <row r="219" spans="1:42" ht="15">
      <c r="A219" s="834"/>
      <c r="B219" s="455"/>
      <c r="C219" s="456"/>
      <c r="D219" s="456"/>
      <c r="E219" s="461"/>
      <c r="F219" s="456"/>
      <c r="G219" s="126"/>
      <c r="H219" s="126"/>
      <c r="I219" s="456"/>
      <c r="J219" s="456"/>
      <c r="K219" s="456"/>
      <c r="L219" s="458"/>
      <c r="M219" s="458"/>
      <c r="N219" s="458"/>
      <c r="O219" s="458"/>
      <c r="P219" s="458"/>
      <c r="Q219" s="458"/>
      <c r="R219" s="458"/>
      <c r="S219" s="458"/>
      <c r="T219" s="458"/>
      <c r="U219" s="458"/>
      <c r="V219" s="458"/>
      <c r="W219" s="458"/>
      <c r="X219" s="458"/>
      <c r="Y219" s="459"/>
      <c r="Z219" s="459"/>
      <c r="AA219" s="286"/>
      <c r="AB219" s="430"/>
      <c r="AC219" s="430"/>
      <c r="AD219" s="430"/>
      <c r="AE219" s="430"/>
      <c r="AF219" s="430"/>
      <c r="AG219" s="430"/>
      <c r="AH219" s="430"/>
      <c r="AI219" s="430"/>
      <c r="AJ219" s="430"/>
      <c r="AK219" s="430"/>
      <c r="AL219" s="430"/>
      <c r="AM219" s="430"/>
      <c r="AN219" s="430"/>
      <c r="AO219" s="430"/>
      <c r="AP219" s="430"/>
    </row>
    <row r="220" spans="1:42" ht="15">
      <c r="A220" s="834"/>
      <c r="B220" s="455"/>
      <c r="C220" s="456"/>
      <c r="D220" s="456"/>
      <c r="E220" s="461"/>
      <c r="F220" s="456"/>
      <c r="G220" s="126"/>
      <c r="H220" s="126"/>
      <c r="I220" s="456"/>
      <c r="J220" s="456"/>
      <c r="K220" s="456"/>
      <c r="L220" s="458"/>
      <c r="M220" s="458"/>
      <c r="N220" s="458"/>
      <c r="O220" s="458"/>
      <c r="P220" s="458"/>
      <c r="Q220" s="458"/>
      <c r="R220" s="458"/>
      <c r="S220" s="458"/>
      <c r="T220" s="458"/>
      <c r="U220" s="458"/>
      <c r="V220" s="458"/>
      <c r="W220" s="458"/>
      <c r="X220" s="458"/>
      <c r="Y220" s="459"/>
      <c r="Z220" s="459"/>
      <c r="AA220" s="286"/>
      <c r="AB220" s="430"/>
      <c r="AC220" s="430"/>
      <c r="AD220" s="430"/>
      <c r="AE220" s="430"/>
      <c r="AF220" s="430"/>
      <c r="AG220" s="430"/>
      <c r="AH220" s="430"/>
      <c r="AI220" s="430"/>
      <c r="AJ220" s="430"/>
      <c r="AK220" s="430"/>
      <c r="AL220" s="430"/>
      <c r="AM220" s="430"/>
      <c r="AN220" s="430"/>
      <c r="AO220" s="430"/>
      <c r="AP220" s="430"/>
    </row>
    <row r="221" spans="1:42" ht="15">
      <c r="A221" s="834"/>
      <c r="B221" s="455"/>
      <c r="C221" s="456"/>
      <c r="D221" s="456"/>
      <c r="E221" s="461"/>
      <c r="F221" s="456"/>
      <c r="G221" s="126"/>
      <c r="H221" s="126"/>
      <c r="I221" s="456"/>
      <c r="J221" s="456"/>
      <c r="K221" s="456"/>
      <c r="L221" s="458"/>
      <c r="M221" s="458"/>
      <c r="N221" s="458"/>
      <c r="O221" s="458"/>
      <c r="P221" s="458"/>
      <c r="Q221" s="458"/>
      <c r="R221" s="458"/>
      <c r="S221" s="458"/>
      <c r="T221" s="458"/>
      <c r="U221" s="458"/>
      <c r="V221" s="458"/>
      <c r="W221" s="458"/>
      <c r="X221" s="458"/>
      <c r="Y221" s="459"/>
      <c r="Z221" s="459"/>
      <c r="AA221" s="286"/>
      <c r="AB221" s="430"/>
      <c r="AC221" s="430"/>
      <c r="AD221" s="430"/>
      <c r="AE221" s="430"/>
      <c r="AF221" s="430"/>
      <c r="AG221" s="430"/>
      <c r="AH221" s="430"/>
      <c r="AI221" s="430"/>
      <c r="AJ221" s="430"/>
      <c r="AK221" s="430"/>
      <c r="AL221" s="430"/>
      <c r="AM221" s="430"/>
      <c r="AN221" s="430"/>
      <c r="AO221" s="430"/>
      <c r="AP221" s="430"/>
    </row>
    <row r="222" spans="1:42" ht="15">
      <c r="A222" s="834"/>
      <c r="B222" s="455"/>
      <c r="C222" s="456"/>
      <c r="D222" s="456"/>
      <c r="E222" s="461"/>
      <c r="F222" s="456"/>
      <c r="G222" s="126"/>
      <c r="H222" s="126"/>
      <c r="I222" s="456"/>
      <c r="J222" s="456"/>
      <c r="K222" s="456"/>
      <c r="L222" s="458"/>
      <c r="M222" s="458"/>
      <c r="N222" s="458"/>
      <c r="O222" s="458"/>
      <c r="P222" s="458"/>
      <c r="Q222" s="458"/>
      <c r="R222" s="458"/>
      <c r="S222" s="458"/>
      <c r="T222" s="458"/>
      <c r="U222" s="458"/>
      <c r="V222" s="458"/>
      <c r="W222" s="458"/>
      <c r="X222" s="458"/>
      <c r="Y222" s="459"/>
      <c r="Z222" s="459"/>
      <c r="AA222" s="286"/>
      <c r="AB222" s="430"/>
      <c r="AC222" s="430"/>
      <c r="AD222" s="430"/>
      <c r="AE222" s="430"/>
      <c r="AF222" s="430"/>
      <c r="AG222" s="430"/>
      <c r="AH222" s="430"/>
      <c r="AI222" s="430"/>
      <c r="AJ222" s="430"/>
      <c r="AK222" s="430"/>
      <c r="AL222" s="430"/>
      <c r="AM222" s="430"/>
      <c r="AN222" s="430"/>
      <c r="AO222" s="430"/>
      <c r="AP222" s="430"/>
    </row>
    <row r="223" spans="1:42" ht="15">
      <c r="A223" s="834"/>
      <c r="B223" s="455"/>
      <c r="C223" s="456"/>
      <c r="D223" s="456"/>
      <c r="E223" s="461"/>
      <c r="F223" s="456"/>
      <c r="G223" s="126"/>
      <c r="H223" s="126"/>
      <c r="I223" s="456"/>
      <c r="J223" s="456"/>
      <c r="K223" s="456"/>
      <c r="L223" s="458"/>
      <c r="M223" s="458"/>
      <c r="N223" s="458"/>
      <c r="O223" s="458"/>
      <c r="P223" s="458"/>
      <c r="Q223" s="458"/>
      <c r="R223" s="458"/>
      <c r="S223" s="458"/>
      <c r="T223" s="458"/>
      <c r="U223" s="458"/>
      <c r="V223" s="458"/>
      <c r="W223" s="458"/>
      <c r="X223" s="458"/>
      <c r="Y223" s="459"/>
      <c r="Z223" s="459"/>
      <c r="AA223" s="286"/>
      <c r="AB223" s="430"/>
      <c r="AC223" s="430"/>
      <c r="AD223" s="430"/>
      <c r="AE223" s="430"/>
      <c r="AF223" s="430"/>
      <c r="AG223" s="430"/>
      <c r="AH223" s="430"/>
      <c r="AI223" s="430"/>
      <c r="AJ223" s="430"/>
      <c r="AK223" s="430"/>
      <c r="AL223" s="430"/>
      <c r="AM223" s="430"/>
      <c r="AN223" s="430"/>
      <c r="AO223" s="430"/>
      <c r="AP223" s="430"/>
    </row>
    <row r="224" spans="1:42" ht="15">
      <c r="A224" s="834"/>
      <c r="B224" s="455"/>
      <c r="C224" s="456"/>
      <c r="D224" s="456"/>
      <c r="E224" s="461"/>
      <c r="F224" s="456"/>
      <c r="G224" s="126"/>
      <c r="H224" s="126"/>
      <c r="I224" s="456"/>
      <c r="J224" s="456"/>
      <c r="K224" s="456"/>
      <c r="L224" s="458"/>
      <c r="M224" s="458"/>
      <c r="N224" s="458"/>
      <c r="O224" s="458"/>
      <c r="P224" s="458"/>
      <c r="Q224" s="458"/>
      <c r="R224" s="458"/>
      <c r="S224" s="458"/>
      <c r="T224" s="458"/>
      <c r="U224" s="458"/>
      <c r="V224" s="458"/>
      <c r="W224" s="458"/>
      <c r="X224" s="458"/>
      <c r="Y224" s="459"/>
      <c r="Z224" s="459"/>
      <c r="AA224" s="286"/>
      <c r="AB224" s="430"/>
      <c r="AC224" s="430"/>
      <c r="AD224" s="430"/>
      <c r="AE224" s="430"/>
      <c r="AF224" s="430"/>
      <c r="AG224" s="430"/>
      <c r="AH224" s="430"/>
      <c r="AI224" s="430"/>
      <c r="AJ224" s="430"/>
      <c r="AK224" s="430"/>
      <c r="AL224" s="430"/>
      <c r="AM224" s="430"/>
      <c r="AN224" s="430"/>
      <c r="AO224" s="430"/>
      <c r="AP224" s="430"/>
    </row>
    <row r="225" spans="1:42" ht="15">
      <c r="A225" s="834"/>
      <c r="B225" s="455"/>
      <c r="C225" s="456"/>
      <c r="D225" s="456"/>
      <c r="E225" s="461"/>
      <c r="F225" s="456"/>
      <c r="G225" s="126"/>
      <c r="H225" s="126"/>
      <c r="I225" s="456"/>
      <c r="J225" s="456"/>
      <c r="K225" s="456"/>
      <c r="L225" s="458"/>
      <c r="M225" s="458"/>
      <c r="N225" s="458"/>
      <c r="O225" s="458"/>
      <c r="P225" s="458"/>
      <c r="Q225" s="458"/>
      <c r="R225" s="458"/>
      <c r="S225" s="458"/>
      <c r="T225" s="458"/>
      <c r="U225" s="458"/>
      <c r="V225" s="458"/>
      <c r="W225" s="458"/>
      <c r="X225" s="458"/>
      <c r="Y225" s="459"/>
      <c r="Z225" s="459"/>
      <c r="AA225" s="286"/>
      <c r="AB225" s="430"/>
      <c r="AC225" s="430"/>
      <c r="AD225" s="430"/>
      <c r="AE225" s="430"/>
      <c r="AF225" s="430"/>
      <c r="AG225" s="430"/>
      <c r="AH225" s="430"/>
      <c r="AI225" s="430"/>
      <c r="AJ225" s="430"/>
      <c r="AK225" s="430"/>
      <c r="AL225" s="430"/>
      <c r="AM225" s="430"/>
      <c r="AN225" s="430"/>
      <c r="AO225" s="430"/>
      <c r="AP225" s="430"/>
    </row>
    <row r="226" spans="1:42" ht="15">
      <c r="A226" s="834"/>
      <c r="B226" s="455"/>
      <c r="C226" s="456"/>
      <c r="D226" s="456"/>
      <c r="E226" s="461"/>
      <c r="F226" s="456"/>
      <c r="G226" s="126"/>
      <c r="H226" s="126"/>
      <c r="I226" s="456"/>
      <c r="J226" s="456"/>
      <c r="K226" s="456"/>
      <c r="L226" s="458"/>
      <c r="M226" s="458"/>
      <c r="N226" s="458"/>
      <c r="O226" s="458"/>
      <c r="P226" s="458"/>
      <c r="Q226" s="458"/>
      <c r="R226" s="458"/>
      <c r="S226" s="458"/>
      <c r="T226" s="458"/>
      <c r="U226" s="458"/>
      <c r="V226" s="458"/>
      <c r="W226" s="458"/>
      <c r="X226" s="458"/>
      <c r="Y226" s="459"/>
      <c r="Z226" s="459"/>
      <c r="AA226" s="286"/>
      <c r="AB226" s="430"/>
      <c r="AC226" s="430"/>
      <c r="AD226" s="430"/>
      <c r="AE226" s="430"/>
      <c r="AF226" s="430"/>
      <c r="AG226" s="430"/>
      <c r="AH226" s="430"/>
      <c r="AI226" s="430"/>
      <c r="AJ226" s="430"/>
      <c r="AK226" s="430"/>
      <c r="AL226" s="430"/>
      <c r="AM226" s="430"/>
      <c r="AN226" s="430"/>
      <c r="AO226" s="430"/>
      <c r="AP226" s="430"/>
    </row>
    <row r="227" spans="1:42" ht="15">
      <c r="A227" s="834"/>
      <c r="B227" s="455"/>
      <c r="C227" s="456"/>
      <c r="D227" s="456"/>
      <c r="E227" s="461"/>
      <c r="F227" s="456"/>
      <c r="G227" s="126"/>
      <c r="H227" s="126"/>
      <c r="I227" s="456"/>
      <c r="J227" s="456"/>
      <c r="K227" s="456"/>
      <c r="L227" s="458"/>
      <c r="M227" s="458"/>
      <c r="N227" s="458"/>
      <c r="O227" s="458"/>
      <c r="P227" s="458"/>
      <c r="Q227" s="458"/>
      <c r="R227" s="458"/>
      <c r="S227" s="458"/>
      <c r="T227" s="458"/>
      <c r="U227" s="458"/>
      <c r="V227" s="458"/>
      <c r="W227" s="458"/>
      <c r="X227" s="458"/>
      <c r="Y227" s="459"/>
      <c r="Z227" s="459"/>
      <c r="AA227" s="286"/>
      <c r="AB227" s="430"/>
      <c r="AC227" s="430"/>
      <c r="AD227" s="430"/>
      <c r="AE227" s="430"/>
      <c r="AF227" s="430"/>
      <c r="AG227" s="430"/>
      <c r="AH227" s="430"/>
      <c r="AI227" s="430"/>
      <c r="AJ227" s="430"/>
      <c r="AK227" s="430"/>
      <c r="AL227" s="430"/>
      <c r="AM227" s="430"/>
      <c r="AN227" s="430"/>
      <c r="AO227" s="430"/>
      <c r="AP227" s="430"/>
    </row>
    <row r="228" spans="1:42" ht="15">
      <c r="A228" s="834"/>
      <c r="B228" s="455"/>
      <c r="C228" s="456"/>
      <c r="D228" s="456"/>
      <c r="E228" s="461"/>
      <c r="F228" s="456"/>
      <c r="G228" s="126"/>
      <c r="H228" s="126"/>
      <c r="I228" s="456"/>
      <c r="J228" s="456"/>
      <c r="K228" s="456"/>
      <c r="L228" s="458"/>
      <c r="M228" s="458"/>
      <c r="N228" s="458"/>
      <c r="O228" s="458"/>
      <c r="P228" s="458"/>
      <c r="Q228" s="458"/>
      <c r="R228" s="458"/>
      <c r="S228" s="458"/>
      <c r="T228" s="458"/>
      <c r="U228" s="458"/>
      <c r="V228" s="458"/>
      <c r="W228" s="458"/>
      <c r="X228" s="458"/>
      <c r="Y228" s="459"/>
      <c r="Z228" s="459"/>
      <c r="AA228" s="286"/>
      <c r="AB228" s="430"/>
      <c r="AC228" s="430"/>
      <c r="AD228" s="430"/>
      <c r="AE228" s="430"/>
      <c r="AF228" s="430"/>
      <c r="AG228" s="430"/>
      <c r="AH228" s="430"/>
      <c r="AI228" s="430"/>
      <c r="AJ228" s="430"/>
      <c r="AK228" s="430"/>
      <c r="AL228" s="430"/>
      <c r="AM228" s="430"/>
      <c r="AN228" s="430"/>
      <c r="AO228" s="430"/>
      <c r="AP228" s="430"/>
    </row>
    <row r="229" spans="1:42" ht="15">
      <c r="A229" s="834"/>
      <c r="B229" s="455"/>
      <c r="C229" s="456"/>
      <c r="D229" s="456"/>
      <c r="E229" s="461"/>
      <c r="F229" s="456"/>
      <c r="G229" s="126"/>
      <c r="H229" s="126"/>
      <c r="I229" s="456"/>
      <c r="J229" s="456"/>
      <c r="K229" s="456"/>
      <c r="L229" s="458"/>
      <c r="M229" s="458"/>
      <c r="N229" s="458"/>
      <c r="O229" s="458"/>
      <c r="P229" s="458"/>
      <c r="Q229" s="458"/>
      <c r="R229" s="458"/>
      <c r="S229" s="458"/>
      <c r="T229" s="458"/>
      <c r="U229" s="458"/>
      <c r="V229" s="458"/>
      <c r="W229" s="458"/>
      <c r="X229" s="458"/>
      <c r="Y229" s="459"/>
      <c r="Z229" s="459"/>
      <c r="AA229" s="286"/>
      <c r="AB229" s="430"/>
      <c r="AC229" s="430"/>
      <c r="AD229" s="430"/>
      <c r="AE229" s="430"/>
      <c r="AF229" s="430"/>
      <c r="AG229" s="430"/>
      <c r="AH229" s="430"/>
      <c r="AI229" s="430"/>
      <c r="AJ229" s="430"/>
      <c r="AK229" s="430"/>
      <c r="AL229" s="430"/>
      <c r="AM229" s="430"/>
      <c r="AN229" s="430"/>
      <c r="AO229" s="430"/>
      <c r="AP229" s="430"/>
    </row>
    <row r="230" spans="1:42" ht="15">
      <c r="A230" s="834"/>
      <c r="B230" s="455"/>
      <c r="C230" s="456"/>
      <c r="D230" s="456"/>
      <c r="E230" s="461"/>
      <c r="F230" s="456"/>
      <c r="G230" s="126"/>
      <c r="H230" s="126"/>
      <c r="I230" s="456"/>
      <c r="J230" s="456"/>
      <c r="K230" s="456"/>
      <c r="L230" s="458"/>
      <c r="M230" s="458"/>
      <c r="N230" s="458"/>
      <c r="O230" s="458"/>
      <c r="P230" s="458"/>
      <c r="Q230" s="458"/>
      <c r="R230" s="458"/>
      <c r="S230" s="458"/>
      <c r="T230" s="458"/>
      <c r="U230" s="458"/>
      <c r="V230" s="458"/>
      <c r="W230" s="458"/>
      <c r="X230" s="458"/>
      <c r="Y230" s="459"/>
      <c r="Z230" s="459"/>
      <c r="AA230" s="286"/>
      <c r="AB230" s="430"/>
      <c r="AC230" s="430"/>
      <c r="AD230" s="430"/>
      <c r="AE230" s="430"/>
      <c r="AF230" s="430"/>
      <c r="AG230" s="430"/>
      <c r="AH230" s="430"/>
      <c r="AI230" s="430"/>
      <c r="AJ230" s="430"/>
      <c r="AK230" s="430"/>
      <c r="AL230" s="430"/>
      <c r="AM230" s="430"/>
      <c r="AN230" s="430"/>
      <c r="AO230" s="430"/>
      <c r="AP230" s="430"/>
    </row>
    <row r="231" spans="1:42" ht="15">
      <c r="A231" s="834"/>
      <c r="B231" s="455"/>
      <c r="C231" s="456"/>
      <c r="D231" s="456"/>
      <c r="E231" s="461"/>
      <c r="F231" s="456"/>
      <c r="G231" s="126"/>
      <c r="H231" s="126"/>
      <c r="I231" s="456"/>
      <c r="J231" s="456"/>
      <c r="K231" s="456"/>
      <c r="L231" s="458"/>
      <c r="M231" s="458"/>
      <c r="N231" s="458"/>
      <c r="O231" s="458"/>
      <c r="P231" s="458"/>
      <c r="Q231" s="458"/>
      <c r="R231" s="458"/>
      <c r="S231" s="458"/>
      <c r="T231" s="458"/>
      <c r="U231" s="458"/>
      <c r="V231" s="458"/>
      <c r="W231" s="458"/>
      <c r="X231" s="458"/>
      <c r="Y231" s="459"/>
      <c r="Z231" s="459"/>
      <c r="AA231" s="286"/>
      <c r="AB231" s="430"/>
      <c r="AC231" s="430"/>
      <c r="AD231" s="430"/>
      <c r="AE231" s="430"/>
      <c r="AF231" s="430"/>
      <c r="AG231" s="430"/>
      <c r="AH231" s="430"/>
      <c r="AI231" s="430"/>
      <c r="AJ231" s="430"/>
      <c r="AK231" s="430"/>
      <c r="AL231" s="430"/>
      <c r="AM231" s="430"/>
      <c r="AN231" s="430"/>
      <c r="AO231" s="430"/>
      <c r="AP231" s="430"/>
    </row>
    <row r="232" spans="1:42" ht="15">
      <c r="A232" s="834"/>
      <c r="B232" s="455"/>
      <c r="C232" s="456"/>
      <c r="D232" s="456"/>
      <c r="E232" s="461"/>
      <c r="F232" s="456"/>
      <c r="G232" s="126"/>
      <c r="H232" s="126"/>
      <c r="I232" s="456"/>
      <c r="J232" s="456"/>
      <c r="K232" s="456"/>
      <c r="L232" s="458"/>
      <c r="M232" s="458"/>
      <c r="N232" s="458"/>
      <c r="O232" s="458"/>
      <c r="P232" s="458"/>
      <c r="Q232" s="458"/>
      <c r="R232" s="458"/>
      <c r="S232" s="458"/>
      <c r="T232" s="458"/>
      <c r="U232" s="458"/>
      <c r="V232" s="458"/>
      <c r="W232" s="458"/>
      <c r="X232" s="458"/>
      <c r="Y232" s="459"/>
      <c r="Z232" s="459"/>
      <c r="AA232" s="286"/>
      <c r="AB232" s="430"/>
      <c r="AC232" s="430"/>
      <c r="AD232" s="430"/>
      <c r="AE232" s="430"/>
      <c r="AF232" s="430"/>
      <c r="AG232" s="430"/>
      <c r="AH232" s="430"/>
      <c r="AI232" s="430"/>
      <c r="AJ232" s="430"/>
      <c r="AK232" s="430"/>
      <c r="AL232" s="430"/>
      <c r="AM232" s="430"/>
      <c r="AN232" s="430"/>
      <c r="AO232" s="430"/>
      <c r="AP232" s="430"/>
    </row>
    <row r="233" spans="1:42" ht="15">
      <c r="A233" s="834"/>
      <c r="B233" s="455"/>
      <c r="C233" s="456"/>
      <c r="D233" s="456"/>
      <c r="E233" s="461"/>
      <c r="F233" s="456"/>
      <c r="G233" s="126"/>
      <c r="H233" s="126"/>
      <c r="I233" s="456"/>
      <c r="J233" s="456"/>
      <c r="K233" s="456"/>
      <c r="L233" s="458"/>
      <c r="M233" s="458"/>
      <c r="N233" s="458"/>
      <c r="O233" s="458"/>
      <c r="P233" s="458"/>
      <c r="Q233" s="458"/>
      <c r="R233" s="458"/>
      <c r="S233" s="458"/>
      <c r="T233" s="458"/>
      <c r="U233" s="458"/>
      <c r="V233" s="458"/>
      <c r="W233" s="458"/>
      <c r="X233" s="458"/>
      <c r="Y233" s="459"/>
      <c r="Z233" s="459"/>
      <c r="AA233" s="286"/>
      <c r="AB233" s="430"/>
      <c r="AC233" s="430"/>
      <c r="AD233" s="430"/>
      <c r="AE233" s="430"/>
      <c r="AF233" s="430"/>
      <c r="AG233" s="430"/>
      <c r="AH233" s="430"/>
      <c r="AI233" s="430"/>
      <c r="AJ233" s="430"/>
      <c r="AK233" s="430"/>
      <c r="AL233" s="430"/>
      <c r="AM233" s="430"/>
      <c r="AN233" s="430"/>
      <c r="AO233" s="430"/>
      <c r="AP233" s="430"/>
    </row>
    <row r="234" spans="1:42" ht="15">
      <c r="A234" s="834"/>
      <c r="B234" s="455"/>
      <c r="C234" s="456"/>
      <c r="D234" s="456"/>
      <c r="E234" s="461"/>
      <c r="F234" s="456"/>
      <c r="G234" s="126"/>
      <c r="H234" s="126"/>
      <c r="I234" s="456"/>
      <c r="J234" s="456"/>
      <c r="K234" s="456"/>
      <c r="L234" s="458"/>
      <c r="M234" s="458"/>
      <c r="N234" s="458"/>
      <c r="O234" s="458"/>
      <c r="P234" s="458"/>
      <c r="Q234" s="458"/>
      <c r="R234" s="458"/>
      <c r="S234" s="458"/>
      <c r="T234" s="458"/>
      <c r="U234" s="458"/>
      <c r="V234" s="458"/>
      <c r="W234" s="458"/>
      <c r="X234" s="458"/>
      <c r="Y234" s="459"/>
      <c r="Z234" s="459"/>
      <c r="AA234" s="286"/>
      <c r="AB234" s="430"/>
      <c r="AC234" s="430"/>
      <c r="AD234" s="430"/>
      <c r="AE234" s="430"/>
      <c r="AF234" s="430"/>
      <c r="AG234" s="430"/>
      <c r="AH234" s="430"/>
      <c r="AI234" s="430"/>
      <c r="AJ234" s="430"/>
      <c r="AK234" s="430"/>
      <c r="AL234" s="430"/>
      <c r="AM234" s="430"/>
      <c r="AN234" s="430"/>
      <c r="AO234" s="430"/>
      <c r="AP234" s="430"/>
    </row>
    <row r="235" spans="1:42" ht="15">
      <c r="A235" s="834"/>
      <c r="B235" s="455"/>
      <c r="C235" s="456"/>
      <c r="D235" s="456"/>
      <c r="E235" s="461"/>
      <c r="F235" s="456"/>
      <c r="G235" s="126"/>
      <c r="H235" s="126"/>
      <c r="I235" s="456"/>
      <c r="J235" s="456"/>
      <c r="K235" s="456"/>
      <c r="L235" s="458"/>
      <c r="M235" s="458"/>
      <c r="N235" s="458"/>
      <c r="O235" s="458"/>
      <c r="P235" s="458"/>
      <c r="Q235" s="458"/>
      <c r="R235" s="458"/>
      <c r="S235" s="458"/>
      <c r="T235" s="458"/>
      <c r="U235" s="458"/>
      <c r="V235" s="458"/>
      <c r="W235" s="458"/>
      <c r="X235" s="458"/>
      <c r="Y235" s="459"/>
      <c r="Z235" s="459"/>
      <c r="AA235" s="286"/>
      <c r="AB235" s="430"/>
      <c r="AC235" s="430"/>
      <c r="AD235" s="430"/>
      <c r="AE235" s="430"/>
      <c r="AF235" s="430"/>
      <c r="AG235" s="430"/>
      <c r="AH235" s="430"/>
      <c r="AI235" s="430"/>
      <c r="AJ235" s="430"/>
      <c r="AK235" s="430"/>
      <c r="AL235" s="430"/>
      <c r="AM235" s="430"/>
      <c r="AN235" s="430"/>
      <c r="AO235" s="430"/>
      <c r="AP235" s="430"/>
    </row>
    <row r="236" spans="1:42" ht="15">
      <c r="A236" s="834"/>
      <c r="B236" s="455"/>
      <c r="C236" s="456"/>
      <c r="D236" s="456"/>
      <c r="E236" s="461"/>
      <c r="F236" s="456"/>
      <c r="G236" s="126"/>
      <c r="H236" s="126"/>
      <c r="I236" s="456"/>
      <c r="J236" s="456"/>
      <c r="K236" s="456"/>
      <c r="L236" s="458"/>
      <c r="M236" s="458"/>
      <c r="N236" s="458"/>
      <c r="O236" s="458"/>
      <c r="P236" s="458"/>
      <c r="Q236" s="458"/>
      <c r="R236" s="458"/>
      <c r="S236" s="458"/>
      <c r="T236" s="458"/>
      <c r="U236" s="458"/>
      <c r="V236" s="458"/>
      <c r="W236" s="458"/>
      <c r="X236" s="458"/>
      <c r="Y236" s="459"/>
      <c r="Z236" s="459"/>
      <c r="AA236" s="286"/>
      <c r="AB236" s="430"/>
      <c r="AC236" s="430"/>
      <c r="AD236" s="430"/>
      <c r="AE236" s="430"/>
      <c r="AF236" s="430"/>
      <c r="AG236" s="430"/>
      <c r="AH236" s="430"/>
      <c r="AI236" s="430"/>
      <c r="AJ236" s="430"/>
      <c r="AK236" s="430"/>
      <c r="AL236" s="430"/>
      <c r="AM236" s="430"/>
      <c r="AN236" s="430"/>
      <c r="AO236" s="430"/>
      <c r="AP236" s="430"/>
    </row>
    <row r="237" spans="1:42" ht="15">
      <c r="A237" s="834"/>
      <c r="B237" s="455"/>
      <c r="C237" s="456"/>
      <c r="D237" s="456"/>
      <c r="E237" s="461"/>
      <c r="F237" s="456"/>
      <c r="G237" s="126"/>
      <c r="H237" s="126"/>
      <c r="I237" s="456"/>
      <c r="J237" s="456"/>
      <c r="K237" s="456"/>
      <c r="L237" s="458"/>
      <c r="M237" s="458"/>
      <c r="N237" s="458"/>
      <c r="O237" s="458"/>
      <c r="P237" s="458"/>
      <c r="Q237" s="458"/>
      <c r="R237" s="458"/>
      <c r="S237" s="458"/>
      <c r="T237" s="458"/>
      <c r="U237" s="458"/>
      <c r="V237" s="458"/>
      <c r="W237" s="458"/>
      <c r="X237" s="458"/>
      <c r="Y237" s="459"/>
      <c r="Z237" s="459"/>
      <c r="AA237" s="286"/>
      <c r="AB237" s="430"/>
      <c r="AC237" s="430"/>
      <c r="AD237" s="430"/>
      <c r="AE237" s="430"/>
      <c r="AF237" s="430"/>
      <c r="AG237" s="430"/>
      <c r="AH237" s="430"/>
      <c r="AI237" s="430"/>
      <c r="AJ237" s="430"/>
      <c r="AK237" s="430"/>
      <c r="AL237" s="430"/>
      <c r="AM237" s="430"/>
      <c r="AN237" s="430"/>
      <c r="AO237" s="430"/>
      <c r="AP237" s="430"/>
    </row>
    <row r="238" spans="1:42" ht="15">
      <c r="A238" s="834"/>
      <c r="B238" s="455"/>
      <c r="C238" s="456"/>
      <c r="D238" s="456"/>
      <c r="E238" s="461"/>
      <c r="F238" s="456"/>
      <c r="G238" s="126"/>
      <c r="H238" s="126"/>
      <c r="I238" s="456"/>
      <c r="J238" s="456"/>
      <c r="K238" s="456"/>
      <c r="L238" s="458"/>
      <c r="M238" s="458"/>
      <c r="N238" s="458"/>
      <c r="O238" s="458"/>
      <c r="P238" s="458"/>
      <c r="Q238" s="458"/>
      <c r="R238" s="458"/>
      <c r="S238" s="458"/>
      <c r="T238" s="458"/>
      <c r="U238" s="458"/>
      <c r="V238" s="458"/>
      <c r="W238" s="458"/>
      <c r="X238" s="458"/>
      <c r="Y238" s="459"/>
      <c r="Z238" s="459"/>
      <c r="AA238" s="286"/>
      <c r="AB238" s="430"/>
      <c r="AC238" s="430"/>
      <c r="AD238" s="430"/>
      <c r="AE238" s="430"/>
      <c r="AF238" s="430"/>
      <c r="AG238" s="430"/>
      <c r="AH238" s="430"/>
      <c r="AI238" s="430"/>
      <c r="AJ238" s="430"/>
      <c r="AK238" s="430"/>
      <c r="AL238" s="430"/>
      <c r="AM238" s="430"/>
      <c r="AN238" s="430"/>
      <c r="AO238" s="430"/>
      <c r="AP238" s="430"/>
    </row>
    <row r="239" spans="1:42" ht="15">
      <c r="A239" s="834"/>
      <c r="B239" s="455"/>
      <c r="C239" s="456"/>
      <c r="D239" s="456"/>
      <c r="E239" s="461"/>
      <c r="F239" s="456"/>
      <c r="G239" s="126"/>
      <c r="H239" s="126"/>
      <c r="I239" s="456"/>
      <c r="J239" s="456"/>
      <c r="K239" s="456"/>
      <c r="L239" s="458"/>
      <c r="M239" s="458"/>
      <c r="N239" s="458"/>
      <c r="O239" s="458"/>
      <c r="P239" s="458"/>
      <c r="Q239" s="458"/>
      <c r="R239" s="458"/>
      <c r="S239" s="458"/>
      <c r="T239" s="458"/>
      <c r="U239" s="458"/>
      <c r="V239" s="458"/>
      <c r="W239" s="458"/>
      <c r="X239" s="458"/>
      <c r="Y239" s="459"/>
      <c r="Z239" s="459"/>
      <c r="AA239" s="286"/>
      <c r="AB239" s="430"/>
      <c r="AC239" s="430"/>
      <c r="AD239" s="430"/>
      <c r="AE239" s="430"/>
      <c r="AF239" s="430"/>
      <c r="AG239" s="430"/>
      <c r="AH239" s="430"/>
      <c r="AI239" s="430"/>
      <c r="AJ239" s="430"/>
      <c r="AK239" s="430"/>
      <c r="AL239" s="430"/>
      <c r="AM239" s="430"/>
      <c r="AN239" s="430"/>
      <c r="AO239" s="430"/>
      <c r="AP239" s="430"/>
    </row>
    <row r="240" spans="1:42" ht="15">
      <c r="A240" s="834"/>
      <c r="B240" s="455"/>
      <c r="C240" s="456"/>
      <c r="D240" s="456"/>
      <c r="E240" s="461"/>
      <c r="F240" s="456"/>
      <c r="G240" s="126"/>
      <c r="H240" s="126"/>
      <c r="I240" s="456"/>
      <c r="J240" s="456"/>
      <c r="K240" s="456"/>
      <c r="L240" s="458"/>
      <c r="M240" s="458"/>
      <c r="N240" s="458"/>
      <c r="O240" s="458"/>
      <c r="P240" s="458"/>
      <c r="Q240" s="458"/>
      <c r="R240" s="458"/>
      <c r="S240" s="458"/>
      <c r="T240" s="458"/>
      <c r="U240" s="458"/>
      <c r="V240" s="458"/>
      <c r="W240" s="458"/>
      <c r="X240" s="458"/>
      <c r="Y240" s="459"/>
      <c r="Z240" s="459"/>
      <c r="AA240" s="286"/>
      <c r="AB240" s="430"/>
      <c r="AC240" s="430"/>
      <c r="AD240" s="430"/>
      <c r="AE240" s="430"/>
      <c r="AF240" s="430"/>
      <c r="AG240" s="430"/>
      <c r="AH240" s="430"/>
      <c r="AI240" s="430"/>
      <c r="AJ240" s="430"/>
      <c r="AK240" s="430"/>
      <c r="AL240" s="430"/>
      <c r="AM240" s="430"/>
      <c r="AN240" s="430"/>
      <c r="AO240" s="430"/>
      <c r="AP240" s="430"/>
    </row>
    <row r="241" spans="1:42" ht="15">
      <c r="A241" s="834"/>
      <c r="B241" s="455"/>
      <c r="C241" s="456"/>
      <c r="D241" s="456"/>
      <c r="E241" s="461"/>
      <c r="F241" s="456"/>
      <c r="G241" s="126"/>
      <c r="H241" s="126"/>
      <c r="I241" s="456"/>
      <c r="J241" s="456"/>
      <c r="K241" s="456"/>
      <c r="L241" s="458"/>
      <c r="M241" s="458"/>
      <c r="N241" s="458"/>
      <c r="O241" s="458"/>
      <c r="P241" s="458"/>
      <c r="Q241" s="458"/>
      <c r="R241" s="458"/>
      <c r="S241" s="458"/>
      <c r="T241" s="458"/>
      <c r="U241" s="458"/>
      <c r="V241" s="458"/>
      <c r="W241" s="458"/>
      <c r="X241" s="458"/>
      <c r="Y241" s="459"/>
      <c r="Z241" s="459"/>
      <c r="AA241" s="286"/>
      <c r="AB241" s="430"/>
      <c r="AC241" s="430"/>
      <c r="AD241" s="430"/>
      <c r="AE241" s="430"/>
      <c r="AF241" s="430"/>
      <c r="AG241" s="430"/>
      <c r="AH241" s="430"/>
      <c r="AI241" s="430"/>
      <c r="AJ241" s="430"/>
      <c r="AK241" s="430"/>
      <c r="AL241" s="430"/>
      <c r="AM241" s="430"/>
      <c r="AN241" s="430"/>
      <c r="AO241" s="430"/>
      <c r="AP241" s="430"/>
    </row>
    <row r="242" spans="1:42" ht="15">
      <c r="A242" s="834"/>
      <c r="B242" s="455"/>
      <c r="C242" s="456"/>
      <c r="D242" s="456"/>
      <c r="E242" s="461"/>
      <c r="F242" s="456"/>
      <c r="G242" s="126"/>
      <c r="H242" s="126"/>
      <c r="I242" s="456"/>
      <c r="J242" s="456"/>
      <c r="K242" s="456"/>
      <c r="L242" s="458"/>
      <c r="M242" s="458"/>
      <c r="N242" s="458"/>
      <c r="O242" s="458"/>
      <c r="P242" s="458"/>
      <c r="Q242" s="458"/>
      <c r="R242" s="458"/>
      <c r="S242" s="458"/>
      <c r="T242" s="458"/>
      <c r="U242" s="458"/>
      <c r="V242" s="458"/>
      <c r="W242" s="458"/>
      <c r="X242" s="458"/>
      <c r="Y242" s="459"/>
      <c r="Z242" s="459"/>
      <c r="AA242" s="286"/>
      <c r="AB242" s="430"/>
      <c r="AC242" s="430"/>
      <c r="AD242" s="430"/>
      <c r="AE242" s="430"/>
      <c r="AF242" s="430"/>
      <c r="AG242" s="430"/>
      <c r="AH242" s="430"/>
      <c r="AI242" s="430"/>
      <c r="AJ242" s="430"/>
      <c r="AK242" s="430"/>
      <c r="AL242" s="430"/>
      <c r="AM242" s="430"/>
      <c r="AN242" s="430"/>
      <c r="AO242" s="430"/>
      <c r="AP242" s="430"/>
    </row>
    <row r="243" spans="1:42" ht="15">
      <c r="A243" s="834"/>
      <c r="B243" s="455"/>
      <c r="C243" s="456"/>
      <c r="D243" s="456"/>
      <c r="E243" s="461"/>
      <c r="F243" s="456"/>
      <c r="G243" s="126"/>
      <c r="H243" s="126"/>
      <c r="I243" s="456"/>
      <c r="J243" s="456"/>
      <c r="K243" s="456"/>
      <c r="L243" s="458"/>
      <c r="M243" s="458"/>
      <c r="N243" s="458"/>
      <c r="O243" s="458"/>
      <c r="P243" s="458"/>
      <c r="Q243" s="458"/>
      <c r="R243" s="458"/>
      <c r="S243" s="458"/>
      <c r="T243" s="458"/>
      <c r="U243" s="458"/>
      <c r="V243" s="458"/>
      <c r="W243" s="458"/>
      <c r="X243" s="458"/>
      <c r="Y243" s="459"/>
      <c r="Z243" s="459"/>
      <c r="AA243" s="286"/>
      <c r="AB243" s="430"/>
      <c r="AC243" s="430"/>
      <c r="AD243" s="430"/>
      <c r="AE243" s="430"/>
      <c r="AF243" s="430"/>
      <c r="AG243" s="430"/>
      <c r="AH243" s="430"/>
      <c r="AI243" s="430"/>
      <c r="AJ243" s="430"/>
      <c r="AK243" s="430"/>
      <c r="AL243" s="430"/>
      <c r="AM243" s="430"/>
      <c r="AN243" s="430"/>
      <c r="AO243" s="430"/>
      <c r="AP243" s="430"/>
    </row>
    <row r="244" spans="1:42" ht="15">
      <c r="A244" s="834"/>
      <c r="B244" s="455"/>
      <c r="C244" s="456"/>
      <c r="D244" s="456"/>
      <c r="E244" s="461"/>
      <c r="F244" s="456"/>
      <c r="G244" s="126"/>
      <c r="H244" s="126"/>
      <c r="I244" s="456"/>
      <c r="J244" s="456"/>
      <c r="K244" s="456"/>
      <c r="L244" s="458"/>
      <c r="M244" s="458"/>
      <c r="N244" s="458"/>
      <c r="O244" s="458"/>
      <c r="P244" s="458"/>
      <c r="Q244" s="458"/>
      <c r="R244" s="458"/>
      <c r="S244" s="458"/>
      <c r="T244" s="458"/>
      <c r="U244" s="458"/>
      <c r="V244" s="458"/>
      <c r="W244" s="458"/>
      <c r="X244" s="458"/>
      <c r="Y244" s="459"/>
      <c r="Z244" s="459"/>
      <c r="AA244" s="286"/>
      <c r="AB244" s="430"/>
      <c r="AC244" s="430"/>
      <c r="AD244" s="430"/>
      <c r="AE244" s="430"/>
      <c r="AF244" s="430"/>
      <c r="AG244" s="430"/>
      <c r="AH244" s="430"/>
      <c r="AI244" s="430"/>
      <c r="AJ244" s="430"/>
      <c r="AK244" s="430"/>
      <c r="AL244" s="430"/>
      <c r="AM244" s="430"/>
      <c r="AN244" s="430"/>
      <c r="AO244" s="430"/>
      <c r="AP244" s="430"/>
    </row>
    <row r="245" spans="1:42" ht="15">
      <c r="A245" s="834"/>
      <c r="B245" s="455"/>
      <c r="C245" s="456"/>
      <c r="D245" s="456"/>
      <c r="E245" s="461"/>
      <c r="F245" s="456"/>
      <c r="G245" s="126"/>
      <c r="H245" s="126"/>
      <c r="I245" s="456"/>
      <c r="J245" s="456"/>
      <c r="K245" s="456"/>
      <c r="L245" s="458"/>
      <c r="M245" s="458"/>
      <c r="N245" s="458"/>
      <c r="O245" s="458"/>
      <c r="P245" s="458"/>
      <c r="Q245" s="458"/>
      <c r="R245" s="458"/>
      <c r="S245" s="458"/>
      <c r="T245" s="458"/>
      <c r="U245" s="458"/>
      <c r="V245" s="458"/>
      <c r="W245" s="458"/>
      <c r="X245" s="458"/>
      <c r="Y245" s="459"/>
      <c r="Z245" s="459"/>
      <c r="AA245" s="286"/>
      <c r="AB245" s="430"/>
      <c r="AC245" s="430"/>
      <c r="AD245" s="430"/>
      <c r="AE245" s="430"/>
      <c r="AF245" s="430"/>
      <c r="AG245" s="430"/>
      <c r="AH245" s="430"/>
      <c r="AI245" s="430"/>
      <c r="AJ245" s="430"/>
      <c r="AK245" s="430"/>
      <c r="AL245" s="430"/>
      <c r="AM245" s="430"/>
      <c r="AN245" s="430"/>
      <c r="AO245" s="430"/>
      <c r="AP245" s="430"/>
    </row>
    <row r="246" spans="1:42" ht="15">
      <c r="A246" s="834"/>
      <c r="B246" s="455"/>
      <c r="C246" s="456"/>
      <c r="D246" s="456"/>
      <c r="E246" s="461"/>
      <c r="F246" s="456"/>
      <c r="G246" s="126"/>
      <c r="H246" s="126"/>
      <c r="I246" s="456"/>
      <c r="J246" s="456"/>
      <c r="K246" s="456"/>
      <c r="L246" s="458"/>
      <c r="M246" s="458"/>
      <c r="N246" s="458"/>
      <c r="O246" s="458"/>
      <c r="P246" s="458"/>
      <c r="Q246" s="458"/>
      <c r="R246" s="458"/>
      <c r="S246" s="458"/>
      <c r="T246" s="458"/>
      <c r="U246" s="458"/>
      <c r="V246" s="458"/>
      <c r="W246" s="458"/>
      <c r="X246" s="458"/>
      <c r="Y246" s="459"/>
      <c r="Z246" s="459"/>
      <c r="AA246" s="286"/>
      <c r="AB246" s="430"/>
      <c r="AC246" s="430"/>
      <c r="AD246" s="430"/>
      <c r="AE246" s="430"/>
      <c r="AF246" s="430"/>
      <c r="AG246" s="430"/>
      <c r="AH246" s="430"/>
      <c r="AI246" s="430"/>
      <c r="AJ246" s="430"/>
      <c r="AK246" s="430"/>
      <c r="AL246" s="430"/>
      <c r="AM246" s="430"/>
      <c r="AN246" s="430"/>
      <c r="AO246" s="430"/>
      <c r="AP246" s="430"/>
    </row>
    <row r="247" spans="1:42" ht="15">
      <c r="A247" s="834"/>
      <c r="B247" s="455"/>
      <c r="C247" s="456"/>
      <c r="D247" s="456"/>
      <c r="E247" s="461"/>
      <c r="F247" s="456"/>
      <c r="G247" s="126"/>
      <c r="H247" s="126"/>
      <c r="I247" s="456"/>
      <c r="J247" s="456"/>
      <c r="K247" s="456"/>
      <c r="L247" s="458"/>
      <c r="M247" s="458"/>
      <c r="N247" s="458"/>
      <c r="O247" s="458"/>
      <c r="P247" s="458"/>
      <c r="Q247" s="458"/>
      <c r="R247" s="458"/>
      <c r="S247" s="458"/>
      <c r="T247" s="458"/>
      <c r="U247" s="458"/>
      <c r="V247" s="458"/>
      <c r="W247" s="458"/>
      <c r="X247" s="458"/>
      <c r="Y247" s="459"/>
      <c r="Z247" s="459"/>
      <c r="AA247" s="286"/>
      <c r="AB247" s="430"/>
      <c r="AC247" s="430"/>
      <c r="AD247" s="430"/>
      <c r="AE247" s="430"/>
      <c r="AF247" s="430"/>
      <c r="AG247" s="430"/>
      <c r="AH247" s="430"/>
      <c r="AI247" s="430"/>
      <c r="AJ247" s="430"/>
      <c r="AK247" s="430"/>
      <c r="AL247" s="430"/>
      <c r="AM247" s="430"/>
      <c r="AN247" s="430"/>
      <c r="AO247" s="430"/>
      <c r="AP247" s="430"/>
    </row>
    <row r="248" spans="1:42" ht="15">
      <c r="A248" s="834"/>
      <c r="B248" s="455"/>
      <c r="C248" s="456"/>
      <c r="D248" s="456"/>
      <c r="E248" s="461"/>
      <c r="F248" s="456"/>
      <c r="G248" s="126"/>
      <c r="H248" s="126"/>
      <c r="I248" s="456"/>
      <c r="J248" s="456"/>
      <c r="K248" s="456"/>
      <c r="L248" s="458"/>
      <c r="M248" s="458"/>
      <c r="N248" s="458"/>
      <c r="O248" s="458"/>
      <c r="P248" s="458"/>
      <c r="Q248" s="458"/>
      <c r="R248" s="458"/>
      <c r="S248" s="458"/>
      <c r="T248" s="458"/>
      <c r="U248" s="458"/>
      <c r="V248" s="458"/>
      <c r="W248" s="458"/>
      <c r="X248" s="458"/>
      <c r="Y248" s="459"/>
      <c r="Z248" s="459"/>
      <c r="AA248" s="286"/>
      <c r="AB248" s="430"/>
      <c r="AC248" s="430"/>
      <c r="AD248" s="430"/>
      <c r="AE248" s="430"/>
      <c r="AF248" s="430"/>
      <c r="AG248" s="430"/>
      <c r="AH248" s="430"/>
      <c r="AI248" s="430"/>
      <c r="AJ248" s="430"/>
      <c r="AK248" s="430"/>
      <c r="AL248" s="430"/>
      <c r="AM248" s="430"/>
      <c r="AN248" s="430"/>
      <c r="AO248" s="430"/>
      <c r="AP248" s="430"/>
    </row>
    <row r="249" spans="1:42" ht="15">
      <c r="A249" s="834"/>
      <c r="B249" s="455"/>
      <c r="C249" s="456"/>
      <c r="D249" s="456"/>
      <c r="E249" s="461"/>
      <c r="F249" s="456"/>
      <c r="G249" s="126"/>
      <c r="H249" s="126"/>
      <c r="I249" s="456"/>
      <c r="J249" s="456"/>
      <c r="K249" s="456"/>
      <c r="L249" s="458"/>
      <c r="M249" s="458"/>
      <c r="N249" s="458"/>
      <c r="O249" s="458"/>
      <c r="P249" s="458"/>
      <c r="Q249" s="458"/>
      <c r="R249" s="458"/>
      <c r="S249" s="458"/>
      <c r="T249" s="458"/>
      <c r="U249" s="458"/>
      <c r="V249" s="458"/>
      <c r="W249" s="458"/>
      <c r="X249" s="458"/>
      <c r="Y249" s="459"/>
      <c r="Z249" s="459"/>
      <c r="AA249" s="286"/>
      <c r="AB249" s="430"/>
      <c r="AC249" s="430"/>
      <c r="AD249" s="430"/>
      <c r="AE249" s="430"/>
      <c r="AF249" s="430"/>
      <c r="AG249" s="430"/>
      <c r="AH249" s="430"/>
      <c r="AI249" s="430"/>
      <c r="AJ249" s="430"/>
      <c r="AK249" s="430"/>
      <c r="AL249" s="430"/>
      <c r="AM249" s="430"/>
      <c r="AN249" s="430"/>
      <c r="AO249" s="430"/>
      <c r="AP249" s="430"/>
    </row>
    <row r="250" spans="1:42" ht="15">
      <c r="A250" s="834"/>
      <c r="B250" s="455"/>
      <c r="C250" s="456"/>
      <c r="D250" s="456"/>
      <c r="E250" s="461"/>
      <c r="F250" s="456"/>
      <c r="G250" s="126"/>
      <c r="H250" s="126"/>
      <c r="I250" s="456"/>
      <c r="J250" s="456"/>
      <c r="K250" s="456"/>
      <c r="L250" s="458"/>
      <c r="M250" s="458"/>
      <c r="N250" s="458"/>
      <c r="O250" s="458"/>
      <c r="P250" s="458"/>
      <c r="Q250" s="458"/>
      <c r="R250" s="458"/>
      <c r="S250" s="458"/>
      <c r="T250" s="458"/>
      <c r="U250" s="458"/>
      <c r="V250" s="458"/>
      <c r="W250" s="458"/>
      <c r="X250" s="458"/>
      <c r="Y250" s="459"/>
      <c r="Z250" s="459"/>
      <c r="AA250" s="286"/>
      <c r="AB250" s="430"/>
      <c r="AC250" s="430"/>
      <c r="AD250" s="430"/>
      <c r="AE250" s="430"/>
      <c r="AF250" s="430"/>
      <c r="AG250" s="430"/>
      <c r="AH250" s="430"/>
      <c r="AI250" s="430"/>
      <c r="AJ250" s="430"/>
      <c r="AK250" s="430"/>
      <c r="AL250" s="430"/>
      <c r="AM250" s="430"/>
      <c r="AN250" s="430"/>
      <c r="AO250" s="430"/>
      <c r="AP250" s="430"/>
    </row>
    <row r="251" spans="1:42" ht="15">
      <c r="A251" s="834"/>
      <c r="B251" s="455"/>
      <c r="C251" s="456"/>
      <c r="D251" s="456"/>
      <c r="E251" s="461"/>
      <c r="F251" s="456"/>
      <c r="G251" s="126"/>
      <c r="H251" s="126"/>
      <c r="I251" s="456"/>
      <c r="J251" s="456"/>
      <c r="K251" s="456"/>
      <c r="L251" s="458"/>
      <c r="M251" s="458"/>
      <c r="N251" s="458"/>
      <c r="O251" s="458"/>
      <c r="P251" s="458"/>
      <c r="Q251" s="458"/>
      <c r="R251" s="458"/>
      <c r="S251" s="458"/>
      <c r="T251" s="458"/>
      <c r="U251" s="458"/>
      <c r="V251" s="458"/>
      <c r="W251" s="458"/>
      <c r="X251" s="458"/>
      <c r="Y251" s="459"/>
      <c r="Z251" s="459"/>
      <c r="AA251" s="286"/>
      <c r="AB251" s="430"/>
      <c r="AC251" s="430"/>
      <c r="AD251" s="430"/>
      <c r="AE251" s="430"/>
      <c r="AF251" s="430"/>
      <c r="AG251" s="430"/>
      <c r="AH251" s="430"/>
      <c r="AI251" s="430"/>
      <c r="AJ251" s="430"/>
      <c r="AK251" s="430"/>
      <c r="AL251" s="430"/>
      <c r="AM251" s="430"/>
      <c r="AN251" s="430"/>
      <c r="AO251" s="430"/>
      <c r="AP251" s="430"/>
    </row>
    <row r="252" spans="1:42" ht="15">
      <c r="A252" s="834"/>
      <c r="B252" s="455"/>
      <c r="C252" s="456"/>
      <c r="D252" s="456"/>
      <c r="E252" s="461"/>
      <c r="F252" s="456"/>
      <c r="G252" s="126"/>
      <c r="H252" s="126"/>
      <c r="I252" s="456"/>
      <c r="J252" s="456"/>
      <c r="K252" s="456"/>
      <c r="L252" s="458"/>
      <c r="M252" s="458"/>
      <c r="N252" s="458"/>
      <c r="O252" s="458"/>
      <c r="P252" s="458"/>
      <c r="Q252" s="458"/>
      <c r="R252" s="458"/>
      <c r="S252" s="458"/>
      <c r="T252" s="458"/>
      <c r="U252" s="458"/>
      <c r="V252" s="458"/>
      <c r="W252" s="458"/>
      <c r="X252" s="458"/>
      <c r="Y252" s="459"/>
      <c r="Z252" s="459"/>
      <c r="AA252" s="286"/>
      <c r="AB252" s="430"/>
      <c r="AC252" s="430"/>
      <c r="AD252" s="430"/>
      <c r="AE252" s="430"/>
      <c r="AF252" s="430"/>
      <c r="AG252" s="430"/>
      <c r="AH252" s="430"/>
      <c r="AI252" s="430"/>
      <c r="AJ252" s="430"/>
      <c r="AK252" s="430"/>
      <c r="AL252" s="430"/>
      <c r="AM252" s="430"/>
      <c r="AN252" s="430"/>
      <c r="AO252" s="430"/>
      <c r="AP252" s="430"/>
    </row>
    <row r="253" spans="1:42" ht="15">
      <c r="A253" s="834"/>
      <c r="B253" s="455"/>
      <c r="C253" s="456"/>
      <c r="D253" s="456"/>
      <c r="E253" s="461"/>
      <c r="F253" s="456"/>
      <c r="G253" s="126"/>
      <c r="H253" s="126"/>
      <c r="I253" s="456"/>
      <c r="J253" s="456"/>
      <c r="K253" s="456"/>
      <c r="L253" s="458"/>
      <c r="M253" s="458"/>
      <c r="N253" s="458"/>
      <c r="O253" s="458"/>
      <c r="P253" s="458"/>
      <c r="Q253" s="458"/>
      <c r="R253" s="458"/>
      <c r="S253" s="458"/>
      <c r="T253" s="458"/>
      <c r="U253" s="458"/>
      <c r="V253" s="458"/>
      <c r="W253" s="458"/>
      <c r="X253" s="458"/>
      <c r="Y253" s="459"/>
      <c r="Z253" s="459"/>
      <c r="AA253" s="286"/>
      <c r="AB253" s="430"/>
      <c r="AC253" s="430"/>
      <c r="AD253" s="430"/>
      <c r="AE253" s="430"/>
      <c r="AF253" s="430"/>
      <c r="AG253" s="430"/>
      <c r="AH253" s="430"/>
      <c r="AI253" s="430"/>
      <c r="AJ253" s="430"/>
      <c r="AK253" s="430"/>
      <c r="AL253" s="430"/>
      <c r="AM253" s="430"/>
      <c r="AN253" s="430"/>
      <c r="AO253" s="430"/>
      <c r="AP253" s="430"/>
    </row>
    <row r="254" spans="1:42" ht="15">
      <c r="A254" s="834"/>
      <c r="B254" s="455"/>
      <c r="C254" s="456"/>
      <c r="D254" s="456"/>
      <c r="E254" s="461"/>
      <c r="F254" s="456"/>
      <c r="G254" s="126"/>
      <c r="H254" s="126"/>
      <c r="I254" s="456"/>
      <c r="J254" s="456"/>
      <c r="K254" s="456"/>
      <c r="L254" s="458"/>
      <c r="M254" s="458"/>
      <c r="N254" s="458"/>
      <c r="O254" s="458"/>
      <c r="P254" s="458"/>
      <c r="Q254" s="458"/>
      <c r="R254" s="458"/>
      <c r="S254" s="458"/>
      <c r="T254" s="458"/>
      <c r="U254" s="458"/>
      <c r="V254" s="458"/>
      <c r="W254" s="458"/>
      <c r="X254" s="458"/>
      <c r="Y254" s="459"/>
      <c r="Z254" s="459"/>
      <c r="AA254" s="286"/>
      <c r="AB254" s="430"/>
      <c r="AC254" s="430"/>
      <c r="AD254" s="430"/>
      <c r="AE254" s="430"/>
      <c r="AF254" s="430"/>
      <c r="AG254" s="430"/>
      <c r="AH254" s="430"/>
      <c r="AI254" s="430"/>
      <c r="AJ254" s="430"/>
      <c r="AK254" s="430"/>
      <c r="AL254" s="430"/>
      <c r="AM254" s="430"/>
      <c r="AN254" s="430"/>
      <c r="AO254" s="430"/>
      <c r="AP254" s="430"/>
    </row>
    <row r="255" spans="1:42" ht="15">
      <c r="A255" s="834"/>
      <c r="B255" s="455"/>
      <c r="C255" s="456"/>
      <c r="D255" s="456"/>
      <c r="E255" s="461"/>
      <c r="F255" s="456"/>
      <c r="G255" s="126"/>
      <c r="H255" s="126"/>
      <c r="I255" s="456"/>
      <c r="J255" s="456"/>
      <c r="K255" s="456"/>
      <c r="L255" s="458"/>
      <c r="M255" s="458"/>
      <c r="N255" s="458"/>
      <c r="O255" s="458"/>
      <c r="P255" s="458"/>
      <c r="Q255" s="458"/>
      <c r="R255" s="458"/>
      <c r="S255" s="458"/>
      <c r="T255" s="458"/>
      <c r="U255" s="458"/>
      <c r="V255" s="458"/>
      <c r="W255" s="458"/>
      <c r="X255" s="458"/>
      <c r="Y255" s="459"/>
      <c r="Z255" s="459"/>
      <c r="AA255" s="286"/>
      <c r="AB255" s="430"/>
      <c r="AC255" s="430"/>
      <c r="AD255" s="430"/>
      <c r="AE255" s="430"/>
      <c r="AF255" s="430"/>
      <c r="AG255" s="430"/>
      <c r="AH255" s="430"/>
      <c r="AI255" s="430"/>
      <c r="AJ255" s="430"/>
      <c r="AK255" s="430"/>
      <c r="AL255" s="430"/>
      <c r="AM255" s="430"/>
      <c r="AN255" s="430"/>
      <c r="AO255" s="430"/>
      <c r="AP255" s="430"/>
    </row>
    <row r="256" spans="1:42" ht="15">
      <c r="A256" s="834"/>
      <c r="B256" s="455"/>
      <c r="C256" s="456"/>
      <c r="D256" s="456"/>
      <c r="E256" s="461"/>
      <c r="F256" s="456"/>
      <c r="G256" s="126"/>
      <c r="H256" s="126"/>
      <c r="I256" s="456"/>
      <c r="J256" s="456"/>
      <c r="K256" s="456"/>
      <c r="L256" s="458"/>
      <c r="M256" s="458"/>
      <c r="N256" s="458"/>
      <c r="O256" s="458"/>
      <c r="P256" s="458"/>
      <c r="Q256" s="458"/>
      <c r="R256" s="458"/>
      <c r="S256" s="458"/>
      <c r="T256" s="458"/>
      <c r="U256" s="458"/>
      <c r="V256" s="458"/>
      <c r="W256" s="458"/>
      <c r="X256" s="458"/>
      <c r="Y256" s="459"/>
      <c r="Z256" s="459"/>
      <c r="AA256" s="286"/>
      <c r="AB256" s="430"/>
      <c r="AC256" s="430"/>
      <c r="AD256" s="430"/>
      <c r="AE256" s="430"/>
      <c r="AF256" s="430"/>
      <c r="AG256" s="430"/>
      <c r="AH256" s="430"/>
      <c r="AI256" s="430"/>
      <c r="AJ256" s="430"/>
      <c r="AK256" s="430"/>
      <c r="AL256" s="430"/>
      <c r="AM256" s="430"/>
      <c r="AN256" s="430"/>
      <c r="AO256" s="430"/>
      <c r="AP256" s="430"/>
    </row>
    <row r="257" spans="1:42" ht="15">
      <c r="A257" s="834"/>
      <c r="B257" s="455"/>
      <c r="C257" s="456"/>
      <c r="D257" s="456"/>
      <c r="E257" s="461"/>
      <c r="F257" s="456"/>
      <c r="G257" s="126"/>
      <c r="H257" s="126"/>
      <c r="I257" s="456"/>
      <c r="J257" s="456"/>
      <c r="K257" s="456"/>
      <c r="L257" s="458"/>
      <c r="M257" s="458"/>
      <c r="N257" s="458"/>
      <c r="O257" s="458"/>
      <c r="P257" s="458"/>
      <c r="Q257" s="458"/>
      <c r="R257" s="458"/>
      <c r="S257" s="458"/>
      <c r="T257" s="458"/>
      <c r="U257" s="458"/>
      <c r="V257" s="458"/>
      <c r="W257" s="458"/>
      <c r="X257" s="458"/>
      <c r="Y257" s="459"/>
      <c r="Z257" s="459"/>
      <c r="AA257" s="286"/>
      <c r="AB257" s="430"/>
      <c r="AC257" s="430"/>
      <c r="AD257" s="430"/>
      <c r="AE257" s="430"/>
      <c r="AF257" s="430"/>
      <c r="AG257" s="430"/>
      <c r="AH257" s="430"/>
      <c r="AI257" s="430"/>
      <c r="AJ257" s="430"/>
      <c r="AK257" s="430"/>
      <c r="AL257" s="430"/>
      <c r="AM257" s="430"/>
      <c r="AN257" s="430"/>
      <c r="AO257" s="430"/>
      <c r="AP257" s="430"/>
    </row>
    <row r="258" spans="1:42" ht="15">
      <c r="A258" s="834"/>
      <c r="B258" s="455"/>
      <c r="C258" s="456"/>
      <c r="D258" s="456"/>
      <c r="E258" s="461"/>
      <c r="F258" s="456"/>
      <c r="G258" s="126"/>
      <c r="H258" s="126"/>
      <c r="I258" s="456"/>
      <c r="J258" s="456"/>
      <c r="K258" s="456"/>
      <c r="L258" s="458"/>
      <c r="M258" s="458"/>
      <c r="N258" s="458"/>
      <c r="O258" s="458"/>
      <c r="P258" s="458"/>
      <c r="Q258" s="458"/>
      <c r="R258" s="458"/>
      <c r="S258" s="458"/>
      <c r="T258" s="458"/>
      <c r="U258" s="458"/>
      <c r="V258" s="458"/>
      <c r="W258" s="458"/>
      <c r="X258" s="458"/>
      <c r="Y258" s="459"/>
      <c r="Z258" s="459"/>
      <c r="AA258" s="286"/>
      <c r="AB258" s="430"/>
      <c r="AC258" s="430"/>
      <c r="AD258" s="430"/>
      <c r="AE258" s="430"/>
      <c r="AF258" s="430"/>
      <c r="AG258" s="430"/>
      <c r="AH258" s="430"/>
      <c r="AI258" s="430"/>
      <c r="AJ258" s="430"/>
      <c r="AK258" s="430"/>
      <c r="AL258" s="430"/>
      <c r="AM258" s="430"/>
      <c r="AN258" s="430"/>
      <c r="AO258" s="430"/>
      <c r="AP258" s="430"/>
    </row>
    <row r="259" spans="1:42" ht="15">
      <c r="A259" s="834"/>
      <c r="B259" s="455"/>
      <c r="C259" s="456"/>
      <c r="D259" s="456"/>
      <c r="E259" s="461"/>
      <c r="F259" s="456"/>
      <c r="G259" s="126"/>
      <c r="H259" s="126"/>
      <c r="I259" s="456"/>
      <c r="J259" s="456"/>
      <c r="K259" s="456"/>
      <c r="L259" s="458"/>
      <c r="M259" s="458"/>
      <c r="N259" s="458"/>
      <c r="O259" s="458"/>
      <c r="P259" s="458"/>
      <c r="Q259" s="458"/>
      <c r="R259" s="458"/>
      <c r="S259" s="458"/>
      <c r="T259" s="458"/>
      <c r="U259" s="458"/>
      <c r="V259" s="458"/>
      <c r="W259" s="458"/>
      <c r="X259" s="458"/>
      <c r="Y259" s="459"/>
      <c r="Z259" s="459"/>
      <c r="AA259" s="286"/>
      <c r="AB259" s="430"/>
      <c r="AC259" s="430"/>
      <c r="AD259" s="430"/>
      <c r="AE259" s="430"/>
      <c r="AF259" s="430"/>
      <c r="AG259" s="430"/>
      <c r="AH259" s="430"/>
      <c r="AI259" s="430"/>
      <c r="AJ259" s="430"/>
      <c r="AK259" s="430"/>
      <c r="AL259" s="430"/>
      <c r="AM259" s="430"/>
      <c r="AN259" s="430"/>
      <c r="AO259" s="430"/>
      <c r="AP259" s="430"/>
    </row>
    <row r="260" spans="1:42" ht="15">
      <c r="A260" s="834"/>
      <c r="B260" s="455"/>
      <c r="C260" s="456"/>
      <c r="D260" s="456"/>
      <c r="E260" s="461"/>
      <c r="F260" s="456"/>
      <c r="G260" s="126"/>
      <c r="H260" s="126"/>
      <c r="I260" s="456"/>
      <c r="J260" s="456"/>
      <c r="K260" s="456"/>
      <c r="L260" s="458"/>
      <c r="M260" s="458"/>
      <c r="N260" s="458"/>
      <c r="O260" s="458"/>
      <c r="P260" s="458"/>
      <c r="Q260" s="458"/>
      <c r="R260" s="458"/>
      <c r="S260" s="458"/>
      <c r="T260" s="458"/>
      <c r="U260" s="458"/>
      <c r="V260" s="458"/>
      <c r="W260" s="458"/>
      <c r="X260" s="458"/>
      <c r="Y260" s="459"/>
      <c r="Z260" s="459"/>
      <c r="AA260" s="286"/>
      <c r="AB260" s="430"/>
      <c r="AC260" s="430"/>
      <c r="AD260" s="430"/>
      <c r="AE260" s="430"/>
      <c r="AF260" s="430"/>
      <c r="AG260" s="430"/>
      <c r="AH260" s="430"/>
      <c r="AI260" s="430"/>
      <c r="AJ260" s="430"/>
      <c r="AK260" s="430"/>
      <c r="AL260" s="430"/>
      <c r="AM260" s="430"/>
      <c r="AN260" s="430"/>
      <c r="AO260" s="430"/>
      <c r="AP260" s="430"/>
    </row>
    <row r="261" spans="1:42" ht="15">
      <c r="A261" s="834"/>
      <c r="B261" s="455"/>
      <c r="C261" s="456"/>
      <c r="D261" s="456"/>
      <c r="E261" s="461"/>
      <c r="F261" s="456"/>
      <c r="G261" s="126"/>
      <c r="H261" s="126"/>
      <c r="I261" s="456"/>
      <c r="J261" s="456"/>
      <c r="K261" s="456"/>
      <c r="L261" s="458"/>
      <c r="M261" s="458"/>
      <c r="N261" s="458"/>
      <c r="O261" s="458"/>
      <c r="P261" s="458"/>
      <c r="Q261" s="458"/>
      <c r="R261" s="458"/>
      <c r="S261" s="458"/>
      <c r="T261" s="458"/>
      <c r="U261" s="458"/>
      <c r="V261" s="458"/>
      <c r="W261" s="458"/>
      <c r="X261" s="458"/>
      <c r="Y261" s="459"/>
      <c r="Z261" s="459"/>
      <c r="AA261" s="286"/>
      <c r="AB261" s="430"/>
      <c r="AC261" s="430"/>
      <c r="AD261" s="430"/>
      <c r="AE261" s="430"/>
      <c r="AF261" s="430"/>
      <c r="AG261" s="430"/>
      <c r="AH261" s="430"/>
      <c r="AI261" s="430"/>
      <c r="AJ261" s="430"/>
      <c r="AK261" s="430"/>
      <c r="AL261" s="430"/>
      <c r="AM261" s="430"/>
      <c r="AN261" s="430"/>
      <c r="AO261" s="430"/>
      <c r="AP261" s="430"/>
    </row>
    <row r="262" spans="1:42" ht="15">
      <c r="A262" s="834"/>
      <c r="B262" s="455"/>
      <c r="C262" s="456"/>
      <c r="D262" s="456"/>
      <c r="E262" s="461"/>
      <c r="F262" s="456"/>
      <c r="G262" s="126"/>
      <c r="H262" s="126"/>
      <c r="I262" s="456"/>
      <c r="J262" s="456"/>
      <c r="K262" s="456"/>
      <c r="L262" s="458"/>
      <c r="M262" s="458"/>
      <c r="N262" s="458"/>
      <c r="O262" s="458"/>
      <c r="P262" s="458"/>
      <c r="Q262" s="458"/>
      <c r="R262" s="458"/>
      <c r="S262" s="458"/>
      <c r="T262" s="458"/>
      <c r="U262" s="458"/>
      <c r="V262" s="458"/>
      <c r="W262" s="458"/>
      <c r="X262" s="458"/>
      <c r="Y262" s="459"/>
      <c r="Z262" s="459"/>
      <c r="AA262" s="286"/>
      <c r="AB262" s="430"/>
      <c r="AC262" s="430"/>
      <c r="AD262" s="430"/>
      <c r="AE262" s="430"/>
      <c r="AF262" s="430"/>
      <c r="AG262" s="430"/>
      <c r="AH262" s="430"/>
      <c r="AI262" s="430"/>
      <c r="AJ262" s="430"/>
      <c r="AK262" s="430"/>
      <c r="AL262" s="430"/>
      <c r="AM262" s="430"/>
      <c r="AN262" s="430"/>
      <c r="AO262" s="430"/>
      <c r="AP262" s="430"/>
    </row>
    <row r="263" spans="1:42" ht="15">
      <c r="A263" s="834"/>
      <c r="B263" s="455"/>
      <c r="C263" s="456"/>
      <c r="D263" s="456"/>
      <c r="E263" s="461"/>
      <c r="F263" s="456"/>
      <c r="G263" s="126"/>
      <c r="H263" s="126"/>
      <c r="I263" s="456"/>
      <c r="J263" s="456"/>
      <c r="K263" s="456"/>
      <c r="L263" s="458"/>
      <c r="M263" s="458"/>
      <c r="N263" s="458"/>
      <c r="O263" s="458"/>
      <c r="P263" s="458"/>
      <c r="Q263" s="458"/>
      <c r="R263" s="458"/>
      <c r="S263" s="458"/>
      <c r="T263" s="458"/>
      <c r="U263" s="458"/>
      <c r="V263" s="458"/>
      <c r="W263" s="458"/>
      <c r="X263" s="458"/>
      <c r="Y263" s="459"/>
      <c r="Z263" s="459"/>
      <c r="AA263" s="286"/>
      <c r="AB263" s="430"/>
      <c r="AC263" s="430"/>
      <c r="AD263" s="430"/>
      <c r="AE263" s="430"/>
      <c r="AF263" s="430"/>
      <c r="AG263" s="430"/>
      <c r="AH263" s="430"/>
      <c r="AI263" s="430"/>
      <c r="AJ263" s="430"/>
      <c r="AK263" s="430"/>
      <c r="AL263" s="430"/>
      <c r="AM263" s="430"/>
      <c r="AN263" s="430"/>
      <c r="AO263" s="430"/>
      <c r="AP263" s="430"/>
    </row>
    <row r="264" spans="1:42" ht="15">
      <c r="A264" s="834"/>
      <c r="B264" s="455"/>
      <c r="C264" s="456"/>
      <c r="D264" s="456"/>
      <c r="E264" s="461"/>
      <c r="F264" s="456"/>
      <c r="G264" s="126"/>
      <c r="H264" s="126"/>
      <c r="I264" s="456"/>
      <c r="J264" s="456"/>
      <c r="K264" s="456"/>
      <c r="L264" s="458"/>
      <c r="M264" s="458"/>
      <c r="N264" s="458"/>
      <c r="O264" s="458"/>
      <c r="P264" s="458"/>
      <c r="Q264" s="458"/>
      <c r="R264" s="458"/>
      <c r="S264" s="458"/>
      <c r="T264" s="458"/>
      <c r="U264" s="458"/>
      <c r="V264" s="458"/>
      <c r="W264" s="458"/>
      <c r="X264" s="458"/>
      <c r="Y264" s="459"/>
      <c r="Z264" s="459"/>
      <c r="AA264" s="286"/>
      <c r="AB264" s="430"/>
      <c r="AC264" s="430"/>
      <c r="AD264" s="430"/>
      <c r="AE264" s="430"/>
      <c r="AF264" s="430"/>
      <c r="AG264" s="430"/>
      <c r="AH264" s="430"/>
      <c r="AI264" s="430"/>
      <c r="AJ264" s="430"/>
      <c r="AK264" s="430"/>
      <c r="AL264" s="430"/>
      <c r="AM264" s="430"/>
      <c r="AN264" s="430"/>
      <c r="AO264" s="430"/>
      <c r="AP264" s="430"/>
    </row>
    <row r="265" spans="1:42" ht="15">
      <c r="A265" s="834"/>
      <c r="B265" s="455"/>
      <c r="C265" s="456"/>
      <c r="D265" s="456"/>
      <c r="E265" s="461"/>
      <c r="F265" s="456"/>
      <c r="G265" s="126"/>
      <c r="H265" s="126"/>
      <c r="I265" s="456"/>
      <c r="J265" s="456"/>
      <c r="K265" s="456"/>
      <c r="L265" s="458"/>
      <c r="M265" s="458"/>
      <c r="N265" s="458"/>
      <c r="O265" s="458"/>
      <c r="P265" s="458"/>
      <c r="Q265" s="458"/>
      <c r="R265" s="458"/>
      <c r="S265" s="458"/>
      <c r="T265" s="458"/>
      <c r="U265" s="458"/>
      <c r="V265" s="458"/>
      <c r="W265" s="458"/>
      <c r="X265" s="458"/>
      <c r="Y265" s="459"/>
      <c r="Z265" s="459"/>
      <c r="AA265" s="286"/>
      <c r="AB265" s="430"/>
      <c r="AC265" s="430"/>
      <c r="AD265" s="430"/>
      <c r="AE265" s="430"/>
      <c r="AF265" s="430"/>
      <c r="AG265" s="430"/>
      <c r="AH265" s="430"/>
      <c r="AI265" s="430"/>
      <c r="AJ265" s="430"/>
      <c r="AK265" s="430"/>
      <c r="AL265" s="430"/>
      <c r="AM265" s="430"/>
      <c r="AN265" s="430"/>
      <c r="AO265" s="430"/>
      <c r="AP265" s="430"/>
    </row>
    <row r="266" spans="1:42" ht="15">
      <c r="A266" s="834"/>
      <c r="B266" s="455"/>
      <c r="C266" s="456"/>
      <c r="D266" s="456"/>
      <c r="E266" s="461"/>
      <c r="F266" s="456"/>
      <c r="G266" s="126"/>
      <c r="H266" s="126"/>
      <c r="I266" s="456"/>
      <c r="J266" s="456"/>
      <c r="K266" s="456"/>
      <c r="L266" s="458"/>
      <c r="M266" s="458"/>
      <c r="N266" s="458"/>
      <c r="O266" s="458"/>
      <c r="P266" s="458"/>
      <c r="Q266" s="458"/>
      <c r="R266" s="458"/>
      <c r="S266" s="458"/>
      <c r="T266" s="458"/>
      <c r="U266" s="458"/>
      <c r="V266" s="458"/>
      <c r="W266" s="458"/>
      <c r="X266" s="458"/>
      <c r="Y266" s="459"/>
      <c r="Z266" s="459"/>
      <c r="AA266" s="286"/>
      <c r="AB266" s="430"/>
      <c r="AC266" s="430"/>
      <c r="AD266" s="430"/>
      <c r="AE266" s="430"/>
      <c r="AF266" s="430"/>
      <c r="AG266" s="430"/>
      <c r="AH266" s="430"/>
      <c r="AI266" s="430"/>
      <c r="AJ266" s="430"/>
      <c r="AK266" s="430"/>
      <c r="AL266" s="430"/>
      <c r="AM266" s="430"/>
      <c r="AN266" s="430"/>
      <c r="AO266" s="430"/>
      <c r="AP266" s="430"/>
    </row>
    <row r="267" spans="1:42" ht="15">
      <c r="A267" s="834"/>
      <c r="B267" s="455"/>
      <c r="C267" s="456"/>
      <c r="D267" s="456"/>
      <c r="E267" s="461"/>
      <c r="F267" s="456"/>
      <c r="G267" s="126"/>
      <c r="H267" s="126"/>
      <c r="I267" s="456"/>
      <c r="J267" s="456"/>
      <c r="K267" s="456"/>
      <c r="L267" s="458"/>
      <c r="M267" s="458"/>
      <c r="N267" s="458"/>
      <c r="O267" s="458"/>
      <c r="P267" s="458"/>
      <c r="Q267" s="458"/>
      <c r="R267" s="458"/>
      <c r="S267" s="458"/>
      <c r="T267" s="458"/>
      <c r="U267" s="458"/>
      <c r="V267" s="458"/>
      <c r="W267" s="458"/>
      <c r="X267" s="458"/>
      <c r="Y267" s="459"/>
      <c r="Z267" s="459"/>
      <c r="AA267" s="286"/>
      <c r="AB267" s="430"/>
      <c r="AC267" s="430"/>
      <c r="AD267" s="430"/>
      <c r="AE267" s="430"/>
      <c r="AF267" s="430"/>
      <c r="AG267" s="430"/>
      <c r="AH267" s="430"/>
      <c r="AI267" s="430"/>
      <c r="AJ267" s="430"/>
      <c r="AK267" s="430"/>
      <c r="AL267" s="430"/>
      <c r="AM267" s="430"/>
      <c r="AN267" s="430"/>
      <c r="AO267" s="430"/>
      <c r="AP267" s="430"/>
    </row>
    <row r="268" spans="1:42" ht="15">
      <c r="A268" s="834"/>
      <c r="B268" s="455"/>
      <c r="C268" s="456"/>
      <c r="D268" s="456"/>
      <c r="E268" s="461"/>
      <c r="F268" s="456"/>
      <c r="G268" s="126"/>
      <c r="H268" s="126"/>
      <c r="I268" s="456"/>
      <c r="J268" s="456"/>
      <c r="K268" s="456"/>
      <c r="L268" s="458"/>
      <c r="M268" s="458"/>
      <c r="N268" s="458"/>
      <c r="O268" s="458"/>
      <c r="P268" s="458"/>
      <c r="Q268" s="458"/>
      <c r="R268" s="458"/>
      <c r="S268" s="458"/>
      <c r="T268" s="458"/>
      <c r="U268" s="458"/>
      <c r="V268" s="458"/>
      <c r="W268" s="458"/>
      <c r="X268" s="458"/>
      <c r="Y268" s="459"/>
      <c r="Z268" s="459"/>
      <c r="AA268" s="286"/>
      <c r="AB268" s="430"/>
      <c r="AC268" s="430"/>
      <c r="AD268" s="430"/>
      <c r="AE268" s="430"/>
      <c r="AF268" s="430"/>
      <c r="AG268" s="430"/>
      <c r="AH268" s="430"/>
      <c r="AI268" s="430"/>
      <c r="AJ268" s="430"/>
      <c r="AK268" s="430"/>
      <c r="AL268" s="430"/>
      <c r="AM268" s="430"/>
      <c r="AN268" s="430"/>
      <c r="AO268" s="430"/>
      <c r="AP268" s="430"/>
    </row>
    <row r="269" spans="1:42" ht="15">
      <c r="A269" s="834"/>
      <c r="B269" s="455"/>
      <c r="C269" s="456"/>
      <c r="D269" s="456"/>
      <c r="E269" s="461"/>
      <c r="F269" s="456"/>
      <c r="G269" s="126"/>
      <c r="H269" s="126"/>
      <c r="I269" s="456"/>
      <c r="J269" s="456"/>
      <c r="K269" s="456"/>
      <c r="L269" s="458"/>
      <c r="M269" s="458"/>
      <c r="N269" s="458"/>
      <c r="O269" s="458"/>
      <c r="P269" s="458"/>
      <c r="Q269" s="458"/>
      <c r="R269" s="458"/>
      <c r="S269" s="458"/>
      <c r="T269" s="458"/>
      <c r="U269" s="458"/>
      <c r="V269" s="458"/>
      <c r="W269" s="458"/>
      <c r="X269" s="458"/>
      <c r="Y269" s="459"/>
      <c r="Z269" s="459"/>
      <c r="AA269" s="286"/>
      <c r="AB269" s="430"/>
      <c r="AC269" s="430"/>
      <c r="AD269" s="430"/>
      <c r="AE269" s="430"/>
      <c r="AF269" s="430"/>
      <c r="AG269" s="430"/>
      <c r="AH269" s="430"/>
      <c r="AI269" s="430"/>
      <c r="AJ269" s="430"/>
      <c r="AK269" s="430"/>
      <c r="AL269" s="430"/>
      <c r="AM269" s="430"/>
      <c r="AN269" s="430"/>
      <c r="AO269" s="430"/>
      <c r="AP269" s="430"/>
    </row>
    <row r="270" spans="1:42" ht="15">
      <c r="A270" s="834"/>
      <c r="B270" s="455"/>
      <c r="C270" s="456"/>
      <c r="D270" s="456"/>
      <c r="E270" s="461"/>
      <c r="F270" s="456"/>
      <c r="G270" s="126"/>
      <c r="H270" s="126"/>
      <c r="I270" s="456"/>
      <c r="J270" s="456"/>
      <c r="K270" s="456"/>
      <c r="L270" s="458"/>
      <c r="M270" s="458"/>
      <c r="N270" s="458"/>
      <c r="O270" s="458"/>
      <c r="P270" s="458"/>
      <c r="Q270" s="458"/>
      <c r="R270" s="458"/>
      <c r="S270" s="458"/>
      <c r="T270" s="458"/>
      <c r="U270" s="458"/>
      <c r="V270" s="458"/>
      <c r="W270" s="458"/>
      <c r="X270" s="458"/>
      <c r="Y270" s="459"/>
      <c r="Z270" s="459"/>
      <c r="AA270" s="286"/>
      <c r="AB270" s="430"/>
      <c r="AC270" s="430"/>
      <c r="AD270" s="430"/>
      <c r="AE270" s="430"/>
      <c r="AF270" s="430"/>
      <c r="AG270" s="430"/>
      <c r="AH270" s="430"/>
      <c r="AI270" s="430"/>
      <c r="AJ270" s="430"/>
      <c r="AK270" s="430"/>
      <c r="AL270" s="430"/>
      <c r="AM270" s="430"/>
      <c r="AN270" s="430"/>
      <c r="AO270" s="430"/>
      <c r="AP270" s="430"/>
    </row>
    <row r="271" spans="1:42" ht="15">
      <c r="A271" s="834"/>
      <c r="B271" s="455"/>
      <c r="C271" s="456"/>
      <c r="D271" s="456"/>
      <c r="E271" s="461"/>
      <c r="F271" s="456"/>
      <c r="G271" s="126"/>
      <c r="H271" s="126"/>
      <c r="I271" s="456"/>
      <c r="J271" s="456"/>
      <c r="K271" s="456"/>
      <c r="L271" s="458"/>
      <c r="M271" s="458"/>
      <c r="N271" s="458"/>
      <c r="O271" s="458"/>
      <c r="P271" s="458"/>
      <c r="Q271" s="458"/>
      <c r="R271" s="458"/>
      <c r="S271" s="458"/>
      <c r="T271" s="458"/>
      <c r="U271" s="458"/>
      <c r="V271" s="458"/>
      <c r="W271" s="458"/>
      <c r="X271" s="458"/>
      <c r="Y271" s="459"/>
      <c r="Z271" s="459"/>
      <c r="AA271" s="286"/>
      <c r="AB271" s="430"/>
      <c r="AC271" s="430"/>
      <c r="AD271" s="430"/>
      <c r="AE271" s="430"/>
      <c r="AF271" s="430"/>
      <c r="AG271" s="430"/>
      <c r="AH271" s="430"/>
      <c r="AI271" s="430"/>
      <c r="AJ271" s="430"/>
      <c r="AK271" s="430"/>
      <c r="AL271" s="430"/>
      <c r="AM271" s="430"/>
      <c r="AN271" s="430"/>
      <c r="AO271" s="430"/>
      <c r="AP271" s="430"/>
    </row>
    <row r="272" spans="1:42" ht="15">
      <c r="A272" s="834"/>
      <c r="B272" s="455"/>
      <c r="C272" s="456"/>
      <c r="D272" s="456"/>
      <c r="E272" s="461"/>
      <c r="F272" s="456"/>
      <c r="G272" s="126"/>
      <c r="H272" s="126"/>
      <c r="I272" s="456"/>
      <c r="J272" s="456"/>
      <c r="K272" s="456"/>
      <c r="L272" s="458"/>
      <c r="M272" s="458"/>
      <c r="N272" s="458"/>
      <c r="O272" s="458"/>
      <c r="P272" s="458"/>
      <c r="Q272" s="458"/>
      <c r="R272" s="458"/>
      <c r="S272" s="458"/>
      <c r="T272" s="458"/>
      <c r="U272" s="458"/>
      <c r="V272" s="458"/>
      <c r="W272" s="458"/>
      <c r="X272" s="458"/>
      <c r="Y272" s="459"/>
      <c r="Z272" s="459"/>
      <c r="AA272" s="286"/>
      <c r="AB272" s="430"/>
      <c r="AC272" s="430"/>
      <c r="AD272" s="430"/>
      <c r="AE272" s="430"/>
      <c r="AF272" s="430"/>
      <c r="AG272" s="430"/>
      <c r="AH272" s="430"/>
      <c r="AI272" s="430"/>
      <c r="AJ272" s="430"/>
      <c r="AK272" s="430"/>
      <c r="AL272" s="430"/>
      <c r="AM272" s="430"/>
      <c r="AN272" s="430"/>
      <c r="AO272" s="430"/>
      <c r="AP272" s="430"/>
    </row>
    <row r="273" spans="1:42" ht="15">
      <c r="A273" s="834"/>
      <c r="B273" s="455"/>
      <c r="C273" s="456"/>
      <c r="D273" s="456"/>
      <c r="E273" s="461"/>
      <c r="F273" s="456"/>
      <c r="G273" s="126"/>
      <c r="H273" s="126"/>
      <c r="I273" s="456"/>
      <c r="J273" s="456"/>
      <c r="K273" s="456"/>
      <c r="L273" s="458"/>
      <c r="M273" s="458"/>
      <c r="N273" s="458"/>
      <c r="O273" s="458"/>
      <c r="P273" s="458"/>
      <c r="Q273" s="458"/>
      <c r="R273" s="458"/>
      <c r="S273" s="458"/>
      <c r="T273" s="458"/>
      <c r="U273" s="458"/>
      <c r="V273" s="458"/>
      <c r="W273" s="458"/>
      <c r="X273" s="458"/>
      <c r="Y273" s="459"/>
      <c r="Z273" s="459"/>
      <c r="AA273" s="286"/>
      <c r="AB273" s="430"/>
      <c r="AC273" s="430"/>
      <c r="AD273" s="430"/>
      <c r="AE273" s="430"/>
      <c r="AF273" s="430"/>
      <c r="AG273" s="430"/>
      <c r="AH273" s="430"/>
      <c r="AI273" s="430"/>
      <c r="AJ273" s="430"/>
      <c r="AK273" s="430"/>
      <c r="AL273" s="430"/>
      <c r="AM273" s="430"/>
      <c r="AN273" s="430"/>
      <c r="AO273" s="430"/>
      <c r="AP273" s="430"/>
    </row>
    <row r="274" spans="1:42" ht="15">
      <c r="A274" s="834"/>
      <c r="B274" s="455"/>
      <c r="C274" s="456"/>
      <c r="D274" s="456"/>
      <c r="E274" s="461"/>
      <c r="F274" s="456"/>
      <c r="G274" s="126"/>
      <c r="H274" s="126"/>
      <c r="I274" s="456"/>
      <c r="J274" s="456"/>
      <c r="K274" s="456"/>
      <c r="L274" s="458"/>
      <c r="M274" s="458"/>
      <c r="N274" s="458"/>
      <c r="O274" s="458"/>
      <c r="P274" s="458"/>
      <c r="Q274" s="458"/>
      <c r="R274" s="458"/>
      <c r="S274" s="458"/>
      <c r="T274" s="458"/>
      <c r="U274" s="458"/>
      <c r="V274" s="458"/>
      <c r="W274" s="458"/>
      <c r="X274" s="458"/>
      <c r="Y274" s="459"/>
      <c r="Z274" s="459"/>
      <c r="AA274" s="286"/>
      <c r="AB274" s="430"/>
      <c r="AC274" s="430"/>
      <c r="AD274" s="430"/>
      <c r="AE274" s="430"/>
      <c r="AF274" s="430"/>
      <c r="AG274" s="430"/>
      <c r="AH274" s="430"/>
      <c r="AI274" s="430"/>
      <c r="AJ274" s="430"/>
      <c r="AK274" s="430"/>
      <c r="AL274" s="430"/>
      <c r="AM274" s="430"/>
      <c r="AN274" s="430"/>
      <c r="AO274" s="430"/>
      <c r="AP274" s="430"/>
    </row>
    <row r="275" spans="1:42" ht="15">
      <c r="A275" s="834"/>
      <c r="B275" s="455"/>
      <c r="C275" s="456"/>
      <c r="D275" s="456"/>
      <c r="E275" s="461"/>
      <c r="F275" s="456"/>
      <c r="G275" s="126"/>
      <c r="H275" s="126"/>
      <c r="I275" s="456"/>
      <c r="J275" s="456"/>
      <c r="K275" s="456"/>
      <c r="L275" s="458"/>
      <c r="M275" s="458"/>
      <c r="N275" s="458"/>
      <c r="O275" s="458"/>
      <c r="P275" s="458"/>
      <c r="Q275" s="458"/>
      <c r="R275" s="458"/>
      <c r="S275" s="458"/>
      <c r="T275" s="458"/>
      <c r="U275" s="458"/>
      <c r="V275" s="458"/>
      <c r="W275" s="458"/>
      <c r="X275" s="458"/>
      <c r="Y275" s="459"/>
      <c r="Z275" s="459"/>
      <c r="AA275" s="286"/>
      <c r="AB275" s="430"/>
      <c r="AC275" s="430"/>
      <c r="AD275" s="430"/>
      <c r="AE275" s="430"/>
      <c r="AF275" s="430"/>
      <c r="AG275" s="430"/>
      <c r="AH275" s="430"/>
      <c r="AI275" s="430"/>
      <c r="AJ275" s="430"/>
      <c r="AK275" s="430"/>
      <c r="AL275" s="430"/>
      <c r="AM275" s="430"/>
      <c r="AN275" s="430"/>
      <c r="AO275" s="430"/>
      <c r="AP275" s="430"/>
    </row>
    <row r="276" spans="1:42" ht="15">
      <c r="A276" s="834"/>
      <c r="B276" s="455"/>
      <c r="C276" s="456"/>
      <c r="D276" s="456"/>
      <c r="E276" s="461"/>
      <c r="F276" s="456"/>
      <c r="G276" s="126"/>
      <c r="H276" s="126"/>
      <c r="I276" s="456"/>
      <c r="J276" s="456"/>
      <c r="K276" s="456"/>
      <c r="L276" s="458"/>
      <c r="M276" s="458"/>
      <c r="N276" s="458"/>
      <c r="O276" s="458"/>
      <c r="P276" s="458"/>
      <c r="Q276" s="458"/>
      <c r="R276" s="458"/>
      <c r="S276" s="458"/>
      <c r="T276" s="458"/>
      <c r="U276" s="458"/>
      <c r="V276" s="458"/>
      <c r="W276" s="458"/>
      <c r="X276" s="458"/>
      <c r="Y276" s="459"/>
      <c r="Z276" s="459"/>
      <c r="AA276" s="286"/>
      <c r="AB276" s="430"/>
      <c r="AC276" s="430"/>
      <c r="AD276" s="430"/>
      <c r="AE276" s="430"/>
      <c r="AF276" s="430"/>
      <c r="AG276" s="430"/>
      <c r="AH276" s="430"/>
      <c r="AI276" s="430"/>
      <c r="AJ276" s="430"/>
      <c r="AK276" s="430"/>
      <c r="AL276" s="430"/>
      <c r="AM276" s="430"/>
      <c r="AN276" s="430"/>
      <c r="AO276" s="430"/>
      <c r="AP276" s="430"/>
    </row>
    <row r="277" spans="1:42" ht="15">
      <c r="A277" s="834"/>
      <c r="B277" s="455"/>
      <c r="C277" s="456"/>
      <c r="D277" s="456"/>
      <c r="E277" s="461"/>
      <c r="F277" s="456"/>
      <c r="G277" s="126"/>
      <c r="H277" s="126"/>
      <c r="I277" s="456"/>
      <c r="J277" s="456"/>
      <c r="K277" s="456"/>
      <c r="L277" s="458"/>
      <c r="M277" s="458"/>
      <c r="N277" s="458"/>
      <c r="O277" s="458"/>
      <c r="P277" s="458"/>
      <c r="Q277" s="458"/>
      <c r="R277" s="458"/>
      <c r="S277" s="458"/>
      <c r="T277" s="458"/>
      <c r="U277" s="458"/>
      <c r="V277" s="458"/>
      <c r="W277" s="458"/>
      <c r="X277" s="458"/>
      <c r="Y277" s="459"/>
      <c r="Z277" s="459"/>
      <c r="AA277" s="286"/>
      <c r="AB277" s="430"/>
      <c r="AC277" s="430"/>
      <c r="AD277" s="430"/>
      <c r="AE277" s="430"/>
      <c r="AF277" s="430"/>
      <c r="AG277" s="430"/>
      <c r="AH277" s="430"/>
      <c r="AI277" s="430"/>
      <c r="AJ277" s="430"/>
      <c r="AK277" s="430"/>
      <c r="AL277" s="430"/>
      <c r="AM277" s="430"/>
      <c r="AN277" s="430"/>
      <c r="AO277" s="430"/>
      <c r="AP277" s="430"/>
    </row>
    <row r="278" spans="1:42" ht="15">
      <c r="A278" s="834"/>
      <c r="B278" s="455"/>
      <c r="C278" s="456"/>
      <c r="D278" s="456"/>
      <c r="E278" s="461"/>
      <c r="F278" s="456"/>
      <c r="G278" s="126"/>
      <c r="H278" s="126"/>
      <c r="I278" s="456"/>
      <c r="J278" s="456"/>
      <c r="K278" s="456"/>
      <c r="L278" s="458"/>
      <c r="M278" s="458"/>
      <c r="N278" s="458"/>
      <c r="O278" s="458"/>
      <c r="P278" s="458"/>
      <c r="Q278" s="458"/>
      <c r="R278" s="458"/>
      <c r="S278" s="458"/>
      <c r="T278" s="458"/>
      <c r="U278" s="458"/>
      <c r="V278" s="458"/>
      <c r="W278" s="458"/>
      <c r="X278" s="458"/>
      <c r="Y278" s="459"/>
      <c r="Z278" s="459"/>
      <c r="AA278" s="286"/>
      <c r="AB278" s="430"/>
      <c r="AC278" s="430"/>
      <c r="AD278" s="430"/>
      <c r="AE278" s="430"/>
      <c r="AF278" s="430"/>
      <c r="AG278" s="430"/>
      <c r="AH278" s="430"/>
      <c r="AI278" s="430"/>
      <c r="AJ278" s="430"/>
      <c r="AK278" s="430"/>
      <c r="AL278" s="430"/>
      <c r="AM278" s="430"/>
      <c r="AN278" s="430"/>
      <c r="AO278" s="430"/>
      <c r="AP278" s="430"/>
    </row>
    <row r="279" spans="1:42" ht="15">
      <c r="A279" s="834"/>
      <c r="B279" s="455"/>
      <c r="C279" s="456"/>
      <c r="D279" s="456"/>
      <c r="E279" s="461"/>
      <c r="F279" s="456"/>
      <c r="G279" s="126"/>
      <c r="H279" s="126"/>
      <c r="I279" s="456"/>
      <c r="J279" s="456"/>
      <c r="K279" s="456"/>
      <c r="L279" s="458"/>
      <c r="M279" s="458"/>
      <c r="N279" s="458"/>
      <c r="O279" s="458"/>
      <c r="P279" s="458"/>
      <c r="Q279" s="458"/>
      <c r="R279" s="458"/>
      <c r="S279" s="458"/>
      <c r="T279" s="458"/>
      <c r="U279" s="458"/>
      <c r="V279" s="458"/>
      <c r="W279" s="458"/>
      <c r="X279" s="458"/>
      <c r="Y279" s="459"/>
      <c r="Z279" s="459"/>
      <c r="AA279" s="286"/>
      <c r="AB279" s="430"/>
      <c r="AC279" s="430"/>
      <c r="AD279" s="430"/>
      <c r="AE279" s="430"/>
      <c r="AF279" s="430"/>
      <c r="AG279" s="430"/>
      <c r="AH279" s="430"/>
      <c r="AI279" s="430"/>
      <c r="AJ279" s="430"/>
      <c r="AK279" s="430"/>
      <c r="AL279" s="430"/>
      <c r="AM279" s="430"/>
      <c r="AN279" s="430"/>
      <c r="AO279" s="430"/>
      <c r="AP279" s="430"/>
    </row>
    <row r="280" spans="1:42" ht="15">
      <c r="A280" s="834"/>
      <c r="B280" s="455"/>
      <c r="C280" s="456"/>
      <c r="D280" s="456"/>
      <c r="E280" s="461"/>
      <c r="F280" s="456"/>
      <c r="G280" s="126"/>
      <c r="H280" s="126"/>
      <c r="I280" s="456"/>
      <c r="J280" s="456"/>
      <c r="K280" s="456"/>
      <c r="L280" s="458"/>
      <c r="M280" s="458"/>
      <c r="N280" s="458"/>
      <c r="O280" s="458"/>
      <c r="P280" s="458"/>
      <c r="Q280" s="458"/>
      <c r="R280" s="458"/>
      <c r="S280" s="458"/>
      <c r="T280" s="458"/>
      <c r="U280" s="458"/>
      <c r="V280" s="458"/>
      <c r="W280" s="458"/>
      <c r="X280" s="458"/>
      <c r="Y280" s="459"/>
      <c r="Z280" s="459"/>
      <c r="AA280" s="286"/>
      <c r="AB280" s="430"/>
      <c r="AC280" s="430"/>
      <c r="AD280" s="430"/>
      <c r="AE280" s="430"/>
      <c r="AF280" s="430"/>
      <c r="AG280" s="430"/>
      <c r="AH280" s="430"/>
      <c r="AI280" s="430"/>
      <c r="AJ280" s="430"/>
      <c r="AK280" s="430"/>
      <c r="AL280" s="430"/>
      <c r="AM280" s="430"/>
      <c r="AN280" s="430"/>
      <c r="AO280" s="430"/>
      <c r="AP280" s="430"/>
    </row>
    <row r="281" spans="1:42" ht="15">
      <c r="A281" s="834"/>
      <c r="B281" s="455"/>
      <c r="C281" s="456"/>
      <c r="D281" s="456"/>
      <c r="E281" s="461"/>
      <c r="F281" s="456"/>
      <c r="G281" s="126"/>
      <c r="H281" s="126"/>
      <c r="I281" s="456"/>
      <c r="J281" s="456"/>
      <c r="K281" s="456"/>
      <c r="L281" s="458"/>
      <c r="M281" s="458"/>
      <c r="N281" s="458"/>
      <c r="O281" s="458"/>
      <c r="P281" s="458"/>
      <c r="Q281" s="458"/>
      <c r="R281" s="458"/>
      <c r="S281" s="458"/>
      <c r="T281" s="458"/>
      <c r="U281" s="458"/>
      <c r="V281" s="458"/>
      <c r="W281" s="458"/>
      <c r="X281" s="458"/>
      <c r="Y281" s="459"/>
      <c r="Z281" s="459"/>
      <c r="AA281" s="286"/>
      <c r="AB281" s="430"/>
      <c r="AC281" s="430"/>
      <c r="AD281" s="430"/>
      <c r="AE281" s="430"/>
      <c r="AF281" s="430"/>
      <c r="AG281" s="430"/>
      <c r="AH281" s="430"/>
      <c r="AI281" s="430"/>
      <c r="AJ281" s="430"/>
      <c r="AK281" s="430"/>
      <c r="AL281" s="430"/>
      <c r="AM281" s="430"/>
      <c r="AN281" s="430"/>
      <c r="AO281" s="430"/>
      <c r="AP281" s="430"/>
    </row>
    <row r="282" spans="1:42" ht="15">
      <c r="A282" s="834"/>
      <c r="B282" s="455"/>
      <c r="C282" s="456"/>
      <c r="D282" s="456"/>
      <c r="E282" s="461"/>
      <c r="F282" s="456"/>
      <c r="G282" s="126"/>
      <c r="H282" s="126"/>
      <c r="I282" s="456"/>
      <c r="J282" s="456"/>
      <c r="K282" s="456"/>
      <c r="L282" s="458"/>
      <c r="M282" s="458"/>
      <c r="N282" s="458"/>
      <c r="O282" s="458"/>
      <c r="P282" s="458"/>
      <c r="Q282" s="458"/>
      <c r="R282" s="458"/>
      <c r="S282" s="458"/>
      <c r="T282" s="458"/>
      <c r="U282" s="458"/>
      <c r="V282" s="458"/>
      <c r="W282" s="458"/>
      <c r="X282" s="458"/>
      <c r="Y282" s="459"/>
      <c r="Z282" s="459"/>
      <c r="AA282" s="286"/>
      <c r="AB282" s="430"/>
      <c r="AC282" s="430"/>
      <c r="AD282" s="430"/>
      <c r="AE282" s="430"/>
      <c r="AF282" s="430"/>
      <c r="AG282" s="430"/>
      <c r="AH282" s="430"/>
      <c r="AI282" s="430"/>
      <c r="AJ282" s="430"/>
      <c r="AK282" s="430"/>
      <c r="AL282" s="430"/>
      <c r="AM282" s="430"/>
      <c r="AN282" s="430"/>
      <c r="AO282" s="430"/>
      <c r="AP282" s="430"/>
    </row>
    <row r="283" spans="1:42" ht="15">
      <c r="A283" s="834"/>
      <c r="B283" s="455"/>
      <c r="C283" s="456"/>
      <c r="D283" s="456"/>
      <c r="E283" s="461"/>
      <c r="F283" s="456"/>
      <c r="G283" s="126"/>
      <c r="H283" s="126"/>
      <c r="I283" s="456"/>
      <c r="J283" s="456"/>
      <c r="K283" s="456"/>
      <c r="L283" s="458"/>
      <c r="M283" s="458"/>
      <c r="N283" s="458"/>
      <c r="O283" s="458"/>
      <c r="P283" s="458"/>
      <c r="Q283" s="458"/>
      <c r="R283" s="458"/>
      <c r="S283" s="458"/>
      <c r="T283" s="458"/>
      <c r="U283" s="458"/>
      <c r="V283" s="458"/>
      <c r="W283" s="458"/>
      <c r="X283" s="458"/>
      <c r="Y283" s="459"/>
      <c r="Z283" s="459"/>
      <c r="AA283" s="286"/>
      <c r="AB283" s="430"/>
      <c r="AC283" s="430"/>
      <c r="AD283" s="430"/>
      <c r="AE283" s="430"/>
      <c r="AF283" s="430"/>
      <c r="AG283" s="430"/>
      <c r="AH283" s="430"/>
      <c r="AI283" s="430"/>
      <c r="AJ283" s="430"/>
      <c r="AK283" s="430"/>
      <c r="AL283" s="430"/>
      <c r="AM283" s="430"/>
      <c r="AN283" s="430"/>
      <c r="AO283" s="430"/>
      <c r="AP283" s="430"/>
    </row>
    <row r="284" spans="1:42" ht="15">
      <c r="A284" s="834"/>
      <c r="B284" s="455"/>
      <c r="C284" s="456"/>
      <c r="D284" s="456"/>
      <c r="E284" s="461"/>
      <c r="F284" s="456"/>
      <c r="G284" s="126"/>
      <c r="H284" s="126"/>
      <c r="I284" s="456"/>
      <c r="J284" s="456"/>
      <c r="K284" s="456"/>
      <c r="L284" s="458"/>
      <c r="M284" s="458"/>
      <c r="N284" s="458"/>
      <c r="O284" s="458"/>
      <c r="P284" s="458"/>
      <c r="Q284" s="458"/>
      <c r="R284" s="458"/>
      <c r="S284" s="458"/>
      <c r="T284" s="458"/>
      <c r="U284" s="458"/>
      <c r="V284" s="458"/>
      <c r="W284" s="458"/>
      <c r="X284" s="458"/>
      <c r="Y284" s="459"/>
      <c r="Z284" s="459"/>
      <c r="AA284" s="286"/>
      <c r="AB284" s="430"/>
      <c r="AC284" s="430"/>
      <c r="AD284" s="430"/>
      <c r="AE284" s="430"/>
      <c r="AF284" s="430"/>
      <c r="AG284" s="430"/>
      <c r="AH284" s="430"/>
      <c r="AI284" s="430"/>
      <c r="AJ284" s="430"/>
      <c r="AK284" s="430"/>
      <c r="AL284" s="430"/>
      <c r="AM284" s="430"/>
      <c r="AN284" s="430"/>
      <c r="AO284" s="430"/>
      <c r="AP284" s="430"/>
    </row>
    <row r="285" spans="1:42" ht="15">
      <c r="A285" s="834"/>
      <c r="B285" s="455"/>
      <c r="C285" s="456"/>
      <c r="D285" s="456"/>
      <c r="E285" s="461"/>
      <c r="F285" s="456"/>
      <c r="G285" s="126"/>
      <c r="H285" s="126"/>
      <c r="I285" s="456"/>
      <c r="J285" s="456"/>
      <c r="K285" s="456"/>
      <c r="L285" s="458"/>
      <c r="M285" s="458"/>
      <c r="N285" s="458"/>
      <c r="O285" s="458"/>
      <c r="P285" s="458"/>
      <c r="Q285" s="458"/>
      <c r="R285" s="458"/>
      <c r="S285" s="458"/>
      <c r="T285" s="458"/>
      <c r="U285" s="458"/>
      <c r="V285" s="458"/>
      <c r="W285" s="458"/>
      <c r="X285" s="458"/>
      <c r="Y285" s="459"/>
      <c r="Z285" s="459"/>
      <c r="AA285" s="286"/>
      <c r="AB285" s="430"/>
      <c r="AC285" s="430"/>
      <c r="AD285" s="430"/>
      <c r="AE285" s="430"/>
      <c r="AF285" s="430"/>
      <c r="AG285" s="430"/>
      <c r="AH285" s="430"/>
      <c r="AI285" s="430"/>
      <c r="AJ285" s="430"/>
      <c r="AK285" s="430"/>
      <c r="AL285" s="430"/>
      <c r="AM285" s="430"/>
      <c r="AN285" s="430"/>
      <c r="AO285" s="430"/>
      <c r="AP285" s="430"/>
    </row>
    <row r="286" spans="1:42" ht="15">
      <c r="A286" s="834"/>
      <c r="B286" s="455"/>
      <c r="C286" s="456"/>
      <c r="D286" s="456"/>
      <c r="E286" s="461"/>
      <c r="F286" s="456"/>
      <c r="G286" s="126"/>
      <c r="H286" s="126"/>
      <c r="I286" s="456"/>
      <c r="J286" s="456"/>
      <c r="K286" s="456"/>
      <c r="L286" s="458"/>
      <c r="M286" s="458"/>
      <c r="N286" s="458"/>
      <c r="O286" s="458"/>
      <c r="P286" s="458"/>
      <c r="Q286" s="458"/>
      <c r="R286" s="458"/>
      <c r="S286" s="458"/>
      <c r="T286" s="458"/>
      <c r="U286" s="458"/>
      <c r="V286" s="458"/>
      <c r="W286" s="458"/>
      <c r="X286" s="458"/>
      <c r="Y286" s="459"/>
      <c r="Z286" s="459"/>
      <c r="AA286" s="286"/>
      <c r="AB286" s="430"/>
      <c r="AC286" s="430"/>
      <c r="AD286" s="430"/>
      <c r="AE286" s="430"/>
      <c r="AF286" s="430"/>
      <c r="AG286" s="430"/>
      <c r="AH286" s="430"/>
      <c r="AI286" s="430"/>
      <c r="AJ286" s="430"/>
      <c r="AK286" s="430"/>
      <c r="AL286" s="430"/>
      <c r="AM286" s="430"/>
      <c r="AN286" s="430"/>
      <c r="AO286" s="430"/>
      <c r="AP286" s="430"/>
    </row>
    <row r="287" spans="1:42" ht="15">
      <c r="A287" s="834"/>
      <c r="B287" s="455"/>
      <c r="C287" s="456"/>
      <c r="D287" s="456"/>
      <c r="E287" s="461"/>
      <c r="F287" s="456"/>
      <c r="G287" s="126"/>
      <c r="H287" s="126"/>
      <c r="I287" s="456"/>
      <c r="J287" s="456"/>
      <c r="K287" s="456"/>
      <c r="L287" s="458"/>
      <c r="M287" s="458"/>
      <c r="N287" s="458"/>
      <c r="O287" s="458"/>
      <c r="P287" s="458"/>
      <c r="Q287" s="458"/>
      <c r="R287" s="458"/>
      <c r="S287" s="458"/>
      <c r="T287" s="458"/>
      <c r="U287" s="458"/>
      <c r="V287" s="458"/>
      <c r="W287" s="458"/>
      <c r="X287" s="458"/>
      <c r="Y287" s="459"/>
      <c r="Z287" s="459"/>
      <c r="AA287" s="286"/>
      <c r="AB287" s="430"/>
      <c r="AC287" s="430"/>
      <c r="AD287" s="430"/>
      <c r="AE287" s="430"/>
      <c r="AF287" s="430"/>
      <c r="AG287" s="430"/>
      <c r="AH287" s="430"/>
      <c r="AI287" s="430"/>
      <c r="AJ287" s="430"/>
      <c r="AK287" s="430"/>
      <c r="AL287" s="430"/>
      <c r="AM287" s="430"/>
      <c r="AN287" s="430"/>
      <c r="AO287" s="430"/>
      <c r="AP287" s="430"/>
    </row>
    <row r="288" spans="1:42" ht="15">
      <c r="A288" s="834"/>
      <c r="B288" s="455"/>
      <c r="C288" s="456"/>
      <c r="D288" s="456"/>
      <c r="E288" s="461"/>
      <c r="F288" s="456"/>
      <c r="G288" s="126"/>
      <c r="H288" s="126"/>
      <c r="I288" s="456"/>
      <c r="J288" s="456"/>
      <c r="K288" s="456"/>
      <c r="L288" s="458"/>
      <c r="M288" s="458"/>
      <c r="N288" s="458"/>
      <c r="O288" s="458"/>
      <c r="P288" s="458"/>
      <c r="Q288" s="458"/>
      <c r="R288" s="458"/>
      <c r="S288" s="458"/>
      <c r="T288" s="458"/>
      <c r="U288" s="458"/>
      <c r="V288" s="458"/>
      <c r="W288" s="458"/>
      <c r="X288" s="458"/>
      <c r="Y288" s="459"/>
      <c r="Z288" s="459"/>
      <c r="AA288" s="286"/>
      <c r="AB288" s="430"/>
      <c r="AC288" s="430"/>
      <c r="AD288" s="430"/>
      <c r="AE288" s="430"/>
      <c r="AF288" s="430"/>
      <c r="AG288" s="430"/>
      <c r="AH288" s="430"/>
      <c r="AI288" s="430"/>
      <c r="AJ288" s="430"/>
      <c r="AK288" s="430"/>
      <c r="AL288" s="430"/>
      <c r="AM288" s="430"/>
      <c r="AN288" s="430"/>
      <c r="AO288" s="430"/>
      <c r="AP288" s="430"/>
    </row>
    <row r="289" spans="1:42" ht="15">
      <c r="A289" s="834"/>
      <c r="B289" s="455"/>
      <c r="C289" s="456"/>
      <c r="D289" s="456"/>
      <c r="E289" s="461"/>
      <c r="F289" s="456"/>
      <c r="G289" s="126"/>
      <c r="H289" s="126"/>
      <c r="I289" s="456"/>
      <c r="J289" s="456"/>
      <c r="K289" s="456"/>
      <c r="L289" s="458"/>
      <c r="M289" s="458"/>
      <c r="N289" s="458"/>
      <c r="O289" s="458"/>
      <c r="P289" s="458"/>
      <c r="Q289" s="458"/>
      <c r="R289" s="458"/>
      <c r="S289" s="458"/>
      <c r="T289" s="458"/>
      <c r="U289" s="458"/>
      <c r="V289" s="458"/>
      <c r="W289" s="458"/>
      <c r="X289" s="458"/>
      <c r="Y289" s="459"/>
      <c r="Z289" s="459"/>
      <c r="AA289" s="286"/>
      <c r="AB289" s="430"/>
      <c r="AC289" s="430"/>
      <c r="AD289" s="430"/>
      <c r="AE289" s="430"/>
      <c r="AF289" s="430"/>
      <c r="AG289" s="430"/>
      <c r="AH289" s="430"/>
      <c r="AI289" s="430"/>
      <c r="AJ289" s="430"/>
      <c r="AK289" s="430"/>
      <c r="AL289" s="430"/>
      <c r="AM289" s="430"/>
      <c r="AN289" s="430"/>
      <c r="AO289" s="430"/>
      <c r="AP289" s="430"/>
    </row>
    <row r="290" spans="1:42" ht="15">
      <c r="A290" s="834"/>
      <c r="B290" s="455"/>
      <c r="C290" s="456"/>
      <c r="D290" s="456"/>
      <c r="E290" s="461"/>
      <c r="F290" s="456"/>
      <c r="G290" s="126"/>
      <c r="H290" s="126"/>
      <c r="I290" s="456"/>
      <c r="J290" s="456"/>
      <c r="K290" s="456"/>
      <c r="L290" s="458"/>
      <c r="M290" s="458"/>
      <c r="N290" s="458"/>
      <c r="O290" s="458"/>
      <c r="P290" s="458"/>
      <c r="Q290" s="458"/>
      <c r="R290" s="458"/>
      <c r="S290" s="458"/>
      <c r="T290" s="458"/>
      <c r="U290" s="458"/>
      <c r="V290" s="458"/>
      <c r="W290" s="458"/>
      <c r="X290" s="458"/>
      <c r="Y290" s="459"/>
      <c r="Z290" s="459"/>
      <c r="AA290" s="286"/>
      <c r="AB290" s="430"/>
      <c r="AC290" s="430"/>
      <c r="AD290" s="430"/>
      <c r="AE290" s="430"/>
      <c r="AF290" s="430"/>
      <c r="AG290" s="430"/>
      <c r="AH290" s="430"/>
      <c r="AI290" s="430"/>
      <c r="AJ290" s="430"/>
      <c r="AK290" s="430"/>
      <c r="AL290" s="430"/>
      <c r="AM290" s="430"/>
      <c r="AN290" s="430"/>
      <c r="AO290" s="430"/>
      <c r="AP290" s="430"/>
    </row>
    <row r="291" spans="1:42" ht="15">
      <c r="A291" s="834"/>
      <c r="B291" s="455"/>
      <c r="C291" s="456"/>
      <c r="D291" s="456"/>
      <c r="E291" s="461"/>
      <c r="F291" s="456"/>
      <c r="G291" s="126"/>
      <c r="H291" s="126"/>
      <c r="I291" s="456"/>
      <c r="J291" s="456"/>
      <c r="K291" s="456"/>
      <c r="L291" s="458"/>
      <c r="M291" s="458"/>
      <c r="N291" s="458"/>
      <c r="O291" s="458"/>
      <c r="P291" s="458"/>
      <c r="Q291" s="458"/>
      <c r="R291" s="458"/>
      <c r="S291" s="458"/>
      <c r="T291" s="458"/>
      <c r="U291" s="458"/>
      <c r="V291" s="458"/>
      <c r="W291" s="458"/>
      <c r="X291" s="458"/>
      <c r="Y291" s="459"/>
      <c r="Z291" s="459"/>
      <c r="AA291" s="286"/>
      <c r="AB291" s="430"/>
      <c r="AC291" s="430"/>
      <c r="AD291" s="430"/>
      <c r="AE291" s="430"/>
      <c r="AF291" s="430"/>
      <c r="AG291" s="430"/>
      <c r="AH291" s="430"/>
      <c r="AI291" s="430"/>
      <c r="AJ291" s="430"/>
      <c r="AK291" s="430"/>
      <c r="AL291" s="430"/>
      <c r="AM291" s="430"/>
      <c r="AN291" s="430"/>
      <c r="AO291" s="430"/>
      <c r="AP291" s="430"/>
    </row>
    <row r="292" spans="1:42" ht="15">
      <c r="A292" s="834"/>
      <c r="B292" s="455"/>
      <c r="C292" s="456"/>
      <c r="D292" s="456"/>
      <c r="E292" s="461"/>
      <c r="F292" s="456"/>
      <c r="G292" s="126"/>
      <c r="H292" s="126"/>
      <c r="I292" s="456"/>
      <c r="J292" s="456"/>
      <c r="K292" s="456"/>
      <c r="L292" s="458"/>
      <c r="M292" s="458"/>
      <c r="N292" s="458"/>
      <c r="O292" s="458"/>
      <c r="P292" s="458"/>
      <c r="Q292" s="458"/>
      <c r="R292" s="458"/>
      <c r="S292" s="458"/>
      <c r="T292" s="458"/>
      <c r="U292" s="458"/>
      <c r="V292" s="458"/>
      <c r="W292" s="458"/>
      <c r="X292" s="458"/>
      <c r="Y292" s="459"/>
      <c r="Z292" s="459"/>
      <c r="AA292" s="286"/>
      <c r="AB292" s="430"/>
      <c r="AC292" s="430"/>
      <c r="AD292" s="430"/>
      <c r="AE292" s="430"/>
      <c r="AF292" s="430"/>
      <c r="AG292" s="430"/>
      <c r="AH292" s="430"/>
      <c r="AI292" s="430"/>
      <c r="AJ292" s="430"/>
      <c r="AK292" s="430"/>
      <c r="AL292" s="430"/>
      <c r="AM292" s="430"/>
      <c r="AN292" s="430"/>
      <c r="AO292" s="430"/>
      <c r="AP292" s="430"/>
    </row>
    <row r="293" spans="1:42" ht="15">
      <c r="A293" s="834"/>
      <c r="B293" s="455"/>
      <c r="C293" s="456"/>
      <c r="D293" s="456"/>
      <c r="E293" s="461"/>
      <c r="F293" s="456"/>
      <c r="G293" s="126"/>
      <c r="H293" s="126"/>
      <c r="I293" s="456"/>
      <c r="J293" s="456"/>
      <c r="K293" s="456"/>
      <c r="L293" s="458"/>
      <c r="M293" s="458"/>
      <c r="N293" s="458"/>
      <c r="O293" s="458"/>
      <c r="P293" s="458"/>
      <c r="Q293" s="458"/>
      <c r="R293" s="458"/>
      <c r="S293" s="458"/>
      <c r="T293" s="458"/>
      <c r="U293" s="458"/>
      <c r="V293" s="458"/>
      <c r="W293" s="458"/>
      <c r="X293" s="458"/>
      <c r="Y293" s="459"/>
      <c r="Z293" s="459"/>
      <c r="AA293" s="286"/>
      <c r="AB293" s="430"/>
      <c r="AC293" s="430"/>
      <c r="AD293" s="430"/>
      <c r="AE293" s="430"/>
      <c r="AF293" s="430"/>
      <c r="AG293" s="430"/>
      <c r="AH293" s="430"/>
      <c r="AI293" s="430"/>
      <c r="AJ293" s="430"/>
      <c r="AK293" s="430"/>
      <c r="AL293" s="430"/>
      <c r="AM293" s="430"/>
      <c r="AN293" s="430"/>
      <c r="AO293" s="430"/>
      <c r="AP293" s="430"/>
    </row>
    <row r="294" spans="1:42" ht="15">
      <c r="A294" s="834"/>
      <c r="B294" s="455"/>
      <c r="C294" s="456"/>
      <c r="D294" s="456"/>
      <c r="E294" s="461"/>
      <c r="F294" s="456"/>
      <c r="G294" s="126"/>
      <c r="H294" s="126"/>
      <c r="I294" s="456"/>
      <c r="J294" s="456"/>
      <c r="K294" s="456"/>
      <c r="L294" s="458"/>
      <c r="M294" s="458"/>
      <c r="N294" s="458"/>
      <c r="O294" s="458"/>
      <c r="P294" s="458"/>
      <c r="Q294" s="458"/>
      <c r="R294" s="458"/>
      <c r="S294" s="458"/>
      <c r="T294" s="458"/>
      <c r="U294" s="458"/>
      <c r="V294" s="458"/>
      <c r="W294" s="458"/>
      <c r="X294" s="458"/>
      <c r="Y294" s="459"/>
      <c r="Z294" s="459"/>
      <c r="AA294" s="286"/>
      <c r="AB294" s="430"/>
      <c r="AC294" s="430"/>
      <c r="AD294" s="430"/>
      <c r="AE294" s="430"/>
      <c r="AF294" s="430"/>
      <c r="AG294" s="430"/>
      <c r="AH294" s="430"/>
      <c r="AI294" s="430"/>
      <c r="AJ294" s="430"/>
      <c r="AK294" s="430"/>
      <c r="AL294" s="430"/>
      <c r="AM294" s="430"/>
      <c r="AN294" s="430"/>
      <c r="AO294" s="430"/>
      <c r="AP294" s="430"/>
    </row>
    <row r="295" spans="1:42" ht="15">
      <c r="A295" s="834"/>
      <c r="B295" s="455"/>
      <c r="C295" s="456"/>
      <c r="D295" s="456"/>
      <c r="E295" s="461"/>
      <c r="F295" s="456"/>
      <c r="G295" s="126"/>
      <c r="H295" s="126"/>
      <c r="I295" s="456"/>
      <c r="J295" s="456"/>
      <c r="K295" s="456"/>
      <c r="L295" s="458"/>
      <c r="M295" s="458"/>
      <c r="N295" s="458"/>
      <c r="O295" s="458"/>
      <c r="P295" s="458"/>
      <c r="Q295" s="458"/>
      <c r="R295" s="458"/>
      <c r="S295" s="458"/>
      <c r="T295" s="458"/>
      <c r="U295" s="458"/>
      <c r="V295" s="458"/>
      <c r="W295" s="458"/>
      <c r="X295" s="458"/>
      <c r="Y295" s="459"/>
      <c r="Z295" s="459"/>
      <c r="AA295" s="286"/>
      <c r="AB295" s="430"/>
      <c r="AC295" s="430"/>
      <c r="AD295" s="430"/>
      <c r="AE295" s="430"/>
      <c r="AF295" s="430"/>
      <c r="AG295" s="430"/>
      <c r="AH295" s="430"/>
      <c r="AI295" s="430"/>
      <c r="AJ295" s="430"/>
      <c r="AK295" s="430"/>
      <c r="AL295" s="430"/>
      <c r="AM295" s="430"/>
      <c r="AN295" s="430"/>
      <c r="AO295" s="430"/>
      <c r="AP295" s="430"/>
    </row>
    <row r="296" spans="1:42" ht="15">
      <c r="A296" s="834"/>
      <c r="B296" s="455"/>
      <c r="C296" s="456"/>
      <c r="D296" s="456"/>
      <c r="E296" s="461"/>
      <c r="F296" s="456"/>
      <c r="G296" s="126"/>
      <c r="H296" s="126"/>
      <c r="I296" s="456"/>
      <c r="J296" s="456"/>
      <c r="K296" s="456"/>
      <c r="L296" s="458"/>
      <c r="M296" s="458"/>
      <c r="N296" s="458"/>
      <c r="O296" s="458"/>
      <c r="P296" s="458"/>
      <c r="Q296" s="458"/>
      <c r="R296" s="458"/>
      <c r="S296" s="458"/>
      <c r="T296" s="458"/>
      <c r="U296" s="458"/>
      <c r="V296" s="458"/>
      <c r="W296" s="458"/>
      <c r="X296" s="458"/>
      <c r="Y296" s="459"/>
      <c r="Z296" s="459"/>
      <c r="AA296" s="286"/>
      <c r="AB296" s="430"/>
      <c r="AC296" s="430"/>
      <c r="AD296" s="430"/>
      <c r="AE296" s="430"/>
      <c r="AF296" s="430"/>
      <c r="AG296" s="430"/>
      <c r="AH296" s="430"/>
      <c r="AI296" s="430"/>
      <c r="AJ296" s="430"/>
      <c r="AK296" s="430"/>
      <c r="AL296" s="430"/>
      <c r="AM296" s="430"/>
      <c r="AN296" s="430"/>
      <c r="AO296" s="430"/>
      <c r="AP296" s="430"/>
    </row>
    <row r="297" spans="1:42" ht="15">
      <c r="A297" s="834"/>
      <c r="B297" s="455"/>
      <c r="C297" s="456"/>
      <c r="D297" s="456"/>
      <c r="E297" s="461"/>
      <c r="F297" s="456"/>
      <c r="G297" s="126"/>
      <c r="H297" s="126"/>
      <c r="I297" s="456"/>
      <c r="J297" s="456"/>
      <c r="K297" s="456"/>
      <c r="L297" s="458"/>
      <c r="M297" s="458"/>
      <c r="N297" s="458"/>
      <c r="O297" s="458"/>
      <c r="P297" s="458"/>
      <c r="Q297" s="458"/>
      <c r="R297" s="458"/>
      <c r="S297" s="458"/>
      <c r="T297" s="458"/>
      <c r="U297" s="458"/>
      <c r="V297" s="458"/>
      <c r="W297" s="458"/>
      <c r="X297" s="458"/>
      <c r="Y297" s="459"/>
      <c r="Z297" s="459"/>
      <c r="AA297" s="286"/>
      <c r="AB297" s="430"/>
      <c r="AC297" s="430"/>
      <c r="AD297" s="430"/>
      <c r="AE297" s="430"/>
      <c r="AF297" s="430"/>
      <c r="AG297" s="430"/>
      <c r="AH297" s="430"/>
      <c r="AI297" s="430"/>
      <c r="AJ297" s="430"/>
      <c r="AK297" s="430"/>
      <c r="AL297" s="430"/>
      <c r="AM297" s="430"/>
      <c r="AN297" s="430"/>
      <c r="AO297" s="430"/>
      <c r="AP297" s="430"/>
    </row>
    <row r="298" spans="1:42" ht="15">
      <c r="A298" s="834"/>
      <c r="B298" s="455"/>
      <c r="C298" s="456"/>
      <c r="D298" s="456"/>
      <c r="E298" s="461"/>
      <c r="F298" s="456"/>
      <c r="G298" s="126"/>
      <c r="H298" s="126"/>
      <c r="I298" s="456"/>
      <c r="J298" s="456"/>
      <c r="K298" s="456"/>
      <c r="L298" s="458"/>
      <c r="M298" s="458"/>
      <c r="N298" s="458"/>
      <c r="O298" s="458"/>
      <c r="P298" s="458"/>
      <c r="Q298" s="458"/>
      <c r="R298" s="458"/>
      <c r="S298" s="458"/>
      <c r="T298" s="458"/>
      <c r="U298" s="458"/>
      <c r="V298" s="458"/>
      <c r="W298" s="458"/>
      <c r="X298" s="458"/>
      <c r="Y298" s="459"/>
      <c r="Z298" s="459"/>
      <c r="AA298" s="286"/>
      <c r="AB298" s="430"/>
      <c r="AC298" s="430"/>
      <c r="AD298" s="430"/>
      <c r="AE298" s="430"/>
      <c r="AF298" s="430"/>
      <c r="AG298" s="430"/>
      <c r="AH298" s="430"/>
      <c r="AI298" s="430"/>
      <c r="AJ298" s="430"/>
      <c r="AK298" s="430"/>
      <c r="AL298" s="430"/>
      <c r="AM298" s="430"/>
      <c r="AN298" s="430"/>
      <c r="AO298" s="430"/>
      <c r="AP298" s="430"/>
    </row>
    <row r="299" spans="1:42" ht="15">
      <c r="A299" s="834"/>
      <c r="B299" s="455"/>
      <c r="C299" s="456"/>
      <c r="D299" s="456"/>
      <c r="E299" s="461"/>
      <c r="F299" s="456"/>
      <c r="G299" s="126"/>
      <c r="H299" s="126"/>
      <c r="I299" s="456"/>
      <c r="J299" s="456"/>
      <c r="K299" s="456"/>
      <c r="L299" s="458"/>
      <c r="M299" s="458"/>
      <c r="N299" s="458"/>
      <c r="O299" s="458"/>
      <c r="P299" s="458"/>
      <c r="Q299" s="458"/>
      <c r="R299" s="458"/>
      <c r="S299" s="458"/>
      <c r="T299" s="458"/>
      <c r="U299" s="458"/>
      <c r="V299" s="458"/>
      <c r="W299" s="458"/>
      <c r="X299" s="458"/>
      <c r="Y299" s="459"/>
      <c r="Z299" s="459"/>
      <c r="AA299" s="286"/>
      <c r="AB299" s="430"/>
      <c r="AC299" s="430"/>
      <c r="AD299" s="430"/>
      <c r="AE299" s="430"/>
      <c r="AF299" s="430"/>
      <c r="AG299" s="430"/>
      <c r="AH299" s="430"/>
      <c r="AI299" s="430"/>
      <c r="AJ299" s="430"/>
      <c r="AK299" s="430"/>
      <c r="AL299" s="430"/>
      <c r="AM299" s="430"/>
      <c r="AN299" s="430"/>
      <c r="AO299" s="430"/>
      <c r="AP299" s="430"/>
    </row>
    <row r="300" spans="1:42" ht="15">
      <c r="A300" s="834"/>
      <c r="B300" s="455"/>
      <c r="C300" s="456"/>
      <c r="D300" s="456"/>
      <c r="E300" s="461"/>
      <c r="F300" s="456"/>
      <c r="G300" s="126"/>
      <c r="H300" s="126"/>
      <c r="I300" s="456"/>
      <c r="J300" s="456"/>
      <c r="K300" s="456"/>
      <c r="L300" s="458"/>
      <c r="M300" s="458"/>
      <c r="N300" s="458"/>
      <c r="O300" s="458"/>
      <c r="P300" s="458"/>
      <c r="Q300" s="458"/>
      <c r="R300" s="458"/>
      <c r="S300" s="458"/>
      <c r="T300" s="458"/>
      <c r="U300" s="458"/>
      <c r="V300" s="458"/>
      <c r="W300" s="458"/>
      <c r="X300" s="458"/>
      <c r="Y300" s="459"/>
      <c r="Z300" s="459"/>
      <c r="AA300" s="286"/>
      <c r="AB300" s="430"/>
      <c r="AC300" s="430"/>
      <c r="AD300" s="430"/>
      <c r="AE300" s="430"/>
      <c r="AF300" s="430"/>
      <c r="AG300" s="430"/>
      <c r="AH300" s="430"/>
      <c r="AI300" s="430"/>
      <c r="AJ300" s="430"/>
      <c r="AK300" s="430"/>
      <c r="AL300" s="430"/>
      <c r="AM300" s="430"/>
      <c r="AN300" s="430"/>
      <c r="AO300" s="430"/>
      <c r="AP300" s="430"/>
    </row>
    <row r="301" spans="1:42" ht="15">
      <c r="A301" s="834"/>
      <c r="B301" s="455"/>
      <c r="C301" s="456"/>
      <c r="D301" s="456"/>
      <c r="E301" s="461"/>
      <c r="F301" s="456"/>
      <c r="G301" s="126"/>
      <c r="H301" s="126"/>
      <c r="I301" s="456"/>
      <c r="J301" s="456"/>
      <c r="K301" s="456"/>
      <c r="L301" s="458"/>
      <c r="M301" s="458"/>
      <c r="N301" s="458"/>
      <c r="O301" s="458"/>
      <c r="P301" s="458"/>
      <c r="Q301" s="458"/>
      <c r="R301" s="458"/>
      <c r="S301" s="458"/>
      <c r="T301" s="458"/>
      <c r="U301" s="458"/>
      <c r="V301" s="458"/>
      <c r="W301" s="458"/>
      <c r="X301" s="458"/>
      <c r="Y301" s="459"/>
      <c r="Z301" s="459"/>
      <c r="AA301" s="286"/>
      <c r="AB301" s="430"/>
      <c r="AC301" s="430"/>
      <c r="AD301" s="430"/>
      <c r="AE301" s="430"/>
      <c r="AF301" s="430"/>
      <c r="AG301" s="430"/>
      <c r="AH301" s="430"/>
      <c r="AI301" s="430"/>
      <c r="AJ301" s="430"/>
      <c r="AK301" s="430"/>
      <c r="AL301" s="430"/>
      <c r="AM301" s="430"/>
      <c r="AN301" s="430"/>
      <c r="AO301" s="430"/>
      <c r="AP301" s="430"/>
    </row>
    <row r="302" spans="1:42" ht="15">
      <c r="A302" s="834"/>
      <c r="B302" s="455"/>
      <c r="C302" s="456"/>
      <c r="D302" s="456"/>
      <c r="E302" s="461"/>
      <c r="F302" s="456"/>
      <c r="G302" s="126"/>
      <c r="H302" s="126"/>
      <c r="I302" s="456"/>
      <c r="J302" s="456"/>
      <c r="K302" s="456"/>
      <c r="L302" s="458"/>
      <c r="M302" s="458"/>
      <c r="N302" s="458"/>
      <c r="O302" s="458"/>
      <c r="P302" s="458"/>
      <c r="Q302" s="458"/>
      <c r="R302" s="458"/>
      <c r="S302" s="458"/>
      <c r="T302" s="458"/>
      <c r="U302" s="458"/>
      <c r="V302" s="458"/>
      <c r="W302" s="458"/>
      <c r="X302" s="458"/>
      <c r="Y302" s="459"/>
      <c r="Z302" s="459"/>
      <c r="AA302" s="286"/>
      <c r="AB302" s="430"/>
      <c r="AC302" s="430"/>
      <c r="AD302" s="430"/>
      <c r="AE302" s="430"/>
      <c r="AF302" s="430"/>
      <c r="AG302" s="430"/>
      <c r="AH302" s="430"/>
      <c r="AI302" s="430"/>
      <c r="AJ302" s="430"/>
      <c r="AK302" s="430"/>
      <c r="AL302" s="430"/>
      <c r="AM302" s="430"/>
      <c r="AN302" s="430"/>
      <c r="AO302" s="430"/>
      <c r="AP302" s="430"/>
    </row>
    <row r="303" spans="1:42" ht="15">
      <c r="A303" s="834"/>
      <c r="B303" s="455"/>
      <c r="C303" s="456"/>
      <c r="D303" s="456"/>
      <c r="E303" s="461"/>
      <c r="F303" s="456"/>
      <c r="G303" s="126"/>
      <c r="H303" s="126"/>
      <c r="I303" s="456"/>
      <c r="J303" s="456"/>
      <c r="K303" s="456"/>
      <c r="L303" s="458"/>
      <c r="M303" s="458"/>
      <c r="N303" s="458"/>
      <c r="O303" s="458"/>
      <c r="P303" s="458"/>
      <c r="Q303" s="458"/>
      <c r="R303" s="458"/>
      <c r="S303" s="458"/>
      <c r="T303" s="458"/>
      <c r="U303" s="458"/>
      <c r="V303" s="458"/>
      <c r="W303" s="458"/>
      <c r="X303" s="458"/>
      <c r="Y303" s="459"/>
      <c r="Z303" s="459"/>
      <c r="AA303" s="286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430"/>
      <c r="AN303" s="430"/>
      <c r="AO303" s="430"/>
      <c r="AP303" s="430"/>
    </row>
    <row r="304" spans="1:42" ht="15">
      <c r="A304" s="834"/>
      <c r="B304" s="455"/>
      <c r="C304" s="456"/>
      <c r="D304" s="456"/>
      <c r="E304" s="461"/>
      <c r="F304" s="456"/>
      <c r="G304" s="126"/>
      <c r="H304" s="126"/>
      <c r="I304" s="456"/>
      <c r="J304" s="456"/>
      <c r="K304" s="456"/>
      <c r="L304" s="458"/>
      <c r="M304" s="458"/>
      <c r="N304" s="458"/>
      <c r="O304" s="458"/>
      <c r="P304" s="458"/>
      <c r="Q304" s="458"/>
      <c r="R304" s="458"/>
      <c r="S304" s="458"/>
      <c r="T304" s="458"/>
      <c r="U304" s="458"/>
      <c r="V304" s="458"/>
      <c r="W304" s="458"/>
      <c r="X304" s="458"/>
      <c r="Y304" s="459"/>
      <c r="Z304" s="459"/>
      <c r="AA304" s="286"/>
      <c r="AB304" s="430"/>
      <c r="AC304" s="430"/>
      <c r="AD304" s="430"/>
      <c r="AE304" s="430"/>
      <c r="AF304" s="430"/>
      <c r="AG304" s="430"/>
      <c r="AH304" s="430"/>
      <c r="AI304" s="430"/>
      <c r="AJ304" s="430"/>
      <c r="AK304" s="430"/>
      <c r="AL304" s="430"/>
      <c r="AM304" s="430"/>
      <c r="AN304" s="430"/>
      <c r="AO304" s="430"/>
      <c r="AP304" s="430"/>
    </row>
    <row r="305" spans="1:42" ht="15">
      <c r="A305" s="834"/>
      <c r="B305" s="455"/>
      <c r="C305" s="456"/>
      <c r="D305" s="456"/>
      <c r="E305" s="461"/>
      <c r="F305" s="456"/>
      <c r="G305" s="126"/>
      <c r="H305" s="126"/>
      <c r="I305" s="456"/>
      <c r="J305" s="456"/>
      <c r="K305" s="456"/>
      <c r="L305" s="458"/>
      <c r="M305" s="458"/>
      <c r="N305" s="458"/>
      <c r="O305" s="458"/>
      <c r="P305" s="458"/>
      <c r="Q305" s="458"/>
      <c r="R305" s="458"/>
      <c r="S305" s="458"/>
      <c r="T305" s="458"/>
      <c r="U305" s="458"/>
      <c r="V305" s="458"/>
      <c r="W305" s="458"/>
      <c r="X305" s="458"/>
      <c r="Y305" s="459"/>
      <c r="Z305" s="459"/>
      <c r="AA305" s="286"/>
      <c r="AB305" s="430"/>
      <c r="AC305" s="430"/>
      <c r="AD305" s="430"/>
      <c r="AE305" s="430"/>
      <c r="AF305" s="430"/>
      <c r="AG305" s="430"/>
      <c r="AH305" s="430"/>
      <c r="AI305" s="430"/>
      <c r="AJ305" s="430"/>
      <c r="AK305" s="430"/>
      <c r="AL305" s="430"/>
      <c r="AM305" s="430"/>
      <c r="AN305" s="430"/>
      <c r="AO305" s="430"/>
      <c r="AP305" s="430"/>
    </row>
    <row r="306" spans="1:42" ht="15">
      <c r="A306" s="834"/>
      <c r="B306" s="455"/>
      <c r="C306" s="456"/>
      <c r="D306" s="456"/>
      <c r="E306" s="461"/>
      <c r="F306" s="456"/>
      <c r="G306" s="126"/>
      <c r="H306" s="126"/>
      <c r="I306" s="456"/>
      <c r="J306" s="456"/>
      <c r="K306" s="456"/>
      <c r="L306" s="458"/>
      <c r="M306" s="458"/>
      <c r="N306" s="458"/>
      <c r="O306" s="458"/>
      <c r="P306" s="458"/>
      <c r="Q306" s="458"/>
      <c r="R306" s="458"/>
      <c r="S306" s="458"/>
      <c r="T306" s="458"/>
      <c r="U306" s="458"/>
      <c r="V306" s="458"/>
      <c r="W306" s="458"/>
      <c r="X306" s="458"/>
      <c r="Y306" s="459"/>
      <c r="Z306" s="459"/>
      <c r="AA306" s="286"/>
      <c r="AB306" s="430"/>
      <c r="AC306" s="430"/>
      <c r="AD306" s="430"/>
      <c r="AE306" s="430"/>
      <c r="AF306" s="430"/>
      <c r="AG306" s="430"/>
      <c r="AH306" s="430"/>
      <c r="AI306" s="430"/>
      <c r="AJ306" s="430"/>
      <c r="AK306" s="430"/>
      <c r="AL306" s="430"/>
      <c r="AM306" s="430"/>
      <c r="AN306" s="430"/>
      <c r="AO306" s="430"/>
      <c r="AP306" s="430"/>
    </row>
    <row r="307" spans="1:42" ht="15">
      <c r="A307" s="834"/>
      <c r="B307" s="455"/>
      <c r="C307" s="456"/>
      <c r="D307" s="456"/>
      <c r="E307" s="461"/>
      <c r="F307" s="456"/>
      <c r="G307" s="126"/>
      <c r="H307" s="126"/>
      <c r="I307" s="456"/>
      <c r="J307" s="456"/>
      <c r="K307" s="456"/>
      <c r="L307" s="458"/>
      <c r="M307" s="458"/>
      <c r="N307" s="458"/>
      <c r="O307" s="458"/>
      <c r="P307" s="458"/>
      <c r="Q307" s="458"/>
      <c r="R307" s="458"/>
      <c r="S307" s="458"/>
      <c r="T307" s="458"/>
      <c r="U307" s="458"/>
      <c r="V307" s="458"/>
      <c r="W307" s="458"/>
      <c r="X307" s="458"/>
      <c r="Y307" s="459"/>
      <c r="Z307" s="459"/>
      <c r="AA307" s="286"/>
      <c r="AB307" s="430"/>
      <c r="AC307" s="430"/>
      <c r="AD307" s="430"/>
      <c r="AE307" s="430"/>
      <c r="AF307" s="430"/>
      <c r="AG307" s="430"/>
      <c r="AH307" s="430"/>
      <c r="AI307" s="430"/>
      <c r="AJ307" s="430"/>
      <c r="AK307" s="430"/>
      <c r="AL307" s="430"/>
      <c r="AM307" s="430"/>
      <c r="AN307" s="430"/>
      <c r="AO307" s="430"/>
      <c r="AP307" s="430"/>
    </row>
    <row r="308" spans="1:42" ht="15">
      <c r="A308" s="834"/>
      <c r="B308" s="455"/>
      <c r="C308" s="456"/>
      <c r="D308" s="456"/>
      <c r="E308" s="461"/>
      <c r="F308" s="456"/>
      <c r="G308" s="126"/>
      <c r="H308" s="126"/>
      <c r="I308" s="456"/>
      <c r="J308" s="456"/>
      <c r="K308" s="456"/>
      <c r="L308" s="458"/>
      <c r="M308" s="458"/>
      <c r="N308" s="458"/>
      <c r="O308" s="458"/>
      <c r="P308" s="458"/>
      <c r="Q308" s="458"/>
      <c r="R308" s="458"/>
      <c r="S308" s="458"/>
      <c r="T308" s="458"/>
      <c r="U308" s="458"/>
      <c r="V308" s="458"/>
      <c r="W308" s="458"/>
      <c r="X308" s="458"/>
      <c r="Y308" s="459"/>
      <c r="Z308" s="459"/>
      <c r="AA308" s="286"/>
      <c r="AB308" s="430"/>
      <c r="AC308" s="430"/>
      <c r="AD308" s="430"/>
      <c r="AE308" s="430"/>
      <c r="AF308" s="430"/>
      <c r="AG308" s="430"/>
      <c r="AH308" s="430"/>
      <c r="AI308" s="430"/>
      <c r="AJ308" s="430"/>
      <c r="AK308" s="430"/>
      <c r="AL308" s="430"/>
      <c r="AM308" s="430"/>
      <c r="AN308" s="430"/>
      <c r="AO308" s="430"/>
      <c r="AP308" s="430"/>
    </row>
    <row r="309" spans="1:42" ht="15">
      <c r="A309" s="834"/>
      <c r="B309" s="455"/>
      <c r="C309" s="456"/>
      <c r="D309" s="456"/>
      <c r="E309" s="461"/>
      <c r="F309" s="456"/>
      <c r="G309" s="126"/>
      <c r="H309" s="126"/>
      <c r="I309" s="456"/>
      <c r="J309" s="456"/>
      <c r="K309" s="456"/>
      <c r="L309" s="458"/>
      <c r="M309" s="458"/>
      <c r="N309" s="458"/>
      <c r="O309" s="458"/>
      <c r="P309" s="458"/>
      <c r="Q309" s="458"/>
      <c r="R309" s="458"/>
      <c r="S309" s="458"/>
      <c r="T309" s="458"/>
      <c r="U309" s="458"/>
      <c r="V309" s="458"/>
      <c r="W309" s="458"/>
      <c r="X309" s="458"/>
      <c r="Y309" s="459"/>
      <c r="Z309" s="459"/>
      <c r="AA309" s="286"/>
      <c r="AB309" s="430"/>
      <c r="AC309" s="430"/>
      <c r="AD309" s="430"/>
      <c r="AE309" s="430"/>
      <c r="AF309" s="430"/>
      <c r="AG309" s="430"/>
      <c r="AH309" s="430"/>
      <c r="AI309" s="430"/>
      <c r="AJ309" s="430"/>
      <c r="AK309" s="430"/>
      <c r="AL309" s="430"/>
      <c r="AM309" s="430"/>
      <c r="AN309" s="430"/>
      <c r="AO309" s="430"/>
      <c r="AP309" s="430"/>
    </row>
    <row r="310" spans="1:42" ht="15">
      <c r="A310" s="834"/>
      <c r="B310" s="455"/>
      <c r="C310" s="456"/>
      <c r="D310" s="456"/>
      <c r="E310" s="461"/>
      <c r="F310" s="456"/>
      <c r="G310" s="126"/>
      <c r="H310" s="126"/>
      <c r="I310" s="456"/>
      <c r="J310" s="456"/>
      <c r="K310" s="456"/>
      <c r="L310" s="458"/>
      <c r="M310" s="458"/>
      <c r="N310" s="458"/>
      <c r="O310" s="458"/>
      <c r="P310" s="458"/>
      <c r="Q310" s="458"/>
      <c r="R310" s="458"/>
      <c r="S310" s="458"/>
      <c r="T310" s="458"/>
      <c r="U310" s="458"/>
      <c r="V310" s="458"/>
      <c r="W310" s="458"/>
      <c r="X310" s="458"/>
      <c r="Y310" s="459"/>
      <c r="Z310" s="459"/>
      <c r="AA310" s="286"/>
      <c r="AB310" s="430"/>
      <c r="AC310" s="430"/>
      <c r="AD310" s="430"/>
      <c r="AE310" s="430"/>
      <c r="AF310" s="430"/>
      <c r="AG310" s="430"/>
      <c r="AH310" s="430"/>
      <c r="AI310" s="430"/>
      <c r="AJ310" s="430"/>
      <c r="AK310" s="430"/>
      <c r="AL310" s="430"/>
      <c r="AM310" s="430"/>
      <c r="AN310" s="430"/>
      <c r="AO310" s="430"/>
      <c r="AP310" s="430"/>
    </row>
    <row r="311" spans="1:42" ht="15">
      <c r="A311" s="834"/>
      <c r="B311" s="455"/>
      <c r="C311" s="456"/>
      <c r="D311" s="456"/>
      <c r="E311" s="461"/>
      <c r="F311" s="456"/>
      <c r="G311" s="126"/>
      <c r="H311" s="126"/>
      <c r="I311" s="456"/>
      <c r="J311" s="456"/>
      <c r="K311" s="456"/>
      <c r="L311" s="458"/>
      <c r="M311" s="458"/>
      <c r="N311" s="458"/>
      <c r="O311" s="458"/>
      <c r="P311" s="458"/>
      <c r="Q311" s="458"/>
      <c r="R311" s="458"/>
      <c r="S311" s="458"/>
      <c r="T311" s="458"/>
      <c r="U311" s="458"/>
      <c r="V311" s="458"/>
      <c r="W311" s="458"/>
      <c r="X311" s="458"/>
      <c r="Y311" s="459"/>
      <c r="Z311" s="459"/>
      <c r="AA311" s="286"/>
      <c r="AB311" s="430"/>
      <c r="AC311" s="430"/>
      <c r="AD311" s="430"/>
      <c r="AE311" s="430"/>
      <c r="AF311" s="430"/>
      <c r="AG311" s="430"/>
      <c r="AH311" s="430"/>
      <c r="AI311" s="430"/>
      <c r="AJ311" s="430"/>
      <c r="AK311" s="430"/>
      <c r="AL311" s="430"/>
      <c r="AM311" s="430"/>
      <c r="AN311" s="430"/>
      <c r="AO311" s="430"/>
      <c r="AP311" s="430"/>
    </row>
    <row r="312" spans="1:42" ht="15">
      <c r="A312" s="834"/>
      <c r="B312" s="455"/>
      <c r="C312" s="456"/>
      <c r="D312" s="456"/>
      <c r="E312" s="461"/>
      <c r="F312" s="456"/>
      <c r="G312" s="126"/>
      <c r="H312" s="126"/>
      <c r="I312" s="456"/>
      <c r="J312" s="456"/>
      <c r="K312" s="456"/>
      <c r="L312" s="458"/>
      <c r="M312" s="458"/>
      <c r="N312" s="458"/>
      <c r="O312" s="458"/>
      <c r="P312" s="458"/>
      <c r="Q312" s="458"/>
      <c r="R312" s="458"/>
      <c r="S312" s="458"/>
      <c r="T312" s="458"/>
      <c r="U312" s="458"/>
      <c r="V312" s="458"/>
      <c r="W312" s="458"/>
      <c r="X312" s="458"/>
      <c r="Y312" s="459"/>
      <c r="Z312" s="459"/>
      <c r="AA312" s="286"/>
      <c r="AB312" s="430"/>
      <c r="AC312" s="430"/>
      <c r="AD312" s="430"/>
      <c r="AE312" s="430"/>
      <c r="AF312" s="430"/>
      <c r="AG312" s="430"/>
      <c r="AH312" s="430"/>
      <c r="AI312" s="430"/>
      <c r="AJ312" s="430"/>
      <c r="AK312" s="430"/>
      <c r="AL312" s="430"/>
      <c r="AM312" s="430"/>
      <c r="AN312" s="430"/>
      <c r="AO312" s="430"/>
      <c r="AP312" s="430"/>
    </row>
    <row r="313" spans="1:42" ht="15">
      <c r="A313" s="834"/>
      <c r="B313" s="455"/>
      <c r="C313" s="456"/>
      <c r="D313" s="456"/>
      <c r="E313" s="461"/>
      <c r="F313" s="456"/>
      <c r="G313" s="126"/>
      <c r="H313" s="126"/>
      <c r="I313" s="456"/>
      <c r="J313" s="456"/>
      <c r="K313" s="456"/>
      <c r="L313" s="458"/>
      <c r="M313" s="458"/>
      <c r="N313" s="458"/>
      <c r="O313" s="458"/>
      <c r="P313" s="458"/>
      <c r="Q313" s="458"/>
      <c r="R313" s="458"/>
      <c r="S313" s="458"/>
      <c r="T313" s="458"/>
      <c r="U313" s="458"/>
      <c r="V313" s="458"/>
      <c r="W313" s="458"/>
      <c r="X313" s="458"/>
      <c r="Y313" s="459"/>
      <c r="Z313" s="459"/>
      <c r="AA313" s="286"/>
      <c r="AB313" s="430"/>
      <c r="AC313" s="430"/>
      <c r="AD313" s="430"/>
      <c r="AE313" s="430"/>
      <c r="AF313" s="430"/>
      <c r="AG313" s="430"/>
      <c r="AH313" s="430"/>
      <c r="AI313" s="430"/>
      <c r="AJ313" s="430"/>
      <c r="AK313" s="430"/>
      <c r="AL313" s="430"/>
      <c r="AM313" s="430"/>
      <c r="AN313" s="430"/>
      <c r="AO313" s="430"/>
      <c r="AP313" s="430"/>
    </row>
    <row r="314" spans="1:42" ht="15">
      <c r="A314" s="834"/>
      <c r="B314" s="455"/>
      <c r="C314" s="456"/>
      <c r="D314" s="456"/>
      <c r="E314" s="461"/>
      <c r="F314" s="456"/>
      <c r="G314" s="126"/>
      <c r="H314" s="126"/>
      <c r="I314" s="456"/>
      <c r="J314" s="456"/>
      <c r="K314" s="456"/>
      <c r="L314" s="458"/>
      <c r="M314" s="458"/>
      <c r="N314" s="458"/>
      <c r="O314" s="458"/>
      <c r="P314" s="458"/>
      <c r="Q314" s="458"/>
      <c r="R314" s="458"/>
      <c r="S314" s="458"/>
      <c r="T314" s="458"/>
      <c r="U314" s="458"/>
      <c r="V314" s="458"/>
      <c r="W314" s="458"/>
      <c r="X314" s="458"/>
      <c r="Y314" s="459"/>
      <c r="Z314" s="459"/>
      <c r="AA314" s="286"/>
      <c r="AB314" s="430"/>
      <c r="AC314" s="430"/>
      <c r="AD314" s="430"/>
      <c r="AE314" s="430"/>
      <c r="AF314" s="430"/>
      <c r="AG314" s="430"/>
      <c r="AH314" s="430"/>
      <c r="AI314" s="430"/>
      <c r="AJ314" s="430"/>
      <c r="AK314" s="430"/>
      <c r="AL314" s="430"/>
      <c r="AM314" s="430"/>
      <c r="AN314" s="430"/>
      <c r="AO314" s="430"/>
      <c r="AP314" s="430"/>
    </row>
    <row r="315" spans="1:42" ht="15">
      <c r="A315" s="834"/>
      <c r="B315" s="455"/>
      <c r="C315" s="456"/>
      <c r="D315" s="456"/>
      <c r="E315" s="461"/>
      <c r="F315" s="456"/>
      <c r="G315" s="126"/>
      <c r="H315" s="126"/>
      <c r="I315" s="456"/>
      <c r="J315" s="456"/>
      <c r="K315" s="456"/>
      <c r="L315" s="458"/>
      <c r="M315" s="458"/>
      <c r="N315" s="458"/>
      <c r="O315" s="458"/>
      <c r="P315" s="458"/>
      <c r="Q315" s="458"/>
      <c r="R315" s="458"/>
      <c r="S315" s="458"/>
      <c r="T315" s="458"/>
      <c r="U315" s="458"/>
      <c r="V315" s="458"/>
      <c r="W315" s="458"/>
      <c r="X315" s="458"/>
      <c r="Y315" s="459"/>
      <c r="Z315" s="459"/>
      <c r="AA315" s="286"/>
      <c r="AB315" s="430"/>
      <c r="AC315" s="430"/>
      <c r="AD315" s="430"/>
      <c r="AE315" s="430"/>
      <c r="AF315" s="430"/>
      <c r="AG315" s="430"/>
      <c r="AH315" s="430"/>
      <c r="AI315" s="430"/>
      <c r="AJ315" s="430"/>
      <c r="AK315" s="430"/>
      <c r="AL315" s="430"/>
      <c r="AM315" s="430"/>
      <c r="AN315" s="430"/>
      <c r="AO315" s="430"/>
      <c r="AP315" s="430"/>
    </row>
    <row r="316" spans="1:42" ht="15">
      <c r="A316" s="834"/>
      <c r="B316" s="455"/>
      <c r="C316" s="456"/>
      <c r="D316" s="456"/>
      <c r="E316" s="461"/>
      <c r="F316" s="456"/>
      <c r="G316" s="126"/>
      <c r="H316" s="126"/>
      <c r="I316" s="456"/>
      <c r="J316" s="456"/>
      <c r="K316" s="456"/>
      <c r="L316" s="458"/>
      <c r="M316" s="458"/>
      <c r="N316" s="458"/>
      <c r="O316" s="458"/>
      <c r="P316" s="458"/>
      <c r="Q316" s="458"/>
      <c r="R316" s="458"/>
      <c r="S316" s="458"/>
      <c r="T316" s="458"/>
      <c r="U316" s="458"/>
      <c r="V316" s="458"/>
      <c r="W316" s="458"/>
      <c r="X316" s="458"/>
      <c r="Y316" s="459"/>
      <c r="Z316" s="459"/>
      <c r="AA316" s="286"/>
      <c r="AB316" s="430"/>
      <c r="AC316" s="430"/>
      <c r="AD316" s="430"/>
      <c r="AE316" s="430"/>
      <c r="AF316" s="430"/>
      <c r="AG316" s="430"/>
      <c r="AH316" s="430"/>
      <c r="AI316" s="430"/>
      <c r="AJ316" s="430"/>
      <c r="AK316" s="430"/>
      <c r="AL316" s="430"/>
      <c r="AM316" s="430"/>
      <c r="AN316" s="430"/>
      <c r="AO316" s="430"/>
      <c r="AP316" s="430"/>
    </row>
    <row r="317" spans="1:42" ht="15">
      <c r="A317" s="834"/>
      <c r="B317" s="455"/>
      <c r="C317" s="456"/>
      <c r="D317" s="456"/>
      <c r="E317" s="461"/>
      <c r="F317" s="456"/>
      <c r="G317" s="126"/>
      <c r="H317" s="126"/>
      <c r="I317" s="456"/>
      <c r="J317" s="456"/>
      <c r="K317" s="456"/>
      <c r="L317" s="458"/>
      <c r="M317" s="458"/>
      <c r="N317" s="458"/>
      <c r="O317" s="458"/>
      <c r="P317" s="458"/>
      <c r="Q317" s="458"/>
      <c r="R317" s="458"/>
      <c r="S317" s="458"/>
      <c r="T317" s="458"/>
      <c r="U317" s="458"/>
      <c r="V317" s="458"/>
      <c r="W317" s="458"/>
      <c r="X317" s="458"/>
      <c r="Y317" s="459"/>
      <c r="Z317" s="459"/>
      <c r="AA317" s="286"/>
      <c r="AB317" s="430"/>
      <c r="AC317" s="430"/>
      <c r="AD317" s="430"/>
      <c r="AE317" s="430"/>
      <c r="AF317" s="430"/>
      <c r="AG317" s="430"/>
      <c r="AH317" s="430"/>
      <c r="AI317" s="430"/>
      <c r="AJ317" s="430"/>
      <c r="AK317" s="430"/>
      <c r="AL317" s="430"/>
      <c r="AM317" s="430"/>
      <c r="AN317" s="430"/>
      <c r="AO317" s="430"/>
      <c r="AP317" s="430"/>
    </row>
    <row r="318" spans="1:42" ht="15">
      <c r="A318" s="834"/>
      <c r="B318" s="455"/>
      <c r="C318" s="456"/>
      <c r="D318" s="456"/>
      <c r="E318" s="461"/>
      <c r="F318" s="456"/>
      <c r="G318" s="126"/>
      <c r="H318" s="126"/>
      <c r="I318" s="456"/>
      <c r="J318" s="456"/>
      <c r="K318" s="456"/>
      <c r="L318" s="458"/>
      <c r="M318" s="458"/>
      <c r="N318" s="458"/>
      <c r="O318" s="458"/>
      <c r="P318" s="458"/>
      <c r="Q318" s="458"/>
      <c r="R318" s="458"/>
      <c r="S318" s="458"/>
      <c r="T318" s="458"/>
      <c r="U318" s="458"/>
      <c r="V318" s="458"/>
      <c r="W318" s="458"/>
      <c r="X318" s="458"/>
      <c r="Y318" s="459"/>
      <c r="Z318" s="459"/>
      <c r="AA318" s="286"/>
      <c r="AB318" s="430"/>
      <c r="AC318" s="430"/>
      <c r="AD318" s="430"/>
      <c r="AE318" s="430"/>
      <c r="AF318" s="430"/>
      <c r="AG318" s="430"/>
      <c r="AH318" s="430"/>
      <c r="AI318" s="430"/>
      <c r="AJ318" s="430"/>
      <c r="AK318" s="430"/>
      <c r="AL318" s="430"/>
      <c r="AM318" s="430"/>
      <c r="AN318" s="430"/>
      <c r="AO318" s="430"/>
      <c r="AP318" s="430"/>
    </row>
    <row r="319" spans="1:42" ht="15">
      <c r="A319" s="834"/>
      <c r="B319" s="455"/>
      <c r="C319" s="456"/>
      <c r="D319" s="456"/>
      <c r="E319" s="461"/>
      <c r="F319" s="456"/>
      <c r="G319" s="126"/>
      <c r="H319" s="126"/>
      <c r="I319" s="456"/>
      <c r="J319" s="456"/>
      <c r="K319" s="456"/>
      <c r="L319" s="458"/>
      <c r="M319" s="458"/>
      <c r="N319" s="458"/>
      <c r="O319" s="458"/>
      <c r="P319" s="458"/>
      <c r="Q319" s="458"/>
      <c r="R319" s="458"/>
      <c r="S319" s="458"/>
      <c r="T319" s="458"/>
      <c r="U319" s="458"/>
      <c r="V319" s="458"/>
      <c r="W319" s="458"/>
      <c r="X319" s="458"/>
      <c r="Y319" s="459"/>
      <c r="Z319" s="459"/>
      <c r="AA319" s="286"/>
      <c r="AB319" s="430"/>
      <c r="AC319" s="430"/>
      <c r="AD319" s="430"/>
      <c r="AE319" s="430"/>
      <c r="AF319" s="430"/>
      <c r="AG319" s="430"/>
      <c r="AH319" s="430"/>
      <c r="AI319" s="430"/>
      <c r="AJ319" s="430"/>
      <c r="AK319" s="430"/>
      <c r="AL319" s="430"/>
      <c r="AM319" s="430"/>
      <c r="AN319" s="430"/>
      <c r="AO319" s="430"/>
      <c r="AP319" s="430"/>
    </row>
    <row r="320" spans="1:42" ht="15">
      <c r="A320" s="834"/>
      <c r="B320" s="455"/>
      <c r="C320" s="456"/>
      <c r="D320" s="456"/>
      <c r="E320" s="461"/>
      <c r="F320" s="456"/>
      <c r="G320" s="126"/>
      <c r="H320" s="126"/>
      <c r="I320" s="456"/>
      <c r="J320" s="456"/>
      <c r="K320" s="456"/>
      <c r="L320" s="458"/>
      <c r="M320" s="458"/>
      <c r="N320" s="458"/>
      <c r="O320" s="458"/>
      <c r="P320" s="458"/>
      <c r="Q320" s="458"/>
      <c r="R320" s="458"/>
      <c r="S320" s="458"/>
      <c r="T320" s="458"/>
      <c r="U320" s="458"/>
      <c r="V320" s="458"/>
      <c r="W320" s="458"/>
      <c r="X320" s="458"/>
      <c r="Y320" s="459"/>
      <c r="Z320" s="459"/>
      <c r="AA320" s="286"/>
      <c r="AB320" s="430"/>
      <c r="AC320" s="430"/>
      <c r="AD320" s="430"/>
      <c r="AE320" s="430"/>
      <c r="AF320" s="430"/>
      <c r="AG320" s="430"/>
      <c r="AH320" s="430"/>
      <c r="AI320" s="430"/>
      <c r="AJ320" s="430"/>
      <c r="AK320" s="430"/>
      <c r="AL320" s="430"/>
      <c r="AM320" s="430"/>
      <c r="AN320" s="430"/>
      <c r="AO320" s="430"/>
      <c r="AP320" s="430"/>
    </row>
    <row r="321" spans="1:42" ht="15">
      <c r="A321" s="834"/>
      <c r="B321" s="455"/>
      <c r="C321" s="456"/>
      <c r="D321" s="456"/>
      <c r="E321" s="461"/>
      <c r="F321" s="456"/>
      <c r="G321" s="126"/>
      <c r="H321" s="126"/>
      <c r="I321" s="456"/>
      <c r="J321" s="456"/>
      <c r="K321" s="456"/>
      <c r="L321" s="458"/>
      <c r="M321" s="458"/>
      <c r="N321" s="458"/>
      <c r="O321" s="458"/>
      <c r="P321" s="458"/>
      <c r="Q321" s="458"/>
      <c r="R321" s="458"/>
      <c r="S321" s="458"/>
      <c r="T321" s="458"/>
      <c r="U321" s="458"/>
      <c r="V321" s="458"/>
      <c r="W321" s="458"/>
      <c r="X321" s="458"/>
      <c r="Y321" s="459"/>
      <c r="Z321" s="459"/>
      <c r="AA321" s="286"/>
      <c r="AB321" s="430"/>
      <c r="AC321" s="430"/>
      <c r="AD321" s="430"/>
      <c r="AE321" s="430"/>
      <c r="AF321" s="430"/>
      <c r="AG321" s="430"/>
      <c r="AH321" s="430"/>
      <c r="AI321" s="430"/>
      <c r="AJ321" s="430"/>
      <c r="AK321" s="430"/>
      <c r="AL321" s="430"/>
      <c r="AM321" s="430"/>
      <c r="AN321" s="430"/>
      <c r="AO321" s="430"/>
      <c r="AP321" s="430"/>
    </row>
    <row r="322" spans="1:42" ht="15">
      <c r="A322" s="834"/>
      <c r="B322" s="455"/>
      <c r="C322" s="456"/>
      <c r="D322" s="456"/>
      <c r="E322" s="461"/>
      <c r="F322" s="456"/>
      <c r="G322" s="126"/>
      <c r="H322" s="126"/>
      <c r="I322" s="456"/>
      <c r="J322" s="456"/>
      <c r="K322" s="456"/>
      <c r="L322" s="458"/>
      <c r="M322" s="458"/>
      <c r="N322" s="458"/>
      <c r="O322" s="458"/>
      <c r="P322" s="458"/>
      <c r="Q322" s="458"/>
      <c r="R322" s="458"/>
      <c r="S322" s="458"/>
      <c r="T322" s="458"/>
      <c r="U322" s="458"/>
      <c r="V322" s="458"/>
      <c r="W322" s="458"/>
      <c r="X322" s="458"/>
      <c r="Y322" s="459"/>
      <c r="Z322" s="459"/>
      <c r="AA322" s="286"/>
      <c r="AB322" s="430"/>
      <c r="AC322" s="430"/>
      <c r="AD322" s="430"/>
      <c r="AE322" s="430"/>
      <c r="AF322" s="430"/>
      <c r="AG322" s="430"/>
      <c r="AH322" s="430"/>
      <c r="AI322" s="430"/>
      <c r="AJ322" s="430"/>
      <c r="AK322" s="430"/>
      <c r="AL322" s="430"/>
      <c r="AM322" s="430"/>
      <c r="AN322" s="430"/>
      <c r="AO322" s="430"/>
      <c r="AP322" s="430"/>
    </row>
    <row r="323" spans="1:42" ht="15">
      <c r="A323" s="834"/>
      <c r="B323" s="455"/>
      <c r="C323" s="456"/>
      <c r="D323" s="456"/>
      <c r="E323" s="461"/>
      <c r="F323" s="456"/>
      <c r="G323" s="126"/>
      <c r="H323" s="126"/>
      <c r="I323" s="456"/>
      <c r="J323" s="456"/>
      <c r="K323" s="456"/>
      <c r="L323" s="458"/>
      <c r="M323" s="458"/>
      <c r="N323" s="458"/>
      <c r="O323" s="458"/>
      <c r="P323" s="458"/>
      <c r="Q323" s="458"/>
      <c r="R323" s="458"/>
      <c r="S323" s="458"/>
      <c r="T323" s="458"/>
      <c r="U323" s="458"/>
      <c r="V323" s="458"/>
      <c r="W323" s="458"/>
      <c r="X323" s="458"/>
      <c r="Y323" s="459"/>
      <c r="Z323" s="459"/>
      <c r="AA323" s="286"/>
      <c r="AB323" s="430"/>
      <c r="AC323" s="430"/>
      <c r="AD323" s="430"/>
      <c r="AE323" s="430"/>
      <c r="AF323" s="430"/>
      <c r="AG323" s="430"/>
      <c r="AH323" s="430"/>
      <c r="AI323" s="430"/>
      <c r="AJ323" s="430"/>
      <c r="AK323" s="430"/>
      <c r="AL323" s="430"/>
      <c r="AM323" s="430"/>
      <c r="AN323" s="430"/>
      <c r="AO323" s="430"/>
      <c r="AP323" s="430"/>
    </row>
    <row r="324" spans="1:42" ht="15">
      <c r="A324" s="834"/>
      <c r="B324" s="455"/>
      <c r="C324" s="456"/>
      <c r="D324" s="456"/>
      <c r="E324" s="461"/>
      <c r="F324" s="456"/>
      <c r="G324" s="126"/>
      <c r="H324" s="126"/>
      <c r="I324" s="456"/>
      <c r="J324" s="456"/>
      <c r="K324" s="456"/>
      <c r="L324" s="458"/>
      <c r="M324" s="458"/>
      <c r="N324" s="458"/>
      <c r="O324" s="458"/>
      <c r="P324" s="458"/>
      <c r="Q324" s="458"/>
      <c r="R324" s="458"/>
      <c r="S324" s="458"/>
      <c r="T324" s="458"/>
      <c r="U324" s="458"/>
      <c r="V324" s="458"/>
      <c r="W324" s="458"/>
      <c r="X324" s="458"/>
      <c r="Y324" s="459"/>
      <c r="Z324" s="459"/>
      <c r="AA324" s="286"/>
      <c r="AB324" s="430"/>
      <c r="AC324" s="430"/>
      <c r="AD324" s="430"/>
      <c r="AE324" s="430"/>
      <c r="AF324" s="430"/>
      <c r="AG324" s="430"/>
      <c r="AH324" s="430"/>
      <c r="AI324" s="430"/>
      <c r="AJ324" s="430"/>
      <c r="AK324" s="430"/>
      <c r="AL324" s="430"/>
      <c r="AM324" s="430"/>
      <c r="AN324" s="430"/>
      <c r="AO324" s="430"/>
      <c r="AP324" s="430"/>
    </row>
    <row r="325" spans="1:42" ht="15">
      <c r="A325" s="834"/>
      <c r="B325" s="455"/>
      <c r="C325" s="456"/>
      <c r="D325" s="456"/>
      <c r="E325" s="461"/>
      <c r="F325" s="456"/>
      <c r="G325" s="126"/>
      <c r="H325" s="126"/>
      <c r="I325" s="456"/>
      <c r="J325" s="456"/>
      <c r="K325" s="456"/>
      <c r="L325" s="458"/>
      <c r="M325" s="458"/>
      <c r="N325" s="458"/>
      <c r="O325" s="458"/>
      <c r="P325" s="458"/>
      <c r="Q325" s="458"/>
      <c r="R325" s="458"/>
      <c r="S325" s="458"/>
      <c r="T325" s="458"/>
      <c r="U325" s="458"/>
      <c r="V325" s="458"/>
      <c r="W325" s="458"/>
      <c r="X325" s="458"/>
      <c r="Y325" s="459"/>
      <c r="Z325" s="459"/>
      <c r="AA325" s="286"/>
      <c r="AB325" s="430"/>
      <c r="AC325" s="430"/>
      <c r="AD325" s="430"/>
      <c r="AE325" s="430"/>
      <c r="AF325" s="430"/>
      <c r="AG325" s="430"/>
      <c r="AH325" s="430"/>
      <c r="AI325" s="430"/>
      <c r="AJ325" s="430"/>
      <c r="AK325" s="430"/>
      <c r="AL325" s="430"/>
      <c r="AM325" s="430"/>
      <c r="AN325" s="430"/>
      <c r="AO325" s="430"/>
      <c r="AP325" s="430"/>
    </row>
    <row r="326" spans="1:42" ht="15">
      <c r="A326" s="834"/>
      <c r="B326" s="455"/>
      <c r="C326" s="456"/>
      <c r="D326" s="456"/>
      <c r="E326" s="461"/>
      <c r="F326" s="456"/>
      <c r="G326" s="126"/>
      <c r="H326" s="126"/>
      <c r="I326" s="456"/>
      <c r="J326" s="456"/>
      <c r="K326" s="456"/>
      <c r="L326" s="458"/>
      <c r="M326" s="458"/>
      <c r="N326" s="458"/>
      <c r="O326" s="458"/>
      <c r="P326" s="458"/>
      <c r="Q326" s="458"/>
      <c r="R326" s="458"/>
      <c r="S326" s="458"/>
      <c r="T326" s="458"/>
      <c r="U326" s="458"/>
      <c r="V326" s="458"/>
      <c r="W326" s="458"/>
      <c r="X326" s="458"/>
      <c r="Y326" s="459"/>
      <c r="Z326" s="459"/>
      <c r="AA326" s="286"/>
      <c r="AB326" s="430"/>
      <c r="AC326" s="430"/>
      <c r="AD326" s="430"/>
      <c r="AE326" s="430"/>
      <c r="AF326" s="430"/>
      <c r="AG326" s="430"/>
      <c r="AH326" s="430"/>
      <c r="AI326" s="430"/>
      <c r="AJ326" s="430"/>
      <c r="AK326" s="430"/>
      <c r="AL326" s="430"/>
      <c r="AM326" s="430"/>
      <c r="AN326" s="430"/>
      <c r="AO326" s="430"/>
      <c r="AP326" s="430"/>
    </row>
    <row r="327" spans="1:42" ht="15">
      <c r="A327" s="834"/>
      <c r="B327" s="455"/>
      <c r="C327" s="456"/>
      <c r="D327" s="456"/>
      <c r="E327" s="461"/>
      <c r="F327" s="456"/>
      <c r="G327" s="126"/>
      <c r="H327" s="126"/>
      <c r="I327" s="456"/>
      <c r="J327" s="456"/>
      <c r="K327" s="456"/>
      <c r="L327" s="458"/>
      <c r="M327" s="458"/>
      <c r="N327" s="458"/>
      <c r="O327" s="458"/>
      <c r="P327" s="458"/>
      <c r="Q327" s="458"/>
      <c r="R327" s="458"/>
      <c r="S327" s="458"/>
      <c r="T327" s="458"/>
      <c r="U327" s="458"/>
      <c r="V327" s="458"/>
      <c r="W327" s="458"/>
      <c r="X327" s="458"/>
      <c r="Y327" s="459"/>
      <c r="Z327" s="459"/>
      <c r="AA327" s="286"/>
      <c r="AB327" s="430"/>
      <c r="AC327" s="430"/>
      <c r="AD327" s="430"/>
      <c r="AE327" s="430"/>
      <c r="AF327" s="430"/>
      <c r="AG327" s="430"/>
      <c r="AH327" s="430"/>
      <c r="AI327" s="430"/>
      <c r="AJ327" s="430"/>
      <c r="AK327" s="430"/>
      <c r="AL327" s="430"/>
      <c r="AM327" s="430"/>
      <c r="AN327" s="430"/>
      <c r="AO327" s="430"/>
      <c r="AP327" s="430"/>
    </row>
    <row r="328" spans="1:42" ht="15">
      <c r="A328" s="834"/>
      <c r="B328" s="455"/>
      <c r="C328" s="456"/>
      <c r="D328" s="456"/>
      <c r="E328" s="461"/>
      <c r="F328" s="456"/>
      <c r="G328" s="126"/>
      <c r="H328" s="126"/>
      <c r="I328" s="456"/>
      <c r="J328" s="456"/>
      <c r="K328" s="456"/>
      <c r="L328" s="458"/>
      <c r="M328" s="458"/>
      <c r="N328" s="458"/>
      <c r="O328" s="458"/>
      <c r="P328" s="458"/>
      <c r="Q328" s="458"/>
      <c r="R328" s="458"/>
      <c r="S328" s="458"/>
      <c r="T328" s="458"/>
      <c r="U328" s="458"/>
      <c r="V328" s="458"/>
      <c r="W328" s="458"/>
      <c r="X328" s="458"/>
      <c r="Y328" s="459"/>
      <c r="Z328" s="459"/>
      <c r="AA328" s="286"/>
      <c r="AB328" s="430"/>
      <c r="AC328" s="430"/>
      <c r="AD328" s="430"/>
      <c r="AE328" s="430"/>
      <c r="AF328" s="430"/>
      <c r="AG328" s="430"/>
      <c r="AH328" s="430"/>
      <c r="AI328" s="430"/>
      <c r="AJ328" s="430"/>
      <c r="AK328" s="430"/>
      <c r="AL328" s="430"/>
      <c r="AM328" s="430"/>
      <c r="AN328" s="430"/>
      <c r="AO328" s="430"/>
      <c r="AP328" s="430"/>
    </row>
    <row r="329" spans="1:42" ht="15">
      <c r="A329" s="834"/>
      <c r="B329" s="455"/>
      <c r="C329" s="456"/>
      <c r="D329" s="456"/>
      <c r="E329" s="461"/>
      <c r="F329" s="456"/>
      <c r="G329" s="126"/>
      <c r="H329" s="126"/>
      <c r="I329" s="456"/>
      <c r="J329" s="456"/>
      <c r="K329" s="456"/>
      <c r="L329" s="458"/>
      <c r="M329" s="458"/>
      <c r="N329" s="458"/>
      <c r="O329" s="458"/>
      <c r="P329" s="458"/>
      <c r="Q329" s="458"/>
      <c r="R329" s="458"/>
      <c r="S329" s="458"/>
      <c r="T329" s="458"/>
      <c r="U329" s="458"/>
      <c r="V329" s="458"/>
      <c r="W329" s="458"/>
      <c r="X329" s="458"/>
      <c r="Y329" s="459"/>
      <c r="Z329" s="459"/>
      <c r="AA329" s="286"/>
      <c r="AB329" s="430"/>
      <c r="AC329" s="430"/>
      <c r="AD329" s="430"/>
      <c r="AE329" s="430"/>
      <c r="AF329" s="430"/>
      <c r="AG329" s="430"/>
      <c r="AH329" s="430"/>
      <c r="AI329" s="430"/>
      <c r="AJ329" s="430"/>
      <c r="AK329" s="430"/>
      <c r="AL329" s="430"/>
      <c r="AM329" s="430"/>
      <c r="AN329" s="430"/>
      <c r="AO329" s="430"/>
      <c r="AP329" s="430"/>
    </row>
    <row r="330" spans="1:42" ht="15">
      <c r="A330" s="834"/>
      <c r="B330" s="455"/>
      <c r="C330" s="456"/>
      <c r="D330" s="456"/>
      <c r="E330" s="461"/>
      <c r="F330" s="456"/>
      <c r="G330" s="126"/>
      <c r="H330" s="126"/>
      <c r="I330" s="456"/>
      <c r="J330" s="456"/>
      <c r="K330" s="456"/>
      <c r="L330" s="458"/>
      <c r="M330" s="458"/>
      <c r="N330" s="458"/>
      <c r="O330" s="458"/>
      <c r="P330" s="458"/>
      <c r="Q330" s="458"/>
      <c r="R330" s="458"/>
      <c r="S330" s="458"/>
      <c r="T330" s="458"/>
      <c r="U330" s="458"/>
      <c r="V330" s="458"/>
      <c r="W330" s="458"/>
      <c r="X330" s="458"/>
      <c r="Y330" s="459"/>
      <c r="Z330" s="459"/>
      <c r="AA330" s="286"/>
      <c r="AB330" s="430"/>
      <c r="AC330" s="430"/>
      <c r="AD330" s="430"/>
      <c r="AE330" s="430"/>
      <c r="AF330" s="430"/>
      <c r="AG330" s="430"/>
      <c r="AH330" s="430"/>
      <c r="AI330" s="430"/>
      <c r="AJ330" s="430"/>
      <c r="AK330" s="430"/>
      <c r="AL330" s="430"/>
      <c r="AM330" s="430"/>
      <c r="AN330" s="430"/>
      <c r="AO330" s="430"/>
      <c r="AP330" s="430"/>
    </row>
    <row r="331" spans="1:42" ht="15">
      <c r="A331" s="834"/>
      <c r="B331" s="455"/>
      <c r="C331" s="456"/>
      <c r="D331" s="456"/>
      <c r="E331" s="461"/>
      <c r="F331" s="456"/>
      <c r="G331" s="126"/>
      <c r="H331" s="126"/>
      <c r="I331" s="456"/>
      <c r="J331" s="456"/>
      <c r="K331" s="456"/>
      <c r="L331" s="458"/>
      <c r="M331" s="458"/>
      <c r="N331" s="458"/>
      <c r="O331" s="458"/>
      <c r="P331" s="458"/>
      <c r="Q331" s="458"/>
      <c r="R331" s="458"/>
      <c r="S331" s="458"/>
      <c r="T331" s="458"/>
      <c r="U331" s="458"/>
      <c r="V331" s="458"/>
      <c r="W331" s="458"/>
      <c r="X331" s="458"/>
      <c r="Y331" s="459"/>
      <c r="Z331" s="459"/>
      <c r="AA331" s="286"/>
      <c r="AB331" s="430"/>
      <c r="AC331" s="430"/>
      <c r="AD331" s="430"/>
      <c r="AE331" s="430"/>
      <c r="AF331" s="430"/>
      <c r="AG331" s="430"/>
      <c r="AH331" s="430"/>
      <c r="AI331" s="430"/>
      <c r="AJ331" s="430"/>
      <c r="AK331" s="430"/>
      <c r="AL331" s="430"/>
      <c r="AM331" s="430"/>
      <c r="AN331" s="430"/>
      <c r="AO331" s="430"/>
      <c r="AP331" s="430"/>
    </row>
    <row r="332" spans="1:42" ht="15">
      <c r="A332" s="834"/>
      <c r="B332" s="455"/>
      <c r="C332" s="456"/>
      <c r="D332" s="456"/>
      <c r="E332" s="461"/>
      <c r="F332" s="456"/>
      <c r="G332" s="126"/>
      <c r="H332" s="126"/>
      <c r="I332" s="456"/>
      <c r="J332" s="456"/>
      <c r="K332" s="456"/>
      <c r="L332" s="458"/>
      <c r="M332" s="458"/>
      <c r="N332" s="458"/>
      <c r="O332" s="458"/>
      <c r="P332" s="458"/>
      <c r="Q332" s="458"/>
      <c r="R332" s="458"/>
      <c r="S332" s="458"/>
      <c r="T332" s="458"/>
      <c r="U332" s="458"/>
      <c r="V332" s="458"/>
      <c r="W332" s="458"/>
      <c r="X332" s="458"/>
      <c r="Y332" s="459"/>
      <c r="Z332" s="459"/>
      <c r="AA332" s="286"/>
      <c r="AB332" s="430"/>
      <c r="AC332" s="430"/>
      <c r="AD332" s="430"/>
      <c r="AE332" s="430"/>
      <c r="AF332" s="430"/>
      <c r="AG332" s="430"/>
      <c r="AH332" s="430"/>
      <c r="AI332" s="430"/>
      <c r="AJ332" s="430"/>
      <c r="AK332" s="430"/>
      <c r="AL332" s="430"/>
      <c r="AM332" s="430"/>
      <c r="AN332" s="430"/>
      <c r="AO332" s="430"/>
      <c r="AP332" s="430"/>
    </row>
    <row r="333" spans="1:42" ht="15">
      <c r="A333" s="834"/>
      <c r="B333" s="455"/>
      <c r="C333" s="456"/>
      <c r="D333" s="456"/>
      <c r="E333" s="461"/>
      <c r="F333" s="456"/>
      <c r="G333" s="126"/>
      <c r="H333" s="126"/>
      <c r="I333" s="456"/>
      <c r="J333" s="456"/>
      <c r="K333" s="456"/>
      <c r="L333" s="458"/>
      <c r="M333" s="458"/>
      <c r="N333" s="458"/>
      <c r="O333" s="458"/>
      <c r="P333" s="458"/>
      <c r="Q333" s="458"/>
      <c r="R333" s="458"/>
      <c r="S333" s="458"/>
      <c r="T333" s="458"/>
      <c r="U333" s="458"/>
      <c r="V333" s="458"/>
      <c r="W333" s="458"/>
      <c r="X333" s="458"/>
      <c r="Y333" s="459"/>
      <c r="Z333" s="459"/>
      <c r="AA333" s="286"/>
      <c r="AB333" s="430"/>
      <c r="AC333" s="430"/>
      <c r="AD333" s="430"/>
      <c r="AE333" s="430"/>
      <c r="AF333" s="430"/>
      <c r="AG333" s="430"/>
      <c r="AH333" s="430"/>
      <c r="AI333" s="430"/>
      <c r="AJ333" s="430"/>
      <c r="AK333" s="430"/>
      <c r="AL333" s="430"/>
      <c r="AM333" s="430"/>
      <c r="AN333" s="430"/>
      <c r="AO333" s="430"/>
      <c r="AP333" s="430"/>
    </row>
    <row r="334" spans="1:42" ht="15">
      <c r="A334" s="834"/>
      <c r="B334" s="455"/>
      <c r="C334" s="456"/>
      <c r="D334" s="456"/>
      <c r="E334" s="461"/>
      <c r="F334" s="456"/>
      <c r="G334" s="126"/>
      <c r="H334" s="126"/>
      <c r="I334" s="456"/>
      <c r="J334" s="456"/>
      <c r="K334" s="456"/>
      <c r="L334" s="458"/>
      <c r="M334" s="458"/>
      <c r="N334" s="458"/>
      <c r="O334" s="458"/>
      <c r="P334" s="458"/>
      <c r="Q334" s="458"/>
      <c r="R334" s="458"/>
      <c r="S334" s="458"/>
      <c r="T334" s="458"/>
      <c r="U334" s="458"/>
      <c r="V334" s="458"/>
      <c r="W334" s="458"/>
      <c r="X334" s="458"/>
      <c r="Y334" s="459"/>
      <c r="Z334" s="459"/>
      <c r="AA334" s="286"/>
      <c r="AB334" s="430"/>
      <c r="AC334" s="430"/>
      <c r="AD334" s="430"/>
      <c r="AE334" s="430"/>
      <c r="AF334" s="430"/>
      <c r="AG334" s="430"/>
      <c r="AH334" s="430"/>
      <c r="AI334" s="430"/>
      <c r="AJ334" s="430"/>
      <c r="AK334" s="430"/>
      <c r="AL334" s="430"/>
      <c r="AM334" s="430"/>
      <c r="AN334" s="430"/>
      <c r="AO334" s="430"/>
      <c r="AP334" s="430"/>
    </row>
    <row r="335" spans="1:42" ht="15">
      <c r="A335" s="834"/>
      <c r="B335" s="455"/>
      <c r="C335" s="456"/>
      <c r="D335" s="456"/>
      <c r="E335" s="461"/>
      <c r="F335" s="456"/>
      <c r="G335" s="126"/>
      <c r="H335" s="126"/>
      <c r="I335" s="456"/>
      <c r="J335" s="456"/>
      <c r="K335" s="456"/>
      <c r="L335" s="458"/>
      <c r="M335" s="458"/>
      <c r="N335" s="458"/>
      <c r="O335" s="458"/>
      <c r="P335" s="458"/>
      <c r="Q335" s="458"/>
      <c r="R335" s="458"/>
      <c r="S335" s="458"/>
      <c r="T335" s="458"/>
      <c r="U335" s="458"/>
      <c r="V335" s="458"/>
      <c r="W335" s="458"/>
      <c r="X335" s="458"/>
      <c r="Y335" s="459"/>
      <c r="Z335" s="459"/>
      <c r="AA335" s="286"/>
      <c r="AB335" s="430"/>
      <c r="AC335" s="430"/>
      <c r="AD335" s="430"/>
      <c r="AE335" s="430"/>
      <c r="AF335" s="430"/>
      <c r="AG335" s="430"/>
      <c r="AH335" s="430"/>
      <c r="AI335" s="430"/>
      <c r="AJ335" s="430"/>
      <c r="AK335" s="430"/>
      <c r="AL335" s="430"/>
      <c r="AM335" s="430"/>
      <c r="AN335" s="430"/>
      <c r="AO335" s="430"/>
      <c r="AP335" s="430"/>
    </row>
    <row r="336" spans="1:42" ht="15">
      <c r="A336" s="834"/>
      <c r="B336" s="455"/>
      <c r="C336" s="456"/>
      <c r="D336" s="456"/>
      <c r="E336" s="461"/>
      <c r="F336" s="456"/>
      <c r="G336" s="126"/>
      <c r="H336" s="126"/>
      <c r="I336" s="456"/>
      <c r="J336" s="456"/>
      <c r="K336" s="456"/>
      <c r="L336" s="458"/>
      <c r="M336" s="458"/>
      <c r="N336" s="458"/>
      <c r="O336" s="458"/>
      <c r="P336" s="458"/>
      <c r="Q336" s="458"/>
      <c r="R336" s="458"/>
      <c r="S336" s="458"/>
      <c r="T336" s="458"/>
      <c r="U336" s="458"/>
      <c r="V336" s="458"/>
      <c r="W336" s="458"/>
      <c r="X336" s="458"/>
      <c r="Y336" s="459"/>
      <c r="Z336" s="459"/>
      <c r="AA336" s="286"/>
      <c r="AB336" s="430"/>
      <c r="AC336" s="430"/>
      <c r="AD336" s="430"/>
      <c r="AE336" s="430"/>
      <c r="AF336" s="430"/>
      <c r="AG336" s="430"/>
      <c r="AH336" s="430"/>
      <c r="AI336" s="430"/>
      <c r="AJ336" s="430"/>
      <c r="AK336" s="430"/>
      <c r="AL336" s="430"/>
      <c r="AM336" s="430"/>
      <c r="AN336" s="430"/>
      <c r="AO336" s="430"/>
      <c r="AP336" s="430"/>
    </row>
    <row r="337" spans="1:42" ht="15">
      <c r="A337" s="834"/>
      <c r="B337" s="455"/>
      <c r="C337" s="456"/>
      <c r="D337" s="456"/>
      <c r="E337" s="461"/>
      <c r="F337" s="456"/>
      <c r="G337" s="126"/>
      <c r="H337" s="126"/>
      <c r="I337" s="456"/>
      <c r="J337" s="456"/>
      <c r="K337" s="456"/>
      <c r="L337" s="458"/>
      <c r="M337" s="458"/>
      <c r="N337" s="458"/>
      <c r="O337" s="458"/>
      <c r="P337" s="458"/>
      <c r="Q337" s="458"/>
      <c r="R337" s="458"/>
      <c r="S337" s="458"/>
      <c r="T337" s="458"/>
      <c r="U337" s="458"/>
      <c r="V337" s="458"/>
      <c r="W337" s="458"/>
      <c r="X337" s="458"/>
      <c r="Y337" s="459"/>
      <c r="Z337" s="459"/>
      <c r="AA337" s="286"/>
      <c r="AB337" s="430"/>
      <c r="AC337" s="430"/>
      <c r="AD337" s="430"/>
      <c r="AE337" s="430"/>
      <c r="AF337" s="430"/>
      <c r="AG337" s="430"/>
      <c r="AH337" s="430"/>
      <c r="AI337" s="430"/>
      <c r="AJ337" s="430"/>
      <c r="AK337" s="430"/>
      <c r="AL337" s="430"/>
      <c r="AM337" s="430"/>
      <c r="AN337" s="430"/>
      <c r="AO337" s="430"/>
      <c r="AP337" s="430"/>
    </row>
    <row r="338" spans="1:42" ht="15">
      <c r="A338" s="834"/>
      <c r="B338" s="455"/>
      <c r="C338" s="456"/>
      <c r="D338" s="456"/>
      <c r="E338" s="461"/>
      <c r="F338" s="456"/>
      <c r="G338" s="126"/>
      <c r="H338" s="126"/>
      <c r="I338" s="456"/>
      <c r="J338" s="456"/>
      <c r="K338" s="456"/>
      <c r="L338" s="458"/>
      <c r="M338" s="458"/>
      <c r="N338" s="458"/>
      <c r="O338" s="458"/>
      <c r="P338" s="458"/>
      <c r="Q338" s="458"/>
      <c r="R338" s="458"/>
      <c r="S338" s="458"/>
      <c r="T338" s="458"/>
      <c r="U338" s="458"/>
      <c r="V338" s="458"/>
      <c r="W338" s="458"/>
      <c r="X338" s="458"/>
      <c r="Y338" s="459"/>
      <c r="Z338" s="459"/>
      <c r="AA338" s="286"/>
      <c r="AB338" s="430"/>
      <c r="AC338" s="430"/>
      <c r="AD338" s="430"/>
      <c r="AE338" s="430"/>
      <c r="AF338" s="430"/>
      <c r="AG338" s="430"/>
      <c r="AH338" s="430"/>
      <c r="AI338" s="430"/>
      <c r="AJ338" s="430"/>
      <c r="AK338" s="430"/>
      <c r="AL338" s="430"/>
      <c r="AM338" s="430"/>
      <c r="AN338" s="430"/>
      <c r="AO338" s="430"/>
      <c r="AP338" s="430"/>
    </row>
    <row r="339" spans="1:42" ht="15">
      <c r="A339" s="834"/>
      <c r="B339" s="455"/>
      <c r="C339" s="456"/>
      <c r="D339" s="456"/>
      <c r="E339" s="461"/>
      <c r="F339" s="456"/>
      <c r="G339" s="126"/>
      <c r="H339" s="126"/>
      <c r="I339" s="456"/>
      <c r="J339" s="456"/>
      <c r="K339" s="456"/>
      <c r="L339" s="458"/>
      <c r="M339" s="458"/>
      <c r="N339" s="458"/>
      <c r="O339" s="458"/>
      <c r="P339" s="458"/>
      <c r="Q339" s="458"/>
      <c r="R339" s="458"/>
      <c r="S339" s="458"/>
      <c r="T339" s="458"/>
      <c r="U339" s="458"/>
      <c r="V339" s="458"/>
      <c r="W339" s="458"/>
      <c r="X339" s="458"/>
      <c r="Y339" s="459"/>
      <c r="Z339" s="459"/>
      <c r="AA339" s="286"/>
      <c r="AB339" s="430"/>
      <c r="AC339" s="430"/>
      <c r="AD339" s="430"/>
      <c r="AE339" s="430"/>
      <c r="AF339" s="430"/>
      <c r="AG339" s="430"/>
      <c r="AH339" s="430"/>
      <c r="AI339" s="430"/>
      <c r="AJ339" s="430"/>
      <c r="AK339" s="430"/>
      <c r="AL339" s="430"/>
      <c r="AM339" s="430"/>
      <c r="AN339" s="430"/>
      <c r="AO339" s="430"/>
      <c r="AP339" s="430"/>
    </row>
    <row r="340" spans="1:42" ht="15">
      <c r="A340" s="834"/>
      <c r="B340" s="455"/>
      <c r="C340" s="456"/>
      <c r="D340" s="456"/>
      <c r="E340" s="461"/>
      <c r="F340" s="456"/>
      <c r="G340" s="126"/>
      <c r="H340" s="126"/>
      <c r="I340" s="456"/>
      <c r="J340" s="456"/>
      <c r="K340" s="456"/>
      <c r="L340" s="458"/>
      <c r="M340" s="458"/>
      <c r="N340" s="458"/>
      <c r="O340" s="458"/>
      <c r="P340" s="458"/>
      <c r="Q340" s="458"/>
      <c r="R340" s="458"/>
      <c r="S340" s="458"/>
      <c r="T340" s="458"/>
      <c r="U340" s="458"/>
      <c r="V340" s="458"/>
      <c r="W340" s="458"/>
      <c r="X340" s="458"/>
      <c r="Y340" s="459"/>
      <c r="Z340" s="459"/>
      <c r="AA340" s="286"/>
      <c r="AB340" s="430"/>
      <c r="AC340" s="430"/>
      <c r="AD340" s="430"/>
      <c r="AE340" s="430"/>
      <c r="AF340" s="430"/>
      <c r="AG340" s="430"/>
      <c r="AH340" s="430"/>
      <c r="AI340" s="430"/>
      <c r="AJ340" s="430"/>
      <c r="AK340" s="430"/>
      <c r="AL340" s="430"/>
      <c r="AM340" s="430"/>
      <c r="AN340" s="430"/>
      <c r="AO340" s="430"/>
      <c r="AP340" s="430"/>
    </row>
    <row r="341" spans="1:42" ht="15">
      <c r="A341" s="834"/>
      <c r="B341" s="455"/>
      <c r="C341" s="456"/>
      <c r="D341" s="456"/>
      <c r="E341" s="461"/>
      <c r="F341" s="456"/>
      <c r="G341" s="126"/>
      <c r="H341" s="126"/>
      <c r="I341" s="456"/>
      <c r="J341" s="456"/>
      <c r="K341" s="456"/>
      <c r="L341" s="458"/>
      <c r="M341" s="458"/>
      <c r="N341" s="458"/>
      <c r="O341" s="458"/>
      <c r="P341" s="458"/>
      <c r="Q341" s="458"/>
      <c r="R341" s="458"/>
      <c r="S341" s="458"/>
      <c r="T341" s="458"/>
      <c r="U341" s="458"/>
      <c r="V341" s="458"/>
      <c r="W341" s="458"/>
      <c r="X341" s="458"/>
      <c r="Y341" s="459"/>
      <c r="Z341" s="459"/>
      <c r="AA341" s="286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430"/>
      <c r="AN341" s="430"/>
      <c r="AO341" s="430"/>
      <c r="AP341" s="430"/>
    </row>
    <row r="342" spans="1:42" ht="15">
      <c r="A342" s="834"/>
      <c r="B342" s="455"/>
      <c r="C342" s="456"/>
      <c r="D342" s="456"/>
      <c r="E342" s="461"/>
      <c r="F342" s="456"/>
      <c r="G342" s="126"/>
      <c r="H342" s="126"/>
      <c r="I342" s="456"/>
      <c r="J342" s="456"/>
      <c r="K342" s="456"/>
      <c r="L342" s="458"/>
      <c r="M342" s="458"/>
      <c r="N342" s="458"/>
      <c r="O342" s="458"/>
      <c r="P342" s="458"/>
      <c r="Q342" s="458"/>
      <c r="R342" s="458"/>
      <c r="S342" s="458"/>
      <c r="T342" s="458"/>
      <c r="U342" s="458"/>
      <c r="V342" s="458"/>
      <c r="W342" s="458"/>
      <c r="X342" s="458"/>
      <c r="Y342" s="459"/>
      <c r="Z342" s="459"/>
      <c r="AA342" s="286"/>
      <c r="AB342" s="430"/>
      <c r="AC342" s="430"/>
      <c r="AD342" s="430"/>
      <c r="AE342" s="430"/>
      <c r="AF342" s="430"/>
      <c r="AG342" s="430"/>
      <c r="AH342" s="430"/>
      <c r="AI342" s="430"/>
      <c r="AJ342" s="430"/>
      <c r="AK342" s="430"/>
      <c r="AL342" s="430"/>
      <c r="AM342" s="430"/>
      <c r="AN342" s="430"/>
      <c r="AO342" s="430"/>
      <c r="AP342" s="430"/>
    </row>
    <row r="343" spans="1:42" ht="15">
      <c r="A343" s="834"/>
      <c r="B343" s="455"/>
      <c r="C343" s="456"/>
      <c r="D343" s="456"/>
      <c r="E343" s="461"/>
      <c r="F343" s="456"/>
      <c r="G343" s="126"/>
      <c r="H343" s="126"/>
      <c r="I343" s="456"/>
      <c r="J343" s="456"/>
      <c r="K343" s="456"/>
      <c r="L343" s="458"/>
      <c r="M343" s="458"/>
      <c r="N343" s="458"/>
      <c r="O343" s="458"/>
      <c r="P343" s="458"/>
      <c r="Q343" s="458"/>
      <c r="R343" s="458"/>
      <c r="S343" s="458"/>
      <c r="T343" s="458"/>
      <c r="U343" s="458"/>
      <c r="V343" s="458"/>
      <c r="W343" s="458"/>
      <c r="X343" s="458"/>
      <c r="Y343" s="459"/>
      <c r="Z343" s="459"/>
      <c r="AA343" s="286"/>
      <c r="AB343" s="430"/>
      <c r="AC343" s="430"/>
      <c r="AD343" s="430"/>
      <c r="AE343" s="430"/>
      <c r="AF343" s="430"/>
      <c r="AG343" s="430"/>
      <c r="AH343" s="430"/>
      <c r="AI343" s="430"/>
      <c r="AJ343" s="430"/>
      <c r="AK343" s="430"/>
      <c r="AL343" s="430"/>
      <c r="AM343" s="430"/>
      <c r="AN343" s="430"/>
      <c r="AO343" s="430"/>
      <c r="AP343" s="430"/>
    </row>
    <row r="344" spans="1:42" ht="15">
      <c r="A344" s="834"/>
      <c r="B344" s="455"/>
      <c r="C344" s="456"/>
      <c r="D344" s="456"/>
      <c r="E344" s="461"/>
      <c r="F344" s="456"/>
      <c r="G344" s="126"/>
      <c r="H344" s="126"/>
      <c r="I344" s="456"/>
      <c r="J344" s="456"/>
      <c r="K344" s="456"/>
      <c r="L344" s="458"/>
      <c r="M344" s="458"/>
      <c r="N344" s="458"/>
      <c r="O344" s="458"/>
      <c r="P344" s="458"/>
      <c r="Q344" s="458"/>
      <c r="R344" s="458"/>
      <c r="S344" s="458"/>
      <c r="T344" s="458"/>
      <c r="U344" s="458"/>
      <c r="V344" s="458"/>
      <c r="W344" s="458"/>
      <c r="X344" s="458"/>
      <c r="Y344" s="459"/>
      <c r="Z344" s="459"/>
      <c r="AA344" s="286"/>
      <c r="AB344" s="430"/>
      <c r="AC344" s="430"/>
      <c r="AD344" s="430"/>
      <c r="AE344" s="430"/>
      <c r="AF344" s="430"/>
      <c r="AG344" s="430"/>
      <c r="AH344" s="430"/>
      <c r="AI344" s="430"/>
      <c r="AJ344" s="430"/>
      <c r="AK344" s="430"/>
      <c r="AL344" s="430"/>
      <c r="AM344" s="430"/>
      <c r="AN344" s="430"/>
      <c r="AO344" s="430"/>
      <c r="AP344" s="430"/>
    </row>
    <row r="345" spans="1:42" ht="15">
      <c r="A345" s="834"/>
      <c r="B345" s="455"/>
      <c r="C345" s="456"/>
      <c r="D345" s="456"/>
      <c r="E345" s="461"/>
      <c r="F345" s="456"/>
      <c r="G345" s="126"/>
      <c r="H345" s="126"/>
      <c r="I345" s="456"/>
      <c r="J345" s="456"/>
      <c r="K345" s="456"/>
      <c r="L345" s="458"/>
      <c r="M345" s="458"/>
      <c r="N345" s="458"/>
      <c r="O345" s="458"/>
      <c r="P345" s="458"/>
      <c r="Q345" s="458"/>
      <c r="R345" s="458"/>
      <c r="S345" s="458"/>
      <c r="T345" s="458"/>
      <c r="U345" s="458"/>
      <c r="V345" s="458"/>
      <c r="W345" s="458"/>
      <c r="X345" s="458"/>
      <c r="Y345" s="459"/>
      <c r="Z345" s="459"/>
      <c r="AA345" s="286"/>
      <c r="AB345" s="430"/>
      <c r="AC345" s="430"/>
      <c r="AD345" s="430"/>
      <c r="AE345" s="430"/>
      <c r="AF345" s="430"/>
      <c r="AG345" s="430"/>
      <c r="AH345" s="430"/>
      <c r="AI345" s="430"/>
      <c r="AJ345" s="430"/>
      <c r="AK345" s="430"/>
      <c r="AL345" s="430"/>
      <c r="AM345" s="430"/>
      <c r="AN345" s="430"/>
      <c r="AO345" s="430"/>
      <c r="AP345" s="430"/>
    </row>
    <row r="346" spans="1:42" ht="15">
      <c r="A346" s="834"/>
      <c r="B346" s="455"/>
      <c r="C346" s="456"/>
      <c r="D346" s="456"/>
      <c r="E346" s="461"/>
      <c r="F346" s="456"/>
      <c r="G346" s="126"/>
      <c r="H346" s="126"/>
      <c r="I346" s="456"/>
      <c r="J346" s="456"/>
      <c r="K346" s="456"/>
      <c r="L346" s="458"/>
      <c r="M346" s="458"/>
      <c r="N346" s="458"/>
      <c r="O346" s="458"/>
      <c r="P346" s="458"/>
      <c r="Q346" s="458"/>
      <c r="R346" s="458"/>
      <c r="S346" s="458"/>
      <c r="T346" s="458"/>
      <c r="U346" s="458"/>
      <c r="V346" s="458"/>
      <c r="W346" s="458"/>
      <c r="X346" s="458"/>
      <c r="Y346" s="459"/>
      <c r="Z346" s="459"/>
      <c r="AA346" s="286"/>
      <c r="AB346" s="430"/>
      <c r="AC346" s="430"/>
      <c r="AD346" s="430"/>
      <c r="AE346" s="430"/>
      <c r="AF346" s="430"/>
      <c r="AG346" s="430"/>
      <c r="AH346" s="430"/>
      <c r="AI346" s="430"/>
      <c r="AJ346" s="430"/>
      <c r="AK346" s="430"/>
      <c r="AL346" s="430"/>
      <c r="AM346" s="430"/>
      <c r="AN346" s="430"/>
      <c r="AO346" s="430"/>
      <c r="AP346" s="430"/>
    </row>
    <row r="347" spans="1:42" ht="15">
      <c r="A347" s="834"/>
      <c r="B347" s="455"/>
      <c r="C347" s="456"/>
      <c r="D347" s="456"/>
      <c r="E347" s="461"/>
      <c r="F347" s="456"/>
      <c r="G347" s="126"/>
      <c r="H347" s="126"/>
      <c r="I347" s="456"/>
      <c r="J347" s="456"/>
      <c r="K347" s="456"/>
      <c r="L347" s="458"/>
      <c r="M347" s="458"/>
      <c r="N347" s="458"/>
      <c r="O347" s="458"/>
      <c r="P347" s="458"/>
      <c r="Q347" s="458"/>
      <c r="R347" s="458"/>
      <c r="S347" s="458"/>
      <c r="T347" s="458"/>
      <c r="U347" s="458"/>
      <c r="V347" s="458"/>
      <c r="W347" s="458"/>
      <c r="X347" s="458"/>
      <c r="Y347" s="459"/>
      <c r="Z347" s="459"/>
      <c r="AA347" s="286"/>
      <c r="AB347" s="430"/>
      <c r="AC347" s="430"/>
      <c r="AD347" s="430"/>
      <c r="AE347" s="430"/>
      <c r="AF347" s="430"/>
      <c r="AG347" s="430"/>
      <c r="AH347" s="430"/>
      <c r="AI347" s="430"/>
      <c r="AJ347" s="430"/>
      <c r="AK347" s="430"/>
      <c r="AL347" s="430"/>
      <c r="AM347" s="430"/>
      <c r="AN347" s="430"/>
      <c r="AO347" s="430"/>
      <c r="AP347" s="430"/>
    </row>
    <row r="348" spans="1:42" ht="15">
      <c r="A348" s="834"/>
      <c r="B348" s="455"/>
      <c r="C348" s="456"/>
      <c r="D348" s="456"/>
      <c r="E348" s="461"/>
      <c r="F348" s="456"/>
      <c r="G348" s="126"/>
      <c r="H348" s="126"/>
      <c r="I348" s="456"/>
      <c r="J348" s="456"/>
      <c r="K348" s="456"/>
      <c r="L348" s="458"/>
      <c r="M348" s="458"/>
      <c r="N348" s="458"/>
      <c r="O348" s="458"/>
      <c r="P348" s="458"/>
      <c r="Q348" s="458"/>
      <c r="R348" s="458"/>
      <c r="S348" s="458"/>
      <c r="T348" s="458"/>
      <c r="U348" s="458"/>
      <c r="V348" s="458"/>
      <c r="W348" s="458"/>
      <c r="X348" s="458"/>
      <c r="Y348" s="459"/>
      <c r="Z348" s="459"/>
      <c r="AA348" s="286"/>
      <c r="AB348" s="430"/>
      <c r="AC348" s="430"/>
      <c r="AD348" s="430"/>
      <c r="AE348" s="430"/>
      <c r="AF348" s="430"/>
      <c r="AG348" s="430"/>
      <c r="AH348" s="430"/>
      <c r="AI348" s="430"/>
      <c r="AJ348" s="430"/>
      <c r="AK348" s="430"/>
      <c r="AL348" s="430"/>
      <c r="AM348" s="430"/>
      <c r="AN348" s="430"/>
      <c r="AO348" s="430"/>
      <c r="AP348" s="430"/>
    </row>
    <row r="349" spans="1:42" ht="15">
      <c r="A349" s="834"/>
      <c r="B349" s="455"/>
      <c r="C349" s="456"/>
      <c r="D349" s="456"/>
      <c r="E349" s="461"/>
      <c r="F349" s="456"/>
      <c r="G349" s="126"/>
      <c r="H349" s="126"/>
      <c r="I349" s="456"/>
      <c r="J349" s="456"/>
      <c r="K349" s="456"/>
      <c r="L349" s="458"/>
      <c r="M349" s="458"/>
      <c r="N349" s="458"/>
      <c r="O349" s="458"/>
      <c r="P349" s="458"/>
      <c r="Q349" s="458"/>
      <c r="R349" s="458"/>
      <c r="S349" s="458"/>
      <c r="T349" s="458"/>
      <c r="U349" s="458"/>
      <c r="V349" s="458"/>
      <c r="W349" s="458"/>
      <c r="X349" s="458"/>
      <c r="Y349" s="459"/>
      <c r="Z349" s="459"/>
      <c r="AA349" s="286"/>
      <c r="AB349" s="430"/>
      <c r="AC349" s="430"/>
      <c r="AD349" s="430"/>
      <c r="AE349" s="430"/>
      <c r="AF349" s="430"/>
      <c r="AG349" s="430"/>
      <c r="AH349" s="430"/>
      <c r="AI349" s="430"/>
      <c r="AJ349" s="430"/>
      <c r="AK349" s="430"/>
      <c r="AL349" s="430"/>
      <c r="AM349" s="430"/>
      <c r="AN349" s="430"/>
      <c r="AO349" s="430"/>
      <c r="AP349" s="430"/>
    </row>
    <row r="350" spans="1:42" ht="15">
      <c r="A350" s="834"/>
      <c r="B350" s="455"/>
      <c r="C350" s="456"/>
      <c r="D350" s="456"/>
      <c r="E350" s="461"/>
      <c r="F350" s="456"/>
      <c r="G350" s="126"/>
      <c r="H350" s="126"/>
      <c r="I350" s="456"/>
      <c r="J350" s="456"/>
      <c r="K350" s="456"/>
      <c r="L350" s="458"/>
      <c r="M350" s="458"/>
      <c r="N350" s="458"/>
      <c r="O350" s="458"/>
      <c r="P350" s="458"/>
      <c r="Q350" s="458"/>
      <c r="R350" s="458"/>
      <c r="S350" s="458"/>
      <c r="T350" s="458"/>
      <c r="U350" s="458"/>
      <c r="V350" s="458"/>
      <c r="W350" s="458"/>
      <c r="X350" s="458"/>
      <c r="Y350" s="459"/>
      <c r="Z350" s="459"/>
      <c r="AA350" s="286"/>
      <c r="AB350" s="430"/>
      <c r="AC350" s="430"/>
      <c r="AD350" s="430"/>
      <c r="AE350" s="430"/>
      <c r="AF350" s="430"/>
      <c r="AG350" s="430"/>
      <c r="AH350" s="430"/>
      <c r="AI350" s="430"/>
      <c r="AJ350" s="430"/>
      <c r="AK350" s="430"/>
      <c r="AL350" s="430"/>
      <c r="AM350" s="430"/>
      <c r="AN350" s="430"/>
      <c r="AO350" s="430"/>
      <c r="AP350" s="430"/>
    </row>
    <row r="351" spans="1:42" ht="15">
      <c r="A351" s="834"/>
      <c r="B351" s="455"/>
      <c r="C351" s="456"/>
      <c r="D351" s="456"/>
      <c r="E351" s="461"/>
      <c r="F351" s="456"/>
      <c r="G351" s="126"/>
      <c r="H351" s="126"/>
      <c r="I351" s="456"/>
      <c r="J351" s="456"/>
      <c r="K351" s="456"/>
      <c r="L351" s="458"/>
      <c r="M351" s="458"/>
      <c r="N351" s="458"/>
      <c r="O351" s="458"/>
      <c r="P351" s="458"/>
      <c r="Q351" s="458"/>
      <c r="R351" s="458"/>
      <c r="S351" s="458"/>
      <c r="T351" s="458"/>
      <c r="U351" s="458"/>
      <c r="V351" s="458"/>
      <c r="W351" s="458"/>
      <c r="X351" s="458"/>
      <c r="Y351" s="459"/>
      <c r="Z351" s="459"/>
      <c r="AA351" s="286"/>
      <c r="AB351" s="430"/>
      <c r="AC351" s="430"/>
      <c r="AD351" s="430"/>
      <c r="AE351" s="430"/>
      <c r="AF351" s="430"/>
      <c r="AG351" s="430"/>
      <c r="AH351" s="430"/>
      <c r="AI351" s="430"/>
      <c r="AJ351" s="430"/>
      <c r="AK351" s="430"/>
      <c r="AL351" s="430"/>
      <c r="AM351" s="430"/>
      <c r="AN351" s="430"/>
      <c r="AO351" s="430"/>
      <c r="AP351" s="430"/>
    </row>
    <row r="352" spans="1:42" ht="15">
      <c r="A352" s="834"/>
      <c r="B352" s="455"/>
      <c r="C352" s="456"/>
      <c r="D352" s="456"/>
      <c r="E352" s="461"/>
      <c r="F352" s="456"/>
      <c r="G352" s="126"/>
      <c r="H352" s="126"/>
      <c r="I352" s="456"/>
      <c r="J352" s="456"/>
      <c r="K352" s="456"/>
      <c r="L352" s="458"/>
      <c r="M352" s="458"/>
      <c r="N352" s="458"/>
      <c r="O352" s="458"/>
      <c r="P352" s="458"/>
      <c r="Q352" s="458"/>
      <c r="R352" s="458"/>
      <c r="S352" s="458"/>
      <c r="T352" s="458"/>
      <c r="U352" s="458"/>
      <c r="V352" s="458"/>
      <c r="W352" s="458"/>
      <c r="X352" s="458"/>
      <c r="Y352" s="459"/>
      <c r="Z352" s="459"/>
      <c r="AA352" s="286"/>
      <c r="AB352" s="430"/>
      <c r="AC352" s="430"/>
      <c r="AD352" s="430"/>
      <c r="AE352" s="430"/>
      <c r="AF352" s="430"/>
      <c r="AG352" s="430"/>
      <c r="AH352" s="430"/>
      <c r="AI352" s="430"/>
      <c r="AJ352" s="430"/>
      <c r="AK352" s="430"/>
      <c r="AL352" s="430"/>
      <c r="AM352" s="430"/>
      <c r="AN352" s="430"/>
      <c r="AO352" s="430"/>
      <c r="AP352" s="430"/>
    </row>
    <row r="353" spans="1:42" ht="15">
      <c r="A353" s="834"/>
      <c r="B353" s="455"/>
      <c r="C353" s="456"/>
      <c r="D353" s="456"/>
      <c r="E353" s="461"/>
      <c r="F353" s="456"/>
      <c r="G353" s="126"/>
      <c r="H353" s="126"/>
      <c r="I353" s="456"/>
      <c r="J353" s="456"/>
      <c r="K353" s="456"/>
      <c r="L353" s="458"/>
      <c r="M353" s="458"/>
      <c r="N353" s="458"/>
      <c r="O353" s="458"/>
      <c r="P353" s="458"/>
      <c r="Q353" s="458"/>
      <c r="R353" s="458"/>
      <c r="S353" s="458"/>
      <c r="T353" s="458"/>
      <c r="U353" s="458"/>
      <c r="V353" s="458"/>
      <c r="W353" s="458"/>
      <c r="X353" s="458"/>
      <c r="Y353" s="459"/>
      <c r="Z353" s="459"/>
      <c r="AA353" s="286"/>
      <c r="AB353" s="430"/>
      <c r="AC353" s="430"/>
      <c r="AD353" s="430"/>
      <c r="AE353" s="430"/>
      <c r="AF353" s="430"/>
      <c r="AG353" s="430"/>
      <c r="AH353" s="430"/>
      <c r="AI353" s="430"/>
      <c r="AJ353" s="430"/>
      <c r="AK353" s="430"/>
      <c r="AL353" s="430"/>
      <c r="AM353" s="430"/>
      <c r="AN353" s="430"/>
      <c r="AO353" s="430"/>
      <c r="AP353" s="430"/>
    </row>
    <row r="354" spans="1:42" ht="15">
      <c r="A354" s="834"/>
      <c r="B354" s="455"/>
      <c r="C354" s="456"/>
      <c r="D354" s="456"/>
      <c r="E354" s="461"/>
      <c r="F354" s="456"/>
      <c r="G354" s="126"/>
      <c r="H354" s="126"/>
      <c r="I354" s="456"/>
      <c r="J354" s="456"/>
      <c r="K354" s="456"/>
      <c r="L354" s="458"/>
      <c r="M354" s="458"/>
      <c r="N354" s="458"/>
      <c r="O354" s="458"/>
      <c r="P354" s="458"/>
      <c r="Q354" s="458"/>
      <c r="R354" s="458"/>
      <c r="S354" s="458"/>
      <c r="T354" s="458"/>
      <c r="U354" s="458"/>
      <c r="V354" s="458"/>
      <c r="W354" s="458"/>
      <c r="X354" s="458"/>
      <c r="Y354" s="459"/>
      <c r="Z354" s="459"/>
      <c r="AA354" s="286"/>
      <c r="AB354" s="430"/>
      <c r="AC354" s="430"/>
      <c r="AD354" s="430"/>
      <c r="AE354" s="430"/>
      <c r="AF354" s="430"/>
      <c r="AG354" s="430"/>
      <c r="AH354" s="430"/>
      <c r="AI354" s="430"/>
      <c r="AJ354" s="430"/>
      <c r="AK354" s="430"/>
      <c r="AL354" s="430"/>
      <c r="AM354" s="430"/>
      <c r="AN354" s="430"/>
      <c r="AO354" s="430"/>
      <c r="AP354" s="430"/>
    </row>
    <row r="355" spans="1:42" ht="15">
      <c r="A355" s="834"/>
      <c r="B355" s="455"/>
      <c r="C355" s="456"/>
      <c r="D355" s="456"/>
      <c r="E355" s="461"/>
      <c r="F355" s="456"/>
      <c r="G355" s="126"/>
      <c r="H355" s="126"/>
      <c r="I355" s="456"/>
      <c r="J355" s="456"/>
      <c r="K355" s="456"/>
      <c r="L355" s="458"/>
      <c r="M355" s="458"/>
      <c r="N355" s="458"/>
      <c r="O355" s="458"/>
      <c r="P355" s="458"/>
      <c r="Q355" s="458"/>
      <c r="R355" s="458"/>
      <c r="S355" s="458"/>
      <c r="T355" s="458"/>
      <c r="U355" s="458"/>
      <c r="V355" s="458"/>
      <c r="W355" s="458"/>
      <c r="X355" s="458"/>
      <c r="Y355" s="459"/>
      <c r="Z355" s="459"/>
      <c r="AA355" s="286"/>
      <c r="AB355" s="430"/>
      <c r="AC355" s="430"/>
      <c r="AD355" s="430"/>
      <c r="AE355" s="430"/>
      <c r="AF355" s="430"/>
      <c r="AG355" s="430"/>
      <c r="AH355" s="430"/>
      <c r="AI355" s="430"/>
      <c r="AJ355" s="430"/>
      <c r="AK355" s="430"/>
      <c r="AL355" s="430"/>
      <c r="AM355" s="430"/>
      <c r="AN355" s="430"/>
      <c r="AO355" s="430"/>
      <c r="AP355" s="430"/>
    </row>
    <row r="356" spans="1:42" ht="15">
      <c r="A356" s="834"/>
      <c r="B356" s="455"/>
      <c r="C356" s="456"/>
      <c r="D356" s="456"/>
      <c r="E356" s="461"/>
      <c r="F356" s="456"/>
      <c r="G356" s="126"/>
      <c r="H356" s="126"/>
      <c r="I356" s="456"/>
      <c r="J356" s="456"/>
      <c r="K356" s="456"/>
      <c r="L356" s="458"/>
      <c r="M356" s="458"/>
      <c r="N356" s="458"/>
      <c r="O356" s="458"/>
      <c r="P356" s="458"/>
      <c r="Q356" s="458"/>
      <c r="R356" s="458"/>
      <c r="S356" s="458"/>
      <c r="T356" s="458"/>
      <c r="U356" s="458"/>
      <c r="V356" s="458"/>
      <c r="W356" s="458"/>
      <c r="X356" s="458"/>
      <c r="Y356" s="459"/>
      <c r="Z356" s="459"/>
      <c r="AA356" s="286"/>
      <c r="AB356" s="430"/>
      <c r="AC356" s="430"/>
      <c r="AD356" s="430"/>
      <c r="AE356" s="430"/>
      <c r="AF356" s="430"/>
      <c r="AG356" s="430"/>
      <c r="AH356" s="430"/>
      <c r="AI356" s="430"/>
      <c r="AJ356" s="430"/>
      <c r="AK356" s="430"/>
      <c r="AL356" s="430"/>
      <c r="AM356" s="430"/>
      <c r="AN356" s="430"/>
      <c r="AO356" s="430"/>
      <c r="AP356" s="430"/>
    </row>
    <row r="357" spans="1:42" ht="15">
      <c r="A357" s="834"/>
      <c r="B357" s="455"/>
      <c r="C357" s="456"/>
      <c r="D357" s="456"/>
      <c r="E357" s="461"/>
      <c r="F357" s="456"/>
      <c r="G357" s="126"/>
      <c r="H357" s="126"/>
      <c r="I357" s="456"/>
      <c r="J357" s="456"/>
      <c r="K357" s="456"/>
      <c r="L357" s="458"/>
      <c r="M357" s="458"/>
      <c r="N357" s="458"/>
      <c r="O357" s="458"/>
      <c r="P357" s="458"/>
      <c r="Q357" s="458"/>
      <c r="R357" s="458"/>
      <c r="S357" s="458"/>
      <c r="T357" s="458"/>
      <c r="U357" s="458"/>
      <c r="V357" s="458"/>
      <c r="W357" s="458"/>
      <c r="X357" s="458"/>
      <c r="Y357" s="459"/>
      <c r="Z357" s="459"/>
      <c r="AA357" s="286"/>
      <c r="AB357" s="430"/>
      <c r="AC357" s="430"/>
      <c r="AD357" s="430"/>
      <c r="AE357" s="430"/>
      <c r="AF357" s="430"/>
      <c r="AG357" s="430"/>
      <c r="AH357" s="430"/>
      <c r="AI357" s="430"/>
      <c r="AJ357" s="430"/>
      <c r="AK357" s="430"/>
      <c r="AL357" s="430"/>
      <c r="AM357" s="430"/>
      <c r="AN357" s="430"/>
      <c r="AO357" s="430"/>
      <c r="AP357" s="430"/>
    </row>
    <row r="358" spans="1:42" ht="15">
      <c r="A358" s="834"/>
      <c r="B358" s="455"/>
      <c r="C358" s="456"/>
      <c r="D358" s="456"/>
      <c r="E358" s="461"/>
      <c r="F358" s="456"/>
      <c r="G358" s="126"/>
      <c r="H358" s="126"/>
      <c r="I358" s="456"/>
      <c r="J358" s="456"/>
      <c r="K358" s="456"/>
      <c r="L358" s="458"/>
      <c r="M358" s="458"/>
      <c r="N358" s="458"/>
      <c r="O358" s="458"/>
      <c r="P358" s="458"/>
      <c r="Q358" s="458"/>
      <c r="R358" s="458"/>
      <c r="S358" s="458"/>
      <c r="T358" s="458"/>
      <c r="U358" s="458"/>
      <c r="V358" s="458"/>
      <c r="W358" s="458"/>
      <c r="X358" s="458"/>
      <c r="Y358" s="459"/>
      <c r="Z358" s="459"/>
      <c r="AA358" s="286"/>
      <c r="AB358" s="430"/>
      <c r="AC358" s="430"/>
      <c r="AD358" s="430"/>
      <c r="AE358" s="430"/>
      <c r="AF358" s="430"/>
      <c r="AG358" s="430"/>
      <c r="AH358" s="430"/>
      <c r="AI358" s="430"/>
      <c r="AJ358" s="430"/>
      <c r="AK358" s="430"/>
      <c r="AL358" s="430"/>
      <c r="AM358" s="430"/>
      <c r="AN358" s="430"/>
      <c r="AO358" s="430"/>
      <c r="AP358" s="430"/>
    </row>
    <row r="359" spans="1:42" ht="15">
      <c r="A359" s="834"/>
      <c r="B359" s="455"/>
      <c r="C359" s="456"/>
      <c r="D359" s="456"/>
      <c r="E359" s="461"/>
      <c r="F359" s="456"/>
      <c r="G359" s="126"/>
      <c r="H359" s="126"/>
      <c r="I359" s="456"/>
      <c r="J359" s="456"/>
      <c r="K359" s="456"/>
      <c r="L359" s="458"/>
      <c r="M359" s="458"/>
      <c r="N359" s="458"/>
      <c r="O359" s="458"/>
      <c r="P359" s="458"/>
      <c r="Q359" s="458"/>
      <c r="R359" s="458"/>
      <c r="S359" s="458"/>
      <c r="T359" s="458"/>
      <c r="U359" s="458"/>
      <c r="V359" s="458"/>
      <c r="W359" s="458"/>
      <c r="X359" s="458"/>
      <c r="Y359" s="459"/>
      <c r="Z359" s="459"/>
      <c r="AA359" s="286"/>
      <c r="AB359" s="430"/>
      <c r="AC359" s="430"/>
      <c r="AD359" s="430"/>
      <c r="AE359" s="430"/>
      <c r="AF359" s="430"/>
      <c r="AG359" s="430"/>
      <c r="AH359" s="430"/>
      <c r="AI359" s="430"/>
      <c r="AJ359" s="430"/>
      <c r="AK359" s="430"/>
      <c r="AL359" s="430"/>
      <c r="AM359" s="430"/>
      <c r="AN359" s="430"/>
      <c r="AO359" s="430"/>
      <c r="AP359" s="430"/>
    </row>
    <row r="360" spans="1:42" ht="15">
      <c r="A360" s="834"/>
      <c r="B360" s="455"/>
      <c r="C360" s="456"/>
      <c r="D360" s="456"/>
      <c r="E360" s="461"/>
      <c r="F360" s="456"/>
      <c r="G360" s="126"/>
      <c r="H360" s="126"/>
      <c r="I360" s="456"/>
      <c r="J360" s="456"/>
      <c r="K360" s="456"/>
      <c r="L360" s="458"/>
      <c r="M360" s="458"/>
      <c r="N360" s="458"/>
      <c r="O360" s="458"/>
      <c r="P360" s="458"/>
      <c r="Q360" s="458"/>
      <c r="R360" s="458"/>
      <c r="S360" s="458"/>
      <c r="T360" s="458"/>
      <c r="U360" s="458"/>
      <c r="V360" s="458"/>
      <c r="W360" s="458"/>
      <c r="X360" s="458"/>
      <c r="Y360" s="459"/>
      <c r="Z360" s="459"/>
      <c r="AA360" s="286"/>
      <c r="AB360" s="430"/>
      <c r="AC360" s="430"/>
      <c r="AD360" s="430"/>
      <c r="AE360" s="430"/>
      <c r="AF360" s="430"/>
      <c r="AG360" s="430"/>
      <c r="AH360" s="430"/>
      <c r="AI360" s="430"/>
      <c r="AJ360" s="430"/>
      <c r="AK360" s="430"/>
      <c r="AL360" s="430"/>
      <c r="AM360" s="430"/>
      <c r="AN360" s="430"/>
      <c r="AO360" s="430"/>
      <c r="AP360" s="430"/>
    </row>
    <row r="361" spans="1:42" ht="15">
      <c r="A361" s="834"/>
      <c r="B361" s="455"/>
      <c r="C361" s="456"/>
      <c r="D361" s="456"/>
      <c r="E361" s="461"/>
      <c r="F361" s="456"/>
      <c r="G361" s="126"/>
      <c r="H361" s="126"/>
      <c r="I361" s="456"/>
      <c r="J361" s="456"/>
      <c r="K361" s="456"/>
      <c r="L361" s="458"/>
      <c r="M361" s="458"/>
      <c r="N361" s="458"/>
      <c r="O361" s="458"/>
      <c r="P361" s="458"/>
      <c r="Q361" s="458"/>
      <c r="R361" s="458"/>
      <c r="S361" s="458"/>
      <c r="T361" s="458"/>
      <c r="U361" s="458"/>
      <c r="V361" s="458"/>
      <c r="W361" s="458"/>
      <c r="X361" s="458"/>
      <c r="Y361" s="459"/>
      <c r="Z361" s="459"/>
      <c r="AA361" s="286"/>
      <c r="AB361" s="430"/>
      <c r="AC361" s="430"/>
      <c r="AD361" s="430"/>
      <c r="AE361" s="430"/>
      <c r="AF361" s="430"/>
      <c r="AG361" s="430"/>
      <c r="AH361" s="430"/>
      <c r="AI361" s="430"/>
      <c r="AJ361" s="430"/>
      <c r="AK361" s="430"/>
      <c r="AL361" s="430"/>
      <c r="AM361" s="430"/>
      <c r="AN361" s="430"/>
      <c r="AO361" s="430"/>
      <c r="AP361" s="430"/>
    </row>
    <row r="362" spans="1:42" ht="15">
      <c r="A362" s="834"/>
      <c r="B362" s="455"/>
      <c r="C362" s="456"/>
      <c r="D362" s="456"/>
      <c r="E362" s="461"/>
      <c r="F362" s="456"/>
      <c r="G362" s="126"/>
      <c r="H362" s="126"/>
      <c r="I362" s="456"/>
      <c r="J362" s="456"/>
      <c r="K362" s="456"/>
      <c r="L362" s="458"/>
      <c r="M362" s="458"/>
      <c r="N362" s="458"/>
      <c r="O362" s="458"/>
      <c r="P362" s="458"/>
      <c r="Q362" s="458"/>
      <c r="R362" s="458"/>
      <c r="S362" s="458"/>
      <c r="T362" s="458"/>
      <c r="U362" s="458"/>
      <c r="V362" s="458"/>
      <c r="W362" s="458"/>
      <c r="X362" s="458"/>
      <c r="Y362" s="459"/>
      <c r="Z362" s="459"/>
      <c r="AA362" s="286"/>
      <c r="AB362" s="430"/>
      <c r="AC362" s="430"/>
      <c r="AD362" s="430"/>
      <c r="AE362" s="430"/>
      <c r="AF362" s="430"/>
      <c r="AG362" s="430"/>
      <c r="AH362" s="430"/>
      <c r="AI362" s="430"/>
      <c r="AJ362" s="430"/>
      <c r="AK362" s="430"/>
      <c r="AL362" s="430"/>
      <c r="AM362" s="430"/>
      <c r="AN362" s="430"/>
      <c r="AO362" s="430"/>
      <c r="AP362" s="430"/>
    </row>
    <row r="363" spans="1:42" ht="15">
      <c r="A363" s="834"/>
      <c r="B363" s="455"/>
      <c r="C363" s="456"/>
      <c r="D363" s="456"/>
      <c r="E363" s="461"/>
      <c r="F363" s="456"/>
      <c r="G363" s="126"/>
      <c r="H363" s="126"/>
      <c r="I363" s="456"/>
      <c r="J363" s="456"/>
      <c r="K363" s="456"/>
      <c r="L363" s="458"/>
      <c r="M363" s="458"/>
      <c r="N363" s="458"/>
      <c r="O363" s="458"/>
      <c r="P363" s="458"/>
      <c r="Q363" s="458"/>
      <c r="R363" s="458"/>
      <c r="S363" s="458"/>
      <c r="T363" s="458"/>
      <c r="U363" s="458"/>
      <c r="V363" s="458"/>
      <c r="W363" s="458"/>
      <c r="X363" s="458"/>
      <c r="Y363" s="459"/>
      <c r="Z363" s="459"/>
      <c r="AA363" s="286"/>
      <c r="AB363" s="430"/>
      <c r="AC363" s="430"/>
      <c r="AD363" s="430"/>
      <c r="AE363" s="430"/>
      <c r="AF363" s="430"/>
      <c r="AG363" s="430"/>
      <c r="AH363" s="430"/>
      <c r="AI363" s="430"/>
      <c r="AJ363" s="430"/>
      <c r="AK363" s="430"/>
      <c r="AL363" s="430"/>
      <c r="AM363" s="430"/>
      <c r="AN363" s="430"/>
      <c r="AO363" s="430"/>
      <c r="AP363" s="430"/>
    </row>
    <row r="364" spans="1:42" ht="15">
      <c r="A364" s="834"/>
      <c r="B364" s="455"/>
      <c r="C364" s="456"/>
      <c r="D364" s="456"/>
      <c r="E364" s="461"/>
      <c r="F364" s="456"/>
      <c r="G364" s="126"/>
      <c r="H364" s="126"/>
      <c r="I364" s="456"/>
      <c r="J364" s="456"/>
      <c r="K364" s="456"/>
      <c r="L364" s="458"/>
      <c r="M364" s="458"/>
      <c r="N364" s="458"/>
      <c r="O364" s="458"/>
      <c r="P364" s="458"/>
      <c r="Q364" s="458"/>
      <c r="R364" s="458"/>
      <c r="S364" s="458"/>
      <c r="T364" s="458"/>
      <c r="U364" s="458"/>
      <c r="V364" s="458"/>
      <c r="W364" s="458"/>
      <c r="X364" s="458"/>
      <c r="Y364" s="459"/>
      <c r="Z364" s="459"/>
      <c r="AA364" s="286"/>
      <c r="AB364" s="430"/>
      <c r="AC364" s="430"/>
      <c r="AD364" s="430"/>
      <c r="AE364" s="430"/>
      <c r="AF364" s="430"/>
      <c r="AG364" s="430"/>
      <c r="AH364" s="430"/>
      <c r="AI364" s="430"/>
      <c r="AJ364" s="430"/>
      <c r="AK364" s="430"/>
      <c r="AL364" s="430"/>
      <c r="AM364" s="430"/>
      <c r="AN364" s="430"/>
      <c r="AO364" s="430"/>
      <c r="AP364" s="430"/>
    </row>
    <row r="365" spans="1:42" ht="15">
      <c r="A365" s="834"/>
      <c r="B365" s="455"/>
      <c r="C365" s="456"/>
      <c r="D365" s="456"/>
      <c r="E365" s="461"/>
      <c r="F365" s="456"/>
      <c r="G365" s="126"/>
      <c r="H365" s="126"/>
      <c r="I365" s="456"/>
      <c r="J365" s="456"/>
      <c r="K365" s="456"/>
      <c r="L365" s="458"/>
      <c r="M365" s="458"/>
      <c r="N365" s="458"/>
      <c r="O365" s="458"/>
      <c r="P365" s="458"/>
      <c r="Q365" s="458"/>
      <c r="R365" s="458"/>
      <c r="S365" s="458"/>
      <c r="T365" s="458"/>
      <c r="U365" s="458"/>
      <c r="V365" s="458"/>
      <c r="W365" s="458"/>
      <c r="X365" s="458"/>
      <c r="Y365" s="459"/>
      <c r="Z365" s="459"/>
      <c r="AA365" s="286"/>
      <c r="AB365" s="430"/>
      <c r="AC365" s="430"/>
      <c r="AD365" s="430"/>
      <c r="AE365" s="430"/>
      <c r="AF365" s="430"/>
      <c r="AG365" s="430"/>
      <c r="AH365" s="430"/>
      <c r="AI365" s="430"/>
      <c r="AJ365" s="430"/>
      <c r="AK365" s="430"/>
      <c r="AL365" s="430"/>
      <c r="AM365" s="430"/>
      <c r="AN365" s="430"/>
      <c r="AO365" s="430"/>
      <c r="AP365" s="430"/>
    </row>
    <row r="366" spans="1:42" ht="15">
      <c r="A366" s="834"/>
      <c r="B366" s="455"/>
      <c r="C366" s="456"/>
      <c r="D366" s="456"/>
      <c r="E366" s="461"/>
      <c r="F366" s="456"/>
      <c r="G366" s="126"/>
      <c r="H366" s="126"/>
      <c r="I366" s="456"/>
      <c r="J366" s="456"/>
      <c r="K366" s="456"/>
      <c r="L366" s="458"/>
      <c r="M366" s="458"/>
      <c r="N366" s="458"/>
      <c r="O366" s="458"/>
      <c r="P366" s="458"/>
      <c r="Q366" s="458"/>
      <c r="R366" s="458"/>
      <c r="S366" s="458"/>
      <c r="T366" s="458"/>
      <c r="U366" s="458"/>
      <c r="V366" s="458"/>
      <c r="W366" s="458"/>
      <c r="X366" s="458"/>
      <c r="Y366" s="459"/>
      <c r="Z366" s="459"/>
      <c r="AA366" s="286"/>
      <c r="AB366" s="430"/>
      <c r="AC366" s="430"/>
      <c r="AD366" s="430"/>
      <c r="AE366" s="430"/>
      <c r="AF366" s="430"/>
      <c r="AG366" s="430"/>
      <c r="AH366" s="430"/>
      <c r="AI366" s="430"/>
      <c r="AJ366" s="430"/>
      <c r="AK366" s="430"/>
      <c r="AL366" s="430"/>
      <c r="AM366" s="430"/>
      <c r="AN366" s="430"/>
      <c r="AO366" s="430"/>
      <c r="AP366" s="430"/>
    </row>
    <row r="367" spans="1:42" ht="15">
      <c r="A367" s="834"/>
      <c r="B367" s="455"/>
      <c r="C367" s="456"/>
      <c r="D367" s="456"/>
      <c r="E367" s="461"/>
      <c r="F367" s="456"/>
      <c r="G367" s="126"/>
      <c r="H367" s="126"/>
      <c r="I367" s="456"/>
      <c r="J367" s="456"/>
      <c r="K367" s="456"/>
      <c r="L367" s="458"/>
      <c r="M367" s="458"/>
      <c r="N367" s="458"/>
      <c r="O367" s="458"/>
      <c r="P367" s="458"/>
      <c r="Q367" s="458"/>
      <c r="R367" s="458"/>
      <c r="S367" s="458"/>
      <c r="T367" s="458"/>
      <c r="U367" s="458"/>
      <c r="V367" s="458"/>
      <c r="W367" s="458"/>
      <c r="X367" s="458"/>
      <c r="Y367" s="459"/>
      <c r="Z367" s="459"/>
      <c r="AA367" s="286"/>
      <c r="AB367" s="430"/>
      <c r="AC367" s="430"/>
      <c r="AD367" s="430"/>
      <c r="AE367" s="430"/>
      <c r="AF367" s="430"/>
      <c r="AG367" s="430"/>
      <c r="AH367" s="430"/>
      <c r="AI367" s="430"/>
      <c r="AJ367" s="430"/>
      <c r="AK367" s="430"/>
      <c r="AL367" s="430"/>
      <c r="AM367" s="430"/>
      <c r="AN367" s="430"/>
      <c r="AO367" s="430"/>
      <c r="AP367" s="430"/>
    </row>
    <row r="368" spans="1:42" ht="15">
      <c r="A368" s="834"/>
      <c r="B368" s="455"/>
      <c r="C368" s="456"/>
      <c r="D368" s="456"/>
      <c r="E368" s="461"/>
      <c r="F368" s="456"/>
      <c r="G368" s="126"/>
      <c r="H368" s="126"/>
      <c r="I368" s="456"/>
      <c r="J368" s="456"/>
      <c r="K368" s="456"/>
      <c r="L368" s="458"/>
      <c r="M368" s="458"/>
      <c r="N368" s="458"/>
      <c r="O368" s="458"/>
      <c r="P368" s="458"/>
      <c r="Q368" s="458"/>
      <c r="R368" s="458"/>
      <c r="S368" s="458"/>
      <c r="T368" s="458"/>
      <c r="U368" s="458"/>
      <c r="V368" s="458"/>
      <c r="W368" s="458"/>
      <c r="X368" s="458"/>
      <c r="Y368" s="459"/>
      <c r="Z368" s="459"/>
      <c r="AA368" s="286"/>
      <c r="AB368" s="430"/>
      <c r="AC368" s="430"/>
      <c r="AD368" s="430"/>
      <c r="AE368" s="430"/>
      <c r="AF368" s="430"/>
      <c r="AG368" s="430"/>
      <c r="AH368" s="430"/>
      <c r="AI368" s="430"/>
      <c r="AJ368" s="430"/>
      <c r="AK368" s="430"/>
      <c r="AL368" s="430"/>
      <c r="AM368" s="430"/>
      <c r="AN368" s="430"/>
      <c r="AO368" s="430"/>
      <c r="AP368" s="430"/>
    </row>
    <row r="369" spans="1:42" ht="15">
      <c r="A369" s="834"/>
      <c r="B369" s="455"/>
      <c r="C369" s="456"/>
      <c r="D369" s="456"/>
      <c r="E369" s="461"/>
      <c r="F369" s="456"/>
      <c r="G369" s="126"/>
      <c r="H369" s="126"/>
      <c r="I369" s="456"/>
      <c r="J369" s="456"/>
      <c r="K369" s="456"/>
      <c r="L369" s="458"/>
      <c r="M369" s="458"/>
      <c r="N369" s="458"/>
      <c r="O369" s="458"/>
      <c r="P369" s="458"/>
      <c r="Q369" s="458"/>
      <c r="R369" s="458"/>
      <c r="S369" s="458"/>
      <c r="T369" s="458"/>
      <c r="U369" s="458"/>
      <c r="V369" s="458"/>
      <c r="W369" s="458"/>
      <c r="X369" s="458"/>
      <c r="Y369" s="459"/>
      <c r="Z369" s="459"/>
      <c r="AA369" s="286"/>
      <c r="AB369" s="430"/>
      <c r="AC369" s="430"/>
      <c r="AD369" s="430"/>
      <c r="AE369" s="430"/>
      <c r="AF369" s="430"/>
      <c r="AG369" s="430"/>
      <c r="AH369" s="430"/>
      <c r="AI369" s="430"/>
      <c r="AJ369" s="430"/>
      <c r="AK369" s="430"/>
      <c r="AL369" s="430"/>
      <c r="AM369" s="430"/>
      <c r="AN369" s="430"/>
      <c r="AO369" s="430"/>
      <c r="AP369" s="430"/>
    </row>
    <row r="370" spans="1:42" ht="15">
      <c r="A370" s="834"/>
      <c r="B370" s="455"/>
      <c r="C370" s="456"/>
      <c r="D370" s="456"/>
      <c r="E370" s="461"/>
      <c r="F370" s="456"/>
      <c r="G370" s="126"/>
      <c r="H370" s="126"/>
      <c r="I370" s="456"/>
      <c r="J370" s="456"/>
      <c r="K370" s="456"/>
      <c r="L370" s="458"/>
      <c r="M370" s="458"/>
      <c r="N370" s="458"/>
      <c r="O370" s="458"/>
      <c r="P370" s="458"/>
      <c r="Q370" s="458"/>
      <c r="R370" s="458"/>
      <c r="S370" s="458"/>
      <c r="T370" s="458"/>
      <c r="U370" s="458"/>
      <c r="V370" s="458"/>
      <c r="W370" s="458"/>
      <c r="X370" s="458"/>
      <c r="Y370" s="459"/>
      <c r="Z370" s="459"/>
      <c r="AA370" s="286"/>
      <c r="AB370" s="430"/>
      <c r="AC370" s="430"/>
      <c r="AD370" s="430"/>
      <c r="AE370" s="430"/>
      <c r="AF370" s="430"/>
      <c r="AG370" s="430"/>
      <c r="AH370" s="430"/>
      <c r="AI370" s="430"/>
      <c r="AJ370" s="430"/>
      <c r="AK370" s="430"/>
      <c r="AL370" s="430"/>
      <c r="AM370" s="430"/>
      <c r="AN370" s="430"/>
      <c r="AO370" s="430"/>
      <c r="AP370" s="430"/>
    </row>
    <row r="371" spans="1:42" ht="15">
      <c r="A371" s="834"/>
      <c r="B371" s="455"/>
      <c r="C371" s="456"/>
      <c r="D371" s="456"/>
      <c r="E371" s="461"/>
      <c r="F371" s="456"/>
      <c r="G371" s="126"/>
      <c r="H371" s="126"/>
      <c r="I371" s="456"/>
      <c r="J371" s="456"/>
      <c r="K371" s="456"/>
      <c r="L371" s="458"/>
      <c r="M371" s="458"/>
      <c r="N371" s="458"/>
      <c r="O371" s="458"/>
      <c r="P371" s="458"/>
      <c r="Q371" s="458"/>
      <c r="R371" s="458"/>
      <c r="S371" s="458"/>
      <c r="T371" s="458"/>
      <c r="U371" s="458"/>
      <c r="V371" s="458"/>
      <c r="W371" s="458"/>
      <c r="X371" s="458"/>
      <c r="Y371" s="459"/>
      <c r="Z371" s="459"/>
      <c r="AA371" s="286"/>
      <c r="AB371" s="430"/>
      <c r="AC371" s="430"/>
      <c r="AD371" s="430"/>
      <c r="AE371" s="430"/>
      <c r="AF371" s="430"/>
      <c r="AG371" s="430"/>
      <c r="AH371" s="430"/>
      <c r="AI371" s="430"/>
      <c r="AJ371" s="430"/>
      <c r="AK371" s="430"/>
      <c r="AL371" s="430"/>
      <c r="AM371" s="430"/>
      <c r="AN371" s="430"/>
      <c r="AO371" s="430"/>
      <c r="AP371" s="430"/>
    </row>
    <row r="372" spans="1:42" ht="15">
      <c r="A372" s="834"/>
      <c r="B372" s="455"/>
      <c r="C372" s="456"/>
      <c r="D372" s="456"/>
      <c r="E372" s="461"/>
      <c r="F372" s="456"/>
      <c r="G372" s="126"/>
      <c r="H372" s="126"/>
      <c r="I372" s="456"/>
      <c r="J372" s="456"/>
      <c r="K372" s="456"/>
      <c r="L372" s="458"/>
      <c r="M372" s="458"/>
      <c r="N372" s="458"/>
      <c r="O372" s="458"/>
      <c r="P372" s="458"/>
      <c r="Q372" s="458"/>
      <c r="R372" s="458"/>
      <c r="S372" s="458"/>
      <c r="T372" s="458"/>
      <c r="U372" s="458"/>
      <c r="V372" s="458"/>
      <c r="W372" s="458"/>
      <c r="X372" s="458"/>
      <c r="Y372" s="459"/>
      <c r="Z372" s="459"/>
      <c r="AA372" s="286"/>
      <c r="AB372" s="430"/>
      <c r="AC372" s="430"/>
      <c r="AD372" s="430"/>
      <c r="AE372" s="430"/>
      <c r="AF372" s="430"/>
      <c r="AG372" s="430"/>
      <c r="AH372" s="430"/>
      <c r="AI372" s="430"/>
      <c r="AJ372" s="430"/>
      <c r="AK372" s="430"/>
      <c r="AL372" s="430"/>
      <c r="AM372" s="430"/>
      <c r="AN372" s="430"/>
      <c r="AO372" s="430"/>
      <c r="AP372" s="430"/>
    </row>
    <row r="373" spans="1:42" ht="15">
      <c r="A373" s="834"/>
      <c r="B373" s="455"/>
      <c r="C373" s="456"/>
      <c r="D373" s="456"/>
      <c r="E373" s="461"/>
      <c r="F373" s="456"/>
      <c r="G373" s="126"/>
      <c r="H373" s="126"/>
      <c r="I373" s="456"/>
      <c r="J373" s="456"/>
      <c r="K373" s="456"/>
      <c r="L373" s="458"/>
      <c r="M373" s="458"/>
      <c r="N373" s="458"/>
      <c r="O373" s="458"/>
      <c r="P373" s="458"/>
      <c r="Q373" s="458"/>
      <c r="R373" s="458"/>
      <c r="S373" s="458"/>
      <c r="T373" s="458"/>
      <c r="U373" s="458"/>
      <c r="V373" s="458"/>
      <c r="W373" s="458"/>
      <c r="X373" s="458"/>
      <c r="Y373" s="459"/>
      <c r="Z373" s="459"/>
      <c r="AA373" s="286"/>
      <c r="AB373" s="430"/>
      <c r="AC373" s="430"/>
      <c r="AD373" s="430"/>
      <c r="AE373" s="430"/>
      <c r="AF373" s="430"/>
      <c r="AG373" s="430"/>
      <c r="AH373" s="430"/>
      <c r="AI373" s="430"/>
      <c r="AJ373" s="430"/>
      <c r="AK373" s="430"/>
      <c r="AL373" s="430"/>
      <c r="AM373" s="430"/>
      <c r="AN373" s="430"/>
      <c r="AO373" s="430"/>
      <c r="AP373" s="430"/>
    </row>
    <row r="374" spans="1:42" ht="15">
      <c r="A374" s="834"/>
      <c r="B374" s="455"/>
      <c r="C374" s="456"/>
      <c r="D374" s="456"/>
      <c r="E374" s="461"/>
      <c r="F374" s="456"/>
      <c r="G374" s="126"/>
      <c r="H374" s="126"/>
      <c r="I374" s="456"/>
      <c r="J374" s="456"/>
      <c r="K374" s="456"/>
      <c r="L374" s="458"/>
      <c r="M374" s="458"/>
      <c r="N374" s="458"/>
      <c r="O374" s="458"/>
      <c r="P374" s="458"/>
      <c r="Q374" s="458"/>
      <c r="R374" s="458"/>
      <c r="S374" s="458"/>
      <c r="T374" s="458"/>
      <c r="U374" s="458"/>
      <c r="V374" s="458"/>
      <c r="W374" s="458"/>
      <c r="X374" s="458"/>
      <c r="Y374" s="459"/>
      <c r="Z374" s="459"/>
      <c r="AA374" s="286"/>
      <c r="AB374" s="430"/>
      <c r="AC374" s="430"/>
      <c r="AD374" s="430"/>
      <c r="AE374" s="430"/>
      <c r="AF374" s="430"/>
      <c r="AG374" s="430"/>
      <c r="AH374" s="430"/>
      <c r="AI374" s="430"/>
      <c r="AJ374" s="430"/>
      <c r="AK374" s="430"/>
      <c r="AL374" s="430"/>
      <c r="AM374" s="430"/>
      <c r="AN374" s="430"/>
      <c r="AO374" s="430"/>
      <c r="AP374" s="430"/>
    </row>
    <row r="375" spans="1:42" ht="15">
      <c r="A375" s="834"/>
      <c r="B375" s="455"/>
      <c r="C375" s="456"/>
      <c r="D375" s="456"/>
      <c r="E375" s="461"/>
      <c r="F375" s="456"/>
      <c r="G375" s="126"/>
      <c r="H375" s="126"/>
      <c r="I375" s="456"/>
      <c r="J375" s="456"/>
      <c r="K375" s="456"/>
      <c r="L375" s="458"/>
      <c r="M375" s="458"/>
      <c r="N375" s="458"/>
      <c r="O375" s="458"/>
      <c r="P375" s="458"/>
      <c r="Q375" s="458"/>
      <c r="R375" s="458"/>
      <c r="S375" s="458"/>
      <c r="T375" s="458"/>
      <c r="U375" s="458"/>
      <c r="V375" s="458"/>
      <c r="W375" s="458"/>
      <c r="X375" s="458"/>
      <c r="Y375" s="459"/>
      <c r="Z375" s="459"/>
      <c r="AA375" s="286"/>
      <c r="AB375" s="430"/>
      <c r="AC375" s="430"/>
      <c r="AD375" s="430"/>
      <c r="AE375" s="430"/>
      <c r="AF375" s="430"/>
      <c r="AG375" s="430"/>
      <c r="AH375" s="430"/>
      <c r="AI375" s="430"/>
      <c r="AJ375" s="430"/>
      <c r="AK375" s="430"/>
      <c r="AL375" s="430"/>
      <c r="AM375" s="430"/>
      <c r="AN375" s="430"/>
      <c r="AO375" s="430"/>
      <c r="AP375" s="430"/>
    </row>
    <row r="376" spans="1:42" ht="15">
      <c r="A376" s="834"/>
      <c r="B376" s="455"/>
      <c r="C376" s="456"/>
      <c r="D376" s="456"/>
      <c r="E376" s="461"/>
      <c r="F376" s="456"/>
      <c r="G376" s="126"/>
      <c r="H376" s="126"/>
      <c r="I376" s="456"/>
      <c r="J376" s="456"/>
      <c r="K376" s="456"/>
      <c r="L376" s="458"/>
      <c r="M376" s="458"/>
      <c r="N376" s="458"/>
      <c r="O376" s="458"/>
      <c r="P376" s="458"/>
      <c r="Q376" s="458"/>
      <c r="R376" s="458"/>
      <c r="S376" s="458"/>
      <c r="T376" s="458"/>
      <c r="U376" s="458"/>
      <c r="V376" s="458"/>
      <c r="W376" s="458"/>
      <c r="X376" s="458"/>
      <c r="Y376" s="459"/>
      <c r="Z376" s="459"/>
      <c r="AA376" s="286"/>
      <c r="AB376" s="430"/>
      <c r="AC376" s="430"/>
      <c r="AD376" s="430"/>
      <c r="AE376" s="430"/>
      <c r="AF376" s="430"/>
      <c r="AG376" s="430"/>
      <c r="AH376" s="430"/>
      <c r="AI376" s="430"/>
      <c r="AJ376" s="430"/>
      <c r="AK376" s="430"/>
      <c r="AL376" s="430"/>
      <c r="AM376" s="430"/>
      <c r="AN376" s="430"/>
      <c r="AO376" s="430"/>
      <c r="AP376" s="430"/>
    </row>
    <row r="377" spans="1:42" ht="15">
      <c r="A377" s="834"/>
      <c r="B377" s="455"/>
      <c r="C377" s="456"/>
      <c r="D377" s="456"/>
      <c r="E377" s="461"/>
      <c r="F377" s="456"/>
      <c r="G377" s="126"/>
      <c r="H377" s="126"/>
      <c r="I377" s="456"/>
      <c r="J377" s="456"/>
      <c r="K377" s="456"/>
      <c r="L377" s="458"/>
      <c r="M377" s="458"/>
      <c r="N377" s="458"/>
      <c r="O377" s="458"/>
      <c r="P377" s="458"/>
      <c r="Q377" s="458"/>
      <c r="R377" s="458"/>
      <c r="S377" s="458"/>
      <c r="T377" s="458"/>
      <c r="U377" s="458"/>
      <c r="V377" s="458"/>
      <c r="W377" s="458"/>
      <c r="X377" s="458"/>
      <c r="Y377" s="459"/>
      <c r="Z377" s="459"/>
      <c r="AA377" s="286"/>
      <c r="AB377" s="430"/>
      <c r="AC377" s="430"/>
      <c r="AD377" s="430"/>
      <c r="AE377" s="430"/>
      <c r="AF377" s="430"/>
      <c r="AG377" s="430"/>
      <c r="AH377" s="430"/>
      <c r="AI377" s="430"/>
      <c r="AJ377" s="430"/>
      <c r="AK377" s="430"/>
      <c r="AL377" s="430"/>
      <c r="AM377" s="430"/>
      <c r="AN377" s="430"/>
      <c r="AO377" s="430"/>
      <c r="AP377" s="430"/>
    </row>
    <row r="378" spans="1:42" ht="15">
      <c r="A378" s="834"/>
      <c r="B378" s="455"/>
      <c r="C378" s="456"/>
      <c r="D378" s="456"/>
      <c r="E378" s="461"/>
      <c r="F378" s="456"/>
      <c r="G378" s="126"/>
      <c r="H378" s="126"/>
      <c r="I378" s="456"/>
      <c r="J378" s="456"/>
      <c r="K378" s="456"/>
      <c r="L378" s="458"/>
      <c r="M378" s="458"/>
      <c r="N378" s="458"/>
      <c r="O378" s="458"/>
      <c r="P378" s="458"/>
      <c r="Q378" s="458"/>
      <c r="R378" s="458"/>
      <c r="S378" s="458"/>
      <c r="T378" s="458"/>
      <c r="U378" s="458"/>
      <c r="V378" s="458"/>
      <c r="W378" s="458"/>
      <c r="X378" s="458"/>
      <c r="Y378" s="459"/>
      <c r="Z378" s="459"/>
      <c r="AA378" s="286"/>
      <c r="AB378" s="430"/>
      <c r="AC378" s="430"/>
      <c r="AD378" s="430"/>
      <c r="AE378" s="430"/>
      <c r="AF378" s="430"/>
      <c r="AG378" s="430"/>
      <c r="AH378" s="430"/>
      <c r="AI378" s="430"/>
      <c r="AJ378" s="430"/>
      <c r="AK378" s="430"/>
      <c r="AL378" s="430"/>
      <c r="AM378" s="430"/>
      <c r="AN378" s="430"/>
      <c r="AO378" s="430"/>
      <c r="AP378" s="430"/>
    </row>
    <row r="379" spans="1:42" ht="15">
      <c r="A379" s="834"/>
      <c r="B379" s="455"/>
      <c r="C379" s="456"/>
      <c r="D379" s="456"/>
      <c r="E379" s="461"/>
      <c r="F379" s="456"/>
      <c r="G379" s="126"/>
      <c r="H379" s="126"/>
      <c r="I379" s="456"/>
      <c r="J379" s="456"/>
      <c r="K379" s="456"/>
      <c r="L379" s="458"/>
      <c r="M379" s="458"/>
      <c r="N379" s="458"/>
      <c r="O379" s="458"/>
      <c r="P379" s="458"/>
      <c r="Q379" s="458"/>
      <c r="R379" s="458"/>
      <c r="S379" s="458"/>
      <c r="T379" s="458"/>
      <c r="U379" s="458"/>
      <c r="V379" s="458"/>
      <c r="W379" s="458"/>
      <c r="X379" s="458"/>
      <c r="Y379" s="459"/>
      <c r="Z379" s="459"/>
      <c r="AA379" s="286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430"/>
      <c r="AN379" s="430"/>
      <c r="AO379" s="430"/>
      <c r="AP379" s="430"/>
    </row>
    <row r="380" spans="1:42" ht="15">
      <c r="A380" s="834"/>
      <c r="B380" s="455"/>
      <c r="C380" s="456"/>
      <c r="D380" s="456"/>
      <c r="E380" s="461"/>
      <c r="F380" s="456"/>
      <c r="G380" s="126"/>
      <c r="H380" s="126"/>
      <c r="I380" s="456"/>
      <c r="J380" s="456"/>
      <c r="K380" s="456"/>
      <c r="L380" s="458"/>
      <c r="M380" s="458"/>
      <c r="N380" s="458"/>
      <c r="O380" s="458"/>
      <c r="P380" s="458"/>
      <c r="Q380" s="458"/>
      <c r="R380" s="458"/>
      <c r="S380" s="458"/>
      <c r="T380" s="458"/>
      <c r="U380" s="458"/>
      <c r="V380" s="458"/>
      <c r="W380" s="458"/>
      <c r="X380" s="458"/>
      <c r="Y380" s="459"/>
      <c r="Z380" s="459"/>
      <c r="AA380" s="286"/>
      <c r="AB380" s="430"/>
      <c r="AC380" s="430"/>
      <c r="AD380" s="430"/>
      <c r="AE380" s="430"/>
      <c r="AF380" s="430"/>
      <c r="AG380" s="430"/>
      <c r="AH380" s="430"/>
      <c r="AI380" s="430"/>
      <c r="AJ380" s="430"/>
      <c r="AK380" s="430"/>
      <c r="AL380" s="430"/>
      <c r="AM380" s="430"/>
      <c r="AN380" s="430"/>
      <c r="AO380" s="430"/>
      <c r="AP380" s="430"/>
    </row>
    <row r="381" spans="1:42" ht="15">
      <c r="A381" s="834"/>
      <c r="B381" s="455"/>
      <c r="C381" s="456"/>
      <c r="D381" s="456"/>
      <c r="E381" s="461"/>
      <c r="F381" s="456"/>
      <c r="G381" s="126"/>
      <c r="H381" s="126"/>
      <c r="I381" s="456"/>
      <c r="J381" s="456"/>
      <c r="K381" s="456"/>
      <c r="L381" s="458"/>
      <c r="M381" s="458"/>
      <c r="N381" s="458"/>
      <c r="O381" s="458"/>
      <c r="P381" s="458"/>
      <c r="Q381" s="458"/>
      <c r="R381" s="458"/>
      <c r="S381" s="458"/>
      <c r="T381" s="458"/>
      <c r="U381" s="458"/>
      <c r="V381" s="458"/>
      <c r="W381" s="458"/>
      <c r="X381" s="458"/>
      <c r="Y381" s="459"/>
      <c r="Z381" s="459"/>
      <c r="AA381" s="286"/>
      <c r="AB381" s="430"/>
      <c r="AC381" s="430"/>
      <c r="AD381" s="430"/>
      <c r="AE381" s="430"/>
      <c r="AF381" s="430"/>
      <c r="AG381" s="430"/>
      <c r="AH381" s="430"/>
      <c r="AI381" s="430"/>
      <c r="AJ381" s="430"/>
      <c r="AK381" s="430"/>
      <c r="AL381" s="430"/>
      <c r="AM381" s="430"/>
      <c r="AN381" s="430"/>
      <c r="AO381" s="430"/>
      <c r="AP381" s="430"/>
    </row>
    <row r="382" spans="1:42" ht="15">
      <c r="A382" s="834"/>
      <c r="B382" s="455"/>
      <c r="C382" s="456"/>
      <c r="D382" s="456"/>
      <c r="E382" s="461"/>
      <c r="F382" s="456"/>
      <c r="G382" s="126"/>
      <c r="H382" s="126"/>
      <c r="I382" s="456"/>
      <c r="J382" s="456"/>
      <c r="K382" s="456"/>
      <c r="L382" s="458"/>
      <c r="M382" s="458"/>
      <c r="N382" s="458"/>
      <c r="O382" s="458"/>
      <c r="P382" s="458"/>
      <c r="Q382" s="458"/>
      <c r="R382" s="458"/>
      <c r="S382" s="458"/>
      <c r="T382" s="458"/>
      <c r="U382" s="458"/>
      <c r="V382" s="458"/>
      <c r="W382" s="458"/>
      <c r="X382" s="458"/>
      <c r="Y382" s="459"/>
      <c r="Z382" s="459"/>
      <c r="AA382" s="286"/>
      <c r="AB382" s="430"/>
      <c r="AC382" s="430"/>
      <c r="AD382" s="430"/>
      <c r="AE382" s="430"/>
      <c r="AF382" s="430"/>
      <c r="AG382" s="430"/>
      <c r="AH382" s="430"/>
      <c r="AI382" s="430"/>
      <c r="AJ382" s="430"/>
      <c r="AK382" s="430"/>
      <c r="AL382" s="430"/>
      <c r="AM382" s="430"/>
      <c r="AN382" s="430"/>
      <c r="AO382" s="430"/>
      <c r="AP382" s="430"/>
    </row>
    <row r="383" spans="1:42" ht="15">
      <c r="A383" s="834"/>
      <c r="B383" s="455"/>
      <c r="C383" s="456"/>
      <c r="D383" s="456"/>
      <c r="E383" s="461"/>
      <c r="F383" s="456"/>
      <c r="G383" s="126"/>
      <c r="H383" s="126"/>
      <c r="I383" s="456"/>
      <c r="J383" s="456"/>
      <c r="K383" s="456"/>
      <c r="L383" s="458"/>
      <c r="M383" s="458"/>
      <c r="N383" s="458"/>
      <c r="O383" s="458"/>
      <c r="P383" s="458"/>
      <c r="Q383" s="458"/>
      <c r="R383" s="458"/>
      <c r="S383" s="458"/>
      <c r="T383" s="458"/>
      <c r="U383" s="458"/>
      <c r="V383" s="458"/>
      <c r="W383" s="458"/>
      <c r="X383" s="458"/>
      <c r="Y383" s="459"/>
      <c r="Z383" s="459"/>
      <c r="AA383" s="286"/>
      <c r="AB383" s="430"/>
      <c r="AC383" s="430"/>
      <c r="AD383" s="430"/>
      <c r="AE383" s="430"/>
      <c r="AF383" s="430"/>
      <c r="AG383" s="430"/>
      <c r="AH383" s="430"/>
      <c r="AI383" s="430"/>
      <c r="AJ383" s="430"/>
      <c r="AK383" s="430"/>
      <c r="AL383" s="430"/>
      <c r="AM383" s="430"/>
      <c r="AN383" s="430"/>
      <c r="AO383" s="430"/>
      <c r="AP383" s="430"/>
    </row>
    <row r="384" spans="1:42" ht="15">
      <c r="A384" s="834"/>
      <c r="B384" s="455"/>
      <c r="C384" s="456"/>
      <c r="D384" s="456"/>
      <c r="E384" s="461"/>
      <c r="F384" s="456"/>
      <c r="G384" s="126"/>
      <c r="H384" s="126"/>
      <c r="I384" s="456"/>
      <c r="J384" s="456"/>
      <c r="K384" s="456"/>
      <c r="L384" s="458"/>
      <c r="M384" s="458"/>
      <c r="N384" s="458"/>
      <c r="O384" s="458"/>
      <c r="P384" s="458"/>
      <c r="Q384" s="458"/>
      <c r="R384" s="458"/>
      <c r="S384" s="458"/>
      <c r="T384" s="458"/>
      <c r="U384" s="458"/>
      <c r="V384" s="458"/>
      <c r="W384" s="458"/>
      <c r="X384" s="458"/>
      <c r="Y384" s="459"/>
      <c r="Z384" s="459"/>
      <c r="AA384" s="286"/>
      <c r="AB384" s="430"/>
      <c r="AC384" s="430"/>
      <c r="AD384" s="430"/>
      <c r="AE384" s="430"/>
      <c r="AF384" s="430"/>
      <c r="AG384" s="430"/>
      <c r="AH384" s="430"/>
      <c r="AI384" s="430"/>
      <c r="AJ384" s="430"/>
      <c r="AK384" s="430"/>
      <c r="AL384" s="430"/>
      <c r="AM384" s="430"/>
      <c r="AN384" s="430"/>
      <c r="AO384" s="430"/>
      <c r="AP384" s="430"/>
    </row>
    <row r="385" spans="1:42" ht="15">
      <c r="A385" s="834"/>
      <c r="B385" s="455"/>
      <c r="C385" s="456"/>
      <c r="D385" s="456"/>
      <c r="E385" s="461"/>
      <c r="F385" s="456"/>
      <c r="G385" s="126"/>
      <c r="H385" s="126"/>
      <c r="I385" s="456"/>
      <c r="J385" s="456"/>
      <c r="K385" s="456"/>
      <c r="L385" s="458"/>
      <c r="M385" s="458"/>
      <c r="N385" s="458"/>
      <c r="O385" s="458"/>
      <c r="P385" s="458"/>
      <c r="Q385" s="458"/>
      <c r="R385" s="458"/>
      <c r="S385" s="458"/>
      <c r="T385" s="458"/>
      <c r="U385" s="458"/>
      <c r="V385" s="458"/>
      <c r="W385" s="458"/>
      <c r="X385" s="458"/>
      <c r="Y385" s="459"/>
      <c r="Z385" s="459"/>
      <c r="AA385" s="286"/>
      <c r="AB385" s="430"/>
      <c r="AC385" s="430"/>
      <c r="AD385" s="430"/>
      <c r="AE385" s="430"/>
      <c r="AF385" s="430"/>
      <c r="AG385" s="430"/>
      <c r="AH385" s="430"/>
      <c r="AI385" s="430"/>
      <c r="AJ385" s="430"/>
      <c r="AK385" s="430"/>
      <c r="AL385" s="430"/>
      <c r="AM385" s="430"/>
      <c r="AN385" s="430"/>
      <c r="AO385" s="430"/>
      <c r="AP385" s="430"/>
    </row>
    <row r="386" spans="1:42" ht="15">
      <c r="A386" s="834"/>
      <c r="B386" s="455"/>
      <c r="C386" s="456"/>
      <c r="D386" s="456"/>
      <c r="E386" s="461"/>
      <c r="F386" s="456"/>
      <c r="G386" s="126"/>
      <c r="H386" s="126"/>
      <c r="I386" s="456"/>
      <c r="J386" s="456"/>
      <c r="K386" s="456"/>
      <c r="L386" s="458"/>
      <c r="M386" s="458"/>
      <c r="N386" s="458"/>
      <c r="O386" s="458"/>
      <c r="P386" s="458"/>
      <c r="Q386" s="458"/>
      <c r="R386" s="458"/>
      <c r="S386" s="458"/>
      <c r="T386" s="458"/>
      <c r="U386" s="458"/>
      <c r="V386" s="458"/>
      <c r="W386" s="458"/>
      <c r="X386" s="458"/>
      <c r="Y386" s="459"/>
      <c r="Z386" s="459"/>
      <c r="AA386" s="286"/>
      <c r="AB386" s="430"/>
      <c r="AC386" s="430"/>
      <c r="AD386" s="430"/>
      <c r="AE386" s="430"/>
      <c r="AF386" s="430"/>
      <c r="AG386" s="430"/>
      <c r="AH386" s="430"/>
      <c r="AI386" s="430"/>
      <c r="AJ386" s="430"/>
      <c r="AK386" s="430"/>
      <c r="AL386" s="430"/>
      <c r="AM386" s="430"/>
      <c r="AN386" s="430"/>
      <c r="AO386" s="430"/>
      <c r="AP386" s="430"/>
    </row>
    <row r="387" spans="1:42" ht="15">
      <c r="A387" s="834"/>
      <c r="B387" s="455"/>
      <c r="C387" s="456"/>
      <c r="D387" s="456"/>
      <c r="E387" s="461"/>
      <c r="F387" s="456"/>
      <c r="G387" s="126"/>
      <c r="H387" s="126"/>
      <c r="I387" s="456"/>
      <c r="J387" s="456"/>
      <c r="K387" s="456"/>
      <c r="L387" s="458"/>
      <c r="M387" s="458"/>
      <c r="N387" s="458"/>
      <c r="O387" s="458"/>
      <c r="P387" s="458"/>
      <c r="Q387" s="458"/>
      <c r="R387" s="458"/>
      <c r="S387" s="458"/>
      <c r="T387" s="458"/>
      <c r="U387" s="458"/>
      <c r="V387" s="458"/>
      <c r="W387" s="458"/>
      <c r="X387" s="458"/>
      <c r="Y387" s="459"/>
      <c r="Z387" s="459"/>
      <c r="AA387" s="286"/>
      <c r="AB387" s="430"/>
      <c r="AC387" s="430"/>
      <c r="AD387" s="430"/>
      <c r="AE387" s="430"/>
      <c r="AF387" s="430"/>
      <c r="AG387" s="430"/>
      <c r="AH387" s="430"/>
      <c r="AI387" s="430"/>
      <c r="AJ387" s="430"/>
      <c r="AK387" s="430"/>
      <c r="AL387" s="430"/>
      <c r="AM387" s="430"/>
      <c r="AN387" s="430"/>
      <c r="AO387" s="430"/>
      <c r="AP387" s="430"/>
    </row>
    <row r="388" spans="1:42" ht="15">
      <c r="A388" s="834"/>
      <c r="B388" s="455"/>
      <c r="C388" s="456"/>
      <c r="D388" s="456"/>
      <c r="E388" s="461"/>
      <c r="F388" s="456"/>
      <c r="G388" s="126"/>
      <c r="H388" s="126"/>
      <c r="I388" s="456"/>
      <c r="J388" s="456"/>
      <c r="K388" s="456"/>
      <c r="L388" s="458"/>
      <c r="M388" s="458"/>
      <c r="N388" s="458"/>
      <c r="O388" s="458"/>
      <c r="P388" s="458"/>
      <c r="Q388" s="458"/>
      <c r="R388" s="458"/>
      <c r="S388" s="458"/>
      <c r="T388" s="458"/>
      <c r="U388" s="458"/>
      <c r="V388" s="458"/>
      <c r="W388" s="458"/>
      <c r="X388" s="458"/>
      <c r="Y388" s="459"/>
      <c r="Z388" s="459"/>
      <c r="AA388" s="286"/>
      <c r="AB388" s="430"/>
      <c r="AC388" s="430"/>
      <c r="AD388" s="430"/>
      <c r="AE388" s="430"/>
      <c r="AF388" s="430"/>
      <c r="AG388" s="430"/>
      <c r="AH388" s="430"/>
      <c r="AI388" s="430"/>
      <c r="AJ388" s="430"/>
      <c r="AK388" s="430"/>
      <c r="AL388" s="430"/>
      <c r="AM388" s="430"/>
      <c r="AN388" s="430"/>
      <c r="AO388" s="430"/>
      <c r="AP388" s="430"/>
    </row>
    <row r="389" spans="1:42" ht="15">
      <c r="A389" s="834"/>
      <c r="B389" s="455"/>
      <c r="C389" s="456"/>
      <c r="D389" s="456"/>
      <c r="E389" s="461"/>
      <c r="F389" s="456"/>
      <c r="G389" s="126"/>
      <c r="H389" s="126"/>
      <c r="I389" s="456"/>
      <c r="J389" s="456"/>
      <c r="K389" s="456"/>
      <c r="L389" s="458"/>
      <c r="M389" s="458"/>
      <c r="N389" s="458"/>
      <c r="O389" s="458"/>
      <c r="P389" s="458"/>
      <c r="Q389" s="458"/>
      <c r="R389" s="458"/>
      <c r="S389" s="458"/>
      <c r="T389" s="458"/>
      <c r="U389" s="458"/>
      <c r="V389" s="458"/>
      <c r="W389" s="458"/>
      <c r="X389" s="458"/>
      <c r="Y389" s="459"/>
      <c r="Z389" s="459"/>
      <c r="AA389" s="286"/>
      <c r="AB389" s="430"/>
      <c r="AC389" s="430"/>
      <c r="AD389" s="430"/>
      <c r="AE389" s="430"/>
      <c r="AF389" s="430"/>
      <c r="AG389" s="430"/>
      <c r="AH389" s="430"/>
      <c r="AI389" s="430"/>
      <c r="AJ389" s="430"/>
      <c r="AK389" s="430"/>
      <c r="AL389" s="430"/>
      <c r="AM389" s="430"/>
      <c r="AN389" s="430"/>
      <c r="AO389" s="430"/>
      <c r="AP389" s="430"/>
    </row>
    <row r="390" spans="1:42" ht="15">
      <c r="A390" s="834"/>
      <c r="B390" s="455"/>
      <c r="C390" s="456"/>
      <c r="D390" s="456"/>
      <c r="E390" s="461"/>
      <c r="F390" s="456"/>
      <c r="G390" s="126"/>
      <c r="H390" s="126"/>
      <c r="I390" s="456"/>
      <c r="J390" s="456"/>
      <c r="K390" s="456"/>
      <c r="L390" s="458"/>
      <c r="M390" s="458"/>
      <c r="N390" s="458"/>
      <c r="O390" s="458"/>
      <c r="P390" s="458"/>
      <c r="Q390" s="458"/>
      <c r="R390" s="458"/>
      <c r="S390" s="458"/>
      <c r="T390" s="458"/>
      <c r="U390" s="458"/>
      <c r="V390" s="458"/>
      <c r="W390" s="458"/>
      <c r="X390" s="458"/>
      <c r="Y390" s="459"/>
      <c r="Z390" s="459"/>
      <c r="AA390" s="286"/>
      <c r="AB390" s="430"/>
      <c r="AC390" s="430"/>
      <c r="AD390" s="430"/>
      <c r="AE390" s="430"/>
      <c r="AF390" s="430"/>
      <c r="AG390" s="430"/>
      <c r="AH390" s="430"/>
      <c r="AI390" s="430"/>
      <c r="AJ390" s="430"/>
      <c r="AK390" s="430"/>
      <c r="AL390" s="430"/>
      <c r="AM390" s="430"/>
      <c r="AN390" s="430"/>
      <c r="AO390" s="430"/>
      <c r="AP390" s="430"/>
    </row>
    <row r="391" spans="1:42" ht="15">
      <c r="A391" s="834"/>
      <c r="B391" s="455"/>
      <c r="C391" s="456"/>
      <c r="D391" s="456"/>
      <c r="E391" s="461"/>
      <c r="F391" s="456"/>
      <c r="G391" s="126"/>
      <c r="H391" s="126"/>
      <c r="I391" s="456"/>
      <c r="J391" s="456"/>
      <c r="K391" s="456"/>
      <c r="L391" s="458"/>
      <c r="M391" s="458"/>
      <c r="N391" s="458"/>
      <c r="O391" s="458"/>
      <c r="P391" s="458"/>
      <c r="Q391" s="458"/>
      <c r="R391" s="458"/>
      <c r="S391" s="458"/>
      <c r="T391" s="458"/>
      <c r="U391" s="458"/>
      <c r="V391" s="458"/>
      <c r="W391" s="458"/>
      <c r="X391" s="458"/>
      <c r="Y391" s="459"/>
      <c r="Z391" s="459"/>
      <c r="AA391" s="286"/>
      <c r="AB391" s="430"/>
      <c r="AC391" s="430"/>
      <c r="AD391" s="430"/>
      <c r="AE391" s="430"/>
      <c r="AF391" s="430"/>
      <c r="AG391" s="430"/>
      <c r="AH391" s="430"/>
      <c r="AI391" s="430"/>
      <c r="AJ391" s="430"/>
      <c r="AK391" s="430"/>
      <c r="AL391" s="430"/>
      <c r="AM391" s="430"/>
      <c r="AN391" s="430"/>
      <c r="AO391" s="430"/>
      <c r="AP391" s="430"/>
    </row>
    <row r="392" spans="1:42" ht="15">
      <c r="A392" s="834"/>
      <c r="B392" s="455"/>
      <c r="C392" s="456"/>
      <c r="D392" s="456"/>
      <c r="E392" s="461"/>
      <c r="F392" s="456"/>
      <c r="G392" s="126"/>
      <c r="H392" s="126"/>
      <c r="I392" s="456"/>
      <c r="J392" s="456"/>
      <c r="K392" s="456"/>
      <c r="L392" s="458"/>
      <c r="M392" s="458"/>
      <c r="N392" s="458"/>
      <c r="O392" s="458"/>
      <c r="P392" s="458"/>
      <c r="Q392" s="458"/>
      <c r="R392" s="458"/>
      <c r="S392" s="458"/>
      <c r="T392" s="458"/>
      <c r="U392" s="458"/>
      <c r="V392" s="458"/>
      <c r="W392" s="458"/>
      <c r="X392" s="458"/>
      <c r="Y392" s="459"/>
      <c r="Z392" s="459"/>
      <c r="AA392" s="286"/>
      <c r="AB392" s="430"/>
      <c r="AC392" s="430"/>
      <c r="AD392" s="430"/>
      <c r="AE392" s="430"/>
      <c r="AF392" s="430"/>
      <c r="AG392" s="430"/>
      <c r="AH392" s="430"/>
      <c r="AI392" s="430"/>
      <c r="AJ392" s="430"/>
      <c r="AK392" s="430"/>
      <c r="AL392" s="430"/>
      <c r="AM392" s="430"/>
      <c r="AN392" s="430"/>
      <c r="AO392" s="430"/>
      <c r="AP392" s="430"/>
    </row>
    <row r="393" spans="1:42" ht="15">
      <c r="A393" s="834"/>
      <c r="B393" s="455"/>
      <c r="C393" s="456"/>
      <c r="D393" s="456"/>
      <c r="E393" s="461"/>
      <c r="F393" s="456"/>
      <c r="G393" s="126"/>
      <c r="H393" s="126"/>
      <c r="I393" s="456"/>
      <c r="J393" s="456"/>
      <c r="K393" s="456"/>
      <c r="L393" s="458"/>
      <c r="M393" s="458"/>
      <c r="N393" s="458"/>
      <c r="O393" s="458"/>
      <c r="P393" s="458"/>
      <c r="Q393" s="458"/>
      <c r="R393" s="458"/>
      <c r="S393" s="458"/>
      <c r="T393" s="458"/>
      <c r="U393" s="458"/>
      <c r="V393" s="458"/>
      <c r="W393" s="458"/>
      <c r="X393" s="458"/>
      <c r="Y393" s="459"/>
      <c r="Z393" s="459"/>
      <c r="AA393" s="286"/>
      <c r="AB393" s="430"/>
      <c r="AC393" s="430"/>
      <c r="AD393" s="430"/>
      <c r="AE393" s="430"/>
      <c r="AF393" s="430"/>
      <c r="AG393" s="430"/>
      <c r="AH393" s="430"/>
      <c r="AI393" s="430"/>
      <c r="AJ393" s="430"/>
      <c r="AK393" s="430"/>
      <c r="AL393" s="430"/>
      <c r="AM393" s="430"/>
      <c r="AN393" s="430"/>
      <c r="AO393" s="430"/>
      <c r="AP393" s="430"/>
    </row>
    <row r="394" spans="1:42" ht="15">
      <c r="A394" s="834"/>
      <c r="B394" s="455"/>
      <c r="C394" s="456"/>
      <c r="D394" s="456"/>
      <c r="E394" s="461"/>
      <c r="F394" s="456"/>
      <c r="G394" s="126"/>
      <c r="H394" s="126"/>
      <c r="I394" s="456"/>
      <c r="J394" s="456"/>
      <c r="K394" s="456"/>
      <c r="L394" s="458"/>
      <c r="M394" s="458"/>
      <c r="N394" s="458"/>
      <c r="O394" s="458"/>
      <c r="P394" s="458"/>
      <c r="Q394" s="458"/>
      <c r="R394" s="458"/>
      <c r="S394" s="458"/>
      <c r="T394" s="458"/>
      <c r="U394" s="458"/>
      <c r="V394" s="458"/>
      <c r="W394" s="458"/>
      <c r="X394" s="458"/>
      <c r="Y394" s="459"/>
      <c r="Z394" s="459"/>
      <c r="AA394" s="286"/>
      <c r="AB394" s="430"/>
      <c r="AC394" s="430"/>
      <c r="AD394" s="430"/>
      <c r="AE394" s="430"/>
      <c r="AF394" s="430"/>
      <c r="AG394" s="430"/>
      <c r="AH394" s="430"/>
      <c r="AI394" s="430"/>
      <c r="AJ394" s="430"/>
      <c r="AK394" s="430"/>
      <c r="AL394" s="430"/>
      <c r="AM394" s="430"/>
      <c r="AN394" s="430"/>
      <c r="AO394" s="430"/>
      <c r="AP394" s="430"/>
    </row>
    <row r="395" spans="1:42" ht="15">
      <c r="A395" s="834"/>
      <c r="B395" s="455"/>
      <c r="C395" s="456"/>
      <c r="D395" s="456"/>
      <c r="E395" s="461"/>
      <c r="F395" s="456"/>
      <c r="G395" s="126"/>
      <c r="H395" s="126"/>
      <c r="I395" s="456"/>
      <c r="J395" s="456"/>
      <c r="K395" s="456"/>
      <c r="L395" s="458"/>
      <c r="M395" s="458"/>
      <c r="N395" s="458"/>
      <c r="O395" s="458"/>
      <c r="P395" s="458"/>
      <c r="Q395" s="458"/>
      <c r="R395" s="458"/>
      <c r="S395" s="458"/>
      <c r="T395" s="458"/>
      <c r="U395" s="458"/>
      <c r="V395" s="458"/>
      <c r="W395" s="458"/>
      <c r="X395" s="458"/>
      <c r="Y395" s="459"/>
      <c r="Z395" s="459"/>
      <c r="AA395" s="286"/>
      <c r="AB395" s="430"/>
      <c r="AC395" s="430"/>
      <c r="AD395" s="430"/>
      <c r="AE395" s="430"/>
      <c r="AF395" s="430"/>
      <c r="AG395" s="430"/>
      <c r="AH395" s="430"/>
      <c r="AI395" s="430"/>
      <c r="AJ395" s="430"/>
      <c r="AK395" s="430"/>
      <c r="AL395" s="430"/>
      <c r="AM395" s="430"/>
      <c r="AN395" s="430"/>
      <c r="AO395" s="430"/>
      <c r="AP395" s="430"/>
    </row>
    <row r="396" spans="1:42" ht="15">
      <c r="A396" s="834"/>
      <c r="B396" s="455"/>
      <c r="C396" s="456"/>
      <c r="D396" s="456"/>
      <c r="E396" s="461"/>
      <c r="F396" s="456"/>
      <c r="G396" s="126"/>
      <c r="H396" s="126"/>
      <c r="I396" s="456"/>
      <c r="J396" s="456"/>
      <c r="K396" s="456"/>
      <c r="L396" s="458"/>
      <c r="M396" s="458"/>
      <c r="N396" s="458"/>
      <c r="O396" s="458"/>
      <c r="P396" s="458"/>
      <c r="Q396" s="458"/>
      <c r="R396" s="458"/>
      <c r="S396" s="458"/>
      <c r="T396" s="458"/>
      <c r="U396" s="458"/>
      <c r="V396" s="458"/>
      <c r="W396" s="458"/>
      <c r="X396" s="458"/>
      <c r="Y396" s="459"/>
      <c r="Z396" s="459"/>
      <c r="AA396" s="286"/>
      <c r="AB396" s="430"/>
      <c r="AC396" s="430"/>
      <c r="AD396" s="430"/>
      <c r="AE396" s="430"/>
      <c r="AF396" s="430"/>
      <c r="AG396" s="430"/>
      <c r="AH396" s="430"/>
      <c r="AI396" s="430"/>
      <c r="AJ396" s="430"/>
      <c r="AK396" s="430"/>
      <c r="AL396" s="430"/>
      <c r="AM396" s="430"/>
      <c r="AN396" s="430"/>
      <c r="AO396" s="430"/>
      <c r="AP396" s="430"/>
    </row>
    <row r="397" spans="1:42" ht="15">
      <c r="A397" s="834"/>
      <c r="B397" s="455"/>
      <c r="C397" s="456"/>
      <c r="D397" s="456"/>
      <c r="E397" s="461"/>
      <c r="F397" s="456"/>
      <c r="G397" s="126"/>
      <c r="H397" s="126"/>
      <c r="I397" s="456"/>
      <c r="J397" s="456"/>
      <c r="K397" s="456"/>
      <c r="L397" s="458"/>
      <c r="M397" s="458"/>
      <c r="N397" s="458"/>
      <c r="O397" s="458"/>
      <c r="P397" s="458"/>
      <c r="Q397" s="458"/>
      <c r="R397" s="458"/>
      <c r="S397" s="458"/>
      <c r="T397" s="458"/>
      <c r="U397" s="458"/>
      <c r="V397" s="458"/>
      <c r="W397" s="458"/>
      <c r="X397" s="458"/>
      <c r="Y397" s="459"/>
      <c r="Z397" s="459"/>
      <c r="AA397" s="286"/>
      <c r="AB397" s="430"/>
      <c r="AC397" s="430"/>
      <c r="AD397" s="430"/>
      <c r="AE397" s="430"/>
      <c r="AF397" s="430"/>
      <c r="AG397" s="430"/>
      <c r="AH397" s="430"/>
      <c r="AI397" s="430"/>
      <c r="AJ397" s="430"/>
      <c r="AK397" s="430"/>
      <c r="AL397" s="430"/>
      <c r="AM397" s="430"/>
      <c r="AN397" s="430"/>
      <c r="AO397" s="430"/>
      <c r="AP397" s="430"/>
    </row>
    <row r="398" spans="1:42" ht="15">
      <c r="A398" s="834"/>
      <c r="B398" s="455"/>
      <c r="C398" s="456"/>
      <c r="D398" s="456"/>
      <c r="E398" s="461"/>
      <c r="F398" s="456"/>
      <c r="G398" s="126"/>
      <c r="H398" s="126"/>
      <c r="I398" s="456"/>
      <c r="J398" s="456"/>
      <c r="K398" s="456"/>
      <c r="L398" s="458"/>
      <c r="M398" s="458"/>
      <c r="N398" s="458"/>
      <c r="O398" s="458"/>
      <c r="P398" s="458"/>
      <c r="Q398" s="458"/>
      <c r="R398" s="458"/>
      <c r="S398" s="458"/>
      <c r="T398" s="458"/>
      <c r="U398" s="458"/>
      <c r="V398" s="458"/>
      <c r="W398" s="458"/>
      <c r="X398" s="458"/>
      <c r="Y398" s="459"/>
      <c r="Z398" s="459"/>
      <c r="AA398" s="286"/>
      <c r="AB398" s="430"/>
      <c r="AC398" s="430"/>
      <c r="AD398" s="430"/>
      <c r="AE398" s="430"/>
      <c r="AF398" s="430"/>
      <c r="AG398" s="430"/>
      <c r="AH398" s="430"/>
      <c r="AI398" s="430"/>
      <c r="AJ398" s="430"/>
      <c r="AK398" s="430"/>
      <c r="AL398" s="430"/>
      <c r="AM398" s="430"/>
      <c r="AN398" s="430"/>
      <c r="AO398" s="430"/>
      <c r="AP398" s="430"/>
    </row>
    <row r="399" spans="1:42" ht="15">
      <c r="A399" s="834"/>
      <c r="B399" s="455"/>
      <c r="C399" s="456"/>
      <c r="D399" s="456"/>
      <c r="E399" s="461"/>
      <c r="F399" s="456"/>
      <c r="G399" s="126"/>
      <c r="H399" s="126"/>
      <c r="I399" s="456"/>
      <c r="J399" s="456"/>
      <c r="K399" s="456"/>
      <c r="L399" s="458"/>
      <c r="M399" s="458"/>
      <c r="N399" s="458"/>
      <c r="O399" s="458"/>
      <c r="P399" s="458"/>
      <c r="Q399" s="458"/>
      <c r="R399" s="458"/>
      <c r="S399" s="458"/>
      <c r="T399" s="458"/>
      <c r="U399" s="458"/>
      <c r="V399" s="458"/>
      <c r="W399" s="458"/>
      <c r="X399" s="458"/>
      <c r="Y399" s="459"/>
      <c r="Z399" s="459"/>
      <c r="AA399" s="286"/>
      <c r="AB399" s="430"/>
      <c r="AC399" s="430"/>
      <c r="AD399" s="430"/>
      <c r="AE399" s="430"/>
      <c r="AF399" s="430"/>
      <c r="AG399" s="430"/>
      <c r="AH399" s="430"/>
      <c r="AI399" s="430"/>
      <c r="AJ399" s="430"/>
      <c r="AK399" s="430"/>
      <c r="AL399" s="430"/>
      <c r="AM399" s="430"/>
      <c r="AN399" s="430"/>
      <c r="AO399" s="430"/>
      <c r="AP399" s="430"/>
    </row>
    <row r="400" spans="1:42" ht="15">
      <c r="A400" s="834"/>
      <c r="B400" s="455"/>
      <c r="C400" s="456"/>
      <c r="D400" s="456"/>
      <c r="E400" s="461"/>
      <c r="F400" s="456"/>
      <c r="G400" s="126"/>
      <c r="H400" s="126"/>
      <c r="I400" s="456"/>
      <c r="J400" s="456"/>
      <c r="K400" s="456"/>
      <c r="L400" s="458"/>
      <c r="M400" s="458"/>
      <c r="N400" s="458"/>
      <c r="O400" s="458"/>
      <c r="P400" s="458"/>
      <c r="Q400" s="458"/>
      <c r="R400" s="458"/>
      <c r="S400" s="458"/>
      <c r="T400" s="458"/>
      <c r="U400" s="458"/>
      <c r="V400" s="458"/>
      <c r="W400" s="458"/>
      <c r="X400" s="458"/>
      <c r="Y400" s="459"/>
      <c r="Z400" s="459"/>
      <c r="AA400" s="286"/>
      <c r="AB400" s="430"/>
      <c r="AC400" s="430"/>
      <c r="AD400" s="430"/>
      <c r="AE400" s="430"/>
      <c r="AF400" s="430"/>
      <c r="AG400" s="430"/>
      <c r="AH400" s="430"/>
      <c r="AI400" s="430"/>
      <c r="AJ400" s="430"/>
      <c r="AK400" s="430"/>
      <c r="AL400" s="430"/>
      <c r="AM400" s="430"/>
      <c r="AN400" s="430"/>
      <c r="AO400" s="430"/>
      <c r="AP400" s="430"/>
    </row>
    <row r="401" spans="1:42" ht="15">
      <c r="A401" s="834"/>
      <c r="B401" s="455"/>
      <c r="C401" s="456"/>
      <c r="D401" s="456"/>
      <c r="E401" s="461"/>
      <c r="F401" s="456"/>
      <c r="G401" s="126"/>
      <c r="H401" s="126"/>
      <c r="I401" s="456"/>
      <c r="J401" s="456"/>
      <c r="K401" s="456"/>
      <c r="L401" s="458"/>
      <c r="M401" s="458"/>
      <c r="N401" s="458"/>
      <c r="O401" s="458"/>
      <c r="P401" s="458"/>
      <c r="Q401" s="458"/>
      <c r="R401" s="458"/>
      <c r="S401" s="458"/>
      <c r="T401" s="458"/>
      <c r="U401" s="458"/>
      <c r="V401" s="458"/>
      <c r="W401" s="458"/>
      <c r="X401" s="458"/>
      <c r="Y401" s="459"/>
      <c r="Z401" s="459"/>
      <c r="AA401" s="286"/>
      <c r="AB401" s="430"/>
      <c r="AC401" s="430"/>
      <c r="AD401" s="430"/>
      <c r="AE401" s="430"/>
      <c r="AF401" s="430"/>
      <c r="AG401" s="430"/>
      <c r="AH401" s="430"/>
      <c r="AI401" s="430"/>
      <c r="AJ401" s="430"/>
      <c r="AK401" s="430"/>
      <c r="AL401" s="430"/>
      <c r="AM401" s="430"/>
      <c r="AN401" s="430"/>
      <c r="AO401" s="430"/>
      <c r="AP401" s="430"/>
    </row>
    <row r="402" spans="1:42" ht="15">
      <c r="A402" s="834"/>
      <c r="B402" s="455"/>
      <c r="C402" s="456"/>
      <c r="D402" s="456"/>
      <c r="E402" s="461"/>
      <c r="F402" s="456"/>
      <c r="G402" s="126"/>
      <c r="H402" s="126"/>
      <c r="I402" s="456"/>
      <c r="J402" s="456"/>
      <c r="K402" s="456"/>
      <c r="L402" s="458"/>
      <c r="M402" s="458"/>
      <c r="N402" s="458"/>
      <c r="O402" s="458"/>
      <c r="P402" s="458"/>
      <c r="Q402" s="458"/>
      <c r="R402" s="458"/>
      <c r="S402" s="458"/>
      <c r="T402" s="458"/>
      <c r="U402" s="458"/>
      <c r="V402" s="458"/>
      <c r="W402" s="458"/>
      <c r="X402" s="458"/>
      <c r="Y402" s="459"/>
      <c r="Z402" s="459"/>
      <c r="AA402" s="286"/>
      <c r="AB402" s="430"/>
      <c r="AC402" s="430"/>
      <c r="AD402" s="430"/>
      <c r="AE402" s="430"/>
      <c r="AF402" s="430"/>
      <c r="AG402" s="430"/>
      <c r="AH402" s="430"/>
      <c r="AI402" s="430"/>
      <c r="AJ402" s="430"/>
      <c r="AK402" s="430"/>
      <c r="AL402" s="430"/>
      <c r="AM402" s="430"/>
      <c r="AN402" s="430"/>
      <c r="AO402" s="430"/>
      <c r="AP402" s="430"/>
    </row>
    <row r="403" spans="1:42" ht="15">
      <c r="A403" s="834"/>
      <c r="B403" s="455"/>
      <c r="C403" s="456"/>
      <c r="D403" s="456"/>
      <c r="E403" s="461"/>
      <c r="F403" s="456"/>
      <c r="G403" s="126"/>
      <c r="H403" s="126"/>
      <c r="I403" s="456"/>
      <c r="J403" s="456"/>
      <c r="K403" s="456"/>
      <c r="L403" s="458"/>
      <c r="M403" s="458"/>
      <c r="N403" s="458"/>
      <c r="O403" s="458"/>
      <c r="P403" s="458"/>
      <c r="Q403" s="458"/>
      <c r="R403" s="458"/>
      <c r="S403" s="458"/>
      <c r="T403" s="458"/>
      <c r="U403" s="458"/>
      <c r="V403" s="458"/>
      <c r="W403" s="458"/>
      <c r="X403" s="458"/>
      <c r="Y403" s="459"/>
      <c r="Z403" s="459"/>
      <c r="AA403" s="286"/>
      <c r="AB403" s="430"/>
      <c r="AC403" s="430"/>
      <c r="AD403" s="430"/>
      <c r="AE403" s="430"/>
      <c r="AF403" s="430"/>
      <c r="AG403" s="430"/>
      <c r="AH403" s="430"/>
      <c r="AI403" s="430"/>
      <c r="AJ403" s="430"/>
      <c r="AK403" s="430"/>
      <c r="AL403" s="430"/>
      <c r="AM403" s="430"/>
      <c r="AN403" s="430"/>
      <c r="AO403" s="430"/>
      <c r="AP403" s="430"/>
    </row>
    <row r="404" spans="1:42" ht="15">
      <c r="A404" s="834"/>
      <c r="B404" s="455"/>
      <c r="C404" s="456"/>
      <c r="D404" s="456"/>
      <c r="E404" s="461"/>
      <c r="F404" s="456"/>
      <c r="G404" s="126"/>
      <c r="H404" s="126"/>
      <c r="I404" s="456"/>
      <c r="J404" s="456"/>
      <c r="K404" s="456"/>
      <c r="L404" s="458"/>
      <c r="M404" s="458"/>
      <c r="N404" s="458"/>
      <c r="O404" s="458"/>
      <c r="P404" s="458"/>
      <c r="Q404" s="458"/>
      <c r="R404" s="458"/>
      <c r="S404" s="458"/>
      <c r="T404" s="458"/>
      <c r="U404" s="458"/>
      <c r="V404" s="458"/>
      <c r="W404" s="458"/>
      <c r="X404" s="458"/>
      <c r="Y404" s="459"/>
      <c r="Z404" s="459"/>
      <c r="AA404" s="286"/>
      <c r="AB404" s="430"/>
      <c r="AC404" s="430"/>
      <c r="AD404" s="430"/>
      <c r="AE404" s="430"/>
      <c r="AF404" s="430"/>
      <c r="AG404" s="430"/>
      <c r="AH404" s="430"/>
      <c r="AI404" s="430"/>
      <c r="AJ404" s="430"/>
      <c r="AK404" s="430"/>
      <c r="AL404" s="430"/>
      <c r="AM404" s="430"/>
      <c r="AN404" s="430"/>
      <c r="AO404" s="430"/>
      <c r="AP404" s="430"/>
    </row>
    <row r="405" spans="1:42" ht="15">
      <c r="A405" s="834"/>
      <c r="B405" s="455"/>
      <c r="C405" s="456"/>
      <c r="D405" s="456"/>
      <c r="E405" s="461"/>
      <c r="F405" s="456"/>
      <c r="G405" s="126"/>
      <c r="H405" s="126"/>
      <c r="I405" s="456"/>
      <c r="J405" s="456"/>
      <c r="K405" s="456"/>
      <c r="L405" s="458"/>
      <c r="M405" s="458"/>
      <c r="N405" s="458"/>
      <c r="O405" s="458"/>
      <c r="P405" s="458"/>
      <c r="Q405" s="458"/>
      <c r="R405" s="458"/>
      <c r="S405" s="458"/>
      <c r="T405" s="458"/>
      <c r="U405" s="458"/>
      <c r="V405" s="458"/>
      <c r="W405" s="458"/>
      <c r="X405" s="458"/>
      <c r="Y405" s="459"/>
      <c r="Z405" s="459"/>
      <c r="AA405" s="286"/>
      <c r="AB405" s="430"/>
      <c r="AC405" s="430"/>
      <c r="AD405" s="430"/>
      <c r="AE405" s="430"/>
      <c r="AF405" s="430"/>
      <c r="AG405" s="430"/>
      <c r="AH405" s="430"/>
      <c r="AI405" s="430"/>
      <c r="AJ405" s="430"/>
      <c r="AK405" s="430"/>
      <c r="AL405" s="430"/>
      <c r="AM405" s="430"/>
      <c r="AN405" s="430"/>
      <c r="AO405" s="430"/>
      <c r="AP405" s="430"/>
    </row>
    <row r="406" spans="1:42" ht="15">
      <c r="A406" s="834"/>
      <c r="B406" s="455"/>
      <c r="C406" s="456"/>
      <c r="D406" s="456"/>
      <c r="E406" s="461"/>
      <c r="F406" s="456"/>
      <c r="G406" s="126"/>
      <c r="H406" s="126"/>
      <c r="I406" s="456"/>
      <c r="J406" s="456"/>
      <c r="K406" s="456"/>
      <c r="L406" s="458"/>
      <c r="M406" s="458"/>
      <c r="N406" s="458"/>
      <c r="O406" s="458"/>
      <c r="P406" s="458"/>
      <c r="Q406" s="458"/>
      <c r="R406" s="458"/>
      <c r="S406" s="458"/>
      <c r="T406" s="458"/>
      <c r="U406" s="458"/>
      <c r="V406" s="458"/>
      <c r="W406" s="458"/>
      <c r="X406" s="458"/>
      <c r="Y406" s="459"/>
      <c r="Z406" s="459"/>
      <c r="AA406" s="286"/>
      <c r="AB406" s="430"/>
      <c r="AC406" s="430"/>
      <c r="AD406" s="430"/>
      <c r="AE406" s="430"/>
      <c r="AF406" s="430"/>
      <c r="AG406" s="430"/>
      <c r="AH406" s="430"/>
      <c r="AI406" s="430"/>
      <c r="AJ406" s="430"/>
      <c r="AK406" s="430"/>
      <c r="AL406" s="430"/>
      <c r="AM406" s="430"/>
      <c r="AN406" s="430"/>
      <c r="AO406" s="430"/>
      <c r="AP406" s="430"/>
    </row>
    <row r="407" spans="1:42" ht="15">
      <c r="A407" s="834"/>
      <c r="B407" s="455"/>
      <c r="C407" s="456"/>
      <c r="D407" s="456"/>
      <c r="E407" s="461"/>
      <c r="F407" s="456"/>
      <c r="G407" s="126"/>
      <c r="H407" s="126"/>
      <c r="I407" s="456"/>
      <c r="J407" s="456"/>
      <c r="K407" s="456"/>
      <c r="L407" s="458"/>
      <c r="M407" s="458"/>
      <c r="N407" s="458"/>
      <c r="O407" s="458"/>
      <c r="P407" s="458"/>
      <c r="Q407" s="458"/>
      <c r="R407" s="458"/>
      <c r="S407" s="458"/>
      <c r="T407" s="458"/>
      <c r="U407" s="458"/>
      <c r="V407" s="458"/>
      <c r="W407" s="458"/>
      <c r="X407" s="458"/>
      <c r="Y407" s="459"/>
      <c r="Z407" s="459"/>
      <c r="AA407" s="286"/>
      <c r="AB407" s="430"/>
      <c r="AC407" s="430"/>
      <c r="AD407" s="430"/>
      <c r="AE407" s="430"/>
      <c r="AF407" s="430"/>
      <c r="AG407" s="430"/>
      <c r="AH407" s="430"/>
      <c r="AI407" s="430"/>
      <c r="AJ407" s="430"/>
      <c r="AK407" s="430"/>
      <c r="AL407" s="430"/>
      <c r="AM407" s="430"/>
      <c r="AN407" s="430"/>
      <c r="AO407" s="430"/>
      <c r="AP407" s="430"/>
    </row>
    <row r="408" spans="1:42" ht="15">
      <c r="A408" s="834"/>
      <c r="B408" s="455"/>
      <c r="C408" s="456"/>
      <c r="D408" s="456"/>
      <c r="E408" s="461"/>
      <c r="F408" s="456"/>
      <c r="G408" s="126"/>
      <c r="H408" s="126"/>
      <c r="I408" s="456"/>
      <c r="J408" s="456"/>
      <c r="K408" s="456"/>
      <c r="L408" s="458"/>
      <c r="M408" s="458"/>
      <c r="N408" s="458"/>
      <c r="O408" s="458"/>
      <c r="P408" s="458"/>
      <c r="Q408" s="458"/>
      <c r="R408" s="458"/>
      <c r="S408" s="458"/>
      <c r="T408" s="458"/>
      <c r="U408" s="458"/>
      <c r="V408" s="458"/>
      <c r="W408" s="458"/>
      <c r="X408" s="458"/>
      <c r="Y408" s="459"/>
      <c r="Z408" s="459"/>
      <c r="AA408" s="286"/>
      <c r="AB408" s="430"/>
      <c r="AC408" s="430"/>
      <c r="AD408" s="430"/>
      <c r="AE408" s="430"/>
      <c r="AF408" s="430"/>
      <c r="AG408" s="430"/>
      <c r="AH408" s="430"/>
      <c r="AI408" s="430"/>
      <c r="AJ408" s="430"/>
      <c r="AK408" s="430"/>
      <c r="AL408" s="430"/>
      <c r="AM408" s="430"/>
      <c r="AN408" s="430"/>
      <c r="AO408" s="430"/>
      <c r="AP408" s="430"/>
    </row>
    <row r="409" spans="1:42" ht="15">
      <c r="A409" s="834"/>
      <c r="B409" s="455"/>
      <c r="C409" s="456"/>
      <c r="D409" s="456"/>
      <c r="E409" s="461"/>
      <c r="F409" s="456"/>
      <c r="G409" s="126"/>
      <c r="H409" s="126"/>
      <c r="I409" s="456"/>
      <c r="J409" s="456"/>
      <c r="K409" s="456"/>
      <c r="L409" s="458"/>
      <c r="M409" s="458"/>
      <c r="N409" s="458"/>
      <c r="O409" s="458"/>
      <c r="P409" s="458"/>
      <c r="Q409" s="458"/>
      <c r="R409" s="458"/>
      <c r="S409" s="458"/>
      <c r="T409" s="458"/>
      <c r="U409" s="458"/>
      <c r="V409" s="458"/>
      <c r="W409" s="458"/>
      <c r="X409" s="458"/>
      <c r="Y409" s="459"/>
      <c r="Z409" s="459"/>
      <c r="AA409" s="286"/>
      <c r="AB409" s="430"/>
      <c r="AC409" s="430"/>
      <c r="AD409" s="430"/>
      <c r="AE409" s="430"/>
      <c r="AF409" s="430"/>
      <c r="AG409" s="430"/>
      <c r="AH409" s="430"/>
      <c r="AI409" s="430"/>
      <c r="AJ409" s="430"/>
      <c r="AK409" s="430"/>
      <c r="AL409" s="430"/>
      <c r="AM409" s="430"/>
      <c r="AN409" s="430"/>
      <c r="AO409" s="430"/>
      <c r="AP409" s="430"/>
    </row>
    <row r="410" spans="1:42" ht="15">
      <c r="A410" s="834"/>
      <c r="B410" s="455"/>
      <c r="C410" s="456"/>
      <c r="D410" s="456"/>
      <c r="E410" s="461"/>
      <c r="F410" s="456"/>
      <c r="G410" s="126"/>
      <c r="H410" s="126"/>
      <c r="I410" s="456"/>
      <c r="J410" s="456"/>
      <c r="K410" s="456"/>
      <c r="L410" s="458"/>
      <c r="M410" s="458"/>
      <c r="N410" s="458"/>
      <c r="O410" s="458"/>
      <c r="P410" s="458"/>
      <c r="Q410" s="458"/>
      <c r="R410" s="458"/>
      <c r="S410" s="458"/>
      <c r="T410" s="458"/>
      <c r="U410" s="458"/>
      <c r="V410" s="458"/>
      <c r="W410" s="458"/>
      <c r="X410" s="458"/>
      <c r="Y410" s="459"/>
      <c r="Z410" s="459"/>
      <c r="AA410" s="286"/>
      <c r="AB410" s="430"/>
      <c r="AC410" s="430"/>
      <c r="AD410" s="430"/>
      <c r="AE410" s="430"/>
      <c r="AF410" s="430"/>
      <c r="AG410" s="430"/>
      <c r="AH410" s="430"/>
      <c r="AI410" s="430"/>
      <c r="AJ410" s="430"/>
      <c r="AK410" s="430"/>
      <c r="AL410" s="430"/>
      <c r="AM410" s="430"/>
      <c r="AN410" s="430"/>
      <c r="AO410" s="430"/>
      <c r="AP410" s="430"/>
    </row>
    <row r="411" spans="1:42" ht="15">
      <c r="A411" s="834"/>
      <c r="B411" s="455"/>
      <c r="C411" s="456"/>
      <c r="D411" s="456"/>
      <c r="E411" s="461"/>
      <c r="F411" s="456"/>
      <c r="G411" s="126"/>
      <c r="H411" s="126"/>
      <c r="I411" s="456"/>
      <c r="J411" s="456"/>
      <c r="K411" s="456"/>
      <c r="L411" s="458"/>
      <c r="M411" s="458"/>
      <c r="N411" s="458"/>
      <c r="O411" s="458"/>
      <c r="P411" s="458"/>
      <c r="Q411" s="458"/>
      <c r="R411" s="458"/>
      <c r="S411" s="458"/>
      <c r="T411" s="458"/>
      <c r="U411" s="458"/>
      <c r="V411" s="458"/>
      <c r="W411" s="458"/>
      <c r="X411" s="458"/>
      <c r="Y411" s="459"/>
      <c r="Z411" s="459"/>
      <c r="AA411" s="286"/>
      <c r="AB411" s="430"/>
      <c r="AC411" s="430"/>
      <c r="AD411" s="430"/>
      <c r="AE411" s="430"/>
      <c r="AF411" s="430"/>
      <c r="AG411" s="430"/>
      <c r="AH411" s="430"/>
      <c r="AI411" s="430"/>
      <c r="AJ411" s="430"/>
      <c r="AK411" s="430"/>
      <c r="AL411" s="430"/>
      <c r="AM411" s="430"/>
      <c r="AN411" s="430"/>
      <c r="AO411" s="430"/>
      <c r="AP411" s="430"/>
    </row>
    <row r="412" spans="1:42" ht="15">
      <c r="A412" s="834"/>
      <c r="B412" s="455"/>
      <c r="C412" s="456"/>
      <c r="D412" s="456"/>
      <c r="E412" s="461"/>
      <c r="F412" s="456"/>
      <c r="G412" s="126"/>
      <c r="H412" s="126"/>
      <c r="I412" s="456"/>
      <c r="J412" s="456"/>
      <c r="K412" s="456"/>
      <c r="L412" s="458"/>
      <c r="M412" s="458"/>
      <c r="N412" s="458"/>
      <c r="O412" s="458"/>
      <c r="P412" s="458"/>
      <c r="Q412" s="458"/>
      <c r="R412" s="458"/>
      <c r="S412" s="458"/>
      <c r="T412" s="458"/>
      <c r="U412" s="458"/>
      <c r="V412" s="458"/>
      <c r="W412" s="458"/>
      <c r="X412" s="458"/>
      <c r="Y412" s="459"/>
      <c r="Z412" s="459"/>
      <c r="AA412" s="286"/>
      <c r="AB412" s="430"/>
      <c r="AC412" s="430"/>
      <c r="AD412" s="430"/>
      <c r="AE412" s="430"/>
      <c r="AF412" s="430"/>
      <c r="AG412" s="430"/>
      <c r="AH412" s="430"/>
      <c r="AI412" s="430"/>
      <c r="AJ412" s="430"/>
      <c r="AK412" s="430"/>
      <c r="AL412" s="430"/>
      <c r="AM412" s="430"/>
      <c r="AN412" s="430"/>
      <c r="AO412" s="430"/>
      <c r="AP412" s="430"/>
    </row>
    <row r="413" spans="1:42" ht="15">
      <c r="A413" s="834"/>
      <c r="B413" s="455"/>
      <c r="C413" s="456"/>
      <c r="D413" s="456"/>
      <c r="E413" s="461"/>
      <c r="F413" s="456"/>
      <c r="G413" s="126"/>
      <c r="H413" s="126"/>
      <c r="I413" s="456"/>
      <c r="J413" s="456"/>
      <c r="K413" s="456"/>
      <c r="L413" s="458"/>
      <c r="M413" s="458"/>
      <c r="N413" s="458"/>
      <c r="O413" s="458"/>
      <c r="P413" s="458"/>
      <c r="Q413" s="458"/>
      <c r="R413" s="458"/>
      <c r="S413" s="458"/>
      <c r="T413" s="458"/>
      <c r="U413" s="458"/>
      <c r="V413" s="458"/>
      <c r="W413" s="458"/>
      <c r="X413" s="458"/>
      <c r="Y413" s="459"/>
      <c r="Z413" s="459"/>
      <c r="AA413" s="286"/>
      <c r="AB413" s="430"/>
      <c r="AC413" s="430"/>
      <c r="AD413" s="430"/>
      <c r="AE413" s="430"/>
      <c r="AF413" s="430"/>
      <c r="AG413" s="430"/>
      <c r="AH413" s="430"/>
      <c r="AI413" s="430"/>
      <c r="AJ413" s="430"/>
      <c r="AK413" s="430"/>
      <c r="AL413" s="430"/>
      <c r="AM413" s="430"/>
      <c r="AN413" s="430"/>
      <c r="AO413" s="430"/>
      <c r="AP413" s="430"/>
    </row>
    <row r="414" spans="1:42" ht="15">
      <c r="A414" s="834"/>
      <c r="B414" s="455"/>
      <c r="C414" s="456"/>
      <c r="D414" s="456"/>
      <c r="E414" s="461"/>
      <c r="F414" s="456"/>
      <c r="G414" s="126"/>
      <c r="H414" s="126"/>
      <c r="I414" s="456"/>
      <c r="J414" s="456"/>
      <c r="K414" s="456"/>
      <c r="L414" s="458"/>
      <c r="M414" s="458"/>
      <c r="N414" s="458"/>
      <c r="O414" s="458"/>
      <c r="P414" s="458"/>
      <c r="Q414" s="458"/>
      <c r="R414" s="458"/>
      <c r="S414" s="458"/>
      <c r="T414" s="458"/>
      <c r="U414" s="458"/>
      <c r="V414" s="458"/>
      <c r="W414" s="458"/>
      <c r="X414" s="458"/>
      <c r="Y414" s="459"/>
      <c r="Z414" s="459"/>
      <c r="AA414" s="286"/>
      <c r="AB414" s="430"/>
      <c r="AC414" s="430"/>
      <c r="AD414" s="430"/>
      <c r="AE414" s="430"/>
      <c r="AF414" s="430"/>
      <c r="AG414" s="430"/>
      <c r="AH414" s="430"/>
      <c r="AI414" s="430"/>
      <c r="AJ414" s="430"/>
      <c r="AK414" s="430"/>
      <c r="AL414" s="430"/>
      <c r="AM414" s="430"/>
      <c r="AN414" s="430"/>
      <c r="AO414" s="430"/>
      <c r="AP414" s="430"/>
    </row>
    <row r="415" spans="1:42" ht="15">
      <c r="A415" s="834"/>
      <c r="B415" s="455"/>
      <c r="C415" s="456"/>
      <c r="D415" s="456"/>
      <c r="E415" s="461"/>
      <c r="F415" s="456"/>
      <c r="G415" s="126"/>
      <c r="H415" s="126"/>
      <c r="I415" s="456"/>
      <c r="J415" s="456"/>
      <c r="K415" s="456"/>
      <c r="L415" s="458"/>
      <c r="M415" s="458"/>
      <c r="N415" s="458"/>
      <c r="O415" s="458"/>
      <c r="P415" s="458"/>
      <c r="Q415" s="458"/>
      <c r="R415" s="458"/>
      <c r="S415" s="458"/>
      <c r="T415" s="458"/>
      <c r="U415" s="458"/>
      <c r="V415" s="458"/>
      <c r="W415" s="458"/>
      <c r="X415" s="458"/>
      <c r="Y415" s="459"/>
      <c r="Z415" s="459"/>
      <c r="AA415" s="286"/>
      <c r="AB415" s="430"/>
      <c r="AC415" s="430"/>
      <c r="AD415" s="430"/>
      <c r="AE415" s="430"/>
      <c r="AF415" s="430"/>
      <c r="AG415" s="430"/>
      <c r="AH415" s="430"/>
      <c r="AI415" s="430"/>
      <c r="AJ415" s="430"/>
      <c r="AK415" s="430"/>
      <c r="AL415" s="430"/>
      <c r="AM415" s="430"/>
      <c r="AN415" s="430"/>
      <c r="AO415" s="430"/>
      <c r="AP415" s="430"/>
    </row>
    <row r="416" spans="1:42" ht="15">
      <c r="A416" s="834"/>
      <c r="B416" s="455"/>
      <c r="C416" s="456"/>
      <c r="D416" s="456"/>
      <c r="E416" s="461"/>
      <c r="F416" s="456"/>
      <c r="G416" s="126"/>
      <c r="H416" s="126"/>
      <c r="I416" s="456"/>
      <c r="J416" s="456"/>
      <c r="K416" s="456"/>
      <c r="L416" s="458"/>
      <c r="M416" s="458"/>
      <c r="N416" s="458"/>
      <c r="O416" s="458"/>
      <c r="P416" s="458"/>
      <c r="Q416" s="458"/>
      <c r="R416" s="458"/>
      <c r="S416" s="458"/>
      <c r="T416" s="458"/>
      <c r="U416" s="458"/>
      <c r="V416" s="458"/>
      <c r="W416" s="458"/>
      <c r="X416" s="458"/>
      <c r="Y416" s="459"/>
      <c r="Z416" s="459"/>
      <c r="AA416" s="286"/>
      <c r="AB416" s="430"/>
      <c r="AC416" s="430"/>
      <c r="AD416" s="430"/>
      <c r="AE416" s="430"/>
      <c r="AF416" s="430"/>
      <c r="AG416" s="430"/>
      <c r="AH416" s="430"/>
      <c r="AI416" s="430"/>
      <c r="AJ416" s="430"/>
      <c r="AK416" s="430"/>
      <c r="AL416" s="430"/>
      <c r="AM416" s="430"/>
      <c r="AN416" s="430"/>
      <c r="AO416" s="430"/>
      <c r="AP416" s="430"/>
    </row>
    <row r="417" spans="1:42" ht="15">
      <c r="A417" s="834"/>
      <c r="B417" s="455"/>
      <c r="C417" s="456"/>
      <c r="D417" s="456"/>
      <c r="E417" s="461"/>
      <c r="F417" s="456"/>
      <c r="G417" s="126"/>
      <c r="H417" s="126"/>
      <c r="I417" s="456"/>
      <c r="J417" s="456"/>
      <c r="K417" s="456"/>
      <c r="L417" s="458"/>
      <c r="M417" s="458"/>
      <c r="N417" s="458"/>
      <c r="O417" s="458"/>
      <c r="P417" s="458"/>
      <c r="Q417" s="458"/>
      <c r="R417" s="458"/>
      <c r="S417" s="458"/>
      <c r="T417" s="458"/>
      <c r="U417" s="458"/>
      <c r="V417" s="458"/>
      <c r="W417" s="458"/>
      <c r="X417" s="458"/>
      <c r="Y417" s="459"/>
      <c r="Z417" s="459"/>
      <c r="AA417" s="286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430"/>
      <c r="AN417" s="430"/>
      <c r="AO417" s="430"/>
      <c r="AP417" s="430"/>
    </row>
    <row r="418" spans="1:42" ht="15">
      <c r="A418" s="834"/>
      <c r="B418" s="455"/>
      <c r="C418" s="456"/>
      <c r="D418" s="456"/>
      <c r="E418" s="461"/>
      <c r="F418" s="456"/>
      <c r="G418" s="126"/>
      <c r="H418" s="126"/>
      <c r="I418" s="456"/>
      <c r="J418" s="456"/>
      <c r="K418" s="456"/>
      <c r="L418" s="458"/>
      <c r="M418" s="458"/>
      <c r="N418" s="458"/>
      <c r="O418" s="458"/>
      <c r="P418" s="458"/>
      <c r="Q418" s="458"/>
      <c r="R418" s="458"/>
      <c r="S418" s="458"/>
      <c r="T418" s="458"/>
      <c r="U418" s="458"/>
      <c r="V418" s="458"/>
      <c r="W418" s="458"/>
      <c r="X418" s="458"/>
      <c r="Y418" s="459"/>
      <c r="Z418" s="459"/>
      <c r="AA418" s="286"/>
      <c r="AB418" s="430"/>
      <c r="AC418" s="430"/>
      <c r="AD418" s="430"/>
      <c r="AE418" s="430"/>
      <c r="AF418" s="430"/>
      <c r="AG418" s="430"/>
      <c r="AH418" s="430"/>
      <c r="AI418" s="430"/>
      <c r="AJ418" s="430"/>
      <c r="AK418" s="430"/>
      <c r="AL418" s="430"/>
      <c r="AM418" s="430"/>
      <c r="AN418" s="430"/>
      <c r="AO418" s="430"/>
      <c r="AP418" s="430"/>
    </row>
    <row r="419" spans="1:42" ht="15">
      <c r="A419" s="834"/>
      <c r="B419" s="455"/>
      <c r="C419" s="456"/>
      <c r="D419" s="456"/>
      <c r="E419" s="461"/>
      <c r="F419" s="456"/>
      <c r="G419" s="126"/>
      <c r="H419" s="126"/>
      <c r="I419" s="456"/>
      <c r="J419" s="456"/>
      <c r="K419" s="456"/>
      <c r="L419" s="458"/>
      <c r="M419" s="458"/>
      <c r="N419" s="458"/>
      <c r="O419" s="458"/>
      <c r="P419" s="458"/>
      <c r="Q419" s="458"/>
      <c r="R419" s="458"/>
      <c r="S419" s="458"/>
      <c r="T419" s="458"/>
      <c r="U419" s="458"/>
      <c r="V419" s="458"/>
      <c r="W419" s="458"/>
      <c r="X419" s="458"/>
      <c r="Y419" s="459"/>
      <c r="Z419" s="459"/>
      <c r="AA419" s="286"/>
      <c r="AB419" s="430"/>
      <c r="AC419" s="430"/>
      <c r="AD419" s="430"/>
      <c r="AE419" s="430"/>
      <c r="AF419" s="430"/>
      <c r="AG419" s="430"/>
      <c r="AH419" s="430"/>
      <c r="AI419" s="430"/>
      <c r="AJ419" s="430"/>
      <c r="AK419" s="430"/>
      <c r="AL419" s="430"/>
      <c r="AM419" s="430"/>
      <c r="AN419" s="430"/>
      <c r="AO419" s="430"/>
      <c r="AP419" s="430"/>
    </row>
    <row r="420" spans="1:42" ht="15">
      <c r="A420" s="834"/>
      <c r="B420" s="455"/>
      <c r="C420" s="456"/>
      <c r="D420" s="456"/>
      <c r="E420" s="461"/>
      <c r="F420" s="456"/>
      <c r="G420" s="126"/>
      <c r="H420" s="126"/>
      <c r="I420" s="456"/>
      <c r="J420" s="456"/>
      <c r="K420" s="456"/>
      <c r="L420" s="458"/>
      <c r="M420" s="458"/>
      <c r="N420" s="458"/>
      <c r="O420" s="458"/>
      <c r="P420" s="458"/>
      <c r="Q420" s="458"/>
      <c r="R420" s="458"/>
      <c r="S420" s="458"/>
      <c r="T420" s="458"/>
      <c r="U420" s="458"/>
      <c r="V420" s="458"/>
      <c r="W420" s="458"/>
      <c r="X420" s="458"/>
      <c r="Y420" s="459"/>
      <c r="Z420" s="459"/>
      <c r="AA420" s="286"/>
      <c r="AB420" s="430"/>
      <c r="AC420" s="430"/>
      <c r="AD420" s="430"/>
      <c r="AE420" s="430"/>
      <c r="AF420" s="430"/>
      <c r="AG420" s="430"/>
      <c r="AH420" s="430"/>
      <c r="AI420" s="430"/>
      <c r="AJ420" s="430"/>
      <c r="AK420" s="430"/>
      <c r="AL420" s="430"/>
      <c r="AM420" s="430"/>
      <c r="AN420" s="430"/>
      <c r="AO420" s="430"/>
      <c r="AP420" s="430"/>
    </row>
    <row r="421" spans="1:42" ht="15">
      <c r="A421" s="834"/>
      <c r="B421" s="455"/>
      <c r="C421" s="456"/>
      <c r="D421" s="456"/>
      <c r="E421" s="461"/>
      <c r="F421" s="456"/>
      <c r="G421" s="126"/>
      <c r="H421" s="126"/>
      <c r="I421" s="456"/>
      <c r="J421" s="456"/>
      <c r="K421" s="456"/>
      <c r="L421" s="458"/>
      <c r="M421" s="458"/>
      <c r="N421" s="458"/>
      <c r="O421" s="458"/>
      <c r="P421" s="458"/>
      <c r="Q421" s="458"/>
      <c r="R421" s="458"/>
      <c r="S421" s="458"/>
      <c r="T421" s="458"/>
      <c r="U421" s="458"/>
      <c r="V421" s="458"/>
      <c r="W421" s="458"/>
      <c r="X421" s="458"/>
      <c r="Y421" s="459"/>
      <c r="Z421" s="459"/>
      <c r="AA421" s="286"/>
      <c r="AB421" s="430"/>
      <c r="AC421" s="430"/>
      <c r="AD421" s="430"/>
      <c r="AE421" s="430"/>
      <c r="AF421" s="430"/>
      <c r="AG421" s="430"/>
      <c r="AH421" s="430"/>
      <c r="AI421" s="430"/>
      <c r="AJ421" s="430"/>
      <c r="AK421" s="430"/>
      <c r="AL421" s="430"/>
      <c r="AM421" s="430"/>
      <c r="AN421" s="430"/>
      <c r="AO421" s="430"/>
      <c r="AP421" s="430"/>
    </row>
    <row r="422" spans="1:42" ht="15">
      <c r="A422" s="834"/>
      <c r="B422" s="455"/>
      <c r="C422" s="456"/>
      <c r="D422" s="456"/>
      <c r="E422" s="461"/>
      <c r="F422" s="456"/>
      <c r="G422" s="126"/>
      <c r="H422" s="126"/>
      <c r="I422" s="456"/>
      <c r="J422" s="456"/>
      <c r="K422" s="456"/>
      <c r="L422" s="458"/>
      <c r="M422" s="458"/>
      <c r="N422" s="458"/>
      <c r="O422" s="458"/>
      <c r="P422" s="458"/>
      <c r="Q422" s="458"/>
      <c r="R422" s="458"/>
      <c r="S422" s="458"/>
      <c r="T422" s="458"/>
      <c r="U422" s="458"/>
      <c r="V422" s="458"/>
      <c r="W422" s="458"/>
      <c r="X422" s="458"/>
      <c r="Y422" s="459"/>
      <c r="Z422" s="459"/>
      <c r="AA422" s="286"/>
      <c r="AB422" s="430"/>
      <c r="AC422" s="430"/>
      <c r="AD422" s="430"/>
      <c r="AE422" s="430"/>
      <c r="AF422" s="430"/>
      <c r="AG422" s="430"/>
      <c r="AH422" s="430"/>
      <c r="AI422" s="430"/>
      <c r="AJ422" s="430"/>
      <c r="AK422" s="430"/>
      <c r="AL422" s="430"/>
      <c r="AM422" s="430"/>
      <c r="AN422" s="430"/>
      <c r="AO422" s="430"/>
      <c r="AP422" s="430"/>
    </row>
    <row r="423" spans="1:42" ht="15">
      <c r="A423" s="834"/>
      <c r="B423" s="455"/>
      <c r="C423" s="456"/>
      <c r="D423" s="456"/>
      <c r="E423" s="461"/>
      <c r="F423" s="456"/>
      <c r="G423" s="126"/>
      <c r="H423" s="126"/>
      <c r="I423" s="456"/>
      <c r="J423" s="456"/>
      <c r="K423" s="456"/>
      <c r="L423" s="458"/>
      <c r="M423" s="458"/>
      <c r="N423" s="458"/>
      <c r="O423" s="458"/>
      <c r="P423" s="458"/>
      <c r="Q423" s="458"/>
      <c r="R423" s="458"/>
      <c r="S423" s="458"/>
      <c r="T423" s="458"/>
      <c r="U423" s="458"/>
      <c r="V423" s="458"/>
      <c r="W423" s="458"/>
      <c r="X423" s="458"/>
      <c r="Y423" s="459"/>
      <c r="Z423" s="459"/>
      <c r="AA423" s="286"/>
      <c r="AB423" s="430"/>
      <c r="AC423" s="430"/>
      <c r="AD423" s="430"/>
      <c r="AE423" s="430"/>
      <c r="AF423" s="430"/>
      <c r="AG423" s="430"/>
      <c r="AH423" s="430"/>
      <c r="AI423" s="430"/>
      <c r="AJ423" s="430"/>
      <c r="AK423" s="430"/>
      <c r="AL423" s="430"/>
      <c r="AM423" s="430"/>
      <c r="AN423" s="430"/>
      <c r="AO423" s="430"/>
      <c r="AP423" s="430"/>
    </row>
    <row r="424" spans="1:42" ht="15">
      <c r="A424" s="834"/>
      <c r="B424" s="455"/>
      <c r="C424" s="456"/>
      <c r="D424" s="456"/>
      <c r="E424" s="461"/>
      <c r="F424" s="456"/>
      <c r="G424" s="126"/>
      <c r="H424" s="126"/>
      <c r="I424" s="456"/>
      <c r="J424" s="456"/>
      <c r="K424" s="456"/>
      <c r="L424" s="458"/>
      <c r="M424" s="458"/>
      <c r="N424" s="458"/>
      <c r="O424" s="458"/>
      <c r="P424" s="458"/>
      <c r="Q424" s="458"/>
      <c r="R424" s="458"/>
      <c r="S424" s="458"/>
      <c r="T424" s="458"/>
      <c r="U424" s="458"/>
      <c r="V424" s="458"/>
      <c r="W424" s="458"/>
      <c r="X424" s="458"/>
      <c r="Y424" s="459"/>
      <c r="Z424" s="459"/>
      <c r="AA424" s="286"/>
      <c r="AB424" s="430"/>
      <c r="AC424" s="430"/>
      <c r="AD424" s="430"/>
      <c r="AE424" s="430"/>
      <c r="AF424" s="430"/>
      <c r="AG424" s="430"/>
      <c r="AH424" s="430"/>
      <c r="AI424" s="430"/>
      <c r="AJ424" s="430"/>
      <c r="AK424" s="430"/>
      <c r="AL424" s="430"/>
      <c r="AM424" s="430"/>
      <c r="AN424" s="430"/>
      <c r="AO424" s="430"/>
      <c r="AP424" s="430"/>
    </row>
    <row r="425" spans="1:42" ht="15">
      <c r="A425" s="834"/>
      <c r="B425" s="455"/>
      <c r="C425" s="456"/>
      <c r="D425" s="456"/>
      <c r="E425" s="461"/>
      <c r="F425" s="456"/>
      <c r="G425" s="126"/>
      <c r="H425" s="126"/>
      <c r="I425" s="456"/>
      <c r="J425" s="456"/>
      <c r="K425" s="456"/>
      <c r="L425" s="458"/>
      <c r="M425" s="458"/>
      <c r="N425" s="458"/>
      <c r="O425" s="458"/>
      <c r="P425" s="458"/>
      <c r="Q425" s="458"/>
      <c r="R425" s="458"/>
      <c r="S425" s="458"/>
      <c r="T425" s="458"/>
      <c r="U425" s="458"/>
      <c r="V425" s="458"/>
      <c r="W425" s="458"/>
      <c r="X425" s="458"/>
      <c r="Y425" s="459"/>
      <c r="Z425" s="459"/>
      <c r="AA425" s="286"/>
      <c r="AB425" s="430"/>
      <c r="AC425" s="430"/>
      <c r="AD425" s="430"/>
      <c r="AE425" s="430"/>
      <c r="AF425" s="430"/>
      <c r="AG425" s="430"/>
      <c r="AH425" s="430"/>
      <c r="AI425" s="430"/>
      <c r="AJ425" s="430"/>
      <c r="AK425" s="430"/>
      <c r="AL425" s="430"/>
      <c r="AM425" s="430"/>
      <c r="AN425" s="430"/>
      <c r="AO425" s="430"/>
      <c r="AP425" s="430"/>
    </row>
    <row r="426" spans="1:42" ht="15">
      <c r="A426" s="834"/>
      <c r="B426" s="455"/>
      <c r="C426" s="456"/>
      <c r="D426" s="456"/>
      <c r="E426" s="461"/>
      <c r="F426" s="456"/>
      <c r="G426" s="126"/>
      <c r="H426" s="126"/>
      <c r="I426" s="456"/>
      <c r="J426" s="456"/>
      <c r="K426" s="456"/>
      <c r="L426" s="458"/>
      <c r="M426" s="458"/>
      <c r="N426" s="458"/>
      <c r="O426" s="458"/>
      <c r="P426" s="458"/>
      <c r="Q426" s="458"/>
      <c r="R426" s="458"/>
      <c r="S426" s="458"/>
      <c r="T426" s="458"/>
      <c r="U426" s="458"/>
      <c r="V426" s="458"/>
      <c r="W426" s="458"/>
      <c r="X426" s="458"/>
      <c r="Y426" s="459"/>
      <c r="Z426" s="459"/>
      <c r="AA426" s="286"/>
      <c r="AB426" s="430"/>
      <c r="AC426" s="430"/>
      <c r="AD426" s="430"/>
      <c r="AE426" s="430"/>
      <c r="AF426" s="430"/>
      <c r="AG426" s="430"/>
      <c r="AH426" s="430"/>
      <c r="AI426" s="430"/>
      <c r="AJ426" s="430"/>
      <c r="AK426" s="430"/>
      <c r="AL426" s="430"/>
      <c r="AM426" s="430"/>
      <c r="AN426" s="430"/>
      <c r="AO426" s="430"/>
      <c r="AP426" s="430"/>
    </row>
    <row r="427" spans="1:42" ht="15">
      <c r="A427" s="834"/>
      <c r="B427" s="455"/>
      <c r="C427" s="456"/>
      <c r="D427" s="456"/>
      <c r="E427" s="461"/>
      <c r="F427" s="456"/>
      <c r="G427" s="126"/>
      <c r="H427" s="126"/>
      <c r="I427" s="456"/>
      <c r="J427" s="456"/>
      <c r="K427" s="456"/>
      <c r="L427" s="458"/>
      <c r="M427" s="458"/>
      <c r="N427" s="458"/>
      <c r="O427" s="458"/>
      <c r="P427" s="458"/>
      <c r="Q427" s="458"/>
      <c r="R427" s="458"/>
      <c r="S427" s="458"/>
      <c r="T427" s="458"/>
      <c r="U427" s="458"/>
      <c r="V427" s="458"/>
      <c r="W427" s="458"/>
      <c r="X427" s="458"/>
      <c r="Y427" s="459"/>
      <c r="Z427" s="459"/>
      <c r="AA427" s="286"/>
      <c r="AB427" s="430"/>
      <c r="AC427" s="430"/>
      <c r="AD427" s="430"/>
      <c r="AE427" s="430"/>
      <c r="AF427" s="430"/>
      <c r="AG427" s="430"/>
      <c r="AH427" s="430"/>
      <c r="AI427" s="430"/>
      <c r="AJ427" s="430"/>
      <c r="AK427" s="430"/>
      <c r="AL427" s="430"/>
      <c r="AM427" s="430"/>
      <c r="AN427" s="430"/>
      <c r="AO427" s="430"/>
      <c r="AP427" s="430"/>
    </row>
    <row r="428" spans="1:42" ht="15">
      <c r="A428" s="834"/>
      <c r="B428" s="455"/>
      <c r="C428" s="456"/>
      <c r="D428" s="456"/>
      <c r="E428" s="461"/>
      <c r="F428" s="456"/>
      <c r="G428" s="126"/>
      <c r="H428" s="126"/>
      <c r="I428" s="456"/>
      <c r="J428" s="456"/>
      <c r="K428" s="456"/>
      <c r="L428" s="458"/>
      <c r="M428" s="458"/>
      <c r="N428" s="458"/>
      <c r="O428" s="458"/>
      <c r="P428" s="458"/>
      <c r="Q428" s="458"/>
      <c r="R428" s="458"/>
      <c r="S428" s="458"/>
      <c r="T428" s="458"/>
      <c r="U428" s="458"/>
      <c r="V428" s="458"/>
      <c r="W428" s="458"/>
      <c r="X428" s="458"/>
      <c r="Y428" s="459"/>
      <c r="Z428" s="459"/>
      <c r="AA428" s="286"/>
      <c r="AB428" s="430"/>
      <c r="AC428" s="430"/>
      <c r="AD428" s="430"/>
      <c r="AE428" s="430"/>
      <c r="AF428" s="430"/>
      <c r="AG428" s="430"/>
      <c r="AH428" s="430"/>
      <c r="AI428" s="430"/>
      <c r="AJ428" s="430"/>
      <c r="AK428" s="430"/>
      <c r="AL428" s="430"/>
      <c r="AM428" s="430"/>
      <c r="AN428" s="430"/>
      <c r="AO428" s="430"/>
      <c r="AP428" s="430"/>
    </row>
    <row r="429" spans="1:42" ht="15">
      <c r="A429" s="834"/>
      <c r="B429" s="455"/>
      <c r="C429" s="456"/>
      <c r="D429" s="456"/>
      <c r="E429" s="461"/>
      <c r="F429" s="456"/>
      <c r="G429" s="126"/>
      <c r="H429" s="126"/>
      <c r="I429" s="456"/>
      <c r="J429" s="456"/>
      <c r="K429" s="456"/>
      <c r="L429" s="458"/>
      <c r="M429" s="458"/>
      <c r="N429" s="458"/>
      <c r="O429" s="458"/>
      <c r="P429" s="458"/>
      <c r="Q429" s="458"/>
      <c r="R429" s="458"/>
      <c r="S429" s="458"/>
      <c r="T429" s="458"/>
      <c r="U429" s="458"/>
      <c r="V429" s="458"/>
      <c r="W429" s="458"/>
      <c r="X429" s="458"/>
      <c r="Y429" s="459"/>
      <c r="Z429" s="459"/>
      <c r="AA429" s="286"/>
      <c r="AB429" s="430"/>
      <c r="AC429" s="430"/>
      <c r="AD429" s="430"/>
      <c r="AE429" s="430"/>
      <c r="AF429" s="430"/>
      <c r="AG429" s="430"/>
      <c r="AH429" s="430"/>
      <c r="AI429" s="430"/>
      <c r="AJ429" s="430"/>
      <c r="AK429" s="430"/>
      <c r="AL429" s="430"/>
      <c r="AM429" s="430"/>
      <c r="AN429" s="430"/>
      <c r="AO429" s="430"/>
      <c r="AP429" s="430"/>
    </row>
    <row r="430" spans="1:42" ht="15">
      <c r="A430" s="834"/>
      <c r="B430" s="455"/>
      <c r="C430" s="456"/>
      <c r="D430" s="456"/>
      <c r="E430" s="461"/>
      <c r="F430" s="456"/>
      <c r="G430" s="126"/>
      <c r="H430" s="126"/>
      <c r="I430" s="456"/>
      <c r="J430" s="456"/>
      <c r="K430" s="456"/>
      <c r="L430" s="458"/>
      <c r="M430" s="458"/>
      <c r="N430" s="458"/>
      <c r="O430" s="458"/>
      <c r="P430" s="458"/>
      <c r="Q430" s="458"/>
      <c r="R430" s="458"/>
      <c r="S430" s="458"/>
      <c r="T430" s="458"/>
      <c r="U430" s="458"/>
      <c r="V430" s="458"/>
      <c r="W430" s="458"/>
      <c r="X430" s="458"/>
      <c r="Y430" s="459"/>
      <c r="Z430" s="459"/>
      <c r="AA430" s="286"/>
      <c r="AB430" s="430"/>
      <c r="AC430" s="430"/>
      <c r="AD430" s="430"/>
      <c r="AE430" s="430"/>
      <c r="AF430" s="430"/>
      <c r="AG430" s="430"/>
      <c r="AH430" s="430"/>
      <c r="AI430" s="430"/>
      <c r="AJ430" s="430"/>
      <c r="AK430" s="430"/>
      <c r="AL430" s="430"/>
      <c r="AM430" s="430"/>
      <c r="AN430" s="430"/>
      <c r="AO430" s="430"/>
      <c r="AP430" s="430"/>
    </row>
    <row r="431" spans="1:42" ht="15">
      <c r="A431" s="834"/>
      <c r="B431" s="455"/>
      <c r="C431" s="456"/>
      <c r="D431" s="456"/>
      <c r="E431" s="461"/>
      <c r="F431" s="456"/>
      <c r="G431" s="126"/>
      <c r="H431" s="126"/>
      <c r="I431" s="456"/>
      <c r="J431" s="456"/>
      <c r="K431" s="456"/>
      <c r="L431" s="458"/>
      <c r="M431" s="458"/>
      <c r="N431" s="458"/>
      <c r="O431" s="458"/>
      <c r="P431" s="458"/>
      <c r="Q431" s="458"/>
      <c r="R431" s="458"/>
      <c r="S431" s="458"/>
      <c r="T431" s="458"/>
      <c r="U431" s="458"/>
      <c r="V431" s="458"/>
      <c r="W431" s="458"/>
      <c r="X431" s="458"/>
      <c r="Y431" s="459"/>
      <c r="Z431" s="459"/>
      <c r="AA431" s="286"/>
      <c r="AB431" s="430"/>
      <c r="AC431" s="430"/>
      <c r="AD431" s="430"/>
      <c r="AE431" s="430"/>
      <c r="AF431" s="430"/>
      <c r="AG431" s="430"/>
      <c r="AH431" s="430"/>
      <c r="AI431" s="430"/>
      <c r="AJ431" s="430"/>
      <c r="AK431" s="430"/>
      <c r="AL431" s="430"/>
      <c r="AM431" s="430"/>
      <c r="AN431" s="430"/>
      <c r="AO431" s="430"/>
      <c r="AP431" s="430"/>
    </row>
    <row r="432" spans="1:42" ht="15">
      <c r="A432" s="834"/>
      <c r="B432" s="455"/>
      <c r="C432" s="456"/>
      <c r="D432" s="456"/>
      <c r="E432" s="461"/>
      <c r="F432" s="456"/>
      <c r="G432" s="126"/>
      <c r="H432" s="126"/>
      <c r="I432" s="456"/>
      <c r="J432" s="456"/>
      <c r="K432" s="456"/>
      <c r="L432" s="458"/>
      <c r="M432" s="458"/>
      <c r="N432" s="458"/>
      <c r="O432" s="458"/>
      <c r="P432" s="458"/>
      <c r="Q432" s="458"/>
      <c r="R432" s="458"/>
      <c r="S432" s="458"/>
      <c r="T432" s="458"/>
      <c r="U432" s="458"/>
      <c r="V432" s="458"/>
      <c r="W432" s="458"/>
      <c r="X432" s="458"/>
      <c r="Y432" s="459"/>
      <c r="Z432" s="459"/>
      <c r="AA432" s="286"/>
      <c r="AB432" s="430"/>
      <c r="AC432" s="430"/>
      <c r="AD432" s="430"/>
      <c r="AE432" s="430"/>
      <c r="AF432" s="430"/>
      <c r="AG432" s="430"/>
      <c r="AH432" s="430"/>
      <c r="AI432" s="430"/>
      <c r="AJ432" s="430"/>
      <c r="AK432" s="430"/>
      <c r="AL432" s="430"/>
      <c r="AM432" s="430"/>
      <c r="AN432" s="430"/>
      <c r="AO432" s="430"/>
      <c r="AP432" s="430"/>
    </row>
    <row r="433" spans="1:42" ht="15">
      <c r="A433" s="834"/>
      <c r="B433" s="455"/>
      <c r="C433" s="456"/>
      <c r="D433" s="456"/>
      <c r="E433" s="461"/>
      <c r="F433" s="456"/>
      <c r="G433" s="126"/>
      <c r="H433" s="126"/>
      <c r="I433" s="456"/>
      <c r="J433" s="456"/>
      <c r="K433" s="456"/>
      <c r="L433" s="458"/>
      <c r="M433" s="458"/>
      <c r="N433" s="458"/>
      <c r="O433" s="458"/>
      <c r="P433" s="458"/>
      <c r="Q433" s="458"/>
      <c r="R433" s="458"/>
      <c r="S433" s="458"/>
      <c r="T433" s="458"/>
      <c r="U433" s="458"/>
      <c r="V433" s="458"/>
      <c r="W433" s="458"/>
      <c r="X433" s="458"/>
      <c r="Y433" s="459"/>
      <c r="Z433" s="459"/>
      <c r="AA433" s="286"/>
      <c r="AB433" s="430"/>
      <c r="AC433" s="430"/>
      <c r="AD433" s="430"/>
      <c r="AE433" s="430"/>
      <c r="AF433" s="430"/>
      <c r="AG433" s="430"/>
      <c r="AH433" s="430"/>
      <c r="AI433" s="430"/>
      <c r="AJ433" s="430"/>
      <c r="AK433" s="430"/>
      <c r="AL433" s="430"/>
      <c r="AM433" s="430"/>
      <c r="AN433" s="430"/>
      <c r="AO433" s="430"/>
      <c r="AP433" s="430"/>
    </row>
    <row r="434" spans="1:42" ht="15">
      <c r="A434" s="834"/>
      <c r="B434" s="455"/>
      <c r="C434" s="456"/>
      <c r="D434" s="456"/>
      <c r="E434" s="461"/>
      <c r="F434" s="456"/>
      <c r="G434" s="126"/>
      <c r="H434" s="126"/>
      <c r="I434" s="456"/>
      <c r="J434" s="456"/>
      <c r="K434" s="456"/>
      <c r="L434" s="458"/>
      <c r="M434" s="458"/>
      <c r="N434" s="458"/>
      <c r="O434" s="458"/>
      <c r="P434" s="458"/>
      <c r="Q434" s="458"/>
      <c r="R434" s="458"/>
      <c r="S434" s="458"/>
      <c r="T434" s="458"/>
      <c r="U434" s="458"/>
      <c r="V434" s="458"/>
      <c r="W434" s="458"/>
      <c r="X434" s="458"/>
      <c r="Y434" s="459"/>
      <c r="Z434" s="459"/>
      <c r="AA434" s="286"/>
      <c r="AB434" s="430"/>
      <c r="AC434" s="430"/>
      <c r="AD434" s="430"/>
      <c r="AE434" s="430"/>
      <c r="AF434" s="430"/>
      <c r="AG434" s="430"/>
      <c r="AH434" s="430"/>
      <c r="AI434" s="430"/>
      <c r="AJ434" s="430"/>
      <c r="AK434" s="430"/>
      <c r="AL434" s="430"/>
      <c r="AM434" s="430"/>
      <c r="AN434" s="430"/>
      <c r="AO434" s="430"/>
      <c r="AP434" s="430"/>
    </row>
    <row r="435" spans="1:42" ht="15">
      <c r="A435" s="834"/>
      <c r="B435" s="455"/>
      <c r="C435" s="456"/>
      <c r="D435" s="456"/>
      <c r="E435" s="461"/>
      <c r="F435" s="456"/>
      <c r="G435" s="126"/>
      <c r="H435" s="126"/>
      <c r="I435" s="456"/>
      <c r="J435" s="456"/>
      <c r="K435" s="456"/>
      <c r="L435" s="458"/>
      <c r="M435" s="458"/>
      <c r="N435" s="458"/>
      <c r="O435" s="458"/>
      <c r="P435" s="458"/>
      <c r="Q435" s="458"/>
      <c r="R435" s="458"/>
      <c r="S435" s="458"/>
      <c r="T435" s="458"/>
      <c r="U435" s="458"/>
      <c r="V435" s="458"/>
      <c r="W435" s="458"/>
      <c r="X435" s="458"/>
      <c r="Y435" s="459"/>
      <c r="Z435" s="459"/>
      <c r="AA435" s="286"/>
      <c r="AB435" s="430"/>
      <c r="AC435" s="430"/>
      <c r="AD435" s="430"/>
      <c r="AE435" s="430"/>
      <c r="AF435" s="430"/>
      <c r="AG435" s="430"/>
      <c r="AH435" s="430"/>
      <c r="AI435" s="430"/>
      <c r="AJ435" s="430"/>
      <c r="AK435" s="430"/>
      <c r="AL435" s="430"/>
      <c r="AM435" s="430"/>
      <c r="AN435" s="430"/>
      <c r="AO435" s="430"/>
      <c r="AP435" s="430"/>
    </row>
    <row r="436" spans="1:42" ht="15">
      <c r="A436" s="834"/>
      <c r="B436" s="455"/>
      <c r="C436" s="456"/>
      <c r="D436" s="456"/>
      <c r="E436" s="461"/>
      <c r="F436" s="456"/>
      <c r="G436" s="126"/>
      <c r="H436" s="126"/>
      <c r="I436" s="456"/>
      <c r="J436" s="456"/>
      <c r="K436" s="456"/>
      <c r="L436" s="458"/>
      <c r="M436" s="458"/>
      <c r="N436" s="458"/>
      <c r="O436" s="458"/>
      <c r="P436" s="458"/>
      <c r="Q436" s="458"/>
      <c r="R436" s="458"/>
      <c r="S436" s="458"/>
      <c r="T436" s="458"/>
      <c r="U436" s="458"/>
      <c r="V436" s="458"/>
      <c r="W436" s="458"/>
      <c r="X436" s="458"/>
      <c r="Y436" s="459"/>
      <c r="Z436" s="459"/>
      <c r="AA436" s="286"/>
      <c r="AB436" s="430"/>
      <c r="AC436" s="430"/>
      <c r="AD436" s="430"/>
      <c r="AE436" s="430"/>
      <c r="AF436" s="430"/>
      <c r="AG436" s="430"/>
      <c r="AH436" s="430"/>
      <c r="AI436" s="430"/>
      <c r="AJ436" s="430"/>
      <c r="AK436" s="430"/>
      <c r="AL436" s="430"/>
      <c r="AM436" s="430"/>
      <c r="AN436" s="430"/>
      <c r="AO436" s="430"/>
      <c r="AP436" s="430"/>
    </row>
    <row r="437" spans="1:42" ht="15">
      <c r="A437" s="834"/>
      <c r="B437" s="455"/>
      <c r="C437" s="456"/>
      <c r="D437" s="456"/>
      <c r="E437" s="461"/>
      <c r="F437" s="456"/>
      <c r="G437" s="126"/>
      <c r="H437" s="126"/>
      <c r="I437" s="456"/>
      <c r="J437" s="456"/>
      <c r="K437" s="456"/>
      <c r="L437" s="458"/>
      <c r="M437" s="458"/>
      <c r="N437" s="458"/>
      <c r="O437" s="458"/>
      <c r="P437" s="458"/>
      <c r="Q437" s="458"/>
      <c r="R437" s="458"/>
      <c r="S437" s="458"/>
      <c r="T437" s="458"/>
      <c r="U437" s="458"/>
      <c r="V437" s="458"/>
      <c r="W437" s="458"/>
      <c r="X437" s="458"/>
      <c r="Y437" s="459"/>
      <c r="Z437" s="459"/>
      <c r="AA437" s="286"/>
      <c r="AB437" s="430"/>
      <c r="AC437" s="430"/>
      <c r="AD437" s="430"/>
      <c r="AE437" s="430"/>
      <c r="AF437" s="430"/>
      <c r="AG437" s="430"/>
      <c r="AH437" s="430"/>
      <c r="AI437" s="430"/>
      <c r="AJ437" s="430"/>
      <c r="AK437" s="430"/>
      <c r="AL437" s="430"/>
      <c r="AM437" s="430"/>
      <c r="AN437" s="430"/>
      <c r="AO437" s="430"/>
      <c r="AP437" s="430"/>
    </row>
    <row r="438" spans="1:42" ht="15">
      <c r="A438" s="834"/>
      <c r="B438" s="455"/>
      <c r="C438" s="456"/>
      <c r="D438" s="456"/>
      <c r="E438" s="461"/>
      <c r="F438" s="456"/>
      <c r="G438" s="126"/>
      <c r="H438" s="126"/>
      <c r="I438" s="456"/>
      <c r="J438" s="456"/>
      <c r="K438" s="456"/>
      <c r="L438" s="458"/>
      <c r="M438" s="458"/>
      <c r="N438" s="458"/>
      <c r="O438" s="458"/>
      <c r="P438" s="458"/>
      <c r="Q438" s="458"/>
      <c r="R438" s="458"/>
      <c r="S438" s="458"/>
      <c r="T438" s="458"/>
      <c r="U438" s="458"/>
      <c r="V438" s="458"/>
      <c r="W438" s="458"/>
      <c r="X438" s="458"/>
      <c r="Y438" s="459"/>
      <c r="Z438" s="459"/>
      <c r="AA438" s="286"/>
      <c r="AB438" s="430"/>
      <c r="AC438" s="430"/>
      <c r="AD438" s="430"/>
      <c r="AE438" s="430"/>
      <c r="AF438" s="430"/>
      <c r="AG438" s="430"/>
      <c r="AH438" s="430"/>
      <c r="AI438" s="430"/>
      <c r="AJ438" s="430"/>
      <c r="AK438" s="430"/>
      <c r="AL438" s="430"/>
      <c r="AM438" s="430"/>
      <c r="AN438" s="430"/>
      <c r="AO438" s="430"/>
      <c r="AP438" s="430"/>
    </row>
    <row r="439" spans="1:42" ht="15">
      <c r="A439" s="834"/>
      <c r="B439" s="455"/>
      <c r="C439" s="456"/>
      <c r="D439" s="456"/>
      <c r="E439" s="461"/>
      <c r="F439" s="456"/>
      <c r="G439" s="126"/>
      <c r="H439" s="126"/>
      <c r="I439" s="456"/>
      <c r="J439" s="456"/>
      <c r="K439" s="456"/>
      <c r="L439" s="458"/>
      <c r="M439" s="458"/>
      <c r="N439" s="458"/>
      <c r="O439" s="458"/>
      <c r="P439" s="458"/>
      <c r="Q439" s="458"/>
      <c r="R439" s="458"/>
      <c r="S439" s="458"/>
      <c r="T439" s="458"/>
      <c r="U439" s="458"/>
      <c r="V439" s="458"/>
      <c r="W439" s="458"/>
      <c r="X439" s="458"/>
      <c r="Y439" s="459"/>
      <c r="Z439" s="459"/>
      <c r="AA439" s="286"/>
      <c r="AB439" s="430"/>
      <c r="AC439" s="430"/>
      <c r="AD439" s="430"/>
      <c r="AE439" s="430"/>
      <c r="AF439" s="430"/>
      <c r="AG439" s="430"/>
      <c r="AH439" s="430"/>
      <c r="AI439" s="430"/>
      <c r="AJ439" s="430"/>
      <c r="AK439" s="430"/>
      <c r="AL439" s="430"/>
      <c r="AM439" s="430"/>
      <c r="AN439" s="430"/>
      <c r="AO439" s="430"/>
      <c r="AP439" s="430"/>
    </row>
    <row r="440" spans="1:42" ht="15">
      <c r="A440" s="834"/>
      <c r="B440" s="455"/>
      <c r="C440" s="456"/>
      <c r="D440" s="456"/>
      <c r="E440" s="461"/>
      <c r="F440" s="456"/>
      <c r="G440" s="126"/>
      <c r="H440" s="126"/>
      <c r="I440" s="456"/>
      <c r="J440" s="456"/>
      <c r="K440" s="456"/>
      <c r="L440" s="458"/>
      <c r="M440" s="458"/>
      <c r="N440" s="458"/>
      <c r="O440" s="458"/>
      <c r="P440" s="458"/>
      <c r="Q440" s="458"/>
      <c r="R440" s="458"/>
      <c r="S440" s="458"/>
      <c r="T440" s="458"/>
      <c r="U440" s="458"/>
      <c r="V440" s="458"/>
      <c r="W440" s="458"/>
      <c r="X440" s="458"/>
      <c r="Y440" s="459"/>
      <c r="Z440" s="459"/>
      <c r="AA440" s="286"/>
      <c r="AB440" s="430"/>
      <c r="AC440" s="430"/>
      <c r="AD440" s="430"/>
      <c r="AE440" s="430"/>
      <c r="AF440" s="430"/>
      <c r="AG440" s="430"/>
      <c r="AH440" s="430"/>
      <c r="AI440" s="430"/>
      <c r="AJ440" s="430"/>
      <c r="AK440" s="430"/>
      <c r="AL440" s="430"/>
      <c r="AM440" s="430"/>
      <c r="AN440" s="430"/>
      <c r="AO440" s="430"/>
      <c r="AP440" s="430"/>
    </row>
    <row r="441" spans="1:42" ht="15">
      <c r="A441" s="834"/>
      <c r="B441" s="455"/>
      <c r="C441" s="456"/>
      <c r="D441" s="456"/>
      <c r="E441" s="461"/>
      <c r="F441" s="456"/>
      <c r="G441" s="126"/>
      <c r="H441" s="126"/>
      <c r="I441" s="456"/>
      <c r="J441" s="456"/>
      <c r="K441" s="456"/>
      <c r="L441" s="458"/>
      <c r="M441" s="458"/>
      <c r="N441" s="458"/>
      <c r="O441" s="458"/>
      <c r="P441" s="458"/>
      <c r="Q441" s="458"/>
      <c r="R441" s="458"/>
      <c r="S441" s="458"/>
      <c r="T441" s="458"/>
      <c r="U441" s="458"/>
      <c r="V441" s="458"/>
      <c r="W441" s="458"/>
      <c r="X441" s="458"/>
      <c r="Y441" s="459"/>
      <c r="Z441" s="459"/>
      <c r="AA441" s="286"/>
      <c r="AB441" s="430"/>
      <c r="AC441" s="430"/>
      <c r="AD441" s="430"/>
      <c r="AE441" s="430"/>
      <c r="AF441" s="430"/>
      <c r="AG441" s="430"/>
      <c r="AH441" s="430"/>
      <c r="AI441" s="430"/>
      <c r="AJ441" s="430"/>
      <c r="AK441" s="430"/>
      <c r="AL441" s="430"/>
      <c r="AM441" s="430"/>
      <c r="AN441" s="430"/>
      <c r="AO441" s="430"/>
      <c r="AP441" s="430"/>
    </row>
    <row r="442" spans="1:42" ht="15">
      <c r="A442" s="834"/>
      <c r="B442" s="455"/>
      <c r="C442" s="456"/>
      <c r="D442" s="456"/>
      <c r="E442" s="461"/>
      <c r="F442" s="456"/>
      <c r="G442" s="126"/>
      <c r="H442" s="126"/>
      <c r="I442" s="456"/>
      <c r="J442" s="456"/>
      <c r="K442" s="456"/>
      <c r="L442" s="458"/>
      <c r="M442" s="458"/>
      <c r="N442" s="458"/>
      <c r="O442" s="458"/>
      <c r="P442" s="458"/>
      <c r="Q442" s="458"/>
      <c r="R442" s="458"/>
      <c r="S442" s="458"/>
      <c r="T442" s="458"/>
      <c r="U442" s="458"/>
      <c r="V442" s="458"/>
      <c r="W442" s="458"/>
      <c r="X442" s="458"/>
      <c r="Y442" s="459"/>
      <c r="Z442" s="459"/>
      <c r="AA442" s="286"/>
      <c r="AB442" s="430"/>
      <c r="AC442" s="430"/>
      <c r="AD442" s="430"/>
      <c r="AE442" s="430"/>
      <c r="AF442" s="430"/>
      <c r="AG442" s="430"/>
      <c r="AH442" s="430"/>
      <c r="AI442" s="430"/>
      <c r="AJ442" s="430"/>
      <c r="AK442" s="430"/>
      <c r="AL442" s="430"/>
      <c r="AM442" s="430"/>
      <c r="AN442" s="430"/>
      <c r="AO442" s="430"/>
      <c r="AP442" s="430"/>
    </row>
    <row r="443" spans="1:42" ht="15">
      <c r="A443" s="834"/>
      <c r="B443" s="455"/>
      <c r="C443" s="456"/>
      <c r="D443" s="456"/>
      <c r="E443" s="461"/>
      <c r="F443" s="456"/>
      <c r="G443" s="126"/>
      <c r="H443" s="126"/>
      <c r="I443" s="456"/>
      <c r="J443" s="456"/>
      <c r="K443" s="456"/>
      <c r="L443" s="458"/>
      <c r="M443" s="458"/>
      <c r="N443" s="458"/>
      <c r="O443" s="458"/>
      <c r="P443" s="458"/>
      <c r="Q443" s="458"/>
      <c r="R443" s="458"/>
      <c r="S443" s="458"/>
      <c r="T443" s="458"/>
      <c r="U443" s="458"/>
      <c r="V443" s="458"/>
      <c r="W443" s="458"/>
      <c r="X443" s="458"/>
      <c r="Y443" s="459"/>
      <c r="Z443" s="459"/>
      <c r="AA443" s="286"/>
      <c r="AB443" s="430"/>
      <c r="AC443" s="430"/>
      <c r="AD443" s="430"/>
      <c r="AE443" s="430"/>
      <c r="AF443" s="430"/>
      <c r="AG443" s="430"/>
      <c r="AH443" s="430"/>
      <c r="AI443" s="430"/>
      <c r="AJ443" s="430"/>
      <c r="AK443" s="430"/>
      <c r="AL443" s="430"/>
      <c r="AM443" s="430"/>
      <c r="AN443" s="430"/>
      <c r="AO443" s="430"/>
      <c r="AP443" s="430"/>
    </row>
    <row r="444" spans="1:42" ht="15">
      <c r="A444" s="834"/>
      <c r="B444" s="455"/>
      <c r="C444" s="456"/>
      <c r="D444" s="456"/>
      <c r="E444" s="461"/>
      <c r="F444" s="456"/>
      <c r="G444" s="126"/>
      <c r="H444" s="126"/>
      <c r="I444" s="456"/>
      <c r="J444" s="456"/>
      <c r="K444" s="456"/>
      <c r="L444" s="458"/>
      <c r="M444" s="458"/>
      <c r="N444" s="458"/>
      <c r="O444" s="458"/>
      <c r="P444" s="458"/>
      <c r="Q444" s="458"/>
      <c r="R444" s="458"/>
      <c r="S444" s="458"/>
      <c r="T444" s="458"/>
      <c r="U444" s="458"/>
      <c r="V444" s="458"/>
      <c r="W444" s="458"/>
      <c r="X444" s="458"/>
      <c r="Y444" s="459"/>
      <c r="Z444" s="459"/>
      <c r="AA444" s="286"/>
      <c r="AB444" s="430"/>
      <c r="AC444" s="430"/>
      <c r="AD444" s="430"/>
      <c r="AE444" s="430"/>
      <c r="AF444" s="430"/>
      <c r="AG444" s="430"/>
      <c r="AH444" s="430"/>
      <c r="AI444" s="430"/>
      <c r="AJ444" s="430"/>
      <c r="AK444" s="430"/>
      <c r="AL444" s="430"/>
      <c r="AM444" s="430"/>
      <c r="AN444" s="430"/>
      <c r="AO444" s="430"/>
      <c r="AP444" s="430"/>
    </row>
    <row r="445" spans="1:42" ht="15">
      <c r="A445" s="834"/>
      <c r="B445" s="455"/>
      <c r="C445" s="456"/>
      <c r="D445" s="456"/>
      <c r="E445" s="461"/>
      <c r="F445" s="456"/>
      <c r="G445" s="126"/>
      <c r="H445" s="126"/>
      <c r="I445" s="456"/>
      <c r="J445" s="456"/>
      <c r="K445" s="456"/>
      <c r="L445" s="458"/>
      <c r="M445" s="458"/>
      <c r="N445" s="458"/>
      <c r="O445" s="458"/>
      <c r="P445" s="458"/>
      <c r="Q445" s="458"/>
      <c r="R445" s="458"/>
      <c r="S445" s="458"/>
      <c r="T445" s="458"/>
      <c r="U445" s="458"/>
      <c r="V445" s="458"/>
      <c r="W445" s="458"/>
      <c r="X445" s="458"/>
      <c r="Y445" s="459"/>
      <c r="Z445" s="459"/>
      <c r="AA445" s="286"/>
      <c r="AB445" s="430"/>
      <c r="AC445" s="430"/>
      <c r="AD445" s="430"/>
      <c r="AE445" s="430"/>
      <c r="AF445" s="430"/>
      <c r="AG445" s="430"/>
      <c r="AH445" s="430"/>
      <c r="AI445" s="430"/>
      <c r="AJ445" s="430"/>
      <c r="AK445" s="430"/>
      <c r="AL445" s="430"/>
      <c r="AM445" s="430"/>
      <c r="AN445" s="430"/>
      <c r="AO445" s="430"/>
      <c r="AP445" s="430"/>
    </row>
    <row r="446" spans="1:42" ht="15">
      <c r="A446" s="834"/>
      <c r="B446" s="455"/>
      <c r="C446" s="456"/>
      <c r="D446" s="456"/>
      <c r="E446" s="461"/>
      <c r="F446" s="456"/>
      <c r="G446" s="126"/>
      <c r="H446" s="126"/>
      <c r="I446" s="456"/>
      <c r="J446" s="456"/>
      <c r="K446" s="456"/>
      <c r="L446" s="458"/>
      <c r="M446" s="458"/>
      <c r="N446" s="458"/>
      <c r="O446" s="458"/>
      <c r="P446" s="458"/>
      <c r="Q446" s="458"/>
      <c r="R446" s="458"/>
      <c r="S446" s="458"/>
      <c r="T446" s="458"/>
      <c r="U446" s="458"/>
      <c r="V446" s="458"/>
      <c r="W446" s="458"/>
      <c r="X446" s="458"/>
      <c r="Y446" s="459"/>
      <c r="Z446" s="459"/>
      <c r="AA446" s="286"/>
      <c r="AB446" s="430"/>
      <c r="AC446" s="430"/>
      <c r="AD446" s="430"/>
      <c r="AE446" s="430"/>
      <c r="AF446" s="430"/>
      <c r="AG446" s="430"/>
      <c r="AH446" s="430"/>
      <c r="AI446" s="430"/>
      <c r="AJ446" s="430"/>
      <c r="AK446" s="430"/>
      <c r="AL446" s="430"/>
      <c r="AM446" s="430"/>
      <c r="AN446" s="430"/>
      <c r="AO446" s="430"/>
      <c r="AP446" s="430"/>
    </row>
    <row r="447" spans="1:42" ht="15">
      <c r="A447" s="834"/>
      <c r="B447" s="455"/>
      <c r="C447" s="456"/>
      <c r="D447" s="456"/>
      <c r="E447" s="461"/>
      <c r="F447" s="456"/>
      <c r="G447" s="126"/>
      <c r="H447" s="126"/>
      <c r="I447" s="456"/>
      <c r="J447" s="456"/>
      <c r="K447" s="456"/>
      <c r="L447" s="458"/>
      <c r="M447" s="458"/>
      <c r="N447" s="458"/>
      <c r="O447" s="458"/>
      <c r="P447" s="458"/>
      <c r="Q447" s="458"/>
      <c r="R447" s="458"/>
      <c r="S447" s="458"/>
      <c r="T447" s="458"/>
      <c r="U447" s="458"/>
      <c r="V447" s="458"/>
      <c r="W447" s="458"/>
      <c r="X447" s="458"/>
      <c r="Y447" s="459"/>
      <c r="Z447" s="459"/>
      <c r="AA447" s="286"/>
      <c r="AB447" s="430"/>
      <c r="AC447" s="430"/>
      <c r="AD447" s="430"/>
      <c r="AE447" s="430"/>
      <c r="AF447" s="430"/>
      <c r="AG447" s="430"/>
      <c r="AH447" s="430"/>
      <c r="AI447" s="430"/>
      <c r="AJ447" s="430"/>
      <c r="AK447" s="430"/>
      <c r="AL447" s="430"/>
      <c r="AM447" s="430"/>
      <c r="AN447" s="430"/>
      <c r="AO447" s="430"/>
      <c r="AP447" s="430"/>
    </row>
    <row r="448" spans="1:42" ht="15">
      <c r="A448" s="834"/>
      <c r="B448" s="455"/>
      <c r="C448" s="456"/>
      <c r="D448" s="456"/>
      <c r="E448" s="461"/>
      <c r="F448" s="456"/>
      <c r="G448" s="126"/>
      <c r="H448" s="126"/>
      <c r="I448" s="456"/>
      <c r="J448" s="456"/>
      <c r="K448" s="456"/>
      <c r="L448" s="458"/>
      <c r="M448" s="458"/>
      <c r="N448" s="458"/>
      <c r="O448" s="458"/>
      <c r="P448" s="458"/>
      <c r="Q448" s="458"/>
      <c r="R448" s="458"/>
      <c r="S448" s="458"/>
      <c r="T448" s="458"/>
      <c r="U448" s="458"/>
      <c r="V448" s="458"/>
      <c r="W448" s="458"/>
      <c r="X448" s="458"/>
      <c r="Y448" s="459"/>
      <c r="Z448" s="459"/>
      <c r="AA448" s="286"/>
      <c r="AB448" s="430"/>
      <c r="AC448" s="430"/>
      <c r="AD448" s="430"/>
      <c r="AE448" s="430"/>
      <c r="AF448" s="430"/>
      <c r="AG448" s="430"/>
      <c r="AH448" s="430"/>
      <c r="AI448" s="430"/>
      <c r="AJ448" s="430"/>
      <c r="AK448" s="430"/>
      <c r="AL448" s="430"/>
      <c r="AM448" s="430"/>
      <c r="AN448" s="430"/>
      <c r="AO448" s="430"/>
      <c r="AP448" s="430"/>
    </row>
    <row r="449" spans="1:42" ht="15">
      <c r="A449" s="834"/>
      <c r="B449" s="455"/>
      <c r="C449" s="456"/>
      <c r="D449" s="456"/>
      <c r="E449" s="461"/>
      <c r="F449" s="456"/>
      <c r="G449" s="126"/>
      <c r="H449" s="126"/>
      <c r="I449" s="456"/>
      <c r="J449" s="456"/>
      <c r="K449" s="456"/>
      <c r="L449" s="458"/>
      <c r="M449" s="458"/>
      <c r="N449" s="458"/>
      <c r="O449" s="458"/>
      <c r="P449" s="458"/>
      <c r="Q449" s="458"/>
      <c r="R449" s="458"/>
      <c r="S449" s="458"/>
      <c r="T449" s="458"/>
      <c r="U449" s="458"/>
      <c r="V449" s="458"/>
      <c r="W449" s="458"/>
      <c r="X449" s="458"/>
      <c r="Y449" s="459"/>
      <c r="Z449" s="459"/>
      <c r="AA449" s="286"/>
      <c r="AB449" s="430"/>
      <c r="AC449" s="430"/>
      <c r="AD449" s="430"/>
      <c r="AE449" s="430"/>
      <c r="AF449" s="430"/>
      <c r="AG449" s="430"/>
      <c r="AH449" s="430"/>
      <c r="AI449" s="430"/>
      <c r="AJ449" s="430"/>
      <c r="AK449" s="430"/>
      <c r="AL449" s="430"/>
      <c r="AM449" s="430"/>
      <c r="AN449" s="430"/>
      <c r="AO449" s="430"/>
      <c r="AP449" s="430"/>
    </row>
    <row r="450" spans="1:42" ht="15">
      <c r="A450" s="834"/>
      <c r="B450" s="455"/>
      <c r="C450" s="456"/>
      <c r="D450" s="456"/>
      <c r="E450" s="461"/>
      <c r="F450" s="456"/>
      <c r="G450" s="126"/>
      <c r="H450" s="126"/>
      <c r="I450" s="456"/>
      <c r="J450" s="456"/>
      <c r="K450" s="456"/>
      <c r="L450" s="458"/>
      <c r="M450" s="458"/>
      <c r="N450" s="458"/>
      <c r="O450" s="458"/>
      <c r="P450" s="458"/>
      <c r="Q450" s="458"/>
      <c r="R450" s="458"/>
      <c r="S450" s="458"/>
      <c r="T450" s="458"/>
      <c r="U450" s="458"/>
      <c r="V450" s="458"/>
      <c r="W450" s="458"/>
      <c r="X450" s="458"/>
      <c r="Y450" s="459"/>
      <c r="Z450" s="459"/>
      <c r="AA450" s="286"/>
      <c r="AB450" s="430"/>
      <c r="AC450" s="430"/>
      <c r="AD450" s="430"/>
      <c r="AE450" s="430"/>
      <c r="AF450" s="430"/>
      <c r="AG450" s="430"/>
      <c r="AH450" s="430"/>
      <c r="AI450" s="430"/>
      <c r="AJ450" s="430"/>
      <c r="AK450" s="430"/>
      <c r="AL450" s="430"/>
      <c r="AM450" s="430"/>
      <c r="AN450" s="430"/>
      <c r="AO450" s="430"/>
      <c r="AP450" s="430"/>
    </row>
    <row r="451" spans="1:42" ht="15">
      <c r="A451" s="834"/>
      <c r="B451" s="455"/>
      <c r="C451" s="456"/>
      <c r="D451" s="456"/>
      <c r="E451" s="461"/>
      <c r="F451" s="456"/>
      <c r="G451" s="126"/>
      <c r="H451" s="126"/>
      <c r="I451" s="456"/>
      <c r="J451" s="456"/>
      <c r="K451" s="456"/>
      <c r="L451" s="458"/>
      <c r="M451" s="458"/>
      <c r="N451" s="458"/>
      <c r="O451" s="458"/>
      <c r="P451" s="458"/>
      <c r="Q451" s="458"/>
      <c r="R451" s="458"/>
      <c r="S451" s="458"/>
      <c r="T451" s="458"/>
      <c r="U451" s="458"/>
      <c r="V451" s="458"/>
      <c r="W451" s="458"/>
      <c r="X451" s="458"/>
      <c r="Y451" s="459"/>
      <c r="Z451" s="459"/>
      <c r="AA451" s="286"/>
      <c r="AB451" s="430"/>
      <c r="AC451" s="430"/>
      <c r="AD451" s="430"/>
      <c r="AE451" s="430"/>
      <c r="AF451" s="430"/>
      <c r="AG451" s="430"/>
      <c r="AH451" s="430"/>
      <c r="AI451" s="430"/>
      <c r="AJ451" s="430"/>
      <c r="AK451" s="430"/>
      <c r="AL451" s="430"/>
      <c r="AM451" s="430"/>
      <c r="AN451" s="430"/>
      <c r="AO451" s="430"/>
      <c r="AP451" s="430"/>
    </row>
    <row r="452" spans="1:42" ht="15">
      <c r="A452" s="834"/>
      <c r="B452" s="455"/>
      <c r="C452" s="456"/>
      <c r="D452" s="456"/>
      <c r="E452" s="461"/>
      <c r="F452" s="456"/>
      <c r="G452" s="126"/>
      <c r="H452" s="126"/>
      <c r="I452" s="456"/>
      <c r="J452" s="456"/>
      <c r="K452" s="456"/>
      <c r="L452" s="458"/>
      <c r="M452" s="458"/>
      <c r="N452" s="458"/>
      <c r="O452" s="458"/>
      <c r="P452" s="458"/>
      <c r="Q452" s="458"/>
      <c r="R452" s="458"/>
      <c r="S452" s="458"/>
      <c r="T452" s="458"/>
      <c r="U452" s="458"/>
      <c r="V452" s="458"/>
      <c r="W452" s="458"/>
      <c r="X452" s="458"/>
      <c r="Y452" s="459"/>
      <c r="Z452" s="459"/>
      <c r="AA452" s="286"/>
      <c r="AB452" s="430"/>
      <c r="AC452" s="430"/>
      <c r="AD452" s="430"/>
      <c r="AE452" s="430"/>
      <c r="AF452" s="430"/>
      <c r="AG452" s="430"/>
      <c r="AH452" s="430"/>
      <c r="AI452" s="430"/>
      <c r="AJ452" s="430"/>
      <c r="AK452" s="430"/>
      <c r="AL452" s="430"/>
      <c r="AM452" s="430"/>
      <c r="AN452" s="430"/>
      <c r="AO452" s="430"/>
      <c r="AP452" s="430"/>
    </row>
    <row r="453" spans="1:42" ht="15">
      <c r="A453" s="834"/>
      <c r="B453" s="455"/>
      <c r="C453" s="456"/>
      <c r="D453" s="456"/>
      <c r="E453" s="461"/>
      <c r="F453" s="456"/>
      <c r="G453" s="126"/>
      <c r="H453" s="126"/>
      <c r="I453" s="456"/>
      <c r="J453" s="456"/>
      <c r="K453" s="456"/>
      <c r="L453" s="458"/>
      <c r="M453" s="458"/>
      <c r="N453" s="458"/>
      <c r="O453" s="458"/>
      <c r="P453" s="458"/>
      <c r="Q453" s="458"/>
      <c r="R453" s="458"/>
      <c r="S453" s="458"/>
      <c r="T453" s="458"/>
      <c r="U453" s="458"/>
      <c r="V453" s="458"/>
      <c r="W453" s="458"/>
      <c r="X453" s="458"/>
      <c r="Y453" s="459"/>
      <c r="Z453" s="459"/>
      <c r="AA453" s="286"/>
      <c r="AB453" s="430"/>
      <c r="AC453" s="430"/>
      <c r="AD453" s="430"/>
      <c r="AE453" s="430"/>
      <c r="AF453" s="430"/>
      <c r="AG453" s="430"/>
      <c r="AH453" s="430"/>
      <c r="AI453" s="430"/>
      <c r="AJ453" s="430"/>
      <c r="AK453" s="430"/>
      <c r="AL453" s="430"/>
      <c r="AM453" s="430"/>
      <c r="AN453" s="430"/>
      <c r="AO453" s="430"/>
      <c r="AP453" s="430"/>
    </row>
    <row r="454" spans="1:42" ht="15">
      <c r="A454" s="834"/>
      <c r="B454" s="455"/>
      <c r="C454" s="456"/>
      <c r="D454" s="456"/>
      <c r="E454" s="461"/>
      <c r="F454" s="456"/>
      <c r="G454" s="126"/>
      <c r="H454" s="126"/>
      <c r="I454" s="456"/>
      <c r="J454" s="456"/>
      <c r="K454" s="456"/>
      <c r="L454" s="458"/>
      <c r="M454" s="458"/>
      <c r="N454" s="458"/>
      <c r="O454" s="458"/>
      <c r="P454" s="458"/>
      <c r="Q454" s="458"/>
      <c r="R454" s="458"/>
      <c r="S454" s="458"/>
      <c r="T454" s="458"/>
      <c r="U454" s="458"/>
      <c r="V454" s="458"/>
      <c r="W454" s="458"/>
      <c r="X454" s="458"/>
      <c r="Y454" s="459"/>
      <c r="Z454" s="459"/>
      <c r="AA454" s="286"/>
      <c r="AB454" s="430"/>
      <c r="AC454" s="430"/>
      <c r="AD454" s="430"/>
      <c r="AE454" s="430"/>
      <c r="AF454" s="430"/>
      <c r="AG454" s="430"/>
      <c r="AH454" s="430"/>
      <c r="AI454" s="430"/>
      <c r="AJ454" s="430"/>
      <c r="AK454" s="430"/>
      <c r="AL454" s="430"/>
      <c r="AM454" s="430"/>
      <c r="AN454" s="430"/>
      <c r="AO454" s="430"/>
      <c r="AP454" s="430"/>
    </row>
    <row r="455" spans="1:42" ht="15">
      <c r="A455" s="834"/>
      <c r="B455" s="455"/>
      <c r="C455" s="456"/>
      <c r="D455" s="456"/>
      <c r="E455" s="461"/>
      <c r="F455" s="456"/>
      <c r="G455" s="126"/>
      <c r="H455" s="126"/>
      <c r="I455" s="456"/>
      <c r="J455" s="456"/>
      <c r="K455" s="456"/>
      <c r="L455" s="458"/>
      <c r="M455" s="458"/>
      <c r="N455" s="458"/>
      <c r="O455" s="458"/>
      <c r="P455" s="458"/>
      <c r="Q455" s="458"/>
      <c r="R455" s="458"/>
      <c r="S455" s="458"/>
      <c r="T455" s="458"/>
      <c r="U455" s="458"/>
      <c r="V455" s="458"/>
      <c r="W455" s="458"/>
      <c r="X455" s="458"/>
      <c r="Y455" s="459"/>
      <c r="Z455" s="459"/>
      <c r="AA455" s="286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430"/>
      <c r="AN455" s="430"/>
      <c r="AO455" s="430"/>
      <c r="AP455" s="430"/>
    </row>
    <row r="456" spans="1:42" ht="15">
      <c r="A456" s="834"/>
      <c r="B456" s="455"/>
      <c r="C456" s="456"/>
      <c r="D456" s="456"/>
      <c r="E456" s="461"/>
      <c r="F456" s="456"/>
      <c r="G456" s="126"/>
      <c r="H456" s="126"/>
      <c r="I456" s="456"/>
      <c r="J456" s="456"/>
      <c r="K456" s="456"/>
      <c r="L456" s="458"/>
      <c r="M456" s="458"/>
      <c r="N456" s="458"/>
      <c r="O456" s="458"/>
      <c r="P456" s="458"/>
      <c r="Q456" s="458"/>
      <c r="R456" s="458"/>
      <c r="S456" s="458"/>
      <c r="T456" s="458"/>
      <c r="U456" s="458"/>
      <c r="V456" s="458"/>
      <c r="W456" s="458"/>
      <c r="X456" s="458"/>
      <c r="Y456" s="459"/>
      <c r="Z456" s="459"/>
      <c r="AA456" s="286"/>
      <c r="AB456" s="430"/>
      <c r="AC456" s="430"/>
      <c r="AD456" s="430"/>
      <c r="AE456" s="430"/>
      <c r="AF456" s="430"/>
      <c r="AG456" s="430"/>
      <c r="AH456" s="430"/>
      <c r="AI456" s="430"/>
      <c r="AJ456" s="430"/>
      <c r="AK456" s="430"/>
      <c r="AL456" s="430"/>
      <c r="AM456" s="430"/>
      <c r="AN456" s="430"/>
      <c r="AO456" s="430"/>
      <c r="AP456" s="430"/>
    </row>
    <row r="457" spans="1:42" ht="15">
      <c r="A457" s="834"/>
      <c r="B457" s="455"/>
      <c r="C457" s="456"/>
      <c r="D457" s="456"/>
      <c r="E457" s="461"/>
      <c r="F457" s="456"/>
      <c r="G457" s="126"/>
      <c r="H457" s="126"/>
      <c r="I457" s="456"/>
      <c r="J457" s="456"/>
      <c r="K457" s="456"/>
      <c r="L457" s="458"/>
      <c r="M457" s="458"/>
      <c r="N457" s="458"/>
      <c r="O457" s="458"/>
      <c r="P457" s="458"/>
      <c r="Q457" s="458"/>
      <c r="R457" s="458"/>
      <c r="S457" s="458"/>
      <c r="T457" s="458"/>
      <c r="U457" s="458"/>
      <c r="V457" s="458"/>
      <c r="W457" s="458"/>
      <c r="X457" s="458"/>
      <c r="Y457" s="459"/>
      <c r="Z457" s="459"/>
      <c r="AA457" s="286"/>
      <c r="AB457" s="430"/>
      <c r="AC457" s="430"/>
      <c r="AD457" s="430"/>
      <c r="AE457" s="430"/>
      <c r="AF457" s="430"/>
      <c r="AG457" s="430"/>
      <c r="AH457" s="430"/>
      <c r="AI457" s="430"/>
      <c r="AJ457" s="430"/>
      <c r="AK457" s="430"/>
      <c r="AL457" s="430"/>
      <c r="AM457" s="430"/>
      <c r="AN457" s="430"/>
      <c r="AO457" s="430"/>
      <c r="AP457" s="430"/>
    </row>
    <row r="458" spans="1:42" ht="15">
      <c r="A458" s="834"/>
      <c r="B458" s="455"/>
      <c r="C458" s="456"/>
      <c r="D458" s="456"/>
      <c r="E458" s="461"/>
      <c r="F458" s="456"/>
      <c r="G458" s="126"/>
      <c r="H458" s="126"/>
      <c r="I458" s="456"/>
      <c r="J458" s="456"/>
      <c r="K458" s="456"/>
      <c r="L458" s="458"/>
      <c r="M458" s="458"/>
      <c r="N458" s="458"/>
      <c r="O458" s="458"/>
      <c r="P458" s="458"/>
      <c r="Q458" s="458"/>
      <c r="R458" s="458"/>
      <c r="S458" s="458"/>
      <c r="T458" s="458"/>
      <c r="U458" s="458"/>
      <c r="V458" s="458"/>
      <c r="W458" s="458"/>
      <c r="X458" s="458"/>
      <c r="Y458" s="459"/>
      <c r="Z458" s="459"/>
      <c r="AA458" s="286"/>
      <c r="AB458" s="430"/>
      <c r="AC458" s="430"/>
      <c r="AD458" s="430"/>
      <c r="AE458" s="430"/>
      <c r="AF458" s="430"/>
      <c r="AG458" s="430"/>
      <c r="AH458" s="430"/>
      <c r="AI458" s="430"/>
      <c r="AJ458" s="430"/>
      <c r="AK458" s="430"/>
      <c r="AL458" s="430"/>
      <c r="AM458" s="430"/>
      <c r="AN458" s="430"/>
      <c r="AO458" s="430"/>
      <c r="AP458" s="430"/>
    </row>
    <row r="459" spans="1:42" ht="15">
      <c r="A459" s="834"/>
      <c r="B459" s="455"/>
      <c r="C459" s="456"/>
      <c r="D459" s="456"/>
      <c r="E459" s="461"/>
      <c r="F459" s="456"/>
      <c r="G459" s="126"/>
      <c r="H459" s="126"/>
      <c r="I459" s="456"/>
      <c r="J459" s="456"/>
      <c r="K459" s="456"/>
      <c r="L459" s="458"/>
      <c r="M459" s="458"/>
      <c r="N459" s="458"/>
      <c r="O459" s="458"/>
      <c r="P459" s="458"/>
      <c r="Q459" s="458"/>
      <c r="R459" s="458"/>
      <c r="S459" s="458"/>
      <c r="T459" s="458"/>
      <c r="U459" s="458"/>
      <c r="V459" s="458"/>
      <c r="W459" s="458"/>
      <c r="X459" s="458"/>
      <c r="Y459" s="459"/>
      <c r="Z459" s="459"/>
      <c r="AA459" s="286"/>
      <c r="AB459" s="430"/>
      <c r="AC459" s="430"/>
      <c r="AD459" s="430"/>
      <c r="AE459" s="430"/>
      <c r="AF459" s="430"/>
      <c r="AG459" s="430"/>
      <c r="AH459" s="430"/>
      <c r="AI459" s="430"/>
      <c r="AJ459" s="430"/>
      <c r="AK459" s="430"/>
      <c r="AL459" s="430"/>
      <c r="AM459" s="430"/>
      <c r="AN459" s="430"/>
      <c r="AO459" s="430"/>
      <c r="AP459" s="430"/>
    </row>
    <row r="460" spans="1:42" ht="15">
      <c r="A460" s="834"/>
      <c r="B460" s="455"/>
      <c r="C460" s="456"/>
      <c r="D460" s="456"/>
      <c r="E460" s="461"/>
      <c r="F460" s="456"/>
      <c r="G460" s="126"/>
      <c r="H460" s="126"/>
      <c r="I460" s="456"/>
      <c r="J460" s="456"/>
      <c r="K460" s="456"/>
      <c r="L460" s="458"/>
      <c r="M460" s="458"/>
      <c r="N460" s="458"/>
      <c r="O460" s="458"/>
      <c r="P460" s="458"/>
      <c r="Q460" s="458"/>
      <c r="R460" s="458"/>
      <c r="S460" s="458"/>
      <c r="T460" s="458"/>
      <c r="U460" s="458"/>
      <c r="V460" s="458"/>
      <c r="W460" s="458"/>
      <c r="X460" s="458"/>
      <c r="Y460" s="459"/>
      <c r="Z460" s="459"/>
      <c r="AA460" s="286"/>
      <c r="AB460" s="430"/>
      <c r="AC460" s="430"/>
      <c r="AD460" s="430"/>
      <c r="AE460" s="430"/>
      <c r="AF460" s="430"/>
      <c r="AG460" s="430"/>
      <c r="AH460" s="430"/>
      <c r="AI460" s="430"/>
      <c r="AJ460" s="430"/>
      <c r="AK460" s="430"/>
      <c r="AL460" s="430"/>
      <c r="AM460" s="430"/>
      <c r="AN460" s="430"/>
      <c r="AO460" s="430"/>
      <c r="AP460" s="430"/>
    </row>
    <row r="461" spans="1:42" ht="15">
      <c r="A461" s="834"/>
      <c r="B461" s="455"/>
      <c r="C461" s="456"/>
      <c r="D461" s="456"/>
      <c r="E461" s="461"/>
      <c r="F461" s="456"/>
      <c r="G461" s="126"/>
      <c r="H461" s="126"/>
      <c r="I461" s="456"/>
      <c r="J461" s="456"/>
      <c r="K461" s="456"/>
      <c r="L461" s="458"/>
      <c r="M461" s="458"/>
      <c r="N461" s="458"/>
      <c r="O461" s="458"/>
      <c r="P461" s="458"/>
      <c r="Q461" s="458"/>
      <c r="R461" s="458"/>
      <c r="S461" s="458"/>
      <c r="T461" s="458"/>
      <c r="U461" s="458"/>
      <c r="V461" s="458"/>
      <c r="W461" s="458"/>
      <c r="X461" s="458"/>
      <c r="Y461" s="459"/>
      <c r="Z461" s="459"/>
      <c r="AA461" s="286"/>
      <c r="AB461" s="430"/>
      <c r="AC461" s="430"/>
      <c r="AD461" s="430"/>
      <c r="AE461" s="430"/>
      <c r="AF461" s="430"/>
      <c r="AG461" s="430"/>
      <c r="AH461" s="430"/>
      <c r="AI461" s="430"/>
      <c r="AJ461" s="430"/>
      <c r="AK461" s="430"/>
      <c r="AL461" s="430"/>
      <c r="AM461" s="430"/>
      <c r="AN461" s="430"/>
      <c r="AO461" s="430"/>
      <c r="AP461" s="430"/>
    </row>
    <row r="462" spans="1:42" ht="15">
      <c r="A462" s="834"/>
      <c r="B462" s="455"/>
      <c r="C462" s="456"/>
      <c r="D462" s="456"/>
      <c r="E462" s="461"/>
      <c r="F462" s="456"/>
      <c r="G462" s="126"/>
      <c r="H462" s="126"/>
      <c r="I462" s="456"/>
      <c r="J462" s="456"/>
      <c r="K462" s="456"/>
      <c r="L462" s="458"/>
      <c r="M462" s="458"/>
      <c r="N462" s="458"/>
      <c r="O462" s="458"/>
      <c r="P462" s="458"/>
      <c r="Q462" s="458"/>
      <c r="R462" s="458"/>
      <c r="S462" s="458"/>
      <c r="T462" s="458"/>
      <c r="U462" s="458"/>
      <c r="V462" s="458"/>
      <c r="W462" s="458"/>
      <c r="X462" s="458"/>
      <c r="Y462" s="459"/>
      <c r="Z462" s="459"/>
      <c r="AA462" s="286"/>
      <c r="AB462" s="430"/>
      <c r="AC462" s="430"/>
      <c r="AD462" s="430"/>
      <c r="AE462" s="430"/>
      <c r="AF462" s="430"/>
      <c r="AG462" s="430"/>
      <c r="AH462" s="430"/>
      <c r="AI462" s="430"/>
      <c r="AJ462" s="430"/>
      <c r="AK462" s="430"/>
      <c r="AL462" s="430"/>
      <c r="AM462" s="430"/>
      <c r="AN462" s="430"/>
      <c r="AO462" s="430"/>
      <c r="AP462" s="430"/>
    </row>
    <row r="463" spans="1:42" ht="15">
      <c r="A463" s="834"/>
      <c r="B463" s="455"/>
      <c r="C463" s="456"/>
      <c r="D463" s="456"/>
      <c r="E463" s="461"/>
      <c r="F463" s="456"/>
      <c r="G463" s="126"/>
      <c r="H463" s="126"/>
      <c r="I463" s="456"/>
      <c r="J463" s="456"/>
      <c r="K463" s="456"/>
      <c r="L463" s="458"/>
      <c r="M463" s="458"/>
      <c r="N463" s="458"/>
      <c r="O463" s="458"/>
      <c r="P463" s="458"/>
      <c r="Q463" s="458"/>
      <c r="R463" s="458"/>
      <c r="S463" s="458"/>
      <c r="T463" s="458"/>
      <c r="U463" s="458"/>
      <c r="V463" s="458"/>
      <c r="W463" s="458"/>
      <c r="X463" s="458"/>
      <c r="Y463" s="459"/>
      <c r="Z463" s="459"/>
      <c r="AA463" s="286"/>
      <c r="AB463" s="430"/>
      <c r="AC463" s="430"/>
      <c r="AD463" s="430"/>
      <c r="AE463" s="430"/>
      <c r="AF463" s="430"/>
      <c r="AG463" s="430"/>
      <c r="AH463" s="430"/>
      <c r="AI463" s="430"/>
      <c r="AJ463" s="430"/>
      <c r="AK463" s="430"/>
      <c r="AL463" s="430"/>
      <c r="AM463" s="430"/>
      <c r="AN463" s="430"/>
      <c r="AO463" s="430"/>
      <c r="AP463" s="430"/>
    </row>
    <row r="464" spans="1:42" ht="15">
      <c r="A464" s="834"/>
      <c r="B464" s="455"/>
      <c r="C464" s="456"/>
      <c r="D464" s="456"/>
      <c r="E464" s="461"/>
      <c r="F464" s="456"/>
      <c r="G464" s="126"/>
      <c r="H464" s="126"/>
      <c r="I464" s="456"/>
      <c r="J464" s="456"/>
      <c r="K464" s="456"/>
      <c r="L464" s="458"/>
      <c r="M464" s="458"/>
      <c r="N464" s="458"/>
      <c r="O464" s="458"/>
      <c r="P464" s="458"/>
      <c r="Q464" s="458"/>
      <c r="R464" s="458"/>
      <c r="S464" s="458"/>
      <c r="T464" s="458"/>
      <c r="U464" s="458"/>
      <c r="V464" s="458"/>
      <c r="W464" s="458"/>
      <c r="X464" s="458"/>
      <c r="Y464" s="459"/>
      <c r="Z464" s="459"/>
      <c r="AA464" s="286"/>
      <c r="AB464" s="430"/>
      <c r="AC464" s="430"/>
      <c r="AD464" s="430"/>
      <c r="AE464" s="430"/>
      <c r="AF464" s="430"/>
      <c r="AG464" s="430"/>
      <c r="AH464" s="430"/>
      <c r="AI464" s="430"/>
      <c r="AJ464" s="430"/>
      <c r="AK464" s="430"/>
      <c r="AL464" s="430"/>
      <c r="AM464" s="430"/>
      <c r="AN464" s="430"/>
      <c r="AO464" s="430"/>
      <c r="AP464" s="430"/>
    </row>
    <row r="465" spans="1:42" ht="15">
      <c r="A465" s="834"/>
      <c r="B465" s="455"/>
      <c r="C465" s="456"/>
      <c r="D465" s="456"/>
      <c r="E465" s="461"/>
      <c r="F465" s="456"/>
      <c r="G465" s="126"/>
      <c r="H465" s="126"/>
      <c r="I465" s="456"/>
      <c r="J465" s="456"/>
      <c r="K465" s="456"/>
      <c r="L465" s="458"/>
      <c r="M465" s="458"/>
      <c r="N465" s="458"/>
      <c r="O465" s="458"/>
      <c r="P465" s="458"/>
      <c r="Q465" s="458"/>
      <c r="R465" s="458"/>
      <c r="S465" s="458"/>
      <c r="T465" s="458"/>
      <c r="U465" s="458"/>
      <c r="V465" s="458"/>
      <c r="W465" s="458"/>
      <c r="X465" s="458"/>
      <c r="Y465" s="459"/>
      <c r="Z465" s="459"/>
      <c r="AA465" s="286"/>
      <c r="AB465" s="430"/>
      <c r="AC465" s="430"/>
      <c r="AD465" s="430"/>
      <c r="AE465" s="430"/>
      <c r="AF465" s="430"/>
      <c r="AG465" s="430"/>
      <c r="AH465" s="430"/>
      <c r="AI465" s="430"/>
      <c r="AJ465" s="430"/>
      <c r="AK465" s="430"/>
      <c r="AL465" s="430"/>
      <c r="AM465" s="430"/>
      <c r="AN465" s="430"/>
      <c r="AO465" s="430"/>
      <c r="AP465" s="430"/>
    </row>
    <row r="466" spans="1:42" ht="15">
      <c r="A466" s="834"/>
      <c r="B466" s="455"/>
      <c r="C466" s="456"/>
      <c r="D466" s="456"/>
      <c r="E466" s="461"/>
      <c r="F466" s="456"/>
      <c r="G466" s="126"/>
      <c r="H466" s="126"/>
      <c r="I466" s="456"/>
      <c r="J466" s="456"/>
      <c r="K466" s="456"/>
      <c r="L466" s="458"/>
      <c r="M466" s="458"/>
      <c r="N466" s="458"/>
      <c r="O466" s="458"/>
      <c r="P466" s="458"/>
      <c r="Q466" s="458"/>
      <c r="R466" s="458"/>
      <c r="S466" s="458"/>
      <c r="T466" s="458"/>
      <c r="U466" s="458"/>
      <c r="V466" s="458"/>
      <c r="W466" s="458"/>
      <c r="X466" s="458"/>
      <c r="Y466" s="459"/>
      <c r="Z466" s="459"/>
      <c r="AA466" s="286"/>
      <c r="AB466" s="430"/>
      <c r="AC466" s="430"/>
      <c r="AD466" s="430"/>
      <c r="AE466" s="430"/>
      <c r="AF466" s="430"/>
      <c r="AG466" s="430"/>
      <c r="AH466" s="430"/>
      <c r="AI466" s="430"/>
      <c r="AJ466" s="430"/>
      <c r="AK466" s="430"/>
      <c r="AL466" s="430"/>
      <c r="AM466" s="430"/>
      <c r="AN466" s="430"/>
      <c r="AO466" s="430"/>
      <c r="AP466" s="430"/>
    </row>
    <row r="467" spans="1:42" ht="15">
      <c r="A467" s="834"/>
      <c r="B467" s="455"/>
      <c r="C467" s="456"/>
      <c r="D467" s="456"/>
      <c r="E467" s="461"/>
      <c r="F467" s="456"/>
      <c r="G467" s="126"/>
      <c r="H467" s="126"/>
      <c r="I467" s="456"/>
      <c r="J467" s="456"/>
      <c r="K467" s="456"/>
      <c r="L467" s="458"/>
      <c r="M467" s="458"/>
      <c r="N467" s="458"/>
      <c r="O467" s="458"/>
      <c r="P467" s="458"/>
      <c r="Q467" s="458"/>
      <c r="R467" s="458"/>
      <c r="S467" s="458"/>
      <c r="T467" s="458"/>
      <c r="U467" s="458"/>
      <c r="V467" s="458"/>
      <c r="W467" s="458"/>
      <c r="X467" s="458"/>
      <c r="Y467" s="459"/>
      <c r="Z467" s="459"/>
      <c r="AA467" s="286"/>
      <c r="AB467" s="430"/>
      <c r="AC467" s="430"/>
      <c r="AD467" s="430"/>
      <c r="AE467" s="430"/>
      <c r="AF467" s="430"/>
      <c r="AG467" s="430"/>
      <c r="AH467" s="430"/>
      <c r="AI467" s="430"/>
      <c r="AJ467" s="430"/>
      <c r="AK467" s="430"/>
      <c r="AL467" s="430"/>
      <c r="AM467" s="430"/>
      <c r="AN467" s="430"/>
      <c r="AO467" s="430"/>
      <c r="AP467" s="430"/>
    </row>
    <row r="468" spans="1:42" ht="15">
      <c r="A468" s="834"/>
      <c r="B468" s="455"/>
      <c r="C468" s="456"/>
      <c r="D468" s="456"/>
      <c r="E468" s="461"/>
      <c r="F468" s="456"/>
      <c r="G468" s="126"/>
      <c r="H468" s="126"/>
      <c r="I468" s="456"/>
      <c r="J468" s="456"/>
      <c r="K468" s="456"/>
      <c r="L468" s="458"/>
      <c r="M468" s="458"/>
      <c r="N468" s="458"/>
      <c r="O468" s="458"/>
      <c r="P468" s="458"/>
      <c r="Q468" s="458"/>
      <c r="R468" s="458"/>
      <c r="S468" s="458"/>
      <c r="T468" s="458"/>
      <c r="U468" s="458"/>
      <c r="V468" s="458"/>
      <c r="W468" s="458"/>
      <c r="X468" s="458"/>
      <c r="Y468" s="459"/>
      <c r="Z468" s="459"/>
      <c r="AA468" s="286"/>
      <c r="AB468" s="430"/>
      <c r="AC468" s="430"/>
      <c r="AD468" s="430"/>
      <c r="AE468" s="430"/>
      <c r="AF468" s="430"/>
      <c r="AG468" s="430"/>
      <c r="AH468" s="430"/>
      <c r="AI468" s="430"/>
      <c r="AJ468" s="430"/>
      <c r="AK468" s="430"/>
      <c r="AL468" s="430"/>
      <c r="AM468" s="430"/>
      <c r="AN468" s="430"/>
      <c r="AO468" s="430"/>
      <c r="AP468" s="430"/>
    </row>
    <row r="469" spans="1:42" ht="15">
      <c r="A469" s="834"/>
      <c r="B469" s="455"/>
      <c r="C469" s="456"/>
      <c r="D469" s="456"/>
      <c r="E469" s="461"/>
      <c r="F469" s="456"/>
      <c r="G469" s="126"/>
      <c r="H469" s="126"/>
      <c r="I469" s="456"/>
      <c r="J469" s="456"/>
      <c r="K469" s="456"/>
      <c r="L469" s="458"/>
      <c r="M469" s="458"/>
      <c r="N469" s="458"/>
      <c r="O469" s="458"/>
      <c r="P469" s="458"/>
      <c r="Q469" s="458"/>
      <c r="R469" s="458"/>
      <c r="S469" s="458"/>
      <c r="T469" s="458"/>
      <c r="U469" s="458"/>
      <c r="V469" s="458"/>
      <c r="W469" s="458"/>
      <c r="X469" s="458"/>
      <c r="Y469" s="459"/>
      <c r="Z469" s="459"/>
      <c r="AA469" s="286"/>
      <c r="AB469" s="430"/>
      <c r="AC469" s="430"/>
      <c r="AD469" s="430"/>
      <c r="AE469" s="430"/>
      <c r="AF469" s="430"/>
      <c r="AG469" s="430"/>
      <c r="AH469" s="430"/>
      <c r="AI469" s="430"/>
      <c r="AJ469" s="430"/>
      <c r="AK469" s="430"/>
      <c r="AL469" s="430"/>
      <c r="AM469" s="430"/>
      <c r="AN469" s="430"/>
      <c r="AO469" s="430"/>
      <c r="AP469" s="430"/>
    </row>
    <row r="470" spans="1:42" ht="15">
      <c r="A470" s="834"/>
      <c r="B470" s="455"/>
      <c r="C470" s="456"/>
      <c r="D470" s="456"/>
      <c r="E470" s="461"/>
      <c r="F470" s="456"/>
      <c r="G470" s="126"/>
      <c r="H470" s="126"/>
      <c r="I470" s="456"/>
      <c r="J470" s="456"/>
      <c r="K470" s="456"/>
      <c r="L470" s="458"/>
      <c r="M470" s="458"/>
      <c r="N470" s="458"/>
      <c r="O470" s="458"/>
      <c r="P470" s="458"/>
      <c r="Q470" s="458"/>
      <c r="R470" s="458"/>
      <c r="S470" s="458"/>
      <c r="T470" s="458"/>
      <c r="U470" s="458"/>
      <c r="V470" s="458"/>
      <c r="W470" s="458"/>
      <c r="X470" s="458"/>
      <c r="Y470" s="459"/>
      <c r="Z470" s="459"/>
      <c r="AA470" s="286"/>
      <c r="AB470" s="430"/>
      <c r="AC470" s="430"/>
      <c r="AD470" s="430"/>
      <c r="AE470" s="430"/>
      <c r="AF470" s="430"/>
      <c r="AG470" s="430"/>
      <c r="AH470" s="430"/>
      <c r="AI470" s="430"/>
      <c r="AJ470" s="430"/>
      <c r="AK470" s="430"/>
      <c r="AL470" s="430"/>
      <c r="AM470" s="430"/>
      <c r="AN470" s="430"/>
      <c r="AO470" s="430"/>
      <c r="AP470" s="430"/>
    </row>
    <row r="471" spans="1:42" ht="15">
      <c r="A471" s="834"/>
      <c r="B471" s="455"/>
      <c r="C471" s="456"/>
      <c r="D471" s="456"/>
      <c r="E471" s="461"/>
      <c r="F471" s="456"/>
      <c r="G471" s="126"/>
      <c r="H471" s="126"/>
      <c r="I471" s="456"/>
      <c r="J471" s="456"/>
      <c r="K471" s="456"/>
      <c r="L471" s="458"/>
      <c r="M471" s="458"/>
      <c r="N471" s="458"/>
      <c r="O471" s="458"/>
      <c r="P471" s="458"/>
      <c r="Q471" s="458"/>
      <c r="R471" s="458"/>
      <c r="S471" s="458"/>
      <c r="T471" s="458"/>
      <c r="U471" s="458"/>
      <c r="V471" s="458"/>
      <c r="W471" s="458"/>
      <c r="X471" s="458"/>
      <c r="Y471" s="459"/>
      <c r="Z471" s="459"/>
      <c r="AA471" s="286"/>
      <c r="AB471" s="430"/>
      <c r="AC471" s="430"/>
      <c r="AD471" s="430"/>
      <c r="AE471" s="430"/>
      <c r="AF471" s="430"/>
      <c r="AG471" s="430"/>
      <c r="AH471" s="430"/>
      <c r="AI471" s="430"/>
      <c r="AJ471" s="430"/>
      <c r="AK471" s="430"/>
      <c r="AL471" s="430"/>
      <c r="AM471" s="430"/>
      <c r="AN471" s="430"/>
      <c r="AO471" s="430"/>
      <c r="AP471" s="430"/>
    </row>
    <row r="472" spans="1:42" ht="15">
      <c r="A472" s="834"/>
      <c r="B472" s="455"/>
      <c r="C472" s="456"/>
      <c r="D472" s="456"/>
      <c r="E472" s="461"/>
      <c r="F472" s="456"/>
      <c r="G472" s="126"/>
      <c r="H472" s="126"/>
      <c r="I472" s="456"/>
      <c r="J472" s="456"/>
      <c r="K472" s="456"/>
      <c r="L472" s="458"/>
      <c r="M472" s="458"/>
      <c r="N472" s="458"/>
      <c r="O472" s="458"/>
      <c r="P472" s="458"/>
      <c r="Q472" s="458"/>
      <c r="R472" s="458"/>
      <c r="S472" s="458"/>
      <c r="T472" s="458"/>
      <c r="U472" s="458"/>
      <c r="V472" s="458"/>
      <c r="W472" s="458"/>
      <c r="X472" s="458"/>
      <c r="Y472" s="459"/>
      <c r="Z472" s="459"/>
      <c r="AA472" s="286"/>
      <c r="AB472" s="430"/>
      <c r="AC472" s="430"/>
      <c r="AD472" s="430"/>
      <c r="AE472" s="430"/>
      <c r="AF472" s="430"/>
      <c r="AG472" s="430"/>
      <c r="AH472" s="430"/>
      <c r="AI472" s="430"/>
      <c r="AJ472" s="430"/>
      <c r="AK472" s="430"/>
      <c r="AL472" s="430"/>
      <c r="AM472" s="430"/>
      <c r="AN472" s="430"/>
      <c r="AO472" s="430"/>
      <c r="AP472" s="430"/>
    </row>
    <row r="473" spans="1:42" ht="15">
      <c r="A473" s="834"/>
      <c r="B473" s="455"/>
      <c r="C473" s="456"/>
      <c r="D473" s="456"/>
      <c r="E473" s="461"/>
      <c r="F473" s="456"/>
      <c r="G473" s="126"/>
      <c r="H473" s="126"/>
      <c r="I473" s="456"/>
      <c r="J473" s="456"/>
      <c r="K473" s="456"/>
      <c r="L473" s="458"/>
      <c r="M473" s="458"/>
      <c r="N473" s="458"/>
      <c r="O473" s="458"/>
      <c r="P473" s="458"/>
      <c r="Q473" s="458"/>
      <c r="R473" s="458"/>
      <c r="S473" s="458"/>
      <c r="T473" s="458"/>
      <c r="U473" s="458"/>
      <c r="V473" s="458"/>
      <c r="W473" s="458"/>
      <c r="X473" s="458"/>
      <c r="Y473" s="459"/>
      <c r="Z473" s="459"/>
      <c r="AA473" s="286"/>
      <c r="AB473" s="430"/>
      <c r="AC473" s="430"/>
      <c r="AD473" s="430"/>
      <c r="AE473" s="430"/>
      <c r="AF473" s="430"/>
      <c r="AG473" s="430"/>
      <c r="AH473" s="430"/>
      <c r="AI473" s="430"/>
      <c r="AJ473" s="430"/>
      <c r="AK473" s="430"/>
      <c r="AL473" s="430"/>
      <c r="AM473" s="430"/>
      <c r="AN473" s="430"/>
      <c r="AO473" s="430"/>
      <c r="AP473" s="430"/>
    </row>
    <row r="474" spans="1:42" ht="15">
      <c r="A474" s="834"/>
      <c r="B474" s="455"/>
      <c r="C474" s="456"/>
      <c r="D474" s="456"/>
      <c r="E474" s="461"/>
      <c r="F474" s="456"/>
      <c r="G474" s="126"/>
      <c r="H474" s="126"/>
      <c r="I474" s="456"/>
      <c r="J474" s="456"/>
      <c r="K474" s="456"/>
      <c r="L474" s="458"/>
      <c r="M474" s="458"/>
      <c r="N474" s="458"/>
      <c r="O474" s="458"/>
      <c r="P474" s="458"/>
      <c r="Q474" s="458"/>
      <c r="R474" s="458"/>
      <c r="S474" s="458"/>
      <c r="T474" s="458"/>
      <c r="U474" s="458"/>
      <c r="V474" s="458"/>
      <c r="W474" s="458"/>
      <c r="X474" s="458"/>
      <c r="Y474" s="459"/>
      <c r="Z474" s="459"/>
      <c r="AA474" s="286"/>
      <c r="AB474" s="430"/>
      <c r="AC474" s="430"/>
      <c r="AD474" s="430"/>
      <c r="AE474" s="430"/>
      <c r="AF474" s="430"/>
      <c r="AG474" s="430"/>
      <c r="AH474" s="430"/>
      <c r="AI474" s="430"/>
      <c r="AJ474" s="430"/>
      <c r="AK474" s="430"/>
      <c r="AL474" s="430"/>
      <c r="AM474" s="430"/>
      <c r="AN474" s="430"/>
      <c r="AO474" s="430"/>
      <c r="AP474" s="430"/>
    </row>
    <row r="475" spans="1:42" ht="15">
      <c r="A475" s="834"/>
      <c r="B475" s="455"/>
      <c r="C475" s="456"/>
      <c r="D475" s="456"/>
      <c r="E475" s="461"/>
      <c r="F475" s="456"/>
      <c r="G475" s="126"/>
      <c r="H475" s="126"/>
      <c r="I475" s="456"/>
      <c r="J475" s="456"/>
      <c r="K475" s="456"/>
      <c r="L475" s="458"/>
      <c r="M475" s="458"/>
      <c r="N475" s="458"/>
      <c r="O475" s="458"/>
      <c r="P475" s="458"/>
      <c r="Q475" s="458"/>
      <c r="R475" s="458"/>
      <c r="S475" s="458"/>
      <c r="T475" s="458"/>
      <c r="U475" s="458"/>
      <c r="V475" s="458"/>
      <c r="W475" s="458"/>
      <c r="X475" s="458"/>
      <c r="Y475" s="459"/>
      <c r="Z475" s="459"/>
      <c r="AA475" s="286"/>
      <c r="AB475" s="430"/>
      <c r="AC475" s="430"/>
      <c r="AD475" s="430"/>
      <c r="AE475" s="430"/>
      <c r="AF475" s="430"/>
      <c r="AG475" s="430"/>
      <c r="AH475" s="430"/>
      <c r="AI475" s="430"/>
      <c r="AJ475" s="430"/>
      <c r="AK475" s="430"/>
      <c r="AL475" s="430"/>
      <c r="AM475" s="430"/>
      <c r="AN475" s="430"/>
      <c r="AO475" s="430"/>
      <c r="AP475" s="430"/>
    </row>
    <row r="476" spans="1:42" ht="15">
      <c r="A476" s="834"/>
      <c r="B476" s="455"/>
      <c r="C476" s="456"/>
      <c r="D476" s="456"/>
      <c r="E476" s="461"/>
      <c r="F476" s="456"/>
      <c r="G476" s="126"/>
      <c r="H476" s="126"/>
      <c r="I476" s="456"/>
      <c r="J476" s="456"/>
      <c r="K476" s="456"/>
      <c r="L476" s="458"/>
      <c r="M476" s="458"/>
      <c r="N476" s="458"/>
      <c r="O476" s="458"/>
      <c r="P476" s="458"/>
      <c r="Q476" s="458"/>
      <c r="R476" s="458"/>
      <c r="S476" s="458"/>
      <c r="T476" s="458"/>
      <c r="U476" s="458"/>
      <c r="V476" s="458"/>
      <c r="W476" s="458"/>
      <c r="X476" s="458"/>
      <c r="Y476" s="459"/>
      <c r="Z476" s="459"/>
      <c r="AA476" s="286"/>
      <c r="AB476" s="430"/>
      <c r="AC476" s="430"/>
      <c r="AD476" s="430"/>
      <c r="AE476" s="430"/>
      <c r="AF476" s="430"/>
      <c r="AG476" s="430"/>
      <c r="AH476" s="430"/>
      <c r="AI476" s="430"/>
      <c r="AJ476" s="430"/>
      <c r="AK476" s="430"/>
      <c r="AL476" s="430"/>
      <c r="AM476" s="430"/>
      <c r="AN476" s="430"/>
      <c r="AO476" s="430"/>
      <c r="AP476" s="430"/>
    </row>
    <row r="477" spans="1:42" ht="15">
      <c r="A477" s="834"/>
      <c r="B477" s="455"/>
      <c r="C477" s="456"/>
      <c r="D477" s="456"/>
      <c r="E477" s="461"/>
      <c r="F477" s="456"/>
      <c r="G477" s="126"/>
      <c r="H477" s="126"/>
      <c r="I477" s="456"/>
      <c r="J477" s="456"/>
      <c r="K477" s="456"/>
      <c r="L477" s="458"/>
      <c r="M477" s="458"/>
      <c r="N477" s="458"/>
      <c r="O477" s="458"/>
      <c r="P477" s="458"/>
      <c r="Q477" s="458"/>
      <c r="R477" s="458"/>
      <c r="S477" s="458"/>
      <c r="T477" s="458"/>
      <c r="U477" s="458"/>
      <c r="V477" s="458"/>
      <c r="W477" s="458"/>
      <c r="X477" s="458"/>
      <c r="Y477" s="459"/>
      <c r="Z477" s="459"/>
      <c r="AA477" s="286"/>
      <c r="AB477" s="430"/>
      <c r="AC477" s="430"/>
      <c r="AD477" s="430"/>
      <c r="AE477" s="430"/>
      <c r="AF477" s="430"/>
      <c r="AG477" s="430"/>
      <c r="AH477" s="430"/>
      <c r="AI477" s="430"/>
      <c r="AJ477" s="430"/>
      <c r="AK477" s="430"/>
      <c r="AL477" s="430"/>
      <c r="AM477" s="430"/>
      <c r="AN477" s="430"/>
      <c r="AO477" s="430"/>
      <c r="AP477" s="430"/>
    </row>
    <row r="478" spans="1:42" ht="15">
      <c r="A478" s="834"/>
      <c r="B478" s="455"/>
      <c r="C478" s="456"/>
      <c r="D478" s="456"/>
      <c r="E478" s="461"/>
      <c r="F478" s="456"/>
      <c r="G478" s="126"/>
      <c r="H478" s="126"/>
      <c r="I478" s="456"/>
      <c r="J478" s="456"/>
      <c r="K478" s="456"/>
      <c r="L478" s="458"/>
      <c r="M478" s="458"/>
      <c r="N478" s="458"/>
      <c r="O478" s="458"/>
      <c r="P478" s="458"/>
      <c r="Q478" s="458"/>
      <c r="R478" s="458"/>
      <c r="S478" s="458"/>
      <c r="T478" s="458"/>
      <c r="U478" s="458"/>
      <c r="V478" s="458"/>
      <c r="W478" s="458"/>
      <c r="X478" s="458"/>
      <c r="Y478" s="459"/>
      <c r="Z478" s="459"/>
      <c r="AA478" s="286"/>
      <c r="AB478" s="430"/>
      <c r="AC478" s="430"/>
      <c r="AD478" s="430"/>
      <c r="AE478" s="430"/>
      <c r="AF478" s="430"/>
      <c r="AG478" s="430"/>
      <c r="AH478" s="430"/>
      <c r="AI478" s="430"/>
      <c r="AJ478" s="430"/>
      <c r="AK478" s="430"/>
      <c r="AL478" s="430"/>
      <c r="AM478" s="430"/>
      <c r="AN478" s="430"/>
      <c r="AO478" s="430"/>
      <c r="AP478" s="430"/>
    </row>
    <row r="479" spans="1:42" ht="15">
      <c r="A479" s="834"/>
      <c r="B479" s="455"/>
      <c r="C479" s="456"/>
      <c r="D479" s="456"/>
      <c r="E479" s="461"/>
      <c r="F479" s="456"/>
      <c r="G479" s="126"/>
      <c r="H479" s="126"/>
      <c r="I479" s="456"/>
      <c r="J479" s="456"/>
      <c r="K479" s="456"/>
      <c r="L479" s="458"/>
      <c r="M479" s="458"/>
      <c r="N479" s="458"/>
      <c r="O479" s="458"/>
      <c r="P479" s="458"/>
      <c r="Q479" s="458"/>
      <c r="R479" s="458"/>
      <c r="S479" s="458"/>
      <c r="T479" s="458"/>
      <c r="U479" s="458"/>
      <c r="V479" s="458"/>
      <c r="W479" s="458"/>
      <c r="X479" s="458"/>
      <c r="Y479" s="459"/>
      <c r="Z479" s="459"/>
      <c r="AA479" s="286"/>
      <c r="AB479" s="430"/>
      <c r="AC479" s="430"/>
      <c r="AD479" s="430"/>
      <c r="AE479" s="430"/>
      <c r="AF479" s="430"/>
      <c r="AG479" s="430"/>
      <c r="AH479" s="430"/>
      <c r="AI479" s="430"/>
      <c r="AJ479" s="430"/>
      <c r="AK479" s="430"/>
      <c r="AL479" s="430"/>
      <c r="AM479" s="430"/>
      <c r="AN479" s="430"/>
      <c r="AO479" s="430"/>
      <c r="AP479" s="430"/>
    </row>
    <row r="480" spans="1:42" ht="15">
      <c r="A480" s="834"/>
      <c r="B480" s="455"/>
      <c r="C480" s="456"/>
      <c r="D480" s="456"/>
      <c r="E480" s="461"/>
      <c r="F480" s="456"/>
      <c r="G480" s="126"/>
      <c r="H480" s="126"/>
      <c r="I480" s="456"/>
      <c r="J480" s="456"/>
      <c r="K480" s="456"/>
      <c r="L480" s="458"/>
      <c r="M480" s="458"/>
      <c r="N480" s="458"/>
      <c r="O480" s="458"/>
      <c r="P480" s="458"/>
      <c r="Q480" s="458"/>
      <c r="R480" s="458"/>
      <c r="S480" s="458"/>
      <c r="T480" s="458"/>
      <c r="U480" s="458"/>
      <c r="V480" s="458"/>
      <c r="W480" s="458"/>
      <c r="X480" s="458"/>
      <c r="Y480" s="459"/>
      <c r="Z480" s="459"/>
      <c r="AA480" s="286"/>
      <c r="AB480" s="430"/>
      <c r="AC480" s="430"/>
      <c r="AD480" s="430"/>
      <c r="AE480" s="430"/>
      <c r="AF480" s="430"/>
      <c r="AG480" s="430"/>
      <c r="AH480" s="430"/>
      <c r="AI480" s="430"/>
      <c r="AJ480" s="430"/>
      <c r="AK480" s="430"/>
      <c r="AL480" s="430"/>
      <c r="AM480" s="430"/>
      <c r="AN480" s="430"/>
      <c r="AO480" s="430"/>
      <c r="AP480" s="430"/>
    </row>
    <row r="481" spans="1:42" ht="15">
      <c r="A481" s="834"/>
      <c r="B481" s="455"/>
      <c r="C481" s="456"/>
      <c r="D481" s="456"/>
      <c r="E481" s="461"/>
      <c r="F481" s="456"/>
      <c r="G481" s="126"/>
      <c r="H481" s="126"/>
      <c r="I481" s="456"/>
      <c r="J481" s="456"/>
      <c r="K481" s="456"/>
      <c r="L481" s="458"/>
      <c r="M481" s="458"/>
      <c r="N481" s="458"/>
      <c r="O481" s="458"/>
      <c r="P481" s="458"/>
      <c r="Q481" s="458"/>
      <c r="R481" s="458"/>
      <c r="S481" s="458"/>
      <c r="T481" s="458"/>
      <c r="U481" s="458"/>
      <c r="V481" s="458"/>
      <c r="W481" s="458"/>
      <c r="X481" s="458"/>
      <c r="Y481" s="459"/>
      <c r="Z481" s="459"/>
      <c r="AA481" s="286"/>
      <c r="AB481" s="430"/>
      <c r="AC481" s="430"/>
      <c r="AD481" s="430"/>
      <c r="AE481" s="430"/>
      <c r="AF481" s="430"/>
      <c r="AG481" s="430"/>
      <c r="AH481" s="430"/>
      <c r="AI481" s="430"/>
      <c r="AJ481" s="430"/>
      <c r="AK481" s="430"/>
      <c r="AL481" s="430"/>
      <c r="AM481" s="430"/>
      <c r="AN481" s="430"/>
      <c r="AO481" s="430"/>
      <c r="AP481" s="430"/>
    </row>
    <row r="482" spans="1:42" ht="15">
      <c r="A482" s="834"/>
      <c r="B482" s="455"/>
      <c r="C482" s="456"/>
      <c r="D482" s="456"/>
      <c r="E482" s="461"/>
      <c r="F482" s="456"/>
      <c r="G482" s="126"/>
      <c r="H482" s="126"/>
      <c r="I482" s="456"/>
      <c r="J482" s="456"/>
      <c r="K482" s="456"/>
      <c r="L482" s="458"/>
      <c r="M482" s="458"/>
      <c r="N482" s="458"/>
      <c r="O482" s="458"/>
      <c r="P482" s="458"/>
      <c r="Q482" s="458"/>
      <c r="R482" s="458"/>
      <c r="S482" s="458"/>
      <c r="T482" s="458"/>
      <c r="U482" s="458"/>
      <c r="V482" s="458"/>
      <c r="W482" s="458"/>
      <c r="X482" s="458"/>
      <c r="Y482" s="459"/>
      <c r="Z482" s="459"/>
      <c r="AA482" s="286"/>
      <c r="AB482" s="430"/>
      <c r="AC482" s="430"/>
      <c r="AD482" s="430"/>
      <c r="AE482" s="430"/>
      <c r="AF482" s="430"/>
      <c r="AG482" s="430"/>
      <c r="AH482" s="430"/>
      <c r="AI482" s="430"/>
      <c r="AJ482" s="430"/>
      <c r="AK482" s="430"/>
      <c r="AL482" s="430"/>
      <c r="AM482" s="430"/>
      <c r="AN482" s="430"/>
      <c r="AO482" s="430"/>
      <c r="AP482" s="430"/>
    </row>
    <row r="483" spans="1:42" ht="15">
      <c r="A483" s="834"/>
      <c r="B483" s="455"/>
      <c r="C483" s="456"/>
      <c r="D483" s="456"/>
      <c r="E483" s="461"/>
      <c r="F483" s="456"/>
      <c r="G483" s="126"/>
      <c r="H483" s="126"/>
      <c r="I483" s="456"/>
      <c r="J483" s="456"/>
      <c r="K483" s="456"/>
      <c r="L483" s="458"/>
      <c r="M483" s="458"/>
      <c r="N483" s="458"/>
      <c r="O483" s="458"/>
      <c r="P483" s="458"/>
      <c r="Q483" s="458"/>
      <c r="R483" s="458"/>
      <c r="S483" s="458"/>
      <c r="T483" s="458"/>
      <c r="U483" s="458"/>
      <c r="V483" s="458"/>
      <c r="W483" s="458"/>
      <c r="X483" s="458"/>
      <c r="Y483" s="459"/>
      <c r="Z483" s="459"/>
      <c r="AA483" s="286"/>
      <c r="AB483" s="430"/>
      <c r="AC483" s="430"/>
      <c r="AD483" s="430"/>
      <c r="AE483" s="430"/>
      <c r="AF483" s="430"/>
      <c r="AG483" s="430"/>
      <c r="AH483" s="430"/>
      <c r="AI483" s="430"/>
      <c r="AJ483" s="430"/>
      <c r="AK483" s="430"/>
      <c r="AL483" s="430"/>
      <c r="AM483" s="430"/>
      <c r="AN483" s="430"/>
      <c r="AO483" s="430"/>
      <c r="AP483" s="430"/>
    </row>
    <row r="484" spans="1:42" ht="15">
      <c r="A484" s="834"/>
      <c r="B484" s="455"/>
      <c r="C484" s="456"/>
      <c r="D484" s="456"/>
      <c r="E484" s="461"/>
      <c r="F484" s="456"/>
      <c r="G484" s="126"/>
      <c r="H484" s="126"/>
      <c r="I484" s="456"/>
      <c r="J484" s="456"/>
      <c r="K484" s="456"/>
      <c r="L484" s="458"/>
      <c r="M484" s="458"/>
      <c r="N484" s="458"/>
      <c r="O484" s="458"/>
      <c r="P484" s="458"/>
      <c r="Q484" s="458"/>
      <c r="R484" s="458"/>
      <c r="S484" s="458"/>
      <c r="T484" s="458"/>
      <c r="U484" s="458"/>
      <c r="V484" s="458"/>
      <c r="W484" s="458"/>
      <c r="X484" s="458"/>
      <c r="Y484" s="459"/>
      <c r="Z484" s="459"/>
      <c r="AA484" s="286"/>
      <c r="AB484" s="430"/>
      <c r="AC484" s="430"/>
      <c r="AD484" s="430"/>
      <c r="AE484" s="430"/>
      <c r="AF484" s="430"/>
      <c r="AG484" s="430"/>
      <c r="AH484" s="430"/>
      <c r="AI484" s="430"/>
      <c r="AJ484" s="430"/>
      <c r="AK484" s="430"/>
      <c r="AL484" s="430"/>
      <c r="AM484" s="430"/>
      <c r="AN484" s="430"/>
      <c r="AO484" s="430"/>
      <c r="AP484" s="430"/>
    </row>
    <row r="485" spans="1:42" ht="15">
      <c r="A485" s="834"/>
      <c r="B485" s="455"/>
      <c r="C485" s="456"/>
      <c r="D485" s="456"/>
      <c r="E485" s="461"/>
      <c r="F485" s="456"/>
      <c r="G485" s="126"/>
      <c r="H485" s="126"/>
      <c r="I485" s="456"/>
      <c r="J485" s="456"/>
      <c r="K485" s="456"/>
      <c r="L485" s="458"/>
      <c r="M485" s="458"/>
      <c r="N485" s="458"/>
      <c r="O485" s="458"/>
      <c r="P485" s="458"/>
      <c r="Q485" s="458"/>
      <c r="R485" s="458"/>
      <c r="S485" s="458"/>
      <c r="T485" s="458"/>
      <c r="U485" s="458"/>
      <c r="V485" s="458"/>
      <c r="W485" s="458"/>
      <c r="X485" s="458"/>
      <c r="Y485" s="459"/>
      <c r="Z485" s="459"/>
      <c r="AA485" s="286"/>
      <c r="AB485" s="430"/>
      <c r="AC485" s="430"/>
      <c r="AD485" s="430"/>
      <c r="AE485" s="430"/>
      <c r="AF485" s="430"/>
      <c r="AG485" s="430"/>
      <c r="AH485" s="430"/>
      <c r="AI485" s="430"/>
      <c r="AJ485" s="430"/>
      <c r="AK485" s="430"/>
      <c r="AL485" s="430"/>
      <c r="AM485" s="430"/>
      <c r="AN485" s="430"/>
      <c r="AO485" s="430"/>
      <c r="AP485" s="430"/>
    </row>
    <row r="486" spans="1:42" ht="15">
      <c r="A486" s="834"/>
      <c r="B486" s="455"/>
      <c r="C486" s="456"/>
      <c r="D486" s="456"/>
      <c r="E486" s="461"/>
      <c r="F486" s="456"/>
      <c r="G486" s="126"/>
      <c r="H486" s="126"/>
      <c r="I486" s="456"/>
      <c r="J486" s="456"/>
      <c r="K486" s="456"/>
      <c r="L486" s="458"/>
      <c r="M486" s="458"/>
      <c r="N486" s="458"/>
      <c r="O486" s="458"/>
      <c r="P486" s="458"/>
      <c r="Q486" s="458"/>
      <c r="R486" s="458"/>
      <c r="S486" s="458"/>
      <c r="T486" s="458"/>
      <c r="U486" s="458"/>
      <c r="V486" s="458"/>
      <c r="W486" s="458"/>
      <c r="X486" s="458"/>
      <c r="Y486" s="459"/>
      <c r="Z486" s="459"/>
      <c r="AA486" s="286"/>
      <c r="AB486" s="430"/>
      <c r="AC486" s="430"/>
      <c r="AD486" s="430"/>
      <c r="AE486" s="430"/>
      <c r="AF486" s="430"/>
      <c r="AG486" s="430"/>
      <c r="AH486" s="430"/>
      <c r="AI486" s="430"/>
      <c r="AJ486" s="430"/>
      <c r="AK486" s="430"/>
      <c r="AL486" s="430"/>
      <c r="AM486" s="430"/>
      <c r="AN486" s="430"/>
      <c r="AO486" s="430"/>
      <c r="AP486" s="430"/>
    </row>
    <row r="487" spans="1:42" ht="15">
      <c r="A487" s="834"/>
      <c r="B487" s="455"/>
      <c r="C487" s="456"/>
      <c r="D487" s="456"/>
      <c r="E487" s="461"/>
      <c r="F487" s="456"/>
      <c r="G487" s="126"/>
      <c r="H487" s="126"/>
      <c r="I487" s="456"/>
      <c r="J487" s="456"/>
      <c r="K487" s="456"/>
      <c r="L487" s="458"/>
      <c r="M487" s="458"/>
      <c r="N487" s="458"/>
      <c r="O487" s="458"/>
      <c r="P487" s="458"/>
      <c r="Q487" s="458"/>
      <c r="R487" s="458"/>
      <c r="S487" s="458"/>
      <c r="T487" s="458"/>
      <c r="U487" s="458"/>
      <c r="V487" s="458"/>
      <c r="W487" s="458"/>
      <c r="X487" s="458"/>
      <c r="Y487" s="459"/>
      <c r="Z487" s="459"/>
      <c r="AA487" s="286"/>
      <c r="AB487" s="430"/>
      <c r="AC487" s="430"/>
      <c r="AD487" s="430"/>
      <c r="AE487" s="430"/>
      <c r="AF487" s="430"/>
      <c r="AG487" s="430"/>
      <c r="AH487" s="430"/>
      <c r="AI487" s="430"/>
      <c r="AJ487" s="430"/>
      <c r="AK487" s="430"/>
      <c r="AL487" s="430"/>
      <c r="AM487" s="430"/>
      <c r="AN487" s="430"/>
      <c r="AO487" s="430"/>
      <c r="AP487" s="430"/>
    </row>
    <row r="488" spans="1:42" ht="15">
      <c r="A488" s="834"/>
      <c r="B488" s="455"/>
      <c r="C488" s="456"/>
      <c r="D488" s="456"/>
      <c r="E488" s="461"/>
      <c r="F488" s="456"/>
      <c r="G488" s="126"/>
      <c r="H488" s="126"/>
      <c r="I488" s="456"/>
      <c r="J488" s="456"/>
      <c r="K488" s="456"/>
      <c r="L488" s="458"/>
      <c r="M488" s="458"/>
      <c r="N488" s="458"/>
      <c r="O488" s="458"/>
      <c r="P488" s="458"/>
      <c r="Q488" s="458"/>
      <c r="R488" s="458"/>
      <c r="S488" s="458"/>
      <c r="T488" s="458"/>
      <c r="U488" s="458"/>
      <c r="V488" s="458"/>
      <c r="W488" s="458"/>
      <c r="X488" s="458"/>
      <c r="Y488" s="459"/>
      <c r="Z488" s="459"/>
      <c r="AA488" s="286"/>
      <c r="AB488" s="430"/>
      <c r="AC488" s="430"/>
      <c r="AD488" s="430"/>
      <c r="AE488" s="430"/>
      <c r="AF488" s="430"/>
      <c r="AG488" s="430"/>
      <c r="AH488" s="430"/>
      <c r="AI488" s="430"/>
      <c r="AJ488" s="430"/>
      <c r="AK488" s="430"/>
      <c r="AL488" s="430"/>
      <c r="AM488" s="430"/>
      <c r="AN488" s="430"/>
      <c r="AO488" s="430"/>
      <c r="AP488" s="430"/>
    </row>
    <row r="489" spans="1:42" ht="15">
      <c r="A489" s="834"/>
      <c r="B489" s="455"/>
      <c r="C489" s="456"/>
      <c r="D489" s="456"/>
      <c r="E489" s="461"/>
      <c r="F489" s="456"/>
      <c r="G489" s="126"/>
      <c r="H489" s="126"/>
      <c r="I489" s="456"/>
      <c r="J489" s="456"/>
      <c r="K489" s="456"/>
      <c r="L489" s="458"/>
      <c r="M489" s="458"/>
      <c r="N489" s="458"/>
      <c r="O489" s="458"/>
      <c r="P489" s="458"/>
      <c r="Q489" s="458"/>
      <c r="R489" s="458"/>
      <c r="S489" s="458"/>
      <c r="T489" s="458"/>
      <c r="U489" s="458"/>
      <c r="V489" s="458"/>
      <c r="W489" s="458"/>
      <c r="X489" s="458"/>
      <c r="Y489" s="459"/>
      <c r="Z489" s="459"/>
      <c r="AA489" s="286"/>
      <c r="AB489" s="430"/>
      <c r="AC489" s="430"/>
      <c r="AD489" s="430"/>
      <c r="AE489" s="430"/>
      <c r="AF489" s="430"/>
      <c r="AG489" s="430"/>
      <c r="AH489" s="430"/>
      <c r="AI489" s="430"/>
      <c r="AJ489" s="430"/>
      <c r="AK489" s="430"/>
      <c r="AL489" s="430"/>
      <c r="AM489" s="430"/>
      <c r="AN489" s="430"/>
      <c r="AO489" s="430"/>
      <c r="AP489" s="430"/>
    </row>
    <row r="490" spans="1:42" ht="15">
      <c r="A490" s="834"/>
      <c r="B490" s="455"/>
      <c r="C490" s="456"/>
      <c r="D490" s="456"/>
      <c r="E490" s="461"/>
      <c r="F490" s="456"/>
      <c r="G490" s="126"/>
      <c r="H490" s="126"/>
      <c r="I490" s="456"/>
      <c r="J490" s="456"/>
      <c r="K490" s="456"/>
      <c r="L490" s="458"/>
      <c r="M490" s="458"/>
      <c r="N490" s="458"/>
      <c r="O490" s="458"/>
      <c r="P490" s="458"/>
      <c r="Q490" s="458"/>
      <c r="R490" s="458"/>
      <c r="S490" s="458"/>
      <c r="T490" s="458"/>
      <c r="U490" s="458"/>
      <c r="V490" s="458"/>
      <c r="W490" s="458"/>
      <c r="X490" s="458"/>
      <c r="Y490" s="459"/>
      <c r="Z490" s="459"/>
      <c r="AA490" s="286"/>
      <c r="AB490" s="430"/>
      <c r="AC490" s="430"/>
      <c r="AD490" s="430"/>
      <c r="AE490" s="430"/>
      <c r="AF490" s="430"/>
      <c r="AG490" s="430"/>
      <c r="AH490" s="430"/>
      <c r="AI490" s="430"/>
      <c r="AJ490" s="430"/>
      <c r="AK490" s="430"/>
      <c r="AL490" s="430"/>
      <c r="AM490" s="430"/>
      <c r="AN490" s="430"/>
      <c r="AO490" s="430"/>
      <c r="AP490" s="430"/>
    </row>
    <row r="491" spans="1:42" ht="15">
      <c r="A491" s="834"/>
      <c r="B491" s="455"/>
      <c r="C491" s="456"/>
      <c r="D491" s="456"/>
      <c r="E491" s="461"/>
      <c r="F491" s="456"/>
      <c r="G491" s="126"/>
      <c r="H491" s="126"/>
      <c r="I491" s="456"/>
      <c r="J491" s="456"/>
      <c r="K491" s="456"/>
      <c r="L491" s="458"/>
      <c r="M491" s="458"/>
      <c r="N491" s="458"/>
      <c r="O491" s="458"/>
      <c r="P491" s="458"/>
      <c r="Q491" s="458"/>
      <c r="R491" s="458"/>
      <c r="S491" s="458"/>
      <c r="T491" s="458"/>
      <c r="U491" s="458"/>
      <c r="V491" s="458"/>
      <c r="W491" s="458"/>
      <c r="X491" s="458"/>
      <c r="Y491" s="459"/>
      <c r="Z491" s="459"/>
      <c r="AA491" s="286"/>
      <c r="AB491" s="430"/>
      <c r="AC491" s="430"/>
      <c r="AD491" s="430"/>
      <c r="AE491" s="430"/>
      <c r="AF491" s="430"/>
      <c r="AG491" s="430"/>
      <c r="AH491" s="430"/>
      <c r="AI491" s="430"/>
      <c r="AJ491" s="430"/>
      <c r="AK491" s="430"/>
      <c r="AL491" s="430"/>
      <c r="AM491" s="430"/>
      <c r="AN491" s="430"/>
      <c r="AO491" s="430"/>
      <c r="AP491" s="430"/>
    </row>
    <row r="492" spans="1:42" ht="15">
      <c r="A492" s="834"/>
      <c r="B492" s="455"/>
      <c r="C492" s="456"/>
      <c r="D492" s="456"/>
      <c r="E492" s="461"/>
      <c r="F492" s="456"/>
      <c r="G492" s="126"/>
      <c r="H492" s="126"/>
      <c r="I492" s="456"/>
      <c r="J492" s="456"/>
      <c r="K492" s="456"/>
      <c r="L492" s="458"/>
      <c r="M492" s="458"/>
      <c r="N492" s="458"/>
      <c r="O492" s="458"/>
      <c r="P492" s="458"/>
      <c r="Q492" s="458"/>
      <c r="R492" s="458"/>
      <c r="S492" s="458"/>
      <c r="T492" s="458"/>
      <c r="U492" s="458"/>
      <c r="V492" s="458"/>
      <c r="W492" s="458"/>
      <c r="X492" s="458"/>
      <c r="Y492" s="459"/>
      <c r="Z492" s="459"/>
      <c r="AA492" s="286"/>
      <c r="AB492" s="430"/>
      <c r="AC492" s="430"/>
      <c r="AD492" s="430"/>
      <c r="AE492" s="430"/>
      <c r="AF492" s="430"/>
      <c r="AG492" s="430"/>
      <c r="AH492" s="430"/>
      <c r="AI492" s="430"/>
      <c r="AJ492" s="430"/>
      <c r="AK492" s="430"/>
      <c r="AL492" s="430"/>
      <c r="AM492" s="430"/>
      <c r="AN492" s="430"/>
      <c r="AO492" s="430"/>
      <c r="AP492" s="430"/>
    </row>
    <row r="493" spans="1:42" ht="15">
      <c r="A493" s="834"/>
      <c r="B493" s="455"/>
      <c r="C493" s="456"/>
      <c r="D493" s="456"/>
      <c r="E493" s="461"/>
      <c r="F493" s="456"/>
      <c r="G493" s="126"/>
      <c r="H493" s="126"/>
      <c r="I493" s="456"/>
      <c r="J493" s="456"/>
      <c r="K493" s="456"/>
      <c r="L493" s="458"/>
      <c r="M493" s="458"/>
      <c r="N493" s="458"/>
      <c r="O493" s="458"/>
      <c r="P493" s="458"/>
      <c r="Q493" s="458"/>
      <c r="R493" s="458"/>
      <c r="S493" s="458"/>
      <c r="T493" s="458"/>
      <c r="U493" s="458"/>
      <c r="V493" s="458"/>
      <c r="W493" s="458"/>
      <c r="X493" s="458"/>
      <c r="Y493" s="459"/>
      <c r="Z493" s="459"/>
      <c r="AA493" s="286"/>
      <c r="AB493" s="430"/>
      <c r="AC493" s="430"/>
      <c r="AD493" s="430"/>
      <c r="AE493" s="430"/>
      <c r="AF493" s="430"/>
      <c r="AG493" s="430"/>
      <c r="AH493" s="430"/>
      <c r="AI493" s="430"/>
      <c r="AJ493" s="430"/>
      <c r="AK493" s="430"/>
      <c r="AL493" s="430"/>
      <c r="AM493" s="430"/>
      <c r="AN493" s="430"/>
      <c r="AO493" s="430"/>
      <c r="AP493" s="430"/>
    </row>
    <row r="494" spans="1:42" ht="15">
      <c r="A494" s="834"/>
      <c r="B494" s="455"/>
      <c r="C494" s="456"/>
      <c r="D494" s="456"/>
      <c r="E494" s="461"/>
      <c r="F494" s="456"/>
      <c r="G494" s="126"/>
      <c r="H494" s="126"/>
      <c r="I494" s="456"/>
      <c r="J494" s="456"/>
      <c r="K494" s="456"/>
      <c r="L494" s="458"/>
      <c r="M494" s="458"/>
      <c r="N494" s="458"/>
      <c r="O494" s="458"/>
      <c r="P494" s="458"/>
      <c r="Q494" s="458"/>
      <c r="R494" s="458"/>
      <c r="S494" s="458"/>
      <c r="T494" s="458"/>
      <c r="U494" s="458"/>
      <c r="V494" s="458"/>
      <c r="W494" s="458"/>
      <c r="X494" s="458"/>
      <c r="Y494" s="459"/>
      <c r="Z494" s="459"/>
      <c r="AA494" s="286"/>
      <c r="AB494" s="430"/>
      <c r="AC494" s="430"/>
      <c r="AD494" s="430"/>
      <c r="AE494" s="430"/>
      <c r="AF494" s="430"/>
      <c r="AG494" s="430"/>
      <c r="AH494" s="430"/>
      <c r="AI494" s="430"/>
      <c r="AJ494" s="430"/>
      <c r="AK494" s="430"/>
      <c r="AL494" s="430"/>
      <c r="AM494" s="430"/>
      <c r="AN494" s="430"/>
      <c r="AO494" s="430"/>
      <c r="AP494" s="430"/>
    </row>
    <row r="495" spans="1:42" ht="15">
      <c r="A495" s="834"/>
      <c r="B495" s="455"/>
      <c r="C495" s="456"/>
      <c r="D495" s="456"/>
      <c r="E495" s="461"/>
      <c r="F495" s="456"/>
      <c r="G495" s="126"/>
      <c r="H495" s="126"/>
      <c r="I495" s="456"/>
      <c r="J495" s="456"/>
      <c r="K495" s="456"/>
      <c r="L495" s="458"/>
      <c r="M495" s="458"/>
      <c r="N495" s="458"/>
      <c r="O495" s="458"/>
      <c r="P495" s="458"/>
      <c r="Q495" s="458"/>
      <c r="R495" s="458"/>
      <c r="S495" s="458"/>
      <c r="T495" s="458"/>
      <c r="U495" s="458"/>
      <c r="V495" s="458"/>
      <c r="W495" s="458"/>
      <c r="X495" s="458"/>
      <c r="Y495" s="459"/>
      <c r="Z495" s="459"/>
      <c r="AA495" s="286"/>
      <c r="AB495" s="430"/>
      <c r="AC495" s="430"/>
      <c r="AD495" s="430"/>
      <c r="AE495" s="430"/>
      <c r="AF495" s="430"/>
      <c r="AG495" s="430"/>
      <c r="AH495" s="430"/>
      <c r="AI495" s="430"/>
      <c r="AJ495" s="430"/>
      <c r="AK495" s="430"/>
      <c r="AL495" s="430"/>
      <c r="AM495" s="430"/>
      <c r="AN495" s="430"/>
      <c r="AO495" s="430"/>
      <c r="AP495" s="430"/>
    </row>
    <row r="496" spans="1:42" ht="15">
      <c r="A496" s="834"/>
      <c r="B496" s="455"/>
      <c r="C496" s="456"/>
      <c r="D496" s="456"/>
      <c r="E496" s="461"/>
      <c r="F496" s="456"/>
      <c r="G496" s="126"/>
      <c r="H496" s="126"/>
      <c r="I496" s="456"/>
      <c r="J496" s="456"/>
      <c r="K496" s="456"/>
      <c r="L496" s="458"/>
      <c r="M496" s="458"/>
      <c r="N496" s="458"/>
      <c r="O496" s="458"/>
      <c r="P496" s="458"/>
      <c r="Q496" s="458"/>
      <c r="R496" s="458"/>
      <c r="S496" s="458"/>
      <c r="T496" s="458"/>
      <c r="U496" s="458"/>
      <c r="V496" s="458"/>
      <c r="W496" s="458"/>
      <c r="X496" s="458"/>
      <c r="Y496" s="459"/>
      <c r="Z496" s="459"/>
      <c r="AA496" s="286"/>
      <c r="AB496" s="430"/>
      <c r="AC496" s="430"/>
      <c r="AD496" s="430"/>
      <c r="AE496" s="430"/>
      <c r="AF496" s="430"/>
      <c r="AG496" s="430"/>
      <c r="AH496" s="430"/>
      <c r="AI496" s="430"/>
      <c r="AJ496" s="430"/>
      <c r="AK496" s="430"/>
      <c r="AL496" s="430"/>
      <c r="AM496" s="430"/>
      <c r="AN496" s="430"/>
      <c r="AO496" s="430"/>
      <c r="AP496" s="430"/>
    </row>
    <row r="497" spans="1:42" ht="15">
      <c r="A497" s="834"/>
      <c r="B497" s="455"/>
      <c r="C497" s="456"/>
      <c r="D497" s="456"/>
      <c r="E497" s="461"/>
      <c r="F497" s="456"/>
      <c r="G497" s="126"/>
      <c r="H497" s="126"/>
      <c r="I497" s="456"/>
      <c r="J497" s="456"/>
      <c r="K497" s="456"/>
      <c r="L497" s="458"/>
      <c r="M497" s="458"/>
      <c r="N497" s="458"/>
      <c r="O497" s="458"/>
      <c r="P497" s="458"/>
      <c r="Q497" s="458"/>
      <c r="R497" s="458"/>
      <c r="S497" s="458"/>
      <c r="T497" s="458"/>
      <c r="U497" s="458"/>
      <c r="V497" s="458"/>
      <c r="W497" s="458"/>
      <c r="X497" s="458"/>
      <c r="Y497" s="459"/>
      <c r="Z497" s="459"/>
      <c r="AA497" s="286"/>
      <c r="AB497" s="430"/>
      <c r="AC497" s="430"/>
      <c r="AD497" s="430"/>
      <c r="AE497" s="430"/>
      <c r="AF497" s="430"/>
      <c r="AG497" s="430"/>
      <c r="AH497" s="430"/>
      <c r="AI497" s="430"/>
      <c r="AJ497" s="430"/>
      <c r="AK497" s="430"/>
      <c r="AL497" s="430"/>
      <c r="AM497" s="430"/>
      <c r="AN497" s="430"/>
      <c r="AO497" s="430"/>
      <c r="AP497" s="430"/>
    </row>
    <row r="498" spans="1:42" ht="15">
      <c r="A498" s="834"/>
      <c r="B498" s="455"/>
      <c r="C498" s="456"/>
      <c r="D498" s="456"/>
      <c r="E498" s="461"/>
      <c r="F498" s="456"/>
      <c r="G498" s="126"/>
      <c r="H498" s="126"/>
      <c r="I498" s="456"/>
      <c r="J498" s="456"/>
      <c r="K498" s="456"/>
      <c r="L498" s="458"/>
      <c r="M498" s="458"/>
      <c r="N498" s="458"/>
      <c r="O498" s="458"/>
      <c r="P498" s="458"/>
      <c r="Q498" s="458"/>
      <c r="R498" s="458"/>
      <c r="S498" s="458"/>
      <c r="T498" s="458"/>
      <c r="U498" s="458"/>
      <c r="V498" s="458"/>
      <c r="W498" s="458"/>
      <c r="X498" s="458"/>
      <c r="Y498" s="459"/>
      <c r="Z498" s="459"/>
      <c r="AA498" s="286"/>
      <c r="AB498" s="430"/>
      <c r="AC498" s="430"/>
      <c r="AD498" s="430"/>
      <c r="AE498" s="430"/>
      <c r="AF498" s="430"/>
      <c r="AG498" s="430"/>
      <c r="AH498" s="430"/>
      <c r="AI498" s="430"/>
      <c r="AJ498" s="430"/>
      <c r="AK498" s="430"/>
      <c r="AL498" s="430"/>
      <c r="AM498" s="430"/>
      <c r="AN498" s="430"/>
      <c r="AO498" s="430"/>
      <c r="AP498" s="430"/>
    </row>
    <row r="499" spans="1:42" ht="15">
      <c r="A499" s="834"/>
      <c r="B499" s="455"/>
      <c r="C499" s="456"/>
      <c r="D499" s="456"/>
      <c r="E499" s="461"/>
      <c r="F499" s="456"/>
      <c r="G499" s="126"/>
      <c r="H499" s="126"/>
      <c r="I499" s="456"/>
      <c r="J499" s="456"/>
      <c r="K499" s="456"/>
      <c r="L499" s="458"/>
      <c r="M499" s="458"/>
      <c r="N499" s="458"/>
      <c r="O499" s="458"/>
      <c r="P499" s="458"/>
      <c r="Q499" s="458"/>
      <c r="R499" s="458"/>
      <c r="S499" s="458"/>
      <c r="T499" s="458"/>
      <c r="U499" s="458"/>
      <c r="V499" s="458"/>
      <c r="W499" s="458"/>
      <c r="X499" s="458"/>
      <c r="Y499" s="459"/>
      <c r="Z499" s="459"/>
      <c r="AA499" s="286"/>
      <c r="AB499" s="430"/>
      <c r="AC499" s="430"/>
      <c r="AD499" s="430"/>
      <c r="AE499" s="430"/>
      <c r="AF499" s="430"/>
      <c r="AG499" s="430"/>
      <c r="AH499" s="430"/>
      <c r="AI499" s="430"/>
      <c r="AJ499" s="430"/>
      <c r="AK499" s="430"/>
      <c r="AL499" s="430"/>
      <c r="AM499" s="430"/>
      <c r="AN499" s="430"/>
      <c r="AO499" s="430"/>
      <c r="AP499" s="430"/>
    </row>
    <row r="500" spans="1:42" ht="15">
      <c r="A500" s="834"/>
      <c r="B500" s="455"/>
      <c r="C500" s="456"/>
      <c r="D500" s="456"/>
      <c r="E500" s="461"/>
      <c r="F500" s="456"/>
      <c r="G500" s="126"/>
      <c r="H500" s="126"/>
      <c r="I500" s="456"/>
      <c r="J500" s="456"/>
      <c r="K500" s="456"/>
      <c r="L500" s="458"/>
      <c r="M500" s="458"/>
      <c r="N500" s="458"/>
      <c r="O500" s="458"/>
      <c r="P500" s="458"/>
      <c r="Q500" s="458"/>
      <c r="R500" s="458"/>
      <c r="S500" s="458"/>
      <c r="T500" s="458"/>
      <c r="U500" s="458"/>
      <c r="V500" s="458"/>
      <c r="W500" s="458"/>
      <c r="X500" s="458"/>
      <c r="Y500" s="459"/>
      <c r="Z500" s="459"/>
      <c r="AA500" s="286"/>
      <c r="AB500" s="430"/>
      <c r="AC500" s="430"/>
      <c r="AD500" s="430"/>
      <c r="AE500" s="430"/>
      <c r="AF500" s="430"/>
      <c r="AG500" s="430"/>
      <c r="AH500" s="430"/>
      <c r="AI500" s="430"/>
      <c r="AJ500" s="430"/>
      <c r="AK500" s="430"/>
      <c r="AL500" s="430"/>
      <c r="AM500" s="430"/>
      <c r="AN500" s="430"/>
      <c r="AO500" s="430"/>
      <c r="AP500" s="430"/>
    </row>
    <row r="501" spans="1:42" ht="15">
      <c r="A501" s="834"/>
      <c r="B501" s="455"/>
      <c r="C501" s="456"/>
      <c r="D501" s="456"/>
      <c r="E501" s="461"/>
      <c r="F501" s="456"/>
      <c r="G501" s="126"/>
      <c r="H501" s="126"/>
      <c r="I501" s="456"/>
      <c r="J501" s="456"/>
      <c r="K501" s="456"/>
      <c r="L501" s="458"/>
      <c r="M501" s="458"/>
      <c r="N501" s="458"/>
      <c r="O501" s="458"/>
      <c r="P501" s="458"/>
      <c r="Q501" s="458"/>
      <c r="R501" s="458"/>
      <c r="S501" s="458"/>
      <c r="T501" s="458"/>
      <c r="U501" s="458"/>
      <c r="V501" s="458"/>
      <c r="W501" s="458"/>
      <c r="X501" s="458"/>
      <c r="Y501" s="459"/>
      <c r="Z501" s="459"/>
      <c r="AA501" s="286"/>
      <c r="AB501" s="430"/>
      <c r="AC501" s="430"/>
      <c r="AD501" s="430"/>
      <c r="AE501" s="430"/>
      <c r="AF501" s="430"/>
      <c r="AG501" s="430"/>
      <c r="AH501" s="430"/>
      <c r="AI501" s="430"/>
      <c r="AJ501" s="430"/>
      <c r="AK501" s="430"/>
      <c r="AL501" s="430"/>
      <c r="AM501" s="430"/>
      <c r="AN501" s="430"/>
      <c r="AO501" s="430"/>
      <c r="AP501" s="430"/>
    </row>
    <row r="502" spans="1:42" ht="15">
      <c r="A502" s="834"/>
      <c r="B502" s="455"/>
      <c r="C502" s="456"/>
      <c r="D502" s="456"/>
      <c r="E502" s="461"/>
      <c r="F502" s="456"/>
      <c r="G502" s="126"/>
      <c r="H502" s="126"/>
      <c r="I502" s="456"/>
      <c r="J502" s="456"/>
      <c r="K502" s="456"/>
      <c r="L502" s="458"/>
      <c r="M502" s="458"/>
      <c r="N502" s="458"/>
      <c r="O502" s="458"/>
      <c r="P502" s="458"/>
      <c r="Q502" s="458"/>
      <c r="R502" s="458"/>
      <c r="S502" s="458"/>
      <c r="T502" s="458"/>
      <c r="U502" s="458"/>
      <c r="V502" s="458"/>
      <c r="W502" s="458"/>
      <c r="X502" s="458"/>
      <c r="Y502" s="459"/>
      <c r="Z502" s="459"/>
      <c r="AA502" s="286"/>
      <c r="AB502" s="430"/>
      <c r="AC502" s="430"/>
      <c r="AD502" s="430"/>
      <c r="AE502" s="430"/>
      <c r="AF502" s="430"/>
      <c r="AG502" s="430"/>
      <c r="AH502" s="430"/>
      <c r="AI502" s="430"/>
      <c r="AJ502" s="430"/>
      <c r="AK502" s="430"/>
      <c r="AL502" s="430"/>
      <c r="AM502" s="430"/>
      <c r="AN502" s="430"/>
      <c r="AO502" s="430"/>
      <c r="AP502" s="430"/>
    </row>
    <row r="503" spans="1:42" ht="15">
      <c r="A503" s="834"/>
      <c r="B503" s="455"/>
      <c r="C503" s="456"/>
      <c r="D503" s="456"/>
      <c r="E503" s="461"/>
      <c r="F503" s="456"/>
      <c r="G503" s="126"/>
      <c r="H503" s="126"/>
      <c r="I503" s="456"/>
      <c r="J503" s="456"/>
      <c r="K503" s="456"/>
      <c r="L503" s="458"/>
      <c r="M503" s="458"/>
      <c r="N503" s="458"/>
      <c r="O503" s="458"/>
      <c r="P503" s="458"/>
      <c r="Q503" s="458"/>
      <c r="R503" s="458"/>
      <c r="S503" s="458"/>
      <c r="T503" s="458"/>
      <c r="U503" s="458"/>
      <c r="V503" s="458"/>
      <c r="W503" s="458"/>
      <c r="X503" s="458"/>
      <c r="Y503" s="459"/>
      <c r="Z503" s="459"/>
      <c r="AA503" s="286"/>
      <c r="AB503" s="430"/>
      <c r="AC503" s="430"/>
      <c r="AD503" s="430"/>
      <c r="AE503" s="430"/>
      <c r="AF503" s="430"/>
      <c r="AG503" s="430"/>
      <c r="AH503" s="430"/>
      <c r="AI503" s="430"/>
      <c r="AJ503" s="430"/>
      <c r="AK503" s="430"/>
      <c r="AL503" s="430"/>
      <c r="AM503" s="430"/>
      <c r="AN503" s="430"/>
      <c r="AO503" s="430"/>
      <c r="AP503" s="430"/>
    </row>
    <row r="504" spans="1:42" ht="15">
      <c r="A504" s="834"/>
      <c r="B504" s="455"/>
      <c r="C504" s="456"/>
      <c r="D504" s="456"/>
      <c r="E504" s="461"/>
      <c r="F504" s="456"/>
      <c r="G504" s="126"/>
      <c r="H504" s="126"/>
      <c r="I504" s="456"/>
      <c r="J504" s="456"/>
      <c r="K504" s="456"/>
      <c r="L504" s="458"/>
      <c r="M504" s="458"/>
      <c r="N504" s="458"/>
      <c r="O504" s="458"/>
      <c r="P504" s="458"/>
      <c r="Q504" s="458"/>
      <c r="R504" s="458"/>
      <c r="S504" s="458"/>
      <c r="T504" s="458"/>
      <c r="U504" s="458"/>
      <c r="V504" s="458"/>
      <c r="W504" s="458"/>
      <c r="X504" s="458"/>
      <c r="Y504" s="459"/>
      <c r="Z504" s="459"/>
      <c r="AA504" s="286"/>
      <c r="AB504" s="430"/>
      <c r="AC504" s="430"/>
      <c r="AD504" s="430"/>
      <c r="AE504" s="430"/>
      <c r="AF504" s="430"/>
      <c r="AG504" s="430"/>
      <c r="AH504" s="430"/>
      <c r="AI504" s="430"/>
      <c r="AJ504" s="430"/>
      <c r="AK504" s="430"/>
      <c r="AL504" s="430"/>
      <c r="AM504" s="430"/>
      <c r="AN504" s="430"/>
      <c r="AO504" s="430"/>
      <c r="AP504" s="430"/>
    </row>
    <row r="505" spans="1:42" ht="15">
      <c r="A505" s="834"/>
      <c r="B505" s="455"/>
      <c r="C505" s="456"/>
      <c r="D505" s="456"/>
      <c r="E505" s="461"/>
      <c r="F505" s="456"/>
      <c r="G505" s="126"/>
      <c r="H505" s="126"/>
      <c r="I505" s="456"/>
      <c r="J505" s="456"/>
      <c r="K505" s="456"/>
      <c r="L505" s="458"/>
      <c r="M505" s="458"/>
      <c r="N505" s="458"/>
      <c r="O505" s="458"/>
      <c r="P505" s="458"/>
      <c r="Q505" s="458"/>
      <c r="R505" s="458"/>
      <c r="S505" s="458"/>
      <c r="T505" s="458"/>
      <c r="U505" s="458"/>
      <c r="V505" s="458"/>
      <c r="W505" s="458"/>
      <c r="X505" s="458"/>
      <c r="Y505" s="459"/>
      <c r="Z505" s="459"/>
      <c r="AA505" s="286"/>
      <c r="AB505" s="430"/>
      <c r="AC505" s="430"/>
      <c r="AD505" s="430"/>
      <c r="AE505" s="430"/>
      <c r="AF505" s="430"/>
      <c r="AG505" s="430"/>
      <c r="AH505" s="430"/>
      <c r="AI505" s="430"/>
      <c r="AJ505" s="430"/>
      <c r="AK505" s="430"/>
      <c r="AL505" s="430"/>
      <c r="AM505" s="430"/>
      <c r="AN505" s="430"/>
      <c r="AO505" s="430"/>
      <c r="AP505" s="430"/>
    </row>
    <row r="506" spans="1:42" ht="15">
      <c r="A506" s="834"/>
      <c r="B506" s="455"/>
      <c r="C506" s="456"/>
      <c r="D506" s="456"/>
      <c r="E506" s="461"/>
      <c r="F506" s="456"/>
      <c r="G506" s="126"/>
      <c r="H506" s="126"/>
      <c r="I506" s="456"/>
      <c r="J506" s="456"/>
      <c r="K506" s="456"/>
      <c r="L506" s="458"/>
      <c r="M506" s="458"/>
      <c r="N506" s="458"/>
      <c r="O506" s="458"/>
      <c r="P506" s="458"/>
      <c r="Q506" s="458"/>
      <c r="R506" s="458"/>
      <c r="S506" s="458"/>
      <c r="T506" s="458"/>
      <c r="U506" s="458"/>
      <c r="V506" s="458"/>
      <c r="W506" s="458"/>
      <c r="X506" s="458"/>
      <c r="Y506" s="459"/>
      <c r="Z506" s="459"/>
      <c r="AA506" s="286"/>
      <c r="AB506" s="430"/>
      <c r="AC506" s="430"/>
      <c r="AD506" s="430"/>
      <c r="AE506" s="430"/>
      <c r="AF506" s="430"/>
      <c r="AG506" s="430"/>
      <c r="AH506" s="430"/>
      <c r="AI506" s="430"/>
      <c r="AJ506" s="430"/>
      <c r="AK506" s="430"/>
      <c r="AL506" s="430"/>
      <c r="AM506" s="430"/>
      <c r="AN506" s="430"/>
      <c r="AO506" s="430"/>
      <c r="AP506" s="430"/>
    </row>
    <row r="507" spans="1:42" ht="15">
      <c r="A507" s="834"/>
      <c r="B507" s="455"/>
      <c r="C507" s="456"/>
      <c r="D507" s="456"/>
      <c r="E507" s="461"/>
      <c r="F507" s="456"/>
      <c r="G507" s="126"/>
      <c r="H507" s="126"/>
      <c r="I507" s="456"/>
      <c r="J507" s="456"/>
      <c r="K507" s="456"/>
      <c r="L507" s="458"/>
      <c r="M507" s="458"/>
      <c r="N507" s="458"/>
      <c r="O507" s="458"/>
      <c r="P507" s="458"/>
      <c r="Q507" s="458"/>
      <c r="R507" s="458"/>
      <c r="S507" s="458"/>
      <c r="T507" s="458"/>
      <c r="U507" s="458"/>
      <c r="V507" s="458"/>
      <c r="W507" s="458"/>
      <c r="X507" s="458"/>
      <c r="Y507" s="459"/>
      <c r="Z507" s="459"/>
      <c r="AA507" s="286"/>
      <c r="AB507" s="430"/>
      <c r="AC507" s="430"/>
      <c r="AD507" s="430"/>
      <c r="AE507" s="430"/>
      <c r="AF507" s="430"/>
      <c r="AG507" s="430"/>
      <c r="AH507" s="430"/>
      <c r="AI507" s="430"/>
      <c r="AJ507" s="430"/>
      <c r="AK507" s="430"/>
      <c r="AL507" s="430"/>
      <c r="AM507" s="430"/>
      <c r="AN507" s="430"/>
      <c r="AO507" s="430"/>
      <c r="AP507" s="430"/>
    </row>
    <row r="508" spans="1:42" ht="15">
      <c r="A508" s="834"/>
      <c r="B508" s="455"/>
      <c r="C508" s="456"/>
      <c r="D508" s="456"/>
      <c r="E508" s="461"/>
      <c r="F508" s="456"/>
      <c r="G508" s="126"/>
      <c r="H508" s="126"/>
      <c r="I508" s="456"/>
      <c r="J508" s="456"/>
      <c r="K508" s="456"/>
      <c r="L508" s="458"/>
      <c r="M508" s="458"/>
      <c r="N508" s="458"/>
      <c r="O508" s="458"/>
      <c r="P508" s="458"/>
      <c r="Q508" s="458"/>
      <c r="R508" s="458"/>
      <c r="S508" s="458"/>
      <c r="T508" s="458"/>
      <c r="U508" s="458"/>
      <c r="V508" s="458"/>
      <c r="W508" s="458"/>
      <c r="X508" s="458"/>
      <c r="Y508" s="459"/>
      <c r="Z508" s="459"/>
      <c r="AA508" s="286"/>
      <c r="AB508" s="430"/>
      <c r="AC508" s="430"/>
      <c r="AD508" s="430"/>
      <c r="AE508" s="430"/>
      <c r="AF508" s="430"/>
      <c r="AG508" s="430"/>
      <c r="AH508" s="430"/>
      <c r="AI508" s="430"/>
      <c r="AJ508" s="430"/>
      <c r="AK508" s="430"/>
      <c r="AL508" s="430"/>
      <c r="AM508" s="430"/>
      <c r="AN508" s="430"/>
      <c r="AO508" s="430"/>
      <c r="AP508" s="430"/>
    </row>
    <row r="509" spans="1:42" ht="15">
      <c r="A509" s="834"/>
      <c r="B509" s="455"/>
      <c r="C509" s="456"/>
      <c r="D509" s="456"/>
      <c r="E509" s="461"/>
      <c r="F509" s="456"/>
      <c r="G509" s="126"/>
      <c r="H509" s="126"/>
      <c r="I509" s="456"/>
      <c r="J509" s="456"/>
      <c r="K509" s="456"/>
      <c r="L509" s="458"/>
      <c r="M509" s="458"/>
      <c r="N509" s="458"/>
      <c r="O509" s="458"/>
      <c r="P509" s="458"/>
      <c r="Q509" s="458"/>
      <c r="R509" s="458"/>
      <c r="S509" s="458"/>
      <c r="T509" s="458"/>
      <c r="U509" s="458"/>
      <c r="V509" s="458"/>
      <c r="W509" s="458"/>
      <c r="X509" s="458"/>
      <c r="Y509" s="459"/>
      <c r="Z509" s="459"/>
      <c r="AA509" s="286"/>
      <c r="AB509" s="430"/>
      <c r="AC509" s="430"/>
      <c r="AD509" s="430"/>
      <c r="AE509" s="430"/>
      <c r="AF509" s="430"/>
      <c r="AG509" s="430"/>
      <c r="AH509" s="430"/>
      <c r="AI509" s="430"/>
      <c r="AJ509" s="430"/>
      <c r="AK509" s="430"/>
      <c r="AL509" s="430"/>
      <c r="AM509" s="430"/>
      <c r="AN509" s="430"/>
      <c r="AO509" s="430"/>
      <c r="AP509" s="430"/>
    </row>
    <row r="510" spans="1:42" ht="15">
      <c r="A510" s="834"/>
      <c r="B510" s="455"/>
      <c r="C510" s="456"/>
      <c r="D510" s="456"/>
      <c r="E510" s="461"/>
      <c r="F510" s="456"/>
      <c r="G510" s="126"/>
      <c r="H510" s="126"/>
      <c r="I510" s="456"/>
      <c r="J510" s="456"/>
      <c r="K510" s="456"/>
      <c r="L510" s="458"/>
      <c r="M510" s="458"/>
      <c r="N510" s="458"/>
      <c r="O510" s="458"/>
      <c r="P510" s="458"/>
      <c r="Q510" s="458"/>
      <c r="R510" s="458"/>
      <c r="S510" s="458"/>
      <c r="T510" s="458"/>
      <c r="U510" s="458"/>
      <c r="V510" s="458"/>
      <c r="W510" s="458"/>
      <c r="X510" s="458"/>
      <c r="Y510" s="459"/>
      <c r="Z510" s="459"/>
      <c r="AA510" s="286"/>
      <c r="AB510" s="430"/>
      <c r="AC510" s="430"/>
      <c r="AD510" s="430"/>
      <c r="AE510" s="430"/>
      <c r="AF510" s="430"/>
      <c r="AG510" s="430"/>
      <c r="AH510" s="430"/>
      <c r="AI510" s="430"/>
      <c r="AJ510" s="430"/>
      <c r="AK510" s="430"/>
      <c r="AL510" s="430"/>
      <c r="AM510" s="430"/>
      <c r="AN510" s="430"/>
      <c r="AO510" s="430"/>
      <c r="AP510" s="430"/>
    </row>
    <row r="511" spans="1:42" ht="15">
      <c r="A511" s="834"/>
      <c r="B511" s="455"/>
      <c r="C511" s="456"/>
      <c r="D511" s="456"/>
      <c r="E511" s="461"/>
      <c r="F511" s="456"/>
      <c r="G511" s="126"/>
      <c r="H511" s="126"/>
      <c r="I511" s="456"/>
      <c r="J511" s="456"/>
      <c r="K511" s="456"/>
      <c r="L511" s="458"/>
      <c r="M511" s="458"/>
      <c r="N511" s="458"/>
      <c r="O511" s="458"/>
      <c r="P511" s="458"/>
      <c r="Q511" s="458"/>
      <c r="R511" s="458"/>
      <c r="S511" s="458"/>
      <c r="T511" s="458"/>
      <c r="U511" s="458"/>
      <c r="V511" s="458"/>
      <c r="W511" s="458"/>
      <c r="X511" s="458"/>
      <c r="Y511" s="459"/>
      <c r="Z511" s="459"/>
      <c r="AA511" s="286"/>
      <c r="AB511" s="430"/>
      <c r="AC511" s="430"/>
      <c r="AD511" s="430"/>
      <c r="AE511" s="430"/>
      <c r="AF511" s="430"/>
      <c r="AG511" s="430"/>
      <c r="AH511" s="430"/>
      <c r="AI511" s="430"/>
      <c r="AJ511" s="430"/>
      <c r="AK511" s="430"/>
      <c r="AL511" s="430"/>
      <c r="AM511" s="430"/>
      <c r="AN511" s="430"/>
      <c r="AO511" s="430"/>
      <c r="AP511" s="430"/>
    </row>
    <row r="512" spans="1:42" ht="15">
      <c r="A512" s="834"/>
      <c r="B512" s="455"/>
      <c r="C512" s="456"/>
      <c r="D512" s="456"/>
      <c r="E512" s="461"/>
      <c r="F512" s="456"/>
      <c r="G512" s="126"/>
      <c r="H512" s="126"/>
      <c r="I512" s="456"/>
      <c r="J512" s="456"/>
      <c r="K512" s="456"/>
      <c r="L512" s="458"/>
      <c r="M512" s="458"/>
      <c r="N512" s="458"/>
      <c r="O512" s="458"/>
      <c r="P512" s="458"/>
      <c r="Q512" s="458"/>
      <c r="R512" s="458"/>
      <c r="S512" s="458"/>
      <c r="T512" s="458"/>
      <c r="U512" s="458"/>
      <c r="V512" s="458"/>
      <c r="W512" s="458"/>
      <c r="X512" s="458"/>
      <c r="Y512" s="459"/>
      <c r="Z512" s="459"/>
      <c r="AA512" s="286"/>
      <c r="AB512" s="430"/>
      <c r="AC512" s="430"/>
      <c r="AD512" s="430"/>
      <c r="AE512" s="430"/>
      <c r="AF512" s="430"/>
      <c r="AG512" s="430"/>
      <c r="AH512" s="430"/>
      <c r="AI512" s="430"/>
      <c r="AJ512" s="430"/>
      <c r="AK512" s="430"/>
      <c r="AL512" s="430"/>
      <c r="AM512" s="430"/>
      <c r="AN512" s="430"/>
      <c r="AO512" s="430"/>
      <c r="AP512" s="430"/>
    </row>
    <row r="513" spans="1:42" ht="15">
      <c r="A513" s="834"/>
      <c r="B513" s="455"/>
      <c r="C513" s="456"/>
      <c r="D513" s="456"/>
      <c r="E513" s="461"/>
      <c r="F513" s="456"/>
      <c r="G513" s="126"/>
      <c r="H513" s="126"/>
      <c r="I513" s="456"/>
      <c r="J513" s="456"/>
      <c r="K513" s="456"/>
      <c r="L513" s="458"/>
      <c r="M513" s="458"/>
      <c r="N513" s="458"/>
      <c r="O513" s="458"/>
      <c r="P513" s="458"/>
      <c r="Q513" s="458"/>
      <c r="R513" s="458"/>
      <c r="S513" s="458"/>
      <c r="T513" s="458"/>
      <c r="U513" s="458"/>
      <c r="V513" s="458"/>
      <c r="W513" s="458"/>
      <c r="X513" s="458"/>
      <c r="Y513" s="459"/>
      <c r="Z513" s="459"/>
      <c r="AA513" s="286"/>
      <c r="AB513" s="430"/>
      <c r="AC513" s="430"/>
      <c r="AD513" s="430"/>
      <c r="AE513" s="430"/>
      <c r="AF513" s="430"/>
      <c r="AG513" s="430"/>
      <c r="AH513" s="430"/>
      <c r="AI513" s="430"/>
      <c r="AJ513" s="430"/>
      <c r="AK513" s="430"/>
      <c r="AL513" s="430"/>
      <c r="AM513" s="430"/>
      <c r="AN513" s="430"/>
      <c r="AO513" s="430"/>
      <c r="AP513" s="430"/>
    </row>
    <row r="514" spans="1:42" ht="15">
      <c r="A514" s="834"/>
      <c r="B514" s="455"/>
      <c r="C514" s="456"/>
      <c r="D514" s="456"/>
      <c r="E514" s="461"/>
      <c r="F514" s="456"/>
      <c r="G514" s="126"/>
      <c r="H514" s="126"/>
      <c r="I514" s="456"/>
      <c r="J514" s="456"/>
      <c r="K514" s="456"/>
      <c r="L514" s="458"/>
      <c r="M514" s="458"/>
      <c r="N514" s="458"/>
      <c r="O514" s="458"/>
      <c r="P514" s="458"/>
      <c r="Q514" s="458"/>
      <c r="R514" s="458"/>
      <c r="S514" s="458"/>
      <c r="T514" s="458"/>
      <c r="U514" s="458"/>
      <c r="V514" s="458"/>
      <c r="W514" s="458"/>
      <c r="X514" s="458"/>
      <c r="Y514" s="459"/>
      <c r="Z514" s="459"/>
      <c r="AA514" s="286"/>
      <c r="AB514" s="430"/>
      <c r="AC514" s="430"/>
      <c r="AD514" s="430"/>
      <c r="AE514" s="430"/>
      <c r="AF514" s="430"/>
      <c r="AG514" s="430"/>
      <c r="AH514" s="430"/>
      <c r="AI514" s="430"/>
      <c r="AJ514" s="430"/>
      <c r="AK514" s="430"/>
      <c r="AL514" s="430"/>
      <c r="AM514" s="430"/>
      <c r="AN514" s="430"/>
      <c r="AO514" s="430"/>
      <c r="AP514" s="430"/>
    </row>
    <row r="515" spans="1:42" ht="15">
      <c r="A515" s="834"/>
      <c r="B515" s="455"/>
      <c r="C515" s="456"/>
      <c r="D515" s="456"/>
      <c r="E515" s="461"/>
      <c r="F515" s="456"/>
      <c r="G515" s="126"/>
      <c r="H515" s="126"/>
      <c r="I515" s="456"/>
      <c r="J515" s="456"/>
      <c r="K515" s="456"/>
      <c r="L515" s="458"/>
      <c r="M515" s="458"/>
      <c r="N515" s="458"/>
      <c r="O515" s="458"/>
      <c r="P515" s="458"/>
      <c r="Q515" s="458"/>
      <c r="R515" s="458"/>
      <c r="S515" s="458"/>
      <c r="T515" s="458"/>
      <c r="U515" s="458"/>
      <c r="V515" s="458"/>
      <c r="W515" s="458"/>
      <c r="X515" s="458"/>
      <c r="Y515" s="459"/>
      <c r="Z515" s="459"/>
      <c r="AA515" s="286"/>
      <c r="AB515" s="430"/>
      <c r="AC515" s="430"/>
      <c r="AD515" s="430"/>
      <c r="AE515" s="430"/>
      <c r="AF515" s="430"/>
      <c r="AG515" s="430"/>
      <c r="AH515" s="430"/>
      <c r="AI515" s="430"/>
      <c r="AJ515" s="430"/>
      <c r="AK515" s="430"/>
      <c r="AL515" s="430"/>
      <c r="AM515" s="430"/>
      <c r="AN515" s="430"/>
      <c r="AO515" s="430"/>
      <c r="AP515" s="430"/>
    </row>
    <row r="516" spans="1:42" ht="15">
      <c r="A516" s="834"/>
      <c r="B516" s="455"/>
      <c r="C516" s="456"/>
      <c r="D516" s="456"/>
      <c r="E516" s="461"/>
      <c r="F516" s="456"/>
      <c r="G516" s="126"/>
      <c r="H516" s="126"/>
      <c r="I516" s="456"/>
      <c r="J516" s="456"/>
      <c r="K516" s="456"/>
      <c r="L516" s="458"/>
      <c r="M516" s="458"/>
      <c r="N516" s="458"/>
      <c r="O516" s="458"/>
      <c r="P516" s="458"/>
      <c r="Q516" s="458"/>
      <c r="R516" s="458"/>
      <c r="S516" s="458"/>
      <c r="T516" s="458"/>
      <c r="U516" s="458"/>
      <c r="V516" s="458"/>
      <c r="W516" s="458"/>
      <c r="X516" s="458"/>
      <c r="Y516" s="459"/>
      <c r="Z516" s="459"/>
      <c r="AA516" s="286"/>
      <c r="AB516" s="430"/>
      <c r="AC516" s="430"/>
      <c r="AD516" s="430"/>
      <c r="AE516" s="430"/>
      <c r="AF516" s="430"/>
      <c r="AG516" s="430"/>
      <c r="AH516" s="430"/>
      <c r="AI516" s="430"/>
      <c r="AJ516" s="430"/>
      <c r="AK516" s="430"/>
      <c r="AL516" s="430"/>
      <c r="AM516" s="430"/>
      <c r="AN516" s="430"/>
      <c r="AO516" s="430"/>
      <c r="AP516" s="430"/>
    </row>
    <row r="517" spans="1:42" ht="15">
      <c r="A517" s="834"/>
      <c r="B517" s="455"/>
      <c r="C517" s="456"/>
      <c r="D517" s="456"/>
      <c r="E517" s="461"/>
      <c r="F517" s="456"/>
      <c r="G517" s="126"/>
      <c r="H517" s="126"/>
      <c r="I517" s="456"/>
      <c r="J517" s="456"/>
      <c r="K517" s="456"/>
      <c r="L517" s="458"/>
      <c r="M517" s="458"/>
      <c r="N517" s="458"/>
      <c r="O517" s="458"/>
      <c r="P517" s="458"/>
      <c r="Q517" s="458"/>
      <c r="R517" s="458"/>
      <c r="S517" s="458"/>
      <c r="T517" s="458"/>
      <c r="U517" s="458"/>
      <c r="V517" s="458"/>
      <c r="W517" s="458"/>
      <c r="X517" s="458"/>
      <c r="Y517" s="459"/>
      <c r="Z517" s="459"/>
      <c r="AA517" s="286"/>
      <c r="AB517" s="430"/>
      <c r="AC517" s="430"/>
      <c r="AD517" s="430"/>
      <c r="AE517" s="430"/>
      <c r="AF517" s="430"/>
      <c r="AG517" s="430"/>
      <c r="AH517" s="430"/>
      <c r="AI517" s="430"/>
      <c r="AJ517" s="430"/>
      <c r="AK517" s="430"/>
      <c r="AL517" s="430"/>
      <c r="AM517" s="430"/>
      <c r="AN517" s="430"/>
      <c r="AO517" s="430"/>
      <c r="AP517" s="430"/>
    </row>
    <row r="518" spans="1:42" ht="15">
      <c r="A518" s="834"/>
      <c r="B518" s="455"/>
      <c r="C518" s="456"/>
      <c r="D518" s="456"/>
      <c r="E518" s="461"/>
      <c r="F518" s="456"/>
      <c r="G518" s="126"/>
      <c r="H518" s="126"/>
      <c r="I518" s="456"/>
      <c r="J518" s="456"/>
      <c r="K518" s="456"/>
      <c r="L518" s="458"/>
      <c r="M518" s="458"/>
      <c r="N518" s="458"/>
      <c r="O518" s="458"/>
      <c r="P518" s="458"/>
      <c r="Q518" s="458"/>
      <c r="R518" s="458"/>
      <c r="S518" s="458"/>
      <c r="T518" s="458"/>
      <c r="U518" s="458"/>
      <c r="V518" s="458"/>
      <c r="W518" s="458"/>
      <c r="X518" s="458"/>
      <c r="Y518" s="459"/>
      <c r="Z518" s="459"/>
      <c r="AA518" s="286"/>
      <c r="AB518" s="430"/>
      <c r="AC518" s="430"/>
      <c r="AD518" s="430"/>
      <c r="AE518" s="430"/>
      <c r="AF518" s="430"/>
      <c r="AG518" s="430"/>
      <c r="AH518" s="430"/>
      <c r="AI518" s="430"/>
      <c r="AJ518" s="430"/>
      <c r="AK518" s="430"/>
      <c r="AL518" s="430"/>
      <c r="AM518" s="430"/>
      <c r="AN518" s="430"/>
      <c r="AO518" s="430"/>
      <c r="AP518" s="430"/>
    </row>
    <row r="519" spans="1:42" ht="15">
      <c r="A519" s="834"/>
      <c r="B519" s="455"/>
      <c r="C519" s="456"/>
      <c r="D519" s="456"/>
      <c r="E519" s="461"/>
      <c r="F519" s="456"/>
      <c r="G519" s="126"/>
      <c r="H519" s="126"/>
      <c r="I519" s="456"/>
      <c r="J519" s="456"/>
      <c r="K519" s="456"/>
      <c r="L519" s="458"/>
      <c r="M519" s="458"/>
      <c r="N519" s="458"/>
      <c r="O519" s="458"/>
      <c r="P519" s="458"/>
      <c r="Q519" s="458"/>
      <c r="R519" s="458"/>
      <c r="S519" s="458"/>
      <c r="T519" s="458"/>
      <c r="U519" s="458"/>
      <c r="V519" s="458"/>
      <c r="W519" s="458"/>
      <c r="X519" s="458"/>
      <c r="Y519" s="459"/>
      <c r="Z519" s="459"/>
      <c r="AA519" s="286"/>
      <c r="AB519" s="430"/>
      <c r="AC519" s="430"/>
      <c r="AD519" s="430"/>
      <c r="AE519" s="430"/>
      <c r="AF519" s="430"/>
      <c r="AG519" s="430"/>
      <c r="AH519" s="430"/>
      <c r="AI519" s="430"/>
      <c r="AJ519" s="430"/>
      <c r="AK519" s="430"/>
      <c r="AL519" s="430"/>
      <c r="AM519" s="430"/>
      <c r="AN519" s="430"/>
      <c r="AO519" s="430"/>
      <c r="AP519" s="430"/>
    </row>
    <row r="520" spans="1:42" ht="15">
      <c r="A520" s="834"/>
      <c r="B520" s="455"/>
      <c r="C520" s="456"/>
      <c r="D520" s="456"/>
      <c r="E520" s="461"/>
      <c r="F520" s="456"/>
      <c r="G520" s="126"/>
      <c r="H520" s="126"/>
      <c r="I520" s="456"/>
      <c r="J520" s="456"/>
      <c r="K520" s="456"/>
      <c r="L520" s="458"/>
      <c r="M520" s="458"/>
      <c r="N520" s="458"/>
      <c r="O520" s="458"/>
      <c r="P520" s="458"/>
      <c r="Q520" s="458"/>
      <c r="R520" s="458"/>
      <c r="S520" s="458"/>
      <c r="T520" s="458"/>
      <c r="U520" s="458"/>
      <c r="V520" s="458"/>
      <c r="W520" s="458"/>
      <c r="X520" s="458"/>
      <c r="Y520" s="459"/>
      <c r="Z520" s="459"/>
      <c r="AA520" s="286"/>
      <c r="AB520" s="430"/>
      <c r="AC520" s="430"/>
      <c r="AD520" s="430"/>
      <c r="AE520" s="430"/>
      <c r="AF520" s="430"/>
      <c r="AG520" s="430"/>
      <c r="AH520" s="430"/>
      <c r="AI520" s="430"/>
      <c r="AJ520" s="430"/>
      <c r="AK520" s="430"/>
      <c r="AL520" s="430"/>
      <c r="AM520" s="430"/>
      <c r="AN520" s="430"/>
      <c r="AO520" s="430"/>
      <c r="AP520" s="430"/>
    </row>
    <row r="521" spans="1:42" ht="15">
      <c r="A521" s="834"/>
      <c r="B521" s="455"/>
      <c r="C521" s="456"/>
      <c r="D521" s="456"/>
      <c r="E521" s="461"/>
      <c r="F521" s="456"/>
      <c r="G521" s="126"/>
      <c r="H521" s="126"/>
      <c r="I521" s="456"/>
      <c r="J521" s="456"/>
      <c r="K521" s="456"/>
      <c r="L521" s="458"/>
      <c r="M521" s="458"/>
      <c r="N521" s="458"/>
      <c r="O521" s="458"/>
      <c r="P521" s="458"/>
      <c r="Q521" s="458"/>
      <c r="R521" s="458"/>
      <c r="S521" s="458"/>
      <c r="T521" s="458"/>
      <c r="U521" s="458"/>
      <c r="V521" s="458"/>
      <c r="W521" s="458"/>
      <c r="X521" s="458"/>
      <c r="Y521" s="459"/>
      <c r="Z521" s="459"/>
      <c r="AA521" s="286"/>
      <c r="AB521" s="430"/>
      <c r="AC521" s="430"/>
      <c r="AD521" s="430"/>
      <c r="AE521" s="430"/>
      <c r="AF521" s="430"/>
      <c r="AG521" s="430"/>
      <c r="AH521" s="430"/>
      <c r="AI521" s="430"/>
      <c r="AJ521" s="430"/>
      <c r="AK521" s="430"/>
      <c r="AL521" s="430"/>
      <c r="AM521" s="430"/>
      <c r="AN521" s="430"/>
      <c r="AO521" s="430"/>
      <c r="AP521" s="430"/>
    </row>
    <row r="522" spans="1:42" ht="15">
      <c r="A522" s="834"/>
      <c r="B522" s="455"/>
      <c r="C522" s="456"/>
      <c r="D522" s="456"/>
      <c r="E522" s="461"/>
      <c r="F522" s="456"/>
      <c r="G522" s="126"/>
      <c r="H522" s="126"/>
      <c r="I522" s="456"/>
      <c r="J522" s="456"/>
      <c r="K522" s="456"/>
      <c r="L522" s="458"/>
      <c r="M522" s="458"/>
      <c r="N522" s="458"/>
      <c r="O522" s="458"/>
      <c r="P522" s="458"/>
      <c r="Q522" s="458"/>
      <c r="R522" s="458"/>
      <c r="S522" s="458"/>
      <c r="T522" s="458"/>
      <c r="U522" s="458"/>
      <c r="V522" s="458"/>
      <c r="W522" s="458"/>
      <c r="X522" s="458"/>
      <c r="Y522" s="459"/>
      <c r="Z522" s="459"/>
      <c r="AA522" s="286"/>
      <c r="AB522" s="430"/>
      <c r="AC522" s="430"/>
      <c r="AD522" s="430"/>
      <c r="AE522" s="430"/>
      <c r="AF522" s="430"/>
      <c r="AG522" s="430"/>
      <c r="AH522" s="430"/>
      <c r="AI522" s="430"/>
      <c r="AJ522" s="430"/>
      <c r="AK522" s="430"/>
      <c r="AL522" s="430"/>
      <c r="AM522" s="430"/>
      <c r="AN522" s="430"/>
      <c r="AO522" s="430"/>
      <c r="AP522" s="430"/>
    </row>
    <row r="523" spans="1:42" ht="15">
      <c r="A523" s="834"/>
      <c r="B523" s="455"/>
      <c r="C523" s="456"/>
      <c r="D523" s="456"/>
      <c r="E523" s="461"/>
      <c r="F523" s="456"/>
      <c r="G523" s="126"/>
      <c r="H523" s="126"/>
      <c r="I523" s="456"/>
      <c r="J523" s="456"/>
      <c r="K523" s="456"/>
      <c r="L523" s="458"/>
      <c r="M523" s="458"/>
      <c r="N523" s="458"/>
      <c r="O523" s="458"/>
      <c r="P523" s="458"/>
      <c r="Q523" s="458"/>
      <c r="R523" s="458"/>
      <c r="S523" s="458"/>
      <c r="T523" s="458"/>
      <c r="U523" s="458"/>
      <c r="V523" s="458"/>
      <c r="W523" s="458"/>
      <c r="X523" s="458"/>
      <c r="Y523" s="459"/>
      <c r="Z523" s="459"/>
      <c r="AA523" s="286"/>
      <c r="AB523" s="430"/>
      <c r="AC523" s="430"/>
      <c r="AD523" s="430"/>
      <c r="AE523" s="430"/>
      <c r="AF523" s="430"/>
      <c r="AG523" s="430"/>
      <c r="AH523" s="430"/>
      <c r="AI523" s="430"/>
      <c r="AJ523" s="430"/>
      <c r="AK523" s="430"/>
      <c r="AL523" s="430"/>
      <c r="AM523" s="430"/>
      <c r="AN523" s="430"/>
      <c r="AO523" s="430"/>
      <c r="AP523" s="430"/>
    </row>
    <row r="524" spans="1:42" ht="15">
      <c r="A524" s="834"/>
      <c r="B524" s="455"/>
      <c r="C524" s="456"/>
      <c r="D524" s="456"/>
      <c r="E524" s="461"/>
      <c r="F524" s="456"/>
      <c r="G524" s="126"/>
      <c r="H524" s="126"/>
      <c r="I524" s="456"/>
      <c r="J524" s="456"/>
      <c r="K524" s="456"/>
      <c r="L524" s="458"/>
      <c r="M524" s="458"/>
      <c r="N524" s="458"/>
      <c r="O524" s="458"/>
      <c r="P524" s="458"/>
      <c r="Q524" s="458"/>
      <c r="R524" s="458"/>
      <c r="S524" s="458"/>
      <c r="T524" s="458"/>
      <c r="U524" s="458"/>
      <c r="V524" s="458"/>
      <c r="W524" s="458"/>
      <c r="X524" s="458"/>
      <c r="Y524" s="459"/>
      <c r="Z524" s="459"/>
      <c r="AA524" s="286"/>
      <c r="AB524" s="430"/>
      <c r="AC524" s="430"/>
      <c r="AD524" s="430"/>
      <c r="AE524" s="430"/>
      <c r="AF524" s="430"/>
      <c r="AG524" s="430"/>
      <c r="AH524" s="430"/>
      <c r="AI524" s="430"/>
      <c r="AJ524" s="430"/>
      <c r="AK524" s="430"/>
      <c r="AL524" s="430"/>
      <c r="AM524" s="430"/>
      <c r="AN524" s="430"/>
      <c r="AO524" s="430"/>
      <c r="AP524" s="430"/>
    </row>
    <row r="525" spans="1:42" ht="15">
      <c r="A525" s="834"/>
      <c r="B525" s="455"/>
      <c r="C525" s="456"/>
      <c r="D525" s="456"/>
      <c r="E525" s="461"/>
      <c r="F525" s="456"/>
      <c r="G525" s="126"/>
      <c r="H525" s="126"/>
      <c r="I525" s="456"/>
      <c r="J525" s="456"/>
      <c r="K525" s="456"/>
      <c r="L525" s="458"/>
      <c r="M525" s="458"/>
      <c r="N525" s="458"/>
      <c r="O525" s="458"/>
      <c r="P525" s="458"/>
      <c r="Q525" s="458"/>
      <c r="R525" s="458"/>
      <c r="S525" s="458"/>
      <c r="T525" s="458"/>
      <c r="U525" s="458"/>
      <c r="V525" s="458"/>
      <c r="W525" s="458"/>
      <c r="X525" s="458"/>
      <c r="Y525" s="459"/>
      <c r="Z525" s="459"/>
      <c r="AA525" s="286"/>
      <c r="AB525" s="430"/>
      <c r="AC525" s="430"/>
      <c r="AD525" s="430"/>
      <c r="AE525" s="430"/>
      <c r="AF525" s="430"/>
      <c r="AG525" s="430"/>
      <c r="AH525" s="430"/>
      <c r="AI525" s="430"/>
      <c r="AJ525" s="430"/>
      <c r="AK525" s="430"/>
      <c r="AL525" s="430"/>
      <c r="AM525" s="430"/>
      <c r="AN525" s="430"/>
      <c r="AO525" s="430"/>
      <c r="AP525" s="430"/>
    </row>
    <row r="526" spans="1:42" ht="15">
      <c r="A526" s="834"/>
      <c r="B526" s="455"/>
      <c r="C526" s="456"/>
      <c r="D526" s="456"/>
      <c r="E526" s="461"/>
      <c r="F526" s="456"/>
      <c r="G526" s="126"/>
      <c r="H526" s="126"/>
      <c r="I526" s="456"/>
      <c r="J526" s="456"/>
      <c r="K526" s="456"/>
      <c r="L526" s="458"/>
      <c r="M526" s="458"/>
      <c r="N526" s="458"/>
      <c r="O526" s="458"/>
      <c r="P526" s="458"/>
      <c r="Q526" s="458"/>
      <c r="R526" s="458"/>
      <c r="S526" s="458"/>
      <c r="T526" s="458"/>
      <c r="U526" s="458"/>
      <c r="V526" s="458"/>
      <c r="W526" s="458"/>
      <c r="X526" s="458"/>
      <c r="Y526" s="459"/>
      <c r="Z526" s="459"/>
      <c r="AA526" s="286"/>
      <c r="AB526" s="430"/>
      <c r="AC526" s="430"/>
      <c r="AD526" s="430"/>
      <c r="AE526" s="430"/>
      <c r="AF526" s="430"/>
      <c r="AG526" s="430"/>
      <c r="AH526" s="430"/>
      <c r="AI526" s="430"/>
      <c r="AJ526" s="430"/>
      <c r="AK526" s="430"/>
      <c r="AL526" s="430"/>
      <c r="AM526" s="430"/>
      <c r="AN526" s="430"/>
      <c r="AO526" s="430"/>
      <c r="AP526" s="430"/>
    </row>
    <row r="527" spans="1:42" ht="15">
      <c r="A527" s="834"/>
      <c r="B527" s="455"/>
      <c r="C527" s="456"/>
      <c r="D527" s="456"/>
      <c r="E527" s="461"/>
      <c r="F527" s="456"/>
      <c r="G527" s="126"/>
      <c r="H527" s="126"/>
      <c r="I527" s="456"/>
      <c r="J527" s="456"/>
      <c r="K527" s="456"/>
      <c r="L527" s="458"/>
      <c r="M527" s="458"/>
      <c r="N527" s="458"/>
      <c r="O527" s="458"/>
      <c r="P527" s="458"/>
      <c r="Q527" s="458"/>
      <c r="R527" s="458"/>
      <c r="S527" s="458"/>
      <c r="T527" s="458"/>
      <c r="U527" s="458"/>
      <c r="V527" s="458"/>
      <c r="W527" s="458"/>
      <c r="X527" s="458"/>
      <c r="Y527" s="459"/>
      <c r="Z527" s="459"/>
      <c r="AA527" s="286"/>
      <c r="AB527" s="430"/>
      <c r="AC527" s="430"/>
      <c r="AD527" s="430"/>
      <c r="AE527" s="430"/>
      <c r="AF527" s="430"/>
      <c r="AG527" s="430"/>
      <c r="AH527" s="430"/>
      <c r="AI527" s="430"/>
      <c r="AJ527" s="430"/>
      <c r="AK527" s="430"/>
      <c r="AL527" s="430"/>
      <c r="AM527" s="430"/>
      <c r="AN527" s="430"/>
      <c r="AO527" s="430"/>
      <c r="AP527" s="430"/>
    </row>
    <row r="528" spans="1:42" ht="15">
      <c r="A528" s="834"/>
      <c r="B528" s="455"/>
      <c r="C528" s="456"/>
      <c r="D528" s="456"/>
      <c r="E528" s="461"/>
      <c r="F528" s="456"/>
      <c r="G528" s="126"/>
      <c r="H528" s="126"/>
      <c r="I528" s="456"/>
      <c r="J528" s="456"/>
      <c r="K528" s="456"/>
      <c r="L528" s="458"/>
      <c r="M528" s="458"/>
      <c r="N528" s="458"/>
      <c r="O528" s="458"/>
      <c r="P528" s="458"/>
      <c r="Q528" s="458"/>
      <c r="R528" s="458"/>
      <c r="S528" s="458"/>
      <c r="T528" s="458"/>
      <c r="U528" s="458"/>
      <c r="V528" s="458"/>
      <c r="W528" s="458"/>
      <c r="X528" s="458"/>
      <c r="Y528" s="459"/>
      <c r="Z528" s="459"/>
      <c r="AA528" s="286"/>
      <c r="AB528" s="430"/>
      <c r="AC528" s="430"/>
      <c r="AD528" s="430"/>
      <c r="AE528" s="430"/>
      <c r="AF528" s="430"/>
      <c r="AG528" s="430"/>
      <c r="AH528" s="430"/>
      <c r="AI528" s="430"/>
      <c r="AJ528" s="430"/>
      <c r="AK528" s="430"/>
      <c r="AL528" s="430"/>
      <c r="AM528" s="430"/>
      <c r="AN528" s="430"/>
      <c r="AO528" s="430"/>
      <c r="AP528" s="430"/>
    </row>
    <row r="529" spans="1:42" ht="15">
      <c r="A529" s="834"/>
      <c r="B529" s="455"/>
      <c r="C529" s="456"/>
      <c r="D529" s="456"/>
      <c r="E529" s="461"/>
      <c r="F529" s="456"/>
      <c r="G529" s="126"/>
      <c r="H529" s="126"/>
      <c r="I529" s="456"/>
      <c r="J529" s="456"/>
      <c r="K529" s="456"/>
      <c r="L529" s="458"/>
      <c r="M529" s="458"/>
      <c r="N529" s="458"/>
      <c r="O529" s="458"/>
      <c r="P529" s="458"/>
      <c r="Q529" s="458"/>
      <c r="R529" s="458"/>
      <c r="S529" s="458"/>
      <c r="T529" s="458"/>
      <c r="U529" s="458"/>
      <c r="V529" s="458"/>
      <c r="W529" s="458"/>
      <c r="X529" s="458"/>
      <c r="Y529" s="459"/>
      <c r="Z529" s="459"/>
      <c r="AA529" s="286"/>
      <c r="AB529" s="430"/>
      <c r="AC529" s="430"/>
      <c r="AD529" s="430"/>
      <c r="AE529" s="430"/>
      <c r="AF529" s="430"/>
      <c r="AG529" s="430"/>
      <c r="AH529" s="430"/>
      <c r="AI529" s="430"/>
      <c r="AJ529" s="430"/>
      <c r="AK529" s="430"/>
      <c r="AL529" s="430"/>
      <c r="AM529" s="430"/>
      <c r="AN529" s="430"/>
      <c r="AO529" s="430"/>
      <c r="AP529" s="430"/>
    </row>
    <row r="530" spans="1:42" ht="15">
      <c r="A530" s="834"/>
      <c r="B530" s="455"/>
      <c r="C530" s="456"/>
      <c r="D530" s="456"/>
      <c r="E530" s="461"/>
      <c r="F530" s="456"/>
      <c r="G530" s="126"/>
      <c r="H530" s="126"/>
      <c r="I530" s="456"/>
      <c r="J530" s="456"/>
      <c r="K530" s="456"/>
      <c r="L530" s="458"/>
      <c r="M530" s="458"/>
      <c r="N530" s="458"/>
      <c r="O530" s="458"/>
      <c r="P530" s="458"/>
      <c r="Q530" s="458"/>
      <c r="R530" s="458"/>
      <c r="S530" s="458"/>
      <c r="T530" s="458"/>
      <c r="U530" s="458"/>
      <c r="V530" s="458"/>
      <c r="W530" s="458"/>
      <c r="X530" s="458"/>
      <c r="Y530" s="459"/>
      <c r="Z530" s="459"/>
      <c r="AA530" s="286"/>
      <c r="AB530" s="430"/>
      <c r="AC530" s="430"/>
      <c r="AD530" s="430"/>
      <c r="AE530" s="430"/>
      <c r="AF530" s="430"/>
      <c r="AG530" s="430"/>
      <c r="AH530" s="430"/>
      <c r="AI530" s="430"/>
      <c r="AJ530" s="430"/>
      <c r="AK530" s="430"/>
      <c r="AL530" s="430"/>
      <c r="AM530" s="430"/>
      <c r="AN530" s="430"/>
      <c r="AO530" s="430"/>
      <c r="AP530" s="430"/>
    </row>
    <row r="531" spans="1:42" ht="15">
      <c r="A531" s="834"/>
      <c r="B531" s="455"/>
      <c r="C531" s="456"/>
      <c r="D531" s="456"/>
      <c r="E531" s="461"/>
      <c r="F531" s="456"/>
      <c r="G531" s="126"/>
      <c r="H531" s="126"/>
      <c r="I531" s="456"/>
      <c r="J531" s="456"/>
      <c r="K531" s="456"/>
      <c r="L531" s="458"/>
      <c r="M531" s="458"/>
      <c r="N531" s="458"/>
      <c r="O531" s="458"/>
      <c r="P531" s="458"/>
      <c r="Q531" s="458"/>
      <c r="R531" s="458"/>
      <c r="S531" s="458"/>
      <c r="T531" s="458"/>
      <c r="U531" s="458"/>
      <c r="V531" s="458"/>
      <c r="W531" s="458"/>
      <c r="X531" s="458"/>
      <c r="Y531" s="459"/>
      <c r="Z531" s="459"/>
      <c r="AA531" s="286"/>
      <c r="AB531" s="430"/>
      <c r="AC531" s="430"/>
      <c r="AD531" s="430"/>
      <c r="AE531" s="430"/>
      <c r="AF531" s="430"/>
      <c r="AG531" s="430"/>
      <c r="AH531" s="430"/>
      <c r="AI531" s="430"/>
      <c r="AJ531" s="430"/>
      <c r="AK531" s="430"/>
      <c r="AL531" s="430"/>
      <c r="AM531" s="430"/>
      <c r="AN531" s="430"/>
      <c r="AO531" s="430"/>
      <c r="AP531" s="430"/>
    </row>
    <row r="532" spans="1:42" ht="15">
      <c r="A532" s="834"/>
      <c r="B532" s="455"/>
      <c r="C532" s="456"/>
      <c r="D532" s="456"/>
      <c r="E532" s="461"/>
      <c r="F532" s="456"/>
      <c r="G532" s="126"/>
      <c r="H532" s="126"/>
      <c r="I532" s="456"/>
      <c r="J532" s="456"/>
      <c r="K532" s="456"/>
      <c r="L532" s="458"/>
      <c r="M532" s="458"/>
      <c r="N532" s="458"/>
      <c r="O532" s="458"/>
      <c r="P532" s="458"/>
      <c r="Q532" s="458"/>
      <c r="R532" s="458"/>
      <c r="S532" s="458"/>
      <c r="T532" s="458"/>
      <c r="U532" s="458"/>
      <c r="V532" s="458"/>
      <c r="W532" s="458"/>
      <c r="X532" s="458"/>
      <c r="Y532" s="459"/>
      <c r="Z532" s="459"/>
      <c r="AA532" s="286"/>
      <c r="AB532" s="430"/>
      <c r="AC532" s="430"/>
      <c r="AD532" s="430"/>
      <c r="AE532" s="430"/>
      <c r="AF532" s="430"/>
      <c r="AG532" s="430"/>
      <c r="AH532" s="430"/>
      <c r="AI532" s="430"/>
      <c r="AJ532" s="430"/>
      <c r="AK532" s="430"/>
      <c r="AL532" s="430"/>
      <c r="AM532" s="430"/>
      <c r="AN532" s="430"/>
      <c r="AO532" s="430"/>
      <c r="AP532" s="430"/>
    </row>
    <row r="533" spans="1:42" ht="15">
      <c r="A533" s="834"/>
      <c r="B533" s="455"/>
      <c r="C533" s="456"/>
      <c r="D533" s="456"/>
      <c r="E533" s="461"/>
      <c r="F533" s="456"/>
      <c r="G533" s="126"/>
      <c r="H533" s="126"/>
      <c r="I533" s="456"/>
      <c r="J533" s="456"/>
      <c r="K533" s="456"/>
      <c r="L533" s="458"/>
      <c r="M533" s="458"/>
      <c r="N533" s="458"/>
      <c r="O533" s="458"/>
      <c r="P533" s="458"/>
      <c r="Q533" s="458"/>
      <c r="R533" s="458"/>
      <c r="S533" s="458"/>
      <c r="T533" s="458"/>
      <c r="U533" s="458"/>
      <c r="V533" s="458"/>
      <c r="W533" s="458"/>
      <c r="X533" s="458"/>
      <c r="Y533" s="459"/>
      <c r="Z533" s="459"/>
      <c r="AA533" s="286"/>
      <c r="AB533" s="430"/>
      <c r="AC533" s="430"/>
      <c r="AD533" s="430"/>
      <c r="AE533" s="430"/>
      <c r="AF533" s="430"/>
      <c r="AG533" s="430"/>
      <c r="AH533" s="430"/>
      <c r="AI533" s="430"/>
      <c r="AJ533" s="430"/>
      <c r="AK533" s="430"/>
      <c r="AL533" s="430"/>
      <c r="AM533" s="430"/>
      <c r="AN533" s="430"/>
      <c r="AO533" s="430"/>
      <c r="AP533" s="430"/>
    </row>
    <row r="534" spans="1:42" ht="15">
      <c r="A534" s="834"/>
      <c r="B534" s="455"/>
      <c r="C534" s="456"/>
      <c r="D534" s="456"/>
      <c r="E534" s="461"/>
      <c r="F534" s="456"/>
      <c r="G534" s="126"/>
      <c r="H534" s="126"/>
      <c r="I534" s="456"/>
      <c r="J534" s="456"/>
      <c r="K534" s="456"/>
      <c r="L534" s="458"/>
      <c r="M534" s="458"/>
      <c r="N534" s="458"/>
      <c r="O534" s="458"/>
      <c r="P534" s="458"/>
      <c r="Q534" s="458"/>
      <c r="R534" s="458"/>
      <c r="S534" s="458"/>
      <c r="T534" s="458"/>
      <c r="U534" s="458"/>
      <c r="V534" s="458"/>
      <c r="W534" s="458"/>
      <c r="X534" s="458"/>
      <c r="Y534" s="459"/>
      <c r="Z534" s="459"/>
      <c r="AA534" s="286"/>
      <c r="AB534" s="430"/>
      <c r="AC534" s="430"/>
      <c r="AD534" s="430"/>
      <c r="AE534" s="430"/>
      <c r="AF534" s="430"/>
      <c r="AG534" s="430"/>
      <c r="AH534" s="430"/>
      <c r="AI534" s="430"/>
      <c r="AJ534" s="430"/>
      <c r="AK534" s="430"/>
      <c r="AL534" s="430"/>
      <c r="AM534" s="430"/>
      <c r="AN534" s="430"/>
      <c r="AO534" s="430"/>
      <c r="AP534" s="430"/>
    </row>
    <row r="535" spans="1:42" ht="15">
      <c r="A535" s="834"/>
      <c r="B535" s="455"/>
      <c r="C535" s="456"/>
      <c r="D535" s="456"/>
      <c r="E535" s="461"/>
      <c r="F535" s="456"/>
      <c r="G535" s="126"/>
      <c r="H535" s="126"/>
      <c r="I535" s="456"/>
      <c r="J535" s="456"/>
      <c r="K535" s="456"/>
      <c r="L535" s="458"/>
      <c r="M535" s="458"/>
      <c r="N535" s="458"/>
      <c r="O535" s="458"/>
      <c r="P535" s="458"/>
      <c r="Q535" s="458"/>
      <c r="R535" s="458"/>
      <c r="S535" s="458"/>
      <c r="T535" s="458"/>
      <c r="U535" s="458"/>
      <c r="V535" s="458"/>
      <c r="W535" s="458"/>
      <c r="X535" s="458"/>
      <c r="Y535" s="459"/>
      <c r="Z535" s="459"/>
      <c r="AA535" s="286"/>
      <c r="AB535" s="430"/>
      <c r="AC535" s="430"/>
      <c r="AD535" s="430"/>
      <c r="AE535" s="430"/>
      <c r="AF535" s="430"/>
      <c r="AG535" s="430"/>
      <c r="AH535" s="430"/>
      <c r="AI535" s="430"/>
      <c r="AJ535" s="430"/>
      <c r="AK535" s="430"/>
      <c r="AL535" s="430"/>
      <c r="AM535" s="430"/>
      <c r="AN535" s="430"/>
      <c r="AO535" s="430"/>
      <c r="AP535" s="430"/>
    </row>
    <row r="536" spans="1:42" ht="15">
      <c r="A536" s="834"/>
      <c r="B536" s="455"/>
      <c r="C536" s="456"/>
      <c r="D536" s="456"/>
      <c r="E536" s="461"/>
      <c r="F536" s="456"/>
      <c r="G536" s="126"/>
      <c r="H536" s="126"/>
      <c r="I536" s="456"/>
      <c r="J536" s="456"/>
      <c r="K536" s="456"/>
      <c r="L536" s="458"/>
      <c r="M536" s="458"/>
      <c r="N536" s="458"/>
      <c r="O536" s="458"/>
      <c r="P536" s="458"/>
      <c r="Q536" s="458"/>
      <c r="R536" s="458"/>
      <c r="S536" s="458"/>
      <c r="T536" s="458"/>
      <c r="U536" s="458"/>
      <c r="V536" s="458"/>
      <c r="W536" s="458"/>
      <c r="X536" s="458"/>
      <c r="Y536" s="459"/>
      <c r="Z536" s="459"/>
      <c r="AA536" s="286"/>
      <c r="AB536" s="430"/>
      <c r="AC536" s="430"/>
      <c r="AD536" s="430"/>
      <c r="AE536" s="430"/>
      <c r="AF536" s="430"/>
      <c r="AG536" s="430"/>
      <c r="AH536" s="430"/>
      <c r="AI536" s="430"/>
      <c r="AJ536" s="430"/>
      <c r="AK536" s="430"/>
      <c r="AL536" s="430"/>
      <c r="AM536" s="430"/>
      <c r="AN536" s="430"/>
      <c r="AO536" s="430"/>
      <c r="AP536" s="430"/>
    </row>
    <row r="537" spans="1:42" ht="15">
      <c r="A537" s="834"/>
      <c r="B537" s="455"/>
      <c r="C537" s="456"/>
      <c r="D537" s="456"/>
      <c r="E537" s="461"/>
      <c r="F537" s="456"/>
      <c r="G537" s="126"/>
      <c r="H537" s="126"/>
      <c r="I537" s="456"/>
      <c r="J537" s="456"/>
      <c r="K537" s="456"/>
      <c r="L537" s="458"/>
      <c r="M537" s="458"/>
      <c r="N537" s="458"/>
      <c r="O537" s="458"/>
      <c r="P537" s="458"/>
      <c r="Q537" s="458"/>
      <c r="R537" s="458"/>
      <c r="S537" s="458"/>
      <c r="T537" s="458"/>
      <c r="U537" s="458"/>
      <c r="V537" s="458"/>
      <c r="W537" s="458"/>
      <c r="X537" s="458"/>
      <c r="Y537" s="459"/>
      <c r="Z537" s="459"/>
      <c r="AA537" s="286"/>
      <c r="AB537" s="430"/>
      <c r="AC537" s="430"/>
      <c r="AD537" s="430"/>
      <c r="AE537" s="430"/>
      <c r="AF537" s="430"/>
      <c r="AG537" s="430"/>
      <c r="AH537" s="430"/>
      <c r="AI537" s="430"/>
      <c r="AJ537" s="430"/>
      <c r="AK537" s="430"/>
      <c r="AL537" s="430"/>
      <c r="AM537" s="430"/>
      <c r="AN537" s="430"/>
      <c r="AO537" s="430"/>
      <c r="AP537" s="430"/>
    </row>
    <row r="538" spans="1:42" ht="15">
      <c r="A538" s="834"/>
      <c r="B538" s="455"/>
      <c r="C538" s="456"/>
      <c r="D538" s="456"/>
      <c r="E538" s="461"/>
      <c r="F538" s="456"/>
      <c r="G538" s="126"/>
      <c r="H538" s="126"/>
      <c r="I538" s="456"/>
      <c r="J538" s="456"/>
      <c r="K538" s="456"/>
      <c r="L538" s="458"/>
      <c r="M538" s="458"/>
      <c r="N538" s="458"/>
      <c r="O538" s="458"/>
      <c r="P538" s="458"/>
      <c r="Q538" s="458"/>
      <c r="R538" s="458"/>
      <c r="S538" s="458"/>
      <c r="T538" s="458"/>
      <c r="U538" s="458"/>
      <c r="V538" s="458"/>
      <c r="W538" s="458"/>
      <c r="X538" s="458"/>
      <c r="Y538" s="459"/>
      <c r="Z538" s="459"/>
      <c r="AA538" s="286"/>
      <c r="AB538" s="430"/>
      <c r="AC538" s="430"/>
      <c r="AD538" s="430"/>
      <c r="AE538" s="430"/>
      <c r="AF538" s="430"/>
      <c r="AG538" s="430"/>
      <c r="AH538" s="430"/>
      <c r="AI538" s="430"/>
      <c r="AJ538" s="430"/>
      <c r="AK538" s="430"/>
      <c r="AL538" s="430"/>
      <c r="AM538" s="430"/>
      <c r="AN538" s="430"/>
      <c r="AO538" s="430"/>
      <c r="AP538" s="430"/>
    </row>
    <row r="539" spans="1:42" ht="15">
      <c r="A539" s="834"/>
      <c r="B539" s="455"/>
      <c r="C539" s="456"/>
      <c r="D539" s="456"/>
      <c r="E539" s="461"/>
      <c r="F539" s="456"/>
      <c r="G539" s="126"/>
      <c r="H539" s="126"/>
      <c r="I539" s="456"/>
      <c r="J539" s="456"/>
      <c r="K539" s="456"/>
      <c r="L539" s="458"/>
      <c r="M539" s="458"/>
      <c r="N539" s="458"/>
      <c r="O539" s="458"/>
      <c r="P539" s="458"/>
      <c r="Q539" s="458"/>
      <c r="R539" s="458"/>
      <c r="S539" s="458"/>
      <c r="T539" s="458"/>
      <c r="U539" s="458"/>
      <c r="V539" s="458"/>
      <c r="W539" s="458"/>
      <c r="X539" s="458"/>
      <c r="Y539" s="459"/>
      <c r="Z539" s="459"/>
      <c r="AA539" s="286"/>
      <c r="AB539" s="430"/>
      <c r="AC539" s="430"/>
      <c r="AD539" s="430"/>
      <c r="AE539" s="430"/>
      <c r="AF539" s="430"/>
      <c r="AG539" s="430"/>
      <c r="AH539" s="430"/>
      <c r="AI539" s="430"/>
      <c r="AJ539" s="430"/>
      <c r="AK539" s="430"/>
      <c r="AL539" s="430"/>
      <c r="AM539" s="430"/>
      <c r="AN539" s="430"/>
      <c r="AO539" s="430"/>
      <c r="AP539" s="430"/>
    </row>
    <row r="540" spans="1:42" ht="15">
      <c r="A540" s="834"/>
      <c r="B540" s="455"/>
      <c r="C540" s="456"/>
      <c r="D540" s="456"/>
      <c r="E540" s="461"/>
      <c r="F540" s="456"/>
      <c r="G540" s="126"/>
      <c r="H540" s="126"/>
      <c r="I540" s="456"/>
      <c r="J540" s="456"/>
      <c r="K540" s="456"/>
      <c r="L540" s="458"/>
      <c r="M540" s="458"/>
      <c r="N540" s="458"/>
      <c r="O540" s="458"/>
      <c r="P540" s="458"/>
      <c r="Q540" s="458"/>
      <c r="R540" s="458"/>
      <c r="S540" s="458"/>
      <c r="T540" s="458"/>
      <c r="U540" s="458"/>
      <c r="V540" s="458"/>
      <c r="W540" s="458"/>
      <c r="X540" s="458"/>
      <c r="Y540" s="459"/>
      <c r="Z540" s="459"/>
      <c r="AA540" s="286"/>
      <c r="AB540" s="430"/>
      <c r="AC540" s="430"/>
      <c r="AD540" s="430"/>
      <c r="AE540" s="430"/>
      <c r="AF540" s="430"/>
      <c r="AG540" s="430"/>
      <c r="AH540" s="430"/>
      <c r="AI540" s="430"/>
      <c r="AJ540" s="430"/>
      <c r="AK540" s="430"/>
      <c r="AL540" s="430"/>
      <c r="AM540" s="430"/>
      <c r="AN540" s="430"/>
      <c r="AO540" s="430"/>
      <c r="AP540" s="430"/>
    </row>
    <row r="541" spans="1:42" ht="15">
      <c r="A541" s="834"/>
      <c r="B541" s="455"/>
      <c r="C541" s="456"/>
      <c r="D541" s="456"/>
      <c r="E541" s="461"/>
      <c r="F541" s="456"/>
      <c r="G541" s="126"/>
      <c r="H541" s="126"/>
      <c r="I541" s="456"/>
      <c r="J541" s="456"/>
      <c r="K541" s="456"/>
      <c r="L541" s="458"/>
      <c r="M541" s="458"/>
      <c r="N541" s="458"/>
      <c r="O541" s="458"/>
      <c r="P541" s="458"/>
      <c r="Q541" s="458"/>
      <c r="R541" s="458"/>
      <c r="S541" s="458"/>
      <c r="T541" s="458"/>
      <c r="U541" s="458"/>
      <c r="V541" s="458"/>
      <c r="W541" s="458"/>
      <c r="X541" s="458"/>
      <c r="Y541" s="459"/>
      <c r="Z541" s="459"/>
      <c r="AA541" s="286"/>
      <c r="AB541" s="430"/>
      <c r="AC541" s="430"/>
      <c r="AD541" s="430"/>
      <c r="AE541" s="430"/>
      <c r="AF541" s="430"/>
      <c r="AG541" s="430"/>
      <c r="AH541" s="430"/>
      <c r="AI541" s="430"/>
      <c r="AJ541" s="430"/>
      <c r="AK541" s="430"/>
      <c r="AL541" s="430"/>
      <c r="AM541" s="430"/>
      <c r="AN541" s="430"/>
      <c r="AO541" s="430"/>
      <c r="AP541" s="430"/>
    </row>
    <row r="542" spans="1:42" ht="15">
      <c r="A542" s="834"/>
      <c r="B542" s="455"/>
      <c r="C542" s="456"/>
      <c r="D542" s="456"/>
      <c r="E542" s="461"/>
      <c r="F542" s="456"/>
      <c r="G542" s="126"/>
      <c r="H542" s="126"/>
      <c r="I542" s="456"/>
      <c r="J542" s="456"/>
      <c r="K542" s="456"/>
      <c r="L542" s="458"/>
      <c r="M542" s="458"/>
      <c r="N542" s="458"/>
      <c r="O542" s="458"/>
      <c r="P542" s="458"/>
      <c r="Q542" s="458"/>
      <c r="R542" s="458"/>
      <c r="S542" s="458"/>
      <c r="T542" s="458"/>
      <c r="U542" s="458"/>
      <c r="V542" s="458"/>
      <c r="W542" s="458"/>
      <c r="X542" s="458"/>
      <c r="Y542" s="459"/>
      <c r="Z542" s="459"/>
      <c r="AA542" s="286"/>
      <c r="AB542" s="430"/>
      <c r="AC542" s="430"/>
      <c r="AD542" s="430"/>
      <c r="AE542" s="430"/>
      <c r="AF542" s="430"/>
      <c r="AG542" s="430"/>
      <c r="AH542" s="430"/>
      <c r="AI542" s="430"/>
      <c r="AJ542" s="430"/>
      <c r="AK542" s="430"/>
      <c r="AL542" s="430"/>
      <c r="AM542" s="430"/>
      <c r="AN542" s="430"/>
      <c r="AO542" s="430"/>
      <c r="AP542" s="430"/>
    </row>
    <row r="543" spans="1:42" ht="15">
      <c r="A543" s="834"/>
      <c r="B543" s="455"/>
      <c r="C543" s="456"/>
      <c r="D543" s="456"/>
      <c r="E543" s="461"/>
      <c r="F543" s="456"/>
      <c r="G543" s="126"/>
      <c r="H543" s="126"/>
      <c r="I543" s="456"/>
      <c r="J543" s="456"/>
      <c r="K543" s="456"/>
      <c r="L543" s="458"/>
      <c r="M543" s="458"/>
      <c r="N543" s="458"/>
      <c r="O543" s="458"/>
      <c r="P543" s="458"/>
      <c r="Q543" s="458"/>
      <c r="R543" s="458"/>
      <c r="S543" s="458"/>
      <c r="T543" s="458"/>
      <c r="U543" s="458"/>
      <c r="V543" s="458"/>
      <c r="W543" s="458"/>
      <c r="X543" s="458"/>
      <c r="Y543" s="459"/>
      <c r="Z543" s="459"/>
      <c r="AA543" s="286"/>
      <c r="AB543" s="430"/>
      <c r="AC543" s="430"/>
      <c r="AD543" s="430"/>
      <c r="AE543" s="430"/>
      <c r="AF543" s="430"/>
      <c r="AG543" s="430"/>
      <c r="AH543" s="430"/>
      <c r="AI543" s="430"/>
      <c r="AJ543" s="430"/>
      <c r="AK543" s="430"/>
      <c r="AL543" s="430"/>
      <c r="AM543" s="430"/>
      <c r="AN543" s="430"/>
      <c r="AO543" s="430"/>
      <c r="AP543" s="430"/>
    </row>
    <row r="544" spans="1:42" ht="15">
      <c r="A544" s="834"/>
      <c r="B544" s="455"/>
      <c r="C544" s="456"/>
      <c r="D544" s="456"/>
      <c r="E544" s="461"/>
      <c r="F544" s="456"/>
      <c r="G544" s="126"/>
      <c r="H544" s="126"/>
      <c r="I544" s="456"/>
      <c r="J544" s="456"/>
      <c r="K544" s="456"/>
      <c r="L544" s="458"/>
      <c r="M544" s="458"/>
      <c r="N544" s="458"/>
      <c r="O544" s="458"/>
      <c r="P544" s="458"/>
      <c r="Q544" s="458"/>
      <c r="R544" s="458"/>
      <c r="S544" s="458"/>
      <c r="T544" s="458"/>
      <c r="U544" s="458"/>
      <c r="V544" s="458"/>
      <c r="W544" s="458"/>
      <c r="X544" s="458"/>
      <c r="Y544" s="459"/>
      <c r="Z544" s="459"/>
      <c r="AA544" s="286"/>
      <c r="AB544" s="430"/>
      <c r="AC544" s="430"/>
      <c r="AD544" s="430"/>
      <c r="AE544" s="430"/>
      <c r="AF544" s="430"/>
      <c r="AG544" s="430"/>
      <c r="AH544" s="430"/>
      <c r="AI544" s="430"/>
      <c r="AJ544" s="430"/>
      <c r="AK544" s="430"/>
      <c r="AL544" s="430"/>
      <c r="AM544" s="430"/>
      <c r="AN544" s="430"/>
      <c r="AO544" s="430"/>
      <c r="AP544" s="430"/>
    </row>
    <row r="545" spans="1:42" ht="15">
      <c r="A545" s="834"/>
      <c r="B545" s="455"/>
      <c r="C545" s="456"/>
      <c r="D545" s="456"/>
      <c r="E545" s="461"/>
      <c r="F545" s="456"/>
      <c r="G545" s="126"/>
      <c r="H545" s="126"/>
      <c r="I545" s="456"/>
      <c r="J545" s="456"/>
      <c r="K545" s="456"/>
      <c r="L545" s="458"/>
      <c r="M545" s="458"/>
      <c r="N545" s="458"/>
      <c r="O545" s="458"/>
      <c r="P545" s="458"/>
      <c r="Q545" s="458"/>
      <c r="R545" s="458"/>
      <c r="S545" s="458"/>
      <c r="T545" s="458"/>
      <c r="U545" s="458"/>
      <c r="V545" s="458"/>
      <c r="W545" s="458"/>
      <c r="X545" s="458"/>
      <c r="Y545" s="459"/>
      <c r="Z545" s="459"/>
      <c r="AA545" s="286"/>
      <c r="AB545" s="430"/>
      <c r="AC545" s="430"/>
      <c r="AD545" s="430"/>
      <c r="AE545" s="430"/>
      <c r="AF545" s="430"/>
      <c r="AG545" s="430"/>
      <c r="AH545" s="430"/>
      <c r="AI545" s="430"/>
      <c r="AJ545" s="430"/>
      <c r="AK545" s="430"/>
      <c r="AL545" s="430"/>
      <c r="AM545" s="430"/>
      <c r="AN545" s="430"/>
      <c r="AO545" s="430"/>
      <c r="AP545" s="430"/>
    </row>
    <row r="546" spans="1:42" ht="15">
      <c r="A546" s="834"/>
      <c r="B546" s="455"/>
      <c r="C546" s="456"/>
      <c r="D546" s="456"/>
      <c r="E546" s="461"/>
      <c r="F546" s="456"/>
      <c r="G546" s="126"/>
      <c r="H546" s="126"/>
      <c r="I546" s="456"/>
      <c r="J546" s="456"/>
      <c r="K546" s="456"/>
      <c r="L546" s="458"/>
      <c r="M546" s="458"/>
      <c r="N546" s="458"/>
      <c r="O546" s="458"/>
      <c r="P546" s="458"/>
      <c r="Q546" s="458"/>
      <c r="R546" s="458"/>
      <c r="S546" s="458"/>
      <c r="T546" s="458"/>
      <c r="U546" s="458"/>
      <c r="V546" s="458"/>
      <c r="W546" s="458"/>
      <c r="X546" s="458"/>
      <c r="Y546" s="459"/>
      <c r="Z546" s="459"/>
      <c r="AA546" s="286"/>
      <c r="AB546" s="430"/>
      <c r="AC546" s="430"/>
      <c r="AD546" s="430"/>
      <c r="AE546" s="430"/>
      <c r="AF546" s="430"/>
      <c r="AG546" s="430"/>
      <c r="AH546" s="430"/>
      <c r="AI546" s="430"/>
      <c r="AJ546" s="430"/>
      <c r="AK546" s="430"/>
      <c r="AL546" s="430"/>
      <c r="AM546" s="430"/>
      <c r="AN546" s="430"/>
      <c r="AO546" s="430"/>
      <c r="AP546" s="430"/>
    </row>
    <row r="547" spans="1:42" ht="15">
      <c r="A547" s="834"/>
      <c r="B547" s="455"/>
      <c r="C547" s="456"/>
      <c r="D547" s="456"/>
      <c r="E547" s="461"/>
      <c r="F547" s="456"/>
      <c r="G547" s="126"/>
      <c r="H547" s="126"/>
      <c r="I547" s="456"/>
      <c r="J547" s="456"/>
      <c r="K547" s="456"/>
      <c r="L547" s="458"/>
      <c r="M547" s="458"/>
      <c r="N547" s="458"/>
      <c r="O547" s="458"/>
      <c r="P547" s="458"/>
      <c r="Q547" s="458"/>
      <c r="R547" s="458"/>
      <c r="S547" s="458"/>
      <c r="T547" s="458"/>
      <c r="U547" s="458"/>
      <c r="V547" s="458"/>
      <c r="W547" s="458"/>
      <c r="X547" s="458"/>
      <c r="Y547" s="459"/>
      <c r="Z547" s="459"/>
      <c r="AA547" s="286"/>
      <c r="AB547" s="430"/>
      <c r="AC547" s="430"/>
      <c r="AD547" s="430"/>
      <c r="AE547" s="430"/>
      <c r="AF547" s="430"/>
      <c r="AG547" s="430"/>
      <c r="AH547" s="430"/>
      <c r="AI547" s="430"/>
      <c r="AJ547" s="430"/>
      <c r="AK547" s="430"/>
      <c r="AL547" s="430"/>
      <c r="AM547" s="430"/>
      <c r="AN547" s="430"/>
      <c r="AO547" s="430"/>
      <c r="AP547" s="430"/>
    </row>
    <row r="548" spans="1:42" ht="15">
      <c r="A548" s="834"/>
      <c r="B548" s="455"/>
      <c r="C548" s="456"/>
      <c r="D548" s="456"/>
      <c r="E548" s="461"/>
      <c r="F548" s="456"/>
      <c r="G548" s="126"/>
      <c r="H548" s="126"/>
      <c r="I548" s="456"/>
      <c r="J548" s="456"/>
      <c r="K548" s="456"/>
      <c r="L548" s="458"/>
      <c r="M548" s="458"/>
      <c r="N548" s="458"/>
      <c r="O548" s="458"/>
      <c r="P548" s="458"/>
      <c r="Q548" s="458"/>
      <c r="R548" s="458"/>
      <c r="S548" s="458"/>
      <c r="T548" s="458"/>
      <c r="U548" s="458"/>
      <c r="V548" s="458"/>
      <c r="W548" s="458"/>
      <c r="X548" s="458"/>
      <c r="Y548" s="459"/>
      <c r="Z548" s="459"/>
      <c r="AA548" s="286"/>
      <c r="AB548" s="430"/>
      <c r="AC548" s="430"/>
      <c r="AD548" s="430"/>
      <c r="AE548" s="430"/>
      <c r="AF548" s="430"/>
      <c r="AG548" s="430"/>
      <c r="AH548" s="430"/>
      <c r="AI548" s="430"/>
      <c r="AJ548" s="430"/>
      <c r="AK548" s="430"/>
      <c r="AL548" s="430"/>
      <c r="AM548" s="430"/>
      <c r="AN548" s="430"/>
      <c r="AO548" s="430"/>
      <c r="AP548" s="430"/>
    </row>
    <row r="549" spans="1:42" ht="15">
      <c r="A549" s="834"/>
      <c r="B549" s="455"/>
      <c r="C549" s="456"/>
      <c r="D549" s="456"/>
      <c r="E549" s="461"/>
      <c r="F549" s="456"/>
      <c r="G549" s="126"/>
      <c r="H549" s="126"/>
      <c r="I549" s="456"/>
      <c r="J549" s="456"/>
      <c r="K549" s="456"/>
      <c r="L549" s="458"/>
      <c r="M549" s="458"/>
      <c r="N549" s="458"/>
      <c r="O549" s="458"/>
      <c r="P549" s="458"/>
      <c r="Q549" s="458"/>
      <c r="R549" s="458"/>
      <c r="S549" s="458"/>
      <c r="T549" s="458"/>
      <c r="U549" s="458"/>
      <c r="V549" s="458"/>
      <c r="W549" s="458"/>
      <c r="X549" s="458"/>
      <c r="Y549" s="459"/>
      <c r="Z549" s="459"/>
      <c r="AA549" s="286"/>
      <c r="AB549" s="430"/>
      <c r="AC549" s="430"/>
      <c r="AD549" s="430"/>
      <c r="AE549" s="430"/>
      <c r="AF549" s="430"/>
      <c r="AG549" s="430"/>
      <c r="AH549" s="430"/>
      <c r="AI549" s="430"/>
      <c r="AJ549" s="430"/>
      <c r="AK549" s="430"/>
      <c r="AL549" s="430"/>
      <c r="AM549" s="430"/>
      <c r="AN549" s="430"/>
      <c r="AO549" s="430"/>
      <c r="AP549" s="430"/>
    </row>
    <row r="550" spans="1:42" ht="15">
      <c r="A550" s="834"/>
      <c r="B550" s="455"/>
      <c r="C550" s="456"/>
      <c r="D550" s="456"/>
      <c r="E550" s="461"/>
      <c r="F550" s="456"/>
      <c r="G550" s="126"/>
      <c r="H550" s="126"/>
      <c r="I550" s="456"/>
      <c r="J550" s="456"/>
      <c r="K550" s="456"/>
      <c r="L550" s="458"/>
      <c r="M550" s="458"/>
      <c r="N550" s="458"/>
      <c r="O550" s="458"/>
      <c r="P550" s="458"/>
      <c r="Q550" s="458"/>
      <c r="R550" s="458"/>
      <c r="S550" s="458"/>
      <c r="T550" s="458"/>
      <c r="U550" s="458"/>
      <c r="V550" s="458"/>
      <c r="W550" s="458"/>
      <c r="X550" s="458"/>
      <c r="Y550" s="459"/>
      <c r="Z550" s="459"/>
      <c r="AA550" s="286"/>
      <c r="AB550" s="430"/>
      <c r="AC550" s="430"/>
      <c r="AD550" s="430"/>
      <c r="AE550" s="430"/>
      <c r="AF550" s="430"/>
      <c r="AG550" s="430"/>
      <c r="AH550" s="430"/>
      <c r="AI550" s="430"/>
      <c r="AJ550" s="430"/>
      <c r="AK550" s="430"/>
      <c r="AL550" s="430"/>
      <c r="AM550" s="430"/>
      <c r="AN550" s="430"/>
      <c r="AO550" s="430"/>
      <c r="AP550" s="430"/>
    </row>
    <row r="551" spans="1:42" ht="15">
      <c r="A551" s="834"/>
      <c r="B551" s="455"/>
      <c r="C551" s="456"/>
      <c r="D551" s="456"/>
      <c r="E551" s="461"/>
      <c r="F551" s="456"/>
      <c r="G551" s="126"/>
      <c r="H551" s="126"/>
      <c r="I551" s="456"/>
      <c r="J551" s="456"/>
      <c r="K551" s="456"/>
      <c r="L551" s="458"/>
      <c r="M551" s="458"/>
      <c r="N551" s="458"/>
      <c r="O551" s="458"/>
      <c r="P551" s="458"/>
      <c r="Q551" s="458"/>
      <c r="R551" s="458"/>
      <c r="S551" s="458"/>
      <c r="T551" s="458"/>
      <c r="U551" s="458"/>
      <c r="V551" s="458"/>
      <c r="W551" s="458"/>
      <c r="X551" s="458"/>
      <c r="Y551" s="459"/>
      <c r="Z551" s="459"/>
      <c r="AA551" s="286"/>
      <c r="AB551" s="430"/>
      <c r="AC551" s="430"/>
      <c r="AD551" s="430"/>
      <c r="AE551" s="430"/>
      <c r="AF551" s="430"/>
      <c r="AG551" s="430"/>
      <c r="AH551" s="430"/>
      <c r="AI551" s="430"/>
      <c r="AJ551" s="430"/>
      <c r="AK551" s="430"/>
      <c r="AL551" s="430"/>
      <c r="AM551" s="430"/>
      <c r="AN551" s="430"/>
      <c r="AO551" s="430"/>
      <c r="AP551" s="430"/>
    </row>
    <row r="552" spans="1:42" ht="15">
      <c r="A552" s="834"/>
      <c r="B552" s="455"/>
      <c r="C552" s="456"/>
      <c r="D552" s="456"/>
      <c r="E552" s="461"/>
      <c r="F552" s="456"/>
      <c r="G552" s="126"/>
      <c r="H552" s="126"/>
      <c r="I552" s="456"/>
      <c r="J552" s="456"/>
      <c r="K552" s="456"/>
      <c r="L552" s="458"/>
      <c r="M552" s="458"/>
      <c r="N552" s="458"/>
      <c r="O552" s="458"/>
      <c r="P552" s="458"/>
      <c r="Q552" s="458"/>
      <c r="R552" s="458"/>
      <c r="S552" s="458"/>
      <c r="T552" s="458"/>
      <c r="U552" s="458"/>
      <c r="V552" s="458"/>
      <c r="W552" s="458"/>
      <c r="X552" s="458"/>
      <c r="Y552" s="459"/>
      <c r="Z552" s="459"/>
      <c r="AA552" s="286"/>
      <c r="AB552" s="430"/>
      <c r="AC552" s="430"/>
      <c r="AD552" s="430"/>
      <c r="AE552" s="430"/>
      <c r="AF552" s="430"/>
      <c r="AG552" s="430"/>
      <c r="AH552" s="430"/>
      <c r="AI552" s="430"/>
      <c r="AJ552" s="430"/>
      <c r="AK552" s="430"/>
      <c r="AL552" s="430"/>
      <c r="AM552" s="430"/>
      <c r="AN552" s="430"/>
      <c r="AO552" s="430"/>
      <c r="AP552" s="430"/>
    </row>
    <row r="553" spans="1:42" ht="15">
      <c r="A553" s="834"/>
      <c r="B553" s="455"/>
      <c r="C553" s="456"/>
      <c r="D553" s="456"/>
      <c r="E553" s="461"/>
      <c r="F553" s="456"/>
      <c r="G553" s="126"/>
      <c r="H553" s="126"/>
      <c r="I553" s="456"/>
      <c r="J553" s="456"/>
      <c r="K553" s="456"/>
      <c r="L553" s="458"/>
      <c r="M553" s="458"/>
      <c r="N553" s="458"/>
      <c r="O553" s="458"/>
      <c r="P553" s="458"/>
      <c r="Q553" s="458"/>
      <c r="R553" s="458"/>
      <c r="S553" s="458"/>
      <c r="T553" s="458"/>
      <c r="U553" s="458"/>
      <c r="V553" s="458"/>
      <c r="W553" s="458"/>
      <c r="X553" s="458"/>
      <c r="Y553" s="459"/>
      <c r="Z553" s="459"/>
      <c r="AA553" s="286"/>
      <c r="AB553" s="430"/>
      <c r="AC553" s="430"/>
      <c r="AD553" s="430"/>
      <c r="AE553" s="430"/>
      <c r="AF553" s="430"/>
      <c r="AG553" s="430"/>
      <c r="AH553" s="430"/>
      <c r="AI553" s="430"/>
      <c r="AJ553" s="430"/>
      <c r="AK553" s="430"/>
      <c r="AL553" s="430"/>
      <c r="AM553" s="430"/>
      <c r="AN553" s="430"/>
      <c r="AO553" s="430"/>
      <c r="AP553" s="430"/>
    </row>
    <row r="554" spans="1:42" ht="15">
      <c r="A554" s="834"/>
      <c r="B554" s="455"/>
      <c r="C554" s="456"/>
      <c r="D554" s="456"/>
      <c r="E554" s="461"/>
      <c r="F554" s="456"/>
      <c r="G554" s="126"/>
      <c r="H554" s="126"/>
      <c r="I554" s="456"/>
      <c r="J554" s="456"/>
      <c r="K554" s="456"/>
      <c r="L554" s="458"/>
      <c r="M554" s="458"/>
      <c r="N554" s="458"/>
      <c r="O554" s="458"/>
      <c r="P554" s="458"/>
      <c r="Q554" s="458"/>
      <c r="R554" s="458"/>
      <c r="S554" s="458"/>
      <c r="T554" s="458"/>
      <c r="U554" s="458"/>
      <c r="V554" s="458"/>
      <c r="W554" s="458"/>
      <c r="X554" s="458"/>
      <c r="Y554" s="459"/>
      <c r="Z554" s="459"/>
      <c r="AA554" s="286"/>
      <c r="AB554" s="430"/>
      <c r="AC554" s="430"/>
      <c r="AD554" s="430"/>
      <c r="AE554" s="430"/>
      <c r="AF554" s="430"/>
      <c r="AG554" s="430"/>
      <c r="AH554" s="430"/>
      <c r="AI554" s="430"/>
      <c r="AJ554" s="430"/>
      <c r="AK554" s="430"/>
      <c r="AL554" s="430"/>
      <c r="AM554" s="430"/>
      <c r="AN554" s="430"/>
      <c r="AO554" s="430"/>
      <c r="AP554" s="430"/>
    </row>
    <row r="555" spans="1:42" ht="15">
      <c r="A555" s="834"/>
      <c r="B555" s="455"/>
      <c r="C555" s="456"/>
      <c r="D555" s="456"/>
      <c r="E555" s="461"/>
      <c r="F555" s="456"/>
      <c r="G555" s="126"/>
      <c r="H555" s="126"/>
      <c r="I555" s="456"/>
      <c r="J555" s="456"/>
      <c r="K555" s="456"/>
      <c r="L555" s="458"/>
      <c r="M555" s="458"/>
      <c r="N555" s="458"/>
      <c r="O555" s="458"/>
      <c r="P555" s="458"/>
      <c r="Q555" s="458"/>
      <c r="R555" s="458"/>
      <c r="S555" s="458"/>
      <c r="T555" s="458"/>
      <c r="U555" s="458"/>
      <c r="V555" s="458"/>
      <c r="W555" s="458"/>
      <c r="X555" s="458"/>
      <c r="Y555" s="459"/>
      <c r="Z555" s="459"/>
      <c r="AA555" s="286"/>
      <c r="AB555" s="430"/>
      <c r="AC555" s="430"/>
      <c r="AD555" s="430"/>
      <c r="AE555" s="430"/>
      <c r="AF555" s="430"/>
      <c r="AG555" s="430"/>
      <c r="AH555" s="430"/>
      <c r="AI555" s="430"/>
      <c r="AJ555" s="430"/>
      <c r="AK555" s="430"/>
      <c r="AL555" s="430"/>
      <c r="AM555" s="430"/>
      <c r="AN555" s="430"/>
      <c r="AO555" s="430"/>
      <c r="AP555" s="430"/>
    </row>
    <row r="556" spans="1:42" ht="15">
      <c r="A556" s="834"/>
      <c r="B556" s="455"/>
      <c r="C556" s="456"/>
      <c r="D556" s="456"/>
      <c r="E556" s="461"/>
      <c r="F556" s="456"/>
      <c r="G556" s="126"/>
      <c r="H556" s="126"/>
      <c r="I556" s="456"/>
      <c r="J556" s="456"/>
      <c r="K556" s="456"/>
      <c r="L556" s="458"/>
      <c r="M556" s="458"/>
      <c r="N556" s="458"/>
      <c r="O556" s="458"/>
      <c r="P556" s="458"/>
      <c r="Q556" s="458"/>
      <c r="R556" s="458"/>
      <c r="S556" s="458"/>
      <c r="T556" s="458"/>
      <c r="U556" s="458"/>
      <c r="V556" s="458"/>
      <c r="W556" s="458"/>
      <c r="X556" s="458"/>
      <c r="Y556" s="459"/>
      <c r="Z556" s="459"/>
      <c r="AA556" s="286"/>
      <c r="AB556" s="430"/>
      <c r="AC556" s="430"/>
      <c r="AD556" s="430"/>
      <c r="AE556" s="430"/>
      <c r="AF556" s="430"/>
      <c r="AG556" s="430"/>
      <c r="AH556" s="430"/>
      <c r="AI556" s="430"/>
      <c r="AJ556" s="430"/>
      <c r="AK556" s="430"/>
      <c r="AL556" s="430"/>
      <c r="AM556" s="430"/>
      <c r="AN556" s="430"/>
      <c r="AO556" s="430"/>
      <c r="AP556" s="430"/>
    </row>
    <row r="557" spans="1:42" ht="15">
      <c r="A557" s="834"/>
      <c r="B557" s="455"/>
      <c r="C557" s="456"/>
      <c r="D557" s="456"/>
      <c r="E557" s="461"/>
      <c r="F557" s="456"/>
      <c r="G557" s="126"/>
      <c r="H557" s="126"/>
      <c r="I557" s="456"/>
      <c r="J557" s="456"/>
      <c r="K557" s="456"/>
      <c r="L557" s="458"/>
      <c r="M557" s="458"/>
      <c r="N557" s="458"/>
      <c r="O557" s="458"/>
      <c r="P557" s="458"/>
      <c r="Q557" s="458"/>
      <c r="R557" s="458"/>
      <c r="S557" s="458"/>
      <c r="T557" s="458"/>
      <c r="U557" s="458"/>
      <c r="V557" s="458"/>
      <c r="W557" s="458"/>
      <c r="X557" s="458"/>
      <c r="Y557" s="459"/>
      <c r="Z557" s="459"/>
      <c r="AA557" s="286"/>
      <c r="AB557" s="430"/>
      <c r="AC557" s="430"/>
      <c r="AD557" s="430"/>
      <c r="AE557" s="430"/>
      <c r="AF557" s="430"/>
      <c r="AG557" s="430"/>
      <c r="AH557" s="430"/>
      <c r="AI557" s="430"/>
      <c r="AJ557" s="430"/>
      <c r="AK557" s="430"/>
      <c r="AL557" s="430"/>
      <c r="AM557" s="430"/>
      <c r="AN557" s="430"/>
      <c r="AO557" s="430"/>
      <c r="AP557" s="430"/>
    </row>
    <row r="558" spans="1:42" ht="15">
      <c r="A558" s="834"/>
      <c r="B558" s="455"/>
      <c r="C558" s="456"/>
      <c r="D558" s="456"/>
      <c r="E558" s="461"/>
      <c r="F558" s="456"/>
      <c r="G558" s="126"/>
      <c r="H558" s="126"/>
      <c r="I558" s="456"/>
      <c r="J558" s="456"/>
      <c r="K558" s="456"/>
      <c r="L558" s="458"/>
      <c r="M558" s="458"/>
      <c r="N558" s="458"/>
      <c r="O558" s="458"/>
      <c r="P558" s="458"/>
      <c r="Q558" s="458"/>
      <c r="R558" s="458"/>
      <c r="S558" s="458"/>
      <c r="T558" s="458"/>
      <c r="U558" s="458"/>
      <c r="V558" s="458"/>
      <c r="W558" s="458"/>
      <c r="X558" s="458"/>
      <c r="Y558" s="459"/>
      <c r="Z558" s="459"/>
      <c r="AA558" s="286"/>
      <c r="AB558" s="430"/>
      <c r="AC558" s="430"/>
      <c r="AD558" s="430"/>
      <c r="AE558" s="430"/>
      <c r="AF558" s="430"/>
      <c r="AG558" s="430"/>
      <c r="AH558" s="430"/>
      <c r="AI558" s="430"/>
      <c r="AJ558" s="430"/>
      <c r="AK558" s="430"/>
      <c r="AL558" s="430"/>
      <c r="AM558" s="430"/>
      <c r="AN558" s="430"/>
      <c r="AO558" s="430"/>
      <c r="AP558" s="430"/>
    </row>
    <row r="559" spans="1:42" ht="15">
      <c r="A559" s="834"/>
      <c r="B559" s="455"/>
      <c r="C559" s="456"/>
      <c r="D559" s="456"/>
      <c r="E559" s="461"/>
      <c r="F559" s="456"/>
      <c r="G559" s="126"/>
      <c r="H559" s="126"/>
      <c r="I559" s="456"/>
      <c r="J559" s="456"/>
      <c r="K559" s="456"/>
      <c r="L559" s="458"/>
      <c r="M559" s="458"/>
      <c r="N559" s="458"/>
      <c r="O559" s="458"/>
      <c r="P559" s="458"/>
      <c r="Q559" s="458"/>
      <c r="R559" s="458"/>
      <c r="S559" s="458"/>
      <c r="T559" s="458"/>
      <c r="U559" s="458"/>
      <c r="V559" s="458"/>
      <c r="W559" s="458"/>
      <c r="X559" s="458"/>
      <c r="Y559" s="459"/>
      <c r="Z559" s="459"/>
      <c r="AA559" s="286"/>
      <c r="AB559" s="430"/>
      <c r="AC559" s="430"/>
      <c r="AD559" s="430"/>
      <c r="AE559" s="430"/>
      <c r="AF559" s="430"/>
      <c r="AG559" s="430"/>
      <c r="AH559" s="430"/>
      <c r="AI559" s="430"/>
      <c r="AJ559" s="430"/>
      <c r="AK559" s="430"/>
      <c r="AL559" s="430"/>
      <c r="AM559" s="430"/>
      <c r="AN559" s="430"/>
      <c r="AO559" s="430"/>
      <c r="AP559" s="430"/>
    </row>
    <row r="560" spans="1:42" ht="15">
      <c r="A560" s="834"/>
      <c r="B560" s="455"/>
      <c r="C560" s="456"/>
      <c r="D560" s="456"/>
      <c r="E560" s="461"/>
      <c r="F560" s="456"/>
      <c r="G560" s="126"/>
      <c r="H560" s="126"/>
      <c r="I560" s="456"/>
      <c r="J560" s="456"/>
      <c r="K560" s="456"/>
      <c r="L560" s="458"/>
      <c r="M560" s="458"/>
      <c r="N560" s="458"/>
      <c r="O560" s="458"/>
      <c r="P560" s="458"/>
      <c r="Q560" s="458"/>
      <c r="R560" s="458"/>
      <c r="S560" s="458"/>
      <c r="T560" s="458"/>
      <c r="U560" s="458"/>
      <c r="V560" s="458"/>
      <c r="W560" s="458"/>
      <c r="X560" s="458"/>
      <c r="Y560" s="459"/>
      <c r="Z560" s="459"/>
      <c r="AA560" s="286"/>
      <c r="AB560" s="430"/>
      <c r="AC560" s="430"/>
      <c r="AD560" s="430"/>
      <c r="AE560" s="430"/>
      <c r="AF560" s="430"/>
      <c r="AG560" s="430"/>
      <c r="AH560" s="430"/>
      <c r="AI560" s="430"/>
      <c r="AJ560" s="430"/>
      <c r="AK560" s="430"/>
      <c r="AL560" s="430"/>
      <c r="AM560" s="430"/>
      <c r="AN560" s="430"/>
      <c r="AO560" s="430"/>
      <c r="AP560" s="430"/>
    </row>
    <row r="561" spans="1:42" ht="15">
      <c r="A561" s="834"/>
      <c r="B561" s="455"/>
      <c r="C561" s="456"/>
      <c r="D561" s="456"/>
      <c r="E561" s="461"/>
      <c r="F561" s="456"/>
      <c r="G561" s="126"/>
      <c r="H561" s="126"/>
      <c r="I561" s="456"/>
      <c r="J561" s="456"/>
      <c r="K561" s="456"/>
      <c r="L561" s="458"/>
      <c r="M561" s="458"/>
      <c r="N561" s="458"/>
      <c r="O561" s="458"/>
      <c r="P561" s="458"/>
      <c r="Q561" s="458"/>
      <c r="R561" s="458"/>
      <c r="S561" s="458"/>
      <c r="T561" s="458"/>
      <c r="U561" s="458"/>
      <c r="V561" s="458"/>
      <c r="W561" s="458"/>
      <c r="X561" s="458"/>
      <c r="Y561" s="459"/>
      <c r="Z561" s="459"/>
      <c r="AA561" s="286"/>
      <c r="AB561" s="430"/>
      <c r="AC561" s="430"/>
      <c r="AD561" s="430"/>
      <c r="AE561" s="430"/>
      <c r="AF561" s="430"/>
      <c r="AG561" s="430"/>
      <c r="AH561" s="430"/>
      <c r="AI561" s="430"/>
      <c r="AJ561" s="430"/>
      <c r="AK561" s="430"/>
      <c r="AL561" s="430"/>
      <c r="AM561" s="430"/>
      <c r="AN561" s="430"/>
      <c r="AO561" s="430"/>
      <c r="AP561" s="430"/>
    </row>
    <row r="562" spans="1:42" ht="15">
      <c r="A562" s="834"/>
      <c r="B562" s="455"/>
      <c r="C562" s="456"/>
      <c r="D562" s="456"/>
      <c r="E562" s="461"/>
      <c r="F562" s="456"/>
      <c r="G562" s="126"/>
      <c r="H562" s="126"/>
      <c r="I562" s="456"/>
      <c r="J562" s="456"/>
      <c r="K562" s="456"/>
      <c r="L562" s="458"/>
      <c r="M562" s="458"/>
      <c r="N562" s="458"/>
      <c r="O562" s="458"/>
      <c r="P562" s="458"/>
      <c r="Q562" s="458"/>
      <c r="R562" s="458"/>
      <c r="S562" s="458"/>
      <c r="T562" s="458"/>
      <c r="U562" s="458"/>
      <c r="V562" s="458"/>
      <c r="W562" s="458"/>
      <c r="X562" s="458"/>
      <c r="Y562" s="459"/>
      <c r="Z562" s="459"/>
      <c r="AA562" s="286"/>
      <c r="AB562" s="430"/>
      <c r="AC562" s="430"/>
      <c r="AD562" s="430"/>
      <c r="AE562" s="430"/>
      <c r="AF562" s="430"/>
      <c r="AG562" s="430"/>
      <c r="AH562" s="430"/>
      <c r="AI562" s="430"/>
      <c r="AJ562" s="430"/>
      <c r="AK562" s="430"/>
      <c r="AL562" s="430"/>
      <c r="AM562" s="430"/>
      <c r="AN562" s="430"/>
      <c r="AO562" s="430"/>
      <c r="AP562" s="430"/>
    </row>
    <row r="563" spans="1:42" ht="15">
      <c r="A563" s="834"/>
      <c r="B563" s="455"/>
      <c r="C563" s="456"/>
      <c r="D563" s="456"/>
      <c r="E563" s="461"/>
      <c r="F563" s="456"/>
      <c r="G563" s="126"/>
      <c r="H563" s="126"/>
      <c r="I563" s="456"/>
      <c r="J563" s="456"/>
      <c r="K563" s="456"/>
      <c r="L563" s="458"/>
      <c r="M563" s="458"/>
      <c r="N563" s="458"/>
      <c r="O563" s="458"/>
      <c r="P563" s="458"/>
      <c r="Q563" s="458"/>
      <c r="R563" s="458"/>
      <c r="S563" s="458"/>
      <c r="T563" s="458"/>
      <c r="U563" s="458"/>
      <c r="V563" s="458"/>
      <c r="W563" s="458"/>
      <c r="X563" s="458"/>
      <c r="Y563" s="459"/>
      <c r="Z563" s="459"/>
      <c r="AA563" s="286"/>
      <c r="AB563" s="430"/>
      <c r="AC563" s="430"/>
      <c r="AD563" s="430"/>
      <c r="AE563" s="430"/>
      <c r="AF563" s="430"/>
      <c r="AG563" s="430"/>
      <c r="AH563" s="430"/>
      <c r="AI563" s="430"/>
      <c r="AJ563" s="430"/>
      <c r="AK563" s="430"/>
      <c r="AL563" s="430"/>
      <c r="AM563" s="430"/>
      <c r="AN563" s="430"/>
      <c r="AO563" s="430"/>
      <c r="AP563" s="430"/>
    </row>
    <row r="564" spans="1:42" ht="15">
      <c r="A564" s="834"/>
      <c r="B564" s="455"/>
      <c r="C564" s="456"/>
      <c r="D564" s="456"/>
      <c r="E564" s="461"/>
      <c r="F564" s="456"/>
      <c r="G564" s="126"/>
      <c r="H564" s="126"/>
      <c r="I564" s="456"/>
      <c r="J564" s="456"/>
      <c r="K564" s="456"/>
      <c r="L564" s="458"/>
      <c r="M564" s="458"/>
      <c r="N564" s="458"/>
      <c r="O564" s="458"/>
      <c r="P564" s="458"/>
      <c r="Q564" s="458"/>
      <c r="R564" s="458"/>
      <c r="S564" s="458"/>
      <c r="T564" s="458"/>
      <c r="U564" s="458"/>
      <c r="V564" s="458"/>
      <c r="W564" s="458"/>
      <c r="X564" s="458"/>
      <c r="Y564" s="459"/>
      <c r="Z564" s="459"/>
      <c r="AA564" s="286"/>
      <c r="AB564" s="430"/>
      <c r="AC564" s="430"/>
      <c r="AD564" s="430"/>
      <c r="AE564" s="430"/>
      <c r="AF564" s="430"/>
      <c r="AG564" s="430"/>
      <c r="AH564" s="430"/>
      <c r="AI564" s="430"/>
      <c r="AJ564" s="430"/>
      <c r="AK564" s="430"/>
      <c r="AL564" s="430"/>
      <c r="AM564" s="430"/>
      <c r="AN564" s="430"/>
      <c r="AO564" s="430"/>
      <c r="AP564" s="430"/>
    </row>
    <row r="565" spans="1:42" ht="15">
      <c r="A565" s="834"/>
      <c r="B565" s="455"/>
      <c r="C565" s="456"/>
      <c r="D565" s="456"/>
      <c r="E565" s="461"/>
      <c r="F565" s="456"/>
      <c r="G565" s="126"/>
      <c r="H565" s="126"/>
      <c r="I565" s="456"/>
      <c r="J565" s="456"/>
      <c r="K565" s="456"/>
      <c r="L565" s="458"/>
      <c r="M565" s="458"/>
      <c r="N565" s="458"/>
      <c r="O565" s="458"/>
      <c r="P565" s="458"/>
      <c r="Q565" s="458"/>
      <c r="R565" s="458"/>
      <c r="S565" s="458"/>
      <c r="T565" s="458"/>
      <c r="U565" s="458"/>
      <c r="V565" s="458"/>
      <c r="W565" s="458"/>
      <c r="X565" s="458"/>
      <c r="Y565" s="459"/>
      <c r="Z565" s="459"/>
      <c r="AA565" s="286"/>
      <c r="AB565" s="430"/>
      <c r="AC565" s="430"/>
      <c r="AD565" s="430"/>
      <c r="AE565" s="430"/>
      <c r="AF565" s="430"/>
      <c r="AG565" s="430"/>
      <c r="AH565" s="430"/>
      <c r="AI565" s="430"/>
      <c r="AJ565" s="430"/>
      <c r="AK565" s="430"/>
      <c r="AL565" s="430"/>
      <c r="AM565" s="430"/>
      <c r="AN565" s="430"/>
      <c r="AO565" s="430"/>
      <c r="AP565" s="430"/>
    </row>
    <row r="566" spans="1:42" ht="15">
      <c r="A566" s="834"/>
      <c r="B566" s="455"/>
      <c r="C566" s="456"/>
      <c r="D566" s="456"/>
      <c r="E566" s="461"/>
      <c r="F566" s="456"/>
      <c r="G566" s="126"/>
      <c r="H566" s="126"/>
      <c r="I566" s="456"/>
      <c r="J566" s="456"/>
      <c r="K566" s="456"/>
      <c r="L566" s="458"/>
      <c r="M566" s="458"/>
      <c r="N566" s="458"/>
      <c r="O566" s="458"/>
      <c r="P566" s="458"/>
      <c r="Q566" s="458"/>
      <c r="R566" s="458"/>
      <c r="S566" s="458"/>
      <c r="T566" s="458"/>
      <c r="U566" s="458"/>
      <c r="V566" s="458"/>
      <c r="W566" s="458"/>
      <c r="X566" s="458"/>
      <c r="Y566" s="459"/>
      <c r="Z566" s="459"/>
      <c r="AA566" s="286"/>
      <c r="AB566" s="430"/>
      <c r="AC566" s="430"/>
      <c r="AD566" s="430"/>
      <c r="AE566" s="430"/>
      <c r="AF566" s="430"/>
      <c r="AG566" s="430"/>
      <c r="AH566" s="430"/>
      <c r="AI566" s="430"/>
      <c r="AJ566" s="430"/>
      <c r="AK566" s="430"/>
      <c r="AL566" s="430"/>
      <c r="AM566" s="430"/>
      <c r="AN566" s="430"/>
      <c r="AO566" s="430"/>
      <c r="AP566" s="430"/>
    </row>
    <row r="567" spans="1:42" ht="15">
      <c r="A567" s="834"/>
      <c r="B567" s="455"/>
      <c r="C567" s="456"/>
      <c r="D567" s="456"/>
      <c r="E567" s="461"/>
      <c r="F567" s="456"/>
      <c r="G567" s="126"/>
      <c r="H567" s="126"/>
      <c r="I567" s="456"/>
      <c r="J567" s="456"/>
      <c r="K567" s="456"/>
      <c r="L567" s="458"/>
      <c r="M567" s="458"/>
      <c r="N567" s="458"/>
      <c r="O567" s="458"/>
      <c r="P567" s="458"/>
      <c r="Q567" s="458"/>
      <c r="R567" s="458"/>
      <c r="S567" s="458"/>
      <c r="T567" s="458"/>
      <c r="U567" s="458"/>
      <c r="V567" s="458"/>
      <c r="W567" s="458"/>
      <c r="X567" s="458"/>
      <c r="Y567" s="459"/>
      <c r="Z567" s="459"/>
      <c r="AA567" s="286"/>
      <c r="AB567" s="430"/>
      <c r="AC567" s="430"/>
      <c r="AD567" s="430"/>
      <c r="AE567" s="430"/>
      <c r="AF567" s="430"/>
      <c r="AG567" s="430"/>
      <c r="AH567" s="430"/>
      <c r="AI567" s="430"/>
      <c r="AJ567" s="430"/>
      <c r="AK567" s="430"/>
      <c r="AL567" s="430"/>
      <c r="AM567" s="430"/>
      <c r="AN567" s="430"/>
      <c r="AO567" s="430"/>
      <c r="AP567" s="430"/>
    </row>
    <row r="568" spans="1:42" ht="15">
      <c r="A568" s="834"/>
      <c r="B568" s="455"/>
      <c r="C568" s="456"/>
      <c r="D568" s="456"/>
      <c r="E568" s="461"/>
      <c r="F568" s="456"/>
      <c r="G568" s="126"/>
      <c r="H568" s="126"/>
      <c r="I568" s="456"/>
      <c r="J568" s="456"/>
      <c r="K568" s="456"/>
      <c r="L568" s="458"/>
      <c r="M568" s="458"/>
      <c r="N568" s="458"/>
      <c r="O568" s="458"/>
      <c r="P568" s="458"/>
      <c r="Q568" s="458"/>
      <c r="R568" s="458"/>
      <c r="S568" s="458"/>
      <c r="T568" s="458"/>
      <c r="U568" s="458"/>
      <c r="V568" s="458"/>
      <c r="W568" s="458"/>
      <c r="X568" s="458"/>
      <c r="Y568" s="459"/>
      <c r="Z568" s="459"/>
      <c r="AA568" s="286"/>
      <c r="AB568" s="430"/>
      <c r="AC568" s="430"/>
      <c r="AD568" s="430"/>
      <c r="AE568" s="430"/>
      <c r="AF568" s="430"/>
      <c r="AG568" s="430"/>
      <c r="AH568" s="430"/>
      <c r="AI568" s="430"/>
      <c r="AJ568" s="430"/>
      <c r="AK568" s="430"/>
      <c r="AL568" s="430"/>
      <c r="AM568" s="430"/>
      <c r="AN568" s="430"/>
      <c r="AO568" s="430"/>
      <c r="AP568" s="430"/>
    </row>
    <row r="569" spans="1:42" ht="15">
      <c r="A569" s="834"/>
      <c r="B569" s="455"/>
      <c r="C569" s="456"/>
      <c r="D569" s="456"/>
      <c r="E569" s="461"/>
      <c r="F569" s="456"/>
      <c r="G569" s="126"/>
      <c r="H569" s="126"/>
      <c r="I569" s="456"/>
      <c r="J569" s="456"/>
      <c r="K569" s="456"/>
      <c r="L569" s="458"/>
      <c r="M569" s="458"/>
      <c r="N569" s="458"/>
      <c r="O569" s="458"/>
      <c r="P569" s="458"/>
      <c r="Q569" s="458"/>
      <c r="R569" s="458"/>
      <c r="S569" s="458"/>
      <c r="T569" s="458"/>
      <c r="U569" s="458"/>
      <c r="V569" s="458"/>
      <c r="W569" s="458"/>
      <c r="X569" s="458"/>
      <c r="Y569" s="459"/>
      <c r="Z569" s="459"/>
      <c r="AA569" s="286"/>
      <c r="AB569" s="430"/>
      <c r="AC569" s="430"/>
      <c r="AD569" s="430"/>
      <c r="AE569" s="430"/>
      <c r="AF569" s="430"/>
      <c r="AG569" s="430"/>
      <c r="AH569" s="430"/>
      <c r="AI569" s="430"/>
      <c r="AJ569" s="430"/>
      <c r="AK569" s="430"/>
      <c r="AL569" s="430"/>
      <c r="AM569" s="430"/>
      <c r="AN569" s="430"/>
      <c r="AO569" s="430"/>
      <c r="AP569" s="430"/>
    </row>
    <row r="570" spans="1:42" ht="15">
      <c r="A570" s="834"/>
      <c r="B570" s="455"/>
      <c r="C570" s="456"/>
      <c r="D570" s="456"/>
      <c r="E570" s="461"/>
      <c r="F570" s="456"/>
      <c r="G570" s="126"/>
      <c r="H570" s="126"/>
      <c r="I570" s="456"/>
      <c r="J570" s="456"/>
      <c r="K570" s="456"/>
      <c r="L570" s="458"/>
      <c r="M570" s="458"/>
      <c r="N570" s="458"/>
      <c r="O570" s="458"/>
      <c r="P570" s="458"/>
      <c r="Q570" s="458"/>
      <c r="R570" s="458"/>
      <c r="S570" s="458"/>
      <c r="T570" s="458"/>
      <c r="U570" s="458"/>
      <c r="V570" s="458"/>
      <c r="W570" s="458"/>
      <c r="X570" s="458"/>
      <c r="Y570" s="459"/>
      <c r="Z570" s="459"/>
      <c r="AA570" s="286"/>
      <c r="AB570" s="430"/>
      <c r="AC570" s="430"/>
      <c r="AD570" s="430"/>
      <c r="AE570" s="430"/>
      <c r="AF570" s="430"/>
      <c r="AG570" s="430"/>
      <c r="AH570" s="430"/>
      <c r="AI570" s="430"/>
      <c r="AJ570" s="430"/>
      <c r="AK570" s="430"/>
      <c r="AL570" s="430"/>
      <c r="AM570" s="430"/>
      <c r="AN570" s="430"/>
      <c r="AO570" s="430"/>
      <c r="AP570" s="430"/>
    </row>
    <row r="571" spans="1:42" ht="15">
      <c r="A571" s="834"/>
      <c r="B571" s="455"/>
      <c r="C571" s="456"/>
      <c r="D571" s="456"/>
      <c r="E571" s="461"/>
      <c r="F571" s="456"/>
      <c r="G571" s="126"/>
      <c r="H571" s="126"/>
      <c r="I571" s="456"/>
      <c r="J571" s="456"/>
      <c r="K571" s="456"/>
      <c r="L571" s="458"/>
      <c r="M571" s="458"/>
      <c r="N571" s="458"/>
      <c r="O571" s="458"/>
      <c r="P571" s="458"/>
      <c r="Q571" s="458"/>
      <c r="R571" s="458"/>
      <c r="S571" s="458"/>
      <c r="T571" s="458"/>
      <c r="U571" s="458"/>
      <c r="V571" s="458"/>
      <c r="W571" s="458"/>
      <c r="X571" s="458"/>
      <c r="Y571" s="459"/>
      <c r="Z571" s="459"/>
      <c r="AA571" s="286"/>
      <c r="AB571" s="430"/>
      <c r="AC571" s="430"/>
      <c r="AD571" s="430"/>
      <c r="AE571" s="430"/>
      <c r="AF571" s="430"/>
      <c r="AG571" s="430"/>
      <c r="AH571" s="430"/>
      <c r="AI571" s="430"/>
      <c r="AJ571" s="430"/>
      <c r="AK571" s="430"/>
      <c r="AL571" s="430"/>
      <c r="AM571" s="430"/>
      <c r="AN571" s="430"/>
      <c r="AO571" s="430"/>
      <c r="AP571" s="430"/>
    </row>
    <row r="572" spans="1:42" ht="15">
      <c r="A572" s="834"/>
      <c r="B572" s="455"/>
      <c r="C572" s="456"/>
      <c r="D572" s="456"/>
      <c r="E572" s="461"/>
      <c r="F572" s="456"/>
      <c r="G572" s="126"/>
      <c r="H572" s="126"/>
      <c r="I572" s="456"/>
      <c r="J572" s="456"/>
      <c r="K572" s="456"/>
      <c r="L572" s="458"/>
      <c r="M572" s="458"/>
      <c r="N572" s="458"/>
      <c r="O572" s="458"/>
      <c r="P572" s="458"/>
      <c r="Q572" s="458"/>
      <c r="R572" s="458"/>
      <c r="S572" s="458"/>
      <c r="T572" s="458"/>
      <c r="U572" s="458"/>
      <c r="V572" s="458"/>
      <c r="W572" s="458"/>
      <c r="X572" s="458"/>
      <c r="Y572" s="459"/>
      <c r="Z572" s="459"/>
      <c r="AA572" s="286"/>
      <c r="AB572" s="430"/>
      <c r="AC572" s="430"/>
      <c r="AD572" s="430"/>
      <c r="AE572" s="430"/>
      <c r="AF572" s="430"/>
      <c r="AG572" s="430"/>
      <c r="AH572" s="430"/>
      <c r="AI572" s="430"/>
      <c r="AJ572" s="430"/>
      <c r="AK572" s="430"/>
      <c r="AL572" s="430"/>
      <c r="AM572" s="430"/>
      <c r="AN572" s="430"/>
      <c r="AO572" s="430"/>
      <c r="AP572" s="430"/>
    </row>
    <row r="573" spans="1:42" ht="15">
      <c r="A573" s="834"/>
      <c r="B573" s="455"/>
      <c r="C573" s="456"/>
      <c r="D573" s="456"/>
      <c r="E573" s="461"/>
      <c r="F573" s="456"/>
      <c r="G573" s="126"/>
      <c r="H573" s="126"/>
      <c r="I573" s="456"/>
      <c r="J573" s="456"/>
      <c r="K573" s="456"/>
      <c r="L573" s="458"/>
      <c r="M573" s="458"/>
      <c r="N573" s="458"/>
      <c r="O573" s="458"/>
      <c r="P573" s="458"/>
      <c r="Q573" s="458"/>
      <c r="R573" s="458"/>
      <c r="S573" s="458"/>
      <c r="T573" s="458"/>
      <c r="U573" s="458"/>
      <c r="V573" s="458"/>
      <c r="W573" s="458"/>
      <c r="X573" s="458"/>
      <c r="Y573" s="459"/>
      <c r="Z573" s="459"/>
      <c r="AA573" s="286"/>
      <c r="AB573" s="430"/>
      <c r="AC573" s="430"/>
      <c r="AD573" s="430"/>
      <c r="AE573" s="430"/>
      <c r="AF573" s="430"/>
      <c r="AG573" s="430"/>
      <c r="AH573" s="430"/>
      <c r="AI573" s="430"/>
      <c r="AJ573" s="430"/>
      <c r="AK573" s="430"/>
      <c r="AL573" s="430"/>
      <c r="AM573" s="430"/>
      <c r="AN573" s="430"/>
      <c r="AO573" s="430"/>
      <c r="AP573" s="430"/>
    </row>
    <row r="574" spans="1:42" ht="15">
      <c r="A574" s="834"/>
      <c r="B574" s="455"/>
      <c r="C574" s="456"/>
      <c r="D574" s="456"/>
      <c r="E574" s="461"/>
      <c r="F574" s="456"/>
      <c r="G574" s="126"/>
      <c r="H574" s="126"/>
      <c r="I574" s="456"/>
      <c r="J574" s="456"/>
      <c r="K574" s="456"/>
      <c r="L574" s="458"/>
      <c r="M574" s="458"/>
      <c r="N574" s="458"/>
      <c r="O574" s="458"/>
      <c r="P574" s="458"/>
      <c r="Q574" s="458"/>
      <c r="R574" s="458"/>
      <c r="S574" s="458"/>
      <c r="T574" s="458"/>
      <c r="U574" s="458"/>
      <c r="V574" s="458"/>
      <c r="W574" s="458"/>
      <c r="X574" s="458"/>
      <c r="Y574" s="459"/>
      <c r="Z574" s="459"/>
      <c r="AA574" s="286"/>
      <c r="AB574" s="430"/>
      <c r="AC574" s="430"/>
      <c r="AD574" s="430"/>
      <c r="AE574" s="430"/>
      <c r="AF574" s="430"/>
      <c r="AG574" s="430"/>
      <c r="AH574" s="430"/>
      <c r="AI574" s="430"/>
      <c r="AJ574" s="430"/>
      <c r="AK574" s="430"/>
      <c r="AL574" s="430"/>
      <c r="AM574" s="430"/>
      <c r="AN574" s="430"/>
      <c r="AO574" s="430"/>
      <c r="AP574" s="430"/>
    </row>
    <row r="575" spans="1:42" ht="15">
      <c r="A575" s="834"/>
      <c r="B575" s="455"/>
      <c r="C575" s="456"/>
      <c r="D575" s="456"/>
      <c r="E575" s="461"/>
      <c r="F575" s="456"/>
      <c r="G575" s="126"/>
      <c r="H575" s="126"/>
      <c r="I575" s="456"/>
      <c r="J575" s="456"/>
      <c r="K575" s="456"/>
      <c r="L575" s="458"/>
      <c r="M575" s="458"/>
      <c r="N575" s="458"/>
      <c r="O575" s="458"/>
      <c r="P575" s="458"/>
      <c r="Q575" s="458"/>
      <c r="R575" s="458"/>
      <c r="S575" s="458"/>
      <c r="T575" s="458"/>
      <c r="U575" s="458"/>
      <c r="V575" s="458"/>
      <c r="W575" s="458"/>
      <c r="X575" s="458"/>
      <c r="Y575" s="459"/>
      <c r="Z575" s="459"/>
      <c r="AA575" s="286"/>
      <c r="AB575" s="430"/>
      <c r="AC575" s="430"/>
      <c r="AD575" s="430"/>
      <c r="AE575" s="430"/>
      <c r="AF575" s="430"/>
      <c r="AG575" s="430"/>
      <c r="AH575" s="430"/>
      <c r="AI575" s="430"/>
      <c r="AJ575" s="430"/>
      <c r="AK575" s="430"/>
      <c r="AL575" s="430"/>
      <c r="AM575" s="430"/>
      <c r="AN575" s="430"/>
      <c r="AO575" s="430"/>
      <c r="AP575" s="430"/>
    </row>
    <row r="576" spans="1:42" ht="15">
      <c r="A576" s="834"/>
      <c r="B576" s="455"/>
      <c r="C576" s="456"/>
      <c r="D576" s="456"/>
      <c r="E576" s="461"/>
      <c r="F576" s="456"/>
      <c r="G576" s="126"/>
      <c r="H576" s="126"/>
      <c r="I576" s="456"/>
      <c r="J576" s="456"/>
      <c r="K576" s="456"/>
      <c r="L576" s="458"/>
      <c r="M576" s="458"/>
      <c r="N576" s="458"/>
      <c r="O576" s="458"/>
      <c r="P576" s="458"/>
      <c r="Q576" s="458"/>
      <c r="R576" s="458"/>
      <c r="S576" s="458"/>
      <c r="T576" s="458"/>
      <c r="U576" s="458"/>
      <c r="V576" s="458"/>
      <c r="W576" s="458"/>
      <c r="X576" s="458"/>
      <c r="Y576" s="459"/>
      <c r="Z576" s="459"/>
      <c r="AA576" s="286"/>
      <c r="AB576" s="430"/>
      <c r="AC576" s="430"/>
      <c r="AD576" s="430"/>
      <c r="AE576" s="430"/>
      <c r="AF576" s="430"/>
      <c r="AG576" s="430"/>
      <c r="AH576" s="430"/>
      <c r="AI576" s="430"/>
      <c r="AJ576" s="430"/>
      <c r="AK576" s="430"/>
      <c r="AL576" s="430"/>
      <c r="AM576" s="430"/>
      <c r="AN576" s="430"/>
      <c r="AO576" s="430"/>
      <c r="AP576" s="430"/>
    </row>
    <row r="577" spans="1:42" ht="15">
      <c r="A577" s="834"/>
      <c r="B577" s="455"/>
      <c r="C577" s="456"/>
      <c r="D577" s="456"/>
      <c r="E577" s="461"/>
      <c r="F577" s="456"/>
      <c r="G577" s="126"/>
      <c r="H577" s="126"/>
      <c r="I577" s="456"/>
      <c r="J577" s="456"/>
      <c r="K577" s="456"/>
      <c r="L577" s="458"/>
      <c r="M577" s="458"/>
      <c r="N577" s="458"/>
      <c r="O577" s="458"/>
      <c r="P577" s="458"/>
      <c r="Q577" s="458"/>
      <c r="R577" s="458"/>
      <c r="S577" s="458"/>
      <c r="T577" s="458"/>
      <c r="U577" s="458"/>
      <c r="V577" s="458"/>
      <c r="W577" s="458"/>
      <c r="X577" s="458"/>
      <c r="Y577" s="459"/>
      <c r="Z577" s="459"/>
      <c r="AA577" s="286"/>
      <c r="AB577" s="430"/>
      <c r="AC577" s="430"/>
      <c r="AD577" s="430"/>
      <c r="AE577" s="430"/>
      <c r="AF577" s="430"/>
      <c r="AG577" s="430"/>
      <c r="AH577" s="430"/>
      <c r="AI577" s="430"/>
      <c r="AJ577" s="430"/>
      <c r="AK577" s="430"/>
      <c r="AL577" s="430"/>
      <c r="AM577" s="430"/>
      <c r="AN577" s="430"/>
      <c r="AO577" s="430"/>
      <c r="AP577" s="430"/>
    </row>
    <row r="578" spans="1:42" ht="15">
      <c r="A578" s="834"/>
      <c r="B578" s="455"/>
      <c r="C578" s="456"/>
      <c r="D578" s="456"/>
      <c r="E578" s="461"/>
      <c r="F578" s="456"/>
      <c r="G578" s="126"/>
      <c r="H578" s="126"/>
      <c r="I578" s="456"/>
      <c r="J578" s="456"/>
      <c r="K578" s="456"/>
      <c r="L578" s="458"/>
      <c r="M578" s="458"/>
      <c r="N578" s="458"/>
      <c r="O578" s="458"/>
      <c r="P578" s="458"/>
      <c r="Q578" s="458"/>
      <c r="R578" s="458"/>
      <c r="S578" s="458"/>
      <c r="T578" s="458"/>
      <c r="U578" s="458"/>
      <c r="V578" s="458"/>
      <c r="W578" s="458"/>
      <c r="X578" s="458"/>
      <c r="Y578" s="459"/>
      <c r="Z578" s="459"/>
      <c r="AA578" s="286"/>
      <c r="AB578" s="430"/>
      <c r="AC578" s="430"/>
      <c r="AD578" s="430"/>
      <c r="AE578" s="430"/>
      <c r="AF578" s="430"/>
      <c r="AG578" s="430"/>
      <c r="AH578" s="430"/>
      <c r="AI578" s="430"/>
      <c r="AJ578" s="430"/>
      <c r="AK578" s="430"/>
      <c r="AL578" s="430"/>
      <c r="AM578" s="430"/>
      <c r="AN578" s="430"/>
      <c r="AO578" s="430"/>
      <c r="AP578" s="430"/>
    </row>
    <row r="579" spans="1:42" ht="15">
      <c r="A579" s="834"/>
      <c r="B579" s="455"/>
      <c r="C579" s="456"/>
      <c r="D579" s="456"/>
      <c r="E579" s="461"/>
      <c r="F579" s="456"/>
      <c r="G579" s="126"/>
      <c r="H579" s="126"/>
      <c r="I579" s="456"/>
      <c r="J579" s="456"/>
      <c r="K579" s="456"/>
      <c r="L579" s="458"/>
      <c r="M579" s="458"/>
      <c r="N579" s="458"/>
      <c r="O579" s="458"/>
      <c r="P579" s="458"/>
      <c r="Q579" s="458"/>
      <c r="R579" s="458"/>
      <c r="S579" s="458"/>
      <c r="T579" s="458"/>
      <c r="U579" s="458"/>
      <c r="V579" s="458"/>
      <c r="W579" s="458"/>
      <c r="X579" s="458"/>
      <c r="Y579" s="459"/>
      <c r="Z579" s="459"/>
      <c r="AA579" s="286"/>
      <c r="AB579" s="430"/>
      <c r="AC579" s="430"/>
      <c r="AD579" s="430"/>
      <c r="AE579" s="430"/>
      <c r="AF579" s="430"/>
      <c r="AG579" s="430"/>
      <c r="AH579" s="430"/>
      <c r="AI579" s="430"/>
      <c r="AJ579" s="430"/>
      <c r="AK579" s="430"/>
      <c r="AL579" s="430"/>
      <c r="AM579" s="430"/>
      <c r="AN579" s="430"/>
      <c r="AO579" s="430"/>
      <c r="AP579" s="430"/>
    </row>
    <row r="580" spans="1:42" ht="15">
      <c r="A580" s="834"/>
      <c r="B580" s="455"/>
      <c r="C580" s="456"/>
      <c r="D580" s="456"/>
      <c r="E580" s="461"/>
      <c r="F580" s="456"/>
      <c r="G580" s="126"/>
      <c r="H580" s="126"/>
      <c r="I580" s="456"/>
      <c r="J580" s="456"/>
      <c r="K580" s="456"/>
      <c r="L580" s="458"/>
      <c r="M580" s="458"/>
      <c r="N580" s="458"/>
      <c r="O580" s="458"/>
      <c r="P580" s="458"/>
      <c r="Q580" s="458"/>
      <c r="R580" s="458"/>
      <c r="S580" s="458"/>
      <c r="T580" s="458"/>
      <c r="U580" s="458"/>
      <c r="V580" s="458"/>
      <c r="W580" s="458"/>
      <c r="X580" s="458"/>
      <c r="Y580" s="459"/>
      <c r="Z580" s="459"/>
      <c r="AA580" s="286"/>
      <c r="AB580" s="430"/>
      <c r="AC580" s="430"/>
      <c r="AD580" s="430"/>
      <c r="AE580" s="430"/>
      <c r="AF580" s="430"/>
      <c r="AG580" s="430"/>
      <c r="AH580" s="430"/>
      <c r="AI580" s="430"/>
      <c r="AJ580" s="430"/>
      <c r="AK580" s="430"/>
      <c r="AL580" s="430"/>
      <c r="AM580" s="430"/>
      <c r="AN580" s="430"/>
      <c r="AO580" s="430"/>
      <c r="AP580" s="430"/>
    </row>
    <row r="581" spans="1:42" ht="15">
      <c r="A581" s="834"/>
      <c r="B581" s="455"/>
      <c r="C581" s="456"/>
      <c r="D581" s="456"/>
      <c r="E581" s="461"/>
      <c r="F581" s="456"/>
      <c r="G581" s="126"/>
      <c r="H581" s="126"/>
      <c r="I581" s="456"/>
      <c r="J581" s="456"/>
      <c r="K581" s="456"/>
      <c r="L581" s="458"/>
      <c r="M581" s="458"/>
      <c r="N581" s="458"/>
      <c r="O581" s="458"/>
      <c r="P581" s="458"/>
      <c r="Q581" s="458"/>
      <c r="R581" s="458"/>
      <c r="S581" s="458"/>
      <c r="T581" s="458"/>
      <c r="U581" s="458"/>
      <c r="V581" s="458"/>
      <c r="W581" s="458"/>
      <c r="X581" s="458"/>
      <c r="Y581" s="459"/>
      <c r="Z581" s="459"/>
      <c r="AA581" s="286"/>
      <c r="AB581" s="430"/>
      <c r="AC581" s="430"/>
      <c r="AD581" s="430"/>
      <c r="AE581" s="430"/>
      <c r="AF581" s="430"/>
      <c r="AG581" s="430"/>
      <c r="AH581" s="430"/>
      <c r="AI581" s="430"/>
      <c r="AJ581" s="430"/>
      <c r="AK581" s="430"/>
      <c r="AL581" s="430"/>
      <c r="AM581" s="430"/>
      <c r="AN581" s="430"/>
      <c r="AO581" s="430"/>
      <c r="AP581" s="430"/>
    </row>
    <row r="582" spans="1:42" ht="15">
      <c r="A582" s="834"/>
      <c r="B582" s="455"/>
      <c r="C582" s="456"/>
      <c r="D582" s="456"/>
      <c r="E582" s="461"/>
      <c r="F582" s="456"/>
      <c r="G582" s="126"/>
      <c r="H582" s="126"/>
      <c r="I582" s="456"/>
      <c r="J582" s="456"/>
      <c r="K582" s="456"/>
      <c r="L582" s="458"/>
      <c r="M582" s="458"/>
      <c r="N582" s="458"/>
      <c r="O582" s="458"/>
      <c r="P582" s="458"/>
      <c r="Q582" s="458"/>
      <c r="R582" s="458"/>
      <c r="S582" s="458"/>
      <c r="T582" s="458"/>
      <c r="U582" s="458"/>
      <c r="V582" s="458"/>
      <c r="W582" s="458"/>
      <c r="X582" s="458"/>
      <c r="Y582" s="459"/>
      <c r="Z582" s="459"/>
      <c r="AA582" s="286"/>
      <c r="AB582" s="430"/>
      <c r="AC582" s="430"/>
      <c r="AD582" s="430"/>
      <c r="AE582" s="430"/>
      <c r="AF582" s="430"/>
      <c r="AG582" s="430"/>
      <c r="AH582" s="430"/>
      <c r="AI582" s="430"/>
      <c r="AJ582" s="430"/>
      <c r="AK582" s="430"/>
      <c r="AL582" s="430"/>
      <c r="AM582" s="430"/>
      <c r="AN582" s="430"/>
      <c r="AO582" s="430"/>
      <c r="AP582" s="430"/>
    </row>
    <row r="583" spans="1:42" ht="15">
      <c r="A583" s="834"/>
      <c r="B583" s="455"/>
      <c r="C583" s="456"/>
      <c r="D583" s="456"/>
      <c r="E583" s="461"/>
      <c r="F583" s="456"/>
      <c r="G583" s="126"/>
      <c r="H583" s="126"/>
      <c r="I583" s="456"/>
      <c r="J583" s="456"/>
      <c r="K583" s="456"/>
      <c r="L583" s="458"/>
      <c r="M583" s="458"/>
      <c r="N583" s="458"/>
      <c r="O583" s="458"/>
      <c r="P583" s="458"/>
      <c r="Q583" s="458"/>
      <c r="R583" s="458"/>
      <c r="S583" s="458"/>
      <c r="T583" s="458"/>
      <c r="U583" s="458"/>
      <c r="V583" s="458"/>
      <c r="W583" s="458"/>
      <c r="X583" s="458"/>
      <c r="Y583" s="459"/>
      <c r="Z583" s="459"/>
      <c r="AA583" s="286"/>
      <c r="AB583" s="430"/>
      <c r="AC583" s="430"/>
      <c r="AD583" s="430"/>
      <c r="AE583" s="430"/>
      <c r="AF583" s="430"/>
      <c r="AG583" s="430"/>
      <c r="AH583" s="430"/>
      <c r="AI583" s="430"/>
      <c r="AJ583" s="430"/>
      <c r="AK583" s="430"/>
      <c r="AL583" s="430"/>
      <c r="AM583" s="430"/>
      <c r="AN583" s="430"/>
      <c r="AO583" s="430"/>
      <c r="AP583" s="430"/>
    </row>
    <row r="584" spans="1:42" ht="15">
      <c r="A584" s="834"/>
      <c r="B584" s="455"/>
      <c r="C584" s="456"/>
      <c r="D584" s="456"/>
      <c r="E584" s="461"/>
      <c r="F584" s="456"/>
      <c r="G584" s="126"/>
      <c r="H584" s="126"/>
      <c r="I584" s="456"/>
      <c r="J584" s="456"/>
      <c r="K584" s="456"/>
      <c r="L584" s="458"/>
      <c r="M584" s="458"/>
      <c r="N584" s="458"/>
      <c r="O584" s="458"/>
      <c r="P584" s="458"/>
      <c r="Q584" s="458"/>
      <c r="R584" s="458"/>
      <c r="S584" s="458"/>
      <c r="T584" s="458"/>
      <c r="U584" s="458"/>
      <c r="V584" s="458"/>
      <c r="W584" s="458"/>
      <c r="X584" s="458"/>
      <c r="Y584" s="459"/>
      <c r="Z584" s="459"/>
      <c r="AA584" s="286"/>
      <c r="AB584" s="430"/>
      <c r="AC584" s="430"/>
      <c r="AD584" s="430"/>
      <c r="AE584" s="430"/>
      <c r="AF584" s="430"/>
      <c r="AG584" s="430"/>
      <c r="AH584" s="430"/>
      <c r="AI584" s="430"/>
      <c r="AJ584" s="430"/>
      <c r="AK584" s="430"/>
      <c r="AL584" s="430"/>
      <c r="AM584" s="430"/>
      <c r="AN584" s="430"/>
      <c r="AO584" s="430"/>
      <c r="AP584" s="430"/>
    </row>
    <row r="585" spans="1:42" ht="15">
      <c r="A585" s="834"/>
      <c r="B585" s="455"/>
      <c r="C585" s="456"/>
      <c r="D585" s="456"/>
      <c r="E585" s="461"/>
      <c r="F585" s="456"/>
      <c r="G585" s="126"/>
      <c r="H585" s="126"/>
      <c r="I585" s="456"/>
      <c r="J585" s="456"/>
      <c r="K585" s="456"/>
      <c r="L585" s="458"/>
      <c r="M585" s="458"/>
      <c r="N585" s="458"/>
      <c r="O585" s="458"/>
      <c r="P585" s="458"/>
      <c r="Q585" s="458"/>
      <c r="R585" s="458"/>
      <c r="S585" s="458"/>
      <c r="T585" s="458"/>
      <c r="U585" s="458"/>
      <c r="V585" s="458"/>
      <c r="W585" s="458"/>
      <c r="X585" s="458"/>
      <c r="Y585" s="459"/>
      <c r="Z585" s="459"/>
      <c r="AA585" s="286"/>
      <c r="AB585" s="430"/>
      <c r="AC585" s="430"/>
      <c r="AD585" s="430"/>
      <c r="AE585" s="430"/>
      <c r="AF585" s="430"/>
      <c r="AG585" s="430"/>
      <c r="AH585" s="430"/>
      <c r="AI585" s="430"/>
      <c r="AJ585" s="430"/>
      <c r="AK585" s="430"/>
      <c r="AL585" s="430"/>
      <c r="AM585" s="430"/>
      <c r="AN585" s="430"/>
      <c r="AO585" s="430"/>
      <c r="AP585" s="430"/>
    </row>
    <row r="586" spans="1:42" ht="15">
      <c r="A586" s="834"/>
      <c r="B586" s="455"/>
      <c r="C586" s="456"/>
      <c r="D586" s="456"/>
      <c r="E586" s="461"/>
      <c r="F586" s="456"/>
      <c r="G586" s="126"/>
      <c r="H586" s="126"/>
      <c r="I586" s="456"/>
      <c r="J586" s="456"/>
      <c r="K586" s="456"/>
      <c r="L586" s="458"/>
      <c r="M586" s="458"/>
      <c r="N586" s="458"/>
      <c r="O586" s="458"/>
      <c r="P586" s="458"/>
      <c r="Q586" s="458"/>
      <c r="R586" s="458"/>
      <c r="S586" s="458"/>
      <c r="T586" s="458"/>
      <c r="U586" s="458"/>
      <c r="V586" s="458"/>
      <c r="W586" s="458"/>
      <c r="X586" s="458"/>
      <c r="Y586" s="459"/>
      <c r="Z586" s="459"/>
      <c r="AA586" s="286"/>
      <c r="AB586" s="430"/>
      <c r="AC586" s="430"/>
      <c r="AD586" s="430"/>
      <c r="AE586" s="430"/>
      <c r="AF586" s="430"/>
      <c r="AG586" s="430"/>
      <c r="AH586" s="430"/>
      <c r="AI586" s="430"/>
      <c r="AJ586" s="430"/>
      <c r="AK586" s="430"/>
      <c r="AL586" s="430"/>
      <c r="AM586" s="430"/>
      <c r="AN586" s="430"/>
      <c r="AO586" s="430"/>
      <c r="AP586" s="430"/>
    </row>
    <row r="587" spans="1:42" ht="15">
      <c r="A587" s="834"/>
      <c r="B587" s="455"/>
      <c r="C587" s="456"/>
      <c r="D587" s="456"/>
      <c r="E587" s="461"/>
      <c r="F587" s="456"/>
      <c r="G587" s="126"/>
      <c r="H587" s="126"/>
      <c r="I587" s="456"/>
      <c r="J587" s="456"/>
      <c r="K587" s="456"/>
      <c r="L587" s="458"/>
      <c r="M587" s="458"/>
      <c r="N587" s="458"/>
      <c r="O587" s="458"/>
      <c r="P587" s="458"/>
      <c r="Q587" s="458"/>
      <c r="R587" s="458"/>
      <c r="S587" s="458"/>
      <c r="T587" s="458"/>
      <c r="U587" s="458"/>
      <c r="V587" s="458"/>
      <c r="W587" s="458"/>
      <c r="X587" s="458"/>
      <c r="Y587" s="459"/>
      <c r="Z587" s="459"/>
      <c r="AA587" s="286"/>
      <c r="AB587" s="430"/>
      <c r="AC587" s="430"/>
      <c r="AD587" s="430"/>
      <c r="AE587" s="430"/>
      <c r="AF587" s="430"/>
      <c r="AG587" s="430"/>
      <c r="AH587" s="430"/>
      <c r="AI587" s="430"/>
      <c r="AJ587" s="430"/>
      <c r="AK587" s="430"/>
      <c r="AL587" s="430"/>
      <c r="AM587" s="430"/>
      <c r="AN587" s="430"/>
      <c r="AO587" s="430"/>
      <c r="AP587" s="430"/>
    </row>
    <row r="588" spans="1:42" ht="15">
      <c r="A588" s="834"/>
      <c r="B588" s="455"/>
      <c r="C588" s="456"/>
      <c r="D588" s="456"/>
      <c r="E588" s="461"/>
      <c r="F588" s="456"/>
      <c r="G588" s="126"/>
      <c r="H588" s="126"/>
      <c r="I588" s="456"/>
      <c r="J588" s="456"/>
      <c r="K588" s="456"/>
      <c r="L588" s="458"/>
      <c r="M588" s="458"/>
      <c r="N588" s="458"/>
      <c r="O588" s="458"/>
      <c r="P588" s="458"/>
      <c r="Q588" s="458"/>
      <c r="R588" s="458"/>
      <c r="S588" s="458"/>
      <c r="T588" s="458"/>
      <c r="U588" s="458"/>
      <c r="V588" s="458"/>
      <c r="W588" s="458"/>
      <c r="X588" s="458"/>
      <c r="Y588" s="459"/>
      <c r="Z588" s="459"/>
      <c r="AA588" s="286"/>
      <c r="AB588" s="430"/>
      <c r="AC588" s="430"/>
      <c r="AD588" s="430"/>
      <c r="AE588" s="430"/>
      <c r="AF588" s="430"/>
      <c r="AG588" s="430"/>
      <c r="AH588" s="430"/>
      <c r="AI588" s="430"/>
      <c r="AJ588" s="430"/>
      <c r="AK588" s="430"/>
      <c r="AL588" s="430"/>
      <c r="AM588" s="430"/>
      <c r="AN588" s="430"/>
      <c r="AO588" s="430"/>
      <c r="AP588" s="430"/>
    </row>
    <row r="589" spans="1:42" ht="15">
      <c r="A589" s="834"/>
      <c r="B589" s="455"/>
      <c r="C589" s="456"/>
      <c r="D589" s="456"/>
      <c r="E589" s="461"/>
      <c r="F589" s="456"/>
      <c r="G589" s="126"/>
      <c r="H589" s="126"/>
      <c r="I589" s="456"/>
      <c r="J589" s="456"/>
      <c r="K589" s="456"/>
      <c r="L589" s="458"/>
      <c r="M589" s="458"/>
      <c r="N589" s="458"/>
      <c r="O589" s="458"/>
      <c r="P589" s="458"/>
      <c r="Q589" s="458"/>
      <c r="R589" s="458"/>
      <c r="S589" s="458"/>
      <c r="T589" s="458"/>
      <c r="U589" s="458"/>
      <c r="V589" s="458"/>
      <c r="W589" s="458"/>
      <c r="X589" s="458"/>
      <c r="Y589" s="459"/>
      <c r="Z589" s="459"/>
      <c r="AA589" s="286"/>
      <c r="AB589" s="430"/>
      <c r="AC589" s="430"/>
      <c r="AD589" s="430"/>
      <c r="AE589" s="430"/>
      <c r="AF589" s="430"/>
      <c r="AG589" s="430"/>
      <c r="AH589" s="430"/>
      <c r="AI589" s="430"/>
      <c r="AJ589" s="430"/>
      <c r="AK589" s="430"/>
      <c r="AL589" s="430"/>
      <c r="AM589" s="430"/>
      <c r="AN589" s="430"/>
      <c r="AO589" s="430"/>
      <c r="AP589" s="430"/>
    </row>
    <row r="590" spans="1:42" ht="15">
      <c r="A590" s="834"/>
      <c r="B590" s="455"/>
      <c r="C590" s="456"/>
      <c r="D590" s="456"/>
      <c r="E590" s="461"/>
      <c r="F590" s="456"/>
      <c r="G590" s="126"/>
      <c r="H590" s="126"/>
      <c r="I590" s="456"/>
      <c r="J590" s="456"/>
      <c r="K590" s="456"/>
      <c r="L590" s="458"/>
      <c r="M590" s="458"/>
      <c r="N590" s="458"/>
      <c r="O590" s="458"/>
      <c r="P590" s="458"/>
      <c r="Q590" s="458"/>
      <c r="R590" s="458"/>
      <c r="S590" s="458"/>
      <c r="T590" s="458"/>
      <c r="U590" s="458"/>
      <c r="V590" s="458"/>
      <c r="W590" s="458"/>
      <c r="X590" s="458"/>
      <c r="Y590" s="459"/>
      <c r="Z590" s="459"/>
      <c r="AA590" s="286"/>
      <c r="AB590" s="430"/>
      <c r="AC590" s="430"/>
      <c r="AD590" s="430"/>
      <c r="AE590" s="430"/>
      <c r="AF590" s="430"/>
      <c r="AG590" s="430"/>
      <c r="AH590" s="430"/>
      <c r="AI590" s="430"/>
      <c r="AJ590" s="430"/>
      <c r="AK590" s="430"/>
      <c r="AL590" s="430"/>
      <c r="AM590" s="430"/>
      <c r="AN590" s="430"/>
      <c r="AO590" s="430"/>
      <c r="AP590" s="430"/>
    </row>
    <row r="591" spans="1:42" ht="15">
      <c r="A591" s="834"/>
      <c r="B591" s="455"/>
      <c r="C591" s="456"/>
      <c r="D591" s="456"/>
      <c r="E591" s="461"/>
      <c r="F591" s="456"/>
      <c r="G591" s="126"/>
      <c r="H591" s="126"/>
      <c r="I591" s="456"/>
      <c r="J591" s="456"/>
      <c r="K591" s="456"/>
      <c r="L591" s="458"/>
      <c r="M591" s="458"/>
      <c r="N591" s="458"/>
      <c r="O591" s="458"/>
      <c r="P591" s="458"/>
      <c r="Q591" s="458"/>
      <c r="R591" s="458"/>
      <c r="S591" s="458"/>
      <c r="T591" s="458"/>
      <c r="U591" s="458"/>
      <c r="V591" s="458"/>
      <c r="W591" s="458"/>
      <c r="X591" s="458"/>
      <c r="Y591" s="459"/>
      <c r="Z591" s="459"/>
      <c r="AA591" s="286"/>
      <c r="AB591" s="430"/>
      <c r="AC591" s="430"/>
      <c r="AD591" s="430"/>
      <c r="AE591" s="430"/>
      <c r="AF591" s="430"/>
      <c r="AG591" s="430"/>
      <c r="AH591" s="430"/>
      <c r="AI591" s="430"/>
      <c r="AJ591" s="430"/>
      <c r="AK591" s="430"/>
      <c r="AL591" s="430"/>
      <c r="AM591" s="430"/>
      <c r="AN591" s="430"/>
      <c r="AO591" s="430"/>
      <c r="AP591" s="430"/>
    </row>
    <row r="592" spans="1:42" ht="15">
      <c r="A592" s="834"/>
      <c r="B592" s="455"/>
      <c r="C592" s="456"/>
      <c r="D592" s="456"/>
      <c r="E592" s="461"/>
      <c r="F592" s="456"/>
      <c r="G592" s="126"/>
      <c r="H592" s="126"/>
      <c r="I592" s="456"/>
      <c r="J592" s="456"/>
      <c r="K592" s="456"/>
      <c r="L592" s="458"/>
      <c r="M592" s="458"/>
      <c r="N592" s="458"/>
      <c r="O592" s="458"/>
      <c r="P592" s="458"/>
      <c r="Q592" s="458"/>
      <c r="R592" s="458"/>
      <c r="S592" s="458"/>
      <c r="T592" s="458"/>
      <c r="U592" s="458"/>
      <c r="V592" s="458"/>
      <c r="W592" s="458"/>
      <c r="X592" s="458"/>
      <c r="Y592" s="459"/>
      <c r="Z592" s="459"/>
      <c r="AA592" s="286"/>
      <c r="AB592" s="430"/>
      <c r="AC592" s="430"/>
      <c r="AD592" s="430"/>
      <c r="AE592" s="430"/>
      <c r="AF592" s="430"/>
      <c r="AG592" s="430"/>
      <c r="AH592" s="430"/>
      <c r="AI592" s="430"/>
      <c r="AJ592" s="430"/>
      <c r="AK592" s="430"/>
      <c r="AL592" s="430"/>
      <c r="AM592" s="430"/>
      <c r="AN592" s="430"/>
      <c r="AO592" s="430"/>
      <c r="AP592" s="430"/>
    </row>
    <row r="593" spans="1:42" ht="15">
      <c r="A593" s="834"/>
      <c r="B593" s="455"/>
      <c r="C593" s="456"/>
      <c r="D593" s="456"/>
      <c r="E593" s="461"/>
      <c r="F593" s="456"/>
      <c r="G593" s="126"/>
      <c r="H593" s="126"/>
      <c r="I593" s="456"/>
      <c r="J593" s="456"/>
      <c r="K593" s="456"/>
      <c r="L593" s="458"/>
      <c r="M593" s="458"/>
      <c r="N593" s="458"/>
      <c r="O593" s="458"/>
      <c r="P593" s="458"/>
      <c r="Q593" s="458"/>
      <c r="R593" s="458"/>
      <c r="S593" s="458"/>
      <c r="T593" s="458"/>
      <c r="U593" s="458"/>
      <c r="V593" s="458"/>
      <c r="W593" s="458"/>
      <c r="X593" s="458"/>
      <c r="Y593" s="459"/>
      <c r="Z593" s="459"/>
      <c r="AA593" s="286"/>
      <c r="AB593" s="430"/>
      <c r="AC593" s="430"/>
      <c r="AD593" s="430"/>
      <c r="AE593" s="430"/>
      <c r="AF593" s="430"/>
      <c r="AG593" s="430"/>
      <c r="AH593" s="430"/>
      <c r="AI593" s="430"/>
      <c r="AJ593" s="430"/>
      <c r="AK593" s="430"/>
      <c r="AL593" s="430"/>
      <c r="AM593" s="430"/>
      <c r="AN593" s="430"/>
      <c r="AO593" s="430"/>
      <c r="AP593" s="430"/>
    </row>
    <row r="594" spans="1:42" ht="15">
      <c r="A594" s="834"/>
      <c r="B594" s="455"/>
      <c r="C594" s="456"/>
      <c r="D594" s="456"/>
      <c r="E594" s="461"/>
      <c r="F594" s="456"/>
      <c r="G594" s="126"/>
      <c r="H594" s="126"/>
      <c r="I594" s="456"/>
      <c r="J594" s="456"/>
      <c r="K594" s="456"/>
      <c r="L594" s="458"/>
      <c r="M594" s="458"/>
      <c r="N594" s="458"/>
      <c r="O594" s="458"/>
      <c r="P594" s="458"/>
      <c r="Q594" s="458"/>
      <c r="R594" s="458"/>
      <c r="S594" s="458"/>
      <c r="T594" s="458"/>
      <c r="U594" s="458"/>
      <c r="V594" s="458"/>
      <c r="W594" s="458"/>
      <c r="X594" s="458"/>
      <c r="Y594" s="459"/>
      <c r="Z594" s="459"/>
      <c r="AA594" s="286"/>
      <c r="AB594" s="430"/>
      <c r="AC594" s="430"/>
      <c r="AD594" s="430"/>
      <c r="AE594" s="430"/>
      <c r="AF594" s="430"/>
      <c r="AG594" s="430"/>
      <c r="AH594" s="430"/>
      <c r="AI594" s="430"/>
      <c r="AJ594" s="430"/>
      <c r="AK594" s="430"/>
      <c r="AL594" s="430"/>
      <c r="AM594" s="430"/>
      <c r="AN594" s="430"/>
      <c r="AO594" s="430"/>
      <c r="AP594" s="430"/>
    </row>
    <row r="595" spans="1:42" ht="15">
      <c r="A595" s="834"/>
      <c r="B595" s="455"/>
      <c r="C595" s="456"/>
      <c r="D595" s="456"/>
      <c r="E595" s="461"/>
      <c r="F595" s="456"/>
      <c r="G595" s="126"/>
      <c r="H595" s="126"/>
      <c r="I595" s="456"/>
      <c r="J595" s="456"/>
      <c r="K595" s="456"/>
      <c r="L595" s="458"/>
      <c r="M595" s="458"/>
      <c r="N595" s="458"/>
      <c r="O595" s="458"/>
      <c r="P595" s="458"/>
      <c r="Q595" s="458"/>
      <c r="R595" s="458"/>
      <c r="S595" s="458"/>
      <c r="T595" s="458"/>
      <c r="U595" s="458"/>
      <c r="V595" s="458"/>
      <c r="W595" s="458"/>
      <c r="X595" s="458"/>
      <c r="Y595" s="459"/>
      <c r="Z595" s="459"/>
      <c r="AA595" s="286"/>
      <c r="AB595" s="430"/>
      <c r="AC595" s="430"/>
      <c r="AD595" s="430"/>
      <c r="AE595" s="430"/>
      <c r="AF595" s="430"/>
      <c r="AG595" s="430"/>
      <c r="AH595" s="430"/>
      <c r="AI595" s="430"/>
      <c r="AJ595" s="430"/>
      <c r="AK595" s="430"/>
      <c r="AL595" s="430"/>
      <c r="AM595" s="430"/>
      <c r="AN595" s="430"/>
      <c r="AO595" s="430"/>
      <c r="AP595" s="430"/>
    </row>
    <row r="596" spans="1:42" ht="15">
      <c r="A596" s="834"/>
      <c r="B596" s="455"/>
      <c r="C596" s="456"/>
      <c r="D596" s="456"/>
      <c r="E596" s="461"/>
      <c r="F596" s="456"/>
      <c r="G596" s="126"/>
      <c r="H596" s="126"/>
      <c r="I596" s="456"/>
      <c r="J596" s="456"/>
      <c r="K596" s="456"/>
      <c r="L596" s="458"/>
      <c r="M596" s="458"/>
      <c r="N596" s="458"/>
      <c r="O596" s="458"/>
      <c r="P596" s="458"/>
      <c r="Q596" s="458"/>
      <c r="R596" s="458"/>
      <c r="S596" s="458"/>
      <c r="T596" s="458"/>
      <c r="U596" s="458"/>
      <c r="V596" s="458"/>
      <c r="W596" s="458"/>
      <c r="X596" s="458"/>
      <c r="Y596" s="459"/>
      <c r="Z596" s="459"/>
      <c r="AA596" s="286"/>
      <c r="AB596" s="430"/>
      <c r="AC596" s="430"/>
      <c r="AD596" s="430"/>
      <c r="AE596" s="430"/>
      <c r="AF596" s="430"/>
      <c r="AG596" s="430"/>
      <c r="AH596" s="430"/>
      <c r="AI596" s="430"/>
      <c r="AJ596" s="430"/>
      <c r="AK596" s="430"/>
      <c r="AL596" s="430"/>
      <c r="AM596" s="430"/>
      <c r="AN596" s="430"/>
      <c r="AO596" s="430"/>
      <c r="AP596" s="430"/>
    </row>
    <row r="597" spans="1:42" ht="15">
      <c r="A597" s="834"/>
      <c r="B597" s="455"/>
      <c r="C597" s="456"/>
      <c r="D597" s="456"/>
      <c r="E597" s="461"/>
      <c r="F597" s="456"/>
      <c r="G597" s="126"/>
      <c r="H597" s="126"/>
      <c r="I597" s="456"/>
      <c r="J597" s="456"/>
      <c r="K597" s="456"/>
      <c r="L597" s="458"/>
      <c r="M597" s="458"/>
      <c r="N597" s="458"/>
      <c r="O597" s="458"/>
      <c r="P597" s="458"/>
      <c r="Q597" s="458"/>
      <c r="R597" s="458"/>
      <c r="S597" s="458"/>
      <c r="T597" s="458"/>
      <c r="U597" s="458"/>
      <c r="V597" s="458"/>
      <c r="W597" s="458"/>
      <c r="X597" s="458"/>
      <c r="Y597" s="459"/>
      <c r="Z597" s="459"/>
      <c r="AA597" s="286"/>
      <c r="AB597" s="430"/>
      <c r="AC597" s="430"/>
      <c r="AD597" s="430"/>
      <c r="AE597" s="430"/>
      <c r="AF597" s="430"/>
      <c r="AG597" s="430"/>
      <c r="AH597" s="430"/>
      <c r="AI597" s="430"/>
      <c r="AJ597" s="430"/>
      <c r="AK597" s="430"/>
      <c r="AL597" s="430"/>
      <c r="AM597" s="430"/>
      <c r="AN597" s="430"/>
      <c r="AO597" s="430"/>
      <c r="AP597" s="430"/>
    </row>
    <row r="598" spans="1:42" ht="15">
      <c r="A598" s="834"/>
      <c r="B598" s="455"/>
      <c r="C598" s="456"/>
      <c r="D598" s="456"/>
      <c r="E598" s="461"/>
      <c r="F598" s="456"/>
      <c r="G598" s="126"/>
      <c r="H598" s="126"/>
      <c r="I598" s="456"/>
      <c r="J598" s="456"/>
      <c r="K598" s="456"/>
      <c r="L598" s="458"/>
      <c r="M598" s="458"/>
      <c r="N598" s="458"/>
      <c r="O598" s="458"/>
      <c r="P598" s="458"/>
      <c r="Q598" s="458"/>
      <c r="R598" s="458"/>
      <c r="S598" s="458"/>
      <c r="T598" s="458"/>
      <c r="U598" s="458"/>
      <c r="V598" s="458"/>
      <c r="W598" s="458"/>
      <c r="X598" s="458"/>
      <c r="Y598" s="459"/>
      <c r="Z598" s="459"/>
      <c r="AA598" s="286"/>
      <c r="AB598" s="430"/>
      <c r="AC598" s="430"/>
      <c r="AD598" s="430"/>
      <c r="AE598" s="430"/>
      <c r="AF598" s="430"/>
      <c r="AG598" s="430"/>
      <c r="AH598" s="430"/>
      <c r="AI598" s="430"/>
      <c r="AJ598" s="430"/>
      <c r="AK598" s="430"/>
      <c r="AL598" s="430"/>
      <c r="AM598" s="430"/>
      <c r="AN598" s="430"/>
      <c r="AO598" s="430"/>
      <c r="AP598" s="430"/>
    </row>
    <row r="599" spans="1:42" ht="15">
      <c r="A599" s="834"/>
      <c r="B599" s="455"/>
      <c r="C599" s="456"/>
      <c r="D599" s="456"/>
      <c r="E599" s="461"/>
      <c r="F599" s="456"/>
      <c r="G599" s="126"/>
      <c r="H599" s="126"/>
      <c r="I599" s="456"/>
      <c r="J599" s="456"/>
      <c r="K599" s="456"/>
      <c r="L599" s="458"/>
      <c r="M599" s="458"/>
      <c r="N599" s="458"/>
      <c r="O599" s="458"/>
      <c r="P599" s="458"/>
      <c r="Q599" s="458"/>
      <c r="R599" s="458"/>
      <c r="S599" s="458"/>
      <c r="T599" s="458"/>
      <c r="U599" s="458"/>
      <c r="V599" s="458"/>
      <c r="W599" s="458"/>
      <c r="X599" s="458"/>
      <c r="Y599" s="459"/>
      <c r="Z599" s="459"/>
      <c r="AA599" s="286"/>
      <c r="AB599" s="430"/>
      <c r="AC599" s="430"/>
      <c r="AD599" s="430"/>
      <c r="AE599" s="430"/>
      <c r="AF599" s="430"/>
      <c r="AG599" s="430"/>
      <c r="AH599" s="430"/>
      <c r="AI599" s="430"/>
      <c r="AJ599" s="430"/>
      <c r="AK599" s="430"/>
      <c r="AL599" s="430"/>
      <c r="AM599" s="430"/>
      <c r="AN599" s="430"/>
      <c r="AO599" s="430"/>
      <c r="AP599" s="430"/>
    </row>
    <row r="600" spans="1:42" ht="15">
      <c r="A600" s="834"/>
      <c r="B600" s="455"/>
      <c r="C600" s="456"/>
      <c r="D600" s="456"/>
      <c r="E600" s="461"/>
      <c r="F600" s="456"/>
      <c r="G600" s="126"/>
      <c r="H600" s="126"/>
      <c r="I600" s="456"/>
      <c r="J600" s="456"/>
      <c r="K600" s="456"/>
      <c r="L600" s="458"/>
      <c r="M600" s="458"/>
      <c r="N600" s="458"/>
      <c r="O600" s="458"/>
      <c r="P600" s="458"/>
      <c r="Q600" s="458"/>
      <c r="R600" s="458"/>
      <c r="S600" s="458"/>
      <c r="T600" s="458"/>
      <c r="U600" s="458"/>
      <c r="V600" s="458"/>
      <c r="W600" s="458"/>
      <c r="X600" s="458"/>
      <c r="Y600" s="459"/>
      <c r="Z600" s="459"/>
      <c r="AA600" s="286"/>
      <c r="AB600" s="430"/>
      <c r="AC600" s="430"/>
      <c r="AD600" s="430"/>
      <c r="AE600" s="430"/>
      <c r="AF600" s="430"/>
      <c r="AG600" s="430"/>
      <c r="AH600" s="430"/>
      <c r="AI600" s="430"/>
      <c r="AJ600" s="430"/>
      <c r="AK600" s="430"/>
      <c r="AL600" s="430"/>
      <c r="AM600" s="430"/>
      <c r="AN600" s="430"/>
      <c r="AO600" s="430"/>
      <c r="AP600" s="430"/>
    </row>
    <row r="601" spans="1:42" ht="15">
      <c r="A601" s="834"/>
      <c r="B601" s="455"/>
      <c r="C601" s="456"/>
      <c r="D601" s="456"/>
      <c r="E601" s="461"/>
      <c r="F601" s="456"/>
      <c r="G601" s="126"/>
      <c r="H601" s="126"/>
      <c r="I601" s="456"/>
      <c r="J601" s="456"/>
      <c r="K601" s="456"/>
      <c r="L601" s="458"/>
      <c r="M601" s="458"/>
      <c r="N601" s="458"/>
      <c r="O601" s="458"/>
      <c r="P601" s="458"/>
      <c r="Q601" s="458"/>
      <c r="R601" s="458"/>
      <c r="S601" s="458"/>
      <c r="T601" s="458"/>
      <c r="U601" s="458"/>
      <c r="V601" s="458"/>
      <c r="W601" s="458"/>
      <c r="X601" s="458"/>
      <c r="Y601" s="459"/>
      <c r="Z601" s="459"/>
      <c r="AA601" s="286"/>
      <c r="AB601" s="430"/>
      <c r="AC601" s="430"/>
      <c r="AD601" s="430"/>
      <c r="AE601" s="430"/>
      <c r="AF601" s="430"/>
      <c r="AG601" s="430"/>
      <c r="AH601" s="430"/>
      <c r="AI601" s="430"/>
      <c r="AJ601" s="430"/>
      <c r="AK601" s="430"/>
      <c r="AL601" s="430"/>
      <c r="AM601" s="430"/>
      <c r="AN601" s="430"/>
      <c r="AO601" s="430"/>
      <c r="AP601" s="430"/>
    </row>
    <row r="602" spans="1:42" ht="15">
      <c r="A602" s="834"/>
      <c r="B602" s="455"/>
      <c r="C602" s="456"/>
      <c r="D602" s="456"/>
      <c r="E602" s="461"/>
      <c r="F602" s="456"/>
      <c r="G602" s="126"/>
      <c r="H602" s="126"/>
      <c r="I602" s="456"/>
      <c r="J602" s="456"/>
      <c r="K602" s="456"/>
      <c r="L602" s="458"/>
      <c r="M602" s="458"/>
      <c r="N602" s="458"/>
      <c r="O602" s="458"/>
      <c r="P602" s="458"/>
      <c r="Q602" s="458"/>
      <c r="R602" s="458"/>
      <c r="S602" s="458"/>
      <c r="T602" s="458"/>
      <c r="U602" s="458"/>
      <c r="V602" s="458"/>
      <c r="W602" s="458"/>
      <c r="X602" s="458"/>
      <c r="Y602" s="459"/>
      <c r="Z602" s="459"/>
      <c r="AA602" s="286"/>
      <c r="AB602" s="430"/>
      <c r="AC602" s="430"/>
      <c r="AD602" s="430"/>
      <c r="AE602" s="430"/>
      <c r="AF602" s="430"/>
      <c r="AG602" s="430"/>
      <c r="AH602" s="430"/>
      <c r="AI602" s="430"/>
      <c r="AJ602" s="430"/>
      <c r="AK602" s="430"/>
      <c r="AL602" s="430"/>
      <c r="AM602" s="430"/>
      <c r="AN602" s="430"/>
      <c r="AO602" s="430"/>
      <c r="AP602" s="430"/>
    </row>
    <row r="603" spans="1:42" ht="15">
      <c r="A603" s="834"/>
      <c r="B603" s="455"/>
      <c r="C603" s="456"/>
      <c r="D603" s="456"/>
      <c r="E603" s="461"/>
      <c r="F603" s="456"/>
      <c r="G603" s="126"/>
      <c r="H603" s="126"/>
      <c r="I603" s="456"/>
      <c r="J603" s="456"/>
      <c r="K603" s="456"/>
      <c r="L603" s="458"/>
      <c r="M603" s="458"/>
      <c r="N603" s="458"/>
      <c r="O603" s="458"/>
      <c r="P603" s="458"/>
      <c r="Q603" s="458"/>
      <c r="R603" s="458"/>
      <c r="S603" s="458"/>
      <c r="T603" s="458"/>
      <c r="U603" s="458"/>
      <c r="V603" s="458"/>
      <c r="W603" s="458"/>
      <c r="X603" s="458"/>
      <c r="Y603" s="459"/>
      <c r="Z603" s="459"/>
      <c r="AA603" s="286"/>
      <c r="AB603" s="430"/>
      <c r="AC603" s="430"/>
      <c r="AD603" s="430"/>
      <c r="AE603" s="430"/>
      <c r="AF603" s="430"/>
      <c r="AG603" s="430"/>
      <c r="AH603" s="430"/>
      <c r="AI603" s="430"/>
      <c r="AJ603" s="430"/>
      <c r="AK603" s="430"/>
      <c r="AL603" s="430"/>
      <c r="AM603" s="430"/>
      <c r="AN603" s="430"/>
      <c r="AO603" s="430"/>
      <c r="AP603" s="430"/>
    </row>
    <row r="604" spans="1:42" ht="15">
      <c r="A604" s="834"/>
      <c r="B604" s="455"/>
      <c r="C604" s="456"/>
      <c r="D604" s="456"/>
      <c r="E604" s="461"/>
      <c r="F604" s="456"/>
      <c r="G604" s="126"/>
      <c r="H604" s="126"/>
      <c r="I604" s="456"/>
      <c r="J604" s="456"/>
      <c r="K604" s="456"/>
      <c r="L604" s="458"/>
      <c r="M604" s="458"/>
      <c r="N604" s="458"/>
      <c r="O604" s="458"/>
      <c r="P604" s="458"/>
      <c r="Q604" s="458"/>
      <c r="R604" s="458"/>
      <c r="S604" s="458"/>
      <c r="T604" s="458"/>
      <c r="U604" s="458"/>
      <c r="V604" s="458"/>
      <c r="W604" s="458"/>
      <c r="X604" s="458"/>
      <c r="Y604" s="459"/>
      <c r="Z604" s="459"/>
      <c r="AA604" s="286"/>
      <c r="AB604" s="430"/>
      <c r="AC604" s="430"/>
      <c r="AD604" s="430"/>
      <c r="AE604" s="430"/>
      <c r="AF604" s="430"/>
      <c r="AG604" s="430"/>
      <c r="AH604" s="430"/>
      <c r="AI604" s="430"/>
      <c r="AJ604" s="430"/>
      <c r="AK604" s="430"/>
      <c r="AL604" s="430"/>
      <c r="AM604" s="430"/>
      <c r="AN604" s="430"/>
      <c r="AO604" s="430"/>
      <c r="AP604" s="430"/>
    </row>
    <row r="605" spans="1:42" ht="15">
      <c r="A605" s="834"/>
      <c r="B605" s="455"/>
      <c r="C605" s="456"/>
      <c r="D605" s="456"/>
      <c r="E605" s="461"/>
      <c r="F605" s="456"/>
      <c r="G605" s="126"/>
      <c r="H605" s="126"/>
      <c r="I605" s="456"/>
      <c r="J605" s="456"/>
      <c r="K605" s="456"/>
      <c r="L605" s="458"/>
      <c r="M605" s="458"/>
      <c r="N605" s="458"/>
      <c r="O605" s="458"/>
      <c r="P605" s="458"/>
      <c r="Q605" s="458"/>
      <c r="R605" s="458"/>
      <c r="S605" s="458"/>
      <c r="T605" s="458"/>
      <c r="U605" s="458"/>
      <c r="V605" s="458"/>
      <c r="W605" s="458"/>
      <c r="X605" s="458"/>
      <c r="Y605" s="459"/>
      <c r="Z605" s="459"/>
      <c r="AA605" s="286"/>
      <c r="AB605" s="430"/>
      <c r="AC605" s="430"/>
      <c r="AD605" s="430"/>
      <c r="AE605" s="430"/>
      <c r="AF605" s="430"/>
      <c r="AG605" s="430"/>
      <c r="AH605" s="430"/>
      <c r="AI605" s="430"/>
      <c r="AJ605" s="430"/>
      <c r="AK605" s="430"/>
      <c r="AL605" s="430"/>
      <c r="AM605" s="430"/>
      <c r="AN605" s="430"/>
      <c r="AO605" s="430"/>
      <c r="AP605" s="430"/>
    </row>
    <row r="606" spans="1:42" ht="15">
      <c r="A606" s="834"/>
      <c r="B606" s="455"/>
      <c r="C606" s="456"/>
      <c r="D606" s="456"/>
      <c r="E606" s="461"/>
      <c r="F606" s="456"/>
      <c r="G606" s="126"/>
      <c r="H606" s="126"/>
      <c r="I606" s="456"/>
      <c r="J606" s="456"/>
      <c r="K606" s="456"/>
      <c r="L606" s="458"/>
      <c r="M606" s="458"/>
      <c r="N606" s="458"/>
      <c r="O606" s="458"/>
      <c r="P606" s="458"/>
      <c r="Q606" s="458"/>
      <c r="R606" s="458"/>
      <c r="S606" s="458"/>
      <c r="T606" s="458"/>
      <c r="U606" s="458"/>
      <c r="V606" s="458"/>
      <c r="W606" s="458"/>
      <c r="X606" s="458"/>
      <c r="Y606" s="459"/>
      <c r="Z606" s="459"/>
      <c r="AA606" s="286"/>
      <c r="AB606" s="430"/>
      <c r="AC606" s="430"/>
      <c r="AD606" s="430"/>
      <c r="AE606" s="430"/>
      <c r="AF606" s="430"/>
      <c r="AG606" s="430"/>
      <c r="AH606" s="430"/>
      <c r="AI606" s="430"/>
      <c r="AJ606" s="430"/>
      <c r="AK606" s="430"/>
      <c r="AL606" s="430"/>
      <c r="AM606" s="430"/>
      <c r="AN606" s="430"/>
      <c r="AO606" s="430"/>
      <c r="AP606" s="430"/>
    </row>
    <row r="607" spans="1:42" ht="15">
      <c r="A607" s="834"/>
      <c r="B607" s="455"/>
      <c r="C607" s="456"/>
      <c r="D607" s="456"/>
      <c r="E607" s="461"/>
      <c r="F607" s="456"/>
      <c r="G607" s="126"/>
      <c r="H607" s="126"/>
      <c r="I607" s="456"/>
      <c r="J607" s="456"/>
      <c r="K607" s="456"/>
      <c r="L607" s="458"/>
      <c r="M607" s="458"/>
      <c r="N607" s="458"/>
      <c r="O607" s="458"/>
      <c r="P607" s="458"/>
      <c r="Q607" s="458"/>
      <c r="R607" s="458"/>
      <c r="S607" s="458"/>
      <c r="T607" s="458"/>
      <c r="U607" s="458"/>
      <c r="V607" s="458"/>
      <c r="W607" s="458"/>
      <c r="X607" s="458"/>
      <c r="Y607" s="459"/>
      <c r="Z607" s="459"/>
      <c r="AA607" s="286"/>
      <c r="AB607" s="430"/>
      <c r="AC607" s="430"/>
      <c r="AD607" s="430"/>
      <c r="AE607" s="430"/>
      <c r="AF607" s="430"/>
      <c r="AG607" s="430"/>
      <c r="AH607" s="430"/>
      <c r="AI607" s="430"/>
      <c r="AJ607" s="430"/>
      <c r="AK607" s="430"/>
      <c r="AL607" s="430"/>
      <c r="AM607" s="430"/>
      <c r="AN607" s="430"/>
      <c r="AO607" s="430"/>
      <c r="AP607" s="430"/>
    </row>
    <row r="608" spans="1:42" ht="15">
      <c r="A608" s="834"/>
      <c r="B608" s="455"/>
      <c r="C608" s="456"/>
      <c r="D608" s="456"/>
      <c r="E608" s="461"/>
      <c r="F608" s="456"/>
      <c r="G608" s="126"/>
      <c r="H608" s="126"/>
      <c r="I608" s="456"/>
      <c r="J608" s="456"/>
      <c r="K608" s="456"/>
      <c r="L608" s="458"/>
      <c r="M608" s="458"/>
      <c r="N608" s="458"/>
      <c r="O608" s="458"/>
      <c r="P608" s="458"/>
      <c r="Q608" s="458"/>
      <c r="R608" s="458"/>
      <c r="S608" s="458"/>
      <c r="T608" s="458"/>
      <c r="U608" s="458"/>
      <c r="V608" s="458"/>
      <c r="W608" s="458"/>
      <c r="X608" s="458"/>
      <c r="Y608" s="459"/>
      <c r="Z608" s="459"/>
      <c r="AA608" s="286"/>
      <c r="AB608" s="430"/>
      <c r="AC608" s="430"/>
      <c r="AD608" s="430"/>
      <c r="AE608" s="430"/>
      <c r="AF608" s="430"/>
      <c r="AG608" s="430"/>
      <c r="AH608" s="430"/>
      <c r="AI608" s="430"/>
      <c r="AJ608" s="430"/>
      <c r="AK608" s="430"/>
      <c r="AL608" s="430"/>
      <c r="AM608" s="430"/>
      <c r="AN608" s="430"/>
      <c r="AO608" s="430"/>
      <c r="AP608" s="430"/>
    </row>
    <row r="609" spans="1:42" ht="15">
      <c r="A609" s="834"/>
      <c r="B609" s="455"/>
      <c r="C609" s="456"/>
      <c r="D609" s="456"/>
      <c r="E609" s="461"/>
      <c r="F609" s="456"/>
      <c r="G609" s="126"/>
      <c r="H609" s="126"/>
      <c r="I609" s="456"/>
      <c r="J609" s="456"/>
      <c r="K609" s="456"/>
      <c r="L609" s="458"/>
      <c r="M609" s="458"/>
      <c r="N609" s="458"/>
      <c r="O609" s="458"/>
      <c r="P609" s="458"/>
      <c r="Q609" s="458"/>
      <c r="R609" s="458"/>
      <c r="S609" s="458"/>
      <c r="T609" s="458"/>
      <c r="U609" s="458"/>
      <c r="V609" s="458"/>
      <c r="W609" s="458"/>
      <c r="X609" s="458"/>
      <c r="Y609" s="459"/>
      <c r="Z609" s="459"/>
      <c r="AA609" s="286"/>
      <c r="AB609" s="430"/>
      <c r="AC609" s="430"/>
      <c r="AD609" s="430"/>
      <c r="AE609" s="430"/>
      <c r="AF609" s="430"/>
      <c r="AG609" s="430"/>
      <c r="AH609" s="430"/>
      <c r="AI609" s="430"/>
      <c r="AJ609" s="430"/>
      <c r="AK609" s="430"/>
      <c r="AL609" s="430"/>
      <c r="AM609" s="430"/>
      <c r="AN609" s="430"/>
      <c r="AO609" s="430"/>
      <c r="AP609" s="430"/>
    </row>
    <row r="610" spans="1:42" ht="15">
      <c r="A610" s="834"/>
      <c r="B610" s="455"/>
      <c r="C610" s="456"/>
      <c r="D610" s="456"/>
      <c r="E610" s="461"/>
      <c r="F610" s="456"/>
      <c r="G610" s="126"/>
      <c r="H610" s="126"/>
      <c r="I610" s="456"/>
      <c r="J610" s="456"/>
      <c r="K610" s="456"/>
      <c r="L610" s="458"/>
      <c r="M610" s="458"/>
      <c r="N610" s="458"/>
      <c r="O610" s="458"/>
      <c r="P610" s="458"/>
      <c r="Q610" s="458"/>
      <c r="R610" s="458"/>
      <c r="S610" s="458"/>
      <c r="T610" s="458"/>
      <c r="U610" s="458"/>
      <c r="V610" s="458"/>
      <c r="W610" s="458"/>
      <c r="X610" s="458"/>
      <c r="Y610" s="459"/>
      <c r="Z610" s="459"/>
      <c r="AA610" s="286"/>
      <c r="AB610" s="430"/>
      <c r="AC610" s="430"/>
      <c r="AD610" s="430"/>
      <c r="AE610" s="430"/>
      <c r="AF610" s="430"/>
      <c r="AG610" s="430"/>
      <c r="AH610" s="430"/>
      <c r="AI610" s="430"/>
      <c r="AJ610" s="430"/>
      <c r="AK610" s="430"/>
      <c r="AL610" s="430"/>
      <c r="AM610" s="430"/>
      <c r="AN610" s="430"/>
      <c r="AO610" s="430"/>
      <c r="AP610" s="430"/>
    </row>
    <row r="611" spans="1:42" ht="15">
      <c r="A611" s="834"/>
      <c r="B611" s="455"/>
      <c r="C611" s="456"/>
      <c r="D611" s="456"/>
      <c r="E611" s="461"/>
      <c r="F611" s="456"/>
      <c r="G611" s="126"/>
      <c r="H611" s="126"/>
      <c r="I611" s="456"/>
      <c r="J611" s="456"/>
      <c r="K611" s="456"/>
      <c r="L611" s="458"/>
      <c r="M611" s="458"/>
      <c r="N611" s="458"/>
      <c r="O611" s="458"/>
      <c r="P611" s="458"/>
      <c r="Q611" s="458"/>
      <c r="R611" s="458"/>
      <c r="S611" s="458"/>
      <c r="T611" s="458"/>
      <c r="U611" s="458"/>
      <c r="V611" s="458"/>
      <c r="W611" s="458"/>
      <c r="X611" s="458"/>
      <c r="Y611" s="459"/>
      <c r="Z611" s="459"/>
      <c r="AA611" s="286"/>
      <c r="AB611" s="430"/>
      <c r="AC611" s="430"/>
      <c r="AD611" s="430"/>
      <c r="AE611" s="430"/>
      <c r="AF611" s="430"/>
      <c r="AG611" s="430"/>
      <c r="AH611" s="430"/>
      <c r="AI611" s="430"/>
      <c r="AJ611" s="430"/>
      <c r="AK611" s="430"/>
      <c r="AL611" s="430"/>
      <c r="AM611" s="430"/>
      <c r="AN611" s="430"/>
      <c r="AO611" s="430"/>
      <c r="AP611" s="430"/>
    </row>
    <row r="612" spans="1:42" ht="15">
      <c r="A612" s="834"/>
      <c r="B612" s="455"/>
      <c r="C612" s="456"/>
      <c r="D612" s="456"/>
      <c r="E612" s="461"/>
      <c r="F612" s="456"/>
      <c r="G612" s="126"/>
      <c r="H612" s="126"/>
      <c r="I612" s="456"/>
      <c r="J612" s="456"/>
      <c r="K612" s="456"/>
      <c r="L612" s="458"/>
      <c r="M612" s="458"/>
      <c r="N612" s="458"/>
      <c r="O612" s="458"/>
      <c r="P612" s="458"/>
      <c r="Q612" s="458"/>
      <c r="R612" s="458"/>
      <c r="S612" s="458"/>
      <c r="T612" s="458"/>
      <c r="U612" s="458"/>
      <c r="V612" s="458"/>
      <c r="W612" s="458"/>
      <c r="X612" s="458"/>
      <c r="Y612" s="459"/>
      <c r="Z612" s="459"/>
      <c r="AA612" s="286"/>
      <c r="AB612" s="430"/>
      <c r="AC612" s="430"/>
      <c r="AD612" s="430"/>
      <c r="AE612" s="430"/>
      <c r="AF612" s="430"/>
      <c r="AG612" s="430"/>
      <c r="AH612" s="430"/>
      <c r="AI612" s="430"/>
      <c r="AJ612" s="430"/>
      <c r="AK612" s="430"/>
      <c r="AL612" s="430"/>
      <c r="AM612" s="430"/>
      <c r="AN612" s="430"/>
      <c r="AO612" s="430"/>
      <c r="AP612" s="430"/>
    </row>
    <row r="613" spans="1:42" ht="15">
      <c r="A613" s="834"/>
      <c r="B613" s="455"/>
      <c r="C613" s="456"/>
      <c r="D613" s="456"/>
      <c r="E613" s="461"/>
      <c r="F613" s="456"/>
      <c r="G613" s="126"/>
      <c r="H613" s="126"/>
      <c r="I613" s="456"/>
      <c r="J613" s="456"/>
      <c r="K613" s="456"/>
      <c r="L613" s="458"/>
      <c r="M613" s="458"/>
      <c r="N613" s="458"/>
      <c r="O613" s="458"/>
      <c r="P613" s="458"/>
      <c r="Q613" s="458"/>
      <c r="R613" s="458"/>
      <c r="S613" s="458"/>
      <c r="T613" s="458"/>
      <c r="U613" s="458"/>
      <c r="V613" s="458"/>
      <c r="W613" s="458"/>
      <c r="X613" s="458"/>
      <c r="Y613" s="459"/>
      <c r="Z613" s="459"/>
      <c r="AA613" s="286"/>
      <c r="AB613" s="430"/>
      <c r="AC613" s="430"/>
      <c r="AD613" s="430"/>
      <c r="AE613" s="430"/>
      <c r="AF613" s="430"/>
      <c r="AG613" s="430"/>
      <c r="AH613" s="430"/>
      <c r="AI613" s="430"/>
      <c r="AJ613" s="430"/>
      <c r="AK613" s="430"/>
      <c r="AL613" s="430"/>
      <c r="AM613" s="430"/>
      <c r="AN613" s="430"/>
      <c r="AO613" s="430"/>
      <c r="AP613" s="430"/>
    </row>
    <row r="614" spans="1:42" ht="15">
      <c r="A614" s="834"/>
      <c r="B614" s="455"/>
      <c r="C614" s="456"/>
      <c r="D614" s="456"/>
      <c r="E614" s="461"/>
      <c r="F614" s="456"/>
      <c r="G614" s="126"/>
      <c r="H614" s="126"/>
      <c r="I614" s="456"/>
      <c r="J614" s="456"/>
      <c r="K614" s="456"/>
      <c r="L614" s="458"/>
      <c r="M614" s="458"/>
      <c r="N614" s="458"/>
      <c r="O614" s="458"/>
      <c r="P614" s="458"/>
      <c r="Q614" s="458"/>
      <c r="R614" s="458"/>
      <c r="S614" s="458"/>
      <c r="T614" s="458"/>
      <c r="U614" s="458"/>
      <c r="V614" s="458"/>
      <c r="W614" s="458"/>
      <c r="X614" s="458"/>
      <c r="Y614" s="459"/>
      <c r="Z614" s="459"/>
      <c r="AA614" s="286"/>
      <c r="AB614" s="430"/>
      <c r="AC614" s="430"/>
      <c r="AD614" s="430"/>
      <c r="AE614" s="430"/>
      <c r="AF614" s="430"/>
      <c r="AG614" s="430"/>
      <c r="AH614" s="430"/>
      <c r="AI614" s="430"/>
      <c r="AJ614" s="430"/>
      <c r="AK614" s="430"/>
      <c r="AL614" s="430"/>
      <c r="AM614" s="430"/>
      <c r="AN614" s="430"/>
      <c r="AO614" s="430"/>
      <c r="AP614" s="430"/>
    </row>
    <row r="615" spans="1:42" ht="15">
      <c r="A615" s="834"/>
      <c r="B615" s="455"/>
      <c r="C615" s="456"/>
      <c r="D615" s="456"/>
      <c r="E615" s="461"/>
      <c r="F615" s="456"/>
      <c r="G615" s="126"/>
      <c r="H615" s="126"/>
      <c r="I615" s="456"/>
      <c r="J615" s="456"/>
      <c r="K615" s="456"/>
      <c r="L615" s="458"/>
      <c r="M615" s="458"/>
      <c r="N615" s="458"/>
      <c r="O615" s="458"/>
      <c r="P615" s="458"/>
      <c r="Q615" s="458"/>
      <c r="R615" s="458"/>
      <c r="S615" s="458"/>
      <c r="T615" s="458"/>
      <c r="U615" s="458"/>
      <c r="V615" s="458"/>
      <c r="W615" s="458"/>
      <c r="X615" s="458"/>
      <c r="Y615" s="459"/>
      <c r="Z615" s="459"/>
      <c r="AA615" s="286"/>
      <c r="AB615" s="430"/>
      <c r="AC615" s="430"/>
      <c r="AD615" s="430"/>
      <c r="AE615" s="430"/>
      <c r="AF615" s="430"/>
      <c r="AG615" s="430"/>
      <c r="AH615" s="430"/>
      <c r="AI615" s="430"/>
      <c r="AJ615" s="430"/>
      <c r="AK615" s="430"/>
      <c r="AL615" s="430"/>
      <c r="AM615" s="430"/>
      <c r="AN615" s="430"/>
      <c r="AO615" s="430"/>
      <c r="AP615" s="430"/>
    </row>
    <row r="616" spans="1:42" ht="15">
      <c r="A616" s="834"/>
      <c r="B616" s="455"/>
      <c r="C616" s="456"/>
      <c r="D616" s="456"/>
      <c r="E616" s="461"/>
      <c r="F616" s="456"/>
      <c r="G616" s="126"/>
      <c r="H616" s="126"/>
      <c r="I616" s="456"/>
      <c r="J616" s="456"/>
      <c r="K616" s="456"/>
      <c r="L616" s="458"/>
      <c r="M616" s="458"/>
      <c r="N616" s="458"/>
      <c r="O616" s="458"/>
      <c r="P616" s="458"/>
      <c r="Q616" s="458"/>
      <c r="R616" s="458"/>
      <c r="S616" s="458"/>
      <c r="T616" s="458"/>
      <c r="U616" s="458"/>
      <c r="V616" s="458"/>
      <c r="W616" s="458"/>
      <c r="X616" s="458"/>
      <c r="Y616" s="459"/>
      <c r="Z616" s="459"/>
      <c r="AA616" s="286"/>
      <c r="AB616" s="430"/>
      <c r="AC616" s="430"/>
      <c r="AD616" s="430"/>
      <c r="AE616" s="430"/>
      <c r="AF616" s="430"/>
      <c r="AG616" s="430"/>
      <c r="AH616" s="430"/>
      <c r="AI616" s="430"/>
      <c r="AJ616" s="430"/>
      <c r="AK616" s="430"/>
      <c r="AL616" s="430"/>
      <c r="AM616" s="430"/>
      <c r="AN616" s="430"/>
      <c r="AO616" s="430"/>
      <c r="AP616" s="430"/>
    </row>
    <row r="617" spans="1:42" ht="15">
      <c r="A617" s="834"/>
      <c r="B617" s="455"/>
      <c r="C617" s="456"/>
      <c r="D617" s="456"/>
      <c r="E617" s="461"/>
      <c r="F617" s="456"/>
      <c r="G617" s="126"/>
      <c r="H617" s="126"/>
      <c r="I617" s="456"/>
      <c r="J617" s="456"/>
      <c r="K617" s="456"/>
      <c r="L617" s="458"/>
      <c r="M617" s="458"/>
      <c r="N617" s="458"/>
      <c r="O617" s="458"/>
      <c r="P617" s="458"/>
      <c r="Q617" s="458"/>
      <c r="R617" s="458"/>
      <c r="S617" s="458"/>
      <c r="T617" s="458"/>
      <c r="U617" s="458"/>
      <c r="V617" s="458"/>
      <c r="W617" s="458"/>
      <c r="X617" s="458"/>
      <c r="Y617" s="459"/>
      <c r="Z617" s="459"/>
      <c r="AA617" s="286"/>
      <c r="AB617" s="430"/>
      <c r="AC617" s="430"/>
      <c r="AD617" s="430"/>
      <c r="AE617" s="430"/>
      <c r="AF617" s="430"/>
      <c r="AG617" s="430"/>
      <c r="AH617" s="430"/>
      <c r="AI617" s="430"/>
      <c r="AJ617" s="430"/>
      <c r="AK617" s="430"/>
      <c r="AL617" s="430"/>
      <c r="AM617" s="430"/>
      <c r="AN617" s="430"/>
      <c r="AO617" s="430"/>
      <c r="AP617" s="430"/>
    </row>
    <row r="618" spans="1:42" ht="15">
      <c r="A618" s="834"/>
      <c r="B618" s="455"/>
      <c r="C618" s="456"/>
      <c r="D618" s="456"/>
      <c r="E618" s="461"/>
      <c r="F618" s="456"/>
      <c r="G618" s="126"/>
      <c r="H618" s="126"/>
      <c r="I618" s="456"/>
      <c r="J618" s="456"/>
      <c r="K618" s="456"/>
      <c r="L618" s="458"/>
      <c r="M618" s="458"/>
      <c r="N618" s="458"/>
      <c r="O618" s="458"/>
      <c r="P618" s="458"/>
      <c r="Q618" s="458"/>
      <c r="R618" s="458"/>
      <c r="S618" s="458"/>
      <c r="T618" s="458"/>
      <c r="U618" s="458"/>
      <c r="V618" s="458"/>
      <c r="W618" s="458"/>
      <c r="X618" s="458"/>
      <c r="Y618" s="459"/>
      <c r="Z618" s="459"/>
      <c r="AA618" s="286"/>
      <c r="AB618" s="430"/>
      <c r="AC618" s="430"/>
      <c r="AD618" s="430"/>
      <c r="AE618" s="430"/>
      <c r="AF618" s="430"/>
      <c r="AG618" s="430"/>
      <c r="AH618" s="430"/>
      <c r="AI618" s="430"/>
      <c r="AJ618" s="430"/>
      <c r="AK618" s="430"/>
      <c r="AL618" s="430"/>
      <c r="AM618" s="430"/>
      <c r="AN618" s="430"/>
      <c r="AO618" s="430"/>
      <c r="AP618" s="430"/>
    </row>
    <row r="619" spans="1:42" ht="15">
      <c r="A619" s="834"/>
      <c r="B619" s="455"/>
      <c r="C619" s="456"/>
      <c r="D619" s="456"/>
      <c r="E619" s="461"/>
      <c r="F619" s="456"/>
      <c r="G619" s="126"/>
      <c r="H619" s="126"/>
      <c r="I619" s="456"/>
      <c r="J619" s="456"/>
      <c r="K619" s="456"/>
      <c r="L619" s="458"/>
      <c r="M619" s="458"/>
      <c r="N619" s="458"/>
      <c r="O619" s="458"/>
      <c r="P619" s="458"/>
      <c r="Q619" s="458"/>
      <c r="R619" s="458"/>
      <c r="S619" s="458"/>
      <c r="T619" s="458"/>
      <c r="U619" s="458"/>
      <c r="V619" s="458"/>
      <c r="W619" s="458"/>
      <c r="X619" s="458"/>
      <c r="Y619" s="459"/>
      <c r="Z619" s="459"/>
      <c r="AA619" s="286"/>
      <c r="AB619" s="430"/>
      <c r="AC619" s="430"/>
      <c r="AD619" s="430"/>
      <c r="AE619" s="430"/>
      <c r="AF619" s="430"/>
      <c r="AG619" s="430"/>
      <c r="AH619" s="430"/>
      <c r="AI619" s="430"/>
      <c r="AJ619" s="430"/>
      <c r="AK619" s="430"/>
      <c r="AL619" s="430"/>
      <c r="AM619" s="430"/>
      <c r="AN619" s="430"/>
      <c r="AO619" s="430"/>
      <c r="AP619" s="430"/>
    </row>
    <row r="620" spans="1:42" ht="15">
      <c r="A620" s="834"/>
      <c r="B620" s="455"/>
      <c r="C620" s="456"/>
      <c r="D620" s="456"/>
      <c r="E620" s="461"/>
      <c r="F620" s="456"/>
      <c r="G620" s="126"/>
      <c r="H620" s="126"/>
      <c r="I620" s="456"/>
      <c r="J620" s="456"/>
      <c r="K620" s="456"/>
      <c r="L620" s="458"/>
      <c r="M620" s="458"/>
      <c r="N620" s="458"/>
      <c r="O620" s="458"/>
      <c r="P620" s="458"/>
      <c r="Q620" s="458"/>
      <c r="R620" s="458"/>
      <c r="S620" s="458"/>
      <c r="T620" s="458"/>
      <c r="U620" s="458"/>
      <c r="V620" s="458"/>
      <c r="W620" s="458"/>
      <c r="X620" s="458"/>
      <c r="Y620" s="459"/>
      <c r="Z620" s="459"/>
      <c r="AA620" s="286"/>
      <c r="AB620" s="430"/>
      <c r="AC620" s="430"/>
      <c r="AD620" s="430"/>
      <c r="AE620" s="430"/>
      <c r="AF620" s="430"/>
      <c r="AG620" s="430"/>
      <c r="AH620" s="430"/>
      <c r="AI620" s="430"/>
      <c r="AJ620" s="430"/>
      <c r="AK620" s="430"/>
      <c r="AL620" s="430"/>
      <c r="AM620" s="430"/>
      <c r="AN620" s="430"/>
      <c r="AO620" s="430"/>
      <c r="AP620" s="430"/>
    </row>
    <row r="621" spans="1:42" ht="15">
      <c r="A621" s="834"/>
      <c r="B621" s="455"/>
      <c r="C621" s="456"/>
      <c r="D621" s="456"/>
      <c r="E621" s="461"/>
      <c r="F621" s="456"/>
      <c r="G621" s="126"/>
      <c r="H621" s="126"/>
      <c r="I621" s="456"/>
      <c r="J621" s="456"/>
      <c r="K621" s="456"/>
      <c r="L621" s="458"/>
      <c r="M621" s="458"/>
      <c r="N621" s="458"/>
      <c r="O621" s="458"/>
      <c r="P621" s="458"/>
      <c r="Q621" s="458"/>
      <c r="R621" s="458"/>
      <c r="S621" s="458"/>
      <c r="T621" s="458"/>
      <c r="U621" s="458"/>
      <c r="V621" s="458"/>
      <c r="W621" s="458"/>
      <c r="X621" s="458"/>
      <c r="Y621" s="459"/>
      <c r="Z621" s="459"/>
      <c r="AA621" s="286"/>
      <c r="AB621" s="430"/>
      <c r="AC621" s="430"/>
      <c r="AD621" s="430"/>
      <c r="AE621" s="430"/>
      <c r="AF621" s="430"/>
      <c r="AG621" s="430"/>
      <c r="AH621" s="430"/>
      <c r="AI621" s="430"/>
      <c r="AJ621" s="430"/>
      <c r="AK621" s="430"/>
      <c r="AL621" s="430"/>
      <c r="AM621" s="430"/>
      <c r="AN621" s="430"/>
      <c r="AO621" s="430"/>
      <c r="AP621" s="430"/>
    </row>
    <row r="622" spans="1:42" ht="15">
      <c r="A622" s="834"/>
      <c r="B622" s="455"/>
      <c r="C622" s="456"/>
      <c r="D622" s="456"/>
      <c r="E622" s="461"/>
      <c r="F622" s="456"/>
      <c r="G622" s="126"/>
      <c r="H622" s="126"/>
      <c r="I622" s="456"/>
      <c r="J622" s="456"/>
      <c r="K622" s="456"/>
      <c r="L622" s="458"/>
      <c r="M622" s="458"/>
      <c r="N622" s="458"/>
      <c r="O622" s="458"/>
      <c r="P622" s="458"/>
      <c r="Q622" s="458"/>
      <c r="R622" s="458"/>
      <c r="S622" s="458"/>
      <c r="T622" s="458"/>
      <c r="U622" s="458"/>
      <c r="V622" s="458"/>
      <c r="W622" s="458"/>
      <c r="X622" s="458"/>
      <c r="Y622" s="459"/>
      <c r="Z622" s="459"/>
      <c r="AA622" s="286"/>
      <c r="AB622" s="430"/>
      <c r="AC622" s="430"/>
      <c r="AD622" s="430"/>
      <c r="AE622" s="430"/>
      <c r="AF622" s="430"/>
      <c r="AG622" s="430"/>
      <c r="AH622" s="430"/>
      <c r="AI622" s="430"/>
      <c r="AJ622" s="430"/>
      <c r="AK622" s="430"/>
      <c r="AL622" s="430"/>
      <c r="AM622" s="430"/>
      <c r="AN622" s="430"/>
      <c r="AO622" s="430"/>
      <c r="AP622" s="430"/>
    </row>
    <row r="623" spans="1:42" ht="15">
      <c r="A623" s="834"/>
      <c r="B623" s="455"/>
      <c r="C623" s="456"/>
      <c r="D623" s="456"/>
      <c r="E623" s="461"/>
      <c r="F623" s="456"/>
      <c r="G623" s="126"/>
      <c r="H623" s="126"/>
      <c r="I623" s="456"/>
      <c r="J623" s="456"/>
      <c r="K623" s="456"/>
      <c r="L623" s="458"/>
      <c r="M623" s="458"/>
      <c r="N623" s="458"/>
      <c r="O623" s="458"/>
      <c r="P623" s="458"/>
      <c r="Q623" s="458"/>
      <c r="R623" s="458"/>
      <c r="S623" s="458"/>
      <c r="T623" s="458"/>
      <c r="U623" s="458"/>
      <c r="V623" s="458"/>
      <c r="W623" s="458"/>
      <c r="X623" s="458"/>
      <c r="Y623" s="459"/>
      <c r="Z623" s="459"/>
      <c r="AA623" s="286"/>
      <c r="AB623" s="430"/>
      <c r="AC623" s="430"/>
      <c r="AD623" s="430"/>
      <c r="AE623" s="430"/>
      <c r="AF623" s="430"/>
      <c r="AG623" s="430"/>
      <c r="AH623" s="430"/>
      <c r="AI623" s="430"/>
      <c r="AJ623" s="430"/>
      <c r="AK623" s="430"/>
      <c r="AL623" s="430"/>
      <c r="AM623" s="430"/>
      <c r="AN623" s="430"/>
      <c r="AO623" s="430"/>
      <c r="AP623" s="430"/>
    </row>
    <row r="624" spans="1:42" ht="15">
      <c r="A624" s="834"/>
      <c r="B624" s="455"/>
      <c r="C624" s="456"/>
      <c r="D624" s="456"/>
      <c r="E624" s="461"/>
      <c r="F624" s="456"/>
      <c r="G624" s="126"/>
      <c r="H624" s="126"/>
      <c r="I624" s="456"/>
      <c r="J624" s="456"/>
      <c r="K624" s="456"/>
      <c r="L624" s="458"/>
      <c r="M624" s="458"/>
      <c r="N624" s="458"/>
      <c r="O624" s="458"/>
      <c r="P624" s="458"/>
      <c r="Q624" s="458"/>
      <c r="R624" s="458"/>
      <c r="S624" s="458"/>
      <c r="T624" s="458"/>
      <c r="U624" s="458"/>
      <c r="V624" s="458"/>
      <c r="W624" s="458"/>
      <c r="X624" s="458"/>
      <c r="Y624" s="459"/>
      <c r="Z624" s="459"/>
      <c r="AA624" s="286"/>
      <c r="AB624" s="430"/>
      <c r="AC624" s="430"/>
      <c r="AD624" s="430"/>
      <c r="AE624" s="430"/>
      <c r="AF624" s="430"/>
      <c r="AG624" s="430"/>
      <c r="AH624" s="430"/>
      <c r="AI624" s="430"/>
      <c r="AJ624" s="430"/>
      <c r="AK624" s="430"/>
      <c r="AL624" s="430"/>
      <c r="AM624" s="430"/>
      <c r="AN624" s="430"/>
      <c r="AO624" s="430"/>
      <c r="AP624" s="430"/>
    </row>
    <row r="625" spans="1:42" ht="15">
      <c r="A625" s="834"/>
      <c r="B625" s="455"/>
      <c r="C625" s="456"/>
      <c r="D625" s="456"/>
      <c r="E625" s="461"/>
      <c r="F625" s="456"/>
      <c r="G625" s="126"/>
      <c r="H625" s="126"/>
      <c r="I625" s="456"/>
      <c r="J625" s="456"/>
      <c r="K625" s="456"/>
      <c r="L625" s="458"/>
      <c r="M625" s="458"/>
      <c r="N625" s="458"/>
      <c r="O625" s="458"/>
      <c r="P625" s="458"/>
      <c r="Q625" s="458"/>
      <c r="R625" s="458"/>
      <c r="S625" s="458"/>
      <c r="T625" s="458"/>
      <c r="U625" s="458"/>
      <c r="V625" s="458"/>
      <c r="W625" s="458"/>
      <c r="X625" s="458"/>
      <c r="Y625" s="459"/>
      <c r="Z625" s="459"/>
      <c r="AA625" s="286"/>
      <c r="AB625" s="430"/>
      <c r="AC625" s="430"/>
      <c r="AD625" s="430"/>
      <c r="AE625" s="430"/>
      <c r="AF625" s="430"/>
      <c r="AG625" s="430"/>
      <c r="AH625" s="430"/>
      <c r="AI625" s="430"/>
      <c r="AJ625" s="430"/>
      <c r="AK625" s="430"/>
      <c r="AL625" s="430"/>
      <c r="AM625" s="430"/>
      <c r="AN625" s="430"/>
      <c r="AO625" s="430"/>
      <c r="AP625" s="430"/>
    </row>
    <row r="626" spans="1:42" ht="15">
      <c r="A626" s="834"/>
      <c r="B626" s="455"/>
      <c r="C626" s="456"/>
      <c r="D626" s="456"/>
      <c r="E626" s="461"/>
      <c r="F626" s="456"/>
      <c r="G626" s="126"/>
      <c r="H626" s="126"/>
      <c r="I626" s="456"/>
      <c r="J626" s="456"/>
      <c r="K626" s="456"/>
      <c r="L626" s="458"/>
      <c r="M626" s="458"/>
      <c r="N626" s="458"/>
      <c r="O626" s="458"/>
      <c r="P626" s="458"/>
      <c r="Q626" s="458"/>
      <c r="R626" s="458"/>
      <c r="S626" s="458"/>
      <c r="T626" s="458"/>
      <c r="U626" s="458"/>
      <c r="V626" s="458"/>
      <c r="W626" s="458"/>
      <c r="X626" s="458"/>
      <c r="Y626" s="459"/>
      <c r="Z626" s="459"/>
      <c r="AA626" s="286"/>
      <c r="AB626" s="430"/>
      <c r="AC626" s="430"/>
      <c r="AD626" s="430"/>
      <c r="AE626" s="430"/>
      <c r="AF626" s="430"/>
      <c r="AG626" s="430"/>
      <c r="AH626" s="430"/>
      <c r="AI626" s="430"/>
      <c r="AJ626" s="430"/>
      <c r="AK626" s="430"/>
      <c r="AL626" s="430"/>
      <c r="AM626" s="430"/>
      <c r="AN626" s="430"/>
      <c r="AO626" s="430"/>
      <c r="AP626" s="430"/>
    </row>
    <row r="627" spans="1:42" ht="15">
      <c r="A627" s="834"/>
      <c r="B627" s="455"/>
      <c r="C627" s="456"/>
      <c r="D627" s="456"/>
      <c r="E627" s="461"/>
      <c r="F627" s="456"/>
      <c r="G627" s="126"/>
      <c r="H627" s="126"/>
      <c r="I627" s="456"/>
      <c r="J627" s="456"/>
      <c r="K627" s="456"/>
      <c r="L627" s="458"/>
      <c r="M627" s="458"/>
      <c r="N627" s="458"/>
      <c r="O627" s="458"/>
      <c r="P627" s="458"/>
      <c r="Q627" s="458"/>
      <c r="R627" s="458"/>
      <c r="S627" s="458"/>
      <c r="T627" s="458"/>
      <c r="U627" s="458"/>
      <c r="V627" s="458"/>
      <c r="W627" s="458"/>
      <c r="X627" s="458"/>
      <c r="Y627" s="459"/>
      <c r="Z627" s="459"/>
      <c r="AA627" s="286"/>
      <c r="AB627" s="430"/>
      <c r="AC627" s="430"/>
      <c r="AD627" s="430"/>
      <c r="AE627" s="430"/>
      <c r="AF627" s="430"/>
      <c r="AG627" s="430"/>
      <c r="AH627" s="430"/>
      <c r="AI627" s="430"/>
      <c r="AJ627" s="430"/>
      <c r="AK627" s="430"/>
      <c r="AL627" s="430"/>
      <c r="AM627" s="430"/>
      <c r="AN627" s="430"/>
      <c r="AO627" s="430"/>
      <c r="AP627" s="430"/>
    </row>
    <row r="628" spans="1:42" ht="15">
      <c r="A628" s="834"/>
      <c r="B628" s="455"/>
      <c r="C628" s="456"/>
      <c r="D628" s="456"/>
      <c r="E628" s="461"/>
      <c r="F628" s="456"/>
      <c r="G628" s="126"/>
      <c r="H628" s="126"/>
      <c r="I628" s="456"/>
      <c r="J628" s="456"/>
      <c r="K628" s="456"/>
      <c r="L628" s="458"/>
      <c r="M628" s="458"/>
      <c r="N628" s="458"/>
      <c r="O628" s="458"/>
      <c r="P628" s="458"/>
      <c r="Q628" s="458"/>
      <c r="R628" s="458"/>
      <c r="S628" s="458"/>
      <c r="T628" s="458"/>
      <c r="U628" s="458"/>
      <c r="V628" s="458"/>
      <c r="W628" s="458"/>
      <c r="X628" s="458"/>
      <c r="Y628" s="459"/>
      <c r="Z628" s="459"/>
      <c r="AA628" s="286"/>
      <c r="AB628" s="430"/>
      <c r="AC628" s="430"/>
      <c r="AD628" s="430"/>
      <c r="AE628" s="430"/>
      <c r="AF628" s="430"/>
      <c r="AG628" s="430"/>
      <c r="AH628" s="430"/>
      <c r="AI628" s="430"/>
      <c r="AJ628" s="430"/>
      <c r="AK628" s="430"/>
      <c r="AL628" s="430"/>
      <c r="AM628" s="430"/>
      <c r="AN628" s="430"/>
      <c r="AO628" s="430"/>
      <c r="AP628" s="430"/>
    </row>
    <row r="629" spans="1:42" ht="15">
      <c r="A629" s="834"/>
      <c r="B629" s="455"/>
      <c r="C629" s="456"/>
      <c r="D629" s="456"/>
      <c r="E629" s="461"/>
      <c r="F629" s="456"/>
      <c r="G629" s="126"/>
      <c r="H629" s="126"/>
      <c r="I629" s="456"/>
      <c r="J629" s="456"/>
      <c r="K629" s="456"/>
      <c r="L629" s="458"/>
      <c r="M629" s="458"/>
      <c r="N629" s="458"/>
      <c r="O629" s="458"/>
      <c r="P629" s="458"/>
      <c r="Q629" s="458"/>
      <c r="R629" s="458"/>
      <c r="S629" s="458"/>
      <c r="T629" s="458"/>
      <c r="U629" s="458"/>
      <c r="V629" s="458"/>
      <c r="W629" s="458"/>
      <c r="X629" s="458"/>
      <c r="Y629" s="459"/>
      <c r="Z629" s="459"/>
      <c r="AA629" s="286"/>
      <c r="AB629" s="430"/>
      <c r="AC629" s="430"/>
      <c r="AD629" s="430"/>
      <c r="AE629" s="430"/>
      <c r="AF629" s="430"/>
      <c r="AG629" s="430"/>
      <c r="AH629" s="430"/>
      <c r="AI629" s="430"/>
      <c r="AJ629" s="430"/>
      <c r="AK629" s="430"/>
      <c r="AL629" s="430"/>
      <c r="AM629" s="430"/>
      <c r="AN629" s="430"/>
      <c r="AO629" s="430"/>
      <c r="AP629" s="430"/>
    </row>
    <row r="630" spans="1:42" ht="15">
      <c r="A630" s="834"/>
      <c r="B630" s="455"/>
      <c r="C630" s="456"/>
      <c r="D630" s="456"/>
      <c r="E630" s="461"/>
      <c r="F630" s="456"/>
      <c r="G630" s="126"/>
      <c r="H630" s="126"/>
      <c r="I630" s="456"/>
      <c r="J630" s="456"/>
      <c r="K630" s="456"/>
      <c r="L630" s="458"/>
      <c r="M630" s="458"/>
      <c r="N630" s="458"/>
      <c r="O630" s="458"/>
      <c r="P630" s="458"/>
      <c r="Q630" s="458"/>
      <c r="R630" s="458"/>
      <c r="S630" s="458"/>
      <c r="T630" s="458"/>
      <c r="U630" s="458"/>
      <c r="V630" s="458"/>
      <c r="W630" s="458"/>
      <c r="X630" s="458"/>
      <c r="Y630" s="459"/>
      <c r="Z630" s="459"/>
      <c r="AA630" s="286"/>
      <c r="AB630" s="430"/>
      <c r="AC630" s="430"/>
      <c r="AD630" s="430"/>
      <c r="AE630" s="430"/>
      <c r="AF630" s="430"/>
      <c r="AG630" s="430"/>
      <c r="AH630" s="430"/>
      <c r="AI630" s="430"/>
      <c r="AJ630" s="430"/>
      <c r="AK630" s="430"/>
      <c r="AL630" s="430"/>
      <c r="AM630" s="430"/>
      <c r="AN630" s="430"/>
      <c r="AO630" s="430"/>
      <c r="AP630" s="430"/>
    </row>
    <row r="631" spans="1:42" ht="15">
      <c r="A631" s="834"/>
      <c r="B631" s="455"/>
      <c r="C631" s="456"/>
      <c r="D631" s="456"/>
      <c r="E631" s="461"/>
      <c r="F631" s="456"/>
      <c r="G631" s="126"/>
      <c r="H631" s="126"/>
      <c r="I631" s="456"/>
      <c r="J631" s="456"/>
      <c r="K631" s="456"/>
      <c r="L631" s="458"/>
      <c r="M631" s="458"/>
      <c r="N631" s="458"/>
      <c r="O631" s="458"/>
      <c r="P631" s="458"/>
      <c r="Q631" s="458"/>
      <c r="R631" s="458"/>
      <c r="S631" s="458"/>
      <c r="T631" s="458"/>
      <c r="U631" s="458"/>
      <c r="V631" s="458"/>
      <c r="W631" s="458"/>
      <c r="X631" s="458"/>
      <c r="Y631" s="459"/>
      <c r="Z631" s="459"/>
      <c r="AA631" s="286"/>
      <c r="AB631" s="430"/>
      <c r="AC631" s="430"/>
      <c r="AD631" s="430"/>
      <c r="AE631" s="430"/>
      <c r="AF631" s="430"/>
      <c r="AG631" s="430"/>
      <c r="AH631" s="430"/>
      <c r="AI631" s="430"/>
      <c r="AJ631" s="430"/>
      <c r="AK631" s="430"/>
      <c r="AL631" s="430"/>
      <c r="AM631" s="430"/>
      <c r="AN631" s="430"/>
      <c r="AO631" s="430"/>
      <c r="AP631" s="430"/>
    </row>
    <row r="632" spans="1:42" ht="15">
      <c r="A632" s="834"/>
      <c r="B632" s="455"/>
      <c r="C632" s="456"/>
      <c r="D632" s="456"/>
      <c r="E632" s="461"/>
      <c r="F632" s="456"/>
      <c r="G632" s="126"/>
      <c r="H632" s="126"/>
      <c r="I632" s="456"/>
      <c r="J632" s="456"/>
      <c r="K632" s="456"/>
      <c r="L632" s="458"/>
      <c r="M632" s="458"/>
      <c r="N632" s="458"/>
      <c r="O632" s="458"/>
      <c r="P632" s="458"/>
      <c r="Q632" s="458"/>
      <c r="R632" s="458"/>
      <c r="S632" s="458"/>
      <c r="T632" s="458"/>
      <c r="U632" s="458"/>
      <c r="V632" s="458"/>
      <c r="W632" s="458"/>
      <c r="X632" s="458"/>
      <c r="Y632" s="459"/>
      <c r="Z632" s="459"/>
      <c r="AA632" s="286"/>
      <c r="AB632" s="430"/>
      <c r="AC632" s="430"/>
      <c r="AD632" s="430"/>
      <c r="AE632" s="430"/>
      <c r="AF632" s="430"/>
      <c r="AG632" s="430"/>
      <c r="AH632" s="430"/>
      <c r="AI632" s="430"/>
      <c r="AJ632" s="430"/>
      <c r="AK632" s="430"/>
      <c r="AL632" s="430"/>
      <c r="AM632" s="430"/>
      <c r="AN632" s="430"/>
      <c r="AO632" s="430"/>
      <c r="AP632" s="430"/>
    </row>
    <row r="633" spans="1:42" ht="15">
      <c r="A633" s="834"/>
      <c r="B633" s="455"/>
      <c r="C633" s="456"/>
      <c r="D633" s="456"/>
      <c r="E633" s="461"/>
      <c r="F633" s="456"/>
      <c r="G633" s="126"/>
      <c r="H633" s="126"/>
      <c r="I633" s="456"/>
      <c r="J633" s="456"/>
      <c r="K633" s="456"/>
      <c r="L633" s="458"/>
      <c r="M633" s="458"/>
      <c r="N633" s="458"/>
      <c r="O633" s="458"/>
      <c r="P633" s="458"/>
      <c r="Q633" s="458"/>
      <c r="R633" s="458"/>
      <c r="S633" s="458"/>
      <c r="T633" s="458"/>
      <c r="U633" s="458"/>
      <c r="V633" s="458"/>
      <c r="W633" s="458"/>
      <c r="X633" s="458"/>
      <c r="Y633" s="459"/>
      <c r="Z633" s="459"/>
      <c r="AA633" s="286"/>
      <c r="AB633" s="430"/>
      <c r="AC633" s="430"/>
      <c r="AD633" s="430"/>
      <c r="AE633" s="430"/>
      <c r="AF633" s="430"/>
      <c r="AG633" s="430"/>
      <c r="AH633" s="430"/>
      <c r="AI633" s="430"/>
      <c r="AJ633" s="430"/>
      <c r="AK633" s="430"/>
      <c r="AL633" s="430"/>
      <c r="AM633" s="430"/>
      <c r="AN633" s="430"/>
      <c r="AO633" s="430"/>
      <c r="AP633" s="430"/>
    </row>
    <row r="634" spans="1:42" ht="15">
      <c r="A634" s="834"/>
      <c r="B634" s="455"/>
      <c r="C634" s="456"/>
      <c r="D634" s="456"/>
      <c r="E634" s="461"/>
      <c r="F634" s="456"/>
      <c r="G634" s="126"/>
      <c r="H634" s="126"/>
      <c r="I634" s="456"/>
      <c r="J634" s="456"/>
      <c r="K634" s="456"/>
      <c r="L634" s="458"/>
      <c r="M634" s="458"/>
      <c r="N634" s="458"/>
      <c r="O634" s="458"/>
      <c r="P634" s="458"/>
      <c r="Q634" s="458"/>
      <c r="R634" s="458"/>
      <c r="S634" s="458"/>
      <c r="T634" s="458"/>
      <c r="U634" s="458"/>
      <c r="V634" s="458"/>
      <c r="W634" s="458"/>
      <c r="X634" s="458"/>
      <c r="Y634" s="459"/>
      <c r="Z634" s="459"/>
      <c r="AA634" s="286"/>
      <c r="AB634" s="430"/>
      <c r="AC634" s="430"/>
      <c r="AD634" s="430"/>
      <c r="AE634" s="430"/>
      <c r="AF634" s="430"/>
      <c r="AG634" s="430"/>
      <c r="AH634" s="430"/>
      <c r="AI634" s="430"/>
      <c r="AJ634" s="430"/>
      <c r="AK634" s="430"/>
      <c r="AL634" s="430"/>
      <c r="AM634" s="430"/>
      <c r="AN634" s="430"/>
      <c r="AO634" s="430"/>
      <c r="AP634" s="430"/>
    </row>
    <row r="635" spans="1:42" ht="15">
      <c r="A635" s="834"/>
      <c r="B635" s="455"/>
      <c r="C635" s="456"/>
      <c r="D635" s="456"/>
      <c r="E635" s="461"/>
      <c r="F635" s="456"/>
      <c r="G635" s="126"/>
      <c r="H635" s="126"/>
      <c r="I635" s="456"/>
      <c r="J635" s="456"/>
      <c r="K635" s="456"/>
      <c r="L635" s="458"/>
      <c r="M635" s="458"/>
      <c r="N635" s="458"/>
      <c r="O635" s="458"/>
      <c r="P635" s="458"/>
      <c r="Q635" s="458"/>
      <c r="R635" s="458"/>
      <c r="S635" s="458"/>
      <c r="T635" s="458"/>
      <c r="U635" s="458"/>
      <c r="V635" s="458"/>
      <c r="W635" s="458"/>
      <c r="X635" s="458"/>
      <c r="Y635" s="459"/>
      <c r="Z635" s="459"/>
      <c r="AA635" s="286"/>
      <c r="AB635" s="430"/>
      <c r="AC635" s="430"/>
      <c r="AD635" s="430"/>
      <c r="AE635" s="430"/>
      <c r="AF635" s="430"/>
      <c r="AG635" s="430"/>
      <c r="AH635" s="430"/>
      <c r="AI635" s="430"/>
      <c r="AJ635" s="430"/>
      <c r="AK635" s="430"/>
      <c r="AL635" s="430"/>
      <c r="AM635" s="430"/>
      <c r="AN635" s="430"/>
      <c r="AO635" s="430"/>
      <c r="AP635" s="430"/>
    </row>
    <row r="636" spans="1:42" ht="15">
      <c r="A636" s="834"/>
      <c r="B636" s="455"/>
      <c r="C636" s="456"/>
      <c r="D636" s="456"/>
      <c r="E636" s="461"/>
      <c r="F636" s="456"/>
      <c r="G636" s="126"/>
      <c r="H636" s="126"/>
      <c r="I636" s="456"/>
      <c r="J636" s="456"/>
      <c r="K636" s="456"/>
      <c r="L636" s="458"/>
      <c r="M636" s="458"/>
      <c r="N636" s="458"/>
      <c r="O636" s="458"/>
      <c r="P636" s="458"/>
      <c r="Q636" s="458"/>
      <c r="R636" s="458"/>
      <c r="S636" s="458"/>
      <c r="T636" s="458"/>
      <c r="U636" s="458"/>
      <c r="V636" s="458"/>
      <c r="W636" s="458"/>
      <c r="X636" s="458"/>
      <c r="Y636" s="459"/>
      <c r="Z636" s="459"/>
      <c r="AA636" s="286"/>
      <c r="AB636" s="430"/>
      <c r="AC636" s="430"/>
      <c r="AD636" s="430"/>
      <c r="AE636" s="430"/>
      <c r="AF636" s="430"/>
      <c r="AG636" s="430"/>
      <c r="AH636" s="430"/>
      <c r="AI636" s="430"/>
      <c r="AJ636" s="430"/>
      <c r="AK636" s="430"/>
      <c r="AL636" s="430"/>
      <c r="AM636" s="430"/>
      <c r="AN636" s="430"/>
      <c r="AO636" s="430"/>
      <c r="AP636" s="430"/>
    </row>
    <row r="637" spans="1:42" ht="15">
      <c r="A637" s="834"/>
      <c r="B637" s="455"/>
      <c r="C637" s="456"/>
      <c r="D637" s="456"/>
      <c r="E637" s="461"/>
      <c r="F637" s="456"/>
      <c r="G637" s="126"/>
      <c r="H637" s="126"/>
      <c r="I637" s="456"/>
      <c r="J637" s="456"/>
      <c r="K637" s="456"/>
      <c r="L637" s="458"/>
      <c r="M637" s="458"/>
      <c r="N637" s="458"/>
      <c r="O637" s="458"/>
      <c r="P637" s="458"/>
      <c r="Q637" s="458"/>
      <c r="R637" s="458"/>
      <c r="S637" s="458"/>
      <c r="T637" s="458"/>
      <c r="U637" s="458"/>
      <c r="V637" s="458"/>
      <c r="W637" s="458"/>
      <c r="X637" s="458"/>
      <c r="Y637" s="459"/>
      <c r="Z637" s="459"/>
      <c r="AA637" s="286"/>
      <c r="AB637" s="430"/>
      <c r="AC637" s="430"/>
      <c r="AD637" s="430"/>
      <c r="AE637" s="430"/>
      <c r="AF637" s="430"/>
      <c r="AG637" s="430"/>
      <c r="AH637" s="430"/>
      <c r="AI637" s="430"/>
      <c r="AJ637" s="430"/>
      <c r="AK637" s="430"/>
      <c r="AL637" s="430"/>
      <c r="AM637" s="430"/>
      <c r="AN637" s="430"/>
      <c r="AO637" s="430"/>
      <c r="AP637" s="430"/>
    </row>
    <row r="638" spans="1:42" ht="15">
      <c r="A638" s="834"/>
      <c r="B638" s="455"/>
      <c r="C638" s="456"/>
      <c r="D638" s="456"/>
      <c r="E638" s="461"/>
      <c r="F638" s="456"/>
      <c r="G638" s="126"/>
      <c r="H638" s="126"/>
      <c r="I638" s="456"/>
      <c r="J638" s="456"/>
      <c r="K638" s="456"/>
      <c r="L638" s="458"/>
      <c r="M638" s="458"/>
      <c r="N638" s="458"/>
      <c r="O638" s="458"/>
      <c r="P638" s="458"/>
      <c r="Q638" s="458"/>
      <c r="R638" s="458"/>
      <c r="S638" s="458"/>
      <c r="T638" s="458"/>
      <c r="U638" s="458"/>
      <c r="V638" s="458"/>
      <c r="W638" s="458"/>
      <c r="X638" s="458"/>
      <c r="Y638" s="459"/>
      <c r="Z638" s="459"/>
      <c r="AA638" s="286"/>
      <c r="AB638" s="430"/>
      <c r="AC638" s="430"/>
      <c r="AD638" s="430"/>
      <c r="AE638" s="430"/>
      <c r="AF638" s="430"/>
      <c r="AG638" s="430"/>
      <c r="AH638" s="430"/>
      <c r="AI638" s="430"/>
      <c r="AJ638" s="430"/>
      <c r="AK638" s="430"/>
      <c r="AL638" s="430"/>
      <c r="AM638" s="430"/>
      <c r="AN638" s="430"/>
      <c r="AO638" s="430"/>
      <c r="AP638" s="430"/>
    </row>
    <row r="639" spans="1:42" ht="15">
      <c r="A639" s="834"/>
      <c r="B639" s="455"/>
      <c r="C639" s="456"/>
      <c r="D639" s="456"/>
      <c r="E639" s="461"/>
      <c r="F639" s="456"/>
      <c r="G639" s="126"/>
      <c r="H639" s="126"/>
      <c r="I639" s="456"/>
      <c r="J639" s="456"/>
      <c r="K639" s="456"/>
      <c r="L639" s="458"/>
      <c r="M639" s="458"/>
      <c r="N639" s="458"/>
      <c r="O639" s="458"/>
      <c r="P639" s="458"/>
      <c r="Q639" s="458"/>
      <c r="R639" s="458"/>
      <c r="S639" s="458"/>
      <c r="T639" s="458"/>
      <c r="U639" s="458"/>
      <c r="V639" s="458"/>
      <c r="W639" s="458"/>
      <c r="X639" s="458"/>
      <c r="Y639" s="459"/>
      <c r="Z639" s="459"/>
      <c r="AA639" s="286"/>
      <c r="AB639" s="430"/>
      <c r="AC639" s="430"/>
      <c r="AD639" s="430"/>
      <c r="AE639" s="430"/>
      <c r="AF639" s="430"/>
      <c r="AG639" s="430"/>
      <c r="AH639" s="430"/>
      <c r="AI639" s="430"/>
      <c r="AJ639" s="430"/>
      <c r="AK639" s="430"/>
      <c r="AL639" s="430"/>
      <c r="AM639" s="430"/>
      <c r="AN639" s="430"/>
      <c r="AO639" s="430"/>
      <c r="AP639" s="430"/>
    </row>
    <row r="640" spans="1:42" ht="15">
      <c r="A640" s="834"/>
      <c r="B640" s="455"/>
      <c r="C640" s="456"/>
      <c r="D640" s="456"/>
      <c r="E640" s="461"/>
      <c r="F640" s="456"/>
      <c r="G640" s="126"/>
      <c r="H640" s="126"/>
      <c r="I640" s="456"/>
      <c r="J640" s="456"/>
      <c r="K640" s="456"/>
      <c r="L640" s="458"/>
      <c r="M640" s="458"/>
      <c r="N640" s="458"/>
      <c r="O640" s="458"/>
      <c r="P640" s="458"/>
      <c r="Q640" s="458"/>
      <c r="R640" s="458"/>
      <c r="S640" s="458"/>
      <c r="T640" s="458"/>
      <c r="U640" s="458"/>
      <c r="V640" s="458"/>
      <c r="W640" s="458"/>
      <c r="X640" s="458"/>
      <c r="Y640" s="459"/>
      <c r="Z640" s="459"/>
      <c r="AA640" s="286"/>
      <c r="AB640" s="430"/>
      <c r="AC640" s="430"/>
      <c r="AD640" s="430"/>
      <c r="AE640" s="430"/>
      <c r="AF640" s="430"/>
      <c r="AG640" s="430"/>
      <c r="AH640" s="430"/>
      <c r="AI640" s="430"/>
      <c r="AJ640" s="430"/>
      <c r="AK640" s="430"/>
      <c r="AL640" s="430"/>
      <c r="AM640" s="430"/>
      <c r="AN640" s="430"/>
      <c r="AO640" s="430"/>
      <c r="AP640" s="430"/>
    </row>
    <row r="641" spans="1:42" ht="15">
      <c r="A641" s="834"/>
      <c r="B641" s="455"/>
      <c r="C641" s="456"/>
      <c r="D641" s="456"/>
      <c r="E641" s="461"/>
      <c r="F641" s="456"/>
      <c r="G641" s="126"/>
      <c r="H641" s="126"/>
      <c r="I641" s="456"/>
      <c r="J641" s="456"/>
      <c r="K641" s="456"/>
      <c r="L641" s="458"/>
      <c r="M641" s="458"/>
      <c r="N641" s="458"/>
      <c r="O641" s="458"/>
      <c r="P641" s="458"/>
      <c r="Q641" s="458"/>
      <c r="R641" s="458"/>
      <c r="S641" s="458"/>
      <c r="T641" s="458"/>
      <c r="U641" s="458"/>
      <c r="V641" s="458"/>
      <c r="W641" s="458"/>
      <c r="X641" s="458"/>
      <c r="Y641" s="459"/>
      <c r="Z641" s="459"/>
      <c r="AA641" s="286"/>
      <c r="AB641" s="430"/>
      <c r="AC641" s="430"/>
      <c r="AD641" s="430"/>
      <c r="AE641" s="430"/>
      <c r="AF641" s="430"/>
      <c r="AG641" s="430"/>
      <c r="AH641" s="430"/>
      <c r="AI641" s="430"/>
      <c r="AJ641" s="430"/>
      <c r="AK641" s="430"/>
      <c r="AL641" s="430"/>
      <c r="AM641" s="430"/>
      <c r="AN641" s="430"/>
      <c r="AO641" s="430"/>
      <c r="AP641" s="430"/>
    </row>
    <row r="642" spans="1:42" ht="15">
      <c r="A642" s="834"/>
      <c r="B642" s="455"/>
      <c r="C642" s="456"/>
      <c r="D642" s="456"/>
      <c r="E642" s="461"/>
      <c r="F642" s="456"/>
      <c r="G642" s="126"/>
      <c r="H642" s="126"/>
      <c r="I642" s="456"/>
      <c r="J642" s="456"/>
      <c r="K642" s="456"/>
      <c r="L642" s="458"/>
      <c r="M642" s="458"/>
      <c r="N642" s="458"/>
      <c r="O642" s="458"/>
      <c r="P642" s="458"/>
      <c r="Q642" s="458"/>
      <c r="R642" s="458"/>
      <c r="S642" s="458"/>
      <c r="T642" s="458"/>
      <c r="U642" s="458"/>
      <c r="V642" s="458"/>
      <c r="W642" s="458"/>
      <c r="X642" s="458"/>
      <c r="Y642" s="459"/>
      <c r="Z642" s="459"/>
      <c r="AA642" s="286"/>
      <c r="AB642" s="430"/>
      <c r="AC642" s="430"/>
      <c r="AD642" s="430"/>
      <c r="AE642" s="430"/>
      <c r="AF642" s="430"/>
      <c r="AG642" s="430"/>
      <c r="AH642" s="430"/>
      <c r="AI642" s="430"/>
      <c r="AJ642" s="430"/>
      <c r="AK642" s="430"/>
      <c r="AL642" s="430"/>
      <c r="AM642" s="430"/>
      <c r="AN642" s="430"/>
      <c r="AO642" s="430"/>
      <c r="AP642" s="430"/>
    </row>
    <row r="643" spans="1:42" ht="15">
      <c r="A643" s="834"/>
      <c r="B643" s="455"/>
      <c r="C643" s="456"/>
      <c r="D643" s="456"/>
      <c r="E643" s="461"/>
      <c r="F643" s="456"/>
      <c r="G643" s="126"/>
      <c r="H643" s="126"/>
      <c r="I643" s="456"/>
      <c r="J643" s="456"/>
      <c r="K643" s="456"/>
      <c r="L643" s="458"/>
      <c r="M643" s="458"/>
      <c r="N643" s="458"/>
      <c r="O643" s="458"/>
      <c r="P643" s="458"/>
      <c r="Q643" s="458"/>
      <c r="R643" s="458"/>
      <c r="S643" s="458"/>
      <c r="T643" s="458"/>
      <c r="U643" s="458"/>
      <c r="V643" s="458"/>
      <c r="W643" s="458"/>
      <c r="X643" s="458"/>
      <c r="Y643" s="459"/>
      <c r="Z643" s="459"/>
      <c r="AA643" s="286"/>
      <c r="AB643" s="430"/>
      <c r="AC643" s="430"/>
      <c r="AD643" s="430"/>
      <c r="AE643" s="430"/>
      <c r="AF643" s="430"/>
      <c r="AG643" s="430"/>
      <c r="AH643" s="430"/>
      <c r="AI643" s="430"/>
      <c r="AJ643" s="430"/>
      <c r="AK643" s="430"/>
      <c r="AL643" s="430"/>
      <c r="AM643" s="430"/>
      <c r="AN643" s="430"/>
      <c r="AO643" s="430"/>
      <c r="AP643" s="430"/>
    </row>
    <row r="644" spans="1:42" ht="15">
      <c r="A644" s="834"/>
      <c r="B644" s="455"/>
      <c r="C644" s="456"/>
      <c r="D644" s="456"/>
      <c r="E644" s="461"/>
      <c r="F644" s="456"/>
      <c r="G644" s="126"/>
      <c r="H644" s="126"/>
      <c r="I644" s="456"/>
      <c r="J644" s="456"/>
      <c r="K644" s="456"/>
      <c r="L644" s="458"/>
      <c r="M644" s="458"/>
      <c r="N644" s="458"/>
      <c r="O644" s="458"/>
      <c r="P644" s="458"/>
      <c r="Q644" s="458"/>
      <c r="R644" s="458"/>
      <c r="S644" s="458"/>
      <c r="T644" s="458"/>
      <c r="U644" s="458"/>
      <c r="V644" s="458"/>
      <c r="W644" s="458"/>
      <c r="X644" s="458"/>
      <c r="Y644" s="459"/>
      <c r="Z644" s="459"/>
      <c r="AA644" s="286"/>
      <c r="AB644" s="430"/>
      <c r="AC644" s="430"/>
      <c r="AD644" s="430"/>
      <c r="AE644" s="430"/>
      <c r="AF644" s="430"/>
      <c r="AG644" s="430"/>
      <c r="AH644" s="430"/>
      <c r="AI644" s="430"/>
      <c r="AJ644" s="430"/>
      <c r="AK644" s="430"/>
      <c r="AL644" s="430"/>
      <c r="AM644" s="430"/>
      <c r="AN644" s="430"/>
      <c r="AO644" s="430"/>
      <c r="AP644" s="430"/>
    </row>
    <row r="645" spans="1:42" ht="15">
      <c r="A645" s="834"/>
      <c r="B645" s="455"/>
      <c r="C645" s="456"/>
      <c r="D645" s="456"/>
      <c r="E645" s="461"/>
      <c r="F645" s="456"/>
      <c r="G645" s="126"/>
      <c r="H645" s="126"/>
      <c r="I645" s="456"/>
      <c r="J645" s="456"/>
      <c r="K645" s="456"/>
      <c r="L645" s="458"/>
      <c r="M645" s="458"/>
      <c r="N645" s="458"/>
      <c r="O645" s="458"/>
      <c r="P645" s="458"/>
      <c r="Q645" s="458"/>
      <c r="R645" s="458"/>
      <c r="S645" s="458"/>
      <c r="T645" s="458"/>
      <c r="U645" s="458"/>
      <c r="V645" s="458"/>
      <c r="W645" s="458"/>
      <c r="X645" s="458"/>
      <c r="Y645" s="459"/>
      <c r="Z645" s="459"/>
      <c r="AA645" s="286"/>
      <c r="AB645" s="430"/>
      <c r="AC645" s="430"/>
      <c r="AD645" s="430"/>
      <c r="AE645" s="430"/>
      <c r="AF645" s="430"/>
      <c r="AG645" s="430"/>
      <c r="AH645" s="430"/>
      <c r="AI645" s="430"/>
      <c r="AJ645" s="430"/>
      <c r="AK645" s="430"/>
      <c r="AL645" s="430"/>
      <c r="AM645" s="430"/>
      <c r="AN645" s="430"/>
      <c r="AO645" s="430"/>
      <c r="AP645" s="430"/>
    </row>
    <row r="646" spans="1:42" ht="15">
      <c r="A646" s="834"/>
      <c r="B646" s="455"/>
      <c r="C646" s="456"/>
      <c r="D646" s="456"/>
      <c r="E646" s="461"/>
      <c r="F646" s="456"/>
      <c r="G646" s="126"/>
      <c r="H646" s="126"/>
      <c r="I646" s="456"/>
      <c r="J646" s="456"/>
      <c r="K646" s="456"/>
      <c r="L646" s="458"/>
      <c r="M646" s="458"/>
      <c r="N646" s="458"/>
      <c r="O646" s="458"/>
      <c r="P646" s="458"/>
      <c r="Q646" s="458"/>
      <c r="R646" s="458"/>
      <c r="S646" s="458"/>
      <c r="T646" s="458"/>
      <c r="U646" s="458"/>
      <c r="V646" s="458"/>
      <c r="W646" s="458"/>
      <c r="X646" s="458"/>
      <c r="Y646" s="459"/>
      <c r="Z646" s="459"/>
      <c r="AA646" s="286"/>
      <c r="AB646" s="430"/>
      <c r="AC646" s="430"/>
      <c r="AD646" s="430"/>
      <c r="AE646" s="430"/>
      <c r="AF646" s="430"/>
      <c r="AG646" s="430"/>
      <c r="AH646" s="430"/>
      <c r="AI646" s="430"/>
      <c r="AJ646" s="430"/>
      <c r="AK646" s="430"/>
      <c r="AL646" s="430"/>
      <c r="AM646" s="430"/>
      <c r="AN646" s="430"/>
      <c r="AO646" s="430"/>
      <c r="AP646" s="430"/>
    </row>
    <row r="647" spans="1:42" ht="15">
      <c r="A647" s="834"/>
      <c r="B647" s="455"/>
      <c r="C647" s="456"/>
      <c r="D647" s="456"/>
      <c r="E647" s="461"/>
      <c r="F647" s="456"/>
      <c r="G647" s="126"/>
      <c r="H647" s="126"/>
      <c r="I647" s="456"/>
      <c r="J647" s="456"/>
      <c r="K647" s="456"/>
      <c r="L647" s="458"/>
      <c r="M647" s="458"/>
      <c r="N647" s="458"/>
      <c r="O647" s="458"/>
      <c r="P647" s="458"/>
      <c r="Q647" s="458"/>
      <c r="R647" s="458"/>
      <c r="S647" s="458"/>
      <c r="T647" s="458"/>
      <c r="U647" s="458"/>
      <c r="V647" s="458"/>
      <c r="W647" s="458"/>
      <c r="X647" s="458"/>
      <c r="Y647" s="459"/>
      <c r="Z647" s="459"/>
      <c r="AA647" s="286"/>
      <c r="AB647" s="430"/>
      <c r="AC647" s="430"/>
      <c r="AD647" s="430"/>
      <c r="AE647" s="430"/>
      <c r="AF647" s="430"/>
      <c r="AG647" s="430"/>
      <c r="AH647" s="430"/>
      <c r="AI647" s="430"/>
      <c r="AJ647" s="430"/>
      <c r="AK647" s="430"/>
      <c r="AL647" s="430"/>
      <c r="AM647" s="430"/>
      <c r="AN647" s="430"/>
      <c r="AO647" s="430"/>
      <c r="AP647" s="430"/>
    </row>
    <row r="648" spans="1:42" ht="15">
      <c r="A648" s="834"/>
      <c r="B648" s="455"/>
      <c r="C648" s="456"/>
      <c r="D648" s="456"/>
      <c r="E648" s="461"/>
      <c r="F648" s="456"/>
      <c r="G648" s="126"/>
      <c r="H648" s="126"/>
      <c r="I648" s="456"/>
      <c r="J648" s="456"/>
      <c r="K648" s="456"/>
      <c r="L648" s="458"/>
      <c r="M648" s="458"/>
      <c r="N648" s="458"/>
      <c r="O648" s="458"/>
      <c r="P648" s="458"/>
      <c r="Q648" s="458"/>
      <c r="R648" s="458"/>
      <c r="S648" s="458"/>
      <c r="T648" s="458"/>
      <c r="U648" s="458"/>
      <c r="V648" s="458"/>
      <c r="W648" s="458"/>
      <c r="X648" s="458"/>
      <c r="Y648" s="459"/>
      <c r="Z648" s="459"/>
      <c r="AA648" s="286"/>
      <c r="AB648" s="430"/>
      <c r="AC648" s="430"/>
      <c r="AD648" s="430"/>
      <c r="AE648" s="430"/>
      <c r="AF648" s="430"/>
      <c r="AG648" s="430"/>
      <c r="AH648" s="430"/>
      <c r="AI648" s="430"/>
      <c r="AJ648" s="430"/>
      <c r="AK648" s="430"/>
      <c r="AL648" s="430"/>
      <c r="AM648" s="430"/>
      <c r="AN648" s="430"/>
      <c r="AO648" s="430"/>
      <c r="AP648" s="430"/>
    </row>
    <row r="649" spans="1:42" ht="15">
      <c r="A649" s="834"/>
      <c r="B649" s="455"/>
      <c r="C649" s="456"/>
      <c r="D649" s="456"/>
      <c r="E649" s="461"/>
      <c r="F649" s="456"/>
      <c r="G649" s="126"/>
      <c r="H649" s="126"/>
      <c r="I649" s="456"/>
      <c r="J649" s="456"/>
      <c r="K649" s="456"/>
      <c r="L649" s="458"/>
      <c r="M649" s="458"/>
      <c r="N649" s="458"/>
      <c r="O649" s="458"/>
      <c r="P649" s="458"/>
      <c r="Q649" s="458"/>
      <c r="R649" s="458"/>
      <c r="S649" s="458"/>
      <c r="T649" s="458"/>
      <c r="U649" s="458"/>
      <c r="V649" s="458"/>
      <c r="W649" s="458"/>
      <c r="X649" s="458"/>
      <c r="Y649" s="459"/>
      <c r="Z649" s="459"/>
      <c r="AA649" s="286"/>
      <c r="AB649" s="430"/>
      <c r="AC649" s="430"/>
      <c r="AD649" s="430"/>
      <c r="AE649" s="430"/>
      <c r="AF649" s="430"/>
      <c r="AG649" s="430"/>
      <c r="AH649" s="430"/>
      <c r="AI649" s="430"/>
      <c r="AJ649" s="430"/>
      <c r="AK649" s="430"/>
      <c r="AL649" s="430"/>
      <c r="AM649" s="430"/>
      <c r="AN649" s="430"/>
      <c r="AO649" s="430"/>
      <c r="AP649" s="430"/>
    </row>
    <row r="650" spans="1:42" ht="15">
      <c r="A650" s="834"/>
      <c r="B650" s="455"/>
      <c r="C650" s="456"/>
      <c r="D650" s="456"/>
      <c r="E650" s="461"/>
      <c r="F650" s="456"/>
      <c r="G650" s="126"/>
      <c r="H650" s="126"/>
      <c r="I650" s="456"/>
      <c r="J650" s="456"/>
      <c r="K650" s="456"/>
      <c r="L650" s="458"/>
      <c r="M650" s="458"/>
      <c r="N650" s="458"/>
      <c r="O650" s="458"/>
      <c r="P650" s="458"/>
      <c r="Q650" s="458"/>
      <c r="R650" s="458"/>
      <c r="S650" s="458"/>
      <c r="T650" s="458"/>
      <c r="U650" s="458"/>
      <c r="V650" s="458"/>
      <c r="W650" s="458"/>
      <c r="X650" s="458"/>
      <c r="Y650" s="459"/>
      <c r="Z650" s="459"/>
      <c r="AA650" s="286"/>
      <c r="AB650" s="430"/>
      <c r="AC650" s="430"/>
      <c r="AD650" s="430"/>
      <c r="AE650" s="430"/>
      <c r="AF650" s="430"/>
      <c r="AG650" s="430"/>
      <c r="AH650" s="430"/>
      <c r="AI650" s="430"/>
      <c r="AJ650" s="430"/>
      <c r="AK650" s="430"/>
      <c r="AL650" s="430"/>
      <c r="AM650" s="430"/>
      <c r="AN650" s="430"/>
      <c r="AO650" s="430"/>
      <c r="AP650" s="430"/>
    </row>
    <row r="651" spans="1:42" ht="15">
      <c r="A651" s="834"/>
      <c r="B651" s="455"/>
      <c r="C651" s="456"/>
      <c r="D651" s="456"/>
      <c r="E651" s="461"/>
      <c r="F651" s="456"/>
      <c r="G651" s="126"/>
      <c r="H651" s="126"/>
      <c r="I651" s="456"/>
      <c r="J651" s="456"/>
      <c r="K651" s="456"/>
      <c r="L651" s="458"/>
      <c r="M651" s="458"/>
      <c r="N651" s="458"/>
      <c r="O651" s="458"/>
      <c r="P651" s="458"/>
      <c r="Q651" s="458"/>
      <c r="R651" s="458"/>
      <c r="S651" s="458"/>
      <c r="T651" s="458"/>
      <c r="U651" s="458"/>
      <c r="V651" s="458"/>
      <c r="W651" s="458"/>
      <c r="X651" s="458"/>
      <c r="Y651" s="459"/>
      <c r="Z651" s="459"/>
      <c r="AA651" s="286"/>
      <c r="AB651" s="430"/>
      <c r="AC651" s="430"/>
      <c r="AD651" s="430"/>
      <c r="AE651" s="430"/>
      <c r="AF651" s="430"/>
      <c r="AG651" s="430"/>
      <c r="AH651" s="430"/>
      <c r="AI651" s="430"/>
      <c r="AJ651" s="430"/>
      <c r="AK651" s="430"/>
      <c r="AL651" s="430"/>
      <c r="AM651" s="430"/>
      <c r="AN651" s="430"/>
      <c r="AO651" s="430"/>
      <c r="AP651" s="430"/>
    </row>
    <row r="652" spans="1:42" ht="15">
      <c r="A652" s="834"/>
      <c r="B652" s="455"/>
      <c r="C652" s="456"/>
      <c r="D652" s="456"/>
      <c r="E652" s="461"/>
      <c r="F652" s="456"/>
      <c r="G652" s="126"/>
      <c r="H652" s="126"/>
      <c r="I652" s="456"/>
      <c r="J652" s="456"/>
      <c r="K652" s="456"/>
      <c r="L652" s="458"/>
      <c r="M652" s="458"/>
      <c r="N652" s="458"/>
      <c r="O652" s="458"/>
      <c r="P652" s="458"/>
      <c r="Q652" s="458"/>
      <c r="R652" s="458"/>
      <c r="S652" s="458"/>
      <c r="T652" s="458"/>
      <c r="U652" s="458"/>
      <c r="V652" s="458"/>
      <c r="W652" s="458"/>
      <c r="X652" s="458"/>
      <c r="Y652" s="459"/>
      <c r="Z652" s="459"/>
      <c r="AA652" s="286"/>
      <c r="AB652" s="430"/>
      <c r="AC652" s="430"/>
      <c r="AD652" s="430"/>
      <c r="AE652" s="430"/>
      <c r="AF652" s="430"/>
      <c r="AG652" s="430"/>
      <c r="AH652" s="430"/>
      <c r="AI652" s="430"/>
      <c r="AJ652" s="430"/>
      <c r="AK652" s="430"/>
      <c r="AL652" s="430"/>
      <c r="AM652" s="430"/>
      <c r="AN652" s="430"/>
      <c r="AO652" s="430"/>
      <c r="AP652" s="430"/>
    </row>
    <row r="653" spans="1:42" ht="15">
      <c r="A653" s="834"/>
      <c r="B653" s="455"/>
      <c r="C653" s="456"/>
      <c r="D653" s="456"/>
      <c r="E653" s="461"/>
      <c r="F653" s="456"/>
      <c r="G653" s="126"/>
      <c r="H653" s="126"/>
      <c r="I653" s="456"/>
      <c r="J653" s="456"/>
      <c r="K653" s="456"/>
      <c r="L653" s="458"/>
      <c r="M653" s="458"/>
      <c r="N653" s="458"/>
      <c r="O653" s="458"/>
      <c r="P653" s="458"/>
      <c r="Q653" s="458"/>
      <c r="R653" s="458"/>
      <c r="S653" s="458"/>
      <c r="T653" s="458"/>
      <c r="U653" s="458"/>
      <c r="V653" s="458"/>
      <c r="W653" s="458"/>
      <c r="X653" s="458"/>
      <c r="Y653" s="459"/>
      <c r="Z653" s="459"/>
      <c r="AA653" s="286"/>
      <c r="AB653" s="430"/>
      <c r="AC653" s="430"/>
      <c r="AD653" s="430"/>
      <c r="AE653" s="430"/>
      <c r="AF653" s="430"/>
      <c r="AG653" s="430"/>
      <c r="AH653" s="430"/>
      <c r="AI653" s="430"/>
      <c r="AJ653" s="430"/>
      <c r="AK653" s="430"/>
      <c r="AL653" s="430"/>
      <c r="AM653" s="430"/>
      <c r="AN653" s="430"/>
      <c r="AO653" s="430"/>
      <c r="AP653" s="430"/>
    </row>
    <row r="654" spans="1:42" ht="15">
      <c r="A654" s="834"/>
      <c r="B654" s="455"/>
      <c r="C654" s="456"/>
      <c r="D654" s="456"/>
      <c r="E654" s="461"/>
      <c r="F654" s="456"/>
      <c r="G654" s="126"/>
      <c r="H654" s="126"/>
      <c r="I654" s="456"/>
      <c r="J654" s="456"/>
      <c r="K654" s="456"/>
      <c r="L654" s="458"/>
      <c r="M654" s="458"/>
      <c r="N654" s="458"/>
      <c r="O654" s="458"/>
      <c r="P654" s="458"/>
      <c r="Q654" s="458"/>
      <c r="R654" s="458"/>
      <c r="S654" s="458"/>
      <c r="T654" s="458"/>
      <c r="U654" s="458"/>
      <c r="V654" s="458"/>
      <c r="W654" s="458"/>
      <c r="X654" s="458"/>
      <c r="Y654" s="459"/>
      <c r="Z654" s="459"/>
      <c r="AA654" s="286"/>
      <c r="AB654" s="430"/>
      <c r="AC654" s="430"/>
      <c r="AD654" s="430"/>
      <c r="AE654" s="430"/>
      <c r="AF654" s="430"/>
      <c r="AG654" s="430"/>
      <c r="AH654" s="430"/>
      <c r="AI654" s="430"/>
      <c r="AJ654" s="430"/>
      <c r="AK654" s="430"/>
      <c r="AL654" s="430"/>
      <c r="AM654" s="430"/>
      <c r="AN654" s="430"/>
      <c r="AO654" s="430"/>
      <c r="AP654" s="430"/>
    </row>
    <row r="655" spans="1:42" ht="15">
      <c r="A655" s="834"/>
      <c r="B655" s="455"/>
      <c r="C655" s="456"/>
      <c r="D655" s="456"/>
      <c r="E655" s="461"/>
      <c r="F655" s="456"/>
      <c r="G655" s="126"/>
      <c r="H655" s="126"/>
      <c r="I655" s="456"/>
      <c r="J655" s="456"/>
      <c r="K655" s="456"/>
      <c r="L655" s="458"/>
      <c r="M655" s="458"/>
      <c r="N655" s="458"/>
      <c r="O655" s="458"/>
      <c r="P655" s="458"/>
      <c r="Q655" s="458"/>
      <c r="R655" s="458"/>
      <c r="S655" s="458"/>
      <c r="T655" s="458"/>
      <c r="U655" s="458"/>
      <c r="V655" s="458"/>
      <c r="W655" s="458"/>
      <c r="X655" s="458"/>
      <c r="Y655" s="459"/>
      <c r="Z655" s="459"/>
      <c r="AA655" s="286"/>
      <c r="AB655" s="430"/>
      <c r="AC655" s="430"/>
      <c r="AD655" s="430"/>
      <c r="AE655" s="430"/>
      <c r="AF655" s="430"/>
      <c r="AG655" s="430"/>
      <c r="AH655" s="430"/>
      <c r="AI655" s="430"/>
      <c r="AJ655" s="430"/>
      <c r="AK655" s="430"/>
      <c r="AL655" s="430"/>
      <c r="AM655" s="430"/>
      <c r="AN655" s="430"/>
      <c r="AO655" s="430"/>
      <c r="AP655" s="430"/>
    </row>
    <row r="656" spans="1:42" ht="15">
      <c r="A656" s="834"/>
      <c r="B656" s="455"/>
      <c r="C656" s="456"/>
      <c r="D656" s="456"/>
      <c r="E656" s="461"/>
      <c r="F656" s="456"/>
      <c r="G656" s="126"/>
      <c r="H656" s="126"/>
      <c r="I656" s="456"/>
      <c r="J656" s="456"/>
      <c r="K656" s="456"/>
      <c r="L656" s="458"/>
      <c r="M656" s="458"/>
      <c r="N656" s="458"/>
      <c r="O656" s="458"/>
      <c r="P656" s="458"/>
      <c r="Q656" s="458"/>
      <c r="R656" s="458"/>
      <c r="S656" s="458"/>
      <c r="T656" s="458"/>
      <c r="U656" s="458"/>
      <c r="V656" s="458"/>
      <c r="W656" s="458"/>
      <c r="X656" s="458"/>
      <c r="Y656" s="459"/>
      <c r="Z656" s="459"/>
      <c r="AA656" s="286"/>
      <c r="AB656" s="430"/>
      <c r="AC656" s="430"/>
      <c r="AD656" s="430"/>
      <c r="AE656" s="430"/>
      <c r="AF656" s="430"/>
      <c r="AG656" s="430"/>
      <c r="AH656" s="430"/>
      <c r="AI656" s="430"/>
      <c r="AJ656" s="430"/>
      <c r="AK656" s="430"/>
      <c r="AL656" s="430"/>
      <c r="AM656" s="430"/>
      <c r="AN656" s="430"/>
      <c r="AO656" s="430"/>
      <c r="AP656" s="430"/>
    </row>
    <row r="657" spans="1:42" ht="15">
      <c r="A657" s="834"/>
      <c r="B657" s="455"/>
      <c r="C657" s="456"/>
      <c r="D657" s="456"/>
      <c r="E657" s="461"/>
      <c r="F657" s="456"/>
      <c r="G657" s="126"/>
      <c r="H657" s="126"/>
      <c r="I657" s="456"/>
      <c r="J657" s="456"/>
      <c r="K657" s="456"/>
      <c r="L657" s="458"/>
      <c r="M657" s="458"/>
      <c r="N657" s="458"/>
      <c r="O657" s="458"/>
      <c r="P657" s="458"/>
      <c r="Q657" s="458"/>
      <c r="R657" s="458"/>
      <c r="S657" s="458"/>
      <c r="T657" s="458"/>
      <c r="U657" s="458"/>
      <c r="V657" s="458"/>
      <c r="W657" s="458"/>
      <c r="X657" s="458"/>
      <c r="Y657" s="459"/>
      <c r="Z657" s="459"/>
      <c r="AA657" s="286"/>
      <c r="AB657" s="430"/>
      <c r="AC657" s="430"/>
      <c r="AD657" s="430"/>
      <c r="AE657" s="430"/>
      <c r="AF657" s="430"/>
      <c r="AG657" s="430"/>
      <c r="AH657" s="430"/>
      <c r="AI657" s="430"/>
      <c r="AJ657" s="430"/>
      <c r="AK657" s="430"/>
      <c r="AL657" s="430"/>
      <c r="AM657" s="430"/>
      <c r="AN657" s="430"/>
      <c r="AO657" s="430"/>
      <c r="AP657" s="430"/>
    </row>
    <row r="658" spans="1:42" ht="15">
      <c r="A658" s="834"/>
      <c r="B658" s="455"/>
      <c r="C658" s="456"/>
      <c r="D658" s="456"/>
      <c r="E658" s="461"/>
      <c r="F658" s="456"/>
      <c r="G658" s="126"/>
      <c r="H658" s="126"/>
      <c r="I658" s="456"/>
      <c r="J658" s="456"/>
      <c r="K658" s="456"/>
      <c r="L658" s="458"/>
      <c r="M658" s="458"/>
      <c r="N658" s="458"/>
      <c r="O658" s="458"/>
      <c r="P658" s="458"/>
      <c r="Q658" s="458"/>
      <c r="R658" s="458"/>
      <c r="S658" s="458"/>
      <c r="T658" s="458"/>
      <c r="U658" s="458"/>
      <c r="V658" s="458"/>
      <c r="W658" s="458"/>
      <c r="X658" s="458"/>
      <c r="Y658" s="459"/>
      <c r="Z658" s="459"/>
      <c r="AA658" s="286"/>
      <c r="AB658" s="430"/>
      <c r="AC658" s="430"/>
      <c r="AD658" s="430"/>
      <c r="AE658" s="430"/>
      <c r="AF658" s="430"/>
      <c r="AG658" s="430"/>
      <c r="AH658" s="430"/>
      <c r="AI658" s="430"/>
      <c r="AJ658" s="430"/>
      <c r="AK658" s="430"/>
      <c r="AL658" s="430"/>
      <c r="AM658" s="430"/>
      <c r="AN658" s="430"/>
      <c r="AO658" s="430"/>
      <c r="AP658" s="430"/>
    </row>
    <row r="659" spans="1:42" ht="15">
      <c r="A659" s="834"/>
      <c r="B659" s="455"/>
      <c r="C659" s="456"/>
      <c r="D659" s="456"/>
      <c r="E659" s="461"/>
      <c r="F659" s="456"/>
      <c r="G659" s="126"/>
      <c r="H659" s="126"/>
      <c r="I659" s="456"/>
      <c r="J659" s="456"/>
      <c r="K659" s="456"/>
      <c r="L659" s="458"/>
      <c r="M659" s="458"/>
      <c r="N659" s="458"/>
      <c r="O659" s="458"/>
      <c r="P659" s="458"/>
      <c r="Q659" s="458"/>
      <c r="R659" s="458"/>
      <c r="S659" s="458"/>
      <c r="T659" s="458"/>
      <c r="U659" s="458"/>
      <c r="V659" s="458"/>
      <c r="W659" s="458"/>
      <c r="X659" s="458"/>
      <c r="Y659" s="459"/>
      <c r="Z659" s="459"/>
      <c r="AA659" s="286"/>
      <c r="AB659" s="430"/>
      <c r="AC659" s="430"/>
      <c r="AD659" s="430"/>
      <c r="AE659" s="430"/>
      <c r="AF659" s="430"/>
      <c r="AG659" s="430"/>
      <c r="AH659" s="430"/>
      <c r="AI659" s="430"/>
      <c r="AJ659" s="430"/>
      <c r="AK659" s="430"/>
      <c r="AL659" s="430"/>
      <c r="AM659" s="430"/>
      <c r="AN659" s="430"/>
      <c r="AO659" s="430"/>
      <c r="AP659" s="430"/>
    </row>
    <row r="660" spans="1:42" ht="15">
      <c r="A660" s="834"/>
      <c r="B660" s="455"/>
      <c r="C660" s="456"/>
      <c r="D660" s="456"/>
      <c r="E660" s="461"/>
      <c r="F660" s="456"/>
      <c r="G660" s="126"/>
      <c r="H660" s="126"/>
      <c r="I660" s="456"/>
      <c r="J660" s="456"/>
      <c r="K660" s="456"/>
      <c r="L660" s="458"/>
      <c r="M660" s="458"/>
      <c r="N660" s="458"/>
      <c r="O660" s="458"/>
      <c r="P660" s="458"/>
      <c r="Q660" s="458"/>
      <c r="R660" s="458"/>
      <c r="S660" s="458"/>
      <c r="T660" s="458"/>
      <c r="U660" s="458"/>
      <c r="V660" s="458"/>
      <c r="W660" s="458"/>
      <c r="X660" s="458"/>
      <c r="Y660" s="459"/>
      <c r="Z660" s="459"/>
      <c r="AA660" s="286"/>
      <c r="AB660" s="430"/>
      <c r="AC660" s="430"/>
      <c r="AD660" s="430"/>
      <c r="AE660" s="430"/>
      <c r="AF660" s="430"/>
      <c r="AG660" s="430"/>
      <c r="AH660" s="430"/>
      <c r="AI660" s="430"/>
      <c r="AJ660" s="430"/>
      <c r="AK660" s="430"/>
      <c r="AL660" s="430"/>
      <c r="AM660" s="430"/>
      <c r="AN660" s="430"/>
      <c r="AO660" s="430"/>
      <c r="AP660" s="430"/>
    </row>
    <row r="661" spans="1:42" ht="15">
      <c r="A661" s="834"/>
      <c r="B661" s="455"/>
      <c r="C661" s="456"/>
      <c r="D661" s="456"/>
      <c r="E661" s="461"/>
      <c r="F661" s="456"/>
      <c r="G661" s="126"/>
      <c r="H661" s="126"/>
      <c r="I661" s="456"/>
      <c r="J661" s="456"/>
      <c r="K661" s="456"/>
      <c r="L661" s="458"/>
      <c r="M661" s="458"/>
      <c r="N661" s="458"/>
      <c r="O661" s="458"/>
      <c r="P661" s="458"/>
      <c r="Q661" s="458"/>
      <c r="R661" s="458"/>
      <c r="S661" s="458"/>
      <c r="T661" s="458"/>
      <c r="U661" s="458"/>
      <c r="V661" s="458"/>
      <c r="W661" s="458"/>
      <c r="X661" s="458"/>
      <c r="Y661" s="459"/>
      <c r="Z661" s="459"/>
      <c r="AA661" s="286"/>
      <c r="AB661" s="430"/>
      <c r="AC661" s="430"/>
      <c r="AD661" s="430"/>
      <c r="AE661" s="430"/>
      <c r="AF661" s="430"/>
      <c r="AG661" s="430"/>
      <c r="AH661" s="430"/>
      <c r="AI661" s="430"/>
      <c r="AJ661" s="430"/>
      <c r="AK661" s="430"/>
      <c r="AL661" s="430"/>
      <c r="AM661" s="430"/>
      <c r="AN661" s="430"/>
      <c r="AO661" s="430"/>
      <c r="AP661" s="430"/>
    </row>
    <row r="662" spans="1:42" ht="15">
      <c r="A662" s="834"/>
      <c r="B662" s="455"/>
      <c r="C662" s="456"/>
      <c r="D662" s="456"/>
      <c r="E662" s="461"/>
      <c r="F662" s="456"/>
      <c r="G662" s="126"/>
      <c r="H662" s="126"/>
      <c r="I662" s="456"/>
      <c r="J662" s="456"/>
      <c r="K662" s="456"/>
      <c r="L662" s="458"/>
      <c r="M662" s="458"/>
      <c r="N662" s="458"/>
      <c r="O662" s="458"/>
      <c r="P662" s="458"/>
      <c r="Q662" s="458"/>
      <c r="R662" s="458"/>
      <c r="S662" s="458"/>
      <c r="T662" s="458"/>
      <c r="U662" s="458"/>
      <c r="V662" s="458"/>
      <c r="W662" s="458"/>
      <c r="X662" s="458"/>
      <c r="Y662" s="459"/>
      <c r="Z662" s="459"/>
      <c r="AA662" s="286"/>
      <c r="AB662" s="430"/>
      <c r="AC662" s="430"/>
      <c r="AD662" s="430"/>
      <c r="AE662" s="430"/>
      <c r="AF662" s="430"/>
      <c r="AG662" s="430"/>
      <c r="AH662" s="430"/>
      <c r="AI662" s="430"/>
      <c r="AJ662" s="430"/>
      <c r="AK662" s="430"/>
      <c r="AL662" s="430"/>
      <c r="AM662" s="430"/>
      <c r="AN662" s="430"/>
      <c r="AO662" s="430"/>
      <c r="AP662" s="430"/>
    </row>
    <row r="663" spans="1:42" ht="15">
      <c r="A663" s="834"/>
      <c r="B663" s="455"/>
      <c r="C663" s="456"/>
      <c r="D663" s="456"/>
      <c r="E663" s="461"/>
      <c r="F663" s="456"/>
      <c r="G663" s="126"/>
      <c r="H663" s="126"/>
      <c r="I663" s="456"/>
      <c r="J663" s="456"/>
      <c r="K663" s="456"/>
      <c r="L663" s="458"/>
      <c r="M663" s="458"/>
      <c r="N663" s="458"/>
      <c r="O663" s="458"/>
      <c r="P663" s="458"/>
      <c r="Q663" s="458"/>
      <c r="R663" s="458"/>
      <c r="S663" s="458"/>
      <c r="T663" s="458"/>
      <c r="U663" s="458"/>
      <c r="V663" s="458"/>
      <c r="W663" s="458"/>
      <c r="X663" s="458"/>
      <c r="Y663" s="459"/>
      <c r="Z663" s="459"/>
      <c r="AA663" s="286"/>
      <c r="AB663" s="430"/>
      <c r="AC663" s="430"/>
      <c r="AD663" s="430"/>
      <c r="AE663" s="430"/>
      <c r="AF663" s="430"/>
      <c r="AG663" s="430"/>
      <c r="AH663" s="430"/>
      <c r="AI663" s="430"/>
      <c r="AJ663" s="430"/>
      <c r="AK663" s="430"/>
      <c r="AL663" s="430"/>
      <c r="AM663" s="430"/>
      <c r="AN663" s="430"/>
      <c r="AO663" s="430"/>
      <c r="AP663" s="430"/>
    </row>
    <row r="664" spans="1:42" ht="15">
      <c r="A664" s="834"/>
      <c r="B664" s="455"/>
      <c r="C664" s="456"/>
      <c r="D664" s="456"/>
      <c r="E664" s="461"/>
      <c r="F664" s="456"/>
      <c r="G664" s="126"/>
      <c r="H664" s="126"/>
      <c r="I664" s="456"/>
      <c r="J664" s="456"/>
      <c r="K664" s="456"/>
      <c r="L664" s="458"/>
      <c r="M664" s="458"/>
      <c r="N664" s="458"/>
      <c r="O664" s="458"/>
      <c r="P664" s="458"/>
      <c r="Q664" s="458"/>
      <c r="R664" s="458"/>
      <c r="S664" s="458"/>
      <c r="T664" s="458"/>
      <c r="U664" s="458"/>
      <c r="V664" s="458"/>
      <c r="W664" s="458"/>
      <c r="X664" s="458"/>
      <c r="Y664" s="459"/>
      <c r="Z664" s="459"/>
      <c r="AA664" s="286"/>
      <c r="AB664" s="430"/>
      <c r="AC664" s="430"/>
      <c r="AD664" s="430"/>
      <c r="AE664" s="430"/>
      <c r="AF664" s="430"/>
      <c r="AG664" s="430"/>
      <c r="AH664" s="430"/>
      <c r="AI664" s="430"/>
      <c r="AJ664" s="430"/>
      <c r="AK664" s="430"/>
      <c r="AL664" s="430"/>
      <c r="AM664" s="430"/>
      <c r="AN664" s="430"/>
      <c r="AO664" s="430"/>
      <c r="AP664" s="430"/>
    </row>
    <row r="665" spans="1:42" ht="15">
      <c r="A665" s="834"/>
      <c r="B665" s="455"/>
      <c r="C665" s="456"/>
      <c r="D665" s="456"/>
      <c r="E665" s="461"/>
      <c r="F665" s="456"/>
      <c r="G665" s="126"/>
      <c r="H665" s="126"/>
      <c r="I665" s="456"/>
      <c r="J665" s="456"/>
      <c r="K665" s="456"/>
      <c r="L665" s="458"/>
      <c r="M665" s="458"/>
      <c r="N665" s="458"/>
      <c r="O665" s="458"/>
      <c r="P665" s="458"/>
      <c r="Q665" s="458"/>
      <c r="R665" s="458"/>
      <c r="S665" s="458"/>
      <c r="T665" s="458"/>
      <c r="U665" s="458"/>
      <c r="V665" s="458"/>
      <c r="W665" s="458"/>
      <c r="X665" s="458"/>
      <c r="Y665" s="459"/>
      <c r="Z665" s="459"/>
      <c r="AA665" s="286"/>
      <c r="AB665" s="430"/>
      <c r="AC665" s="430"/>
      <c r="AD665" s="430"/>
      <c r="AE665" s="430"/>
      <c r="AF665" s="430"/>
      <c r="AG665" s="430"/>
      <c r="AH665" s="430"/>
      <c r="AI665" s="430"/>
      <c r="AJ665" s="430"/>
      <c r="AK665" s="430"/>
      <c r="AL665" s="430"/>
      <c r="AM665" s="430"/>
      <c r="AN665" s="430"/>
      <c r="AO665" s="430"/>
      <c r="AP665" s="430"/>
    </row>
    <row r="666" spans="1:42" ht="15">
      <c r="A666" s="834"/>
      <c r="B666" s="455"/>
      <c r="C666" s="456"/>
      <c r="D666" s="456"/>
      <c r="E666" s="461"/>
      <c r="F666" s="456"/>
      <c r="G666" s="126"/>
      <c r="H666" s="126"/>
      <c r="I666" s="456"/>
      <c r="J666" s="456"/>
      <c r="K666" s="456"/>
      <c r="L666" s="458"/>
      <c r="M666" s="458"/>
      <c r="N666" s="458"/>
      <c r="O666" s="458"/>
      <c r="P666" s="458"/>
      <c r="Q666" s="458"/>
      <c r="R666" s="458"/>
      <c r="S666" s="458"/>
      <c r="T666" s="458"/>
      <c r="U666" s="458"/>
      <c r="V666" s="458"/>
      <c r="W666" s="458"/>
      <c r="X666" s="458"/>
      <c r="Y666" s="459"/>
      <c r="Z666" s="459"/>
      <c r="AA666" s="286"/>
      <c r="AB666" s="430"/>
      <c r="AC666" s="430"/>
      <c r="AD666" s="430"/>
      <c r="AE666" s="430"/>
      <c r="AF666" s="430"/>
      <c r="AG666" s="430"/>
      <c r="AH666" s="430"/>
      <c r="AI666" s="430"/>
      <c r="AJ666" s="430"/>
      <c r="AK666" s="430"/>
      <c r="AL666" s="430"/>
      <c r="AM666" s="430"/>
      <c r="AN666" s="430"/>
      <c r="AO666" s="430"/>
      <c r="AP666" s="430"/>
    </row>
    <row r="667" spans="1:42" ht="15">
      <c r="A667" s="834"/>
      <c r="B667" s="455"/>
      <c r="C667" s="456"/>
      <c r="D667" s="456"/>
      <c r="E667" s="461"/>
      <c r="F667" s="456"/>
      <c r="G667" s="126"/>
      <c r="H667" s="126"/>
      <c r="I667" s="456"/>
      <c r="J667" s="456"/>
      <c r="K667" s="456"/>
      <c r="L667" s="458"/>
      <c r="M667" s="458"/>
      <c r="N667" s="458"/>
      <c r="O667" s="458"/>
      <c r="P667" s="458"/>
      <c r="Q667" s="458"/>
      <c r="R667" s="458"/>
      <c r="S667" s="458"/>
      <c r="T667" s="458"/>
      <c r="U667" s="458"/>
      <c r="V667" s="458"/>
      <c r="W667" s="458"/>
      <c r="X667" s="458"/>
      <c r="Y667" s="459"/>
      <c r="Z667" s="459"/>
      <c r="AA667" s="286"/>
      <c r="AB667" s="430"/>
      <c r="AC667" s="430"/>
      <c r="AD667" s="430"/>
      <c r="AE667" s="430"/>
      <c r="AF667" s="430"/>
      <c r="AG667" s="430"/>
      <c r="AH667" s="430"/>
      <c r="AI667" s="430"/>
      <c r="AJ667" s="430"/>
      <c r="AK667" s="430"/>
      <c r="AL667" s="430"/>
      <c r="AM667" s="430"/>
      <c r="AN667" s="430"/>
      <c r="AO667" s="430"/>
      <c r="AP667" s="430"/>
    </row>
    <row r="668" spans="1:42" ht="15">
      <c r="A668" s="834"/>
      <c r="B668" s="455"/>
      <c r="C668" s="456"/>
      <c r="D668" s="456"/>
      <c r="E668" s="461"/>
      <c r="F668" s="456"/>
      <c r="G668" s="126"/>
      <c r="H668" s="126"/>
      <c r="I668" s="456"/>
      <c r="J668" s="456"/>
      <c r="K668" s="456"/>
      <c r="L668" s="458"/>
      <c r="M668" s="458"/>
      <c r="N668" s="458"/>
      <c r="O668" s="458"/>
      <c r="P668" s="458"/>
      <c r="Q668" s="458"/>
      <c r="R668" s="458"/>
      <c r="S668" s="458"/>
      <c r="T668" s="458"/>
      <c r="U668" s="458"/>
      <c r="V668" s="458"/>
      <c r="W668" s="458"/>
      <c r="X668" s="458"/>
      <c r="Y668" s="459"/>
      <c r="Z668" s="459"/>
      <c r="AA668" s="286"/>
      <c r="AB668" s="430"/>
      <c r="AC668" s="430"/>
      <c r="AD668" s="430"/>
      <c r="AE668" s="430"/>
      <c r="AF668" s="430"/>
      <c r="AG668" s="430"/>
      <c r="AH668" s="430"/>
      <c r="AI668" s="430"/>
      <c r="AJ668" s="430"/>
      <c r="AK668" s="430"/>
      <c r="AL668" s="430"/>
      <c r="AM668" s="430"/>
      <c r="AN668" s="430"/>
      <c r="AO668" s="430"/>
      <c r="AP668" s="430"/>
    </row>
    <row r="669" spans="1:42" ht="15">
      <c r="A669" s="834"/>
      <c r="B669" s="455"/>
      <c r="C669" s="456"/>
      <c r="D669" s="456"/>
      <c r="E669" s="461"/>
      <c r="F669" s="456"/>
      <c r="G669" s="126"/>
      <c r="H669" s="126"/>
      <c r="I669" s="456"/>
      <c r="J669" s="456"/>
      <c r="K669" s="456"/>
      <c r="L669" s="458"/>
      <c r="M669" s="458"/>
      <c r="N669" s="458"/>
      <c r="O669" s="458"/>
      <c r="P669" s="458"/>
      <c r="Q669" s="458"/>
      <c r="R669" s="458"/>
      <c r="S669" s="458"/>
      <c r="T669" s="458"/>
      <c r="U669" s="458"/>
      <c r="V669" s="458"/>
      <c r="W669" s="458"/>
      <c r="X669" s="458"/>
      <c r="Y669" s="459"/>
      <c r="Z669" s="459"/>
      <c r="AA669" s="286"/>
      <c r="AB669" s="430"/>
      <c r="AC669" s="430"/>
      <c r="AD669" s="430"/>
      <c r="AE669" s="430"/>
      <c r="AF669" s="430"/>
      <c r="AG669" s="430"/>
      <c r="AH669" s="430"/>
      <c r="AI669" s="430"/>
      <c r="AJ669" s="430"/>
      <c r="AK669" s="430"/>
      <c r="AL669" s="430"/>
      <c r="AM669" s="430"/>
      <c r="AN669" s="430"/>
      <c r="AO669" s="430"/>
      <c r="AP669" s="430"/>
    </row>
    <row r="670" spans="1:42" ht="15">
      <c r="A670" s="834"/>
      <c r="B670" s="455"/>
      <c r="C670" s="456"/>
      <c r="D670" s="456"/>
      <c r="E670" s="461"/>
      <c r="F670" s="456"/>
      <c r="G670" s="126"/>
      <c r="H670" s="126"/>
      <c r="I670" s="456"/>
      <c r="J670" s="456"/>
      <c r="K670" s="456"/>
      <c r="L670" s="458"/>
      <c r="M670" s="458"/>
      <c r="N670" s="458"/>
      <c r="O670" s="458"/>
      <c r="P670" s="458"/>
      <c r="Q670" s="458"/>
      <c r="R670" s="458"/>
      <c r="S670" s="458"/>
      <c r="T670" s="458"/>
      <c r="U670" s="458"/>
      <c r="V670" s="458"/>
      <c r="W670" s="458"/>
      <c r="X670" s="458"/>
      <c r="Y670" s="459"/>
      <c r="Z670" s="459"/>
      <c r="AA670" s="286"/>
      <c r="AB670" s="430"/>
      <c r="AC670" s="430"/>
      <c r="AD670" s="430"/>
      <c r="AE670" s="430"/>
      <c r="AF670" s="430"/>
      <c r="AG670" s="430"/>
      <c r="AH670" s="430"/>
      <c r="AI670" s="430"/>
      <c r="AJ670" s="430"/>
      <c r="AK670" s="430"/>
      <c r="AL670" s="430"/>
      <c r="AM670" s="430"/>
      <c r="AN670" s="430"/>
      <c r="AO670" s="430"/>
      <c r="AP670" s="430"/>
    </row>
    <row r="671" spans="1:42" ht="15">
      <c r="A671" s="834"/>
      <c r="B671" s="455"/>
      <c r="C671" s="456"/>
      <c r="D671" s="456"/>
      <c r="E671" s="461"/>
      <c r="F671" s="456"/>
      <c r="G671" s="126"/>
      <c r="H671" s="126"/>
      <c r="I671" s="456"/>
      <c r="J671" s="456"/>
      <c r="K671" s="456"/>
      <c r="L671" s="458"/>
      <c r="M671" s="458"/>
      <c r="N671" s="458"/>
      <c r="O671" s="458"/>
      <c r="P671" s="458"/>
      <c r="Q671" s="458"/>
      <c r="R671" s="458"/>
      <c r="S671" s="458"/>
      <c r="T671" s="458"/>
      <c r="U671" s="458"/>
      <c r="V671" s="458"/>
      <c r="W671" s="458"/>
      <c r="X671" s="458"/>
      <c r="Y671" s="459"/>
      <c r="Z671" s="459"/>
      <c r="AA671" s="286"/>
      <c r="AB671" s="430"/>
      <c r="AC671" s="430"/>
      <c r="AD671" s="430"/>
      <c r="AE671" s="430"/>
      <c r="AF671" s="430"/>
      <c r="AG671" s="430"/>
      <c r="AH671" s="430"/>
      <c r="AI671" s="430"/>
      <c r="AJ671" s="430"/>
      <c r="AK671" s="430"/>
      <c r="AL671" s="430"/>
      <c r="AM671" s="430"/>
      <c r="AN671" s="430"/>
      <c r="AO671" s="430"/>
      <c r="AP671" s="430"/>
    </row>
    <row r="672" spans="1:42" ht="15">
      <c r="A672" s="834"/>
      <c r="B672" s="455"/>
      <c r="C672" s="456"/>
      <c r="D672" s="456"/>
      <c r="E672" s="461"/>
      <c r="F672" s="456"/>
      <c r="G672" s="126"/>
      <c r="H672" s="126"/>
      <c r="I672" s="456"/>
      <c r="J672" s="456"/>
      <c r="K672" s="456"/>
      <c r="L672" s="458"/>
      <c r="M672" s="458"/>
      <c r="N672" s="458"/>
      <c r="O672" s="458"/>
      <c r="P672" s="458"/>
      <c r="Q672" s="458"/>
      <c r="R672" s="458"/>
      <c r="S672" s="458"/>
      <c r="T672" s="458"/>
      <c r="U672" s="458"/>
      <c r="V672" s="458"/>
      <c r="W672" s="458"/>
      <c r="X672" s="458"/>
      <c r="Y672" s="459"/>
      <c r="Z672" s="459"/>
      <c r="AA672" s="286"/>
      <c r="AB672" s="430"/>
      <c r="AC672" s="430"/>
      <c r="AD672" s="430"/>
      <c r="AE672" s="430"/>
      <c r="AF672" s="430"/>
      <c r="AG672" s="430"/>
      <c r="AH672" s="430"/>
      <c r="AI672" s="430"/>
      <c r="AJ672" s="430"/>
      <c r="AK672" s="430"/>
      <c r="AL672" s="430"/>
      <c r="AM672" s="430"/>
      <c r="AN672" s="430"/>
      <c r="AO672" s="430"/>
      <c r="AP672" s="430"/>
    </row>
    <row r="673" spans="1:42" ht="15">
      <c r="A673" s="834"/>
      <c r="B673" s="455"/>
      <c r="C673" s="456"/>
      <c r="D673" s="456"/>
      <c r="E673" s="461"/>
      <c r="F673" s="456"/>
      <c r="G673" s="126"/>
      <c r="H673" s="126"/>
      <c r="I673" s="456"/>
      <c r="J673" s="456"/>
      <c r="K673" s="456"/>
      <c r="L673" s="458"/>
      <c r="M673" s="458"/>
      <c r="N673" s="458"/>
      <c r="O673" s="458"/>
      <c r="P673" s="458"/>
      <c r="Q673" s="458"/>
      <c r="R673" s="458"/>
      <c r="S673" s="458"/>
      <c r="T673" s="458"/>
      <c r="U673" s="458"/>
      <c r="V673" s="458"/>
      <c r="W673" s="458"/>
      <c r="X673" s="458"/>
      <c r="Y673" s="459"/>
      <c r="Z673" s="459"/>
      <c r="AA673" s="286"/>
      <c r="AB673" s="430"/>
      <c r="AC673" s="430"/>
      <c r="AD673" s="430"/>
      <c r="AE673" s="430"/>
      <c r="AF673" s="430"/>
      <c r="AG673" s="430"/>
      <c r="AH673" s="430"/>
      <c r="AI673" s="430"/>
      <c r="AJ673" s="430"/>
      <c r="AK673" s="430"/>
      <c r="AL673" s="430"/>
      <c r="AM673" s="430"/>
      <c r="AN673" s="430"/>
      <c r="AO673" s="430"/>
      <c r="AP673" s="430"/>
    </row>
    <row r="674" spans="1:42" ht="15">
      <c r="A674" s="834"/>
      <c r="B674" s="455"/>
      <c r="C674" s="456"/>
      <c r="D674" s="456"/>
      <c r="E674" s="461"/>
      <c r="F674" s="456"/>
      <c r="G674" s="126"/>
      <c r="H674" s="126"/>
      <c r="I674" s="456"/>
      <c r="J674" s="456"/>
      <c r="K674" s="456"/>
      <c r="L674" s="458"/>
      <c r="M674" s="458"/>
      <c r="N674" s="458"/>
      <c r="O674" s="458"/>
      <c r="P674" s="458"/>
      <c r="Q674" s="458"/>
      <c r="R674" s="458"/>
      <c r="S674" s="458"/>
      <c r="T674" s="458"/>
      <c r="U674" s="458"/>
      <c r="V674" s="458"/>
      <c r="W674" s="458"/>
      <c r="X674" s="458"/>
      <c r="Y674" s="459"/>
      <c r="Z674" s="459"/>
      <c r="AA674" s="286"/>
      <c r="AB674" s="430"/>
      <c r="AC674" s="430"/>
      <c r="AD674" s="430"/>
      <c r="AE674" s="430"/>
      <c r="AF674" s="430"/>
      <c r="AG674" s="430"/>
      <c r="AH674" s="430"/>
      <c r="AI674" s="430"/>
      <c r="AJ674" s="430"/>
      <c r="AK674" s="430"/>
      <c r="AL674" s="430"/>
      <c r="AM674" s="430"/>
      <c r="AN674" s="430"/>
      <c r="AO674" s="430"/>
      <c r="AP674" s="430"/>
    </row>
    <row r="675" spans="1:42" ht="15">
      <c r="A675" s="834"/>
      <c r="B675" s="455"/>
      <c r="C675" s="456"/>
      <c r="D675" s="456"/>
      <c r="E675" s="461"/>
      <c r="F675" s="456"/>
      <c r="G675" s="126"/>
      <c r="H675" s="126"/>
      <c r="I675" s="456"/>
      <c r="J675" s="456"/>
      <c r="K675" s="456"/>
      <c r="L675" s="458"/>
      <c r="M675" s="458"/>
      <c r="N675" s="458"/>
      <c r="O675" s="458"/>
      <c r="P675" s="458"/>
      <c r="Q675" s="458"/>
      <c r="R675" s="458"/>
      <c r="S675" s="458"/>
      <c r="T675" s="458"/>
      <c r="U675" s="458"/>
      <c r="V675" s="458"/>
      <c r="W675" s="458"/>
      <c r="X675" s="458"/>
      <c r="Y675" s="459"/>
      <c r="Z675" s="459"/>
      <c r="AA675" s="286"/>
      <c r="AB675" s="430"/>
      <c r="AC675" s="430"/>
      <c r="AD675" s="430"/>
      <c r="AE675" s="430"/>
      <c r="AF675" s="430"/>
      <c r="AG675" s="430"/>
      <c r="AH675" s="430"/>
      <c r="AI675" s="430"/>
      <c r="AJ675" s="430"/>
      <c r="AK675" s="430"/>
      <c r="AL675" s="430"/>
      <c r="AM675" s="430"/>
      <c r="AN675" s="430"/>
      <c r="AO675" s="430"/>
      <c r="AP675" s="430"/>
    </row>
    <row r="676" spans="1:42" ht="15">
      <c r="A676" s="834"/>
      <c r="B676" s="455"/>
      <c r="C676" s="456"/>
      <c r="D676" s="456"/>
      <c r="E676" s="461"/>
      <c r="F676" s="456"/>
      <c r="G676" s="126"/>
      <c r="H676" s="126"/>
      <c r="I676" s="456"/>
      <c r="J676" s="456"/>
      <c r="K676" s="456"/>
      <c r="L676" s="458"/>
      <c r="M676" s="458"/>
      <c r="N676" s="458"/>
      <c r="O676" s="458"/>
      <c r="P676" s="458"/>
      <c r="Q676" s="458"/>
      <c r="R676" s="458"/>
      <c r="S676" s="458"/>
      <c r="T676" s="458"/>
      <c r="U676" s="458"/>
      <c r="V676" s="458"/>
      <c r="W676" s="458"/>
      <c r="X676" s="458"/>
      <c r="Y676" s="459"/>
      <c r="Z676" s="459"/>
      <c r="AA676" s="286"/>
      <c r="AB676" s="430"/>
      <c r="AC676" s="430"/>
      <c r="AD676" s="430"/>
      <c r="AE676" s="430"/>
      <c r="AF676" s="430"/>
      <c r="AG676" s="430"/>
      <c r="AH676" s="430"/>
      <c r="AI676" s="430"/>
      <c r="AJ676" s="430"/>
      <c r="AK676" s="430"/>
      <c r="AL676" s="430"/>
      <c r="AM676" s="430"/>
      <c r="AN676" s="430"/>
      <c r="AO676" s="430"/>
      <c r="AP676" s="430"/>
    </row>
    <row r="677" spans="1:42" ht="15">
      <c r="A677" s="834"/>
      <c r="B677" s="455"/>
      <c r="C677" s="456"/>
      <c r="D677" s="456"/>
      <c r="E677" s="461"/>
      <c r="F677" s="456"/>
      <c r="G677" s="126"/>
      <c r="H677" s="126"/>
      <c r="I677" s="456"/>
      <c r="J677" s="456"/>
      <c r="K677" s="456"/>
      <c r="L677" s="458"/>
      <c r="M677" s="458"/>
      <c r="N677" s="458"/>
      <c r="O677" s="458"/>
      <c r="P677" s="458"/>
      <c r="Q677" s="458"/>
      <c r="R677" s="458"/>
      <c r="S677" s="458"/>
      <c r="T677" s="458"/>
      <c r="U677" s="458"/>
      <c r="V677" s="458"/>
      <c r="W677" s="458"/>
      <c r="X677" s="458"/>
      <c r="Y677" s="459"/>
      <c r="Z677" s="459"/>
      <c r="AA677" s="286"/>
      <c r="AB677" s="430"/>
      <c r="AC677" s="430"/>
      <c r="AD677" s="430"/>
      <c r="AE677" s="430"/>
      <c r="AF677" s="430"/>
      <c r="AG677" s="430"/>
      <c r="AH677" s="430"/>
      <c r="AI677" s="430"/>
      <c r="AJ677" s="430"/>
      <c r="AK677" s="430"/>
      <c r="AL677" s="430"/>
      <c r="AM677" s="430"/>
      <c r="AN677" s="430"/>
      <c r="AO677" s="430"/>
      <c r="AP677" s="430"/>
    </row>
    <row r="678" spans="1:42" ht="15">
      <c r="A678" s="834"/>
      <c r="B678" s="455"/>
      <c r="C678" s="456"/>
      <c r="D678" s="456"/>
      <c r="E678" s="461"/>
      <c r="F678" s="456"/>
      <c r="G678" s="126"/>
      <c r="H678" s="126"/>
      <c r="I678" s="456"/>
      <c r="J678" s="456"/>
      <c r="K678" s="456"/>
      <c r="L678" s="458"/>
      <c r="M678" s="458"/>
      <c r="N678" s="458"/>
      <c r="O678" s="458"/>
      <c r="P678" s="458"/>
      <c r="Q678" s="458"/>
      <c r="R678" s="458"/>
      <c r="S678" s="458"/>
      <c r="T678" s="458"/>
      <c r="U678" s="458"/>
      <c r="V678" s="458"/>
      <c r="W678" s="458"/>
      <c r="X678" s="458"/>
      <c r="Y678" s="459"/>
      <c r="Z678" s="459"/>
      <c r="AA678" s="286"/>
      <c r="AB678" s="430"/>
      <c r="AC678" s="430"/>
      <c r="AD678" s="430"/>
      <c r="AE678" s="430"/>
      <c r="AF678" s="430"/>
      <c r="AG678" s="430"/>
      <c r="AH678" s="430"/>
      <c r="AI678" s="430"/>
      <c r="AJ678" s="430"/>
      <c r="AK678" s="430"/>
      <c r="AL678" s="430"/>
      <c r="AM678" s="430"/>
      <c r="AN678" s="430"/>
      <c r="AO678" s="430"/>
      <c r="AP678" s="430"/>
    </row>
    <row r="679" spans="1:42" ht="15">
      <c r="A679" s="834"/>
      <c r="B679" s="455"/>
      <c r="C679" s="456"/>
      <c r="D679" s="456"/>
      <c r="E679" s="461"/>
      <c r="F679" s="456"/>
      <c r="G679" s="126"/>
      <c r="H679" s="126"/>
      <c r="I679" s="456"/>
      <c r="J679" s="456"/>
      <c r="K679" s="456"/>
      <c r="L679" s="458"/>
      <c r="M679" s="458"/>
      <c r="N679" s="458"/>
      <c r="O679" s="458"/>
      <c r="P679" s="458"/>
      <c r="Q679" s="458"/>
      <c r="R679" s="458"/>
      <c r="S679" s="458"/>
      <c r="T679" s="458"/>
      <c r="U679" s="458"/>
      <c r="V679" s="458"/>
      <c r="W679" s="458"/>
      <c r="X679" s="458"/>
      <c r="Y679" s="459"/>
      <c r="Z679" s="459"/>
      <c r="AA679" s="286"/>
      <c r="AB679" s="430"/>
      <c r="AC679" s="430"/>
      <c r="AD679" s="430"/>
      <c r="AE679" s="430"/>
      <c r="AF679" s="430"/>
      <c r="AG679" s="430"/>
      <c r="AH679" s="430"/>
      <c r="AI679" s="430"/>
      <c r="AJ679" s="430"/>
      <c r="AK679" s="430"/>
      <c r="AL679" s="430"/>
      <c r="AM679" s="430"/>
      <c r="AN679" s="430"/>
      <c r="AO679" s="430"/>
      <c r="AP679" s="430"/>
    </row>
    <row r="680" spans="1:42" ht="15">
      <c r="A680" s="834"/>
      <c r="B680" s="455"/>
      <c r="C680" s="456"/>
      <c r="D680" s="456"/>
      <c r="E680" s="461"/>
      <c r="F680" s="456"/>
      <c r="G680" s="126"/>
      <c r="H680" s="126"/>
      <c r="I680" s="456"/>
      <c r="J680" s="456"/>
      <c r="K680" s="456"/>
      <c r="L680" s="458"/>
      <c r="M680" s="458"/>
      <c r="N680" s="458"/>
      <c r="O680" s="458"/>
      <c r="P680" s="458"/>
      <c r="Q680" s="458"/>
      <c r="R680" s="458"/>
      <c r="S680" s="458"/>
      <c r="T680" s="458"/>
      <c r="U680" s="458"/>
      <c r="V680" s="458"/>
      <c r="W680" s="458"/>
      <c r="X680" s="458"/>
      <c r="Y680" s="459"/>
      <c r="Z680" s="459"/>
      <c r="AA680" s="286"/>
      <c r="AB680" s="430"/>
      <c r="AC680" s="430"/>
      <c r="AD680" s="430"/>
      <c r="AE680" s="430"/>
      <c r="AF680" s="430"/>
      <c r="AG680" s="430"/>
      <c r="AH680" s="430"/>
      <c r="AI680" s="430"/>
      <c r="AJ680" s="430"/>
      <c r="AK680" s="430"/>
      <c r="AL680" s="430"/>
      <c r="AM680" s="430"/>
      <c r="AN680" s="430"/>
      <c r="AO680" s="430"/>
      <c r="AP680" s="430"/>
    </row>
    <row r="681" spans="1:42" ht="15">
      <c r="A681" s="834"/>
      <c r="B681" s="455"/>
      <c r="C681" s="456"/>
      <c r="D681" s="456"/>
      <c r="E681" s="461"/>
      <c r="F681" s="456"/>
      <c r="G681" s="126"/>
      <c r="H681" s="126"/>
      <c r="I681" s="456"/>
      <c r="J681" s="456"/>
      <c r="K681" s="456"/>
      <c r="L681" s="458"/>
      <c r="M681" s="458"/>
      <c r="N681" s="458"/>
      <c r="O681" s="458"/>
      <c r="P681" s="458"/>
      <c r="Q681" s="458"/>
      <c r="R681" s="458"/>
      <c r="S681" s="458"/>
      <c r="T681" s="458"/>
      <c r="U681" s="458"/>
      <c r="V681" s="458"/>
      <c r="W681" s="458"/>
      <c r="X681" s="458"/>
      <c r="Y681" s="459"/>
      <c r="Z681" s="459"/>
      <c r="AA681" s="286"/>
      <c r="AB681" s="430"/>
      <c r="AC681" s="430"/>
      <c r="AD681" s="430"/>
      <c r="AE681" s="430"/>
      <c r="AF681" s="430"/>
      <c r="AG681" s="430"/>
      <c r="AH681" s="430"/>
      <c r="AI681" s="430"/>
      <c r="AJ681" s="430"/>
      <c r="AK681" s="430"/>
      <c r="AL681" s="430"/>
      <c r="AM681" s="430"/>
      <c r="AN681" s="430"/>
      <c r="AO681" s="430"/>
      <c r="AP681" s="430"/>
    </row>
    <row r="682" spans="1:42" ht="15">
      <c r="A682" s="834"/>
      <c r="B682" s="455"/>
      <c r="C682" s="456"/>
      <c r="D682" s="456"/>
      <c r="E682" s="461"/>
      <c r="F682" s="456"/>
      <c r="G682" s="126"/>
      <c r="H682" s="126"/>
      <c r="I682" s="456"/>
      <c r="J682" s="456"/>
      <c r="K682" s="456"/>
      <c r="L682" s="458"/>
      <c r="M682" s="458"/>
      <c r="N682" s="458"/>
      <c r="O682" s="458"/>
      <c r="P682" s="458"/>
      <c r="Q682" s="458"/>
      <c r="R682" s="458"/>
      <c r="S682" s="458"/>
      <c r="T682" s="458"/>
      <c r="U682" s="458"/>
      <c r="V682" s="458"/>
      <c r="W682" s="458"/>
      <c r="X682" s="458"/>
      <c r="Y682" s="459"/>
      <c r="Z682" s="459"/>
      <c r="AA682" s="286"/>
      <c r="AB682" s="430"/>
      <c r="AC682" s="430"/>
      <c r="AD682" s="430"/>
      <c r="AE682" s="430"/>
      <c r="AF682" s="430"/>
      <c r="AG682" s="430"/>
      <c r="AH682" s="430"/>
      <c r="AI682" s="430"/>
      <c r="AJ682" s="430"/>
      <c r="AK682" s="430"/>
      <c r="AL682" s="430"/>
      <c r="AM682" s="430"/>
      <c r="AN682" s="430"/>
      <c r="AO682" s="430"/>
      <c r="AP682" s="430"/>
    </row>
    <row r="683" spans="1:42" ht="15">
      <c r="A683" s="834"/>
      <c r="B683" s="455"/>
      <c r="C683" s="456"/>
      <c r="D683" s="456"/>
      <c r="E683" s="461"/>
      <c r="F683" s="456"/>
      <c r="G683" s="126"/>
      <c r="H683" s="126"/>
      <c r="I683" s="456"/>
      <c r="J683" s="456"/>
      <c r="K683" s="456"/>
      <c r="L683" s="458"/>
      <c r="M683" s="458"/>
      <c r="N683" s="458"/>
      <c r="O683" s="458"/>
      <c r="P683" s="458"/>
      <c r="Q683" s="458"/>
      <c r="R683" s="458"/>
      <c r="S683" s="458"/>
      <c r="T683" s="458"/>
      <c r="U683" s="458"/>
      <c r="V683" s="458"/>
      <c r="W683" s="458"/>
      <c r="X683" s="458"/>
      <c r="Y683" s="459"/>
      <c r="Z683" s="459"/>
      <c r="AA683" s="286"/>
      <c r="AB683" s="430"/>
      <c r="AC683" s="430"/>
      <c r="AD683" s="430"/>
      <c r="AE683" s="430"/>
      <c r="AF683" s="430"/>
      <c r="AG683" s="430"/>
      <c r="AH683" s="430"/>
      <c r="AI683" s="430"/>
      <c r="AJ683" s="430"/>
      <c r="AK683" s="430"/>
      <c r="AL683" s="430"/>
      <c r="AM683" s="430"/>
      <c r="AN683" s="430"/>
      <c r="AO683" s="430"/>
      <c r="AP683" s="430"/>
    </row>
    <row r="684" spans="1:42" ht="15">
      <c r="A684" s="834"/>
      <c r="B684" s="455"/>
      <c r="C684" s="456"/>
      <c r="D684" s="456"/>
      <c r="E684" s="461"/>
      <c r="F684" s="456"/>
      <c r="G684" s="126"/>
      <c r="H684" s="126"/>
      <c r="I684" s="456"/>
      <c r="J684" s="456"/>
      <c r="K684" s="456"/>
      <c r="L684" s="458"/>
      <c r="M684" s="458"/>
      <c r="N684" s="458"/>
      <c r="O684" s="458"/>
      <c r="P684" s="458"/>
      <c r="Q684" s="458"/>
      <c r="R684" s="458"/>
      <c r="S684" s="458"/>
      <c r="T684" s="458"/>
      <c r="U684" s="458"/>
      <c r="V684" s="458"/>
      <c r="W684" s="458"/>
      <c r="X684" s="458"/>
      <c r="Y684" s="459"/>
      <c r="Z684" s="459"/>
      <c r="AA684" s="286"/>
      <c r="AB684" s="430"/>
      <c r="AC684" s="430"/>
      <c r="AD684" s="430"/>
      <c r="AE684" s="430"/>
      <c r="AF684" s="430"/>
      <c r="AG684" s="430"/>
      <c r="AH684" s="430"/>
      <c r="AI684" s="430"/>
      <c r="AJ684" s="430"/>
      <c r="AK684" s="430"/>
      <c r="AL684" s="430"/>
      <c r="AM684" s="430"/>
      <c r="AN684" s="430"/>
      <c r="AO684" s="430"/>
      <c r="AP684" s="430"/>
    </row>
    <row r="685" spans="1:42" ht="15">
      <c r="A685" s="834"/>
      <c r="B685" s="455"/>
      <c r="C685" s="456"/>
      <c r="D685" s="456"/>
      <c r="E685" s="461"/>
      <c r="F685" s="456"/>
      <c r="G685" s="126"/>
      <c r="H685" s="126"/>
      <c r="I685" s="456"/>
      <c r="J685" s="456"/>
      <c r="K685" s="456"/>
      <c r="L685" s="458"/>
      <c r="M685" s="458"/>
      <c r="N685" s="458"/>
      <c r="O685" s="458"/>
      <c r="P685" s="458"/>
      <c r="Q685" s="458"/>
      <c r="R685" s="458"/>
      <c r="S685" s="458"/>
      <c r="T685" s="458"/>
      <c r="U685" s="458"/>
      <c r="V685" s="458"/>
      <c r="W685" s="458"/>
      <c r="X685" s="458"/>
      <c r="Y685" s="459"/>
      <c r="Z685" s="459"/>
      <c r="AA685" s="286"/>
      <c r="AB685" s="430"/>
      <c r="AC685" s="430"/>
      <c r="AD685" s="430"/>
      <c r="AE685" s="430"/>
      <c r="AF685" s="430"/>
      <c r="AG685" s="430"/>
      <c r="AH685" s="430"/>
      <c r="AI685" s="430"/>
      <c r="AJ685" s="430"/>
      <c r="AK685" s="430"/>
      <c r="AL685" s="430"/>
      <c r="AM685" s="430"/>
      <c r="AN685" s="430"/>
      <c r="AO685" s="430"/>
      <c r="AP685" s="430"/>
    </row>
    <row r="686" spans="1:42" ht="15">
      <c r="A686" s="834"/>
      <c r="B686" s="455"/>
      <c r="C686" s="456"/>
      <c r="D686" s="456"/>
      <c r="E686" s="461"/>
      <c r="F686" s="456"/>
      <c r="G686" s="126"/>
      <c r="H686" s="126"/>
      <c r="I686" s="456"/>
      <c r="J686" s="456"/>
      <c r="K686" s="456"/>
      <c r="L686" s="458"/>
      <c r="M686" s="458"/>
      <c r="N686" s="458"/>
      <c r="O686" s="458"/>
      <c r="P686" s="458"/>
      <c r="Q686" s="458"/>
      <c r="R686" s="458"/>
      <c r="S686" s="458"/>
      <c r="T686" s="458"/>
      <c r="U686" s="458"/>
      <c r="V686" s="458"/>
      <c r="W686" s="458"/>
      <c r="X686" s="458"/>
      <c r="Y686" s="459"/>
      <c r="Z686" s="459"/>
      <c r="AA686" s="286"/>
      <c r="AB686" s="430"/>
      <c r="AC686" s="430"/>
      <c r="AD686" s="430"/>
      <c r="AE686" s="430"/>
      <c r="AF686" s="430"/>
      <c r="AG686" s="430"/>
      <c r="AH686" s="430"/>
      <c r="AI686" s="430"/>
      <c r="AJ686" s="430"/>
      <c r="AK686" s="430"/>
      <c r="AL686" s="430"/>
      <c r="AM686" s="430"/>
      <c r="AN686" s="430"/>
      <c r="AO686" s="430"/>
      <c r="AP686" s="430"/>
    </row>
    <row r="687" spans="1:42" ht="15">
      <c r="A687" s="834"/>
      <c r="B687" s="455"/>
      <c r="C687" s="456"/>
      <c r="D687" s="456"/>
      <c r="E687" s="461"/>
      <c r="F687" s="456"/>
      <c r="G687" s="126"/>
      <c r="H687" s="126"/>
      <c r="I687" s="456"/>
      <c r="J687" s="456"/>
      <c r="K687" s="456"/>
      <c r="L687" s="458"/>
      <c r="M687" s="458"/>
      <c r="N687" s="458"/>
      <c r="O687" s="458"/>
      <c r="P687" s="458"/>
      <c r="Q687" s="458"/>
      <c r="R687" s="458"/>
      <c r="S687" s="458"/>
      <c r="T687" s="458"/>
      <c r="U687" s="458"/>
      <c r="V687" s="458"/>
      <c r="W687" s="458"/>
      <c r="X687" s="458"/>
      <c r="Y687" s="459"/>
      <c r="Z687" s="459"/>
      <c r="AA687" s="286"/>
      <c r="AB687" s="430"/>
      <c r="AC687" s="430"/>
      <c r="AD687" s="430"/>
      <c r="AE687" s="430"/>
      <c r="AF687" s="430"/>
      <c r="AG687" s="430"/>
      <c r="AH687" s="430"/>
      <c r="AI687" s="430"/>
      <c r="AJ687" s="430"/>
      <c r="AK687" s="430"/>
      <c r="AL687" s="430"/>
      <c r="AM687" s="430"/>
      <c r="AN687" s="430"/>
      <c r="AO687" s="430"/>
      <c r="AP687" s="430"/>
    </row>
    <row r="688" spans="1:42" ht="15">
      <c r="A688" s="834"/>
      <c r="B688" s="455"/>
      <c r="C688" s="456"/>
      <c r="D688" s="456"/>
      <c r="E688" s="461"/>
      <c r="F688" s="456"/>
      <c r="G688" s="126"/>
      <c r="H688" s="126"/>
      <c r="I688" s="456"/>
      <c r="J688" s="456"/>
      <c r="K688" s="456"/>
      <c r="L688" s="458"/>
      <c r="M688" s="458"/>
      <c r="N688" s="458"/>
      <c r="O688" s="458"/>
      <c r="P688" s="458"/>
      <c r="Q688" s="458"/>
      <c r="R688" s="458"/>
      <c r="S688" s="458"/>
      <c r="T688" s="458"/>
      <c r="U688" s="458"/>
      <c r="V688" s="458"/>
      <c r="W688" s="458"/>
      <c r="X688" s="458"/>
      <c r="Y688" s="459"/>
      <c r="Z688" s="459"/>
      <c r="AA688" s="286"/>
      <c r="AB688" s="430"/>
      <c r="AC688" s="430"/>
      <c r="AD688" s="430"/>
      <c r="AE688" s="430"/>
      <c r="AF688" s="430"/>
      <c r="AG688" s="430"/>
      <c r="AH688" s="430"/>
      <c r="AI688" s="430"/>
      <c r="AJ688" s="430"/>
      <c r="AK688" s="430"/>
      <c r="AL688" s="430"/>
      <c r="AM688" s="430"/>
      <c r="AN688" s="430"/>
      <c r="AO688" s="430"/>
      <c r="AP688" s="430"/>
    </row>
    <row r="689" spans="1:42" ht="15">
      <c r="A689" s="834"/>
      <c r="B689" s="455"/>
      <c r="C689" s="456"/>
      <c r="D689" s="456"/>
      <c r="E689" s="461"/>
      <c r="F689" s="456"/>
      <c r="G689" s="126"/>
      <c r="H689" s="126"/>
      <c r="I689" s="456"/>
      <c r="J689" s="456"/>
      <c r="K689" s="456"/>
      <c r="L689" s="458"/>
      <c r="M689" s="458"/>
      <c r="N689" s="458"/>
      <c r="O689" s="458"/>
      <c r="P689" s="458"/>
      <c r="Q689" s="458"/>
      <c r="R689" s="458"/>
      <c r="S689" s="458"/>
      <c r="T689" s="458"/>
      <c r="U689" s="458"/>
      <c r="V689" s="458"/>
      <c r="W689" s="458"/>
      <c r="X689" s="458"/>
      <c r="Y689" s="459"/>
      <c r="Z689" s="459"/>
      <c r="AA689" s="286"/>
      <c r="AB689" s="430"/>
      <c r="AC689" s="430"/>
      <c r="AD689" s="430"/>
      <c r="AE689" s="430"/>
      <c r="AF689" s="430"/>
      <c r="AG689" s="430"/>
      <c r="AH689" s="430"/>
      <c r="AI689" s="430"/>
      <c r="AJ689" s="430"/>
      <c r="AK689" s="430"/>
      <c r="AL689" s="430"/>
      <c r="AM689" s="430"/>
      <c r="AN689" s="430"/>
      <c r="AO689" s="430"/>
      <c r="AP689" s="430"/>
    </row>
    <row r="690" spans="1:42" ht="15">
      <c r="A690" s="834"/>
      <c r="B690" s="455"/>
      <c r="C690" s="456"/>
      <c r="D690" s="456"/>
      <c r="E690" s="461"/>
      <c r="F690" s="456"/>
      <c r="G690" s="126"/>
      <c r="H690" s="126"/>
      <c r="I690" s="456"/>
      <c r="J690" s="456"/>
      <c r="K690" s="456"/>
      <c r="L690" s="458"/>
      <c r="M690" s="458"/>
      <c r="N690" s="458"/>
      <c r="O690" s="458"/>
      <c r="P690" s="458"/>
      <c r="Q690" s="458"/>
      <c r="R690" s="458"/>
      <c r="S690" s="458"/>
      <c r="T690" s="458"/>
      <c r="U690" s="458"/>
      <c r="V690" s="458"/>
      <c r="W690" s="458"/>
      <c r="X690" s="458"/>
      <c r="Y690" s="459"/>
      <c r="Z690" s="459"/>
      <c r="AA690" s="286"/>
      <c r="AB690" s="430"/>
      <c r="AC690" s="430"/>
      <c r="AD690" s="430"/>
      <c r="AE690" s="430"/>
      <c r="AF690" s="430"/>
      <c r="AG690" s="430"/>
      <c r="AH690" s="430"/>
      <c r="AI690" s="430"/>
      <c r="AJ690" s="430"/>
      <c r="AK690" s="430"/>
      <c r="AL690" s="430"/>
      <c r="AM690" s="430"/>
      <c r="AN690" s="430"/>
      <c r="AO690" s="430"/>
      <c r="AP690" s="430"/>
    </row>
    <row r="691" spans="1:42" ht="15">
      <c r="A691" s="834"/>
      <c r="B691" s="455"/>
      <c r="C691" s="456"/>
      <c r="D691" s="456"/>
      <c r="E691" s="461"/>
      <c r="F691" s="456"/>
      <c r="G691" s="126"/>
      <c r="H691" s="126"/>
      <c r="I691" s="456"/>
      <c r="J691" s="456"/>
      <c r="K691" s="456"/>
      <c r="L691" s="458"/>
      <c r="M691" s="458"/>
      <c r="N691" s="458"/>
      <c r="O691" s="458"/>
      <c r="P691" s="458"/>
      <c r="Q691" s="458"/>
      <c r="R691" s="458"/>
      <c r="S691" s="458"/>
      <c r="T691" s="458"/>
      <c r="U691" s="458"/>
      <c r="V691" s="458"/>
      <c r="W691" s="458"/>
      <c r="X691" s="458"/>
      <c r="Y691" s="459"/>
      <c r="Z691" s="459"/>
      <c r="AA691" s="286"/>
      <c r="AB691" s="430"/>
      <c r="AC691" s="430"/>
      <c r="AD691" s="430"/>
      <c r="AE691" s="430"/>
      <c r="AF691" s="430"/>
      <c r="AG691" s="430"/>
      <c r="AH691" s="430"/>
      <c r="AI691" s="430"/>
      <c r="AJ691" s="430"/>
      <c r="AK691" s="430"/>
      <c r="AL691" s="430"/>
      <c r="AM691" s="430"/>
      <c r="AN691" s="430"/>
      <c r="AO691" s="430"/>
      <c r="AP691" s="430"/>
    </row>
    <row r="692" spans="1:42" ht="15">
      <c r="A692" s="834"/>
      <c r="B692" s="455"/>
      <c r="C692" s="456"/>
      <c r="D692" s="456"/>
      <c r="E692" s="461"/>
      <c r="F692" s="456"/>
      <c r="G692" s="126"/>
      <c r="H692" s="126"/>
      <c r="I692" s="456"/>
      <c r="J692" s="456"/>
      <c r="K692" s="456"/>
      <c r="L692" s="458"/>
      <c r="M692" s="458"/>
      <c r="N692" s="458"/>
      <c r="O692" s="458"/>
      <c r="P692" s="458"/>
      <c r="Q692" s="458"/>
      <c r="R692" s="458"/>
      <c r="S692" s="458"/>
      <c r="T692" s="458"/>
      <c r="U692" s="458"/>
      <c r="V692" s="458"/>
      <c r="W692" s="458"/>
      <c r="X692" s="458"/>
      <c r="Y692" s="459"/>
      <c r="Z692" s="459"/>
      <c r="AA692" s="286"/>
      <c r="AB692" s="430"/>
      <c r="AC692" s="430"/>
      <c r="AD692" s="430"/>
      <c r="AE692" s="430"/>
      <c r="AF692" s="430"/>
      <c r="AG692" s="430"/>
      <c r="AH692" s="430"/>
      <c r="AI692" s="430"/>
      <c r="AJ692" s="430"/>
      <c r="AK692" s="430"/>
      <c r="AL692" s="430"/>
      <c r="AM692" s="430"/>
      <c r="AN692" s="430"/>
      <c r="AO692" s="430"/>
      <c r="AP692" s="430"/>
    </row>
    <row r="693" spans="1:42" ht="15">
      <c r="A693" s="834"/>
      <c r="B693" s="455"/>
      <c r="C693" s="456"/>
      <c r="D693" s="456"/>
      <c r="E693" s="461"/>
      <c r="F693" s="456"/>
      <c r="G693" s="126"/>
      <c r="H693" s="126"/>
      <c r="I693" s="456"/>
      <c r="J693" s="456"/>
      <c r="K693" s="456"/>
      <c r="L693" s="458"/>
      <c r="M693" s="458"/>
      <c r="N693" s="458"/>
      <c r="O693" s="458"/>
      <c r="P693" s="458"/>
      <c r="Q693" s="458"/>
      <c r="R693" s="458"/>
      <c r="S693" s="458"/>
      <c r="T693" s="458"/>
      <c r="U693" s="458"/>
      <c r="V693" s="458"/>
      <c r="W693" s="458"/>
      <c r="X693" s="458"/>
      <c r="Y693" s="459"/>
      <c r="Z693" s="459"/>
      <c r="AA693" s="286"/>
      <c r="AB693" s="430"/>
      <c r="AC693" s="430"/>
      <c r="AD693" s="430"/>
      <c r="AE693" s="430"/>
      <c r="AF693" s="430"/>
      <c r="AG693" s="430"/>
      <c r="AH693" s="430"/>
      <c r="AI693" s="430"/>
      <c r="AJ693" s="430"/>
      <c r="AK693" s="430"/>
      <c r="AL693" s="430"/>
      <c r="AM693" s="430"/>
      <c r="AN693" s="430"/>
      <c r="AO693" s="430"/>
      <c r="AP693" s="430"/>
    </row>
    <row r="694" spans="1:42" ht="15">
      <c r="A694" s="834"/>
      <c r="B694" s="455"/>
      <c r="C694" s="456"/>
      <c r="D694" s="456"/>
      <c r="E694" s="461"/>
      <c r="F694" s="456"/>
      <c r="G694" s="126"/>
      <c r="H694" s="126"/>
      <c r="I694" s="456"/>
      <c r="J694" s="456"/>
      <c r="K694" s="456"/>
      <c r="L694" s="458"/>
      <c r="M694" s="458"/>
      <c r="N694" s="458"/>
      <c r="O694" s="458"/>
      <c r="P694" s="458"/>
      <c r="Q694" s="458"/>
      <c r="R694" s="458"/>
      <c r="S694" s="458"/>
      <c r="T694" s="458"/>
      <c r="U694" s="458"/>
      <c r="V694" s="458"/>
      <c r="W694" s="458"/>
      <c r="X694" s="458"/>
      <c r="Y694" s="459"/>
      <c r="Z694" s="459"/>
      <c r="AA694" s="286"/>
      <c r="AB694" s="430"/>
      <c r="AC694" s="430"/>
      <c r="AD694" s="430"/>
      <c r="AE694" s="430"/>
      <c r="AF694" s="430"/>
      <c r="AG694" s="430"/>
      <c r="AH694" s="430"/>
      <c r="AI694" s="430"/>
      <c r="AJ694" s="430"/>
      <c r="AK694" s="430"/>
      <c r="AL694" s="430"/>
      <c r="AM694" s="430"/>
      <c r="AN694" s="430"/>
      <c r="AO694" s="430"/>
      <c r="AP694" s="430"/>
    </row>
    <row r="695" spans="1:42" ht="15">
      <c r="A695" s="834"/>
      <c r="B695" s="455"/>
      <c r="C695" s="456"/>
      <c r="D695" s="456"/>
      <c r="E695" s="461"/>
      <c r="F695" s="456"/>
      <c r="G695" s="126"/>
      <c r="H695" s="126"/>
      <c r="I695" s="456"/>
      <c r="J695" s="456"/>
      <c r="K695" s="456"/>
      <c r="L695" s="458"/>
      <c r="M695" s="458"/>
      <c r="N695" s="458"/>
      <c r="O695" s="458"/>
      <c r="P695" s="458"/>
      <c r="Q695" s="458"/>
      <c r="R695" s="458"/>
      <c r="S695" s="458"/>
      <c r="T695" s="458"/>
      <c r="U695" s="458"/>
      <c r="V695" s="458"/>
      <c r="W695" s="458"/>
      <c r="X695" s="458"/>
      <c r="Y695" s="459"/>
      <c r="Z695" s="459"/>
      <c r="AA695" s="286"/>
      <c r="AB695" s="430"/>
      <c r="AC695" s="430"/>
      <c r="AD695" s="430"/>
      <c r="AE695" s="430"/>
      <c r="AF695" s="430"/>
      <c r="AG695" s="430"/>
      <c r="AH695" s="430"/>
      <c r="AI695" s="430"/>
      <c r="AJ695" s="430"/>
      <c r="AK695" s="430"/>
      <c r="AL695" s="430"/>
      <c r="AM695" s="430"/>
      <c r="AN695" s="430"/>
      <c r="AO695" s="430"/>
      <c r="AP695" s="430"/>
    </row>
    <row r="696" spans="1:42" ht="15">
      <c r="A696" s="834"/>
      <c r="B696" s="455"/>
      <c r="C696" s="456"/>
      <c r="D696" s="456"/>
      <c r="E696" s="461"/>
      <c r="F696" s="456"/>
      <c r="G696" s="126"/>
      <c r="H696" s="126"/>
      <c r="I696" s="456"/>
      <c r="J696" s="456"/>
      <c r="K696" s="456"/>
      <c r="L696" s="458"/>
      <c r="M696" s="458"/>
      <c r="N696" s="458"/>
      <c r="O696" s="458"/>
      <c r="P696" s="458"/>
      <c r="Q696" s="458"/>
      <c r="R696" s="458"/>
      <c r="S696" s="458"/>
      <c r="T696" s="458"/>
      <c r="U696" s="458"/>
      <c r="V696" s="458"/>
      <c r="W696" s="458"/>
      <c r="X696" s="458"/>
      <c r="Y696" s="459"/>
      <c r="Z696" s="459"/>
      <c r="AA696" s="286"/>
      <c r="AB696" s="430"/>
      <c r="AC696" s="430"/>
      <c r="AD696" s="430"/>
      <c r="AE696" s="430"/>
      <c r="AF696" s="430"/>
      <c r="AG696" s="430"/>
      <c r="AH696" s="430"/>
      <c r="AI696" s="430"/>
      <c r="AJ696" s="430"/>
      <c r="AK696" s="430"/>
      <c r="AL696" s="430"/>
      <c r="AM696" s="430"/>
      <c r="AN696" s="430"/>
      <c r="AO696" s="430"/>
      <c r="AP696" s="430"/>
    </row>
    <row r="697" spans="1:42" ht="15">
      <c r="A697" s="834"/>
      <c r="B697" s="455"/>
      <c r="C697" s="456"/>
      <c r="D697" s="456"/>
      <c r="E697" s="461"/>
      <c r="F697" s="456"/>
      <c r="G697" s="126"/>
      <c r="H697" s="126"/>
      <c r="I697" s="456"/>
      <c r="J697" s="456"/>
      <c r="K697" s="456"/>
      <c r="L697" s="458"/>
      <c r="M697" s="458"/>
      <c r="N697" s="458"/>
      <c r="O697" s="458"/>
      <c r="P697" s="458"/>
      <c r="Q697" s="458"/>
      <c r="R697" s="458"/>
      <c r="S697" s="458"/>
      <c r="T697" s="458"/>
      <c r="U697" s="458"/>
      <c r="V697" s="458"/>
      <c r="W697" s="458"/>
      <c r="X697" s="458"/>
      <c r="Y697" s="459"/>
      <c r="Z697" s="459"/>
      <c r="AA697" s="286"/>
      <c r="AB697" s="430"/>
      <c r="AC697" s="430"/>
      <c r="AD697" s="430"/>
      <c r="AE697" s="430"/>
      <c r="AF697" s="430"/>
      <c r="AG697" s="430"/>
      <c r="AH697" s="430"/>
      <c r="AI697" s="430"/>
      <c r="AJ697" s="430"/>
      <c r="AK697" s="430"/>
      <c r="AL697" s="430"/>
      <c r="AM697" s="430"/>
      <c r="AN697" s="430"/>
      <c r="AO697" s="430"/>
      <c r="AP697" s="430"/>
    </row>
    <row r="698" spans="1:42" ht="15">
      <c r="A698" s="834"/>
      <c r="B698" s="455"/>
      <c r="C698" s="456"/>
      <c r="D698" s="456"/>
      <c r="E698" s="461"/>
      <c r="F698" s="456"/>
      <c r="G698" s="126"/>
      <c r="H698" s="126"/>
      <c r="I698" s="456"/>
      <c r="J698" s="456"/>
      <c r="K698" s="456"/>
      <c r="L698" s="458"/>
      <c r="M698" s="458"/>
      <c r="N698" s="458"/>
      <c r="O698" s="458"/>
      <c r="P698" s="458"/>
      <c r="Q698" s="458"/>
      <c r="R698" s="458"/>
      <c r="S698" s="458"/>
      <c r="T698" s="458"/>
      <c r="U698" s="458"/>
      <c r="V698" s="458"/>
      <c r="W698" s="458"/>
      <c r="X698" s="458"/>
      <c r="Y698" s="459"/>
      <c r="Z698" s="459"/>
      <c r="AA698" s="286"/>
      <c r="AB698" s="430"/>
      <c r="AC698" s="430"/>
      <c r="AD698" s="430"/>
      <c r="AE698" s="430"/>
      <c r="AF698" s="430"/>
      <c r="AG698" s="430"/>
      <c r="AH698" s="430"/>
      <c r="AI698" s="430"/>
      <c r="AJ698" s="430"/>
      <c r="AK698" s="430"/>
      <c r="AL698" s="430"/>
      <c r="AM698" s="430"/>
      <c r="AN698" s="430"/>
      <c r="AO698" s="430"/>
      <c r="AP698" s="430"/>
    </row>
    <row r="699" spans="1:42" ht="15">
      <c r="A699" s="834"/>
      <c r="B699" s="455"/>
      <c r="C699" s="456"/>
      <c r="D699" s="456"/>
      <c r="E699" s="461"/>
      <c r="F699" s="456"/>
      <c r="G699" s="126"/>
      <c r="H699" s="126"/>
      <c r="I699" s="456"/>
      <c r="J699" s="456"/>
      <c r="K699" s="456"/>
      <c r="L699" s="458"/>
      <c r="M699" s="458"/>
      <c r="N699" s="458"/>
      <c r="O699" s="458"/>
      <c r="P699" s="458"/>
      <c r="Q699" s="458"/>
      <c r="R699" s="458"/>
      <c r="S699" s="458"/>
      <c r="T699" s="458"/>
      <c r="U699" s="458"/>
      <c r="V699" s="458"/>
      <c r="W699" s="458"/>
      <c r="X699" s="458"/>
      <c r="Y699" s="459"/>
      <c r="Z699" s="459"/>
      <c r="AA699" s="286"/>
      <c r="AB699" s="430"/>
      <c r="AC699" s="430"/>
      <c r="AD699" s="430"/>
      <c r="AE699" s="430"/>
      <c r="AF699" s="430"/>
      <c r="AG699" s="430"/>
      <c r="AH699" s="430"/>
      <c r="AI699" s="430"/>
      <c r="AJ699" s="430"/>
      <c r="AK699" s="430"/>
      <c r="AL699" s="430"/>
      <c r="AM699" s="430"/>
      <c r="AN699" s="430"/>
      <c r="AO699" s="430"/>
      <c r="AP699" s="430"/>
    </row>
    <row r="700" spans="1:42" ht="15">
      <c r="A700" s="834"/>
      <c r="B700" s="455"/>
      <c r="C700" s="456"/>
      <c r="D700" s="456"/>
      <c r="E700" s="461"/>
      <c r="F700" s="456"/>
      <c r="G700" s="126"/>
      <c r="H700" s="126"/>
      <c r="I700" s="456"/>
      <c r="J700" s="456"/>
      <c r="K700" s="456"/>
      <c r="L700" s="458"/>
      <c r="M700" s="458"/>
      <c r="N700" s="458"/>
      <c r="O700" s="458"/>
      <c r="P700" s="458"/>
      <c r="Q700" s="458"/>
      <c r="R700" s="458"/>
      <c r="S700" s="458"/>
      <c r="T700" s="458"/>
      <c r="U700" s="458"/>
      <c r="V700" s="458"/>
      <c r="W700" s="458"/>
      <c r="X700" s="458"/>
      <c r="Y700" s="459"/>
      <c r="Z700" s="459"/>
      <c r="AA700" s="286"/>
      <c r="AB700" s="430"/>
      <c r="AC700" s="430"/>
      <c r="AD700" s="430"/>
      <c r="AE700" s="430"/>
      <c r="AF700" s="430"/>
      <c r="AG700" s="430"/>
      <c r="AH700" s="430"/>
      <c r="AI700" s="430"/>
      <c r="AJ700" s="430"/>
      <c r="AK700" s="430"/>
      <c r="AL700" s="430"/>
      <c r="AM700" s="430"/>
      <c r="AN700" s="430"/>
      <c r="AO700" s="430"/>
      <c r="AP700" s="430"/>
    </row>
    <row r="701" spans="1:42" ht="15">
      <c r="A701" s="834"/>
      <c r="B701" s="455"/>
      <c r="C701" s="456"/>
      <c r="D701" s="456"/>
      <c r="E701" s="461"/>
      <c r="F701" s="456"/>
      <c r="G701" s="126"/>
      <c r="H701" s="126"/>
      <c r="I701" s="456"/>
      <c r="J701" s="456"/>
      <c r="K701" s="456"/>
      <c r="L701" s="458"/>
      <c r="M701" s="458"/>
      <c r="N701" s="458"/>
      <c r="O701" s="458"/>
      <c r="P701" s="458"/>
      <c r="Q701" s="458"/>
      <c r="R701" s="458"/>
      <c r="S701" s="458"/>
      <c r="T701" s="458"/>
      <c r="U701" s="458"/>
      <c r="V701" s="458"/>
      <c r="W701" s="458"/>
      <c r="X701" s="458"/>
      <c r="Y701" s="459"/>
      <c r="Z701" s="459"/>
      <c r="AA701" s="286"/>
      <c r="AB701" s="430"/>
      <c r="AC701" s="430"/>
      <c r="AD701" s="430"/>
      <c r="AE701" s="430"/>
      <c r="AF701" s="430"/>
      <c r="AG701" s="430"/>
      <c r="AH701" s="430"/>
      <c r="AI701" s="430"/>
      <c r="AJ701" s="430"/>
      <c r="AK701" s="430"/>
      <c r="AL701" s="430"/>
      <c r="AM701" s="430"/>
      <c r="AN701" s="430"/>
      <c r="AO701" s="430"/>
      <c r="AP701" s="430"/>
    </row>
    <row r="702" spans="1:42" ht="15">
      <c r="A702" s="834"/>
      <c r="B702" s="455"/>
      <c r="C702" s="456"/>
      <c r="D702" s="456"/>
      <c r="E702" s="461"/>
      <c r="F702" s="456"/>
      <c r="G702" s="126"/>
      <c r="H702" s="126"/>
      <c r="I702" s="456"/>
      <c r="J702" s="456"/>
      <c r="K702" s="456"/>
      <c r="L702" s="458"/>
      <c r="M702" s="458"/>
      <c r="N702" s="458"/>
      <c r="O702" s="458"/>
      <c r="P702" s="458"/>
      <c r="Q702" s="458"/>
      <c r="R702" s="458"/>
      <c r="S702" s="458"/>
      <c r="T702" s="458"/>
      <c r="U702" s="458"/>
      <c r="V702" s="458"/>
      <c r="W702" s="458"/>
      <c r="X702" s="458"/>
      <c r="Y702" s="459"/>
      <c r="Z702" s="459"/>
      <c r="AA702" s="286"/>
      <c r="AB702" s="430"/>
      <c r="AC702" s="430"/>
      <c r="AD702" s="430"/>
      <c r="AE702" s="430"/>
      <c r="AF702" s="430"/>
      <c r="AG702" s="430"/>
      <c r="AH702" s="430"/>
      <c r="AI702" s="430"/>
      <c r="AJ702" s="430"/>
      <c r="AK702" s="430"/>
      <c r="AL702" s="430"/>
      <c r="AM702" s="430"/>
      <c r="AN702" s="430"/>
      <c r="AO702" s="430"/>
      <c r="AP702" s="430"/>
    </row>
    <row r="703" spans="1:42" ht="15">
      <c r="A703" s="834"/>
      <c r="B703" s="455"/>
      <c r="C703" s="456"/>
      <c r="D703" s="456"/>
      <c r="E703" s="461"/>
      <c r="F703" s="456"/>
      <c r="G703" s="126"/>
      <c r="H703" s="126"/>
      <c r="I703" s="456"/>
      <c r="J703" s="456"/>
      <c r="K703" s="456"/>
      <c r="L703" s="458"/>
      <c r="M703" s="458"/>
      <c r="N703" s="458"/>
      <c r="O703" s="458"/>
      <c r="P703" s="458"/>
      <c r="Q703" s="458"/>
      <c r="R703" s="458"/>
      <c r="S703" s="458"/>
      <c r="T703" s="458"/>
      <c r="U703" s="458"/>
      <c r="V703" s="458"/>
      <c r="W703" s="458"/>
      <c r="X703" s="458"/>
      <c r="Y703" s="459"/>
      <c r="Z703" s="459"/>
      <c r="AA703" s="286"/>
      <c r="AB703" s="430"/>
      <c r="AC703" s="430"/>
      <c r="AD703" s="430"/>
      <c r="AE703" s="430"/>
      <c r="AF703" s="430"/>
      <c r="AG703" s="430"/>
      <c r="AH703" s="430"/>
      <c r="AI703" s="430"/>
      <c r="AJ703" s="430"/>
      <c r="AK703" s="430"/>
      <c r="AL703" s="430"/>
      <c r="AM703" s="430"/>
      <c r="AN703" s="430"/>
      <c r="AO703" s="430"/>
      <c r="AP703" s="430"/>
    </row>
    <row r="704" spans="1:42" ht="15">
      <c r="A704" s="834"/>
      <c r="B704" s="455"/>
      <c r="C704" s="456"/>
      <c r="D704" s="456"/>
      <c r="E704" s="461"/>
      <c r="F704" s="456"/>
      <c r="G704" s="126"/>
      <c r="H704" s="126"/>
      <c r="I704" s="456"/>
      <c r="J704" s="456"/>
      <c r="K704" s="456"/>
      <c r="L704" s="458"/>
      <c r="M704" s="458"/>
      <c r="N704" s="458"/>
      <c r="O704" s="458"/>
      <c r="P704" s="458"/>
      <c r="Q704" s="458"/>
      <c r="R704" s="458"/>
      <c r="S704" s="458"/>
      <c r="T704" s="458"/>
      <c r="U704" s="458"/>
      <c r="V704" s="458"/>
      <c r="W704" s="458"/>
      <c r="X704" s="458"/>
      <c r="Y704" s="459"/>
      <c r="Z704" s="459"/>
      <c r="AA704" s="286"/>
      <c r="AB704" s="430"/>
      <c r="AC704" s="430"/>
      <c r="AD704" s="430"/>
      <c r="AE704" s="430"/>
      <c r="AF704" s="430"/>
      <c r="AG704" s="430"/>
      <c r="AH704" s="430"/>
      <c r="AI704" s="430"/>
      <c r="AJ704" s="430"/>
      <c r="AK704" s="430"/>
      <c r="AL704" s="430"/>
      <c r="AM704" s="430"/>
      <c r="AN704" s="430"/>
      <c r="AO704" s="430"/>
      <c r="AP704" s="430"/>
    </row>
    <row r="705" spans="1:42" ht="15">
      <c r="A705" s="834"/>
      <c r="B705" s="455"/>
      <c r="C705" s="456"/>
      <c r="D705" s="456"/>
      <c r="E705" s="461"/>
      <c r="F705" s="456"/>
      <c r="G705" s="126"/>
      <c r="H705" s="126"/>
      <c r="I705" s="456"/>
      <c r="J705" s="456"/>
      <c r="K705" s="456"/>
      <c r="L705" s="458"/>
      <c r="M705" s="458"/>
      <c r="N705" s="458"/>
      <c r="O705" s="458"/>
      <c r="P705" s="458"/>
      <c r="Q705" s="458"/>
      <c r="R705" s="458"/>
      <c r="S705" s="458"/>
      <c r="T705" s="458"/>
      <c r="U705" s="458"/>
      <c r="V705" s="458"/>
      <c r="W705" s="458"/>
      <c r="X705" s="458"/>
      <c r="Y705" s="459"/>
      <c r="Z705" s="459"/>
      <c r="AA705" s="286"/>
      <c r="AB705" s="430"/>
      <c r="AC705" s="430"/>
      <c r="AD705" s="430"/>
      <c r="AE705" s="430"/>
      <c r="AF705" s="430"/>
      <c r="AG705" s="430"/>
      <c r="AH705" s="430"/>
      <c r="AI705" s="430"/>
      <c r="AJ705" s="430"/>
      <c r="AK705" s="430"/>
      <c r="AL705" s="430"/>
      <c r="AM705" s="430"/>
      <c r="AN705" s="430"/>
      <c r="AO705" s="430"/>
      <c r="AP705" s="430"/>
    </row>
    <row r="706" spans="1:42" ht="15">
      <c r="A706" s="834"/>
      <c r="B706" s="455"/>
      <c r="C706" s="456"/>
      <c r="D706" s="456"/>
      <c r="E706" s="461"/>
      <c r="F706" s="456"/>
      <c r="G706" s="126"/>
      <c r="H706" s="126"/>
      <c r="I706" s="456"/>
      <c r="J706" s="456"/>
      <c r="K706" s="456"/>
      <c r="L706" s="458"/>
      <c r="M706" s="458"/>
      <c r="N706" s="458"/>
      <c r="O706" s="458"/>
      <c r="P706" s="458"/>
      <c r="Q706" s="458"/>
      <c r="R706" s="458"/>
      <c r="S706" s="458"/>
      <c r="T706" s="458"/>
      <c r="U706" s="458"/>
      <c r="V706" s="458"/>
      <c r="W706" s="458"/>
      <c r="X706" s="458"/>
      <c r="Y706" s="459"/>
      <c r="Z706" s="459"/>
      <c r="AA706" s="286"/>
      <c r="AB706" s="430"/>
      <c r="AC706" s="430"/>
      <c r="AD706" s="430"/>
      <c r="AE706" s="430"/>
      <c r="AF706" s="430"/>
      <c r="AG706" s="430"/>
      <c r="AH706" s="430"/>
      <c r="AI706" s="430"/>
      <c r="AJ706" s="430"/>
      <c r="AK706" s="430"/>
      <c r="AL706" s="430"/>
      <c r="AM706" s="430"/>
      <c r="AN706" s="430"/>
      <c r="AO706" s="430"/>
      <c r="AP706" s="430"/>
    </row>
    <row r="707" spans="1:42" ht="15">
      <c r="A707" s="834"/>
      <c r="B707" s="455"/>
      <c r="C707" s="456"/>
      <c r="D707" s="456"/>
      <c r="E707" s="461"/>
      <c r="F707" s="456"/>
      <c r="G707" s="126"/>
      <c r="H707" s="126"/>
      <c r="I707" s="456"/>
      <c r="J707" s="456"/>
      <c r="K707" s="456"/>
      <c r="L707" s="458"/>
      <c r="M707" s="458"/>
      <c r="N707" s="458"/>
      <c r="O707" s="458"/>
      <c r="P707" s="458"/>
      <c r="Q707" s="458"/>
      <c r="R707" s="458"/>
      <c r="S707" s="458"/>
      <c r="T707" s="458"/>
      <c r="U707" s="458"/>
      <c r="V707" s="458"/>
      <c r="W707" s="458"/>
      <c r="X707" s="458"/>
      <c r="Y707" s="459"/>
      <c r="Z707" s="459"/>
      <c r="AA707" s="286"/>
      <c r="AB707" s="430"/>
      <c r="AC707" s="430"/>
      <c r="AD707" s="430"/>
      <c r="AE707" s="430"/>
      <c r="AF707" s="430"/>
      <c r="AG707" s="430"/>
      <c r="AH707" s="430"/>
      <c r="AI707" s="430"/>
      <c r="AJ707" s="430"/>
      <c r="AK707" s="430"/>
      <c r="AL707" s="430"/>
      <c r="AM707" s="430"/>
      <c r="AN707" s="430"/>
      <c r="AO707" s="430"/>
      <c r="AP707" s="430"/>
    </row>
    <row r="708" spans="1:42" ht="15">
      <c r="A708" s="834"/>
      <c r="B708" s="455"/>
      <c r="C708" s="456"/>
      <c r="D708" s="456"/>
      <c r="E708" s="461"/>
      <c r="F708" s="456"/>
      <c r="G708" s="126"/>
      <c r="H708" s="126"/>
      <c r="I708" s="456"/>
      <c r="J708" s="456"/>
      <c r="K708" s="456"/>
      <c r="L708" s="458"/>
      <c r="M708" s="458"/>
      <c r="N708" s="458"/>
      <c r="O708" s="458"/>
      <c r="P708" s="458"/>
      <c r="Q708" s="458"/>
      <c r="R708" s="458"/>
      <c r="S708" s="458"/>
      <c r="T708" s="458"/>
      <c r="U708" s="458"/>
      <c r="V708" s="458"/>
      <c r="W708" s="458"/>
      <c r="X708" s="458"/>
      <c r="Y708" s="459"/>
      <c r="Z708" s="459"/>
      <c r="AA708" s="286"/>
      <c r="AB708" s="430"/>
      <c r="AC708" s="430"/>
      <c r="AD708" s="430"/>
      <c r="AE708" s="430"/>
      <c r="AF708" s="430"/>
      <c r="AG708" s="430"/>
      <c r="AH708" s="430"/>
      <c r="AI708" s="430"/>
      <c r="AJ708" s="430"/>
      <c r="AK708" s="430"/>
      <c r="AL708" s="430"/>
      <c r="AM708" s="430"/>
      <c r="AN708" s="430"/>
      <c r="AO708" s="430"/>
      <c r="AP708" s="430"/>
    </row>
    <row r="709" spans="1:42" ht="15">
      <c r="A709" s="834"/>
      <c r="B709" s="455"/>
      <c r="C709" s="456"/>
      <c r="D709" s="456"/>
      <c r="E709" s="461"/>
      <c r="F709" s="456"/>
      <c r="G709" s="126"/>
      <c r="H709" s="126"/>
      <c r="I709" s="456"/>
      <c r="J709" s="456"/>
      <c r="K709" s="456"/>
      <c r="L709" s="458"/>
      <c r="M709" s="458"/>
      <c r="N709" s="458"/>
      <c r="O709" s="458"/>
      <c r="P709" s="458"/>
      <c r="Q709" s="458"/>
      <c r="R709" s="458"/>
      <c r="S709" s="458"/>
      <c r="T709" s="458"/>
      <c r="U709" s="458"/>
      <c r="V709" s="458"/>
      <c r="W709" s="458"/>
      <c r="X709" s="458"/>
      <c r="Y709" s="459"/>
      <c r="Z709" s="459"/>
      <c r="AA709" s="286"/>
      <c r="AB709" s="430"/>
      <c r="AC709" s="430"/>
      <c r="AD709" s="430"/>
      <c r="AE709" s="430"/>
      <c r="AF709" s="430"/>
      <c r="AG709" s="430"/>
      <c r="AH709" s="430"/>
      <c r="AI709" s="430"/>
      <c r="AJ709" s="430"/>
      <c r="AK709" s="430"/>
      <c r="AL709" s="430"/>
      <c r="AM709" s="430"/>
      <c r="AN709" s="430"/>
      <c r="AO709" s="430"/>
      <c r="AP709" s="430"/>
    </row>
    <row r="710" spans="1:42" ht="15">
      <c r="A710" s="834"/>
      <c r="B710" s="455"/>
      <c r="C710" s="456"/>
      <c r="D710" s="456"/>
      <c r="E710" s="461"/>
      <c r="F710" s="456"/>
      <c r="G710" s="126"/>
      <c r="H710" s="126"/>
      <c r="I710" s="456"/>
      <c r="J710" s="456"/>
      <c r="K710" s="456"/>
      <c r="L710" s="458"/>
      <c r="M710" s="458"/>
      <c r="N710" s="458"/>
      <c r="O710" s="458"/>
      <c r="P710" s="458"/>
      <c r="Q710" s="458"/>
      <c r="R710" s="458"/>
      <c r="S710" s="458"/>
      <c r="T710" s="458"/>
      <c r="U710" s="458"/>
      <c r="V710" s="458"/>
      <c r="W710" s="458"/>
      <c r="X710" s="458"/>
      <c r="Y710" s="459"/>
      <c r="Z710" s="459"/>
      <c r="AA710" s="286"/>
      <c r="AB710" s="430"/>
      <c r="AC710" s="430"/>
      <c r="AD710" s="430"/>
      <c r="AE710" s="430"/>
      <c r="AF710" s="430"/>
      <c r="AG710" s="430"/>
      <c r="AH710" s="430"/>
      <c r="AI710" s="430"/>
      <c r="AJ710" s="430"/>
      <c r="AK710" s="430"/>
      <c r="AL710" s="430"/>
      <c r="AM710" s="430"/>
      <c r="AN710" s="430"/>
      <c r="AO710" s="430"/>
      <c r="AP710" s="430"/>
    </row>
    <row r="711" spans="1:42" ht="15">
      <c r="A711" s="834"/>
      <c r="B711" s="455"/>
      <c r="C711" s="456"/>
      <c r="D711" s="456"/>
      <c r="E711" s="461"/>
      <c r="F711" s="456"/>
      <c r="G711" s="126"/>
      <c r="H711" s="126"/>
      <c r="I711" s="456"/>
      <c r="J711" s="456"/>
      <c r="K711" s="456"/>
      <c r="L711" s="458"/>
      <c r="M711" s="458"/>
      <c r="N711" s="458"/>
      <c r="O711" s="458"/>
      <c r="P711" s="458"/>
      <c r="Q711" s="458"/>
      <c r="R711" s="458"/>
      <c r="S711" s="458"/>
      <c r="T711" s="458"/>
      <c r="U711" s="458"/>
      <c r="V711" s="458"/>
      <c r="W711" s="458"/>
      <c r="X711" s="458"/>
      <c r="Y711" s="459"/>
      <c r="Z711" s="459"/>
      <c r="AA711" s="286"/>
      <c r="AB711" s="430"/>
      <c r="AC711" s="430"/>
      <c r="AD711" s="430"/>
      <c r="AE711" s="430"/>
      <c r="AF711" s="430"/>
      <c r="AG711" s="430"/>
      <c r="AH711" s="430"/>
      <c r="AI711" s="430"/>
      <c r="AJ711" s="430"/>
      <c r="AK711" s="430"/>
      <c r="AL711" s="430"/>
      <c r="AM711" s="430"/>
      <c r="AN711" s="430"/>
      <c r="AO711" s="430"/>
      <c r="AP711" s="430"/>
    </row>
    <row r="712" spans="1:42" ht="15">
      <c r="A712" s="834"/>
      <c r="B712" s="455"/>
      <c r="C712" s="456"/>
      <c r="D712" s="456"/>
      <c r="E712" s="461"/>
      <c r="F712" s="456"/>
      <c r="G712" s="126"/>
      <c r="H712" s="126"/>
      <c r="I712" s="456"/>
      <c r="J712" s="456"/>
      <c r="K712" s="456"/>
      <c r="L712" s="458"/>
      <c r="M712" s="458"/>
      <c r="N712" s="458"/>
      <c r="O712" s="458"/>
      <c r="P712" s="458"/>
      <c r="Q712" s="458"/>
      <c r="R712" s="458"/>
      <c r="S712" s="458"/>
      <c r="T712" s="458"/>
      <c r="U712" s="458"/>
      <c r="V712" s="458"/>
      <c r="W712" s="458"/>
      <c r="X712" s="458"/>
      <c r="Y712" s="459"/>
      <c r="Z712" s="459"/>
      <c r="AA712" s="286"/>
      <c r="AB712" s="430"/>
      <c r="AC712" s="430"/>
      <c r="AD712" s="430"/>
      <c r="AE712" s="430"/>
      <c r="AF712" s="430"/>
      <c r="AG712" s="430"/>
      <c r="AH712" s="430"/>
      <c r="AI712" s="430"/>
      <c r="AJ712" s="430"/>
      <c r="AK712" s="430"/>
      <c r="AL712" s="430"/>
      <c r="AM712" s="430"/>
      <c r="AN712" s="430"/>
      <c r="AO712" s="430"/>
      <c r="AP712" s="430"/>
    </row>
    <row r="713" spans="1:42" ht="15">
      <c r="A713" s="834"/>
      <c r="B713" s="455"/>
      <c r="C713" s="456"/>
      <c r="D713" s="456"/>
      <c r="E713" s="461"/>
      <c r="F713" s="456"/>
      <c r="G713" s="126"/>
      <c r="H713" s="126"/>
      <c r="I713" s="456"/>
      <c r="J713" s="456"/>
      <c r="K713" s="456"/>
      <c r="L713" s="458"/>
      <c r="M713" s="458"/>
      <c r="N713" s="458"/>
      <c r="O713" s="458"/>
      <c r="P713" s="458"/>
      <c r="Q713" s="458"/>
      <c r="R713" s="458"/>
      <c r="S713" s="458"/>
      <c r="T713" s="458"/>
      <c r="U713" s="458"/>
      <c r="V713" s="458"/>
      <c r="W713" s="458"/>
      <c r="X713" s="458"/>
      <c r="Y713" s="459"/>
      <c r="Z713" s="459"/>
      <c r="AA713" s="286"/>
      <c r="AB713" s="430"/>
      <c r="AC713" s="430"/>
      <c r="AD713" s="430"/>
      <c r="AE713" s="430"/>
      <c r="AF713" s="430"/>
      <c r="AG713" s="430"/>
      <c r="AH713" s="430"/>
      <c r="AI713" s="430"/>
      <c r="AJ713" s="430"/>
      <c r="AK713" s="430"/>
      <c r="AL713" s="430"/>
      <c r="AM713" s="430"/>
      <c r="AN713" s="430"/>
      <c r="AO713" s="430"/>
      <c r="AP713" s="430"/>
    </row>
    <row r="714" spans="1:42" ht="15">
      <c r="A714" s="834"/>
      <c r="B714" s="455"/>
      <c r="C714" s="456"/>
      <c r="D714" s="456"/>
      <c r="E714" s="461"/>
      <c r="F714" s="456"/>
      <c r="G714" s="126"/>
      <c r="H714" s="126"/>
      <c r="I714" s="456"/>
      <c r="J714" s="456"/>
      <c r="K714" s="456"/>
      <c r="L714" s="458"/>
      <c r="M714" s="458"/>
      <c r="N714" s="458"/>
      <c r="O714" s="458"/>
      <c r="P714" s="458"/>
      <c r="Q714" s="458"/>
      <c r="R714" s="458"/>
      <c r="S714" s="458"/>
      <c r="T714" s="458"/>
      <c r="U714" s="458"/>
      <c r="V714" s="458"/>
      <c r="W714" s="458"/>
      <c r="X714" s="458"/>
      <c r="Y714" s="459"/>
      <c r="Z714" s="459"/>
      <c r="AA714" s="286"/>
      <c r="AB714" s="430"/>
      <c r="AC714" s="430"/>
      <c r="AD714" s="430"/>
      <c r="AE714" s="430"/>
      <c r="AF714" s="430"/>
      <c r="AG714" s="430"/>
      <c r="AH714" s="430"/>
      <c r="AI714" s="430"/>
      <c r="AJ714" s="430"/>
      <c r="AK714" s="430"/>
      <c r="AL714" s="430"/>
      <c r="AM714" s="430"/>
      <c r="AN714" s="430"/>
      <c r="AO714" s="430"/>
      <c r="AP714" s="430"/>
    </row>
    <row r="715" spans="1:42" ht="15">
      <c r="A715" s="834"/>
      <c r="B715" s="455"/>
      <c r="C715" s="456"/>
      <c r="D715" s="456"/>
      <c r="E715" s="461"/>
      <c r="F715" s="456"/>
      <c r="G715" s="126"/>
      <c r="H715" s="126"/>
      <c r="I715" s="456"/>
      <c r="J715" s="456"/>
      <c r="K715" s="456"/>
      <c r="L715" s="458"/>
      <c r="M715" s="458"/>
      <c r="N715" s="458"/>
      <c r="O715" s="458"/>
      <c r="P715" s="458"/>
      <c r="Q715" s="458"/>
      <c r="R715" s="458"/>
      <c r="S715" s="458"/>
      <c r="T715" s="458"/>
      <c r="U715" s="458"/>
      <c r="V715" s="458"/>
      <c r="W715" s="458"/>
      <c r="X715" s="458"/>
      <c r="Y715" s="459"/>
      <c r="Z715" s="459"/>
      <c r="AA715" s="286"/>
      <c r="AB715" s="430"/>
      <c r="AC715" s="430"/>
      <c r="AD715" s="430"/>
      <c r="AE715" s="430"/>
      <c r="AF715" s="430"/>
      <c r="AG715" s="430"/>
      <c r="AH715" s="430"/>
      <c r="AI715" s="430"/>
      <c r="AJ715" s="430"/>
      <c r="AK715" s="430"/>
      <c r="AL715" s="430"/>
      <c r="AM715" s="430"/>
      <c r="AN715" s="430"/>
      <c r="AO715" s="430"/>
      <c r="AP715" s="430"/>
    </row>
    <row r="716" spans="1:42" ht="15">
      <c r="A716" s="834"/>
      <c r="B716" s="455"/>
      <c r="C716" s="456"/>
      <c r="D716" s="456"/>
      <c r="E716" s="461"/>
      <c r="F716" s="456"/>
      <c r="G716" s="126"/>
      <c r="H716" s="126"/>
      <c r="I716" s="456"/>
      <c r="J716" s="456"/>
      <c r="K716" s="456"/>
      <c r="L716" s="458"/>
      <c r="M716" s="458"/>
      <c r="N716" s="458"/>
      <c r="O716" s="458"/>
      <c r="P716" s="458"/>
      <c r="Q716" s="458"/>
      <c r="R716" s="458"/>
      <c r="S716" s="458"/>
      <c r="T716" s="458"/>
      <c r="U716" s="458"/>
      <c r="V716" s="458"/>
      <c r="W716" s="458"/>
      <c r="X716" s="458"/>
      <c r="Y716" s="459"/>
      <c r="Z716" s="459"/>
      <c r="AA716" s="286"/>
      <c r="AB716" s="430"/>
      <c r="AC716" s="430"/>
      <c r="AD716" s="430"/>
      <c r="AE716" s="430"/>
      <c r="AF716" s="430"/>
      <c r="AG716" s="430"/>
      <c r="AH716" s="430"/>
      <c r="AI716" s="430"/>
      <c r="AJ716" s="430"/>
      <c r="AK716" s="430"/>
      <c r="AL716" s="430"/>
      <c r="AM716" s="430"/>
      <c r="AN716" s="430"/>
      <c r="AO716" s="430"/>
      <c r="AP716" s="430"/>
    </row>
    <row r="717" spans="1:42" ht="15">
      <c r="A717" s="834"/>
      <c r="B717" s="455"/>
      <c r="C717" s="456"/>
      <c r="D717" s="456"/>
      <c r="E717" s="461"/>
      <c r="F717" s="456"/>
      <c r="G717" s="126"/>
      <c r="H717" s="126"/>
      <c r="I717" s="456"/>
      <c r="J717" s="456"/>
      <c r="K717" s="456"/>
      <c r="L717" s="458"/>
      <c r="M717" s="458"/>
      <c r="N717" s="458"/>
      <c r="O717" s="458"/>
      <c r="P717" s="458"/>
      <c r="Q717" s="458"/>
      <c r="R717" s="458"/>
      <c r="S717" s="458"/>
      <c r="T717" s="458"/>
      <c r="U717" s="458"/>
      <c r="V717" s="458"/>
      <c r="W717" s="458"/>
      <c r="X717" s="458"/>
      <c r="Y717" s="459"/>
      <c r="Z717" s="459"/>
      <c r="AA717" s="286"/>
      <c r="AB717" s="430"/>
      <c r="AC717" s="430"/>
      <c r="AD717" s="430"/>
      <c r="AE717" s="430"/>
      <c r="AF717" s="430"/>
      <c r="AG717" s="430"/>
      <c r="AH717" s="430"/>
      <c r="AI717" s="430"/>
      <c r="AJ717" s="430"/>
      <c r="AK717" s="430"/>
      <c r="AL717" s="430"/>
      <c r="AM717" s="430"/>
      <c r="AN717" s="430"/>
      <c r="AO717" s="430"/>
      <c r="AP717" s="430"/>
    </row>
    <row r="718" spans="1:42" ht="15">
      <c r="A718" s="834"/>
      <c r="B718" s="455"/>
      <c r="C718" s="456"/>
      <c r="D718" s="456"/>
      <c r="E718" s="461"/>
      <c r="F718" s="456"/>
      <c r="G718" s="126"/>
      <c r="H718" s="126"/>
      <c r="I718" s="456"/>
      <c r="J718" s="456"/>
      <c r="K718" s="456"/>
      <c r="L718" s="458"/>
      <c r="M718" s="458"/>
      <c r="N718" s="458"/>
      <c r="O718" s="458"/>
      <c r="P718" s="458"/>
      <c r="Q718" s="458"/>
      <c r="R718" s="458"/>
      <c r="S718" s="458"/>
      <c r="T718" s="458"/>
      <c r="U718" s="458"/>
      <c r="V718" s="458"/>
      <c r="W718" s="458"/>
      <c r="X718" s="458"/>
      <c r="Y718" s="459"/>
      <c r="Z718" s="459"/>
      <c r="AA718" s="286"/>
      <c r="AB718" s="430"/>
      <c r="AC718" s="430"/>
      <c r="AD718" s="430"/>
      <c r="AE718" s="430"/>
      <c r="AF718" s="430"/>
      <c r="AG718" s="430"/>
      <c r="AH718" s="430"/>
      <c r="AI718" s="430"/>
      <c r="AJ718" s="430"/>
      <c r="AK718" s="430"/>
      <c r="AL718" s="430"/>
      <c r="AM718" s="430"/>
      <c r="AN718" s="430"/>
      <c r="AO718" s="430"/>
      <c r="AP718" s="430"/>
    </row>
    <row r="719" spans="1:42" ht="15">
      <c r="A719" s="834"/>
      <c r="B719" s="455"/>
      <c r="C719" s="456"/>
      <c r="D719" s="456"/>
      <c r="E719" s="461"/>
      <c r="F719" s="456"/>
      <c r="G719" s="126"/>
      <c r="H719" s="126"/>
      <c r="I719" s="456"/>
      <c r="J719" s="456"/>
      <c r="K719" s="456"/>
      <c r="L719" s="458"/>
      <c r="M719" s="458"/>
      <c r="N719" s="458"/>
      <c r="O719" s="458"/>
      <c r="P719" s="458"/>
      <c r="Q719" s="458"/>
      <c r="R719" s="458"/>
      <c r="S719" s="458"/>
      <c r="T719" s="458"/>
      <c r="U719" s="458"/>
      <c r="V719" s="458"/>
      <c r="W719" s="458"/>
      <c r="X719" s="458"/>
      <c r="Y719" s="459"/>
      <c r="Z719" s="459"/>
      <c r="AA719" s="286"/>
      <c r="AB719" s="430"/>
      <c r="AC719" s="430"/>
      <c r="AD719" s="430"/>
      <c r="AE719" s="430"/>
      <c r="AF719" s="430"/>
      <c r="AG719" s="430"/>
      <c r="AH719" s="430"/>
      <c r="AI719" s="430"/>
      <c r="AJ719" s="430"/>
      <c r="AK719" s="430"/>
      <c r="AL719" s="430"/>
      <c r="AM719" s="430"/>
      <c r="AN719" s="430"/>
      <c r="AO719" s="430"/>
      <c r="AP719" s="430"/>
    </row>
    <row r="720" spans="1:42" ht="15">
      <c r="A720" s="834"/>
      <c r="B720" s="455"/>
      <c r="C720" s="456"/>
      <c r="D720" s="456"/>
      <c r="E720" s="461"/>
      <c r="F720" s="456"/>
      <c r="G720" s="126"/>
      <c r="H720" s="126"/>
      <c r="I720" s="456"/>
      <c r="J720" s="456"/>
      <c r="K720" s="456"/>
      <c r="L720" s="458"/>
      <c r="M720" s="458"/>
      <c r="N720" s="458"/>
      <c r="O720" s="458"/>
      <c r="P720" s="458"/>
      <c r="Q720" s="458"/>
      <c r="R720" s="458"/>
      <c r="S720" s="458"/>
      <c r="T720" s="458"/>
      <c r="U720" s="458"/>
      <c r="V720" s="458"/>
      <c r="W720" s="458"/>
      <c r="X720" s="458"/>
      <c r="Y720" s="459"/>
      <c r="Z720" s="459"/>
      <c r="AA720" s="286"/>
      <c r="AB720" s="430"/>
      <c r="AC720" s="430"/>
      <c r="AD720" s="430"/>
      <c r="AE720" s="430"/>
      <c r="AF720" s="430"/>
      <c r="AG720" s="430"/>
      <c r="AH720" s="430"/>
      <c r="AI720" s="430"/>
      <c r="AJ720" s="430"/>
      <c r="AK720" s="430"/>
      <c r="AL720" s="430"/>
      <c r="AM720" s="430"/>
      <c r="AN720" s="430"/>
      <c r="AO720" s="430"/>
      <c r="AP720" s="430"/>
    </row>
    <row r="721" spans="1:42" ht="15">
      <c r="A721" s="834"/>
      <c r="B721" s="455"/>
      <c r="C721" s="456"/>
      <c r="D721" s="456"/>
      <c r="E721" s="461"/>
      <c r="F721" s="456"/>
      <c r="G721" s="126"/>
      <c r="H721" s="126"/>
      <c r="I721" s="456"/>
      <c r="J721" s="456"/>
      <c r="K721" s="456"/>
      <c r="L721" s="458"/>
      <c r="M721" s="458"/>
      <c r="N721" s="458"/>
      <c r="O721" s="458"/>
      <c r="P721" s="458"/>
      <c r="Q721" s="458"/>
      <c r="R721" s="458"/>
      <c r="S721" s="458"/>
      <c r="T721" s="458"/>
      <c r="U721" s="458"/>
      <c r="V721" s="458"/>
      <c r="W721" s="458"/>
      <c r="X721" s="458"/>
      <c r="Y721" s="459"/>
      <c r="Z721" s="459"/>
      <c r="AA721" s="286"/>
      <c r="AB721" s="430"/>
      <c r="AC721" s="430"/>
      <c r="AD721" s="430"/>
      <c r="AE721" s="430"/>
      <c r="AF721" s="430"/>
      <c r="AG721" s="430"/>
      <c r="AH721" s="430"/>
      <c r="AI721" s="430"/>
      <c r="AJ721" s="430"/>
      <c r="AK721" s="430"/>
      <c r="AL721" s="430"/>
      <c r="AM721" s="430"/>
      <c r="AN721" s="430"/>
      <c r="AO721" s="430"/>
      <c r="AP721" s="430"/>
    </row>
    <row r="722" spans="1:42" ht="15">
      <c r="A722" s="834"/>
      <c r="B722" s="455"/>
      <c r="C722" s="456"/>
      <c r="D722" s="456"/>
      <c r="E722" s="461"/>
      <c r="F722" s="456"/>
      <c r="G722" s="126"/>
      <c r="H722" s="126"/>
      <c r="I722" s="456"/>
      <c r="J722" s="456"/>
      <c r="K722" s="456"/>
      <c r="L722" s="458"/>
      <c r="M722" s="458"/>
      <c r="N722" s="458"/>
      <c r="O722" s="458"/>
      <c r="P722" s="458"/>
      <c r="Q722" s="458"/>
      <c r="R722" s="458"/>
      <c r="S722" s="458"/>
      <c r="T722" s="458"/>
      <c r="U722" s="458"/>
      <c r="V722" s="458"/>
      <c r="W722" s="458"/>
      <c r="X722" s="458"/>
      <c r="Y722" s="459"/>
      <c r="Z722" s="459"/>
      <c r="AA722" s="286"/>
      <c r="AB722" s="430"/>
      <c r="AC722" s="430"/>
      <c r="AD722" s="430"/>
      <c r="AE722" s="430"/>
      <c r="AF722" s="430"/>
      <c r="AG722" s="430"/>
      <c r="AH722" s="430"/>
      <c r="AI722" s="430"/>
      <c r="AJ722" s="430"/>
      <c r="AK722" s="430"/>
      <c r="AL722" s="430"/>
      <c r="AM722" s="430"/>
      <c r="AN722" s="430"/>
      <c r="AO722" s="430"/>
      <c r="AP722" s="430"/>
    </row>
    <row r="723" spans="1:42" ht="15">
      <c r="A723" s="834"/>
      <c r="B723" s="455"/>
      <c r="C723" s="456"/>
      <c r="D723" s="456"/>
      <c r="E723" s="461"/>
      <c r="F723" s="456"/>
      <c r="G723" s="126"/>
      <c r="H723" s="126"/>
      <c r="I723" s="456"/>
      <c r="J723" s="456"/>
      <c r="K723" s="456"/>
      <c r="L723" s="458"/>
      <c r="M723" s="458"/>
      <c r="N723" s="458"/>
      <c r="O723" s="458"/>
      <c r="P723" s="458"/>
      <c r="Q723" s="458"/>
      <c r="R723" s="458"/>
      <c r="S723" s="458"/>
      <c r="T723" s="458"/>
      <c r="U723" s="458"/>
      <c r="V723" s="458"/>
      <c r="W723" s="458"/>
      <c r="X723" s="458"/>
      <c r="Y723" s="459"/>
      <c r="Z723" s="459"/>
      <c r="AA723" s="286"/>
      <c r="AB723" s="430"/>
      <c r="AC723" s="430"/>
      <c r="AD723" s="430"/>
      <c r="AE723" s="430"/>
      <c r="AF723" s="430"/>
      <c r="AG723" s="430"/>
      <c r="AH723" s="430"/>
      <c r="AI723" s="430"/>
      <c r="AJ723" s="430"/>
      <c r="AK723" s="430"/>
      <c r="AL723" s="430"/>
      <c r="AM723" s="430"/>
      <c r="AN723" s="430"/>
      <c r="AO723" s="430"/>
      <c r="AP723" s="430"/>
    </row>
    <row r="724" spans="1:42" ht="15">
      <c r="A724" s="834"/>
      <c r="B724" s="455"/>
      <c r="C724" s="456"/>
      <c r="D724" s="456"/>
      <c r="E724" s="461"/>
      <c r="F724" s="456"/>
      <c r="G724" s="126"/>
      <c r="H724" s="126"/>
      <c r="I724" s="456"/>
      <c r="J724" s="456"/>
      <c r="K724" s="456"/>
      <c r="L724" s="458"/>
      <c r="M724" s="458"/>
      <c r="N724" s="458"/>
      <c r="O724" s="458"/>
      <c r="P724" s="458"/>
      <c r="Q724" s="458"/>
      <c r="R724" s="458"/>
      <c r="S724" s="458"/>
      <c r="T724" s="458"/>
      <c r="U724" s="458"/>
      <c r="V724" s="458"/>
      <c r="W724" s="458"/>
      <c r="X724" s="458"/>
      <c r="Y724" s="459"/>
      <c r="Z724" s="459"/>
      <c r="AA724" s="286"/>
      <c r="AB724" s="430"/>
      <c r="AC724" s="430"/>
      <c r="AD724" s="430"/>
      <c r="AE724" s="430"/>
      <c r="AF724" s="430"/>
      <c r="AG724" s="430"/>
      <c r="AH724" s="430"/>
      <c r="AI724" s="430"/>
      <c r="AJ724" s="430"/>
      <c r="AK724" s="430"/>
      <c r="AL724" s="430"/>
      <c r="AM724" s="430"/>
      <c r="AN724" s="430"/>
      <c r="AO724" s="430"/>
      <c r="AP724" s="430"/>
    </row>
    <row r="725" spans="1:42" ht="15">
      <c r="A725" s="834"/>
      <c r="B725" s="455"/>
      <c r="C725" s="456"/>
      <c r="D725" s="456"/>
      <c r="E725" s="461"/>
      <c r="F725" s="456"/>
      <c r="G725" s="126"/>
      <c r="H725" s="126"/>
      <c r="I725" s="456"/>
      <c r="J725" s="456"/>
      <c r="K725" s="456"/>
      <c r="L725" s="458"/>
      <c r="M725" s="458"/>
      <c r="N725" s="458"/>
      <c r="O725" s="458"/>
      <c r="P725" s="458"/>
      <c r="Q725" s="458"/>
      <c r="R725" s="458"/>
      <c r="S725" s="458"/>
      <c r="T725" s="458"/>
      <c r="U725" s="458"/>
      <c r="V725" s="458"/>
      <c r="W725" s="458"/>
      <c r="X725" s="458"/>
      <c r="Y725" s="459"/>
      <c r="Z725" s="459"/>
      <c r="AA725" s="286"/>
      <c r="AB725" s="430"/>
      <c r="AC725" s="430"/>
      <c r="AD725" s="430"/>
      <c r="AE725" s="430"/>
      <c r="AF725" s="430"/>
      <c r="AG725" s="430"/>
      <c r="AH725" s="430"/>
      <c r="AI725" s="430"/>
      <c r="AJ725" s="430"/>
      <c r="AK725" s="430"/>
      <c r="AL725" s="430"/>
      <c r="AM725" s="430"/>
      <c r="AN725" s="430"/>
      <c r="AO725" s="430"/>
      <c r="AP725" s="430"/>
    </row>
    <row r="726" spans="1:42" ht="15">
      <c r="A726" s="834"/>
      <c r="B726" s="455"/>
      <c r="C726" s="456"/>
      <c r="D726" s="456"/>
      <c r="E726" s="461"/>
      <c r="F726" s="456"/>
      <c r="G726" s="126"/>
      <c r="H726" s="126"/>
      <c r="I726" s="456"/>
      <c r="J726" s="456"/>
      <c r="K726" s="456"/>
      <c r="L726" s="458"/>
      <c r="M726" s="458"/>
      <c r="N726" s="458"/>
      <c r="O726" s="458"/>
      <c r="P726" s="458"/>
      <c r="Q726" s="458"/>
      <c r="R726" s="458"/>
      <c r="S726" s="458"/>
      <c r="T726" s="458"/>
      <c r="U726" s="458"/>
      <c r="V726" s="458"/>
      <c r="W726" s="458"/>
      <c r="X726" s="458"/>
      <c r="Y726" s="459"/>
      <c r="Z726" s="459"/>
      <c r="AA726" s="286"/>
      <c r="AB726" s="430"/>
      <c r="AC726" s="430"/>
      <c r="AD726" s="430"/>
      <c r="AE726" s="430"/>
      <c r="AF726" s="430"/>
      <c r="AG726" s="430"/>
      <c r="AH726" s="430"/>
      <c r="AI726" s="430"/>
      <c r="AJ726" s="430"/>
      <c r="AK726" s="430"/>
      <c r="AL726" s="430"/>
      <c r="AM726" s="430"/>
      <c r="AN726" s="430"/>
      <c r="AO726" s="430"/>
      <c r="AP726" s="430"/>
    </row>
    <row r="727" spans="1:42" ht="15">
      <c r="A727" s="834"/>
      <c r="B727" s="455"/>
      <c r="C727" s="456"/>
      <c r="D727" s="456"/>
      <c r="E727" s="461"/>
      <c r="F727" s="456"/>
      <c r="G727" s="126"/>
      <c r="H727" s="126"/>
      <c r="I727" s="456"/>
      <c r="J727" s="456"/>
      <c r="K727" s="456"/>
      <c r="L727" s="458"/>
      <c r="M727" s="458"/>
      <c r="N727" s="458"/>
      <c r="O727" s="458"/>
      <c r="P727" s="458"/>
      <c r="Q727" s="458"/>
      <c r="R727" s="458"/>
      <c r="S727" s="458"/>
      <c r="T727" s="458"/>
      <c r="U727" s="458"/>
      <c r="V727" s="458"/>
      <c r="W727" s="458"/>
      <c r="X727" s="458"/>
      <c r="Y727" s="459"/>
      <c r="Z727" s="459"/>
      <c r="AA727" s="286"/>
      <c r="AB727" s="430"/>
      <c r="AC727" s="430"/>
      <c r="AD727" s="430"/>
      <c r="AE727" s="430"/>
      <c r="AF727" s="430"/>
      <c r="AG727" s="430"/>
      <c r="AH727" s="430"/>
      <c r="AI727" s="430"/>
      <c r="AJ727" s="430"/>
      <c r="AK727" s="430"/>
      <c r="AL727" s="430"/>
      <c r="AM727" s="430"/>
      <c r="AN727" s="430"/>
      <c r="AO727" s="430"/>
      <c r="AP727" s="430"/>
    </row>
    <row r="728" spans="1:42" ht="15">
      <c r="A728" s="834"/>
      <c r="B728" s="455"/>
      <c r="C728" s="456"/>
      <c r="D728" s="456"/>
      <c r="E728" s="461"/>
      <c r="F728" s="456"/>
      <c r="G728" s="126"/>
      <c r="H728" s="126"/>
      <c r="I728" s="456"/>
      <c r="J728" s="456"/>
      <c r="K728" s="456"/>
      <c r="L728" s="458"/>
      <c r="M728" s="458"/>
      <c r="N728" s="458"/>
      <c r="O728" s="458"/>
      <c r="P728" s="458"/>
      <c r="Q728" s="458"/>
      <c r="R728" s="458"/>
      <c r="S728" s="458"/>
      <c r="T728" s="458"/>
      <c r="U728" s="458"/>
      <c r="V728" s="458"/>
      <c r="W728" s="458"/>
      <c r="X728" s="458"/>
      <c r="Y728" s="459"/>
      <c r="Z728" s="459"/>
      <c r="AA728" s="286"/>
      <c r="AB728" s="430"/>
      <c r="AC728" s="430"/>
      <c r="AD728" s="430"/>
      <c r="AE728" s="430"/>
      <c r="AF728" s="430"/>
      <c r="AG728" s="430"/>
      <c r="AH728" s="430"/>
      <c r="AI728" s="430"/>
      <c r="AJ728" s="430"/>
      <c r="AK728" s="430"/>
      <c r="AL728" s="430"/>
      <c r="AM728" s="430"/>
      <c r="AN728" s="430"/>
      <c r="AO728" s="430"/>
      <c r="AP728" s="430"/>
    </row>
    <row r="729" spans="1:42" ht="15">
      <c r="A729" s="834"/>
      <c r="B729" s="455"/>
      <c r="C729" s="456"/>
      <c r="D729" s="456"/>
      <c r="E729" s="461"/>
      <c r="F729" s="456"/>
      <c r="G729" s="126"/>
      <c r="H729" s="126"/>
      <c r="I729" s="456"/>
      <c r="J729" s="456"/>
      <c r="K729" s="456"/>
      <c r="L729" s="458"/>
      <c r="M729" s="458"/>
      <c r="N729" s="458"/>
      <c r="O729" s="458"/>
      <c r="P729" s="458"/>
      <c r="Q729" s="458"/>
      <c r="R729" s="458"/>
      <c r="S729" s="458"/>
      <c r="T729" s="458"/>
      <c r="U729" s="458"/>
      <c r="V729" s="458"/>
      <c r="W729" s="458"/>
      <c r="X729" s="458"/>
      <c r="Y729" s="459"/>
      <c r="Z729" s="459"/>
      <c r="AA729" s="286"/>
      <c r="AB729" s="430"/>
      <c r="AC729" s="430"/>
      <c r="AD729" s="430"/>
      <c r="AE729" s="430"/>
      <c r="AF729" s="430"/>
      <c r="AG729" s="430"/>
      <c r="AH729" s="430"/>
      <c r="AI729" s="430"/>
      <c r="AJ729" s="430"/>
      <c r="AK729" s="430"/>
      <c r="AL729" s="430"/>
      <c r="AM729" s="430"/>
      <c r="AN729" s="430"/>
      <c r="AO729" s="430"/>
      <c r="AP729" s="430"/>
    </row>
    <row r="730" spans="1:42" ht="15">
      <c r="A730" s="834"/>
      <c r="B730" s="455"/>
      <c r="C730" s="456"/>
      <c r="D730" s="456"/>
      <c r="E730" s="461"/>
      <c r="F730" s="456"/>
      <c r="G730" s="126"/>
      <c r="H730" s="126"/>
      <c r="I730" s="456"/>
      <c r="J730" s="456"/>
      <c r="K730" s="456"/>
      <c r="L730" s="458"/>
      <c r="M730" s="458"/>
      <c r="N730" s="458"/>
      <c r="O730" s="458"/>
      <c r="P730" s="458"/>
      <c r="Q730" s="458"/>
      <c r="R730" s="458"/>
      <c r="S730" s="458"/>
      <c r="T730" s="458"/>
      <c r="U730" s="458"/>
      <c r="V730" s="458"/>
      <c r="W730" s="458"/>
      <c r="X730" s="458"/>
      <c r="Y730" s="459"/>
      <c r="Z730" s="459"/>
      <c r="AA730" s="286"/>
      <c r="AB730" s="430"/>
      <c r="AC730" s="430"/>
      <c r="AD730" s="430"/>
      <c r="AE730" s="430"/>
      <c r="AF730" s="430"/>
      <c r="AG730" s="430"/>
      <c r="AH730" s="430"/>
      <c r="AI730" s="430"/>
      <c r="AJ730" s="430"/>
      <c r="AK730" s="430"/>
      <c r="AL730" s="430"/>
      <c r="AM730" s="430"/>
      <c r="AN730" s="430"/>
      <c r="AO730" s="430"/>
      <c r="AP730" s="430"/>
    </row>
    <row r="731" spans="1:42" ht="15">
      <c r="A731" s="834"/>
      <c r="B731" s="455"/>
      <c r="C731" s="456"/>
      <c r="D731" s="456"/>
      <c r="E731" s="461"/>
      <c r="F731" s="456"/>
      <c r="G731" s="126"/>
      <c r="H731" s="126"/>
      <c r="I731" s="456"/>
      <c r="J731" s="456"/>
      <c r="K731" s="456"/>
      <c r="L731" s="458"/>
      <c r="M731" s="458"/>
      <c r="N731" s="458"/>
      <c r="O731" s="458"/>
      <c r="P731" s="458"/>
      <c r="Q731" s="458"/>
      <c r="R731" s="458"/>
      <c r="S731" s="458"/>
      <c r="T731" s="458"/>
      <c r="U731" s="458"/>
      <c r="V731" s="458"/>
      <c r="W731" s="458"/>
      <c r="X731" s="458"/>
      <c r="Y731" s="459"/>
      <c r="Z731" s="459"/>
      <c r="AA731" s="286"/>
      <c r="AB731" s="430"/>
      <c r="AC731" s="430"/>
      <c r="AD731" s="430"/>
      <c r="AE731" s="430"/>
      <c r="AF731" s="430"/>
      <c r="AG731" s="430"/>
      <c r="AH731" s="430"/>
      <c r="AI731" s="430"/>
      <c r="AJ731" s="430"/>
      <c r="AK731" s="430"/>
      <c r="AL731" s="430"/>
      <c r="AM731" s="430"/>
      <c r="AN731" s="430"/>
      <c r="AO731" s="430"/>
      <c r="AP731" s="430"/>
    </row>
    <row r="732" spans="1:42" ht="15">
      <c r="A732" s="834"/>
      <c r="B732" s="455"/>
      <c r="C732" s="456"/>
      <c r="D732" s="456"/>
      <c r="E732" s="461"/>
      <c r="F732" s="456"/>
      <c r="G732" s="126"/>
      <c r="H732" s="126"/>
      <c r="I732" s="456"/>
      <c r="J732" s="456"/>
      <c r="K732" s="456"/>
      <c r="L732" s="458"/>
      <c r="M732" s="458"/>
      <c r="N732" s="458"/>
      <c r="O732" s="458"/>
      <c r="P732" s="458"/>
      <c r="Q732" s="458"/>
      <c r="R732" s="458"/>
      <c r="S732" s="458"/>
      <c r="T732" s="458"/>
      <c r="U732" s="458"/>
      <c r="V732" s="458"/>
      <c r="W732" s="458"/>
      <c r="X732" s="458"/>
      <c r="Y732" s="459"/>
      <c r="Z732" s="459"/>
      <c r="AA732" s="286"/>
      <c r="AB732" s="430"/>
      <c r="AC732" s="430"/>
      <c r="AD732" s="430"/>
      <c r="AE732" s="430"/>
      <c r="AF732" s="430"/>
      <c r="AG732" s="430"/>
      <c r="AH732" s="430"/>
      <c r="AI732" s="430"/>
      <c r="AJ732" s="430"/>
      <c r="AK732" s="430"/>
      <c r="AL732" s="430"/>
      <c r="AM732" s="430"/>
      <c r="AN732" s="430"/>
      <c r="AO732" s="430"/>
      <c r="AP732" s="430"/>
    </row>
    <row r="733" spans="1:42" ht="15">
      <c r="A733" s="834"/>
      <c r="B733" s="455"/>
      <c r="C733" s="456"/>
      <c r="D733" s="456"/>
      <c r="E733" s="461"/>
      <c r="F733" s="456"/>
      <c r="G733" s="126"/>
      <c r="H733" s="126"/>
      <c r="I733" s="456"/>
      <c r="J733" s="456"/>
      <c r="K733" s="456"/>
      <c r="L733" s="458"/>
      <c r="M733" s="458"/>
      <c r="N733" s="458"/>
      <c r="O733" s="458"/>
      <c r="P733" s="458"/>
      <c r="Q733" s="458"/>
      <c r="R733" s="458"/>
      <c r="S733" s="458"/>
      <c r="T733" s="458"/>
      <c r="U733" s="458"/>
      <c r="V733" s="458"/>
      <c r="W733" s="458"/>
      <c r="X733" s="458"/>
      <c r="Y733" s="459"/>
      <c r="Z733" s="459"/>
      <c r="AA733" s="286"/>
      <c r="AB733" s="430"/>
      <c r="AC733" s="430"/>
      <c r="AD733" s="430"/>
      <c r="AE733" s="430"/>
      <c r="AF733" s="430"/>
      <c r="AG733" s="430"/>
      <c r="AH733" s="430"/>
      <c r="AI733" s="430"/>
      <c r="AJ733" s="430"/>
      <c r="AK733" s="430"/>
      <c r="AL733" s="430"/>
      <c r="AM733" s="430"/>
      <c r="AN733" s="430"/>
      <c r="AO733" s="430"/>
      <c r="AP733" s="430"/>
    </row>
    <row r="734" spans="1:42" ht="15">
      <c r="A734" s="834"/>
      <c r="B734" s="455"/>
      <c r="C734" s="456"/>
      <c r="D734" s="456"/>
      <c r="E734" s="461"/>
      <c r="F734" s="456"/>
      <c r="G734" s="126"/>
      <c r="H734" s="126"/>
      <c r="I734" s="456"/>
      <c r="J734" s="456"/>
      <c r="K734" s="456"/>
      <c r="L734" s="458"/>
      <c r="M734" s="458"/>
      <c r="N734" s="458"/>
      <c r="O734" s="458"/>
      <c r="P734" s="458"/>
      <c r="Q734" s="458"/>
      <c r="R734" s="458"/>
      <c r="S734" s="458"/>
      <c r="T734" s="458"/>
      <c r="U734" s="458"/>
      <c r="V734" s="458"/>
      <c r="W734" s="458"/>
      <c r="X734" s="458"/>
      <c r="Y734" s="459"/>
      <c r="Z734" s="459"/>
      <c r="AA734" s="286"/>
      <c r="AB734" s="430"/>
      <c r="AC734" s="430"/>
      <c r="AD734" s="430"/>
      <c r="AE734" s="430"/>
      <c r="AF734" s="430"/>
      <c r="AG734" s="430"/>
      <c r="AH734" s="430"/>
      <c r="AI734" s="430"/>
      <c r="AJ734" s="430"/>
      <c r="AK734" s="430"/>
      <c r="AL734" s="430"/>
      <c r="AM734" s="430"/>
      <c r="AN734" s="430"/>
      <c r="AO734" s="430"/>
      <c r="AP734" s="430"/>
    </row>
    <row r="735" spans="1:42" ht="15">
      <c r="A735" s="834"/>
      <c r="B735" s="455"/>
      <c r="C735" s="456"/>
      <c r="D735" s="456"/>
      <c r="E735" s="461"/>
      <c r="F735" s="456"/>
      <c r="G735" s="126"/>
      <c r="H735" s="126"/>
      <c r="I735" s="456"/>
      <c r="J735" s="456"/>
      <c r="K735" s="456"/>
      <c r="L735" s="458"/>
      <c r="M735" s="458"/>
      <c r="N735" s="458"/>
      <c r="O735" s="458"/>
      <c r="P735" s="458"/>
      <c r="Q735" s="458"/>
      <c r="R735" s="458"/>
      <c r="S735" s="458"/>
      <c r="T735" s="458"/>
      <c r="U735" s="458"/>
      <c r="V735" s="458"/>
      <c r="W735" s="458"/>
      <c r="X735" s="458"/>
      <c r="Y735" s="459"/>
      <c r="Z735" s="459"/>
      <c r="AA735" s="286"/>
      <c r="AB735" s="430"/>
      <c r="AC735" s="430"/>
      <c r="AD735" s="430"/>
      <c r="AE735" s="430"/>
      <c r="AF735" s="430"/>
      <c r="AG735" s="430"/>
      <c r="AH735" s="430"/>
      <c r="AI735" s="430"/>
      <c r="AJ735" s="430"/>
      <c r="AK735" s="430"/>
      <c r="AL735" s="430"/>
      <c r="AM735" s="430"/>
      <c r="AN735" s="430"/>
      <c r="AO735" s="430"/>
      <c r="AP735" s="430"/>
    </row>
    <row r="736" spans="1:42" ht="15">
      <c r="A736" s="834"/>
      <c r="B736" s="455"/>
      <c r="C736" s="456"/>
      <c r="D736" s="456"/>
      <c r="E736" s="461"/>
      <c r="F736" s="456"/>
      <c r="G736" s="126"/>
      <c r="H736" s="126"/>
      <c r="I736" s="456"/>
      <c r="J736" s="456"/>
      <c r="K736" s="456"/>
      <c r="L736" s="458"/>
      <c r="M736" s="458"/>
      <c r="N736" s="458"/>
      <c r="O736" s="458"/>
      <c r="P736" s="458"/>
      <c r="Q736" s="458"/>
      <c r="R736" s="458"/>
      <c r="S736" s="458"/>
      <c r="T736" s="458"/>
      <c r="U736" s="458"/>
      <c r="V736" s="458"/>
      <c r="W736" s="458"/>
      <c r="X736" s="458"/>
      <c r="Y736" s="459"/>
      <c r="Z736" s="459"/>
      <c r="AA736" s="286"/>
      <c r="AB736" s="430"/>
      <c r="AC736" s="430"/>
      <c r="AD736" s="430"/>
      <c r="AE736" s="430"/>
      <c r="AF736" s="430"/>
      <c r="AG736" s="430"/>
      <c r="AH736" s="430"/>
      <c r="AI736" s="430"/>
      <c r="AJ736" s="430"/>
      <c r="AK736" s="430"/>
      <c r="AL736" s="430"/>
      <c r="AM736" s="430"/>
      <c r="AN736" s="430"/>
      <c r="AO736" s="430"/>
      <c r="AP736" s="430"/>
    </row>
    <row r="737" spans="1:42" ht="15">
      <c r="A737" s="834"/>
      <c r="B737" s="455"/>
      <c r="C737" s="456"/>
      <c r="D737" s="456"/>
      <c r="E737" s="461"/>
      <c r="F737" s="456"/>
      <c r="G737" s="126"/>
      <c r="H737" s="126"/>
      <c r="I737" s="456"/>
      <c r="J737" s="456"/>
      <c r="K737" s="456"/>
      <c r="L737" s="458"/>
      <c r="M737" s="458"/>
      <c r="N737" s="458"/>
      <c r="O737" s="458"/>
      <c r="P737" s="458"/>
      <c r="Q737" s="458"/>
      <c r="R737" s="458"/>
      <c r="S737" s="458"/>
      <c r="T737" s="458"/>
      <c r="U737" s="458"/>
      <c r="V737" s="458"/>
      <c r="W737" s="458"/>
      <c r="X737" s="458"/>
      <c r="Y737" s="459"/>
      <c r="Z737" s="459"/>
      <c r="AA737" s="286"/>
      <c r="AB737" s="430"/>
      <c r="AC737" s="430"/>
      <c r="AD737" s="430"/>
      <c r="AE737" s="430"/>
      <c r="AF737" s="430"/>
      <c r="AG737" s="430"/>
      <c r="AH737" s="430"/>
      <c r="AI737" s="430"/>
      <c r="AJ737" s="430"/>
      <c r="AK737" s="430"/>
      <c r="AL737" s="430"/>
      <c r="AM737" s="430"/>
      <c r="AN737" s="430"/>
      <c r="AO737" s="430"/>
      <c r="AP737" s="430"/>
    </row>
    <row r="738" spans="1:42" ht="15">
      <c r="A738" s="834"/>
      <c r="B738" s="455"/>
      <c r="C738" s="456"/>
      <c r="D738" s="456"/>
      <c r="E738" s="461"/>
      <c r="F738" s="456"/>
      <c r="G738" s="126"/>
      <c r="H738" s="126"/>
      <c r="I738" s="456"/>
      <c r="J738" s="456"/>
      <c r="K738" s="456"/>
      <c r="L738" s="458"/>
      <c r="M738" s="458"/>
      <c r="N738" s="458"/>
      <c r="O738" s="458"/>
      <c r="P738" s="458"/>
      <c r="Q738" s="458"/>
      <c r="R738" s="458"/>
      <c r="S738" s="458"/>
      <c r="T738" s="458"/>
      <c r="U738" s="458"/>
      <c r="V738" s="458"/>
      <c r="W738" s="458"/>
      <c r="X738" s="458"/>
      <c r="Y738" s="459"/>
      <c r="Z738" s="459"/>
      <c r="AA738" s="286"/>
      <c r="AB738" s="430"/>
      <c r="AC738" s="430"/>
      <c r="AD738" s="430"/>
      <c r="AE738" s="430"/>
      <c r="AF738" s="430"/>
      <c r="AG738" s="430"/>
      <c r="AH738" s="430"/>
      <c r="AI738" s="430"/>
      <c r="AJ738" s="430"/>
      <c r="AK738" s="430"/>
      <c r="AL738" s="430"/>
      <c r="AM738" s="430"/>
      <c r="AN738" s="430"/>
      <c r="AO738" s="430"/>
      <c r="AP738" s="430"/>
    </row>
    <row r="739" spans="1:42" ht="15">
      <c r="A739" s="834"/>
      <c r="B739" s="455"/>
      <c r="C739" s="456"/>
      <c r="D739" s="456"/>
      <c r="E739" s="461"/>
      <c r="F739" s="456"/>
      <c r="G739" s="126"/>
      <c r="H739" s="126"/>
      <c r="I739" s="456"/>
      <c r="J739" s="456"/>
      <c r="K739" s="456"/>
      <c r="L739" s="458"/>
      <c r="M739" s="458"/>
      <c r="N739" s="458"/>
      <c r="O739" s="458"/>
      <c r="P739" s="458"/>
      <c r="Q739" s="458"/>
      <c r="R739" s="458"/>
      <c r="S739" s="458"/>
      <c r="T739" s="458"/>
      <c r="U739" s="458"/>
      <c r="V739" s="458"/>
      <c r="W739" s="458"/>
      <c r="X739" s="458"/>
      <c r="Y739" s="459"/>
      <c r="Z739" s="459"/>
      <c r="AA739" s="286"/>
      <c r="AB739" s="430"/>
      <c r="AC739" s="430"/>
      <c r="AD739" s="430"/>
      <c r="AE739" s="430"/>
      <c r="AF739" s="430"/>
      <c r="AG739" s="430"/>
      <c r="AH739" s="430"/>
      <c r="AI739" s="430"/>
      <c r="AJ739" s="430"/>
      <c r="AK739" s="430"/>
      <c r="AL739" s="430"/>
      <c r="AM739" s="430"/>
      <c r="AN739" s="430"/>
      <c r="AO739" s="430"/>
      <c r="AP739" s="430"/>
    </row>
    <row r="740" spans="1:42" ht="15">
      <c r="A740" s="834"/>
      <c r="B740" s="455"/>
      <c r="C740" s="456"/>
      <c r="D740" s="456"/>
      <c r="E740" s="461"/>
      <c r="F740" s="456"/>
      <c r="G740" s="126"/>
      <c r="H740" s="126"/>
      <c r="I740" s="456"/>
      <c r="J740" s="456"/>
      <c r="K740" s="456"/>
      <c r="L740" s="458"/>
      <c r="M740" s="458"/>
      <c r="N740" s="458"/>
      <c r="O740" s="458"/>
      <c r="P740" s="458"/>
      <c r="Q740" s="458"/>
      <c r="R740" s="458"/>
      <c r="S740" s="458"/>
      <c r="T740" s="458"/>
      <c r="U740" s="458"/>
      <c r="V740" s="458"/>
      <c r="W740" s="458"/>
      <c r="X740" s="458"/>
      <c r="Y740" s="459"/>
      <c r="Z740" s="459"/>
      <c r="AA740" s="286"/>
      <c r="AB740" s="430"/>
      <c r="AC740" s="430"/>
      <c r="AD740" s="430"/>
      <c r="AE740" s="430"/>
      <c r="AF740" s="430"/>
      <c r="AG740" s="430"/>
      <c r="AH740" s="430"/>
      <c r="AI740" s="430"/>
      <c r="AJ740" s="430"/>
      <c r="AK740" s="430"/>
      <c r="AL740" s="430"/>
      <c r="AM740" s="430"/>
      <c r="AN740" s="430"/>
      <c r="AO740" s="430"/>
      <c r="AP740" s="430"/>
    </row>
    <row r="741" spans="1:42" ht="15">
      <c r="A741" s="834"/>
      <c r="B741" s="455"/>
      <c r="C741" s="456"/>
      <c r="D741" s="456"/>
      <c r="E741" s="461"/>
      <c r="F741" s="456"/>
      <c r="G741" s="126"/>
      <c r="H741" s="126"/>
      <c r="I741" s="456"/>
      <c r="J741" s="456"/>
      <c r="K741" s="456"/>
      <c r="L741" s="458"/>
      <c r="M741" s="458"/>
      <c r="N741" s="458"/>
      <c r="O741" s="458"/>
      <c r="P741" s="458"/>
      <c r="Q741" s="458"/>
      <c r="R741" s="458"/>
      <c r="S741" s="458"/>
      <c r="T741" s="458"/>
      <c r="U741" s="458"/>
      <c r="V741" s="458"/>
      <c r="W741" s="458"/>
      <c r="X741" s="458"/>
      <c r="Y741" s="459"/>
      <c r="Z741" s="459"/>
      <c r="AA741" s="286"/>
      <c r="AB741" s="430"/>
      <c r="AC741" s="430"/>
      <c r="AD741" s="430"/>
      <c r="AE741" s="430"/>
      <c r="AF741" s="430"/>
      <c r="AG741" s="430"/>
      <c r="AH741" s="430"/>
      <c r="AI741" s="430"/>
      <c r="AJ741" s="430"/>
      <c r="AK741" s="430"/>
      <c r="AL741" s="430"/>
      <c r="AM741" s="430"/>
      <c r="AN741" s="430"/>
      <c r="AO741" s="430"/>
      <c r="AP741" s="430"/>
    </row>
    <row r="742" spans="1:42" ht="15">
      <c r="A742" s="834"/>
      <c r="B742" s="455"/>
      <c r="C742" s="456"/>
      <c r="D742" s="456"/>
      <c r="E742" s="461"/>
      <c r="F742" s="456"/>
      <c r="G742" s="126"/>
      <c r="H742" s="126"/>
      <c r="I742" s="456"/>
      <c r="J742" s="456"/>
      <c r="K742" s="456"/>
      <c r="L742" s="458"/>
      <c r="M742" s="458"/>
      <c r="N742" s="458"/>
      <c r="O742" s="458"/>
      <c r="P742" s="458"/>
      <c r="Q742" s="458"/>
      <c r="R742" s="458"/>
      <c r="S742" s="458"/>
      <c r="T742" s="458"/>
      <c r="U742" s="458"/>
      <c r="V742" s="458"/>
      <c r="W742" s="458"/>
      <c r="X742" s="458"/>
      <c r="Y742" s="459"/>
      <c r="Z742" s="459"/>
      <c r="AA742" s="286"/>
      <c r="AB742" s="430"/>
      <c r="AC742" s="430"/>
      <c r="AD742" s="430"/>
      <c r="AE742" s="430"/>
      <c r="AF742" s="430"/>
      <c r="AG742" s="430"/>
      <c r="AH742" s="430"/>
      <c r="AI742" s="430"/>
      <c r="AJ742" s="430"/>
      <c r="AK742" s="430"/>
      <c r="AL742" s="430"/>
      <c r="AM742" s="430"/>
      <c r="AN742" s="430"/>
      <c r="AO742" s="430"/>
      <c r="AP742" s="430"/>
    </row>
    <row r="743" spans="1:42" ht="15">
      <c r="A743" s="834"/>
      <c r="B743" s="455"/>
      <c r="C743" s="456"/>
      <c r="D743" s="456"/>
      <c r="E743" s="461"/>
      <c r="F743" s="456"/>
      <c r="G743" s="126"/>
      <c r="H743" s="126"/>
      <c r="I743" s="456"/>
      <c r="J743" s="456"/>
      <c r="K743" s="456"/>
      <c r="L743" s="458"/>
      <c r="M743" s="458"/>
      <c r="N743" s="458"/>
      <c r="O743" s="458"/>
      <c r="P743" s="458"/>
      <c r="Q743" s="458"/>
      <c r="R743" s="458"/>
      <c r="S743" s="458"/>
      <c r="T743" s="458"/>
      <c r="U743" s="458"/>
      <c r="V743" s="458"/>
      <c r="W743" s="458"/>
      <c r="X743" s="458"/>
      <c r="Y743" s="459"/>
      <c r="Z743" s="459"/>
      <c r="AA743" s="286"/>
      <c r="AB743" s="430"/>
      <c r="AC743" s="430"/>
      <c r="AD743" s="430"/>
      <c r="AE743" s="430"/>
      <c r="AF743" s="430"/>
      <c r="AG743" s="430"/>
      <c r="AH743" s="430"/>
      <c r="AI743" s="430"/>
      <c r="AJ743" s="430"/>
      <c r="AK743" s="430"/>
      <c r="AL743" s="430"/>
      <c r="AM743" s="430"/>
      <c r="AN743" s="430"/>
      <c r="AO743" s="430"/>
      <c r="AP743" s="430"/>
    </row>
    <row r="744" spans="1:42" ht="15">
      <c r="A744" s="834"/>
      <c r="B744" s="455"/>
      <c r="C744" s="456"/>
      <c r="D744" s="456"/>
      <c r="E744" s="461"/>
      <c r="F744" s="456"/>
      <c r="G744" s="126"/>
      <c r="H744" s="126"/>
      <c r="I744" s="456"/>
      <c r="J744" s="456"/>
      <c r="K744" s="456"/>
      <c r="L744" s="458"/>
      <c r="M744" s="458"/>
      <c r="N744" s="458"/>
      <c r="O744" s="458"/>
      <c r="P744" s="458"/>
      <c r="Q744" s="458"/>
      <c r="R744" s="458"/>
      <c r="S744" s="458"/>
      <c r="T744" s="458"/>
      <c r="U744" s="458"/>
      <c r="V744" s="458"/>
      <c r="W744" s="458"/>
      <c r="X744" s="458"/>
      <c r="Y744" s="459"/>
      <c r="Z744" s="459"/>
      <c r="AA744" s="286"/>
      <c r="AB744" s="430"/>
      <c r="AC744" s="430"/>
      <c r="AD744" s="430"/>
      <c r="AE744" s="430"/>
      <c r="AF744" s="430"/>
      <c r="AG744" s="430"/>
      <c r="AH744" s="430"/>
      <c r="AI744" s="430"/>
      <c r="AJ744" s="430"/>
      <c r="AK744" s="430"/>
      <c r="AL744" s="430"/>
      <c r="AM744" s="430"/>
      <c r="AN744" s="430"/>
      <c r="AO744" s="430"/>
      <c r="AP744" s="430"/>
    </row>
    <row r="745" spans="1:42" ht="15">
      <c r="A745" s="834"/>
      <c r="B745" s="455"/>
      <c r="C745" s="456"/>
      <c r="D745" s="456"/>
      <c r="E745" s="461"/>
      <c r="F745" s="456"/>
      <c r="G745" s="126"/>
      <c r="H745" s="126"/>
      <c r="I745" s="456"/>
      <c r="J745" s="456"/>
      <c r="K745" s="456"/>
      <c r="L745" s="458"/>
      <c r="M745" s="458"/>
      <c r="N745" s="458"/>
      <c r="O745" s="458"/>
      <c r="P745" s="458"/>
      <c r="Q745" s="458"/>
      <c r="R745" s="458"/>
      <c r="S745" s="458"/>
      <c r="T745" s="458"/>
      <c r="U745" s="458"/>
      <c r="V745" s="458"/>
      <c r="W745" s="458"/>
      <c r="X745" s="458"/>
      <c r="Y745" s="459"/>
      <c r="Z745" s="459"/>
      <c r="AA745" s="286"/>
      <c r="AB745" s="430"/>
      <c r="AC745" s="430"/>
      <c r="AD745" s="430"/>
      <c r="AE745" s="430"/>
      <c r="AF745" s="430"/>
      <c r="AG745" s="430"/>
      <c r="AH745" s="430"/>
      <c r="AI745" s="430"/>
      <c r="AJ745" s="430"/>
      <c r="AK745" s="430"/>
      <c r="AL745" s="430"/>
      <c r="AM745" s="430"/>
      <c r="AN745" s="430"/>
      <c r="AO745" s="430"/>
      <c r="AP745" s="430"/>
    </row>
    <row r="746" spans="1:42" ht="15">
      <c r="A746" s="834"/>
      <c r="B746" s="455"/>
      <c r="C746" s="456"/>
      <c r="D746" s="456"/>
      <c r="E746" s="461"/>
      <c r="F746" s="456"/>
      <c r="G746" s="126"/>
      <c r="H746" s="126"/>
      <c r="I746" s="456"/>
      <c r="J746" s="456"/>
      <c r="K746" s="456"/>
      <c r="L746" s="458"/>
      <c r="M746" s="458"/>
      <c r="N746" s="458"/>
      <c r="O746" s="458"/>
      <c r="P746" s="458"/>
      <c r="Q746" s="458"/>
      <c r="R746" s="458"/>
      <c r="S746" s="458"/>
      <c r="T746" s="458"/>
      <c r="U746" s="458"/>
      <c r="V746" s="458"/>
      <c r="W746" s="458"/>
      <c r="X746" s="458"/>
      <c r="Y746" s="459"/>
      <c r="Z746" s="459"/>
      <c r="AA746" s="286"/>
      <c r="AB746" s="430"/>
      <c r="AC746" s="430"/>
      <c r="AD746" s="430"/>
      <c r="AE746" s="430"/>
      <c r="AF746" s="430"/>
      <c r="AG746" s="430"/>
      <c r="AH746" s="430"/>
      <c r="AI746" s="430"/>
      <c r="AJ746" s="430"/>
      <c r="AK746" s="430"/>
      <c r="AL746" s="430"/>
      <c r="AM746" s="430"/>
      <c r="AN746" s="430"/>
      <c r="AO746" s="430"/>
      <c r="AP746" s="430"/>
    </row>
    <row r="747" spans="1:42" ht="15">
      <c r="A747" s="834"/>
      <c r="B747" s="455"/>
      <c r="C747" s="456"/>
      <c r="D747" s="456"/>
      <c r="E747" s="461"/>
      <c r="F747" s="456"/>
      <c r="G747" s="126"/>
      <c r="H747" s="126"/>
      <c r="I747" s="456"/>
      <c r="J747" s="456"/>
      <c r="K747" s="456"/>
      <c r="L747" s="458"/>
      <c r="M747" s="458"/>
      <c r="N747" s="458"/>
      <c r="O747" s="458"/>
      <c r="P747" s="458"/>
      <c r="Q747" s="458"/>
      <c r="R747" s="458"/>
      <c r="S747" s="458"/>
      <c r="T747" s="458"/>
      <c r="U747" s="458"/>
      <c r="V747" s="458"/>
      <c r="W747" s="458"/>
      <c r="X747" s="458"/>
      <c r="Y747" s="459"/>
      <c r="Z747" s="459"/>
      <c r="AA747" s="286"/>
      <c r="AB747" s="430"/>
      <c r="AC747" s="430"/>
      <c r="AD747" s="430"/>
      <c r="AE747" s="430"/>
      <c r="AF747" s="430"/>
      <c r="AG747" s="430"/>
      <c r="AH747" s="430"/>
      <c r="AI747" s="430"/>
      <c r="AJ747" s="430"/>
      <c r="AK747" s="430"/>
      <c r="AL747" s="430"/>
      <c r="AM747" s="430"/>
      <c r="AN747" s="430"/>
      <c r="AO747" s="430"/>
      <c r="AP747" s="430"/>
    </row>
    <row r="748" spans="1:42" ht="15">
      <c r="A748" s="834"/>
      <c r="B748" s="455"/>
      <c r="C748" s="456"/>
      <c r="D748" s="456"/>
      <c r="E748" s="461"/>
      <c r="F748" s="456"/>
      <c r="G748" s="126"/>
      <c r="H748" s="126"/>
      <c r="I748" s="456"/>
      <c r="J748" s="456"/>
      <c r="K748" s="456"/>
      <c r="L748" s="458"/>
      <c r="M748" s="458"/>
      <c r="N748" s="458"/>
      <c r="O748" s="458"/>
      <c r="P748" s="458"/>
      <c r="Q748" s="458"/>
      <c r="R748" s="458"/>
      <c r="S748" s="458"/>
      <c r="T748" s="458"/>
      <c r="U748" s="458"/>
      <c r="V748" s="458"/>
      <c r="W748" s="458"/>
      <c r="X748" s="458"/>
      <c r="Y748" s="459"/>
      <c r="Z748" s="459"/>
      <c r="AA748" s="286"/>
      <c r="AB748" s="430"/>
      <c r="AC748" s="430"/>
      <c r="AD748" s="430"/>
      <c r="AE748" s="430"/>
      <c r="AF748" s="430"/>
      <c r="AG748" s="430"/>
      <c r="AH748" s="430"/>
      <c r="AI748" s="430"/>
      <c r="AJ748" s="430"/>
      <c r="AK748" s="430"/>
      <c r="AL748" s="430"/>
      <c r="AM748" s="430"/>
      <c r="AN748" s="430"/>
      <c r="AO748" s="430"/>
      <c r="AP748" s="430"/>
    </row>
    <row r="749" spans="1:42" ht="15">
      <c r="A749" s="834"/>
      <c r="B749" s="455"/>
      <c r="C749" s="456"/>
      <c r="D749" s="456"/>
      <c r="E749" s="461"/>
      <c r="F749" s="456"/>
      <c r="G749" s="126"/>
      <c r="H749" s="126"/>
      <c r="I749" s="456"/>
      <c r="J749" s="456"/>
      <c r="K749" s="456"/>
      <c r="L749" s="458"/>
      <c r="M749" s="458"/>
      <c r="N749" s="458"/>
      <c r="O749" s="458"/>
      <c r="P749" s="458"/>
      <c r="Q749" s="458"/>
      <c r="R749" s="458"/>
      <c r="S749" s="458"/>
      <c r="T749" s="458"/>
      <c r="U749" s="458"/>
      <c r="V749" s="458"/>
      <c r="W749" s="458"/>
      <c r="X749" s="458"/>
      <c r="Y749" s="459"/>
      <c r="Z749" s="459"/>
      <c r="AA749" s="286"/>
      <c r="AB749" s="430"/>
      <c r="AC749" s="430"/>
      <c r="AD749" s="430"/>
      <c r="AE749" s="430"/>
      <c r="AF749" s="430"/>
      <c r="AG749" s="430"/>
      <c r="AH749" s="430"/>
      <c r="AI749" s="430"/>
      <c r="AJ749" s="430"/>
      <c r="AK749" s="430"/>
      <c r="AL749" s="430"/>
      <c r="AM749" s="430"/>
      <c r="AN749" s="430"/>
      <c r="AO749" s="430"/>
      <c r="AP749" s="430"/>
    </row>
    <row r="750" spans="1:42" ht="15">
      <c r="A750" s="834"/>
      <c r="B750" s="455"/>
      <c r="C750" s="456"/>
      <c r="D750" s="456"/>
      <c r="E750" s="461"/>
      <c r="F750" s="456"/>
      <c r="G750" s="126"/>
      <c r="H750" s="126"/>
      <c r="I750" s="456"/>
      <c r="J750" s="456"/>
      <c r="K750" s="456"/>
      <c r="L750" s="458"/>
      <c r="M750" s="458"/>
      <c r="N750" s="458"/>
      <c r="O750" s="458"/>
      <c r="P750" s="458"/>
      <c r="Q750" s="458"/>
      <c r="R750" s="458"/>
      <c r="S750" s="458"/>
      <c r="T750" s="458"/>
      <c r="U750" s="458"/>
      <c r="V750" s="458"/>
      <c r="W750" s="458"/>
      <c r="X750" s="458"/>
      <c r="Y750" s="459"/>
      <c r="Z750" s="459"/>
      <c r="AA750" s="286"/>
      <c r="AB750" s="430"/>
      <c r="AC750" s="430"/>
      <c r="AD750" s="430"/>
      <c r="AE750" s="430"/>
      <c r="AF750" s="430"/>
      <c r="AG750" s="430"/>
      <c r="AH750" s="430"/>
      <c r="AI750" s="430"/>
      <c r="AJ750" s="430"/>
      <c r="AK750" s="430"/>
      <c r="AL750" s="430"/>
      <c r="AM750" s="430"/>
      <c r="AN750" s="430"/>
      <c r="AO750" s="430"/>
      <c r="AP750" s="430"/>
    </row>
    <row r="751" spans="1:42" ht="15">
      <c r="A751" s="834"/>
      <c r="B751" s="455"/>
      <c r="C751" s="456"/>
      <c r="D751" s="456"/>
      <c r="E751" s="461"/>
      <c r="F751" s="456"/>
      <c r="G751" s="126"/>
      <c r="H751" s="126"/>
      <c r="I751" s="456"/>
      <c r="J751" s="456"/>
      <c r="K751" s="456"/>
      <c r="L751" s="458"/>
      <c r="M751" s="458"/>
      <c r="N751" s="458"/>
      <c r="O751" s="458"/>
      <c r="P751" s="458"/>
      <c r="Q751" s="458"/>
      <c r="R751" s="458"/>
      <c r="S751" s="458"/>
      <c r="T751" s="458"/>
      <c r="U751" s="458"/>
      <c r="V751" s="458"/>
      <c r="W751" s="458"/>
      <c r="X751" s="458"/>
      <c r="Y751" s="459"/>
      <c r="Z751" s="459"/>
      <c r="AA751" s="286"/>
      <c r="AB751" s="430"/>
      <c r="AC751" s="430"/>
      <c r="AD751" s="430"/>
      <c r="AE751" s="430"/>
      <c r="AF751" s="430"/>
      <c r="AG751" s="430"/>
      <c r="AH751" s="430"/>
      <c r="AI751" s="430"/>
      <c r="AJ751" s="430"/>
      <c r="AK751" s="430"/>
      <c r="AL751" s="430"/>
      <c r="AM751" s="430"/>
      <c r="AN751" s="430"/>
      <c r="AO751" s="430"/>
      <c r="AP751" s="430"/>
    </row>
    <row r="752" spans="1:42" ht="15">
      <c r="A752" s="834"/>
      <c r="B752" s="455"/>
      <c r="C752" s="456"/>
      <c r="D752" s="456"/>
      <c r="E752" s="461"/>
      <c r="F752" s="456"/>
      <c r="G752" s="126"/>
      <c r="H752" s="126"/>
      <c r="I752" s="456"/>
      <c r="J752" s="456"/>
      <c r="K752" s="456"/>
      <c r="L752" s="458"/>
      <c r="M752" s="458"/>
      <c r="N752" s="458"/>
      <c r="O752" s="458"/>
      <c r="P752" s="458"/>
      <c r="Q752" s="458"/>
      <c r="R752" s="458"/>
      <c r="S752" s="458"/>
      <c r="T752" s="458"/>
      <c r="U752" s="458"/>
      <c r="V752" s="458"/>
      <c r="W752" s="458"/>
      <c r="X752" s="458"/>
      <c r="Y752" s="459"/>
      <c r="Z752" s="459"/>
      <c r="AA752" s="286"/>
      <c r="AB752" s="430"/>
      <c r="AC752" s="430"/>
      <c r="AD752" s="430"/>
      <c r="AE752" s="430"/>
      <c r="AF752" s="430"/>
      <c r="AG752" s="430"/>
      <c r="AH752" s="430"/>
      <c r="AI752" s="430"/>
      <c r="AJ752" s="430"/>
      <c r="AK752" s="430"/>
      <c r="AL752" s="430"/>
      <c r="AM752" s="430"/>
      <c r="AN752" s="430"/>
      <c r="AO752" s="430"/>
      <c r="AP752" s="430"/>
    </row>
    <row r="753" spans="1:42" ht="15">
      <c r="A753" s="834"/>
      <c r="B753" s="455"/>
      <c r="C753" s="456"/>
      <c r="D753" s="456"/>
      <c r="E753" s="461"/>
      <c r="F753" s="456"/>
      <c r="G753" s="126"/>
      <c r="H753" s="126"/>
      <c r="I753" s="456"/>
      <c r="J753" s="456"/>
      <c r="K753" s="456"/>
      <c r="L753" s="458"/>
      <c r="M753" s="458"/>
      <c r="N753" s="458"/>
      <c r="O753" s="458"/>
      <c r="P753" s="458"/>
      <c r="Q753" s="458"/>
      <c r="R753" s="458"/>
      <c r="S753" s="458"/>
      <c r="T753" s="458"/>
      <c r="U753" s="458"/>
      <c r="V753" s="458"/>
      <c r="W753" s="458"/>
      <c r="X753" s="458"/>
      <c r="Y753" s="459"/>
      <c r="Z753" s="459"/>
      <c r="AA753" s="286"/>
      <c r="AB753" s="430"/>
      <c r="AC753" s="430"/>
      <c r="AD753" s="430"/>
      <c r="AE753" s="430"/>
      <c r="AF753" s="430"/>
      <c r="AG753" s="430"/>
      <c r="AH753" s="430"/>
      <c r="AI753" s="430"/>
      <c r="AJ753" s="430"/>
      <c r="AK753" s="430"/>
      <c r="AL753" s="430"/>
      <c r="AM753" s="430"/>
      <c r="AN753" s="430"/>
      <c r="AO753" s="430"/>
      <c r="AP753" s="430"/>
    </row>
    <row r="754" spans="1:42" ht="15">
      <c r="A754" s="834"/>
      <c r="B754" s="455"/>
      <c r="C754" s="456"/>
      <c r="D754" s="456"/>
      <c r="E754" s="461"/>
      <c r="F754" s="456"/>
      <c r="G754" s="126"/>
      <c r="H754" s="126"/>
      <c r="I754" s="456"/>
      <c r="J754" s="456"/>
      <c r="K754" s="456"/>
      <c r="L754" s="458"/>
      <c r="M754" s="458"/>
      <c r="N754" s="458"/>
      <c r="O754" s="458"/>
      <c r="P754" s="458"/>
      <c r="Q754" s="458"/>
      <c r="R754" s="458"/>
      <c r="S754" s="458"/>
      <c r="T754" s="458"/>
      <c r="U754" s="458"/>
      <c r="V754" s="458"/>
      <c r="W754" s="458"/>
      <c r="X754" s="458"/>
      <c r="Y754" s="459"/>
      <c r="Z754" s="459"/>
      <c r="AA754" s="286"/>
      <c r="AB754" s="430"/>
      <c r="AC754" s="430"/>
      <c r="AD754" s="430"/>
      <c r="AE754" s="430"/>
      <c r="AF754" s="430"/>
      <c r="AG754" s="430"/>
      <c r="AH754" s="430"/>
      <c r="AI754" s="430"/>
      <c r="AJ754" s="430"/>
      <c r="AK754" s="430"/>
      <c r="AL754" s="430"/>
      <c r="AM754" s="430"/>
      <c r="AN754" s="430"/>
      <c r="AO754" s="430"/>
      <c r="AP754" s="430"/>
    </row>
    <row r="755" spans="1:42" ht="15">
      <c r="A755" s="834"/>
      <c r="B755" s="455"/>
      <c r="C755" s="456"/>
      <c r="D755" s="456"/>
      <c r="E755" s="461"/>
      <c r="F755" s="456"/>
      <c r="G755" s="126"/>
      <c r="H755" s="126"/>
      <c r="I755" s="456"/>
      <c r="J755" s="456"/>
      <c r="K755" s="456"/>
      <c r="L755" s="458"/>
      <c r="M755" s="458"/>
      <c r="N755" s="458"/>
      <c r="O755" s="458"/>
      <c r="P755" s="458"/>
      <c r="Q755" s="458"/>
      <c r="R755" s="458"/>
      <c r="S755" s="458"/>
      <c r="T755" s="458"/>
      <c r="U755" s="458"/>
      <c r="V755" s="458"/>
      <c r="W755" s="458"/>
      <c r="X755" s="458"/>
      <c r="Y755" s="459"/>
      <c r="Z755" s="459"/>
      <c r="AA755" s="286"/>
      <c r="AB755" s="430"/>
      <c r="AC755" s="430"/>
      <c r="AD755" s="430"/>
      <c r="AE755" s="430"/>
      <c r="AF755" s="430"/>
      <c r="AG755" s="430"/>
      <c r="AH755" s="430"/>
      <c r="AI755" s="430"/>
      <c r="AJ755" s="430"/>
      <c r="AK755" s="430"/>
      <c r="AL755" s="430"/>
      <c r="AM755" s="430"/>
      <c r="AN755" s="430"/>
      <c r="AO755" s="430"/>
      <c r="AP755" s="430"/>
    </row>
    <row r="756" spans="1:42" ht="15">
      <c r="A756" s="834"/>
      <c r="B756" s="455"/>
      <c r="C756" s="456"/>
      <c r="D756" s="456"/>
      <c r="E756" s="461"/>
      <c r="F756" s="456"/>
      <c r="G756" s="126"/>
      <c r="H756" s="126"/>
      <c r="I756" s="456"/>
      <c r="J756" s="456"/>
      <c r="K756" s="456"/>
      <c r="L756" s="458"/>
      <c r="M756" s="458"/>
      <c r="N756" s="458"/>
      <c r="O756" s="458"/>
      <c r="P756" s="458"/>
      <c r="Q756" s="458"/>
      <c r="R756" s="458"/>
      <c r="S756" s="458"/>
      <c r="T756" s="458"/>
      <c r="U756" s="458"/>
      <c r="V756" s="458"/>
      <c r="W756" s="458"/>
      <c r="X756" s="458"/>
      <c r="Y756" s="459"/>
      <c r="Z756" s="459"/>
      <c r="AA756" s="286"/>
      <c r="AB756" s="430"/>
      <c r="AC756" s="430"/>
      <c r="AD756" s="430"/>
      <c r="AE756" s="430"/>
      <c r="AF756" s="430"/>
      <c r="AG756" s="430"/>
      <c r="AH756" s="430"/>
      <c r="AI756" s="430"/>
      <c r="AJ756" s="430"/>
      <c r="AK756" s="430"/>
      <c r="AL756" s="430"/>
      <c r="AM756" s="430"/>
      <c r="AN756" s="430"/>
      <c r="AO756" s="430"/>
      <c r="AP756" s="430"/>
    </row>
    <row r="757" spans="1:42" ht="15">
      <c r="A757" s="834"/>
      <c r="B757" s="455"/>
      <c r="C757" s="456"/>
      <c r="D757" s="456"/>
      <c r="E757" s="461"/>
      <c r="F757" s="456"/>
      <c r="G757" s="126"/>
      <c r="H757" s="126"/>
      <c r="I757" s="456"/>
      <c r="J757" s="456"/>
      <c r="K757" s="456"/>
      <c r="L757" s="458"/>
      <c r="M757" s="458"/>
      <c r="N757" s="458"/>
      <c r="O757" s="458"/>
      <c r="P757" s="458"/>
      <c r="Q757" s="458"/>
      <c r="R757" s="458"/>
      <c r="S757" s="458"/>
      <c r="T757" s="458"/>
      <c r="U757" s="458"/>
      <c r="V757" s="458"/>
      <c r="W757" s="458"/>
      <c r="X757" s="458"/>
      <c r="Y757" s="459"/>
      <c r="Z757" s="459"/>
      <c r="AA757" s="286"/>
      <c r="AB757" s="430"/>
      <c r="AC757" s="430"/>
      <c r="AD757" s="430"/>
      <c r="AE757" s="430"/>
      <c r="AF757" s="430"/>
      <c r="AG757" s="430"/>
      <c r="AH757" s="430"/>
      <c r="AI757" s="430"/>
      <c r="AJ757" s="430"/>
      <c r="AK757" s="430"/>
      <c r="AL757" s="430"/>
      <c r="AM757" s="430"/>
      <c r="AN757" s="430"/>
      <c r="AO757" s="430"/>
      <c r="AP757" s="430"/>
    </row>
    <row r="758" spans="1:42" ht="15">
      <c r="A758" s="834"/>
      <c r="B758" s="455"/>
      <c r="C758" s="456"/>
      <c r="D758" s="456"/>
      <c r="E758" s="461"/>
      <c r="F758" s="456"/>
      <c r="G758" s="126"/>
      <c r="H758" s="126"/>
      <c r="I758" s="456"/>
      <c r="J758" s="456"/>
      <c r="K758" s="456"/>
      <c r="L758" s="458"/>
      <c r="M758" s="458"/>
      <c r="N758" s="458"/>
      <c r="O758" s="458"/>
      <c r="P758" s="458"/>
      <c r="Q758" s="458"/>
      <c r="R758" s="458"/>
      <c r="S758" s="458"/>
      <c r="T758" s="458"/>
      <c r="U758" s="458"/>
      <c r="V758" s="458"/>
      <c r="W758" s="458"/>
      <c r="X758" s="458"/>
      <c r="Y758" s="459"/>
      <c r="Z758" s="459"/>
      <c r="AA758" s="286"/>
      <c r="AB758" s="430"/>
      <c r="AC758" s="430"/>
      <c r="AD758" s="430"/>
      <c r="AE758" s="430"/>
      <c r="AF758" s="430"/>
      <c r="AG758" s="430"/>
      <c r="AH758" s="430"/>
      <c r="AI758" s="430"/>
      <c r="AJ758" s="430"/>
      <c r="AK758" s="430"/>
      <c r="AL758" s="430"/>
      <c r="AM758" s="430"/>
      <c r="AN758" s="430"/>
      <c r="AO758" s="430"/>
      <c r="AP758" s="430"/>
    </row>
    <row r="759" spans="1:42" ht="15">
      <c r="A759" s="834"/>
      <c r="B759" s="455"/>
      <c r="C759" s="456"/>
      <c r="D759" s="456"/>
      <c r="E759" s="461"/>
      <c r="F759" s="456"/>
      <c r="G759" s="126"/>
      <c r="H759" s="126"/>
      <c r="I759" s="456"/>
      <c r="J759" s="456"/>
      <c r="K759" s="456"/>
      <c r="L759" s="458"/>
      <c r="M759" s="458"/>
      <c r="N759" s="458"/>
      <c r="O759" s="458"/>
      <c r="P759" s="458"/>
      <c r="Q759" s="458"/>
      <c r="R759" s="458"/>
      <c r="S759" s="458"/>
      <c r="T759" s="458"/>
      <c r="U759" s="458"/>
      <c r="V759" s="458"/>
      <c r="W759" s="458"/>
      <c r="X759" s="458"/>
      <c r="Y759" s="459"/>
      <c r="Z759" s="459"/>
      <c r="AA759" s="286"/>
      <c r="AB759" s="430"/>
      <c r="AC759" s="430"/>
      <c r="AD759" s="430"/>
      <c r="AE759" s="430"/>
      <c r="AF759" s="430"/>
      <c r="AG759" s="430"/>
      <c r="AH759" s="430"/>
      <c r="AI759" s="430"/>
      <c r="AJ759" s="430"/>
      <c r="AK759" s="430"/>
      <c r="AL759" s="430"/>
      <c r="AM759" s="430"/>
      <c r="AN759" s="430"/>
      <c r="AO759" s="430"/>
      <c r="AP759" s="430"/>
    </row>
    <row r="760" spans="1:42" ht="15">
      <c r="A760" s="834"/>
      <c r="B760" s="455"/>
      <c r="C760" s="456"/>
      <c r="D760" s="456"/>
      <c r="E760" s="461"/>
      <c r="F760" s="456"/>
      <c r="G760" s="126"/>
      <c r="H760" s="126"/>
      <c r="I760" s="456"/>
      <c r="J760" s="456"/>
      <c r="K760" s="456"/>
      <c r="L760" s="458"/>
      <c r="M760" s="458"/>
      <c r="N760" s="458"/>
      <c r="O760" s="458"/>
      <c r="P760" s="458"/>
      <c r="Q760" s="458"/>
      <c r="R760" s="458"/>
      <c r="S760" s="458"/>
      <c r="T760" s="458"/>
      <c r="U760" s="458"/>
      <c r="V760" s="458"/>
      <c r="W760" s="458"/>
      <c r="X760" s="458"/>
      <c r="Y760" s="459"/>
      <c r="Z760" s="459"/>
      <c r="AA760" s="286"/>
      <c r="AB760" s="430"/>
      <c r="AC760" s="430"/>
      <c r="AD760" s="430"/>
      <c r="AE760" s="430"/>
      <c r="AF760" s="430"/>
      <c r="AG760" s="430"/>
      <c r="AH760" s="430"/>
      <c r="AI760" s="430"/>
      <c r="AJ760" s="430"/>
      <c r="AK760" s="430"/>
      <c r="AL760" s="430"/>
      <c r="AM760" s="430"/>
      <c r="AN760" s="430"/>
      <c r="AO760" s="430"/>
      <c r="AP760" s="430"/>
    </row>
    <row r="761" spans="1:42" ht="15">
      <c r="A761" s="834"/>
      <c r="B761" s="455"/>
      <c r="C761" s="456"/>
      <c r="D761" s="456"/>
      <c r="E761" s="461"/>
      <c r="F761" s="456"/>
      <c r="G761" s="126"/>
      <c r="H761" s="126"/>
      <c r="I761" s="456"/>
      <c r="J761" s="456"/>
      <c r="K761" s="456"/>
      <c r="L761" s="458"/>
      <c r="M761" s="458"/>
      <c r="N761" s="458"/>
      <c r="O761" s="458"/>
      <c r="P761" s="458"/>
      <c r="Q761" s="458"/>
      <c r="R761" s="458"/>
      <c r="S761" s="458"/>
      <c r="T761" s="458"/>
      <c r="U761" s="458"/>
      <c r="V761" s="458"/>
      <c r="W761" s="458"/>
      <c r="X761" s="458"/>
      <c r="Y761" s="459"/>
      <c r="Z761" s="459"/>
      <c r="AA761" s="286"/>
      <c r="AB761" s="430"/>
      <c r="AC761" s="430"/>
      <c r="AD761" s="430"/>
      <c r="AE761" s="430"/>
      <c r="AF761" s="430"/>
      <c r="AG761" s="430"/>
      <c r="AH761" s="430"/>
      <c r="AI761" s="430"/>
      <c r="AJ761" s="430"/>
      <c r="AK761" s="430"/>
      <c r="AL761" s="430"/>
      <c r="AM761" s="430"/>
      <c r="AN761" s="430"/>
      <c r="AO761" s="430"/>
      <c r="AP761" s="430"/>
    </row>
    <row r="762" spans="1:42" ht="15">
      <c r="A762" s="834"/>
      <c r="B762" s="455"/>
      <c r="C762" s="456"/>
      <c r="D762" s="456"/>
      <c r="E762" s="461"/>
      <c r="F762" s="456"/>
      <c r="G762" s="126"/>
      <c r="H762" s="126"/>
      <c r="I762" s="456"/>
      <c r="J762" s="456"/>
      <c r="K762" s="456"/>
      <c r="L762" s="458"/>
      <c r="M762" s="458"/>
      <c r="N762" s="458"/>
      <c r="O762" s="458"/>
      <c r="P762" s="458"/>
      <c r="Q762" s="458"/>
      <c r="R762" s="458"/>
      <c r="S762" s="458"/>
      <c r="T762" s="458"/>
      <c r="U762" s="458"/>
      <c r="V762" s="458"/>
      <c r="W762" s="458"/>
      <c r="X762" s="458"/>
      <c r="Y762" s="459"/>
      <c r="Z762" s="459"/>
      <c r="AA762" s="286"/>
      <c r="AB762" s="430"/>
      <c r="AC762" s="430"/>
      <c r="AD762" s="430"/>
      <c r="AE762" s="430"/>
      <c r="AF762" s="430"/>
      <c r="AG762" s="430"/>
      <c r="AH762" s="430"/>
      <c r="AI762" s="430"/>
      <c r="AJ762" s="430"/>
      <c r="AK762" s="430"/>
      <c r="AL762" s="430"/>
      <c r="AM762" s="430"/>
      <c r="AN762" s="430"/>
      <c r="AO762" s="430"/>
      <c r="AP762" s="430"/>
    </row>
    <row r="763" spans="1:42" ht="15">
      <c r="A763" s="834"/>
      <c r="B763" s="455"/>
      <c r="C763" s="456"/>
      <c r="D763" s="456"/>
      <c r="E763" s="461"/>
      <c r="F763" s="456"/>
      <c r="G763" s="126"/>
      <c r="H763" s="126"/>
      <c r="I763" s="456"/>
      <c r="J763" s="456"/>
      <c r="K763" s="456"/>
      <c r="L763" s="458"/>
      <c r="M763" s="458"/>
      <c r="N763" s="458"/>
      <c r="O763" s="458"/>
      <c r="P763" s="458"/>
      <c r="Q763" s="458"/>
      <c r="R763" s="458"/>
      <c r="S763" s="458"/>
      <c r="T763" s="458"/>
      <c r="U763" s="458"/>
      <c r="V763" s="458"/>
      <c r="W763" s="458"/>
      <c r="X763" s="458"/>
      <c r="Y763" s="459"/>
      <c r="Z763" s="459"/>
      <c r="AA763" s="286"/>
      <c r="AB763" s="430"/>
      <c r="AC763" s="430"/>
      <c r="AD763" s="430"/>
      <c r="AE763" s="430"/>
      <c r="AF763" s="430"/>
      <c r="AG763" s="430"/>
      <c r="AH763" s="430"/>
      <c r="AI763" s="430"/>
      <c r="AJ763" s="430"/>
      <c r="AK763" s="430"/>
      <c r="AL763" s="430"/>
      <c r="AM763" s="430"/>
      <c r="AN763" s="430"/>
      <c r="AO763" s="430"/>
      <c r="AP763" s="430"/>
    </row>
    <row r="764" spans="1:42" ht="15">
      <c r="A764" s="834"/>
      <c r="B764" s="455"/>
      <c r="C764" s="456"/>
      <c r="D764" s="456"/>
      <c r="E764" s="461"/>
      <c r="F764" s="456"/>
      <c r="G764" s="126"/>
      <c r="H764" s="126"/>
      <c r="I764" s="456"/>
      <c r="J764" s="456"/>
      <c r="K764" s="456"/>
      <c r="L764" s="458"/>
      <c r="M764" s="458"/>
      <c r="N764" s="458"/>
      <c r="O764" s="458"/>
      <c r="P764" s="458"/>
      <c r="Q764" s="458"/>
      <c r="R764" s="458"/>
      <c r="S764" s="458"/>
      <c r="T764" s="458"/>
      <c r="U764" s="458"/>
      <c r="V764" s="458"/>
      <c r="W764" s="458"/>
      <c r="X764" s="458"/>
      <c r="Y764" s="459"/>
      <c r="Z764" s="459"/>
      <c r="AA764" s="286"/>
      <c r="AB764" s="430"/>
      <c r="AC764" s="430"/>
      <c r="AD764" s="430"/>
      <c r="AE764" s="430"/>
      <c r="AF764" s="430"/>
      <c r="AG764" s="430"/>
      <c r="AH764" s="430"/>
      <c r="AI764" s="430"/>
      <c r="AJ764" s="430"/>
      <c r="AK764" s="430"/>
      <c r="AL764" s="430"/>
      <c r="AM764" s="430"/>
      <c r="AN764" s="430"/>
      <c r="AO764" s="430"/>
      <c r="AP764" s="430"/>
    </row>
    <row r="765" spans="1:42" ht="15">
      <c r="A765" s="834"/>
      <c r="B765" s="455"/>
      <c r="C765" s="456"/>
      <c r="D765" s="456"/>
      <c r="E765" s="461"/>
      <c r="F765" s="456"/>
      <c r="G765" s="126"/>
      <c r="H765" s="126"/>
      <c r="I765" s="456"/>
      <c r="J765" s="456"/>
      <c r="K765" s="456"/>
      <c r="L765" s="458"/>
      <c r="M765" s="458"/>
      <c r="N765" s="458"/>
      <c r="O765" s="458"/>
      <c r="P765" s="458"/>
      <c r="Q765" s="458"/>
      <c r="R765" s="458"/>
      <c r="S765" s="458"/>
      <c r="T765" s="458"/>
      <c r="U765" s="458"/>
      <c r="V765" s="458"/>
      <c r="W765" s="458"/>
      <c r="X765" s="458"/>
      <c r="Y765" s="459"/>
      <c r="Z765" s="459"/>
      <c r="AA765" s="286"/>
      <c r="AB765" s="430"/>
      <c r="AC765" s="430"/>
      <c r="AD765" s="430"/>
      <c r="AE765" s="430"/>
      <c r="AF765" s="430"/>
      <c r="AG765" s="430"/>
      <c r="AH765" s="430"/>
      <c r="AI765" s="430"/>
      <c r="AJ765" s="430"/>
      <c r="AK765" s="430"/>
      <c r="AL765" s="430"/>
      <c r="AM765" s="430"/>
      <c r="AN765" s="430"/>
      <c r="AO765" s="430"/>
      <c r="AP765" s="430"/>
    </row>
    <row r="766" spans="1:42" ht="15">
      <c r="A766" s="834"/>
      <c r="B766" s="455"/>
      <c r="C766" s="456"/>
      <c r="D766" s="456"/>
      <c r="E766" s="461"/>
      <c r="F766" s="456"/>
      <c r="G766" s="126"/>
      <c r="H766" s="126"/>
      <c r="I766" s="456"/>
      <c r="J766" s="456"/>
      <c r="K766" s="456"/>
      <c r="L766" s="458"/>
      <c r="M766" s="458"/>
      <c r="N766" s="458"/>
      <c r="O766" s="458"/>
      <c r="P766" s="458"/>
      <c r="Q766" s="458"/>
      <c r="R766" s="458"/>
      <c r="S766" s="458"/>
      <c r="T766" s="458"/>
      <c r="U766" s="458"/>
      <c r="V766" s="458"/>
      <c r="W766" s="458"/>
      <c r="X766" s="458"/>
      <c r="Y766" s="459"/>
      <c r="Z766" s="459"/>
      <c r="AA766" s="286"/>
      <c r="AB766" s="430"/>
      <c r="AC766" s="430"/>
      <c r="AD766" s="430"/>
      <c r="AE766" s="430"/>
      <c r="AF766" s="430"/>
      <c r="AG766" s="430"/>
      <c r="AH766" s="430"/>
      <c r="AI766" s="430"/>
      <c r="AJ766" s="430"/>
      <c r="AK766" s="430"/>
      <c r="AL766" s="430"/>
      <c r="AM766" s="430"/>
      <c r="AN766" s="430"/>
      <c r="AO766" s="430"/>
      <c r="AP766" s="430"/>
    </row>
    <row r="767" spans="1:42" ht="15">
      <c r="A767" s="834"/>
      <c r="B767" s="455"/>
      <c r="C767" s="456"/>
      <c r="D767" s="456"/>
      <c r="E767" s="461"/>
      <c r="F767" s="456"/>
      <c r="G767" s="126"/>
      <c r="H767" s="126"/>
      <c r="I767" s="456"/>
      <c r="J767" s="456"/>
      <c r="K767" s="456"/>
      <c r="L767" s="458"/>
      <c r="M767" s="458"/>
      <c r="N767" s="458"/>
      <c r="O767" s="458"/>
      <c r="P767" s="458"/>
      <c r="Q767" s="458"/>
      <c r="R767" s="458"/>
      <c r="S767" s="458"/>
      <c r="T767" s="458"/>
      <c r="U767" s="458"/>
      <c r="V767" s="458"/>
      <c r="W767" s="458"/>
      <c r="X767" s="458"/>
      <c r="Y767" s="459"/>
      <c r="Z767" s="459"/>
      <c r="AA767" s="286"/>
      <c r="AB767" s="430"/>
      <c r="AC767" s="430"/>
      <c r="AD767" s="430"/>
      <c r="AE767" s="430"/>
      <c r="AF767" s="430"/>
      <c r="AG767" s="430"/>
      <c r="AH767" s="430"/>
      <c r="AI767" s="430"/>
      <c r="AJ767" s="430"/>
      <c r="AK767" s="430"/>
      <c r="AL767" s="430"/>
      <c r="AM767" s="430"/>
      <c r="AN767" s="430"/>
      <c r="AO767" s="430"/>
      <c r="AP767" s="430"/>
    </row>
    <row r="768" spans="1:42" ht="15">
      <c r="A768" s="834"/>
      <c r="B768" s="455"/>
      <c r="C768" s="456"/>
      <c r="D768" s="456"/>
      <c r="E768" s="461"/>
      <c r="F768" s="456"/>
      <c r="G768" s="126"/>
      <c r="H768" s="126"/>
      <c r="I768" s="456"/>
      <c r="J768" s="456"/>
      <c r="K768" s="456"/>
      <c r="L768" s="458"/>
      <c r="M768" s="458"/>
      <c r="N768" s="458"/>
      <c r="O768" s="458"/>
      <c r="P768" s="458"/>
      <c r="Q768" s="458"/>
      <c r="R768" s="458"/>
      <c r="S768" s="458"/>
      <c r="T768" s="458"/>
      <c r="U768" s="458"/>
      <c r="V768" s="458"/>
      <c r="W768" s="458"/>
      <c r="X768" s="458"/>
      <c r="Y768" s="459"/>
      <c r="Z768" s="459"/>
      <c r="AA768" s="286"/>
      <c r="AB768" s="430"/>
      <c r="AC768" s="430"/>
      <c r="AD768" s="430"/>
      <c r="AE768" s="430"/>
      <c r="AF768" s="430"/>
      <c r="AG768" s="430"/>
      <c r="AH768" s="430"/>
      <c r="AI768" s="430"/>
      <c r="AJ768" s="430"/>
      <c r="AK768" s="430"/>
      <c r="AL768" s="430"/>
      <c r="AM768" s="430"/>
      <c r="AN768" s="430"/>
      <c r="AO768" s="430"/>
      <c r="AP768" s="430"/>
    </row>
    <row r="769" spans="1:42" ht="15">
      <c r="A769" s="834"/>
      <c r="B769" s="455"/>
      <c r="C769" s="456"/>
      <c r="D769" s="456"/>
      <c r="E769" s="461"/>
      <c r="F769" s="456"/>
      <c r="G769" s="126"/>
      <c r="H769" s="126"/>
      <c r="I769" s="456"/>
      <c r="J769" s="456"/>
      <c r="K769" s="456"/>
      <c r="L769" s="458"/>
      <c r="M769" s="458"/>
      <c r="N769" s="458"/>
      <c r="O769" s="458"/>
      <c r="P769" s="458"/>
      <c r="Q769" s="458"/>
      <c r="R769" s="458"/>
      <c r="S769" s="458"/>
      <c r="T769" s="458"/>
      <c r="U769" s="458"/>
      <c r="V769" s="458"/>
      <c r="W769" s="458"/>
      <c r="X769" s="458"/>
      <c r="Y769" s="459"/>
      <c r="Z769" s="459"/>
      <c r="AA769" s="286"/>
      <c r="AB769" s="430"/>
      <c r="AC769" s="430"/>
      <c r="AD769" s="430"/>
      <c r="AE769" s="430"/>
      <c r="AF769" s="430"/>
      <c r="AG769" s="430"/>
      <c r="AH769" s="430"/>
      <c r="AI769" s="430"/>
      <c r="AJ769" s="430"/>
      <c r="AK769" s="430"/>
      <c r="AL769" s="430"/>
      <c r="AM769" s="430"/>
      <c r="AN769" s="430"/>
      <c r="AO769" s="430"/>
      <c r="AP769" s="430"/>
    </row>
    <row r="770" spans="1:42" ht="15">
      <c r="A770" s="834"/>
      <c r="B770" s="455"/>
      <c r="C770" s="456"/>
      <c r="D770" s="456"/>
      <c r="E770" s="461"/>
      <c r="F770" s="456"/>
      <c r="G770" s="126"/>
      <c r="H770" s="126"/>
      <c r="I770" s="456"/>
      <c r="J770" s="456"/>
      <c r="K770" s="456"/>
      <c r="L770" s="458"/>
      <c r="M770" s="458"/>
      <c r="N770" s="458"/>
      <c r="O770" s="458"/>
      <c r="P770" s="458"/>
      <c r="Q770" s="458"/>
      <c r="R770" s="458"/>
      <c r="S770" s="458"/>
      <c r="T770" s="458"/>
      <c r="U770" s="458"/>
      <c r="V770" s="458"/>
      <c r="W770" s="458"/>
      <c r="X770" s="458"/>
      <c r="Y770" s="459"/>
      <c r="Z770" s="459"/>
      <c r="AA770" s="286"/>
      <c r="AB770" s="430"/>
      <c r="AC770" s="430"/>
      <c r="AD770" s="430"/>
      <c r="AE770" s="430"/>
      <c r="AF770" s="430"/>
      <c r="AG770" s="430"/>
      <c r="AH770" s="430"/>
      <c r="AI770" s="430"/>
      <c r="AJ770" s="430"/>
      <c r="AK770" s="430"/>
      <c r="AL770" s="430"/>
      <c r="AM770" s="430"/>
      <c r="AN770" s="430"/>
      <c r="AO770" s="430"/>
      <c r="AP770" s="430"/>
    </row>
    <row r="771" spans="1:42" ht="12.75">
      <c r="A771" s="430"/>
      <c r="B771" s="430"/>
      <c r="C771" s="430"/>
      <c r="D771" s="430"/>
      <c r="E771" s="282"/>
      <c r="F771" s="430"/>
      <c r="G771" s="50"/>
      <c r="H771" s="50"/>
      <c r="I771" s="430"/>
      <c r="J771" s="430"/>
      <c r="K771" s="430"/>
      <c r="L771" s="430"/>
      <c r="M771" s="430"/>
      <c r="N771" s="430"/>
      <c r="O771" s="430"/>
      <c r="P771" s="430"/>
      <c r="Q771" s="430"/>
      <c r="R771" s="430"/>
      <c r="S771" s="430"/>
      <c r="T771" s="430"/>
      <c r="U771" s="430"/>
      <c r="V771" s="430"/>
      <c r="W771" s="430"/>
      <c r="X771" s="430"/>
      <c r="Y771" s="430"/>
      <c r="Z771" s="430"/>
      <c r="AA771" s="286"/>
      <c r="AB771" s="430"/>
      <c r="AC771" s="430"/>
      <c r="AD771" s="430"/>
      <c r="AE771" s="430"/>
      <c r="AF771" s="430"/>
      <c r="AG771" s="430"/>
      <c r="AH771" s="430"/>
      <c r="AI771" s="430"/>
      <c r="AJ771" s="430"/>
      <c r="AK771" s="430"/>
      <c r="AL771" s="430"/>
      <c r="AM771" s="430"/>
      <c r="AN771" s="430"/>
      <c r="AO771" s="430"/>
      <c r="AP771" s="430"/>
    </row>
    <row r="772" spans="1:42" ht="12.75">
      <c r="A772" s="430"/>
      <c r="B772" s="430"/>
      <c r="C772" s="430"/>
      <c r="D772" s="430"/>
      <c r="E772" s="282"/>
      <c r="F772" s="430"/>
      <c r="G772" s="50"/>
      <c r="H772" s="50"/>
      <c r="I772" s="430"/>
      <c r="J772" s="430"/>
      <c r="K772" s="430"/>
      <c r="L772" s="430"/>
      <c r="M772" s="430"/>
      <c r="N772" s="430"/>
      <c r="O772" s="430"/>
      <c r="P772" s="430"/>
      <c r="Q772" s="430"/>
      <c r="R772" s="430"/>
      <c r="S772" s="430"/>
      <c r="T772" s="430"/>
      <c r="U772" s="430"/>
      <c r="V772" s="430"/>
      <c r="W772" s="430"/>
      <c r="X772" s="430"/>
      <c r="Y772" s="430"/>
      <c r="Z772" s="430"/>
      <c r="AA772" s="286"/>
      <c r="AB772" s="430"/>
      <c r="AC772" s="430"/>
      <c r="AD772" s="430"/>
      <c r="AE772" s="430"/>
      <c r="AF772" s="430"/>
      <c r="AG772" s="430"/>
      <c r="AH772" s="430"/>
      <c r="AI772" s="430"/>
      <c r="AJ772" s="430"/>
      <c r="AK772" s="430"/>
      <c r="AL772" s="430"/>
      <c r="AM772" s="430"/>
      <c r="AN772" s="430"/>
      <c r="AO772" s="430"/>
      <c r="AP772" s="430"/>
    </row>
    <row r="773" spans="1:42" ht="12.75">
      <c r="A773" s="430"/>
      <c r="B773" s="430"/>
      <c r="C773" s="430"/>
      <c r="D773" s="430"/>
      <c r="E773" s="282"/>
      <c r="F773" s="430"/>
      <c r="G773" s="50"/>
      <c r="H773" s="50"/>
      <c r="I773" s="430"/>
      <c r="J773" s="430"/>
      <c r="K773" s="430"/>
      <c r="L773" s="430"/>
      <c r="M773" s="430"/>
      <c r="N773" s="430"/>
      <c r="O773" s="430"/>
      <c r="P773" s="430"/>
      <c r="Q773" s="430"/>
      <c r="R773" s="430"/>
      <c r="S773" s="430"/>
      <c r="T773" s="430"/>
      <c r="U773" s="430"/>
      <c r="V773" s="430"/>
      <c r="W773" s="430"/>
      <c r="X773" s="430"/>
      <c r="Y773" s="430"/>
      <c r="Z773" s="430"/>
      <c r="AA773" s="286"/>
      <c r="AB773" s="430"/>
      <c r="AC773" s="430"/>
      <c r="AD773" s="430"/>
      <c r="AE773" s="430"/>
      <c r="AF773" s="430"/>
      <c r="AG773" s="430"/>
      <c r="AH773" s="430"/>
      <c r="AI773" s="430"/>
      <c r="AJ773" s="430"/>
      <c r="AK773" s="430"/>
      <c r="AL773" s="430"/>
      <c r="AM773" s="430"/>
      <c r="AN773" s="430"/>
      <c r="AO773" s="430"/>
      <c r="AP773" s="430"/>
    </row>
    <row r="774" spans="1:42" ht="12.75">
      <c r="A774" s="430"/>
      <c r="B774" s="430"/>
      <c r="C774" s="430"/>
      <c r="D774" s="430"/>
      <c r="E774" s="282"/>
      <c r="F774" s="430"/>
      <c r="G774" s="50"/>
      <c r="H774" s="50"/>
      <c r="I774" s="430"/>
      <c r="J774" s="430"/>
      <c r="K774" s="430"/>
      <c r="L774" s="430"/>
      <c r="M774" s="430"/>
      <c r="N774" s="430"/>
      <c r="O774" s="430"/>
      <c r="P774" s="430"/>
      <c r="Q774" s="430"/>
      <c r="R774" s="430"/>
      <c r="S774" s="430"/>
      <c r="T774" s="430"/>
      <c r="U774" s="430"/>
      <c r="V774" s="430"/>
      <c r="W774" s="430"/>
      <c r="X774" s="430"/>
      <c r="Y774" s="430"/>
      <c r="Z774" s="430"/>
      <c r="AA774" s="286"/>
      <c r="AB774" s="430"/>
      <c r="AC774" s="430"/>
      <c r="AD774" s="430"/>
      <c r="AE774" s="430"/>
      <c r="AF774" s="430"/>
      <c r="AG774" s="430"/>
      <c r="AH774" s="430"/>
      <c r="AI774" s="430"/>
      <c r="AJ774" s="430"/>
      <c r="AK774" s="430"/>
      <c r="AL774" s="430"/>
      <c r="AM774" s="430"/>
      <c r="AN774" s="430"/>
      <c r="AO774" s="430"/>
      <c r="AP774" s="430"/>
    </row>
    <row r="775" spans="1:42" ht="12.75">
      <c r="A775" s="430"/>
      <c r="B775" s="430"/>
      <c r="C775" s="430"/>
      <c r="D775" s="430"/>
      <c r="E775" s="282"/>
      <c r="F775" s="430"/>
      <c r="G775" s="50"/>
      <c r="H775" s="50"/>
      <c r="I775" s="430"/>
      <c r="J775" s="430"/>
      <c r="K775" s="430"/>
      <c r="L775" s="430"/>
      <c r="M775" s="430"/>
      <c r="N775" s="430"/>
      <c r="O775" s="430"/>
      <c r="P775" s="430"/>
      <c r="Q775" s="430"/>
      <c r="R775" s="430"/>
      <c r="S775" s="430"/>
      <c r="T775" s="430"/>
      <c r="U775" s="430"/>
      <c r="V775" s="430"/>
      <c r="W775" s="430"/>
      <c r="X775" s="430"/>
      <c r="Y775" s="430"/>
      <c r="Z775" s="430"/>
      <c r="AA775" s="286"/>
      <c r="AB775" s="430"/>
      <c r="AC775" s="430"/>
      <c r="AD775" s="430"/>
      <c r="AE775" s="430"/>
      <c r="AF775" s="430"/>
      <c r="AG775" s="430"/>
      <c r="AH775" s="430"/>
      <c r="AI775" s="430"/>
      <c r="AJ775" s="430"/>
      <c r="AK775" s="430"/>
      <c r="AL775" s="430"/>
      <c r="AM775" s="430"/>
      <c r="AN775" s="430"/>
      <c r="AO775" s="430"/>
      <c r="AP775" s="430"/>
    </row>
    <row r="776" spans="1:42" ht="12.75">
      <c r="A776" s="430"/>
      <c r="B776" s="430"/>
      <c r="C776" s="430"/>
      <c r="D776" s="430"/>
      <c r="E776" s="282"/>
      <c r="F776" s="430"/>
      <c r="G776" s="50"/>
      <c r="H776" s="50"/>
      <c r="I776" s="430"/>
      <c r="J776" s="430"/>
      <c r="K776" s="430"/>
      <c r="L776" s="430"/>
      <c r="M776" s="430"/>
      <c r="N776" s="430"/>
      <c r="O776" s="430"/>
      <c r="P776" s="430"/>
      <c r="Q776" s="430"/>
      <c r="R776" s="430"/>
      <c r="S776" s="430"/>
      <c r="T776" s="430"/>
      <c r="U776" s="430"/>
      <c r="V776" s="430"/>
      <c r="W776" s="430"/>
      <c r="X776" s="430"/>
      <c r="Y776" s="430"/>
      <c r="Z776" s="430"/>
      <c r="AA776" s="286"/>
      <c r="AB776" s="430"/>
      <c r="AC776" s="430"/>
      <c r="AD776" s="430"/>
      <c r="AE776" s="430"/>
      <c r="AF776" s="430"/>
      <c r="AG776" s="430"/>
      <c r="AH776" s="430"/>
      <c r="AI776" s="430"/>
      <c r="AJ776" s="430"/>
      <c r="AK776" s="430"/>
      <c r="AL776" s="430"/>
      <c r="AM776" s="430"/>
      <c r="AN776" s="430"/>
      <c r="AO776" s="430"/>
      <c r="AP776" s="430"/>
    </row>
    <row r="777" spans="1:42" ht="12.75">
      <c r="A777" s="430"/>
      <c r="B777" s="430"/>
      <c r="C777" s="430"/>
      <c r="D777" s="430"/>
      <c r="E777" s="282"/>
      <c r="F777" s="430"/>
      <c r="G777" s="50"/>
      <c r="H777" s="50"/>
      <c r="I777" s="430"/>
      <c r="J777" s="430"/>
      <c r="K777" s="430"/>
      <c r="L777" s="430"/>
      <c r="M777" s="430"/>
      <c r="N777" s="430"/>
      <c r="O777" s="430"/>
      <c r="P777" s="430"/>
      <c r="Q777" s="430"/>
      <c r="R777" s="430"/>
      <c r="S777" s="430"/>
      <c r="T777" s="430"/>
      <c r="U777" s="430"/>
      <c r="V777" s="430"/>
      <c r="W777" s="430"/>
      <c r="X777" s="430"/>
      <c r="Y777" s="430"/>
      <c r="Z777" s="430"/>
      <c r="AA777" s="286"/>
      <c r="AB777" s="430"/>
      <c r="AC777" s="430"/>
      <c r="AD777" s="430"/>
      <c r="AE777" s="430"/>
      <c r="AF777" s="430"/>
      <c r="AG777" s="430"/>
      <c r="AH777" s="430"/>
      <c r="AI777" s="430"/>
      <c r="AJ777" s="430"/>
      <c r="AK777" s="430"/>
      <c r="AL777" s="430"/>
      <c r="AM777" s="430"/>
      <c r="AN777" s="430"/>
      <c r="AO777" s="430"/>
      <c r="AP777" s="430"/>
    </row>
    <row r="778" spans="1:42" ht="12.75">
      <c r="A778" s="430"/>
      <c r="B778" s="430"/>
      <c r="C778" s="430"/>
      <c r="D778" s="430"/>
      <c r="E778" s="282"/>
      <c r="F778" s="430"/>
      <c r="G778" s="50"/>
      <c r="H778" s="50"/>
      <c r="I778" s="430"/>
      <c r="J778" s="430"/>
      <c r="K778" s="430"/>
      <c r="L778" s="430"/>
      <c r="M778" s="430"/>
      <c r="N778" s="430"/>
      <c r="O778" s="430"/>
      <c r="P778" s="430"/>
      <c r="Q778" s="430"/>
      <c r="R778" s="430"/>
      <c r="S778" s="430"/>
      <c r="T778" s="430"/>
      <c r="U778" s="430"/>
      <c r="V778" s="430"/>
      <c r="W778" s="430"/>
      <c r="X778" s="430"/>
      <c r="Y778" s="430"/>
      <c r="Z778" s="430"/>
      <c r="AA778" s="286"/>
      <c r="AB778" s="430"/>
      <c r="AC778" s="430"/>
      <c r="AD778" s="430"/>
      <c r="AE778" s="430"/>
      <c r="AF778" s="430"/>
      <c r="AG778" s="430"/>
      <c r="AH778" s="430"/>
      <c r="AI778" s="430"/>
      <c r="AJ778" s="430"/>
      <c r="AK778" s="430"/>
      <c r="AL778" s="430"/>
      <c r="AM778" s="430"/>
      <c r="AN778" s="430"/>
      <c r="AO778" s="430"/>
      <c r="AP778" s="430"/>
    </row>
    <row r="779" spans="1:42" ht="12.75">
      <c r="A779" s="430"/>
      <c r="B779" s="430"/>
      <c r="C779" s="430"/>
      <c r="D779" s="430"/>
      <c r="E779" s="282"/>
      <c r="F779" s="430"/>
      <c r="G779" s="50"/>
      <c r="H779" s="50"/>
      <c r="I779" s="430"/>
      <c r="J779" s="430"/>
      <c r="K779" s="430"/>
      <c r="L779" s="430"/>
      <c r="M779" s="430"/>
      <c r="N779" s="430"/>
      <c r="O779" s="430"/>
      <c r="P779" s="430"/>
      <c r="Q779" s="430"/>
      <c r="R779" s="430"/>
      <c r="S779" s="430"/>
      <c r="T779" s="430"/>
      <c r="U779" s="430"/>
      <c r="V779" s="430"/>
      <c r="W779" s="430"/>
      <c r="X779" s="430"/>
      <c r="Y779" s="430"/>
      <c r="Z779" s="430"/>
      <c r="AA779" s="286"/>
      <c r="AB779" s="430"/>
      <c r="AC779" s="430"/>
      <c r="AD779" s="430"/>
      <c r="AE779" s="430"/>
      <c r="AF779" s="430"/>
      <c r="AG779" s="430"/>
      <c r="AH779" s="430"/>
      <c r="AI779" s="430"/>
      <c r="AJ779" s="430"/>
      <c r="AK779" s="430"/>
      <c r="AL779" s="430"/>
      <c r="AM779" s="430"/>
      <c r="AN779" s="430"/>
      <c r="AO779" s="430"/>
      <c r="AP779" s="430"/>
    </row>
    <row r="780" spans="1:42" ht="12.75">
      <c r="A780" s="430"/>
      <c r="B780" s="430"/>
      <c r="C780" s="430"/>
      <c r="D780" s="430"/>
      <c r="E780" s="282"/>
      <c r="F780" s="430"/>
      <c r="G780" s="50"/>
      <c r="H780" s="50"/>
      <c r="I780" s="430"/>
      <c r="J780" s="430"/>
      <c r="K780" s="430"/>
      <c r="L780" s="430"/>
      <c r="M780" s="430"/>
      <c r="N780" s="430"/>
      <c r="O780" s="430"/>
      <c r="P780" s="430"/>
      <c r="Q780" s="430"/>
      <c r="R780" s="430"/>
      <c r="S780" s="430"/>
      <c r="T780" s="430"/>
      <c r="U780" s="430"/>
      <c r="V780" s="430"/>
      <c r="W780" s="430"/>
      <c r="X780" s="430"/>
      <c r="Y780" s="430"/>
      <c r="Z780" s="430"/>
      <c r="AA780" s="286"/>
      <c r="AB780" s="430"/>
      <c r="AC780" s="430"/>
      <c r="AD780" s="430"/>
      <c r="AE780" s="430"/>
      <c r="AF780" s="430"/>
      <c r="AG780" s="430"/>
      <c r="AH780" s="430"/>
      <c r="AI780" s="430"/>
      <c r="AJ780" s="430"/>
      <c r="AK780" s="430"/>
      <c r="AL780" s="430"/>
      <c r="AM780" s="430"/>
      <c r="AN780" s="430"/>
      <c r="AO780" s="430"/>
      <c r="AP780" s="430"/>
    </row>
    <row r="781" spans="1:42" ht="12.75">
      <c r="A781" s="430"/>
      <c r="B781" s="430"/>
      <c r="C781" s="430"/>
      <c r="D781" s="430"/>
      <c r="E781" s="282"/>
      <c r="F781" s="430"/>
      <c r="G781" s="50"/>
      <c r="H781" s="50"/>
      <c r="I781" s="430"/>
      <c r="J781" s="430"/>
      <c r="K781" s="430"/>
      <c r="L781" s="430"/>
      <c r="M781" s="430"/>
      <c r="N781" s="430"/>
      <c r="O781" s="430"/>
      <c r="P781" s="430"/>
      <c r="Q781" s="430"/>
      <c r="R781" s="430"/>
      <c r="S781" s="430"/>
      <c r="T781" s="430"/>
      <c r="U781" s="430"/>
      <c r="V781" s="430"/>
      <c r="W781" s="430"/>
      <c r="X781" s="430"/>
      <c r="Y781" s="430"/>
      <c r="Z781" s="430"/>
      <c r="AA781" s="286"/>
      <c r="AB781" s="430"/>
      <c r="AC781" s="430"/>
      <c r="AD781" s="430"/>
      <c r="AE781" s="430"/>
      <c r="AF781" s="430"/>
      <c r="AG781" s="430"/>
      <c r="AH781" s="430"/>
      <c r="AI781" s="430"/>
      <c r="AJ781" s="430"/>
      <c r="AK781" s="430"/>
      <c r="AL781" s="430"/>
      <c r="AM781" s="430"/>
      <c r="AN781" s="430"/>
      <c r="AO781" s="430"/>
      <c r="AP781" s="430"/>
    </row>
    <row r="782" spans="1:42" ht="12.75">
      <c r="A782" s="430"/>
      <c r="B782" s="430"/>
      <c r="C782" s="430"/>
      <c r="D782" s="430"/>
      <c r="E782" s="282"/>
      <c r="F782" s="430"/>
      <c r="G782" s="50"/>
      <c r="H782" s="50"/>
      <c r="I782" s="430"/>
      <c r="J782" s="430"/>
      <c r="K782" s="430"/>
      <c r="L782" s="430"/>
      <c r="M782" s="430"/>
      <c r="N782" s="430"/>
      <c r="O782" s="430"/>
      <c r="P782" s="430"/>
      <c r="Q782" s="430"/>
      <c r="R782" s="430"/>
      <c r="S782" s="430"/>
      <c r="T782" s="430"/>
      <c r="U782" s="430"/>
      <c r="V782" s="430"/>
      <c r="W782" s="430"/>
      <c r="X782" s="430"/>
      <c r="Y782" s="430"/>
      <c r="Z782" s="430"/>
      <c r="AA782" s="286"/>
      <c r="AB782" s="430"/>
      <c r="AC782" s="430"/>
      <c r="AD782" s="430"/>
      <c r="AE782" s="430"/>
      <c r="AF782" s="430"/>
      <c r="AG782" s="430"/>
      <c r="AH782" s="430"/>
      <c r="AI782" s="430"/>
      <c r="AJ782" s="430"/>
      <c r="AK782" s="430"/>
      <c r="AL782" s="430"/>
      <c r="AM782" s="430"/>
      <c r="AN782" s="430"/>
      <c r="AO782" s="430"/>
      <c r="AP782" s="430"/>
    </row>
    <row r="783" spans="1:42" ht="12.75">
      <c r="A783" s="430"/>
      <c r="B783" s="430"/>
      <c r="C783" s="430"/>
      <c r="D783" s="430"/>
      <c r="E783" s="282"/>
      <c r="F783" s="430"/>
      <c r="G783" s="50"/>
      <c r="H783" s="50"/>
      <c r="I783" s="430"/>
      <c r="J783" s="430"/>
      <c r="K783" s="430"/>
      <c r="L783" s="430"/>
      <c r="M783" s="430"/>
      <c r="N783" s="430"/>
      <c r="O783" s="430"/>
      <c r="P783" s="430"/>
      <c r="Q783" s="430"/>
      <c r="R783" s="430"/>
      <c r="S783" s="430"/>
      <c r="T783" s="430"/>
      <c r="U783" s="430"/>
      <c r="V783" s="430"/>
      <c r="W783" s="430"/>
      <c r="X783" s="430"/>
      <c r="Y783" s="430"/>
      <c r="Z783" s="430"/>
      <c r="AA783" s="286"/>
      <c r="AB783" s="430"/>
      <c r="AC783" s="430"/>
      <c r="AD783" s="430"/>
      <c r="AE783" s="430"/>
      <c r="AF783" s="430"/>
      <c r="AG783" s="430"/>
      <c r="AH783" s="430"/>
      <c r="AI783" s="430"/>
      <c r="AJ783" s="430"/>
      <c r="AK783" s="430"/>
      <c r="AL783" s="430"/>
      <c r="AM783" s="430"/>
      <c r="AN783" s="430"/>
      <c r="AO783" s="430"/>
      <c r="AP783" s="430"/>
    </row>
    <row r="784" spans="1:42" ht="12.75">
      <c r="A784" s="430"/>
      <c r="B784" s="430"/>
      <c r="C784" s="430"/>
      <c r="D784" s="430"/>
      <c r="E784" s="282"/>
      <c r="F784" s="430"/>
      <c r="G784" s="50"/>
      <c r="H784" s="50"/>
      <c r="I784" s="430"/>
      <c r="J784" s="430"/>
      <c r="K784" s="430"/>
      <c r="L784" s="430"/>
      <c r="M784" s="430"/>
      <c r="N784" s="430"/>
      <c r="O784" s="430"/>
      <c r="P784" s="430"/>
      <c r="Q784" s="430"/>
      <c r="R784" s="430"/>
      <c r="S784" s="430"/>
      <c r="T784" s="430"/>
      <c r="U784" s="430"/>
      <c r="V784" s="430"/>
      <c r="W784" s="430"/>
      <c r="X784" s="430"/>
      <c r="Y784" s="430"/>
      <c r="Z784" s="430"/>
      <c r="AA784" s="286"/>
      <c r="AB784" s="430"/>
      <c r="AC784" s="430"/>
      <c r="AD784" s="430"/>
      <c r="AE784" s="430"/>
      <c r="AF784" s="430"/>
      <c r="AG784" s="430"/>
      <c r="AH784" s="430"/>
      <c r="AI784" s="430"/>
      <c r="AJ784" s="430"/>
      <c r="AK784" s="430"/>
      <c r="AL784" s="430"/>
      <c r="AM784" s="430"/>
      <c r="AN784" s="430"/>
      <c r="AO784" s="430"/>
      <c r="AP784" s="430"/>
    </row>
    <row r="785" spans="1:42" ht="12.75">
      <c r="A785" s="430"/>
      <c r="B785" s="430"/>
      <c r="C785" s="430"/>
      <c r="D785" s="430"/>
      <c r="E785" s="282"/>
      <c r="F785" s="430"/>
      <c r="G785" s="50"/>
      <c r="H785" s="50"/>
      <c r="I785" s="430"/>
      <c r="J785" s="430"/>
      <c r="K785" s="430"/>
      <c r="L785" s="430"/>
      <c r="M785" s="430"/>
      <c r="N785" s="430"/>
      <c r="O785" s="430"/>
      <c r="P785" s="430"/>
      <c r="Q785" s="430"/>
      <c r="R785" s="430"/>
      <c r="S785" s="430"/>
      <c r="T785" s="430"/>
      <c r="U785" s="430"/>
      <c r="V785" s="430"/>
      <c r="W785" s="430"/>
      <c r="X785" s="430"/>
      <c r="Y785" s="430"/>
      <c r="Z785" s="430"/>
      <c r="AA785" s="286"/>
      <c r="AB785" s="430"/>
      <c r="AC785" s="430"/>
      <c r="AD785" s="430"/>
      <c r="AE785" s="430"/>
      <c r="AF785" s="430"/>
      <c r="AG785" s="430"/>
      <c r="AH785" s="430"/>
      <c r="AI785" s="430"/>
      <c r="AJ785" s="430"/>
      <c r="AK785" s="430"/>
      <c r="AL785" s="430"/>
      <c r="AM785" s="430"/>
      <c r="AN785" s="430"/>
      <c r="AO785" s="430"/>
      <c r="AP785" s="430"/>
    </row>
    <row r="786" spans="1:42" ht="12.75">
      <c r="A786" s="430"/>
      <c r="B786" s="430"/>
      <c r="C786" s="430"/>
      <c r="D786" s="430"/>
      <c r="E786" s="282"/>
      <c r="F786" s="430"/>
      <c r="G786" s="50"/>
      <c r="H786" s="50"/>
      <c r="I786" s="430"/>
      <c r="J786" s="430"/>
      <c r="K786" s="430"/>
      <c r="L786" s="430"/>
      <c r="M786" s="430"/>
      <c r="N786" s="430"/>
      <c r="O786" s="430"/>
      <c r="P786" s="430"/>
      <c r="Q786" s="430"/>
      <c r="R786" s="430"/>
      <c r="S786" s="430"/>
      <c r="T786" s="430"/>
      <c r="U786" s="430"/>
      <c r="V786" s="430"/>
      <c r="W786" s="430"/>
      <c r="X786" s="430"/>
      <c r="Y786" s="430"/>
      <c r="Z786" s="430"/>
      <c r="AA786" s="286"/>
      <c r="AB786" s="430"/>
      <c r="AC786" s="430"/>
      <c r="AD786" s="430"/>
      <c r="AE786" s="430"/>
      <c r="AF786" s="430"/>
      <c r="AG786" s="430"/>
      <c r="AH786" s="430"/>
      <c r="AI786" s="430"/>
      <c r="AJ786" s="430"/>
      <c r="AK786" s="430"/>
      <c r="AL786" s="430"/>
      <c r="AM786" s="430"/>
      <c r="AN786" s="430"/>
      <c r="AO786" s="430"/>
      <c r="AP786" s="430"/>
    </row>
    <row r="787" spans="1:42" ht="12.75">
      <c r="A787" s="430"/>
      <c r="B787" s="430"/>
      <c r="C787" s="430"/>
      <c r="D787" s="430"/>
      <c r="E787" s="282"/>
      <c r="F787" s="430"/>
      <c r="G787" s="50"/>
      <c r="H787" s="50"/>
      <c r="I787" s="430"/>
      <c r="J787" s="430"/>
      <c r="K787" s="430"/>
      <c r="L787" s="430"/>
      <c r="M787" s="430"/>
      <c r="N787" s="430"/>
      <c r="O787" s="430"/>
      <c r="P787" s="430"/>
      <c r="Q787" s="430"/>
      <c r="R787" s="430"/>
      <c r="S787" s="430"/>
      <c r="T787" s="430"/>
      <c r="U787" s="430"/>
      <c r="V787" s="430"/>
      <c r="W787" s="430"/>
      <c r="X787" s="430"/>
      <c r="Y787" s="430"/>
      <c r="Z787" s="430"/>
      <c r="AA787" s="286"/>
      <c r="AB787" s="430"/>
      <c r="AC787" s="430"/>
      <c r="AD787" s="430"/>
      <c r="AE787" s="430"/>
      <c r="AF787" s="430"/>
      <c r="AG787" s="430"/>
      <c r="AH787" s="430"/>
      <c r="AI787" s="430"/>
      <c r="AJ787" s="430"/>
      <c r="AK787" s="430"/>
      <c r="AL787" s="430"/>
      <c r="AM787" s="430"/>
      <c r="AN787" s="430"/>
      <c r="AO787" s="430"/>
      <c r="AP787" s="430"/>
    </row>
    <row r="788" spans="1:42" ht="12.75">
      <c r="A788" s="430"/>
      <c r="B788" s="430"/>
      <c r="C788" s="430"/>
      <c r="D788" s="430"/>
      <c r="E788" s="282"/>
      <c r="F788" s="430"/>
      <c r="G788" s="50"/>
      <c r="H788" s="50"/>
      <c r="I788" s="430"/>
      <c r="J788" s="430"/>
      <c r="K788" s="430"/>
      <c r="L788" s="430"/>
      <c r="M788" s="430"/>
      <c r="N788" s="430"/>
      <c r="O788" s="430"/>
      <c r="P788" s="430"/>
      <c r="Q788" s="430"/>
      <c r="R788" s="430"/>
      <c r="S788" s="430"/>
      <c r="T788" s="430"/>
      <c r="U788" s="430"/>
      <c r="V788" s="430"/>
      <c r="W788" s="430"/>
      <c r="X788" s="430"/>
      <c r="Y788" s="430"/>
      <c r="Z788" s="430"/>
      <c r="AA788" s="286"/>
      <c r="AB788" s="430"/>
      <c r="AC788" s="430"/>
      <c r="AD788" s="430"/>
      <c r="AE788" s="430"/>
      <c r="AF788" s="430"/>
      <c r="AG788" s="430"/>
      <c r="AH788" s="430"/>
      <c r="AI788" s="430"/>
      <c r="AJ788" s="430"/>
      <c r="AK788" s="430"/>
      <c r="AL788" s="430"/>
      <c r="AM788" s="430"/>
      <c r="AN788" s="430"/>
      <c r="AO788" s="430"/>
      <c r="AP788" s="430"/>
    </row>
    <row r="789" spans="1:42" ht="12.75">
      <c r="A789" s="430"/>
      <c r="B789" s="430"/>
      <c r="C789" s="430"/>
      <c r="D789" s="430"/>
      <c r="E789" s="282"/>
      <c r="F789" s="430"/>
      <c r="G789" s="50"/>
      <c r="H789" s="50"/>
      <c r="I789" s="430"/>
      <c r="J789" s="430"/>
      <c r="K789" s="430"/>
      <c r="L789" s="430"/>
      <c r="M789" s="430"/>
      <c r="N789" s="430"/>
      <c r="O789" s="430"/>
      <c r="P789" s="430"/>
      <c r="Q789" s="430"/>
      <c r="R789" s="430"/>
      <c r="S789" s="430"/>
      <c r="T789" s="430"/>
      <c r="U789" s="430"/>
      <c r="V789" s="430"/>
      <c r="W789" s="430"/>
      <c r="X789" s="430"/>
      <c r="Y789" s="430"/>
      <c r="Z789" s="430"/>
      <c r="AA789" s="286"/>
      <c r="AB789" s="430"/>
      <c r="AC789" s="430"/>
      <c r="AD789" s="430"/>
      <c r="AE789" s="430"/>
      <c r="AF789" s="430"/>
      <c r="AG789" s="430"/>
      <c r="AH789" s="430"/>
      <c r="AI789" s="430"/>
      <c r="AJ789" s="430"/>
      <c r="AK789" s="430"/>
      <c r="AL789" s="430"/>
      <c r="AM789" s="430"/>
      <c r="AN789" s="430"/>
      <c r="AO789" s="430"/>
      <c r="AP789" s="430"/>
    </row>
    <row r="790" spans="1:42" ht="12.75">
      <c r="A790" s="430"/>
      <c r="B790" s="430"/>
      <c r="C790" s="430"/>
      <c r="D790" s="430"/>
      <c r="E790" s="282"/>
      <c r="F790" s="430"/>
      <c r="G790" s="50"/>
      <c r="H790" s="50"/>
      <c r="I790" s="430"/>
      <c r="J790" s="430"/>
      <c r="K790" s="430"/>
      <c r="L790" s="430"/>
      <c r="M790" s="430"/>
      <c r="N790" s="430"/>
      <c r="O790" s="430"/>
      <c r="P790" s="430"/>
      <c r="Q790" s="430"/>
      <c r="R790" s="430"/>
      <c r="S790" s="430"/>
      <c r="T790" s="430"/>
      <c r="U790" s="430"/>
      <c r="V790" s="430"/>
      <c r="W790" s="430"/>
      <c r="X790" s="430"/>
      <c r="Y790" s="430"/>
      <c r="Z790" s="430"/>
      <c r="AA790" s="286"/>
      <c r="AB790" s="430"/>
      <c r="AC790" s="430"/>
      <c r="AD790" s="430"/>
      <c r="AE790" s="430"/>
      <c r="AF790" s="430"/>
      <c r="AG790" s="430"/>
      <c r="AH790" s="430"/>
      <c r="AI790" s="430"/>
      <c r="AJ790" s="430"/>
      <c r="AK790" s="430"/>
      <c r="AL790" s="430"/>
      <c r="AM790" s="430"/>
      <c r="AN790" s="430"/>
      <c r="AO790" s="430"/>
      <c r="AP790" s="430"/>
    </row>
    <row r="791" spans="1:42" ht="12.75">
      <c r="A791" s="430"/>
      <c r="B791" s="430"/>
      <c r="C791" s="430"/>
      <c r="D791" s="430"/>
      <c r="E791" s="282"/>
      <c r="F791" s="430"/>
      <c r="G791" s="50"/>
      <c r="H791" s="50"/>
      <c r="I791" s="430"/>
      <c r="J791" s="430"/>
      <c r="K791" s="430"/>
      <c r="L791" s="430"/>
      <c r="M791" s="430"/>
      <c r="N791" s="430"/>
      <c r="O791" s="430"/>
      <c r="P791" s="430"/>
      <c r="Q791" s="430"/>
      <c r="R791" s="430"/>
      <c r="S791" s="430"/>
      <c r="T791" s="430"/>
      <c r="U791" s="430"/>
      <c r="V791" s="430"/>
      <c r="W791" s="430"/>
      <c r="X791" s="430"/>
      <c r="Y791" s="430"/>
      <c r="Z791" s="430"/>
      <c r="AA791" s="286"/>
      <c r="AB791" s="430"/>
      <c r="AC791" s="430"/>
      <c r="AD791" s="430"/>
      <c r="AE791" s="430"/>
      <c r="AF791" s="430"/>
      <c r="AG791" s="430"/>
      <c r="AH791" s="430"/>
      <c r="AI791" s="430"/>
      <c r="AJ791" s="430"/>
      <c r="AK791" s="430"/>
      <c r="AL791" s="430"/>
      <c r="AM791" s="430"/>
      <c r="AN791" s="430"/>
      <c r="AO791" s="430"/>
      <c r="AP791" s="430"/>
    </row>
    <row r="792" spans="1:42" ht="12.75">
      <c r="A792" s="430"/>
      <c r="B792" s="430"/>
      <c r="C792" s="430"/>
      <c r="D792" s="430"/>
      <c r="E792" s="282"/>
      <c r="F792" s="430"/>
      <c r="G792" s="50"/>
      <c r="H792" s="50"/>
      <c r="I792" s="430"/>
      <c r="J792" s="430"/>
      <c r="K792" s="430"/>
      <c r="L792" s="430"/>
      <c r="M792" s="430"/>
      <c r="N792" s="430"/>
      <c r="O792" s="430"/>
      <c r="P792" s="430"/>
      <c r="Q792" s="430"/>
      <c r="R792" s="430"/>
      <c r="S792" s="430"/>
      <c r="T792" s="430"/>
      <c r="U792" s="430"/>
      <c r="V792" s="430"/>
      <c r="W792" s="430"/>
      <c r="X792" s="430"/>
      <c r="Y792" s="430"/>
      <c r="Z792" s="430"/>
      <c r="AA792" s="286"/>
      <c r="AB792" s="430"/>
      <c r="AC792" s="430"/>
      <c r="AD792" s="430"/>
      <c r="AE792" s="430"/>
      <c r="AF792" s="430"/>
      <c r="AG792" s="430"/>
      <c r="AH792" s="430"/>
      <c r="AI792" s="430"/>
      <c r="AJ792" s="430"/>
      <c r="AK792" s="430"/>
      <c r="AL792" s="430"/>
      <c r="AM792" s="430"/>
      <c r="AN792" s="430"/>
      <c r="AO792" s="430"/>
      <c r="AP792" s="430"/>
    </row>
    <row r="793" spans="1:42" ht="12.75">
      <c r="A793" s="430"/>
      <c r="B793" s="430"/>
      <c r="C793" s="430"/>
      <c r="D793" s="430"/>
      <c r="E793" s="282"/>
      <c r="F793" s="430"/>
      <c r="G793" s="50"/>
      <c r="H793" s="50"/>
      <c r="I793" s="430"/>
      <c r="J793" s="430"/>
      <c r="K793" s="430"/>
      <c r="L793" s="430"/>
      <c r="M793" s="430"/>
      <c r="N793" s="430"/>
      <c r="O793" s="430"/>
      <c r="P793" s="430"/>
      <c r="Q793" s="430"/>
      <c r="R793" s="430"/>
      <c r="S793" s="430"/>
      <c r="T793" s="430"/>
      <c r="U793" s="430"/>
      <c r="V793" s="430"/>
      <c r="W793" s="430"/>
      <c r="X793" s="430"/>
      <c r="Y793" s="430"/>
      <c r="Z793" s="430"/>
      <c r="AA793" s="286"/>
      <c r="AB793" s="430"/>
      <c r="AC793" s="430"/>
      <c r="AD793" s="430"/>
      <c r="AE793" s="430"/>
      <c r="AF793" s="430"/>
      <c r="AG793" s="430"/>
      <c r="AH793" s="430"/>
      <c r="AI793" s="430"/>
      <c r="AJ793" s="430"/>
      <c r="AK793" s="430"/>
      <c r="AL793" s="430"/>
      <c r="AM793" s="430"/>
      <c r="AN793" s="430"/>
      <c r="AO793" s="430"/>
      <c r="AP793" s="430"/>
    </row>
    <row r="794" spans="1:42" ht="12.75">
      <c r="A794" s="430"/>
      <c r="B794" s="430"/>
      <c r="C794" s="430"/>
      <c r="D794" s="430"/>
      <c r="E794" s="282"/>
      <c r="F794" s="430"/>
      <c r="G794" s="50"/>
      <c r="H794" s="50"/>
      <c r="I794" s="430"/>
      <c r="J794" s="430"/>
      <c r="K794" s="430"/>
      <c r="L794" s="430"/>
      <c r="M794" s="430"/>
      <c r="N794" s="430"/>
      <c r="O794" s="430"/>
      <c r="P794" s="430"/>
      <c r="Q794" s="430"/>
      <c r="R794" s="430"/>
      <c r="S794" s="430"/>
      <c r="T794" s="430"/>
      <c r="U794" s="430"/>
      <c r="V794" s="430"/>
      <c r="W794" s="430"/>
      <c r="X794" s="430"/>
      <c r="Y794" s="430"/>
      <c r="Z794" s="430"/>
      <c r="AA794" s="286"/>
      <c r="AB794" s="430"/>
      <c r="AC794" s="430"/>
      <c r="AD794" s="430"/>
      <c r="AE794" s="430"/>
      <c r="AF794" s="430"/>
      <c r="AG794" s="430"/>
      <c r="AH794" s="430"/>
      <c r="AI794" s="430"/>
      <c r="AJ794" s="430"/>
      <c r="AK794" s="430"/>
      <c r="AL794" s="430"/>
      <c r="AM794" s="430"/>
      <c r="AN794" s="430"/>
      <c r="AO794" s="430"/>
      <c r="AP794" s="430"/>
    </row>
    <row r="795" spans="1:42" ht="12.75">
      <c r="A795" s="430"/>
      <c r="B795" s="430"/>
      <c r="C795" s="430"/>
      <c r="D795" s="430"/>
      <c r="E795" s="282"/>
      <c r="F795" s="430"/>
      <c r="G795" s="50"/>
      <c r="H795" s="50"/>
      <c r="I795" s="430"/>
      <c r="J795" s="430"/>
      <c r="K795" s="430"/>
      <c r="L795" s="430"/>
      <c r="M795" s="430"/>
      <c r="N795" s="430"/>
      <c r="O795" s="430"/>
      <c r="P795" s="430"/>
      <c r="Q795" s="430"/>
      <c r="R795" s="430"/>
      <c r="S795" s="430"/>
      <c r="T795" s="430"/>
      <c r="U795" s="430"/>
      <c r="V795" s="430"/>
      <c r="W795" s="430"/>
      <c r="X795" s="430"/>
      <c r="Y795" s="430"/>
      <c r="Z795" s="430"/>
      <c r="AA795" s="286"/>
      <c r="AB795" s="430"/>
      <c r="AC795" s="430"/>
      <c r="AD795" s="430"/>
      <c r="AE795" s="430"/>
      <c r="AF795" s="430"/>
      <c r="AG795" s="430"/>
      <c r="AH795" s="430"/>
      <c r="AI795" s="430"/>
      <c r="AJ795" s="430"/>
      <c r="AK795" s="430"/>
      <c r="AL795" s="430"/>
      <c r="AM795" s="430"/>
      <c r="AN795" s="430"/>
      <c r="AO795" s="430"/>
      <c r="AP795" s="430"/>
    </row>
    <row r="796" spans="1:42" ht="12.75">
      <c r="A796" s="430"/>
      <c r="B796" s="430"/>
      <c r="C796" s="430"/>
      <c r="D796" s="430"/>
      <c r="E796" s="282"/>
      <c r="F796" s="430"/>
      <c r="G796" s="50"/>
      <c r="H796" s="50"/>
      <c r="I796" s="430"/>
      <c r="J796" s="430"/>
      <c r="K796" s="430"/>
      <c r="L796" s="430"/>
      <c r="M796" s="430"/>
      <c r="N796" s="430"/>
      <c r="O796" s="430"/>
      <c r="P796" s="430"/>
      <c r="Q796" s="430"/>
      <c r="R796" s="430"/>
      <c r="S796" s="430"/>
      <c r="T796" s="430"/>
      <c r="U796" s="430"/>
      <c r="V796" s="430"/>
      <c r="W796" s="430"/>
      <c r="X796" s="430"/>
      <c r="Y796" s="430"/>
      <c r="Z796" s="430"/>
      <c r="AA796" s="286"/>
      <c r="AB796" s="430"/>
      <c r="AC796" s="430"/>
      <c r="AD796" s="430"/>
      <c r="AE796" s="430"/>
      <c r="AF796" s="430"/>
      <c r="AG796" s="430"/>
      <c r="AH796" s="430"/>
      <c r="AI796" s="430"/>
      <c r="AJ796" s="430"/>
      <c r="AK796" s="430"/>
      <c r="AL796" s="430"/>
      <c r="AM796" s="430"/>
      <c r="AN796" s="430"/>
      <c r="AO796" s="430"/>
      <c r="AP796" s="430"/>
    </row>
    <row r="797" spans="1:42" ht="12.75">
      <c r="A797" s="430"/>
      <c r="B797" s="430"/>
      <c r="C797" s="430"/>
      <c r="D797" s="430"/>
      <c r="E797" s="282"/>
      <c r="F797" s="430"/>
      <c r="G797" s="50"/>
      <c r="H797" s="50"/>
      <c r="I797" s="430"/>
      <c r="J797" s="430"/>
      <c r="K797" s="430"/>
      <c r="L797" s="430"/>
      <c r="M797" s="430"/>
      <c r="N797" s="430"/>
      <c r="O797" s="430"/>
      <c r="P797" s="430"/>
      <c r="Q797" s="430"/>
      <c r="R797" s="430"/>
      <c r="S797" s="430"/>
      <c r="T797" s="430"/>
      <c r="U797" s="430"/>
      <c r="V797" s="430"/>
      <c r="W797" s="430"/>
      <c r="X797" s="430"/>
      <c r="Y797" s="430"/>
      <c r="Z797" s="430"/>
      <c r="AA797" s="286"/>
      <c r="AB797" s="430"/>
      <c r="AC797" s="430"/>
      <c r="AD797" s="430"/>
      <c r="AE797" s="430"/>
      <c r="AF797" s="430"/>
      <c r="AG797" s="430"/>
      <c r="AH797" s="430"/>
      <c r="AI797" s="430"/>
      <c r="AJ797" s="430"/>
      <c r="AK797" s="430"/>
      <c r="AL797" s="430"/>
      <c r="AM797" s="430"/>
      <c r="AN797" s="430"/>
      <c r="AO797" s="430"/>
      <c r="AP797" s="430"/>
    </row>
    <row r="798" spans="1:42" ht="12.75">
      <c r="A798" s="430"/>
      <c r="B798" s="430"/>
      <c r="C798" s="430"/>
      <c r="D798" s="430"/>
      <c r="E798" s="282"/>
      <c r="F798" s="430"/>
      <c r="G798" s="50"/>
      <c r="H798" s="50"/>
      <c r="I798" s="430"/>
      <c r="J798" s="430"/>
      <c r="K798" s="430"/>
      <c r="L798" s="430"/>
      <c r="M798" s="430"/>
      <c r="N798" s="430"/>
      <c r="O798" s="430"/>
      <c r="P798" s="430"/>
      <c r="Q798" s="430"/>
      <c r="R798" s="430"/>
      <c r="S798" s="430"/>
      <c r="T798" s="430"/>
      <c r="U798" s="430"/>
      <c r="V798" s="430"/>
      <c r="W798" s="430"/>
      <c r="X798" s="430"/>
      <c r="Y798" s="430"/>
      <c r="Z798" s="430"/>
      <c r="AA798" s="286"/>
      <c r="AB798" s="430"/>
      <c r="AC798" s="430"/>
      <c r="AD798" s="430"/>
      <c r="AE798" s="430"/>
      <c r="AF798" s="430"/>
      <c r="AG798" s="430"/>
      <c r="AH798" s="430"/>
      <c r="AI798" s="430"/>
      <c r="AJ798" s="430"/>
      <c r="AK798" s="430"/>
      <c r="AL798" s="430"/>
      <c r="AM798" s="430"/>
      <c r="AN798" s="430"/>
      <c r="AO798" s="430"/>
      <c r="AP798" s="430"/>
    </row>
    <row r="799" spans="1:42" ht="12.75">
      <c r="A799" s="430"/>
      <c r="B799" s="430"/>
      <c r="C799" s="430"/>
      <c r="D799" s="430"/>
      <c r="E799" s="282"/>
      <c r="F799" s="430"/>
      <c r="G799" s="50"/>
      <c r="H799" s="50"/>
      <c r="I799" s="430"/>
      <c r="J799" s="430"/>
      <c r="K799" s="430"/>
      <c r="L799" s="430"/>
      <c r="M799" s="430"/>
      <c r="N799" s="430"/>
      <c r="O799" s="430"/>
      <c r="P799" s="430"/>
      <c r="Q799" s="430"/>
      <c r="R799" s="430"/>
      <c r="S799" s="430"/>
      <c r="T799" s="430"/>
      <c r="U799" s="430"/>
      <c r="V799" s="430"/>
      <c r="W799" s="430"/>
      <c r="X799" s="430"/>
      <c r="Y799" s="430"/>
      <c r="Z799" s="430"/>
      <c r="AA799" s="286"/>
      <c r="AB799" s="430"/>
      <c r="AC799" s="430"/>
      <c r="AD799" s="430"/>
      <c r="AE799" s="430"/>
      <c r="AF799" s="430"/>
      <c r="AG799" s="430"/>
      <c r="AH799" s="430"/>
      <c r="AI799" s="430"/>
      <c r="AJ799" s="430"/>
      <c r="AK799" s="430"/>
      <c r="AL799" s="430"/>
      <c r="AM799" s="430"/>
      <c r="AN799" s="430"/>
      <c r="AO799" s="430"/>
      <c r="AP799" s="430"/>
    </row>
    <row r="800" spans="1:42" ht="12.75">
      <c r="A800" s="430"/>
      <c r="B800" s="430"/>
      <c r="C800" s="430"/>
      <c r="D800" s="430"/>
      <c r="E800" s="282"/>
      <c r="F800" s="430"/>
      <c r="G800" s="50"/>
      <c r="H800" s="50"/>
      <c r="I800" s="430"/>
      <c r="J800" s="430"/>
      <c r="K800" s="430"/>
      <c r="L800" s="430"/>
      <c r="M800" s="430"/>
      <c r="N800" s="430"/>
      <c r="O800" s="430"/>
      <c r="P800" s="430"/>
      <c r="Q800" s="430"/>
      <c r="R800" s="430"/>
      <c r="S800" s="430"/>
      <c r="T800" s="430"/>
      <c r="U800" s="430"/>
      <c r="V800" s="430"/>
      <c r="W800" s="430"/>
      <c r="X800" s="430"/>
      <c r="Y800" s="430"/>
      <c r="Z800" s="430"/>
      <c r="AA800" s="286"/>
      <c r="AB800" s="430"/>
      <c r="AC800" s="430"/>
      <c r="AD800" s="430"/>
      <c r="AE800" s="430"/>
      <c r="AF800" s="430"/>
      <c r="AG800" s="430"/>
      <c r="AH800" s="430"/>
      <c r="AI800" s="430"/>
      <c r="AJ800" s="430"/>
      <c r="AK800" s="430"/>
      <c r="AL800" s="430"/>
      <c r="AM800" s="430"/>
      <c r="AN800" s="430"/>
      <c r="AO800" s="430"/>
      <c r="AP800" s="430"/>
    </row>
    <row r="801" spans="1:42" ht="12.75">
      <c r="A801" s="430"/>
      <c r="B801" s="430"/>
      <c r="C801" s="430"/>
      <c r="D801" s="430"/>
      <c r="E801" s="282"/>
      <c r="F801" s="430"/>
      <c r="G801" s="50"/>
      <c r="H801" s="50"/>
      <c r="I801" s="430"/>
      <c r="J801" s="430"/>
      <c r="K801" s="430"/>
      <c r="L801" s="430"/>
      <c r="M801" s="430"/>
      <c r="N801" s="430"/>
      <c r="O801" s="430"/>
      <c r="P801" s="430"/>
      <c r="Q801" s="430"/>
      <c r="R801" s="430"/>
      <c r="S801" s="430"/>
      <c r="T801" s="430"/>
      <c r="U801" s="430"/>
      <c r="V801" s="430"/>
      <c r="W801" s="430"/>
      <c r="X801" s="430"/>
      <c r="Y801" s="430"/>
      <c r="Z801" s="430"/>
      <c r="AA801" s="286"/>
      <c r="AB801" s="430"/>
      <c r="AC801" s="430"/>
      <c r="AD801" s="430"/>
      <c r="AE801" s="430"/>
      <c r="AF801" s="430"/>
      <c r="AG801" s="430"/>
      <c r="AH801" s="430"/>
      <c r="AI801" s="430"/>
      <c r="AJ801" s="430"/>
      <c r="AK801" s="430"/>
      <c r="AL801" s="430"/>
      <c r="AM801" s="430"/>
      <c r="AN801" s="430"/>
      <c r="AO801" s="430"/>
      <c r="AP801" s="430"/>
    </row>
    <row r="802" spans="1:42" ht="12.75">
      <c r="A802" s="430"/>
      <c r="B802" s="430"/>
      <c r="C802" s="430"/>
      <c r="D802" s="430"/>
      <c r="E802" s="282"/>
      <c r="F802" s="430"/>
      <c r="G802" s="50"/>
      <c r="H802" s="50"/>
      <c r="I802" s="430"/>
      <c r="J802" s="430"/>
      <c r="K802" s="430"/>
      <c r="L802" s="430"/>
      <c r="M802" s="430"/>
      <c r="N802" s="430"/>
      <c r="O802" s="430"/>
      <c r="P802" s="430"/>
      <c r="Q802" s="430"/>
      <c r="R802" s="430"/>
      <c r="S802" s="430"/>
      <c r="T802" s="430"/>
      <c r="U802" s="430"/>
      <c r="V802" s="430"/>
      <c r="W802" s="430"/>
      <c r="X802" s="430"/>
      <c r="Y802" s="430"/>
      <c r="Z802" s="430"/>
      <c r="AA802" s="286"/>
      <c r="AB802" s="430"/>
      <c r="AC802" s="430"/>
      <c r="AD802" s="430"/>
      <c r="AE802" s="430"/>
      <c r="AF802" s="430"/>
      <c r="AG802" s="430"/>
      <c r="AH802" s="430"/>
      <c r="AI802" s="430"/>
      <c r="AJ802" s="430"/>
      <c r="AK802" s="430"/>
      <c r="AL802" s="430"/>
      <c r="AM802" s="430"/>
      <c r="AN802" s="430"/>
      <c r="AO802" s="430"/>
      <c r="AP802" s="430"/>
    </row>
    <row r="803" spans="1:42" ht="12.75">
      <c r="A803" s="430"/>
      <c r="B803" s="430"/>
      <c r="C803" s="430"/>
      <c r="D803" s="430"/>
      <c r="E803" s="282"/>
      <c r="F803" s="430"/>
      <c r="G803" s="50"/>
      <c r="H803" s="50"/>
      <c r="I803" s="430"/>
      <c r="J803" s="430"/>
      <c r="K803" s="430"/>
      <c r="L803" s="430"/>
      <c r="M803" s="430"/>
      <c r="N803" s="430"/>
      <c r="O803" s="430"/>
      <c r="P803" s="430"/>
      <c r="Q803" s="430"/>
      <c r="R803" s="430"/>
      <c r="S803" s="430"/>
      <c r="T803" s="430"/>
      <c r="U803" s="430"/>
      <c r="V803" s="430"/>
      <c r="W803" s="430"/>
      <c r="X803" s="430"/>
      <c r="Y803" s="430"/>
      <c r="Z803" s="430"/>
      <c r="AA803" s="286"/>
      <c r="AB803" s="430"/>
      <c r="AC803" s="430"/>
      <c r="AD803" s="430"/>
      <c r="AE803" s="430"/>
      <c r="AF803" s="430"/>
      <c r="AG803" s="430"/>
      <c r="AH803" s="430"/>
      <c r="AI803" s="430"/>
      <c r="AJ803" s="430"/>
      <c r="AK803" s="430"/>
      <c r="AL803" s="430"/>
      <c r="AM803" s="430"/>
      <c r="AN803" s="430"/>
      <c r="AO803" s="430"/>
      <c r="AP803" s="430"/>
    </row>
    <row r="804" spans="1:42" ht="12.75">
      <c r="A804" s="430"/>
      <c r="B804" s="430"/>
      <c r="C804" s="430"/>
      <c r="D804" s="430"/>
      <c r="E804" s="282"/>
      <c r="F804" s="430"/>
      <c r="G804" s="50"/>
      <c r="H804" s="50"/>
      <c r="I804" s="430"/>
      <c r="J804" s="430"/>
      <c r="K804" s="430"/>
      <c r="L804" s="430"/>
      <c r="M804" s="430"/>
      <c r="N804" s="430"/>
      <c r="O804" s="430"/>
      <c r="P804" s="430"/>
      <c r="Q804" s="430"/>
      <c r="R804" s="430"/>
      <c r="S804" s="430"/>
      <c r="T804" s="430"/>
      <c r="U804" s="430"/>
      <c r="V804" s="430"/>
      <c r="W804" s="430"/>
      <c r="X804" s="430"/>
      <c r="Y804" s="430"/>
      <c r="Z804" s="430"/>
      <c r="AA804" s="286"/>
      <c r="AB804" s="430"/>
      <c r="AC804" s="430"/>
      <c r="AD804" s="430"/>
      <c r="AE804" s="430"/>
      <c r="AF804" s="430"/>
      <c r="AG804" s="430"/>
      <c r="AH804" s="430"/>
      <c r="AI804" s="430"/>
      <c r="AJ804" s="430"/>
      <c r="AK804" s="430"/>
      <c r="AL804" s="430"/>
      <c r="AM804" s="430"/>
      <c r="AN804" s="430"/>
      <c r="AO804" s="430"/>
      <c r="AP804" s="430"/>
    </row>
    <row r="805" spans="1:42" ht="12.75">
      <c r="A805" s="430"/>
      <c r="B805" s="430"/>
      <c r="C805" s="430"/>
      <c r="D805" s="430"/>
      <c r="E805" s="282"/>
      <c r="F805" s="430"/>
      <c r="G805" s="50"/>
      <c r="H805" s="50"/>
      <c r="I805" s="430"/>
      <c r="J805" s="430"/>
      <c r="K805" s="430"/>
      <c r="L805" s="430"/>
      <c r="M805" s="430"/>
      <c r="N805" s="430"/>
      <c r="O805" s="430"/>
      <c r="P805" s="430"/>
      <c r="Q805" s="430"/>
      <c r="R805" s="430"/>
      <c r="S805" s="430"/>
      <c r="T805" s="430"/>
      <c r="U805" s="430"/>
      <c r="V805" s="430"/>
      <c r="W805" s="430"/>
      <c r="X805" s="430"/>
      <c r="Y805" s="430"/>
      <c r="Z805" s="430"/>
      <c r="AA805" s="286"/>
      <c r="AB805" s="430"/>
      <c r="AC805" s="430"/>
      <c r="AD805" s="430"/>
      <c r="AE805" s="430"/>
      <c r="AF805" s="430"/>
      <c r="AG805" s="430"/>
      <c r="AH805" s="430"/>
      <c r="AI805" s="430"/>
      <c r="AJ805" s="430"/>
      <c r="AK805" s="430"/>
      <c r="AL805" s="430"/>
      <c r="AM805" s="430"/>
      <c r="AN805" s="430"/>
      <c r="AO805" s="430"/>
      <c r="AP805" s="430"/>
    </row>
    <row r="806" spans="1:42" ht="12.75">
      <c r="A806" s="430"/>
      <c r="B806" s="430"/>
      <c r="C806" s="430"/>
      <c r="D806" s="430"/>
      <c r="E806" s="282"/>
      <c r="F806" s="430"/>
      <c r="G806" s="50"/>
      <c r="H806" s="50"/>
      <c r="I806" s="430"/>
      <c r="J806" s="430"/>
      <c r="K806" s="430"/>
      <c r="L806" s="430"/>
      <c r="M806" s="430"/>
      <c r="N806" s="430"/>
      <c r="O806" s="430"/>
      <c r="P806" s="430"/>
      <c r="Q806" s="430"/>
      <c r="R806" s="430"/>
      <c r="S806" s="430"/>
      <c r="T806" s="430"/>
      <c r="U806" s="430"/>
      <c r="V806" s="430"/>
      <c r="W806" s="430"/>
      <c r="X806" s="430"/>
      <c r="Y806" s="430"/>
      <c r="Z806" s="430"/>
      <c r="AA806" s="286"/>
      <c r="AB806" s="430"/>
      <c r="AC806" s="430"/>
      <c r="AD806" s="430"/>
      <c r="AE806" s="430"/>
      <c r="AF806" s="430"/>
      <c r="AG806" s="430"/>
      <c r="AH806" s="430"/>
      <c r="AI806" s="430"/>
      <c r="AJ806" s="430"/>
      <c r="AK806" s="430"/>
      <c r="AL806" s="430"/>
      <c r="AM806" s="430"/>
      <c r="AN806" s="430"/>
      <c r="AO806" s="430"/>
      <c r="AP806" s="430"/>
    </row>
    <row r="807" spans="1:42" ht="12.75">
      <c r="A807" s="430"/>
      <c r="B807" s="430"/>
      <c r="C807" s="430"/>
      <c r="D807" s="430"/>
      <c r="E807" s="282"/>
      <c r="F807" s="430"/>
      <c r="G807" s="50"/>
      <c r="H807" s="50"/>
      <c r="I807" s="430"/>
      <c r="J807" s="430"/>
      <c r="K807" s="430"/>
      <c r="L807" s="430"/>
      <c r="M807" s="430"/>
      <c r="N807" s="430"/>
      <c r="O807" s="430"/>
      <c r="P807" s="430"/>
      <c r="Q807" s="430"/>
      <c r="R807" s="430"/>
      <c r="S807" s="430"/>
      <c r="T807" s="430"/>
      <c r="U807" s="430"/>
      <c r="V807" s="430"/>
      <c r="W807" s="430"/>
      <c r="X807" s="430"/>
      <c r="Y807" s="430"/>
      <c r="Z807" s="430"/>
      <c r="AA807" s="286"/>
      <c r="AB807" s="430"/>
      <c r="AC807" s="430"/>
      <c r="AD807" s="430"/>
      <c r="AE807" s="430"/>
      <c r="AF807" s="430"/>
      <c r="AG807" s="430"/>
      <c r="AH807" s="430"/>
      <c r="AI807" s="430"/>
      <c r="AJ807" s="430"/>
      <c r="AK807" s="430"/>
      <c r="AL807" s="430"/>
      <c r="AM807" s="430"/>
      <c r="AN807" s="430"/>
      <c r="AO807" s="430"/>
      <c r="AP807" s="430"/>
    </row>
    <row r="808" spans="1:42" ht="12.75">
      <c r="A808" s="430"/>
      <c r="B808" s="430"/>
      <c r="C808" s="430"/>
      <c r="D808" s="430"/>
      <c r="E808" s="282"/>
      <c r="F808" s="430"/>
      <c r="G808" s="50"/>
      <c r="H808" s="50"/>
      <c r="I808" s="430"/>
      <c r="J808" s="430"/>
      <c r="K808" s="430"/>
      <c r="L808" s="430"/>
      <c r="M808" s="430"/>
      <c r="N808" s="430"/>
      <c r="O808" s="430"/>
      <c r="P808" s="430"/>
      <c r="Q808" s="430"/>
      <c r="R808" s="430"/>
      <c r="S808" s="430"/>
      <c r="T808" s="430"/>
      <c r="U808" s="430"/>
      <c r="V808" s="430"/>
      <c r="W808" s="430"/>
      <c r="X808" s="430"/>
      <c r="Y808" s="430"/>
      <c r="Z808" s="430"/>
      <c r="AA808" s="286"/>
      <c r="AB808" s="430"/>
      <c r="AC808" s="430"/>
      <c r="AD808" s="430"/>
      <c r="AE808" s="430"/>
      <c r="AF808" s="430"/>
      <c r="AG808" s="430"/>
      <c r="AH808" s="430"/>
      <c r="AI808" s="430"/>
      <c r="AJ808" s="430"/>
      <c r="AK808" s="430"/>
      <c r="AL808" s="430"/>
      <c r="AM808" s="430"/>
      <c r="AN808" s="430"/>
      <c r="AO808" s="430"/>
      <c r="AP808" s="430"/>
    </row>
    <row r="809" spans="1:42" ht="12.75">
      <c r="A809" s="430"/>
      <c r="B809" s="430"/>
      <c r="C809" s="430"/>
      <c r="D809" s="430"/>
      <c r="E809" s="282"/>
      <c r="F809" s="430"/>
      <c r="G809" s="50"/>
      <c r="H809" s="50"/>
      <c r="I809" s="430"/>
      <c r="J809" s="430"/>
      <c r="K809" s="430"/>
      <c r="L809" s="430"/>
      <c r="M809" s="430"/>
      <c r="N809" s="430"/>
      <c r="O809" s="430"/>
      <c r="P809" s="430"/>
      <c r="Q809" s="430"/>
      <c r="R809" s="430"/>
      <c r="S809" s="430"/>
      <c r="T809" s="430"/>
      <c r="U809" s="430"/>
      <c r="V809" s="430"/>
      <c r="W809" s="430"/>
      <c r="X809" s="430"/>
      <c r="Y809" s="430"/>
      <c r="Z809" s="430"/>
      <c r="AA809" s="286"/>
      <c r="AB809" s="430"/>
      <c r="AC809" s="430"/>
      <c r="AD809" s="430"/>
      <c r="AE809" s="430"/>
      <c r="AF809" s="430"/>
      <c r="AG809" s="430"/>
      <c r="AH809" s="430"/>
      <c r="AI809" s="430"/>
      <c r="AJ809" s="430"/>
      <c r="AK809" s="430"/>
      <c r="AL809" s="430"/>
      <c r="AM809" s="430"/>
      <c r="AN809" s="430"/>
      <c r="AO809" s="430"/>
      <c r="AP809" s="430"/>
    </row>
    <row r="810" spans="1:42" ht="12.75">
      <c r="A810" s="430"/>
      <c r="B810" s="430"/>
      <c r="C810" s="430"/>
      <c r="D810" s="430"/>
      <c r="E810" s="282"/>
      <c r="F810" s="430"/>
      <c r="G810" s="50"/>
      <c r="H810" s="50"/>
      <c r="I810" s="430"/>
      <c r="J810" s="430"/>
      <c r="K810" s="430"/>
      <c r="L810" s="430"/>
      <c r="M810" s="430"/>
      <c r="N810" s="430"/>
      <c r="O810" s="430"/>
      <c r="P810" s="430"/>
      <c r="Q810" s="430"/>
      <c r="R810" s="430"/>
      <c r="S810" s="430"/>
      <c r="T810" s="430"/>
      <c r="U810" s="430"/>
      <c r="V810" s="430"/>
      <c r="W810" s="430"/>
      <c r="X810" s="430"/>
      <c r="Y810" s="430"/>
      <c r="Z810" s="430"/>
      <c r="AA810" s="286"/>
      <c r="AB810" s="430"/>
      <c r="AC810" s="430"/>
      <c r="AD810" s="430"/>
      <c r="AE810" s="430"/>
      <c r="AF810" s="430"/>
      <c r="AG810" s="430"/>
      <c r="AH810" s="430"/>
      <c r="AI810" s="430"/>
      <c r="AJ810" s="430"/>
      <c r="AK810" s="430"/>
      <c r="AL810" s="430"/>
      <c r="AM810" s="430"/>
      <c r="AN810" s="430"/>
      <c r="AO810" s="430"/>
      <c r="AP810" s="430"/>
    </row>
    <row r="811" spans="1:42" ht="12.75">
      <c r="A811" s="430"/>
      <c r="B811" s="430"/>
      <c r="C811" s="430"/>
      <c r="D811" s="430"/>
      <c r="E811" s="282"/>
      <c r="F811" s="430"/>
      <c r="G811" s="50"/>
      <c r="H811" s="50"/>
      <c r="I811" s="430"/>
      <c r="J811" s="430"/>
      <c r="K811" s="430"/>
      <c r="L811" s="430"/>
      <c r="M811" s="430"/>
      <c r="N811" s="430"/>
      <c r="O811" s="430"/>
      <c r="P811" s="430"/>
      <c r="Q811" s="430"/>
      <c r="R811" s="430"/>
      <c r="S811" s="430"/>
      <c r="T811" s="430"/>
      <c r="U811" s="430"/>
      <c r="V811" s="430"/>
      <c r="W811" s="430"/>
      <c r="X811" s="430"/>
      <c r="Y811" s="430"/>
      <c r="Z811" s="430"/>
      <c r="AA811" s="286"/>
      <c r="AB811" s="430"/>
      <c r="AC811" s="430"/>
      <c r="AD811" s="430"/>
      <c r="AE811" s="430"/>
      <c r="AF811" s="430"/>
      <c r="AG811" s="430"/>
      <c r="AH811" s="430"/>
      <c r="AI811" s="430"/>
      <c r="AJ811" s="430"/>
      <c r="AK811" s="430"/>
      <c r="AL811" s="430"/>
      <c r="AM811" s="430"/>
      <c r="AN811" s="430"/>
      <c r="AO811" s="430"/>
      <c r="AP811" s="430"/>
    </row>
    <row r="812" spans="1:42" ht="12.75">
      <c r="A812" s="430"/>
      <c r="B812" s="430"/>
      <c r="C812" s="430"/>
      <c r="D812" s="430"/>
      <c r="E812" s="282"/>
      <c r="F812" s="430"/>
      <c r="G812" s="50"/>
      <c r="H812" s="50"/>
      <c r="I812" s="430"/>
      <c r="J812" s="430"/>
      <c r="K812" s="430"/>
      <c r="L812" s="430"/>
      <c r="M812" s="430"/>
      <c r="N812" s="430"/>
      <c r="O812" s="430"/>
      <c r="P812" s="430"/>
      <c r="Q812" s="430"/>
      <c r="R812" s="430"/>
      <c r="S812" s="430"/>
      <c r="T812" s="430"/>
      <c r="U812" s="430"/>
      <c r="V812" s="430"/>
      <c r="W812" s="430"/>
      <c r="X812" s="430"/>
      <c r="Y812" s="430"/>
      <c r="Z812" s="430"/>
      <c r="AA812" s="286"/>
      <c r="AB812" s="430"/>
      <c r="AC812" s="430"/>
      <c r="AD812" s="430"/>
      <c r="AE812" s="430"/>
      <c r="AF812" s="430"/>
      <c r="AG812" s="430"/>
      <c r="AH812" s="430"/>
      <c r="AI812" s="430"/>
      <c r="AJ812" s="430"/>
      <c r="AK812" s="430"/>
      <c r="AL812" s="430"/>
      <c r="AM812" s="430"/>
      <c r="AN812" s="430"/>
      <c r="AO812" s="430"/>
      <c r="AP812" s="430"/>
    </row>
    <row r="813" spans="1:42" ht="12.75">
      <c r="A813" s="430"/>
      <c r="B813" s="430"/>
      <c r="C813" s="430"/>
      <c r="D813" s="430"/>
      <c r="E813" s="282"/>
      <c r="F813" s="430"/>
      <c r="G813" s="50"/>
      <c r="H813" s="50"/>
      <c r="I813" s="430"/>
      <c r="J813" s="430"/>
      <c r="K813" s="430"/>
      <c r="L813" s="430"/>
      <c r="M813" s="430"/>
      <c r="N813" s="430"/>
      <c r="O813" s="430"/>
      <c r="P813" s="430"/>
      <c r="Q813" s="430"/>
      <c r="R813" s="430"/>
      <c r="S813" s="430"/>
      <c r="T813" s="430"/>
      <c r="U813" s="430"/>
      <c r="V813" s="430"/>
      <c r="W813" s="430"/>
      <c r="X813" s="430"/>
      <c r="Y813" s="430"/>
      <c r="Z813" s="430"/>
      <c r="AA813" s="286"/>
      <c r="AB813" s="430"/>
      <c r="AC813" s="430"/>
      <c r="AD813" s="430"/>
      <c r="AE813" s="430"/>
      <c r="AF813" s="430"/>
      <c r="AG813" s="430"/>
      <c r="AH813" s="430"/>
      <c r="AI813" s="430"/>
      <c r="AJ813" s="430"/>
      <c r="AK813" s="430"/>
      <c r="AL813" s="430"/>
      <c r="AM813" s="430"/>
      <c r="AN813" s="430"/>
      <c r="AO813" s="430"/>
      <c r="AP813" s="430"/>
    </row>
    <row r="814" spans="1:42" ht="12.75">
      <c r="A814" s="430"/>
      <c r="B814" s="430"/>
      <c r="C814" s="430"/>
      <c r="D814" s="430"/>
      <c r="E814" s="282"/>
      <c r="F814" s="430"/>
      <c r="G814" s="50"/>
      <c r="H814" s="50"/>
      <c r="I814" s="430"/>
      <c r="J814" s="430"/>
      <c r="K814" s="430"/>
      <c r="L814" s="430"/>
      <c r="M814" s="430"/>
      <c r="N814" s="430"/>
      <c r="O814" s="430"/>
      <c r="P814" s="430"/>
      <c r="Q814" s="430"/>
      <c r="R814" s="430"/>
      <c r="S814" s="430"/>
      <c r="T814" s="430"/>
      <c r="U814" s="430"/>
      <c r="V814" s="430"/>
      <c r="W814" s="430"/>
      <c r="X814" s="430"/>
      <c r="Y814" s="430"/>
      <c r="Z814" s="430"/>
      <c r="AA814" s="286"/>
      <c r="AB814" s="430"/>
      <c r="AC814" s="430"/>
      <c r="AD814" s="430"/>
      <c r="AE814" s="430"/>
      <c r="AF814" s="430"/>
      <c r="AG814" s="430"/>
      <c r="AH814" s="430"/>
      <c r="AI814" s="430"/>
      <c r="AJ814" s="430"/>
      <c r="AK814" s="430"/>
      <c r="AL814" s="430"/>
      <c r="AM814" s="430"/>
      <c r="AN814" s="430"/>
      <c r="AO814" s="430"/>
      <c r="AP814" s="430"/>
    </row>
    <row r="815" spans="1:42" ht="12.75">
      <c r="A815" s="430"/>
      <c r="B815" s="430"/>
      <c r="C815" s="430"/>
      <c r="D815" s="430"/>
      <c r="E815" s="282"/>
      <c r="F815" s="430"/>
      <c r="G815" s="50"/>
      <c r="H815" s="50"/>
      <c r="I815" s="430"/>
      <c r="J815" s="430"/>
      <c r="K815" s="430"/>
      <c r="L815" s="430"/>
      <c r="M815" s="430"/>
      <c r="N815" s="430"/>
      <c r="O815" s="430"/>
      <c r="P815" s="430"/>
      <c r="Q815" s="430"/>
      <c r="R815" s="430"/>
      <c r="S815" s="430"/>
      <c r="T815" s="430"/>
      <c r="U815" s="430"/>
      <c r="V815" s="430"/>
      <c r="W815" s="430"/>
      <c r="X815" s="430"/>
      <c r="Y815" s="430"/>
      <c r="Z815" s="430"/>
      <c r="AA815" s="286"/>
      <c r="AB815" s="430"/>
      <c r="AC815" s="430"/>
      <c r="AD815" s="430"/>
      <c r="AE815" s="430"/>
      <c r="AF815" s="430"/>
      <c r="AG815" s="430"/>
      <c r="AH815" s="430"/>
      <c r="AI815" s="430"/>
      <c r="AJ815" s="430"/>
      <c r="AK815" s="430"/>
      <c r="AL815" s="430"/>
      <c r="AM815" s="430"/>
      <c r="AN815" s="430"/>
      <c r="AO815" s="430"/>
      <c r="AP815" s="430"/>
    </row>
    <row r="816" spans="1:42" ht="12.75">
      <c r="A816" s="430"/>
      <c r="B816" s="430"/>
      <c r="C816" s="430"/>
      <c r="D816" s="430"/>
      <c r="E816" s="282"/>
      <c r="F816" s="430"/>
      <c r="G816" s="50"/>
      <c r="H816" s="50"/>
      <c r="I816" s="430"/>
      <c r="J816" s="430"/>
      <c r="K816" s="430"/>
      <c r="L816" s="430"/>
      <c r="M816" s="430"/>
      <c r="N816" s="430"/>
      <c r="O816" s="430"/>
      <c r="P816" s="430"/>
      <c r="Q816" s="430"/>
      <c r="R816" s="430"/>
      <c r="S816" s="430"/>
      <c r="T816" s="430"/>
      <c r="U816" s="430"/>
      <c r="V816" s="430"/>
      <c r="W816" s="430"/>
      <c r="X816" s="430"/>
      <c r="Y816" s="430"/>
      <c r="Z816" s="430"/>
      <c r="AA816" s="286"/>
      <c r="AB816" s="430"/>
      <c r="AC816" s="430"/>
      <c r="AD816" s="430"/>
      <c r="AE816" s="430"/>
      <c r="AF816" s="430"/>
      <c r="AG816" s="430"/>
      <c r="AH816" s="430"/>
      <c r="AI816" s="430"/>
      <c r="AJ816" s="430"/>
      <c r="AK816" s="430"/>
      <c r="AL816" s="430"/>
      <c r="AM816" s="430"/>
      <c r="AN816" s="430"/>
      <c r="AO816" s="430"/>
      <c r="AP816" s="430"/>
    </row>
    <row r="817" spans="1:42" ht="12.75">
      <c r="A817" s="430"/>
      <c r="B817" s="430"/>
      <c r="C817" s="430"/>
      <c r="D817" s="430"/>
      <c r="E817" s="282"/>
      <c r="F817" s="430"/>
      <c r="G817" s="50"/>
      <c r="H817" s="50"/>
      <c r="I817" s="430"/>
      <c r="J817" s="430"/>
      <c r="K817" s="430"/>
      <c r="L817" s="430"/>
      <c r="M817" s="430"/>
      <c r="N817" s="430"/>
      <c r="O817" s="430"/>
      <c r="P817" s="430"/>
      <c r="Q817" s="430"/>
      <c r="R817" s="430"/>
      <c r="S817" s="430"/>
      <c r="T817" s="430"/>
      <c r="U817" s="430"/>
      <c r="V817" s="430"/>
      <c r="W817" s="430"/>
      <c r="X817" s="430"/>
      <c r="Y817" s="430"/>
      <c r="Z817" s="430"/>
      <c r="AA817" s="286"/>
      <c r="AB817" s="430"/>
      <c r="AC817" s="430"/>
      <c r="AD817" s="430"/>
      <c r="AE817" s="430"/>
      <c r="AF817" s="430"/>
      <c r="AG817" s="430"/>
      <c r="AH817" s="430"/>
      <c r="AI817" s="430"/>
      <c r="AJ817" s="430"/>
      <c r="AK817" s="430"/>
      <c r="AL817" s="430"/>
      <c r="AM817" s="430"/>
      <c r="AN817" s="430"/>
      <c r="AO817" s="430"/>
      <c r="AP817" s="430"/>
    </row>
    <row r="818" spans="1:42" ht="12.75">
      <c r="A818" s="430"/>
      <c r="B818" s="430"/>
      <c r="C818" s="430"/>
      <c r="D818" s="430"/>
      <c r="E818" s="282"/>
      <c r="F818" s="430"/>
      <c r="G818" s="50"/>
      <c r="H818" s="50"/>
      <c r="I818" s="430"/>
      <c r="J818" s="430"/>
      <c r="K818" s="430"/>
      <c r="L818" s="430"/>
      <c r="M818" s="430"/>
      <c r="N818" s="430"/>
      <c r="O818" s="430"/>
      <c r="P818" s="430"/>
      <c r="Q818" s="430"/>
      <c r="R818" s="430"/>
      <c r="S818" s="430"/>
      <c r="T818" s="430"/>
      <c r="U818" s="430"/>
      <c r="V818" s="430"/>
      <c r="W818" s="430"/>
      <c r="X818" s="430"/>
      <c r="Y818" s="430"/>
      <c r="Z818" s="430"/>
      <c r="AA818" s="286"/>
      <c r="AB818" s="430"/>
      <c r="AC818" s="430"/>
      <c r="AD818" s="430"/>
      <c r="AE818" s="430"/>
      <c r="AF818" s="430"/>
      <c r="AG818" s="430"/>
      <c r="AH818" s="430"/>
      <c r="AI818" s="430"/>
      <c r="AJ818" s="430"/>
      <c r="AK818" s="430"/>
      <c r="AL818" s="430"/>
      <c r="AM818" s="430"/>
      <c r="AN818" s="430"/>
      <c r="AO818" s="430"/>
      <c r="AP818" s="430"/>
    </row>
    <row r="819" spans="1:42" ht="12.75">
      <c r="A819" s="430"/>
      <c r="B819" s="430"/>
      <c r="C819" s="430"/>
      <c r="D819" s="430"/>
      <c r="E819" s="282"/>
      <c r="F819" s="430"/>
      <c r="G819" s="50"/>
      <c r="H819" s="50"/>
      <c r="I819" s="430"/>
      <c r="J819" s="430"/>
      <c r="K819" s="430"/>
      <c r="L819" s="430"/>
      <c r="M819" s="430"/>
      <c r="N819" s="430"/>
      <c r="O819" s="430"/>
      <c r="P819" s="430"/>
      <c r="Q819" s="430"/>
      <c r="R819" s="430"/>
      <c r="S819" s="430"/>
      <c r="T819" s="430"/>
      <c r="U819" s="430"/>
      <c r="V819" s="430"/>
      <c r="W819" s="430"/>
      <c r="X819" s="430"/>
      <c r="Y819" s="430"/>
      <c r="Z819" s="430"/>
      <c r="AA819" s="286"/>
      <c r="AB819" s="430"/>
      <c r="AC819" s="430"/>
      <c r="AD819" s="430"/>
      <c r="AE819" s="430"/>
      <c r="AF819" s="430"/>
      <c r="AG819" s="430"/>
      <c r="AH819" s="430"/>
      <c r="AI819" s="430"/>
      <c r="AJ819" s="430"/>
      <c r="AK819" s="430"/>
      <c r="AL819" s="430"/>
      <c r="AM819" s="430"/>
      <c r="AN819" s="430"/>
      <c r="AO819" s="430"/>
      <c r="AP819" s="430"/>
    </row>
    <row r="820" spans="1:42" ht="12.75">
      <c r="A820" s="430"/>
      <c r="B820" s="430"/>
      <c r="C820" s="430"/>
      <c r="D820" s="430"/>
      <c r="E820" s="282"/>
      <c r="F820" s="430"/>
      <c r="G820" s="50"/>
      <c r="H820" s="50"/>
      <c r="I820" s="430"/>
      <c r="J820" s="430"/>
      <c r="K820" s="430"/>
      <c r="L820" s="430"/>
      <c r="M820" s="430"/>
      <c r="N820" s="430"/>
      <c r="O820" s="430"/>
      <c r="P820" s="430"/>
      <c r="Q820" s="430"/>
      <c r="R820" s="430"/>
      <c r="S820" s="430"/>
      <c r="T820" s="430"/>
      <c r="U820" s="430"/>
      <c r="V820" s="430"/>
      <c r="W820" s="430"/>
      <c r="X820" s="430"/>
      <c r="Y820" s="430"/>
      <c r="Z820" s="430"/>
      <c r="AA820" s="286"/>
      <c r="AB820" s="430"/>
      <c r="AC820" s="430"/>
      <c r="AD820" s="430"/>
      <c r="AE820" s="430"/>
      <c r="AF820" s="430"/>
      <c r="AG820" s="430"/>
      <c r="AH820" s="430"/>
      <c r="AI820" s="430"/>
      <c r="AJ820" s="430"/>
      <c r="AK820" s="430"/>
      <c r="AL820" s="430"/>
      <c r="AM820" s="430"/>
      <c r="AN820" s="430"/>
      <c r="AO820" s="430"/>
      <c r="AP820" s="430"/>
    </row>
    <row r="821" spans="1:42" ht="12.75">
      <c r="A821" s="430"/>
      <c r="B821" s="430"/>
      <c r="C821" s="430"/>
      <c r="D821" s="430"/>
      <c r="E821" s="282"/>
      <c r="F821" s="430"/>
      <c r="G821" s="50"/>
      <c r="H821" s="50"/>
      <c r="I821" s="430"/>
      <c r="J821" s="430"/>
      <c r="K821" s="430"/>
      <c r="L821" s="430"/>
      <c r="M821" s="430"/>
      <c r="N821" s="430"/>
      <c r="O821" s="430"/>
      <c r="P821" s="430"/>
      <c r="Q821" s="430"/>
      <c r="R821" s="430"/>
      <c r="S821" s="430"/>
      <c r="T821" s="430"/>
      <c r="U821" s="430"/>
      <c r="V821" s="430"/>
      <c r="W821" s="430"/>
      <c r="X821" s="430"/>
      <c r="Y821" s="430"/>
      <c r="Z821" s="430"/>
      <c r="AA821" s="286"/>
      <c r="AB821" s="430"/>
      <c r="AC821" s="430"/>
      <c r="AD821" s="430"/>
      <c r="AE821" s="430"/>
      <c r="AF821" s="430"/>
      <c r="AG821" s="430"/>
      <c r="AH821" s="430"/>
      <c r="AI821" s="430"/>
      <c r="AJ821" s="430"/>
      <c r="AK821" s="430"/>
      <c r="AL821" s="430"/>
      <c r="AM821" s="430"/>
      <c r="AN821" s="430"/>
      <c r="AO821" s="430"/>
      <c r="AP821" s="430"/>
    </row>
    <row r="822" spans="1:42" ht="12.75">
      <c r="A822" s="430"/>
      <c r="B822" s="430"/>
      <c r="C822" s="430"/>
      <c r="D822" s="430"/>
      <c r="E822" s="282"/>
      <c r="F822" s="430"/>
      <c r="G822" s="50"/>
      <c r="H822" s="50"/>
      <c r="I822" s="430"/>
      <c r="J822" s="430"/>
      <c r="K822" s="430"/>
      <c r="L822" s="430"/>
      <c r="M822" s="430"/>
      <c r="N822" s="430"/>
      <c r="O822" s="430"/>
      <c r="P822" s="430"/>
      <c r="Q822" s="430"/>
      <c r="R822" s="430"/>
      <c r="S822" s="430"/>
      <c r="T822" s="430"/>
      <c r="U822" s="430"/>
      <c r="V822" s="430"/>
      <c r="W822" s="430"/>
      <c r="X822" s="430"/>
      <c r="Y822" s="430"/>
      <c r="Z822" s="430"/>
      <c r="AA822" s="286"/>
      <c r="AB822" s="430"/>
      <c r="AC822" s="430"/>
      <c r="AD822" s="430"/>
      <c r="AE822" s="430"/>
      <c r="AF822" s="430"/>
      <c r="AG822" s="430"/>
      <c r="AH822" s="430"/>
      <c r="AI822" s="430"/>
      <c r="AJ822" s="430"/>
      <c r="AK822" s="430"/>
      <c r="AL822" s="430"/>
      <c r="AM822" s="430"/>
      <c r="AN822" s="430"/>
      <c r="AO822" s="430"/>
      <c r="AP822" s="430"/>
    </row>
    <row r="823" spans="1:42" ht="12.75">
      <c r="A823" s="430"/>
      <c r="B823" s="430"/>
      <c r="C823" s="430"/>
      <c r="D823" s="430"/>
      <c r="E823" s="282"/>
      <c r="F823" s="430"/>
      <c r="G823" s="50"/>
      <c r="H823" s="50"/>
      <c r="I823" s="430"/>
      <c r="J823" s="430"/>
      <c r="K823" s="430"/>
      <c r="L823" s="430"/>
      <c r="M823" s="430"/>
      <c r="N823" s="430"/>
      <c r="O823" s="430"/>
      <c r="P823" s="430"/>
      <c r="Q823" s="430"/>
      <c r="R823" s="430"/>
      <c r="S823" s="430"/>
      <c r="T823" s="430"/>
      <c r="U823" s="430"/>
      <c r="V823" s="430"/>
      <c r="W823" s="430"/>
      <c r="X823" s="430"/>
      <c r="Y823" s="430"/>
      <c r="Z823" s="430"/>
      <c r="AA823" s="286"/>
      <c r="AB823" s="430"/>
      <c r="AC823" s="430"/>
      <c r="AD823" s="430"/>
      <c r="AE823" s="430"/>
      <c r="AF823" s="430"/>
      <c r="AG823" s="430"/>
      <c r="AH823" s="430"/>
      <c r="AI823" s="430"/>
      <c r="AJ823" s="430"/>
      <c r="AK823" s="430"/>
      <c r="AL823" s="430"/>
      <c r="AM823" s="430"/>
      <c r="AN823" s="430"/>
      <c r="AO823" s="430"/>
      <c r="AP823" s="430"/>
    </row>
    <row r="824" spans="1:42" ht="12.75">
      <c r="A824" s="430"/>
      <c r="B824" s="430"/>
      <c r="C824" s="430"/>
      <c r="D824" s="430"/>
      <c r="E824" s="282"/>
      <c r="F824" s="430"/>
      <c r="G824" s="50"/>
      <c r="H824" s="50"/>
      <c r="I824" s="430"/>
      <c r="J824" s="430"/>
      <c r="K824" s="430"/>
      <c r="L824" s="430"/>
      <c r="M824" s="430"/>
      <c r="N824" s="430"/>
      <c r="O824" s="430"/>
      <c r="P824" s="430"/>
      <c r="Q824" s="430"/>
      <c r="R824" s="430"/>
      <c r="S824" s="430"/>
      <c r="T824" s="430"/>
      <c r="U824" s="430"/>
      <c r="V824" s="430"/>
      <c r="W824" s="430"/>
      <c r="X824" s="430"/>
      <c r="Y824" s="430"/>
      <c r="Z824" s="430"/>
      <c r="AA824" s="286"/>
      <c r="AB824" s="430"/>
      <c r="AC824" s="430"/>
      <c r="AD824" s="430"/>
      <c r="AE824" s="430"/>
      <c r="AF824" s="430"/>
      <c r="AG824" s="430"/>
      <c r="AH824" s="430"/>
      <c r="AI824" s="430"/>
      <c r="AJ824" s="430"/>
      <c r="AK824" s="430"/>
      <c r="AL824" s="430"/>
      <c r="AM824" s="430"/>
      <c r="AN824" s="430"/>
      <c r="AO824" s="430"/>
      <c r="AP824" s="430"/>
    </row>
    <row r="825" spans="1:42" ht="12.75">
      <c r="A825" s="430"/>
      <c r="B825" s="430"/>
      <c r="C825" s="430"/>
      <c r="D825" s="430"/>
      <c r="E825" s="282"/>
      <c r="F825" s="430"/>
      <c r="G825" s="50"/>
      <c r="H825" s="50"/>
      <c r="I825" s="430"/>
      <c r="J825" s="430"/>
      <c r="K825" s="430"/>
      <c r="L825" s="430"/>
      <c r="M825" s="430"/>
      <c r="N825" s="430"/>
      <c r="O825" s="430"/>
      <c r="P825" s="430"/>
      <c r="Q825" s="430"/>
      <c r="R825" s="430"/>
      <c r="S825" s="430"/>
      <c r="T825" s="430"/>
      <c r="U825" s="430"/>
      <c r="V825" s="430"/>
      <c r="W825" s="430"/>
      <c r="X825" s="430"/>
      <c r="Y825" s="430"/>
      <c r="Z825" s="430"/>
      <c r="AA825" s="286"/>
      <c r="AB825" s="430"/>
      <c r="AC825" s="430"/>
      <c r="AD825" s="430"/>
      <c r="AE825" s="430"/>
      <c r="AF825" s="430"/>
      <c r="AG825" s="430"/>
      <c r="AH825" s="430"/>
      <c r="AI825" s="430"/>
      <c r="AJ825" s="430"/>
      <c r="AK825" s="430"/>
      <c r="AL825" s="430"/>
      <c r="AM825" s="430"/>
      <c r="AN825" s="430"/>
      <c r="AO825" s="430"/>
      <c r="AP825" s="430"/>
    </row>
    <row r="826" spans="1:42" ht="12.75">
      <c r="A826" s="430"/>
      <c r="B826" s="430"/>
      <c r="C826" s="430"/>
      <c r="D826" s="430"/>
      <c r="E826" s="282"/>
      <c r="F826" s="430"/>
      <c r="G826" s="50"/>
      <c r="H826" s="50"/>
      <c r="I826" s="430"/>
      <c r="J826" s="430"/>
      <c r="K826" s="430"/>
      <c r="L826" s="430"/>
      <c r="M826" s="430"/>
      <c r="N826" s="430"/>
      <c r="O826" s="430"/>
      <c r="P826" s="430"/>
      <c r="Q826" s="430"/>
      <c r="R826" s="430"/>
      <c r="S826" s="430"/>
      <c r="T826" s="430"/>
      <c r="U826" s="430"/>
      <c r="V826" s="430"/>
      <c r="W826" s="430"/>
      <c r="X826" s="430"/>
      <c r="Y826" s="430"/>
      <c r="Z826" s="430"/>
      <c r="AA826" s="286"/>
      <c r="AB826" s="430"/>
      <c r="AC826" s="430"/>
      <c r="AD826" s="430"/>
      <c r="AE826" s="430"/>
      <c r="AF826" s="430"/>
      <c r="AG826" s="430"/>
      <c r="AH826" s="430"/>
      <c r="AI826" s="430"/>
      <c r="AJ826" s="430"/>
      <c r="AK826" s="430"/>
      <c r="AL826" s="430"/>
      <c r="AM826" s="430"/>
      <c r="AN826" s="430"/>
      <c r="AO826" s="430"/>
      <c r="AP826" s="430"/>
    </row>
    <row r="827" spans="1:42" ht="12.75">
      <c r="A827" s="430"/>
      <c r="B827" s="430"/>
      <c r="C827" s="430"/>
      <c r="D827" s="430"/>
      <c r="E827" s="282"/>
      <c r="F827" s="430"/>
      <c r="G827" s="50"/>
      <c r="H827" s="50"/>
      <c r="I827" s="430"/>
      <c r="J827" s="430"/>
      <c r="K827" s="430"/>
      <c r="L827" s="430"/>
      <c r="M827" s="430"/>
      <c r="N827" s="430"/>
      <c r="O827" s="430"/>
      <c r="P827" s="430"/>
      <c r="Q827" s="430"/>
      <c r="R827" s="430"/>
      <c r="S827" s="430"/>
      <c r="T827" s="430"/>
      <c r="U827" s="430"/>
      <c r="V827" s="430"/>
      <c r="W827" s="430"/>
      <c r="X827" s="430"/>
      <c r="Y827" s="430"/>
      <c r="Z827" s="430"/>
      <c r="AA827" s="286"/>
      <c r="AB827" s="430"/>
      <c r="AC827" s="430"/>
      <c r="AD827" s="430"/>
      <c r="AE827" s="430"/>
      <c r="AF827" s="430"/>
      <c r="AG827" s="430"/>
      <c r="AH827" s="430"/>
      <c r="AI827" s="430"/>
      <c r="AJ827" s="430"/>
      <c r="AK827" s="430"/>
      <c r="AL827" s="430"/>
      <c r="AM827" s="430"/>
      <c r="AN827" s="430"/>
      <c r="AO827" s="430"/>
      <c r="AP827" s="430"/>
    </row>
    <row r="828" spans="1:42" ht="12.75">
      <c r="A828" s="430"/>
      <c r="B828" s="430"/>
      <c r="C828" s="430"/>
      <c r="D828" s="430"/>
      <c r="E828" s="282"/>
      <c r="F828" s="430"/>
      <c r="G828" s="50"/>
      <c r="H828" s="50"/>
      <c r="I828" s="430"/>
      <c r="J828" s="430"/>
      <c r="K828" s="430"/>
      <c r="L828" s="430"/>
      <c r="M828" s="430"/>
      <c r="N828" s="430"/>
      <c r="O828" s="430"/>
      <c r="P828" s="430"/>
      <c r="Q828" s="430"/>
      <c r="R828" s="430"/>
      <c r="S828" s="430"/>
      <c r="T828" s="430"/>
      <c r="U828" s="430"/>
      <c r="V828" s="430"/>
      <c r="W828" s="430"/>
      <c r="X828" s="430"/>
      <c r="Y828" s="430"/>
      <c r="Z828" s="430"/>
      <c r="AA828" s="286"/>
      <c r="AB828" s="430"/>
      <c r="AC828" s="430"/>
      <c r="AD828" s="430"/>
      <c r="AE828" s="430"/>
      <c r="AF828" s="430"/>
      <c r="AG828" s="430"/>
      <c r="AH828" s="430"/>
      <c r="AI828" s="430"/>
      <c r="AJ828" s="430"/>
      <c r="AK828" s="430"/>
      <c r="AL828" s="430"/>
      <c r="AM828" s="430"/>
      <c r="AN828" s="430"/>
      <c r="AO828" s="430"/>
      <c r="AP828" s="430"/>
    </row>
    <row r="829" spans="1:42" ht="12.75">
      <c r="A829" s="430"/>
      <c r="B829" s="430"/>
      <c r="C829" s="430"/>
      <c r="D829" s="430"/>
      <c r="E829" s="282"/>
      <c r="F829" s="430"/>
      <c r="G829" s="50"/>
      <c r="H829" s="50"/>
      <c r="I829" s="430"/>
      <c r="J829" s="430"/>
      <c r="K829" s="430"/>
      <c r="L829" s="430"/>
      <c r="M829" s="430"/>
      <c r="N829" s="430"/>
      <c r="O829" s="430"/>
      <c r="P829" s="430"/>
      <c r="Q829" s="430"/>
      <c r="R829" s="430"/>
      <c r="S829" s="430"/>
      <c r="T829" s="430"/>
      <c r="U829" s="430"/>
      <c r="V829" s="430"/>
      <c r="W829" s="430"/>
      <c r="X829" s="430"/>
      <c r="Y829" s="430"/>
      <c r="Z829" s="430"/>
      <c r="AA829" s="286"/>
      <c r="AB829" s="430"/>
      <c r="AC829" s="430"/>
      <c r="AD829" s="430"/>
      <c r="AE829" s="430"/>
      <c r="AF829" s="430"/>
      <c r="AG829" s="430"/>
      <c r="AH829" s="430"/>
      <c r="AI829" s="430"/>
      <c r="AJ829" s="430"/>
      <c r="AK829" s="430"/>
      <c r="AL829" s="430"/>
      <c r="AM829" s="430"/>
      <c r="AN829" s="430"/>
      <c r="AO829" s="430"/>
      <c r="AP829" s="430"/>
    </row>
    <row r="830" spans="1:42" ht="12.75">
      <c r="A830" s="430"/>
      <c r="B830" s="430"/>
      <c r="C830" s="430"/>
      <c r="D830" s="430"/>
      <c r="E830" s="282"/>
      <c r="F830" s="430"/>
      <c r="G830" s="50"/>
      <c r="H830" s="50"/>
      <c r="I830" s="430"/>
      <c r="J830" s="430"/>
      <c r="K830" s="430"/>
      <c r="L830" s="430"/>
      <c r="M830" s="430"/>
      <c r="N830" s="430"/>
      <c r="O830" s="430"/>
      <c r="P830" s="430"/>
      <c r="Q830" s="430"/>
      <c r="R830" s="430"/>
      <c r="S830" s="430"/>
      <c r="T830" s="430"/>
      <c r="U830" s="430"/>
      <c r="V830" s="430"/>
      <c r="W830" s="430"/>
      <c r="X830" s="430"/>
      <c r="Y830" s="430"/>
      <c r="Z830" s="430"/>
      <c r="AA830" s="286"/>
      <c r="AB830" s="430"/>
      <c r="AC830" s="430"/>
      <c r="AD830" s="430"/>
      <c r="AE830" s="430"/>
      <c r="AF830" s="430"/>
      <c r="AG830" s="430"/>
      <c r="AH830" s="430"/>
      <c r="AI830" s="430"/>
      <c r="AJ830" s="430"/>
      <c r="AK830" s="430"/>
      <c r="AL830" s="430"/>
      <c r="AM830" s="430"/>
      <c r="AN830" s="430"/>
      <c r="AO830" s="430"/>
      <c r="AP830" s="430"/>
    </row>
    <row r="831" spans="1:42" ht="12.75">
      <c r="A831" s="430"/>
      <c r="B831" s="430"/>
      <c r="C831" s="430"/>
      <c r="D831" s="430"/>
      <c r="E831" s="282"/>
      <c r="F831" s="430"/>
      <c r="G831" s="50"/>
      <c r="H831" s="50"/>
      <c r="I831" s="430"/>
      <c r="J831" s="430"/>
      <c r="K831" s="430"/>
      <c r="L831" s="430"/>
      <c r="M831" s="430"/>
      <c r="N831" s="430"/>
      <c r="O831" s="430"/>
      <c r="P831" s="430"/>
      <c r="Q831" s="430"/>
      <c r="R831" s="430"/>
      <c r="S831" s="430"/>
      <c r="T831" s="430"/>
      <c r="U831" s="430"/>
      <c r="V831" s="430"/>
      <c r="W831" s="430"/>
      <c r="X831" s="430"/>
      <c r="Y831" s="430"/>
      <c r="Z831" s="430"/>
      <c r="AA831" s="286"/>
      <c r="AB831" s="430"/>
      <c r="AC831" s="430"/>
      <c r="AD831" s="430"/>
      <c r="AE831" s="430"/>
      <c r="AF831" s="430"/>
      <c r="AG831" s="430"/>
      <c r="AH831" s="430"/>
      <c r="AI831" s="430"/>
      <c r="AJ831" s="430"/>
      <c r="AK831" s="430"/>
      <c r="AL831" s="430"/>
      <c r="AM831" s="430"/>
      <c r="AN831" s="430"/>
      <c r="AO831" s="430"/>
      <c r="AP831" s="430"/>
    </row>
    <row r="832" spans="1:42" ht="12.75">
      <c r="A832" s="430"/>
      <c r="B832" s="430"/>
      <c r="C832" s="430"/>
      <c r="D832" s="430"/>
      <c r="E832" s="282"/>
      <c r="F832" s="430"/>
      <c r="G832" s="50"/>
      <c r="H832" s="50"/>
      <c r="I832" s="430"/>
      <c r="J832" s="430"/>
      <c r="K832" s="430"/>
      <c r="L832" s="430"/>
      <c r="M832" s="430"/>
      <c r="N832" s="430"/>
      <c r="O832" s="430"/>
      <c r="P832" s="430"/>
      <c r="Q832" s="430"/>
      <c r="R832" s="430"/>
      <c r="S832" s="430"/>
      <c r="T832" s="430"/>
      <c r="U832" s="430"/>
      <c r="V832" s="430"/>
      <c r="W832" s="430"/>
      <c r="X832" s="430"/>
      <c r="Y832" s="430"/>
      <c r="Z832" s="430"/>
      <c r="AA832" s="286"/>
      <c r="AB832" s="430"/>
      <c r="AC832" s="430"/>
      <c r="AD832" s="430"/>
      <c r="AE832" s="430"/>
      <c r="AF832" s="430"/>
      <c r="AG832" s="430"/>
      <c r="AH832" s="430"/>
      <c r="AI832" s="430"/>
      <c r="AJ832" s="430"/>
      <c r="AK832" s="430"/>
      <c r="AL832" s="430"/>
      <c r="AM832" s="430"/>
      <c r="AN832" s="430"/>
      <c r="AO832" s="430"/>
      <c r="AP832" s="430"/>
    </row>
    <row r="833" spans="1:42" ht="12.75">
      <c r="A833" s="430"/>
      <c r="B833" s="430"/>
      <c r="C833" s="430"/>
      <c r="D833" s="430"/>
      <c r="E833" s="282"/>
      <c r="F833" s="430"/>
      <c r="G833" s="50"/>
      <c r="H833" s="50"/>
      <c r="I833" s="430"/>
      <c r="J833" s="430"/>
      <c r="K833" s="430"/>
      <c r="L833" s="430"/>
      <c r="M833" s="430"/>
      <c r="N833" s="430"/>
      <c r="O833" s="430"/>
      <c r="P833" s="430"/>
      <c r="Q833" s="430"/>
      <c r="R833" s="430"/>
      <c r="S833" s="430"/>
      <c r="T833" s="430"/>
      <c r="U833" s="430"/>
      <c r="V833" s="430"/>
      <c r="W833" s="430"/>
      <c r="X833" s="430"/>
      <c r="Y833" s="430"/>
      <c r="Z833" s="430"/>
      <c r="AA833" s="286"/>
      <c r="AB833" s="430"/>
      <c r="AC833" s="430"/>
      <c r="AD833" s="430"/>
      <c r="AE833" s="430"/>
      <c r="AF833" s="430"/>
      <c r="AG833" s="430"/>
      <c r="AH833" s="430"/>
      <c r="AI833" s="430"/>
      <c r="AJ833" s="430"/>
      <c r="AK833" s="430"/>
      <c r="AL833" s="430"/>
      <c r="AM833" s="430"/>
      <c r="AN833" s="430"/>
      <c r="AO833" s="430"/>
      <c r="AP833" s="430"/>
    </row>
    <row r="834" spans="1:42" ht="12.75">
      <c r="A834" s="430"/>
      <c r="B834" s="430"/>
      <c r="C834" s="430"/>
      <c r="D834" s="430"/>
      <c r="E834" s="282"/>
      <c r="F834" s="430"/>
      <c r="G834" s="50"/>
      <c r="H834" s="50"/>
      <c r="I834" s="430"/>
      <c r="J834" s="430"/>
      <c r="K834" s="430"/>
      <c r="L834" s="430"/>
      <c r="M834" s="430"/>
      <c r="N834" s="430"/>
      <c r="O834" s="430"/>
      <c r="P834" s="430"/>
      <c r="Q834" s="430"/>
      <c r="R834" s="430"/>
      <c r="S834" s="430"/>
      <c r="T834" s="430"/>
      <c r="U834" s="430"/>
      <c r="V834" s="430"/>
      <c r="W834" s="430"/>
      <c r="X834" s="430"/>
      <c r="Y834" s="430"/>
      <c r="Z834" s="430"/>
      <c r="AA834" s="286"/>
      <c r="AB834" s="430"/>
      <c r="AC834" s="430"/>
      <c r="AD834" s="430"/>
      <c r="AE834" s="430"/>
      <c r="AF834" s="430"/>
      <c r="AG834" s="430"/>
      <c r="AH834" s="430"/>
      <c r="AI834" s="430"/>
      <c r="AJ834" s="430"/>
      <c r="AK834" s="430"/>
      <c r="AL834" s="430"/>
      <c r="AM834" s="430"/>
      <c r="AN834" s="430"/>
      <c r="AO834" s="430"/>
      <c r="AP834" s="430"/>
    </row>
    <row r="835" spans="1:42" ht="12.75">
      <c r="A835" s="430"/>
      <c r="B835" s="430"/>
      <c r="C835" s="430"/>
      <c r="D835" s="430"/>
      <c r="E835" s="282"/>
      <c r="F835" s="430"/>
      <c r="G835" s="50"/>
      <c r="H835" s="50"/>
      <c r="I835" s="430"/>
      <c r="J835" s="430"/>
      <c r="K835" s="430"/>
      <c r="L835" s="430"/>
      <c r="M835" s="430"/>
      <c r="N835" s="430"/>
      <c r="O835" s="430"/>
      <c r="P835" s="430"/>
      <c r="Q835" s="430"/>
      <c r="R835" s="430"/>
      <c r="S835" s="430"/>
      <c r="T835" s="430"/>
      <c r="U835" s="430"/>
      <c r="V835" s="430"/>
      <c r="W835" s="430"/>
      <c r="X835" s="430"/>
      <c r="Y835" s="430"/>
      <c r="Z835" s="430"/>
      <c r="AA835" s="286"/>
      <c r="AB835" s="430"/>
      <c r="AC835" s="430"/>
      <c r="AD835" s="430"/>
      <c r="AE835" s="430"/>
      <c r="AF835" s="430"/>
      <c r="AG835" s="430"/>
      <c r="AH835" s="430"/>
      <c r="AI835" s="430"/>
      <c r="AJ835" s="430"/>
      <c r="AK835" s="430"/>
      <c r="AL835" s="430"/>
      <c r="AM835" s="430"/>
      <c r="AN835" s="430"/>
      <c r="AO835" s="430"/>
      <c r="AP835" s="430"/>
    </row>
    <row r="836" spans="1:42" ht="12.75">
      <c r="A836" s="430"/>
      <c r="B836" s="430"/>
      <c r="C836" s="430"/>
      <c r="D836" s="430"/>
      <c r="E836" s="282"/>
      <c r="F836" s="430"/>
      <c r="G836" s="50"/>
      <c r="H836" s="50"/>
      <c r="I836" s="430"/>
      <c r="J836" s="430"/>
      <c r="K836" s="430"/>
      <c r="L836" s="430"/>
      <c r="M836" s="430"/>
      <c r="N836" s="430"/>
      <c r="O836" s="430"/>
      <c r="P836" s="430"/>
      <c r="Q836" s="430"/>
      <c r="R836" s="430"/>
      <c r="S836" s="430"/>
      <c r="T836" s="430"/>
      <c r="U836" s="430"/>
      <c r="V836" s="430"/>
      <c r="W836" s="430"/>
      <c r="X836" s="430"/>
      <c r="Y836" s="430"/>
      <c r="Z836" s="430"/>
      <c r="AA836" s="286"/>
      <c r="AB836" s="430"/>
      <c r="AC836" s="430"/>
      <c r="AD836" s="430"/>
      <c r="AE836" s="430"/>
      <c r="AF836" s="430"/>
      <c r="AG836" s="430"/>
      <c r="AH836" s="430"/>
      <c r="AI836" s="430"/>
      <c r="AJ836" s="430"/>
      <c r="AK836" s="430"/>
      <c r="AL836" s="430"/>
      <c r="AM836" s="430"/>
      <c r="AN836" s="430"/>
      <c r="AO836" s="430"/>
      <c r="AP836" s="430"/>
    </row>
    <row r="837" spans="1:42" ht="12.75">
      <c r="A837" s="430"/>
      <c r="B837" s="430"/>
      <c r="C837" s="430"/>
      <c r="D837" s="430"/>
      <c r="E837" s="282"/>
      <c r="F837" s="430"/>
      <c r="G837" s="50"/>
      <c r="H837" s="50"/>
      <c r="I837" s="430"/>
      <c r="J837" s="430"/>
      <c r="K837" s="430"/>
      <c r="L837" s="430"/>
      <c r="M837" s="430"/>
      <c r="N837" s="430"/>
      <c r="O837" s="430"/>
      <c r="P837" s="430"/>
      <c r="Q837" s="430"/>
      <c r="R837" s="430"/>
      <c r="S837" s="430"/>
      <c r="T837" s="430"/>
      <c r="U837" s="430"/>
      <c r="V837" s="430"/>
      <c r="W837" s="430"/>
      <c r="X837" s="430"/>
      <c r="Y837" s="430"/>
      <c r="Z837" s="430"/>
      <c r="AA837" s="286"/>
      <c r="AB837" s="430"/>
      <c r="AC837" s="430"/>
      <c r="AD837" s="430"/>
      <c r="AE837" s="430"/>
      <c r="AF837" s="430"/>
      <c r="AG837" s="430"/>
      <c r="AH837" s="430"/>
      <c r="AI837" s="430"/>
      <c r="AJ837" s="430"/>
      <c r="AK837" s="430"/>
      <c r="AL837" s="430"/>
      <c r="AM837" s="430"/>
      <c r="AN837" s="430"/>
      <c r="AO837" s="430"/>
      <c r="AP837" s="430"/>
    </row>
    <row r="838" spans="1:42" ht="12.75">
      <c r="A838" s="430"/>
      <c r="B838" s="430"/>
      <c r="C838" s="430"/>
      <c r="D838" s="430"/>
      <c r="E838" s="282"/>
      <c r="F838" s="430"/>
      <c r="G838" s="50"/>
      <c r="H838" s="50"/>
      <c r="I838" s="430"/>
      <c r="J838" s="430"/>
      <c r="K838" s="430"/>
      <c r="L838" s="430"/>
      <c r="M838" s="430"/>
      <c r="N838" s="430"/>
      <c r="O838" s="430"/>
      <c r="P838" s="430"/>
      <c r="Q838" s="430"/>
      <c r="R838" s="430"/>
      <c r="S838" s="430"/>
      <c r="T838" s="430"/>
      <c r="U838" s="430"/>
      <c r="V838" s="430"/>
      <c r="W838" s="430"/>
      <c r="X838" s="430"/>
      <c r="Y838" s="430"/>
      <c r="Z838" s="430"/>
      <c r="AA838" s="286"/>
      <c r="AB838" s="430"/>
      <c r="AC838" s="430"/>
      <c r="AD838" s="430"/>
      <c r="AE838" s="430"/>
      <c r="AF838" s="430"/>
      <c r="AG838" s="430"/>
      <c r="AH838" s="430"/>
      <c r="AI838" s="430"/>
      <c r="AJ838" s="430"/>
      <c r="AK838" s="430"/>
      <c r="AL838" s="430"/>
      <c r="AM838" s="430"/>
      <c r="AN838" s="430"/>
      <c r="AO838" s="430"/>
      <c r="AP838" s="430"/>
    </row>
    <row r="839" spans="1:42" ht="12.75">
      <c r="A839" s="430"/>
      <c r="B839" s="430"/>
      <c r="C839" s="430"/>
      <c r="D839" s="430"/>
      <c r="E839" s="282"/>
      <c r="F839" s="430"/>
      <c r="G839" s="50"/>
      <c r="H839" s="50"/>
      <c r="I839" s="430"/>
      <c r="J839" s="430"/>
      <c r="K839" s="430"/>
      <c r="L839" s="430"/>
      <c r="M839" s="430"/>
      <c r="N839" s="430"/>
      <c r="O839" s="430"/>
      <c r="P839" s="430"/>
      <c r="Q839" s="430"/>
      <c r="R839" s="430"/>
      <c r="S839" s="430"/>
      <c r="T839" s="430"/>
      <c r="U839" s="430"/>
      <c r="V839" s="430"/>
      <c r="W839" s="430"/>
      <c r="X839" s="430"/>
      <c r="Y839" s="430"/>
      <c r="Z839" s="430"/>
      <c r="AA839" s="286"/>
      <c r="AB839" s="430"/>
      <c r="AC839" s="430"/>
      <c r="AD839" s="430"/>
      <c r="AE839" s="430"/>
      <c r="AF839" s="430"/>
      <c r="AG839" s="430"/>
      <c r="AH839" s="430"/>
      <c r="AI839" s="430"/>
      <c r="AJ839" s="430"/>
      <c r="AK839" s="430"/>
      <c r="AL839" s="430"/>
      <c r="AM839" s="430"/>
      <c r="AN839" s="430"/>
      <c r="AO839" s="430"/>
      <c r="AP839" s="430"/>
    </row>
    <row r="840" spans="1:42" ht="12.75">
      <c r="A840" s="430"/>
      <c r="B840" s="430"/>
      <c r="C840" s="430"/>
      <c r="D840" s="430"/>
      <c r="E840" s="282"/>
      <c r="F840" s="430"/>
      <c r="G840" s="50"/>
      <c r="H840" s="50"/>
      <c r="I840" s="430"/>
      <c r="J840" s="430"/>
      <c r="K840" s="430"/>
      <c r="L840" s="430"/>
      <c r="M840" s="430"/>
      <c r="N840" s="430"/>
      <c r="O840" s="430"/>
      <c r="P840" s="430"/>
      <c r="Q840" s="430"/>
      <c r="R840" s="430"/>
      <c r="S840" s="430"/>
      <c r="T840" s="430"/>
      <c r="U840" s="430"/>
      <c r="V840" s="430"/>
      <c r="W840" s="430"/>
      <c r="X840" s="430"/>
      <c r="Y840" s="430"/>
      <c r="Z840" s="430"/>
      <c r="AA840" s="286"/>
      <c r="AB840" s="430"/>
      <c r="AC840" s="430"/>
      <c r="AD840" s="430"/>
      <c r="AE840" s="430"/>
      <c r="AF840" s="430"/>
      <c r="AG840" s="430"/>
      <c r="AH840" s="430"/>
      <c r="AI840" s="430"/>
      <c r="AJ840" s="430"/>
      <c r="AK840" s="430"/>
      <c r="AL840" s="430"/>
      <c r="AM840" s="430"/>
      <c r="AN840" s="430"/>
      <c r="AO840" s="430"/>
      <c r="AP840" s="430"/>
    </row>
    <row r="841" spans="1:42" ht="12.75">
      <c r="A841" s="430"/>
      <c r="B841" s="430"/>
      <c r="C841" s="430"/>
      <c r="D841" s="430"/>
      <c r="E841" s="282"/>
      <c r="F841" s="430"/>
      <c r="G841" s="50"/>
      <c r="H841" s="50"/>
      <c r="I841" s="430"/>
      <c r="J841" s="430"/>
      <c r="K841" s="430"/>
      <c r="L841" s="430"/>
      <c r="M841" s="430"/>
      <c r="N841" s="430"/>
      <c r="O841" s="430"/>
      <c r="P841" s="430"/>
      <c r="Q841" s="430"/>
      <c r="R841" s="430"/>
      <c r="S841" s="430"/>
      <c r="T841" s="430"/>
      <c r="U841" s="430"/>
      <c r="V841" s="430"/>
      <c r="W841" s="430"/>
      <c r="X841" s="430"/>
      <c r="Y841" s="430"/>
      <c r="Z841" s="430"/>
      <c r="AA841" s="286"/>
      <c r="AB841" s="430"/>
      <c r="AC841" s="430"/>
      <c r="AD841" s="430"/>
      <c r="AE841" s="430"/>
      <c r="AF841" s="430"/>
      <c r="AG841" s="430"/>
      <c r="AH841" s="430"/>
      <c r="AI841" s="430"/>
      <c r="AJ841" s="430"/>
      <c r="AK841" s="430"/>
      <c r="AL841" s="430"/>
      <c r="AM841" s="430"/>
      <c r="AN841" s="430"/>
      <c r="AO841" s="430"/>
      <c r="AP841" s="430"/>
    </row>
    <row r="842" spans="1:42" ht="12.75">
      <c r="A842" s="430"/>
      <c r="B842" s="430"/>
      <c r="C842" s="430"/>
      <c r="D842" s="430"/>
      <c r="E842" s="282"/>
      <c r="F842" s="430"/>
      <c r="G842" s="50"/>
      <c r="H842" s="50"/>
      <c r="I842" s="430"/>
      <c r="J842" s="430"/>
      <c r="K842" s="430"/>
      <c r="L842" s="430"/>
      <c r="M842" s="430"/>
      <c r="N842" s="430"/>
      <c r="O842" s="430"/>
      <c r="P842" s="430"/>
      <c r="Q842" s="430"/>
      <c r="R842" s="430"/>
      <c r="S842" s="430"/>
      <c r="T842" s="430"/>
      <c r="U842" s="430"/>
      <c r="V842" s="430"/>
      <c r="W842" s="430"/>
      <c r="X842" s="430"/>
      <c r="Y842" s="430"/>
      <c r="Z842" s="430"/>
      <c r="AA842" s="286"/>
      <c r="AB842" s="430"/>
      <c r="AC842" s="430"/>
      <c r="AD842" s="430"/>
      <c r="AE842" s="430"/>
      <c r="AF842" s="430"/>
      <c r="AG842" s="430"/>
      <c r="AH842" s="430"/>
      <c r="AI842" s="430"/>
      <c r="AJ842" s="430"/>
      <c r="AK842" s="430"/>
      <c r="AL842" s="430"/>
      <c r="AM842" s="430"/>
      <c r="AN842" s="430"/>
      <c r="AO842" s="430"/>
      <c r="AP842" s="430"/>
    </row>
    <row r="843" spans="1:42" ht="12.75">
      <c r="A843" s="430"/>
      <c r="B843" s="430"/>
      <c r="C843" s="430"/>
      <c r="D843" s="430"/>
      <c r="E843" s="282"/>
      <c r="F843" s="430"/>
      <c r="G843" s="50"/>
      <c r="H843" s="50"/>
      <c r="I843" s="430"/>
      <c r="J843" s="430"/>
      <c r="K843" s="430"/>
      <c r="L843" s="430"/>
      <c r="M843" s="430"/>
      <c r="N843" s="430"/>
      <c r="O843" s="430"/>
      <c r="P843" s="430"/>
      <c r="Q843" s="430"/>
      <c r="R843" s="430"/>
      <c r="S843" s="430"/>
      <c r="T843" s="430"/>
      <c r="U843" s="430"/>
      <c r="V843" s="430"/>
      <c r="W843" s="430"/>
      <c r="X843" s="430"/>
      <c r="Y843" s="430"/>
      <c r="Z843" s="430"/>
      <c r="AA843" s="286"/>
      <c r="AB843" s="430"/>
      <c r="AC843" s="430"/>
      <c r="AD843" s="430"/>
      <c r="AE843" s="430"/>
      <c r="AF843" s="430"/>
      <c r="AG843" s="430"/>
      <c r="AH843" s="430"/>
      <c r="AI843" s="430"/>
      <c r="AJ843" s="430"/>
      <c r="AK843" s="430"/>
      <c r="AL843" s="430"/>
      <c r="AM843" s="430"/>
      <c r="AN843" s="430"/>
      <c r="AO843" s="430"/>
      <c r="AP843" s="430"/>
    </row>
    <row r="844" spans="1:42" ht="12.75">
      <c r="A844" s="430"/>
      <c r="B844" s="430"/>
      <c r="C844" s="430"/>
      <c r="D844" s="430"/>
      <c r="E844" s="282"/>
      <c r="F844" s="430"/>
      <c r="G844" s="50"/>
      <c r="H844" s="50"/>
      <c r="I844" s="430"/>
      <c r="J844" s="430"/>
      <c r="K844" s="430"/>
      <c r="L844" s="430"/>
      <c r="M844" s="430"/>
      <c r="N844" s="430"/>
      <c r="O844" s="430"/>
      <c r="P844" s="430"/>
      <c r="Q844" s="430"/>
      <c r="R844" s="430"/>
      <c r="S844" s="430"/>
      <c r="T844" s="430"/>
      <c r="U844" s="430"/>
      <c r="V844" s="430"/>
      <c r="W844" s="430"/>
      <c r="X844" s="430"/>
      <c r="Y844" s="430"/>
      <c r="Z844" s="430"/>
      <c r="AA844" s="286"/>
      <c r="AB844" s="430"/>
      <c r="AC844" s="430"/>
      <c r="AD844" s="430"/>
      <c r="AE844" s="430"/>
      <c r="AF844" s="430"/>
      <c r="AG844" s="430"/>
      <c r="AH844" s="430"/>
      <c r="AI844" s="430"/>
      <c r="AJ844" s="430"/>
      <c r="AK844" s="430"/>
      <c r="AL844" s="430"/>
      <c r="AM844" s="430"/>
      <c r="AN844" s="430"/>
      <c r="AO844" s="430"/>
      <c r="AP844" s="430"/>
    </row>
    <row r="845" spans="1:42" ht="12.75">
      <c r="A845" s="430"/>
      <c r="B845" s="430"/>
      <c r="C845" s="430"/>
      <c r="D845" s="430"/>
      <c r="E845" s="282"/>
      <c r="F845" s="430"/>
      <c r="G845" s="50"/>
      <c r="H845" s="50"/>
      <c r="I845" s="430"/>
      <c r="J845" s="430"/>
      <c r="K845" s="430"/>
      <c r="L845" s="430"/>
      <c r="M845" s="430"/>
      <c r="N845" s="430"/>
      <c r="O845" s="430"/>
      <c r="P845" s="430"/>
      <c r="Q845" s="430"/>
      <c r="R845" s="430"/>
      <c r="S845" s="430"/>
      <c r="T845" s="430"/>
      <c r="U845" s="430"/>
      <c r="V845" s="430"/>
      <c r="W845" s="430"/>
      <c r="X845" s="430"/>
      <c r="Y845" s="430"/>
      <c r="Z845" s="430"/>
      <c r="AA845" s="286"/>
      <c r="AB845" s="430"/>
      <c r="AC845" s="430"/>
      <c r="AD845" s="430"/>
      <c r="AE845" s="430"/>
      <c r="AF845" s="430"/>
      <c r="AG845" s="430"/>
      <c r="AH845" s="430"/>
      <c r="AI845" s="430"/>
      <c r="AJ845" s="430"/>
      <c r="AK845" s="430"/>
      <c r="AL845" s="430"/>
      <c r="AM845" s="430"/>
      <c r="AN845" s="430"/>
      <c r="AO845" s="430"/>
      <c r="AP845" s="430"/>
    </row>
    <row r="846" spans="1:42" ht="12.75">
      <c r="A846" s="430"/>
      <c r="B846" s="430"/>
      <c r="C846" s="430"/>
      <c r="D846" s="430"/>
      <c r="E846" s="282"/>
      <c r="F846" s="430"/>
      <c r="G846" s="50"/>
      <c r="H846" s="50"/>
      <c r="I846" s="430"/>
      <c r="J846" s="430"/>
      <c r="K846" s="430"/>
      <c r="L846" s="430"/>
      <c r="M846" s="430"/>
      <c r="N846" s="430"/>
      <c r="O846" s="430"/>
      <c r="P846" s="430"/>
      <c r="Q846" s="430"/>
      <c r="R846" s="430"/>
      <c r="S846" s="430"/>
      <c r="T846" s="430"/>
      <c r="U846" s="430"/>
      <c r="V846" s="430"/>
      <c r="W846" s="430"/>
      <c r="X846" s="430"/>
      <c r="Y846" s="430"/>
      <c r="Z846" s="430"/>
      <c r="AA846" s="286"/>
      <c r="AB846" s="430"/>
      <c r="AC846" s="430"/>
      <c r="AD846" s="430"/>
      <c r="AE846" s="430"/>
      <c r="AF846" s="430"/>
      <c r="AG846" s="430"/>
      <c r="AH846" s="430"/>
      <c r="AI846" s="430"/>
      <c r="AJ846" s="430"/>
      <c r="AK846" s="430"/>
      <c r="AL846" s="430"/>
      <c r="AM846" s="430"/>
      <c r="AN846" s="430"/>
      <c r="AO846" s="430"/>
      <c r="AP846" s="430"/>
    </row>
    <row r="847" spans="1:42" ht="12.75">
      <c r="A847" s="430"/>
      <c r="B847" s="430"/>
      <c r="C847" s="430"/>
      <c r="D847" s="430"/>
      <c r="E847" s="282"/>
      <c r="F847" s="430"/>
      <c r="G847" s="50"/>
      <c r="H847" s="50"/>
      <c r="I847" s="430"/>
      <c r="J847" s="430"/>
      <c r="K847" s="430"/>
      <c r="L847" s="430"/>
      <c r="M847" s="430"/>
      <c r="N847" s="430"/>
      <c r="O847" s="430"/>
      <c r="P847" s="430"/>
      <c r="Q847" s="430"/>
      <c r="R847" s="430"/>
      <c r="S847" s="430"/>
      <c r="T847" s="430"/>
      <c r="U847" s="430"/>
      <c r="V847" s="430"/>
      <c r="W847" s="430"/>
      <c r="X847" s="430"/>
      <c r="Y847" s="430"/>
      <c r="Z847" s="430"/>
      <c r="AA847" s="286"/>
      <c r="AB847" s="430"/>
      <c r="AC847" s="430"/>
      <c r="AD847" s="430"/>
      <c r="AE847" s="430"/>
      <c r="AF847" s="430"/>
      <c r="AG847" s="430"/>
      <c r="AH847" s="430"/>
      <c r="AI847" s="430"/>
      <c r="AJ847" s="430"/>
      <c r="AK847" s="430"/>
      <c r="AL847" s="430"/>
      <c r="AM847" s="430"/>
      <c r="AN847" s="430"/>
      <c r="AO847" s="430"/>
      <c r="AP847" s="430"/>
    </row>
    <row r="848" spans="1:42" ht="12.75">
      <c r="A848" s="430"/>
      <c r="B848" s="430"/>
      <c r="C848" s="430"/>
      <c r="D848" s="430"/>
      <c r="E848" s="282"/>
      <c r="F848" s="430"/>
      <c r="G848" s="50"/>
      <c r="H848" s="50"/>
      <c r="I848" s="430"/>
      <c r="J848" s="430"/>
      <c r="K848" s="430"/>
      <c r="L848" s="430"/>
      <c r="M848" s="430"/>
      <c r="N848" s="430"/>
      <c r="O848" s="430"/>
      <c r="P848" s="430"/>
      <c r="Q848" s="430"/>
      <c r="R848" s="430"/>
      <c r="S848" s="430"/>
      <c r="T848" s="430"/>
      <c r="U848" s="430"/>
      <c r="V848" s="430"/>
      <c r="W848" s="430"/>
      <c r="X848" s="430"/>
      <c r="Y848" s="430"/>
      <c r="Z848" s="430"/>
      <c r="AA848" s="286"/>
      <c r="AB848" s="430"/>
      <c r="AC848" s="430"/>
      <c r="AD848" s="430"/>
      <c r="AE848" s="430"/>
      <c r="AF848" s="430"/>
      <c r="AG848" s="430"/>
      <c r="AH848" s="430"/>
      <c r="AI848" s="430"/>
      <c r="AJ848" s="430"/>
      <c r="AK848" s="430"/>
      <c r="AL848" s="430"/>
      <c r="AM848" s="430"/>
      <c r="AN848" s="430"/>
      <c r="AO848" s="430"/>
      <c r="AP848" s="430"/>
    </row>
    <row r="849" spans="1:42" ht="12.75">
      <c r="A849" s="430"/>
      <c r="B849" s="430"/>
      <c r="C849" s="430"/>
      <c r="D849" s="430"/>
      <c r="E849" s="282"/>
      <c r="F849" s="430"/>
      <c r="G849" s="50"/>
      <c r="H849" s="50"/>
      <c r="I849" s="430"/>
      <c r="J849" s="430"/>
      <c r="K849" s="430"/>
      <c r="L849" s="430"/>
      <c r="M849" s="430"/>
      <c r="N849" s="430"/>
      <c r="O849" s="430"/>
      <c r="P849" s="430"/>
      <c r="Q849" s="430"/>
      <c r="R849" s="430"/>
      <c r="S849" s="430"/>
      <c r="T849" s="430"/>
      <c r="U849" s="430"/>
      <c r="V849" s="430"/>
      <c r="W849" s="430"/>
      <c r="X849" s="430"/>
      <c r="Y849" s="430"/>
      <c r="Z849" s="430"/>
      <c r="AA849" s="286"/>
      <c r="AB849" s="430"/>
      <c r="AC849" s="430"/>
      <c r="AD849" s="430"/>
      <c r="AE849" s="430"/>
      <c r="AF849" s="430"/>
      <c r="AG849" s="430"/>
      <c r="AH849" s="430"/>
      <c r="AI849" s="430"/>
      <c r="AJ849" s="430"/>
      <c r="AK849" s="430"/>
      <c r="AL849" s="430"/>
      <c r="AM849" s="430"/>
      <c r="AN849" s="430"/>
      <c r="AO849" s="430"/>
      <c r="AP849" s="430"/>
    </row>
    <row r="850" spans="1:42" ht="12.75">
      <c r="A850" s="430"/>
      <c r="B850" s="430"/>
      <c r="C850" s="430"/>
      <c r="D850" s="430"/>
      <c r="E850" s="282"/>
      <c r="F850" s="430"/>
      <c r="G850" s="50"/>
      <c r="H850" s="50"/>
      <c r="I850" s="430"/>
      <c r="J850" s="430"/>
      <c r="K850" s="430"/>
      <c r="L850" s="430"/>
      <c r="M850" s="430"/>
      <c r="N850" s="430"/>
      <c r="O850" s="430"/>
      <c r="P850" s="430"/>
      <c r="Q850" s="430"/>
      <c r="R850" s="430"/>
      <c r="S850" s="430"/>
      <c r="T850" s="430"/>
      <c r="U850" s="430"/>
      <c r="V850" s="430"/>
      <c r="W850" s="430"/>
      <c r="X850" s="430"/>
      <c r="Y850" s="430"/>
      <c r="Z850" s="430"/>
      <c r="AA850" s="286"/>
      <c r="AB850" s="430"/>
      <c r="AC850" s="430"/>
      <c r="AD850" s="430"/>
      <c r="AE850" s="430"/>
      <c r="AF850" s="430"/>
      <c r="AG850" s="430"/>
      <c r="AH850" s="430"/>
      <c r="AI850" s="430"/>
      <c r="AJ850" s="430"/>
      <c r="AK850" s="430"/>
      <c r="AL850" s="430"/>
      <c r="AM850" s="430"/>
      <c r="AN850" s="430"/>
      <c r="AO850" s="430"/>
      <c r="AP850" s="430"/>
    </row>
    <row r="851" spans="1:42" ht="12.75">
      <c r="A851" s="430"/>
      <c r="B851" s="430"/>
      <c r="C851" s="430"/>
      <c r="D851" s="430"/>
      <c r="E851" s="282"/>
      <c r="F851" s="430"/>
      <c r="G851" s="50"/>
      <c r="H851" s="50"/>
      <c r="I851" s="430"/>
      <c r="J851" s="430"/>
      <c r="K851" s="430"/>
      <c r="L851" s="430"/>
      <c r="M851" s="430"/>
      <c r="N851" s="430"/>
      <c r="O851" s="430"/>
      <c r="P851" s="430"/>
      <c r="Q851" s="430"/>
      <c r="R851" s="430"/>
      <c r="S851" s="430"/>
      <c r="T851" s="430"/>
      <c r="U851" s="430"/>
      <c r="V851" s="430"/>
      <c r="W851" s="430"/>
      <c r="X851" s="430"/>
      <c r="Y851" s="430"/>
      <c r="Z851" s="430"/>
      <c r="AA851" s="286"/>
      <c r="AB851" s="430"/>
      <c r="AC851" s="430"/>
      <c r="AD851" s="430"/>
      <c r="AE851" s="430"/>
      <c r="AF851" s="430"/>
      <c r="AG851" s="430"/>
      <c r="AH851" s="430"/>
      <c r="AI851" s="430"/>
      <c r="AJ851" s="430"/>
      <c r="AK851" s="430"/>
      <c r="AL851" s="430"/>
      <c r="AM851" s="430"/>
      <c r="AN851" s="430"/>
      <c r="AO851" s="430"/>
      <c r="AP851" s="430"/>
    </row>
    <row r="852" spans="1:42" ht="12.75">
      <c r="A852" s="430"/>
      <c r="B852" s="430"/>
      <c r="C852" s="430"/>
      <c r="D852" s="430"/>
      <c r="E852" s="282"/>
      <c r="F852" s="430"/>
      <c r="G852" s="50"/>
      <c r="H852" s="50"/>
      <c r="I852" s="430"/>
      <c r="J852" s="430"/>
      <c r="K852" s="430"/>
      <c r="L852" s="430"/>
      <c r="M852" s="430"/>
      <c r="N852" s="430"/>
      <c r="O852" s="430"/>
      <c r="P852" s="430"/>
      <c r="Q852" s="430"/>
      <c r="R852" s="430"/>
      <c r="S852" s="430"/>
      <c r="T852" s="430"/>
      <c r="U852" s="430"/>
      <c r="V852" s="430"/>
      <c r="W852" s="430"/>
      <c r="X852" s="430"/>
      <c r="Y852" s="430"/>
      <c r="Z852" s="430"/>
      <c r="AA852" s="286"/>
      <c r="AB852" s="430"/>
      <c r="AC852" s="430"/>
      <c r="AD852" s="430"/>
      <c r="AE852" s="430"/>
      <c r="AF852" s="430"/>
      <c r="AG852" s="430"/>
      <c r="AH852" s="430"/>
      <c r="AI852" s="430"/>
      <c r="AJ852" s="430"/>
      <c r="AK852" s="430"/>
      <c r="AL852" s="430"/>
      <c r="AM852" s="430"/>
      <c r="AN852" s="430"/>
      <c r="AO852" s="430"/>
      <c r="AP852" s="430"/>
    </row>
    <row r="853" spans="1:42" ht="12.75">
      <c r="A853" s="430"/>
      <c r="B853" s="430"/>
      <c r="C853" s="430"/>
      <c r="D853" s="430"/>
      <c r="E853" s="282"/>
      <c r="F853" s="430"/>
      <c r="G853" s="50"/>
      <c r="H853" s="50"/>
      <c r="I853" s="430"/>
      <c r="J853" s="430"/>
      <c r="K853" s="430"/>
      <c r="L853" s="430"/>
      <c r="M853" s="430"/>
      <c r="N853" s="430"/>
      <c r="O853" s="430"/>
      <c r="P853" s="430"/>
      <c r="Q853" s="430"/>
      <c r="R853" s="430"/>
      <c r="S853" s="430"/>
      <c r="T853" s="430"/>
      <c r="U853" s="430"/>
      <c r="V853" s="430"/>
      <c r="W853" s="430"/>
      <c r="X853" s="430"/>
      <c r="Y853" s="430"/>
      <c r="Z853" s="430"/>
      <c r="AA853" s="286"/>
      <c r="AB853" s="430"/>
      <c r="AC853" s="430"/>
      <c r="AD853" s="430"/>
      <c r="AE853" s="430"/>
      <c r="AF853" s="430"/>
      <c r="AG853" s="430"/>
      <c r="AH853" s="430"/>
      <c r="AI853" s="430"/>
      <c r="AJ853" s="430"/>
      <c r="AK853" s="430"/>
      <c r="AL853" s="430"/>
      <c r="AM853" s="430"/>
      <c r="AN853" s="430"/>
      <c r="AO853" s="430"/>
      <c r="AP853" s="430"/>
    </row>
    <row r="854" spans="1:42" ht="12.75">
      <c r="A854" s="430"/>
      <c r="B854" s="430"/>
      <c r="C854" s="430"/>
      <c r="D854" s="430"/>
      <c r="E854" s="282"/>
      <c r="F854" s="430"/>
      <c r="G854" s="50"/>
      <c r="H854" s="50"/>
      <c r="I854" s="430"/>
      <c r="J854" s="430"/>
      <c r="K854" s="430"/>
      <c r="L854" s="430"/>
      <c r="M854" s="430"/>
      <c r="N854" s="430"/>
      <c r="O854" s="430"/>
      <c r="P854" s="430"/>
      <c r="Q854" s="430"/>
      <c r="R854" s="430"/>
      <c r="S854" s="430"/>
      <c r="T854" s="430"/>
      <c r="U854" s="430"/>
      <c r="V854" s="430"/>
      <c r="W854" s="430"/>
      <c r="X854" s="430"/>
      <c r="Y854" s="430"/>
      <c r="Z854" s="430"/>
      <c r="AA854" s="286"/>
      <c r="AB854" s="430"/>
      <c r="AC854" s="430"/>
      <c r="AD854" s="430"/>
      <c r="AE854" s="430"/>
      <c r="AF854" s="430"/>
      <c r="AG854" s="430"/>
      <c r="AH854" s="430"/>
      <c r="AI854" s="430"/>
      <c r="AJ854" s="430"/>
      <c r="AK854" s="430"/>
      <c r="AL854" s="430"/>
      <c r="AM854" s="430"/>
      <c r="AN854" s="430"/>
      <c r="AO854" s="430"/>
      <c r="AP854" s="430"/>
    </row>
    <row r="855" spans="1:42" ht="12.75">
      <c r="A855" s="430"/>
      <c r="B855" s="430"/>
      <c r="C855" s="430"/>
      <c r="D855" s="430"/>
      <c r="E855" s="282"/>
      <c r="F855" s="430"/>
      <c r="G855" s="50"/>
      <c r="H855" s="50"/>
      <c r="I855" s="430"/>
      <c r="J855" s="430"/>
      <c r="K855" s="430"/>
      <c r="L855" s="430"/>
      <c r="M855" s="430"/>
      <c r="N855" s="430"/>
      <c r="O855" s="430"/>
      <c r="P855" s="430"/>
      <c r="Q855" s="430"/>
      <c r="R855" s="430"/>
      <c r="S855" s="430"/>
      <c r="T855" s="430"/>
      <c r="U855" s="430"/>
      <c r="V855" s="430"/>
      <c r="W855" s="430"/>
      <c r="X855" s="430"/>
      <c r="Y855" s="430"/>
      <c r="Z855" s="430"/>
      <c r="AA855" s="286"/>
      <c r="AB855" s="430"/>
      <c r="AC855" s="430"/>
      <c r="AD855" s="430"/>
      <c r="AE855" s="430"/>
      <c r="AF855" s="430"/>
      <c r="AG855" s="430"/>
      <c r="AH855" s="430"/>
      <c r="AI855" s="430"/>
      <c r="AJ855" s="430"/>
      <c r="AK855" s="430"/>
      <c r="AL855" s="430"/>
      <c r="AM855" s="430"/>
      <c r="AN855" s="430"/>
      <c r="AO855" s="430"/>
      <c r="AP855" s="430"/>
    </row>
    <row r="856" spans="1:42" ht="12.75">
      <c r="A856" s="430"/>
      <c r="B856" s="430"/>
      <c r="C856" s="430"/>
      <c r="D856" s="430"/>
      <c r="E856" s="282"/>
      <c r="F856" s="430"/>
      <c r="G856" s="50"/>
      <c r="H856" s="50"/>
      <c r="I856" s="430"/>
      <c r="J856" s="430"/>
      <c r="K856" s="430"/>
      <c r="L856" s="430"/>
      <c r="M856" s="430"/>
      <c r="N856" s="430"/>
      <c r="O856" s="430"/>
      <c r="P856" s="430"/>
      <c r="Q856" s="430"/>
      <c r="R856" s="430"/>
      <c r="S856" s="430"/>
      <c r="T856" s="430"/>
      <c r="U856" s="430"/>
      <c r="V856" s="430"/>
      <c r="W856" s="430"/>
      <c r="X856" s="430"/>
      <c r="Y856" s="430"/>
      <c r="Z856" s="430"/>
      <c r="AA856" s="286"/>
      <c r="AB856" s="430"/>
      <c r="AC856" s="430"/>
      <c r="AD856" s="430"/>
      <c r="AE856" s="430"/>
      <c r="AF856" s="430"/>
      <c r="AG856" s="430"/>
      <c r="AH856" s="430"/>
      <c r="AI856" s="430"/>
      <c r="AJ856" s="430"/>
      <c r="AK856" s="430"/>
      <c r="AL856" s="430"/>
      <c r="AM856" s="430"/>
      <c r="AN856" s="430"/>
      <c r="AO856" s="430"/>
      <c r="AP856" s="430"/>
    </row>
    <row r="857" spans="1:42" ht="12.75">
      <c r="A857" s="430"/>
      <c r="B857" s="430"/>
      <c r="C857" s="430"/>
      <c r="D857" s="430"/>
      <c r="E857" s="282"/>
      <c r="F857" s="430"/>
      <c r="G857" s="50"/>
      <c r="H857" s="50"/>
      <c r="I857" s="430"/>
      <c r="J857" s="430"/>
      <c r="K857" s="430"/>
      <c r="L857" s="430"/>
      <c r="M857" s="430"/>
      <c r="N857" s="430"/>
      <c r="O857" s="430"/>
      <c r="P857" s="430"/>
      <c r="Q857" s="430"/>
      <c r="R857" s="430"/>
      <c r="S857" s="430"/>
      <c r="T857" s="430"/>
      <c r="U857" s="430"/>
      <c r="V857" s="430"/>
      <c r="W857" s="430"/>
      <c r="X857" s="430"/>
      <c r="Y857" s="430"/>
      <c r="Z857" s="430"/>
      <c r="AA857" s="286"/>
      <c r="AB857" s="430"/>
      <c r="AC857" s="430"/>
      <c r="AD857" s="430"/>
      <c r="AE857" s="430"/>
      <c r="AF857" s="430"/>
      <c r="AG857" s="430"/>
      <c r="AH857" s="430"/>
      <c r="AI857" s="430"/>
      <c r="AJ857" s="430"/>
      <c r="AK857" s="430"/>
      <c r="AL857" s="430"/>
      <c r="AM857" s="430"/>
      <c r="AN857" s="430"/>
      <c r="AO857" s="430"/>
      <c r="AP857" s="430"/>
    </row>
    <row r="858" spans="1:42" ht="12.75">
      <c r="A858" s="430"/>
      <c r="B858" s="430"/>
      <c r="C858" s="430"/>
      <c r="D858" s="430"/>
      <c r="E858" s="282"/>
      <c r="F858" s="430"/>
      <c r="G858" s="50"/>
      <c r="H858" s="50"/>
      <c r="I858" s="430"/>
      <c r="J858" s="430"/>
      <c r="K858" s="430"/>
      <c r="L858" s="430"/>
      <c r="M858" s="430"/>
      <c r="N858" s="430"/>
      <c r="O858" s="430"/>
      <c r="P858" s="430"/>
      <c r="Q858" s="430"/>
      <c r="R858" s="430"/>
      <c r="S858" s="430"/>
      <c r="T858" s="430"/>
      <c r="U858" s="430"/>
      <c r="V858" s="430"/>
      <c r="W858" s="430"/>
      <c r="X858" s="430"/>
      <c r="Y858" s="430"/>
      <c r="Z858" s="430"/>
      <c r="AA858" s="286"/>
      <c r="AB858" s="430"/>
      <c r="AC858" s="430"/>
      <c r="AD858" s="430"/>
      <c r="AE858" s="430"/>
      <c r="AF858" s="430"/>
      <c r="AG858" s="430"/>
      <c r="AH858" s="430"/>
      <c r="AI858" s="430"/>
      <c r="AJ858" s="430"/>
      <c r="AK858" s="430"/>
      <c r="AL858" s="430"/>
      <c r="AM858" s="430"/>
      <c r="AN858" s="430"/>
      <c r="AO858" s="430"/>
      <c r="AP858" s="430"/>
    </row>
    <row r="859" spans="1:42" ht="12.75">
      <c r="A859" s="430"/>
      <c r="B859" s="430"/>
      <c r="C859" s="430"/>
      <c r="D859" s="430"/>
      <c r="E859" s="282"/>
      <c r="F859" s="430"/>
      <c r="G859" s="50"/>
      <c r="H859" s="50"/>
      <c r="I859" s="430"/>
      <c r="J859" s="430"/>
      <c r="K859" s="430"/>
      <c r="L859" s="430"/>
      <c r="M859" s="430"/>
      <c r="N859" s="430"/>
      <c r="O859" s="430"/>
      <c r="P859" s="430"/>
      <c r="Q859" s="430"/>
      <c r="R859" s="430"/>
      <c r="S859" s="430"/>
      <c r="T859" s="430"/>
      <c r="U859" s="430"/>
      <c r="V859" s="430"/>
      <c r="W859" s="430"/>
      <c r="X859" s="430"/>
      <c r="Y859" s="430"/>
      <c r="Z859" s="430"/>
      <c r="AA859" s="286"/>
      <c r="AB859" s="430"/>
      <c r="AC859" s="430"/>
      <c r="AD859" s="430"/>
      <c r="AE859" s="430"/>
      <c r="AF859" s="430"/>
      <c r="AG859" s="430"/>
      <c r="AH859" s="430"/>
      <c r="AI859" s="430"/>
      <c r="AJ859" s="430"/>
      <c r="AK859" s="430"/>
      <c r="AL859" s="430"/>
      <c r="AM859" s="430"/>
      <c r="AN859" s="430"/>
      <c r="AO859" s="430"/>
      <c r="AP859" s="430"/>
    </row>
    <row r="860" spans="1:42" ht="12.75">
      <c r="A860" s="430"/>
      <c r="B860" s="430"/>
      <c r="C860" s="430"/>
      <c r="D860" s="430"/>
      <c r="E860" s="282"/>
      <c r="F860" s="430"/>
      <c r="G860" s="50"/>
      <c r="H860" s="50"/>
      <c r="I860" s="430"/>
      <c r="J860" s="430"/>
      <c r="K860" s="430"/>
      <c r="L860" s="430"/>
      <c r="M860" s="430"/>
      <c r="N860" s="430"/>
      <c r="O860" s="430"/>
      <c r="P860" s="430"/>
      <c r="Q860" s="430"/>
      <c r="R860" s="430"/>
      <c r="S860" s="430"/>
      <c r="T860" s="430"/>
      <c r="U860" s="430"/>
      <c r="V860" s="430"/>
      <c r="W860" s="430"/>
      <c r="X860" s="430"/>
      <c r="Y860" s="430"/>
      <c r="Z860" s="430"/>
      <c r="AA860" s="286"/>
      <c r="AB860" s="430"/>
      <c r="AC860" s="430"/>
      <c r="AD860" s="430"/>
      <c r="AE860" s="430"/>
      <c r="AF860" s="430"/>
      <c r="AG860" s="430"/>
      <c r="AH860" s="430"/>
      <c r="AI860" s="430"/>
      <c r="AJ860" s="430"/>
      <c r="AK860" s="430"/>
      <c r="AL860" s="430"/>
      <c r="AM860" s="430"/>
      <c r="AN860" s="430"/>
      <c r="AO860" s="430"/>
      <c r="AP860" s="430"/>
    </row>
    <row r="861" spans="1:42" ht="12.75">
      <c r="A861" s="430"/>
      <c r="B861" s="430"/>
      <c r="C861" s="430"/>
      <c r="D861" s="430"/>
      <c r="E861" s="282"/>
      <c r="F861" s="430"/>
      <c r="G861" s="50"/>
      <c r="H861" s="50"/>
      <c r="I861" s="430"/>
      <c r="J861" s="430"/>
      <c r="K861" s="430"/>
      <c r="L861" s="430"/>
      <c r="M861" s="430"/>
      <c r="N861" s="430"/>
      <c r="O861" s="430"/>
      <c r="P861" s="430"/>
      <c r="Q861" s="430"/>
      <c r="R861" s="430"/>
      <c r="S861" s="430"/>
      <c r="T861" s="430"/>
      <c r="U861" s="430"/>
      <c r="V861" s="430"/>
      <c r="W861" s="430"/>
      <c r="X861" s="430"/>
      <c r="Y861" s="430"/>
      <c r="Z861" s="430"/>
      <c r="AA861" s="286"/>
      <c r="AB861" s="430"/>
      <c r="AC861" s="430"/>
      <c r="AD861" s="430"/>
      <c r="AE861" s="430"/>
      <c r="AF861" s="430"/>
      <c r="AG861" s="430"/>
      <c r="AH861" s="430"/>
      <c r="AI861" s="430"/>
      <c r="AJ861" s="430"/>
      <c r="AK861" s="430"/>
      <c r="AL861" s="430"/>
      <c r="AM861" s="430"/>
      <c r="AN861" s="430"/>
      <c r="AO861" s="430"/>
      <c r="AP861" s="430"/>
    </row>
    <row r="862" spans="1:42" ht="12.75">
      <c r="A862" s="430"/>
      <c r="B862" s="430"/>
      <c r="C862" s="430"/>
      <c r="D862" s="430"/>
      <c r="E862" s="282"/>
      <c r="F862" s="430"/>
      <c r="G862" s="50"/>
      <c r="H862" s="50"/>
      <c r="I862" s="430"/>
      <c r="J862" s="430"/>
      <c r="K862" s="430"/>
      <c r="L862" s="430"/>
      <c r="M862" s="430"/>
      <c r="N862" s="430"/>
      <c r="O862" s="430"/>
      <c r="P862" s="430"/>
      <c r="Q862" s="430"/>
      <c r="R862" s="430"/>
      <c r="S862" s="430"/>
      <c r="T862" s="430"/>
      <c r="U862" s="430"/>
      <c r="V862" s="430"/>
      <c r="W862" s="430"/>
      <c r="X862" s="430"/>
      <c r="Y862" s="430"/>
      <c r="Z862" s="430"/>
      <c r="AA862" s="286"/>
      <c r="AB862" s="430"/>
      <c r="AC862" s="430"/>
      <c r="AD862" s="430"/>
      <c r="AE862" s="430"/>
      <c r="AF862" s="430"/>
      <c r="AG862" s="430"/>
      <c r="AH862" s="430"/>
      <c r="AI862" s="430"/>
      <c r="AJ862" s="430"/>
      <c r="AK862" s="430"/>
      <c r="AL862" s="430"/>
      <c r="AM862" s="430"/>
      <c r="AN862" s="430"/>
      <c r="AO862" s="430"/>
      <c r="AP862" s="430"/>
    </row>
    <row r="863" spans="1:42" ht="12.75">
      <c r="A863" s="430"/>
      <c r="B863" s="430"/>
      <c r="C863" s="430"/>
      <c r="D863" s="430"/>
      <c r="E863" s="282"/>
      <c r="F863" s="430"/>
      <c r="G863" s="50"/>
      <c r="H863" s="50"/>
      <c r="I863" s="430"/>
      <c r="J863" s="430"/>
      <c r="K863" s="430"/>
      <c r="L863" s="430"/>
      <c r="M863" s="430"/>
      <c r="N863" s="430"/>
      <c r="O863" s="430"/>
      <c r="P863" s="430"/>
      <c r="Q863" s="430"/>
      <c r="R863" s="430"/>
      <c r="S863" s="430"/>
      <c r="T863" s="430"/>
      <c r="U863" s="430"/>
      <c r="V863" s="430"/>
      <c r="W863" s="430"/>
      <c r="X863" s="430"/>
      <c r="Y863" s="430"/>
      <c r="Z863" s="430"/>
      <c r="AA863" s="286"/>
      <c r="AB863" s="430"/>
      <c r="AC863" s="430"/>
      <c r="AD863" s="430"/>
      <c r="AE863" s="430"/>
      <c r="AF863" s="430"/>
      <c r="AG863" s="430"/>
      <c r="AH863" s="430"/>
      <c r="AI863" s="430"/>
      <c r="AJ863" s="430"/>
      <c r="AK863" s="430"/>
      <c r="AL863" s="430"/>
      <c r="AM863" s="430"/>
      <c r="AN863" s="430"/>
      <c r="AO863" s="430"/>
      <c r="AP863" s="430"/>
    </row>
    <row r="864" spans="1:42" ht="12.75">
      <c r="A864" s="430"/>
      <c r="B864" s="430"/>
      <c r="C864" s="430"/>
      <c r="D864" s="430"/>
      <c r="E864" s="282"/>
      <c r="F864" s="430"/>
      <c r="G864" s="50"/>
      <c r="H864" s="50"/>
      <c r="I864" s="430"/>
      <c r="J864" s="430"/>
      <c r="K864" s="430"/>
      <c r="L864" s="430"/>
      <c r="M864" s="430"/>
      <c r="N864" s="430"/>
      <c r="O864" s="430"/>
      <c r="P864" s="430"/>
      <c r="Q864" s="430"/>
      <c r="R864" s="430"/>
      <c r="S864" s="430"/>
      <c r="T864" s="430"/>
      <c r="U864" s="430"/>
      <c r="V864" s="430"/>
      <c r="W864" s="430"/>
      <c r="X864" s="430"/>
      <c r="Y864" s="430"/>
      <c r="Z864" s="430"/>
      <c r="AA864" s="286"/>
      <c r="AB864" s="430"/>
      <c r="AC864" s="430"/>
      <c r="AD864" s="430"/>
      <c r="AE864" s="430"/>
      <c r="AF864" s="430"/>
      <c r="AG864" s="430"/>
      <c r="AH864" s="430"/>
      <c r="AI864" s="430"/>
      <c r="AJ864" s="430"/>
      <c r="AK864" s="430"/>
      <c r="AL864" s="430"/>
      <c r="AM864" s="430"/>
      <c r="AN864" s="430"/>
      <c r="AO864" s="430"/>
      <c r="AP864" s="430"/>
    </row>
    <row r="865" spans="1:42" ht="12.75">
      <c r="A865" s="430"/>
      <c r="B865" s="430"/>
      <c r="C865" s="430"/>
      <c r="D865" s="430"/>
      <c r="E865" s="282"/>
      <c r="F865" s="430"/>
      <c r="G865" s="50"/>
      <c r="H865" s="50"/>
      <c r="I865" s="430"/>
      <c r="J865" s="430"/>
      <c r="K865" s="430"/>
      <c r="L865" s="430"/>
      <c r="M865" s="430"/>
      <c r="N865" s="430"/>
      <c r="O865" s="430"/>
      <c r="P865" s="430"/>
      <c r="Q865" s="430"/>
      <c r="R865" s="430"/>
      <c r="S865" s="430"/>
      <c r="T865" s="430"/>
      <c r="U865" s="430"/>
      <c r="V865" s="430"/>
      <c r="W865" s="430"/>
      <c r="X865" s="430"/>
      <c r="Y865" s="430"/>
      <c r="Z865" s="430"/>
      <c r="AA865" s="286"/>
      <c r="AB865" s="430"/>
      <c r="AC865" s="430"/>
      <c r="AD865" s="430"/>
      <c r="AE865" s="430"/>
      <c r="AF865" s="430"/>
      <c r="AG865" s="430"/>
      <c r="AH865" s="430"/>
      <c r="AI865" s="430"/>
      <c r="AJ865" s="430"/>
      <c r="AK865" s="430"/>
      <c r="AL865" s="430"/>
      <c r="AM865" s="430"/>
      <c r="AN865" s="430"/>
      <c r="AO865" s="430"/>
      <c r="AP865" s="430"/>
    </row>
    <row r="866" spans="1:42" ht="12.75">
      <c r="A866" s="430"/>
      <c r="B866" s="430"/>
      <c r="C866" s="430"/>
      <c r="D866" s="430"/>
      <c r="E866" s="282"/>
      <c r="F866" s="430"/>
      <c r="G866" s="50"/>
      <c r="H866" s="50"/>
      <c r="I866" s="430"/>
      <c r="J866" s="430"/>
      <c r="K866" s="430"/>
      <c r="L866" s="430"/>
      <c r="M866" s="430"/>
      <c r="N866" s="430"/>
      <c r="O866" s="430"/>
      <c r="P866" s="430"/>
      <c r="Q866" s="430"/>
      <c r="R866" s="430"/>
      <c r="S866" s="430"/>
      <c r="T866" s="430"/>
      <c r="U866" s="430"/>
      <c r="V866" s="430"/>
      <c r="W866" s="430"/>
      <c r="X866" s="430"/>
      <c r="Y866" s="430"/>
      <c r="Z866" s="430"/>
      <c r="AA866" s="286"/>
      <c r="AB866" s="430"/>
      <c r="AC866" s="430"/>
      <c r="AD866" s="430"/>
      <c r="AE866" s="430"/>
      <c r="AF866" s="430"/>
      <c r="AG866" s="430"/>
      <c r="AH866" s="430"/>
      <c r="AI866" s="430"/>
      <c r="AJ866" s="430"/>
      <c r="AK866" s="430"/>
      <c r="AL866" s="430"/>
      <c r="AM866" s="430"/>
      <c r="AN866" s="430"/>
      <c r="AO866" s="430"/>
      <c r="AP866" s="430"/>
    </row>
    <row r="867" spans="1:42" ht="12.75">
      <c r="A867" s="430"/>
      <c r="B867" s="430"/>
      <c r="C867" s="430"/>
      <c r="D867" s="430"/>
      <c r="E867" s="282"/>
      <c r="F867" s="430"/>
      <c r="G867" s="50"/>
      <c r="H867" s="50"/>
      <c r="I867" s="430"/>
      <c r="J867" s="430"/>
      <c r="K867" s="430"/>
      <c r="L867" s="430"/>
      <c r="M867" s="430"/>
      <c r="N867" s="430"/>
      <c r="O867" s="430"/>
      <c r="P867" s="430"/>
      <c r="Q867" s="430"/>
      <c r="R867" s="430"/>
      <c r="S867" s="430"/>
      <c r="T867" s="430"/>
      <c r="U867" s="430"/>
      <c r="V867" s="430"/>
      <c r="W867" s="430"/>
      <c r="X867" s="430"/>
      <c r="Y867" s="430"/>
      <c r="Z867" s="430"/>
      <c r="AA867" s="286"/>
      <c r="AB867" s="430"/>
      <c r="AC867" s="430"/>
      <c r="AD867" s="430"/>
      <c r="AE867" s="430"/>
      <c r="AF867" s="430"/>
      <c r="AG867" s="430"/>
      <c r="AH867" s="430"/>
      <c r="AI867" s="430"/>
      <c r="AJ867" s="430"/>
      <c r="AK867" s="430"/>
      <c r="AL867" s="430"/>
      <c r="AM867" s="430"/>
      <c r="AN867" s="430"/>
      <c r="AO867" s="430"/>
      <c r="AP867" s="430"/>
    </row>
    <row r="868" spans="1:42" ht="12.75">
      <c r="A868" s="430"/>
      <c r="B868" s="430"/>
      <c r="C868" s="430"/>
      <c r="D868" s="430"/>
      <c r="E868" s="282"/>
      <c r="F868" s="430"/>
      <c r="G868" s="50"/>
      <c r="H868" s="50"/>
      <c r="I868" s="430"/>
      <c r="J868" s="430"/>
      <c r="K868" s="430"/>
      <c r="L868" s="430"/>
      <c r="M868" s="430"/>
      <c r="N868" s="430"/>
      <c r="O868" s="430"/>
      <c r="P868" s="430"/>
      <c r="Q868" s="430"/>
      <c r="R868" s="430"/>
      <c r="S868" s="430"/>
      <c r="T868" s="430"/>
      <c r="U868" s="430"/>
      <c r="V868" s="430"/>
      <c r="W868" s="430"/>
      <c r="X868" s="430"/>
      <c r="Y868" s="430"/>
      <c r="Z868" s="430"/>
      <c r="AA868" s="286"/>
      <c r="AB868" s="430"/>
      <c r="AC868" s="430"/>
      <c r="AD868" s="430"/>
      <c r="AE868" s="430"/>
      <c r="AF868" s="430"/>
      <c r="AG868" s="430"/>
      <c r="AH868" s="430"/>
      <c r="AI868" s="430"/>
      <c r="AJ868" s="430"/>
      <c r="AK868" s="430"/>
      <c r="AL868" s="430"/>
      <c r="AM868" s="430"/>
      <c r="AN868" s="430"/>
      <c r="AO868" s="430"/>
      <c r="AP868" s="430"/>
    </row>
    <row r="869" spans="1:42" ht="12.75">
      <c r="A869" s="430"/>
      <c r="B869" s="430"/>
      <c r="C869" s="430"/>
      <c r="D869" s="430"/>
      <c r="E869" s="282"/>
      <c r="F869" s="430"/>
      <c r="G869" s="50"/>
      <c r="H869" s="50"/>
      <c r="I869" s="430"/>
      <c r="J869" s="430"/>
      <c r="K869" s="430"/>
      <c r="L869" s="430"/>
      <c r="M869" s="430"/>
      <c r="N869" s="430"/>
      <c r="O869" s="430"/>
      <c r="P869" s="430"/>
      <c r="Q869" s="430"/>
      <c r="R869" s="430"/>
      <c r="S869" s="430"/>
      <c r="T869" s="430"/>
      <c r="U869" s="430"/>
      <c r="V869" s="430"/>
      <c r="W869" s="430"/>
      <c r="X869" s="430"/>
      <c r="Y869" s="430"/>
      <c r="Z869" s="430"/>
      <c r="AA869" s="286"/>
      <c r="AB869" s="430"/>
      <c r="AC869" s="430"/>
      <c r="AD869" s="430"/>
      <c r="AE869" s="430"/>
      <c r="AF869" s="430"/>
      <c r="AG869" s="430"/>
      <c r="AH869" s="430"/>
      <c r="AI869" s="430"/>
      <c r="AJ869" s="430"/>
      <c r="AK869" s="430"/>
      <c r="AL869" s="430"/>
      <c r="AM869" s="430"/>
      <c r="AN869" s="430"/>
      <c r="AO869" s="430"/>
      <c r="AP869" s="430"/>
    </row>
    <row r="870" spans="1:42" ht="12.75">
      <c r="A870" s="430"/>
      <c r="B870" s="430"/>
      <c r="C870" s="430"/>
      <c r="D870" s="430"/>
      <c r="E870" s="282"/>
      <c r="F870" s="430"/>
      <c r="G870" s="50"/>
      <c r="H870" s="50"/>
      <c r="I870" s="430"/>
      <c r="J870" s="430"/>
      <c r="K870" s="430"/>
      <c r="L870" s="430"/>
      <c r="M870" s="430"/>
      <c r="N870" s="430"/>
      <c r="O870" s="430"/>
      <c r="P870" s="430"/>
      <c r="Q870" s="430"/>
      <c r="R870" s="430"/>
      <c r="S870" s="430"/>
      <c r="T870" s="430"/>
      <c r="U870" s="430"/>
      <c r="V870" s="430"/>
      <c r="W870" s="430"/>
      <c r="X870" s="430"/>
      <c r="Y870" s="430"/>
      <c r="Z870" s="430"/>
      <c r="AA870" s="286"/>
      <c r="AB870" s="430"/>
      <c r="AC870" s="430"/>
      <c r="AD870" s="430"/>
      <c r="AE870" s="430"/>
      <c r="AF870" s="430"/>
      <c r="AG870" s="430"/>
      <c r="AH870" s="430"/>
      <c r="AI870" s="430"/>
      <c r="AJ870" s="430"/>
      <c r="AK870" s="430"/>
      <c r="AL870" s="430"/>
      <c r="AM870" s="430"/>
      <c r="AN870" s="430"/>
      <c r="AO870" s="430"/>
      <c r="AP870" s="430"/>
    </row>
    <row r="871" spans="1:42" ht="12.75">
      <c r="A871" s="430"/>
      <c r="B871" s="430"/>
      <c r="C871" s="430"/>
      <c r="D871" s="430"/>
      <c r="E871" s="282"/>
      <c r="F871" s="430"/>
      <c r="G871" s="50"/>
      <c r="H871" s="50"/>
      <c r="I871" s="430"/>
      <c r="J871" s="430"/>
      <c r="K871" s="430"/>
      <c r="L871" s="430"/>
      <c r="M871" s="430"/>
      <c r="N871" s="430"/>
      <c r="O871" s="430"/>
      <c r="P871" s="430"/>
      <c r="Q871" s="430"/>
      <c r="R871" s="430"/>
      <c r="S871" s="430"/>
      <c r="T871" s="430"/>
      <c r="U871" s="430"/>
      <c r="V871" s="430"/>
      <c r="W871" s="430"/>
      <c r="X871" s="430"/>
      <c r="Y871" s="430"/>
      <c r="Z871" s="430"/>
      <c r="AA871" s="286"/>
      <c r="AB871" s="430"/>
      <c r="AC871" s="430"/>
      <c r="AD871" s="430"/>
      <c r="AE871" s="430"/>
      <c r="AF871" s="430"/>
      <c r="AG871" s="430"/>
      <c r="AH871" s="430"/>
      <c r="AI871" s="430"/>
      <c r="AJ871" s="430"/>
      <c r="AK871" s="430"/>
      <c r="AL871" s="430"/>
      <c r="AM871" s="430"/>
      <c r="AN871" s="430"/>
      <c r="AO871" s="430"/>
      <c r="AP871" s="430"/>
    </row>
    <row r="872" spans="1:42" ht="12.75">
      <c r="A872" s="430"/>
      <c r="B872" s="430"/>
      <c r="C872" s="430"/>
      <c r="D872" s="430"/>
      <c r="E872" s="282"/>
      <c r="F872" s="430"/>
      <c r="G872" s="50"/>
      <c r="H872" s="50"/>
      <c r="I872" s="430"/>
      <c r="J872" s="430"/>
      <c r="K872" s="430"/>
      <c r="L872" s="430"/>
      <c r="M872" s="430"/>
      <c r="N872" s="430"/>
      <c r="O872" s="430"/>
      <c r="P872" s="430"/>
      <c r="Q872" s="430"/>
      <c r="R872" s="430"/>
      <c r="S872" s="430"/>
      <c r="T872" s="430"/>
      <c r="U872" s="430"/>
      <c r="V872" s="430"/>
      <c r="W872" s="430"/>
      <c r="X872" s="430"/>
      <c r="Y872" s="430"/>
      <c r="Z872" s="430"/>
      <c r="AA872" s="286"/>
      <c r="AB872" s="430"/>
      <c r="AC872" s="430"/>
      <c r="AD872" s="430"/>
      <c r="AE872" s="430"/>
      <c r="AF872" s="430"/>
      <c r="AG872" s="430"/>
      <c r="AH872" s="430"/>
      <c r="AI872" s="430"/>
      <c r="AJ872" s="430"/>
      <c r="AK872" s="430"/>
      <c r="AL872" s="430"/>
      <c r="AM872" s="430"/>
      <c r="AN872" s="430"/>
      <c r="AO872" s="430"/>
      <c r="AP872" s="430"/>
    </row>
    <row r="873" spans="1:42" ht="12.75">
      <c r="A873" s="430"/>
      <c r="B873" s="430"/>
      <c r="C873" s="430"/>
      <c r="D873" s="430"/>
      <c r="E873" s="282"/>
      <c r="F873" s="430"/>
      <c r="G873" s="50"/>
      <c r="H873" s="50"/>
      <c r="I873" s="430"/>
      <c r="J873" s="430"/>
      <c r="K873" s="430"/>
      <c r="L873" s="430"/>
      <c r="M873" s="430"/>
      <c r="N873" s="430"/>
      <c r="O873" s="430"/>
      <c r="P873" s="430"/>
      <c r="Q873" s="430"/>
      <c r="R873" s="430"/>
      <c r="S873" s="430"/>
      <c r="T873" s="430"/>
      <c r="U873" s="430"/>
      <c r="V873" s="430"/>
      <c r="W873" s="430"/>
      <c r="X873" s="430"/>
      <c r="Y873" s="430"/>
      <c r="Z873" s="430"/>
      <c r="AA873" s="286"/>
      <c r="AB873" s="430"/>
      <c r="AC873" s="430"/>
      <c r="AD873" s="430"/>
      <c r="AE873" s="430"/>
      <c r="AF873" s="430"/>
      <c r="AG873" s="430"/>
      <c r="AH873" s="430"/>
      <c r="AI873" s="430"/>
      <c r="AJ873" s="430"/>
      <c r="AK873" s="430"/>
      <c r="AL873" s="430"/>
      <c r="AM873" s="430"/>
      <c r="AN873" s="430"/>
      <c r="AO873" s="430"/>
      <c r="AP873" s="430"/>
    </row>
    <row r="874" spans="1:42" ht="12.75">
      <c r="A874" s="430"/>
      <c r="B874" s="430"/>
      <c r="C874" s="430"/>
      <c r="D874" s="430"/>
      <c r="E874" s="282"/>
      <c r="F874" s="430"/>
      <c r="G874" s="50"/>
      <c r="H874" s="50"/>
      <c r="I874" s="430"/>
      <c r="J874" s="430"/>
      <c r="K874" s="430"/>
      <c r="L874" s="430"/>
      <c r="M874" s="430"/>
      <c r="N874" s="430"/>
      <c r="O874" s="430"/>
      <c r="P874" s="430"/>
      <c r="Q874" s="430"/>
      <c r="R874" s="430"/>
      <c r="S874" s="430"/>
      <c r="T874" s="430"/>
      <c r="U874" s="430"/>
      <c r="V874" s="430"/>
      <c r="W874" s="430"/>
      <c r="X874" s="430"/>
      <c r="Y874" s="430"/>
      <c r="Z874" s="430"/>
      <c r="AA874" s="286"/>
      <c r="AB874" s="430"/>
      <c r="AC874" s="430"/>
      <c r="AD874" s="430"/>
      <c r="AE874" s="430"/>
      <c r="AF874" s="430"/>
      <c r="AG874" s="430"/>
      <c r="AH874" s="430"/>
      <c r="AI874" s="430"/>
      <c r="AJ874" s="430"/>
      <c r="AK874" s="430"/>
      <c r="AL874" s="430"/>
      <c r="AM874" s="430"/>
      <c r="AN874" s="430"/>
      <c r="AO874" s="430"/>
      <c r="AP874" s="430"/>
    </row>
    <row r="875" spans="1:42" ht="12.75">
      <c r="A875" s="430"/>
      <c r="B875" s="430"/>
      <c r="C875" s="430"/>
      <c r="D875" s="430"/>
      <c r="E875" s="282"/>
      <c r="F875" s="430"/>
      <c r="G875" s="50"/>
      <c r="H875" s="50"/>
      <c r="I875" s="430"/>
      <c r="J875" s="430"/>
      <c r="K875" s="430"/>
      <c r="L875" s="430"/>
      <c r="M875" s="430"/>
      <c r="N875" s="430"/>
      <c r="O875" s="430"/>
      <c r="P875" s="430"/>
      <c r="Q875" s="430"/>
      <c r="R875" s="430"/>
      <c r="S875" s="430"/>
      <c r="T875" s="430"/>
      <c r="U875" s="430"/>
      <c r="V875" s="430"/>
      <c r="W875" s="430"/>
      <c r="X875" s="430"/>
      <c r="Y875" s="430"/>
      <c r="Z875" s="430"/>
      <c r="AA875" s="286"/>
      <c r="AB875" s="430"/>
      <c r="AC875" s="430"/>
      <c r="AD875" s="430"/>
      <c r="AE875" s="430"/>
      <c r="AF875" s="430"/>
      <c r="AG875" s="430"/>
      <c r="AH875" s="430"/>
      <c r="AI875" s="430"/>
      <c r="AJ875" s="430"/>
      <c r="AK875" s="430"/>
      <c r="AL875" s="430"/>
      <c r="AM875" s="430"/>
      <c r="AN875" s="430"/>
      <c r="AO875" s="430"/>
      <c r="AP875" s="430"/>
    </row>
    <row r="876" spans="1:42" ht="12.75">
      <c r="A876" s="430"/>
      <c r="B876" s="430"/>
      <c r="C876" s="430"/>
      <c r="D876" s="430"/>
      <c r="E876" s="282"/>
      <c r="F876" s="430"/>
      <c r="G876" s="50"/>
      <c r="H876" s="50"/>
      <c r="I876" s="430"/>
      <c r="J876" s="430"/>
      <c r="K876" s="430"/>
      <c r="L876" s="430"/>
      <c r="M876" s="430"/>
      <c r="N876" s="430"/>
      <c r="O876" s="430"/>
      <c r="P876" s="430"/>
      <c r="Q876" s="430"/>
      <c r="R876" s="430"/>
      <c r="S876" s="430"/>
      <c r="T876" s="430"/>
      <c r="U876" s="430"/>
      <c r="V876" s="430"/>
      <c r="W876" s="430"/>
      <c r="X876" s="430"/>
      <c r="Y876" s="430"/>
      <c r="Z876" s="430"/>
      <c r="AA876" s="286"/>
      <c r="AB876" s="430"/>
      <c r="AC876" s="430"/>
      <c r="AD876" s="430"/>
      <c r="AE876" s="430"/>
      <c r="AF876" s="430"/>
      <c r="AG876" s="430"/>
      <c r="AH876" s="430"/>
      <c r="AI876" s="430"/>
      <c r="AJ876" s="430"/>
      <c r="AK876" s="430"/>
      <c r="AL876" s="430"/>
      <c r="AM876" s="430"/>
      <c r="AN876" s="430"/>
      <c r="AO876" s="430"/>
      <c r="AP876" s="430"/>
    </row>
    <row r="877" spans="1:42" ht="12.75">
      <c r="A877" s="430"/>
      <c r="B877" s="430"/>
      <c r="C877" s="430"/>
      <c r="D877" s="430"/>
      <c r="E877" s="282"/>
      <c r="F877" s="430"/>
      <c r="G877" s="50"/>
      <c r="H877" s="50"/>
      <c r="I877" s="430"/>
      <c r="J877" s="430"/>
      <c r="K877" s="430"/>
      <c r="L877" s="430"/>
      <c r="M877" s="430"/>
      <c r="N877" s="430"/>
      <c r="O877" s="430"/>
      <c r="P877" s="430"/>
      <c r="Q877" s="430"/>
      <c r="R877" s="430"/>
      <c r="S877" s="430"/>
      <c r="T877" s="430"/>
      <c r="U877" s="430"/>
      <c r="V877" s="430"/>
      <c r="W877" s="430"/>
      <c r="X877" s="430"/>
      <c r="Y877" s="430"/>
      <c r="Z877" s="430"/>
      <c r="AA877" s="286"/>
      <c r="AB877" s="430"/>
      <c r="AC877" s="430"/>
      <c r="AD877" s="430"/>
      <c r="AE877" s="430"/>
      <c r="AF877" s="430"/>
      <c r="AG877" s="430"/>
      <c r="AH877" s="430"/>
      <c r="AI877" s="430"/>
      <c r="AJ877" s="430"/>
      <c r="AK877" s="430"/>
      <c r="AL877" s="430"/>
      <c r="AM877" s="430"/>
      <c r="AN877" s="430"/>
      <c r="AO877" s="430"/>
      <c r="AP877" s="430"/>
    </row>
    <row r="878" spans="1:42" ht="12.75">
      <c r="A878" s="430"/>
      <c r="B878" s="430"/>
      <c r="C878" s="430"/>
      <c r="D878" s="430"/>
      <c r="E878" s="282"/>
      <c r="F878" s="430"/>
      <c r="G878" s="50"/>
      <c r="H878" s="50"/>
      <c r="I878" s="430"/>
      <c r="J878" s="430"/>
      <c r="K878" s="430"/>
      <c r="L878" s="430"/>
      <c r="M878" s="430"/>
      <c r="N878" s="430"/>
      <c r="O878" s="430"/>
      <c r="P878" s="430"/>
      <c r="Q878" s="430"/>
      <c r="R878" s="430"/>
      <c r="S878" s="430"/>
      <c r="T878" s="430"/>
      <c r="U878" s="430"/>
      <c r="V878" s="430"/>
      <c r="W878" s="430"/>
      <c r="X878" s="430"/>
      <c r="Y878" s="430"/>
      <c r="Z878" s="430"/>
      <c r="AA878" s="286"/>
      <c r="AB878" s="430"/>
      <c r="AC878" s="430"/>
      <c r="AD878" s="430"/>
      <c r="AE878" s="430"/>
      <c r="AF878" s="430"/>
      <c r="AG878" s="430"/>
      <c r="AH878" s="430"/>
      <c r="AI878" s="430"/>
      <c r="AJ878" s="430"/>
      <c r="AK878" s="430"/>
      <c r="AL878" s="430"/>
      <c r="AM878" s="430"/>
      <c r="AN878" s="430"/>
      <c r="AO878" s="430"/>
      <c r="AP878" s="430"/>
    </row>
    <row r="879" spans="1:42" ht="12.75">
      <c r="A879" s="430"/>
      <c r="B879" s="430"/>
      <c r="C879" s="430"/>
      <c r="D879" s="430"/>
      <c r="E879" s="282"/>
      <c r="F879" s="430"/>
      <c r="G879" s="50"/>
      <c r="H879" s="50"/>
      <c r="I879" s="430"/>
      <c r="J879" s="430"/>
      <c r="K879" s="430"/>
      <c r="L879" s="430"/>
      <c r="M879" s="430"/>
      <c r="N879" s="430"/>
      <c r="O879" s="430"/>
      <c r="P879" s="430"/>
      <c r="Q879" s="430"/>
      <c r="R879" s="430"/>
      <c r="S879" s="430"/>
      <c r="T879" s="430"/>
      <c r="U879" s="430"/>
      <c r="V879" s="430"/>
      <c r="W879" s="430"/>
      <c r="X879" s="430"/>
      <c r="Y879" s="430"/>
      <c r="Z879" s="430"/>
      <c r="AA879" s="286"/>
      <c r="AB879" s="430"/>
      <c r="AC879" s="430"/>
      <c r="AD879" s="430"/>
      <c r="AE879" s="430"/>
      <c r="AF879" s="430"/>
      <c r="AG879" s="430"/>
      <c r="AH879" s="430"/>
      <c r="AI879" s="430"/>
      <c r="AJ879" s="430"/>
      <c r="AK879" s="430"/>
      <c r="AL879" s="430"/>
      <c r="AM879" s="430"/>
      <c r="AN879" s="430"/>
      <c r="AO879" s="430"/>
      <c r="AP879" s="430"/>
    </row>
    <row r="880" spans="1:42" ht="12.75">
      <c r="A880" s="430"/>
      <c r="B880" s="430"/>
      <c r="C880" s="430"/>
      <c r="D880" s="430"/>
      <c r="E880" s="282"/>
      <c r="F880" s="430"/>
      <c r="G880" s="50"/>
      <c r="H880" s="50"/>
      <c r="I880" s="430"/>
      <c r="J880" s="430"/>
      <c r="K880" s="430"/>
      <c r="L880" s="430"/>
      <c r="M880" s="430"/>
      <c r="N880" s="430"/>
      <c r="O880" s="430"/>
      <c r="P880" s="430"/>
      <c r="Q880" s="430"/>
      <c r="R880" s="430"/>
      <c r="S880" s="430"/>
      <c r="T880" s="430"/>
      <c r="U880" s="430"/>
      <c r="V880" s="430"/>
      <c r="W880" s="430"/>
      <c r="X880" s="430"/>
      <c r="Y880" s="430"/>
      <c r="Z880" s="430"/>
      <c r="AA880" s="286"/>
      <c r="AB880" s="430"/>
      <c r="AC880" s="430"/>
      <c r="AD880" s="430"/>
      <c r="AE880" s="430"/>
      <c r="AF880" s="430"/>
      <c r="AG880" s="430"/>
      <c r="AH880" s="430"/>
      <c r="AI880" s="430"/>
      <c r="AJ880" s="430"/>
      <c r="AK880" s="430"/>
      <c r="AL880" s="430"/>
      <c r="AM880" s="430"/>
      <c r="AN880" s="430"/>
      <c r="AO880" s="430"/>
      <c r="AP880" s="430"/>
    </row>
    <row r="881" spans="1:42" ht="12.75">
      <c r="A881" s="430"/>
      <c r="B881" s="430"/>
      <c r="C881" s="430"/>
      <c r="D881" s="430"/>
      <c r="E881" s="282"/>
      <c r="F881" s="430"/>
      <c r="G881" s="50"/>
      <c r="H881" s="50"/>
      <c r="I881" s="430"/>
      <c r="J881" s="430"/>
      <c r="K881" s="430"/>
      <c r="L881" s="430"/>
      <c r="M881" s="430"/>
      <c r="N881" s="430"/>
      <c r="O881" s="430"/>
      <c r="P881" s="430"/>
      <c r="Q881" s="430"/>
      <c r="R881" s="430"/>
      <c r="S881" s="430"/>
      <c r="T881" s="430"/>
      <c r="U881" s="430"/>
      <c r="V881" s="430"/>
      <c r="W881" s="430"/>
      <c r="X881" s="430"/>
      <c r="Y881" s="430"/>
      <c r="Z881" s="430"/>
      <c r="AA881" s="286"/>
      <c r="AB881" s="430"/>
      <c r="AC881" s="430"/>
      <c r="AD881" s="430"/>
      <c r="AE881" s="430"/>
      <c r="AF881" s="430"/>
      <c r="AG881" s="430"/>
      <c r="AH881" s="430"/>
      <c r="AI881" s="430"/>
      <c r="AJ881" s="430"/>
      <c r="AK881" s="430"/>
      <c r="AL881" s="430"/>
      <c r="AM881" s="430"/>
      <c r="AN881" s="430"/>
      <c r="AO881" s="430"/>
      <c r="AP881" s="430"/>
    </row>
    <row r="882" spans="1:42" ht="12.75">
      <c r="A882" s="430"/>
      <c r="B882" s="430"/>
      <c r="C882" s="430"/>
      <c r="D882" s="430"/>
      <c r="E882" s="282"/>
      <c r="F882" s="430"/>
      <c r="G882" s="50"/>
      <c r="H882" s="50"/>
      <c r="I882" s="430"/>
      <c r="J882" s="430"/>
      <c r="K882" s="430"/>
      <c r="L882" s="430"/>
      <c r="M882" s="430"/>
      <c r="N882" s="430"/>
      <c r="O882" s="430"/>
      <c r="P882" s="430"/>
      <c r="Q882" s="430"/>
      <c r="R882" s="430"/>
      <c r="S882" s="430"/>
      <c r="T882" s="430"/>
      <c r="U882" s="430"/>
      <c r="V882" s="430"/>
      <c r="W882" s="430"/>
      <c r="X882" s="430"/>
      <c r="Y882" s="430"/>
      <c r="Z882" s="430"/>
      <c r="AA882" s="286"/>
      <c r="AB882" s="430"/>
      <c r="AC882" s="430"/>
      <c r="AD882" s="430"/>
      <c r="AE882" s="430"/>
      <c r="AF882" s="430"/>
      <c r="AG882" s="430"/>
      <c r="AH882" s="430"/>
      <c r="AI882" s="430"/>
      <c r="AJ882" s="430"/>
      <c r="AK882" s="430"/>
      <c r="AL882" s="430"/>
      <c r="AM882" s="430"/>
      <c r="AN882" s="430"/>
      <c r="AO882" s="430"/>
      <c r="AP882" s="430"/>
    </row>
    <row r="883" spans="1:42" ht="12.75">
      <c r="A883" s="430"/>
      <c r="B883" s="430"/>
      <c r="C883" s="430"/>
      <c r="D883" s="430"/>
      <c r="E883" s="282"/>
      <c r="F883" s="430"/>
      <c r="G883" s="50"/>
      <c r="H883" s="50"/>
      <c r="I883" s="430"/>
      <c r="J883" s="430"/>
      <c r="K883" s="430"/>
      <c r="L883" s="430"/>
      <c r="M883" s="430"/>
      <c r="N883" s="430"/>
      <c r="O883" s="430"/>
      <c r="P883" s="430"/>
      <c r="Q883" s="430"/>
      <c r="R883" s="430"/>
      <c r="S883" s="430"/>
      <c r="T883" s="430"/>
      <c r="U883" s="430"/>
      <c r="V883" s="430"/>
      <c r="W883" s="430"/>
      <c r="X883" s="430"/>
      <c r="Y883" s="430"/>
      <c r="Z883" s="430"/>
      <c r="AA883" s="286"/>
      <c r="AB883" s="430"/>
      <c r="AC883" s="430"/>
      <c r="AD883" s="430"/>
      <c r="AE883" s="430"/>
      <c r="AF883" s="430"/>
      <c r="AG883" s="430"/>
      <c r="AH883" s="430"/>
      <c r="AI883" s="430"/>
      <c r="AJ883" s="430"/>
      <c r="AK883" s="430"/>
      <c r="AL883" s="430"/>
      <c r="AM883" s="430"/>
      <c r="AN883" s="430"/>
      <c r="AO883" s="430"/>
      <c r="AP883" s="430"/>
    </row>
    <row r="884" spans="1:42" ht="12.75">
      <c r="A884" s="430"/>
      <c r="B884" s="430"/>
      <c r="C884" s="430"/>
      <c r="D884" s="430"/>
      <c r="E884" s="282"/>
      <c r="F884" s="430"/>
      <c r="G884" s="50"/>
      <c r="H884" s="50"/>
      <c r="I884" s="430"/>
      <c r="J884" s="430"/>
      <c r="K884" s="430"/>
      <c r="L884" s="430"/>
      <c r="M884" s="430"/>
      <c r="N884" s="430"/>
      <c r="O884" s="430"/>
      <c r="P884" s="430"/>
      <c r="Q884" s="430"/>
      <c r="R884" s="430"/>
      <c r="S884" s="430"/>
      <c r="T884" s="430"/>
      <c r="U884" s="430"/>
      <c r="V884" s="430"/>
      <c r="W884" s="430"/>
      <c r="X884" s="430"/>
      <c r="Y884" s="430"/>
      <c r="Z884" s="430"/>
      <c r="AA884" s="286"/>
      <c r="AB884" s="430"/>
      <c r="AC884" s="430"/>
      <c r="AD884" s="430"/>
      <c r="AE884" s="430"/>
      <c r="AF884" s="430"/>
      <c r="AG884" s="430"/>
      <c r="AH884" s="430"/>
      <c r="AI884" s="430"/>
      <c r="AJ884" s="430"/>
      <c r="AK884" s="430"/>
      <c r="AL884" s="430"/>
      <c r="AM884" s="430"/>
      <c r="AN884" s="430"/>
      <c r="AO884" s="430"/>
      <c r="AP884" s="430"/>
    </row>
    <row r="885" spans="1:42" ht="12.75">
      <c r="A885" s="430"/>
      <c r="B885" s="430"/>
      <c r="C885" s="430"/>
      <c r="D885" s="430"/>
      <c r="E885" s="282"/>
      <c r="F885" s="430"/>
      <c r="G885" s="50"/>
      <c r="H885" s="50"/>
      <c r="I885" s="430"/>
      <c r="J885" s="430"/>
      <c r="K885" s="430"/>
      <c r="L885" s="430"/>
      <c r="M885" s="430"/>
      <c r="N885" s="430"/>
      <c r="O885" s="430"/>
      <c r="P885" s="430"/>
      <c r="Q885" s="430"/>
      <c r="R885" s="430"/>
      <c r="S885" s="430"/>
      <c r="T885" s="430"/>
      <c r="U885" s="430"/>
      <c r="V885" s="430"/>
      <c r="W885" s="430"/>
      <c r="X885" s="430"/>
      <c r="Y885" s="430"/>
      <c r="Z885" s="430"/>
      <c r="AA885" s="286"/>
      <c r="AB885" s="430"/>
      <c r="AC885" s="430"/>
      <c r="AD885" s="430"/>
      <c r="AE885" s="430"/>
      <c r="AF885" s="430"/>
      <c r="AG885" s="430"/>
      <c r="AH885" s="430"/>
      <c r="AI885" s="430"/>
      <c r="AJ885" s="430"/>
      <c r="AK885" s="430"/>
      <c r="AL885" s="430"/>
      <c r="AM885" s="430"/>
      <c r="AN885" s="430"/>
      <c r="AO885" s="430"/>
      <c r="AP885" s="430"/>
    </row>
    <row r="886" spans="1:42" ht="12.75">
      <c r="A886" s="430"/>
      <c r="B886" s="430"/>
      <c r="C886" s="430"/>
      <c r="D886" s="430"/>
      <c r="E886" s="282"/>
      <c r="F886" s="430"/>
      <c r="G886" s="50"/>
      <c r="H886" s="50"/>
      <c r="I886" s="430"/>
      <c r="J886" s="430"/>
      <c r="K886" s="430"/>
      <c r="L886" s="430"/>
      <c r="M886" s="430"/>
      <c r="N886" s="430"/>
      <c r="O886" s="430"/>
      <c r="P886" s="430"/>
      <c r="Q886" s="430"/>
      <c r="R886" s="430"/>
      <c r="S886" s="430"/>
      <c r="T886" s="430"/>
      <c r="U886" s="430"/>
      <c r="V886" s="430"/>
      <c r="W886" s="430"/>
      <c r="X886" s="430"/>
      <c r="Y886" s="430"/>
      <c r="Z886" s="430"/>
      <c r="AA886" s="286"/>
      <c r="AB886" s="430"/>
      <c r="AC886" s="430"/>
      <c r="AD886" s="430"/>
      <c r="AE886" s="430"/>
      <c r="AF886" s="430"/>
      <c r="AG886" s="430"/>
      <c r="AH886" s="430"/>
      <c r="AI886" s="430"/>
      <c r="AJ886" s="430"/>
      <c r="AK886" s="430"/>
      <c r="AL886" s="430"/>
      <c r="AM886" s="430"/>
      <c r="AN886" s="430"/>
      <c r="AO886" s="430"/>
      <c r="AP886" s="430"/>
    </row>
    <row r="887" spans="1:42" ht="12.75">
      <c r="A887" s="430"/>
      <c r="B887" s="430"/>
      <c r="C887" s="430"/>
      <c r="D887" s="430"/>
      <c r="E887" s="282"/>
      <c r="F887" s="430"/>
      <c r="G887" s="50"/>
      <c r="H887" s="50"/>
      <c r="I887" s="430"/>
      <c r="J887" s="430"/>
      <c r="K887" s="430"/>
      <c r="L887" s="430"/>
      <c r="M887" s="430"/>
      <c r="N887" s="430"/>
      <c r="O887" s="430"/>
      <c r="P887" s="430"/>
      <c r="Q887" s="430"/>
      <c r="R887" s="430"/>
      <c r="S887" s="430"/>
      <c r="T887" s="430"/>
      <c r="U887" s="430"/>
      <c r="V887" s="430"/>
      <c r="W887" s="430"/>
      <c r="X887" s="430"/>
      <c r="Y887" s="430"/>
      <c r="Z887" s="430"/>
      <c r="AA887" s="286"/>
      <c r="AB887" s="430"/>
      <c r="AC887" s="430"/>
      <c r="AD887" s="430"/>
      <c r="AE887" s="430"/>
      <c r="AF887" s="430"/>
      <c r="AG887" s="430"/>
      <c r="AH887" s="430"/>
      <c r="AI887" s="430"/>
      <c r="AJ887" s="430"/>
      <c r="AK887" s="430"/>
      <c r="AL887" s="430"/>
      <c r="AM887" s="430"/>
      <c r="AN887" s="430"/>
      <c r="AO887" s="430"/>
      <c r="AP887" s="430"/>
    </row>
    <row r="888" spans="1:42" ht="12.75">
      <c r="A888" s="430"/>
      <c r="B888" s="430"/>
      <c r="C888" s="430"/>
      <c r="D888" s="430"/>
      <c r="E888" s="282"/>
      <c r="F888" s="430"/>
      <c r="G888" s="50"/>
      <c r="H888" s="50"/>
      <c r="I888" s="430"/>
      <c r="J888" s="430"/>
      <c r="K888" s="430"/>
      <c r="L888" s="430"/>
      <c r="M888" s="430"/>
      <c r="N888" s="430"/>
      <c r="O888" s="430"/>
      <c r="P888" s="430"/>
      <c r="Q888" s="430"/>
      <c r="R888" s="430"/>
      <c r="S888" s="430"/>
      <c r="T888" s="430"/>
      <c r="U888" s="430"/>
      <c r="V888" s="430"/>
      <c r="W888" s="430"/>
      <c r="X888" s="430"/>
      <c r="Y888" s="430"/>
      <c r="Z888" s="430"/>
      <c r="AA888" s="286"/>
      <c r="AB888" s="430"/>
      <c r="AC888" s="430"/>
      <c r="AD888" s="430"/>
      <c r="AE888" s="430"/>
      <c r="AF888" s="430"/>
      <c r="AG888" s="430"/>
      <c r="AH888" s="430"/>
      <c r="AI888" s="430"/>
      <c r="AJ888" s="430"/>
      <c r="AK888" s="430"/>
      <c r="AL888" s="430"/>
      <c r="AM888" s="430"/>
      <c r="AN888" s="430"/>
      <c r="AO888" s="430"/>
      <c r="AP888" s="430"/>
    </row>
    <row r="889" spans="1:42" ht="12.75">
      <c r="A889" s="430"/>
      <c r="B889" s="430"/>
      <c r="C889" s="430"/>
      <c r="D889" s="430"/>
      <c r="E889" s="282"/>
      <c r="F889" s="430"/>
      <c r="G889" s="50"/>
      <c r="H889" s="50"/>
      <c r="I889" s="430"/>
      <c r="J889" s="430"/>
      <c r="K889" s="430"/>
      <c r="L889" s="430"/>
      <c r="M889" s="430"/>
      <c r="N889" s="430"/>
      <c r="O889" s="430"/>
      <c r="P889" s="430"/>
      <c r="Q889" s="430"/>
      <c r="R889" s="430"/>
      <c r="S889" s="430"/>
      <c r="T889" s="430"/>
      <c r="U889" s="430"/>
      <c r="V889" s="430"/>
      <c r="W889" s="430"/>
      <c r="X889" s="430"/>
      <c r="Y889" s="430"/>
      <c r="Z889" s="430"/>
      <c r="AA889" s="286"/>
      <c r="AB889" s="430"/>
      <c r="AC889" s="430"/>
      <c r="AD889" s="430"/>
      <c r="AE889" s="430"/>
      <c r="AF889" s="430"/>
      <c r="AG889" s="430"/>
      <c r="AH889" s="430"/>
      <c r="AI889" s="430"/>
      <c r="AJ889" s="430"/>
      <c r="AK889" s="430"/>
      <c r="AL889" s="430"/>
      <c r="AM889" s="430"/>
      <c r="AN889" s="430"/>
      <c r="AO889" s="430"/>
      <c r="AP889" s="430"/>
    </row>
    <row r="890" spans="1:42" ht="12.75">
      <c r="A890" s="430"/>
      <c r="B890" s="430"/>
      <c r="C890" s="430"/>
      <c r="D890" s="430"/>
      <c r="E890" s="282"/>
      <c r="F890" s="430"/>
      <c r="G890" s="50"/>
      <c r="H890" s="50"/>
      <c r="I890" s="430"/>
      <c r="J890" s="430"/>
      <c r="K890" s="430"/>
      <c r="L890" s="430"/>
      <c r="M890" s="430"/>
      <c r="N890" s="430"/>
      <c r="O890" s="430"/>
      <c r="P890" s="430"/>
      <c r="Q890" s="430"/>
      <c r="R890" s="430"/>
      <c r="S890" s="430"/>
      <c r="T890" s="430"/>
      <c r="U890" s="430"/>
      <c r="V890" s="430"/>
      <c r="W890" s="430"/>
      <c r="X890" s="430"/>
      <c r="Y890" s="430"/>
      <c r="Z890" s="430"/>
      <c r="AA890" s="286"/>
      <c r="AB890" s="430"/>
      <c r="AC890" s="430"/>
      <c r="AD890" s="430"/>
      <c r="AE890" s="430"/>
      <c r="AF890" s="430"/>
      <c r="AG890" s="430"/>
      <c r="AH890" s="430"/>
      <c r="AI890" s="430"/>
      <c r="AJ890" s="430"/>
      <c r="AK890" s="430"/>
      <c r="AL890" s="430"/>
      <c r="AM890" s="430"/>
      <c r="AN890" s="430"/>
      <c r="AO890" s="430"/>
      <c r="AP890" s="430"/>
    </row>
    <row r="891" spans="1:42" ht="12.75">
      <c r="A891" s="430"/>
      <c r="B891" s="430"/>
      <c r="C891" s="430"/>
      <c r="D891" s="430"/>
      <c r="E891" s="282"/>
      <c r="F891" s="430"/>
      <c r="G891" s="50"/>
      <c r="H891" s="50"/>
      <c r="I891" s="430"/>
      <c r="J891" s="430"/>
      <c r="K891" s="430"/>
      <c r="L891" s="430"/>
      <c r="M891" s="430"/>
      <c r="N891" s="430"/>
      <c r="O891" s="430"/>
      <c r="P891" s="430"/>
      <c r="Q891" s="430"/>
      <c r="R891" s="430"/>
      <c r="S891" s="430"/>
      <c r="T891" s="430"/>
      <c r="U891" s="430"/>
      <c r="V891" s="430"/>
      <c r="W891" s="430"/>
      <c r="X891" s="430"/>
      <c r="Y891" s="430"/>
      <c r="Z891" s="430"/>
      <c r="AA891" s="286"/>
      <c r="AB891" s="430"/>
      <c r="AC891" s="430"/>
      <c r="AD891" s="430"/>
      <c r="AE891" s="430"/>
      <c r="AF891" s="430"/>
      <c r="AG891" s="430"/>
      <c r="AH891" s="430"/>
      <c r="AI891" s="430"/>
      <c r="AJ891" s="430"/>
      <c r="AK891" s="430"/>
      <c r="AL891" s="430"/>
      <c r="AM891" s="430"/>
      <c r="AN891" s="430"/>
      <c r="AO891" s="430"/>
      <c r="AP891" s="430"/>
    </row>
    <row r="892" spans="1:42" ht="12.75">
      <c r="A892" s="430"/>
      <c r="B892" s="430"/>
      <c r="C892" s="430"/>
      <c r="D892" s="430"/>
      <c r="E892" s="282"/>
      <c r="F892" s="430"/>
      <c r="G892" s="50"/>
      <c r="H892" s="50"/>
      <c r="I892" s="430"/>
      <c r="J892" s="430"/>
      <c r="K892" s="430"/>
      <c r="L892" s="430"/>
      <c r="M892" s="430"/>
      <c r="N892" s="430"/>
      <c r="O892" s="430"/>
      <c r="P892" s="430"/>
      <c r="Q892" s="430"/>
      <c r="R892" s="430"/>
      <c r="S892" s="430"/>
      <c r="T892" s="430"/>
      <c r="U892" s="430"/>
      <c r="V892" s="430"/>
      <c r="W892" s="430"/>
      <c r="X892" s="430"/>
      <c r="Y892" s="430"/>
      <c r="Z892" s="430"/>
      <c r="AA892" s="286"/>
      <c r="AB892" s="430"/>
      <c r="AC892" s="430"/>
      <c r="AD892" s="430"/>
      <c r="AE892" s="430"/>
      <c r="AF892" s="430"/>
      <c r="AG892" s="430"/>
      <c r="AH892" s="430"/>
      <c r="AI892" s="430"/>
      <c r="AJ892" s="430"/>
      <c r="AK892" s="430"/>
      <c r="AL892" s="430"/>
      <c r="AM892" s="430"/>
      <c r="AN892" s="430"/>
      <c r="AO892" s="430"/>
      <c r="AP892" s="430"/>
    </row>
    <row r="893" spans="1:42" ht="12.75">
      <c r="A893" s="430"/>
      <c r="B893" s="430"/>
      <c r="C893" s="430"/>
      <c r="D893" s="430"/>
      <c r="E893" s="282"/>
      <c r="F893" s="430"/>
      <c r="G893" s="50"/>
      <c r="H893" s="50"/>
      <c r="I893" s="430"/>
      <c r="J893" s="430"/>
      <c r="K893" s="430"/>
      <c r="L893" s="430"/>
      <c r="M893" s="430"/>
      <c r="N893" s="430"/>
      <c r="O893" s="430"/>
      <c r="P893" s="430"/>
      <c r="Q893" s="430"/>
      <c r="R893" s="430"/>
      <c r="S893" s="430"/>
      <c r="T893" s="430"/>
      <c r="U893" s="430"/>
      <c r="V893" s="430"/>
      <c r="W893" s="430"/>
      <c r="X893" s="430"/>
      <c r="Y893" s="430"/>
      <c r="Z893" s="430"/>
      <c r="AA893" s="286"/>
      <c r="AB893" s="430"/>
      <c r="AC893" s="430"/>
      <c r="AD893" s="430"/>
      <c r="AE893" s="430"/>
      <c r="AF893" s="430"/>
      <c r="AG893" s="430"/>
      <c r="AH893" s="430"/>
      <c r="AI893" s="430"/>
      <c r="AJ893" s="430"/>
      <c r="AK893" s="430"/>
      <c r="AL893" s="430"/>
      <c r="AM893" s="430"/>
      <c r="AN893" s="430"/>
      <c r="AO893" s="430"/>
      <c r="AP893" s="430"/>
    </row>
    <row r="894" spans="1:42" ht="12.75">
      <c r="A894" s="430"/>
      <c r="B894" s="430"/>
      <c r="C894" s="430"/>
      <c r="D894" s="430"/>
      <c r="E894" s="282"/>
      <c r="F894" s="430"/>
      <c r="G894" s="50"/>
      <c r="H894" s="50"/>
      <c r="I894" s="430"/>
      <c r="J894" s="430"/>
      <c r="K894" s="430"/>
      <c r="L894" s="430"/>
      <c r="M894" s="430"/>
      <c r="N894" s="430"/>
      <c r="O894" s="430"/>
      <c r="P894" s="430"/>
      <c r="Q894" s="430"/>
      <c r="R894" s="430"/>
      <c r="S894" s="430"/>
      <c r="T894" s="430"/>
      <c r="U894" s="430"/>
      <c r="V894" s="430"/>
      <c r="W894" s="430"/>
      <c r="X894" s="430"/>
      <c r="Y894" s="430"/>
      <c r="Z894" s="430"/>
      <c r="AA894" s="286"/>
      <c r="AB894" s="430"/>
      <c r="AC894" s="430"/>
      <c r="AD894" s="430"/>
      <c r="AE894" s="430"/>
      <c r="AF894" s="430"/>
      <c r="AG894" s="430"/>
      <c r="AH894" s="430"/>
      <c r="AI894" s="430"/>
      <c r="AJ894" s="430"/>
      <c r="AK894" s="430"/>
      <c r="AL894" s="430"/>
      <c r="AM894" s="430"/>
      <c r="AN894" s="430"/>
      <c r="AO894" s="430"/>
      <c r="AP894" s="430"/>
    </row>
    <row r="895" spans="1:42" ht="12.75">
      <c r="A895" s="430"/>
      <c r="B895" s="430"/>
      <c r="C895" s="430"/>
      <c r="D895" s="430"/>
      <c r="E895" s="282"/>
      <c r="F895" s="430"/>
      <c r="G895" s="50"/>
      <c r="H895" s="50"/>
      <c r="I895" s="430"/>
      <c r="J895" s="430"/>
      <c r="K895" s="430"/>
      <c r="L895" s="430"/>
      <c r="M895" s="430"/>
      <c r="N895" s="430"/>
      <c r="O895" s="430"/>
      <c r="P895" s="430"/>
      <c r="Q895" s="430"/>
      <c r="R895" s="430"/>
      <c r="S895" s="430"/>
      <c r="T895" s="430"/>
      <c r="U895" s="430"/>
      <c r="V895" s="430"/>
      <c r="W895" s="430"/>
      <c r="X895" s="430"/>
      <c r="Y895" s="430"/>
      <c r="Z895" s="430"/>
      <c r="AA895" s="286"/>
      <c r="AB895" s="430"/>
      <c r="AC895" s="430"/>
      <c r="AD895" s="430"/>
      <c r="AE895" s="430"/>
      <c r="AF895" s="430"/>
      <c r="AG895" s="430"/>
      <c r="AH895" s="430"/>
      <c r="AI895" s="430"/>
      <c r="AJ895" s="430"/>
      <c r="AK895" s="430"/>
      <c r="AL895" s="430"/>
      <c r="AM895" s="430"/>
      <c r="AN895" s="430"/>
      <c r="AO895" s="430"/>
      <c r="AP895" s="430"/>
    </row>
    <row r="896" spans="1:42" ht="12.75">
      <c r="A896" s="430"/>
      <c r="B896" s="430"/>
      <c r="C896" s="430"/>
      <c r="D896" s="430"/>
      <c r="E896" s="282"/>
      <c r="F896" s="430"/>
      <c r="G896" s="50"/>
      <c r="H896" s="50"/>
      <c r="I896" s="430"/>
      <c r="J896" s="430"/>
      <c r="K896" s="430"/>
      <c r="L896" s="430"/>
      <c r="M896" s="430"/>
      <c r="N896" s="430"/>
      <c r="O896" s="430"/>
      <c r="P896" s="430"/>
      <c r="Q896" s="430"/>
      <c r="R896" s="430"/>
      <c r="S896" s="430"/>
      <c r="T896" s="430"/>
      <c r="U896" s="430"/>
      <c r="V896" s="430"/>
      <c r="W896" s="430"/>
      <c r="X896" s="430"/>
      <c r="Y896" s="430"/>
      <c r="Z896" s="430"/>
      <c r="AA896" s="286"/>
      <c r="AB896" s="430"/>
      <c r="AC896" s="430"/>
      <c r="AD896" s="430"/>
      <c r="AE896" s="430"/>
      <c r="AF896" s="430"/>
      <c r="AG896" s="430"/>
      <c r="AH896" s="430"/>
      <c r="AI896" s="430"/>
      <c r="AJ896" s="430"/>
      <c r="AK896" s="430"/>
      <c r="AL896" s="430"/>
      <c r="AM896" s="430"/>
      <c r="AN896" s="430"/>
      <c r="AO896" s="430"/>
      <c r="AP896" s="430"/>
    </row>
    <row r="897" spans="1:42" ht="12.75">
      <c r="A897" s="430"/>
      <c r="B897" s="430"/>
      <c r="C897" s="430"/>
      <c r="D897" s="430"/>
      <c r="E897" s="282"/>
      <c r="F897" s="430"/>
      <c r="G897" s="50"/>
      <c r="H897" s="50"/>
      <c r="I897" s="430"/>
      <c r="J897" s="430"/>
      <c r="K897" s="430"/>
      <c r="L897" s="430"/>
      <c r="M897" s="430"/>
      <c r="N897" s="430"/>
      <c r="O897" s="430"/>
      <c r="P897" s="430"/>
      <c r="Q897" s="430"/>
      <c r="R897" s="430"/>
      <c r="S897" s="430"/>
      <c r="T897" s="430"/>
      <c r="U897" s="430"/>
      <c r="V897" s="430"/>
      <c r="W897" s="430"/>
      <c r="X897" s="430"/>
      <c r="Y897" s="430"/>
      <c r="Z897" s="430"/>
      <c r="AA897" s="286"/>
      <c r="AB897" s="430"/>
      <c r="AC897" s="430"/>
      <c r="AD897" s="430"/>
      <c r="AE897" s="430"/>
      <c r="AF897" s="430"/>
      <c r="AG897" s="430"/>
      <c r="AH897" s="430"/>
      <c r="AI897" s="430"/>
      <c r="AJ897" s="430"/>
      <c r="AK897" s="430"/>
      <c r="AL897" s="430"/>
      <c r="AM897" s="430"/>
      <c r="AN897" s="430"/>
      <c r="AO897" s="430"/>
      <c r="AP897" s="430"/>
    </row>
    <row r="898" spans="1:42" ht="12.75">
      <c r="A898" s="430"/>
      <c r="B898" s="430"/>
      <c r="C898" s="430"/>
      <c r="D898" s="430"/>
      <c r="E898" s="282"/>
      <c r="F898" s="430"/>
      <c r="G898" s="50"/>
      <c r="H898" s="50"/>
      <c r="I898" s="430"/>
      <c r="J898" s="430"/>
      <c r="K898" s="430"/>
      <c r="L898" s="430"/>
      <c r="M898" s="430"/>
      <c r="N898" s="430"/>
      <c r="O898" s="430"/>
      <c r="P898" s="430"/>
      <c r="Q898" s="430"/>
      <c r="R898" s="430"/>
      <c r="S898" s="430"/>
      <c r="T898" s="430"/>
      <c r="U898" s="430"/>
      <c r="V898" s="430"/>
      <c r="W898" s="430"/>
      <c r="X898" s="430"/>
      <c r="Y898" s="430"/>
      <c r="Z898" s="430"/>
      <c r="AA898" s="286"/>
      <c r="AB898" s="430"/>
      <c r="AC898" s="430"/>
      <c r="AD898" s="430"/>
      <c r="AE898" s="430"/>
      <c r="AF898" s="430"/>
      <c r="AG898" s="430"/>
      <c r="AH898" s="430"/>
      <c r="AI898" s="430"/>
      <c r="AJ898" s="430"/>
      <c r="AK898" s="430"/>
      <c r="AL898" s="430"/>
      <c r="AM898" s="430"/>
      <c r="AN898" s="430"/>
      <c r="AO898" s="430"/>
      <c r="AP898" s="430"/>
    </row>
    <row r="899" spans="1:42" ht="12.75">
      <c r="A899" s="430"/>
      <c r="B899" s="430"/>
      <c r="C899" s="430"/>
      <c r="D899" s="430"/>
      <c r="E899" s="282"/>
      <c r="F899" s="430"/>
      <c r="G899" s="50"/>
      <c r="H899" s="50"/>
      <c r="I899" s="430"/>
      <c r="J899" s="430"/>
      <c r="K899" s="430"/>
      <c r="L899" s="430"/>
      <c r="M899" s="430"/>
      <c r="N899" s="430"/>
      <c r="O899" s="430"/>
      <c r="P899" s="430"/>
      <c r="Q899" s="430"/>
      <c r="R899" s="430"/>
      <c r="S899" s="430"/>
      <c r="T899" s="430"/>
      <c r="U899" s="430"/>
      <c r="V899" s="430"/>
      <c r="W899" s="430"/>
      <c r="X899" s="430"/>
      <c r="Y899" s="430"/>
      <c r="Z899" s="430"/>
      <c r="AA899" s="286"/>
      <c r="AB899" s="430"/>
      <c r="AC899" s="430"/>
      <c r="AD899" s="430"/>
      <c r="AE899" s="430"/>
      <c r="AF899" s="430"/>
      <c r="AG899" s="430"/>
      <c r="AH899" s="430"/>
      <c r="AI899" s="430"/>
      <c r="AJ899" s="430"/>
      <c r="AK899" s="430"/>
      <c r="AL899" s="430"/>
      <c r="AM899" s="430"/>
      <c r="AN899" s="430"/>
      <c r="AO899" s="430"/>
      <c r="AP899" s="430"/>
    </row>
    <row r="900" spans="1:42" ht="12.75">
      <c r="A900" s="430"/>
      <c r="B900" s="430"/>
      <c r="C900" s="430"/>
      <c r="D900" s="430"/>
      <c r="E900" s="282"/>
      <c r="F900" s="430"/>
      <c r="G900" s="50"/>
      <c r="H900" s="50"/>
      <c r="I900" s="430"/>
      <c r="J900" s="430"/>
      <c r="K900" s="430"/>
      <c r="L900" s="430"/>
      <c r="M900" s="430"/>
      <c r="N900" s="430"/>
      <c r="O900" s="430"/>
      <c r="P900" s="430"/>
      <c r="Q900" s="430"/>
      <c r="R900" s="430"/>
      <c r="S900" s="430"/>
      <c r="T900" s="430"/>
      <c r="U900" s="430"/>
      <c r="V900" s="430"/>
      <c r="W900" s="430"/>
      <c r="X900" s="430"/>
      <c r="Y900" s="430"/>
      <c r="Z900" s="430"/>
      <c r="AA900" s="286"/>
      <c r="AB900" s="430"/>
      <c r="AC900" s="430"/>
      <c r="AD900" s="430"/>
      <c r="AE900" s="430"/>
      <c r="AF900" s="430"/>
      <c r="AG900" s="430"/>
      <c r="AH900" s="430"/>
      <c r="AI900" s="430"/>
      <c r="AJ900" s="430"/>
      <c r="AK900" s="430"/>
      <c r="AL900" s="430"/>
      <c r="AM900" s="430"/>
      <c r="AN900" s="430"/>
      <c r="AO900" s="430"/>
      <c r="AP900" s="430"/>
    </row>
    <row r="901" spans="1:42" ht="12.75">
      <c r="A901" s="430"/>
      <c r="B901" s="430"/>
      <c r="C901" s="430"/>
      <c r="D901" s="430"/>
      <c r="E901" s="282"/>
      <c r="F901" s="430"/>
      <c r="G901" s="50"/>
      <c r="H901" s="50"/>
      <c r="I901" s="430"/>
      <c r="J901" s="430"/>
      <c r="K901" s="430"/>
      <c r="L901" s="430"/>
      <c r="M901" s="430"/>
      <c r="N901" s="430"/>
      <c r="O901" s="430"/>
      <c r="P901" s="430"/>
      <c r="Q901" s="430"/>
      <c r="R901" s="430"/>
      <c r="S901" s="430"/>
      <c r="T901" s="430"/>
      <c r="U901" s="430"/>
      <c r="V901" s="430"/>
      <c r="W901" s="430"/>
      <c r="X901" s="430"/>
      <c r="Y901" s="430"/>
      <c r="Z901" s="430"/>
      <c r="AA901" s="286"/>
      <c r="AB901" s="430"/>
      <c r="AC901" s="430"/>
      <c r="AD901" s="430"/>
      <c r="AE901" s="430"/>
      <c r="AF901" s="430"/>
      <c r="AG901" s="430"/>
      <c r="AH901" s="430"/>
      <c r="AI901" s="430"/>
      <c r="AJ901" s="430"/>
      <c r="AK901" s="430"/>
      <c r="AL901" s="430"/>
      <c r="AM901" s="430"/>
      <c r="AN901" s="430"/>
      <c r="AO901" s="430"/>
      <c r="AP901" s="430"/>
    </row>
    <row r="902" spans="1:42" ht="12.75">
      <c r="A902" s="430"/>
      <c r="B902" s="430"/>
      <c r="C902" s="430"/>
      <c r="D902" s="430"/>
      <c r="E902" s="282"/>
      <c r="F902" s="430"/>
      <c r="G902" s="50"/>
      <c r="H902" s="50"/>
      <c r="I902" s="430"/>
      <c r="J902" s="430"/>
      <c r="K902" s="430"/>
      <c r="L902" s="430"/>
      <c r="M902" s="430"/>
      <c r="N902" s="430"/>
      <c r="O902" s="430"/>
      <c r="P902" s="430"/>
      <c r="Q902" s="430"/>
      <c r="R902" s="430"/>
      <c r="S902" s="430"/>
      <c r="T902" s="430"/>
      <c r="U902" s="430"/>
      <c r="V902" s="430"/>
      <c r="W902" s="430"/>
      <c r="X902" s="430"/>
      <c r="Y902" s="430"/>
      <c r="Z902" s="430"/>
      <c r="AA902" s="286"/>
      <c r="AB902" s="430"/>
      <c r="AC902" s="430"/>
      <c r="AD902" s="430"/>
      <c r="AE902" s="430"/>
      <c r="AF902" s="430"/>
      <c r="AG902" s="430"/>
      <c r="AH902" s="430"/>
      <c r="AI902" s="430"/>
      <c r="AJ902" s="430"/>
      <c r="AK902" s="430"/>
      <c r="AL902" s="430"/>
      <c r="AM902" s="430"/>
      <c r="AN902" s="430"/>
      <c r="AO902" s="430"/>
      <c r="AP902" s="430"/>
    </row>
    <row r="903" spans="1:42" ht="12.75">
      <c r="A903" s="430"/>
      <c r="B903" s="430"/>
      <c r="C903" s="430"/>
      <c r="D903" s="430"/>
      <c r="E903" s="282"/>
      <c r="F903" s="430"/>
      <c r="G903" s="50"/>
      <c r="H903" s="50"/>
      <c r="I903" s="430"/>
      <c r="J903" s="430"/>
      <c r="K903" s="430"/>
      <c r="L903" s="430"/>
      <c r="M903" s="430"/>
      <c r="N903" s="430"/>
      <c r="O903" s="430"/>
      <c r="P903" s="430"/>
      <c r="Q903" s="430"/>
      <c r="R903" s="430"/>
      <c r="S903" s="430"/>
      <c r="T903" s="430"/>
      <c r="U903" s="430"/>
      <c r="V903" s="430"/>
      <c r="W903" s="430"/>
      <c r="X903" s="430"/>
      <c r="Y903" s="430"/>
      <c r="Z903" s="430"/>
      <c r="AA903" s="286"/>
      <c r="AB903" s="430"/>
      <c r="AC903" s="430"/>
      <c r="AD903" s="430"/>
      <c r="AE903" s="430"/>
      <c r="AF903" s="430"/>
      <c r="AG903" s="430"/>
      <c r="AH903" s="430"/>
      <c r="AI903" s="430"/>
      <c r="AJ903" s="430"/>
      <c r="AK903" s="430"/>
      <c r="AL903" s="430"/>
      <c r="AM903" s="430"/>
      <c r="AN903" s="430"/>
      <c r="AO903" s="430"/>
      <c r="AP903" s="430"/>
    </row>
    <row r="904" spans="1:42" ht="12.75">
      <c r="A904" s="430"/>
      <c r="B904" s="430"/>
      <c r="C904" s="430"/>
      <c r="D904" s="430"/>
      <c r="E904" s="282"/>
      <c r="F904" s="430"/>
      <c r="G904" s="50"/>
      <c r="H904" s="50"/>
      <c r="I904" s="430"/>
      <c r="J904" s="430"/>
      <c r="K904" s="430"/>
      <c r="L904" s="430"/>
      <c r="M904" s="430"/>
      <c r="N904" s="430"/>
      <c r="O904" s="430"/>
      <c r="P904" s="430"/>
      <c r="Q904" s="430"/>
      <c r="R904" s="430"/>
      <c r="S904" s="430"/>
      <c r="T904" s="430"/>
      <c r="U904" s="430"/>
      <c r="V904" s="430"/>
      <c r="W904" s="430"/>
      <c r="X904" s="430"/>
      <c r="Y904" s="430"/>
      <c r="Z904" s="430"/>
      <c r="AA904" s="286"/>
      <c r="AB904" s="430"/>
      <c r="AC904" s="430"/>
      <c r="AD904" s="430"/>
      <c r="AE904" s="430"/>
      <c r="AF904" s="430"/>
      <c r="AG904" s="430"/>
      <c r="AH904" s="430"/>
      <c r="AI904" s="430"/>
      <c r="AJ904" s="430"/>
      <c r="AK904" s="430"/>
      <c r="AL904" s="430"/>
      <c r="AM904" s="430"/>
      <c r="AN904" s="430"/>
      <c r="AO904" s="430"/>
      <c r="AP904" s="430"/>
    </row>
    <row r="905" spans="1:42" ht="12.75">
      <c r="A905" s="430"/>
      <c r="B905" s="430"/>
      <c r="C905" s="430"/>
      <c r="D905" s="430"/>
      <c r="E905" s="282"/>
      <c r="F905" s="430"/>
      <c r="G905" s="50"/>
      <c r="H905" s="50"/>
      <c r="I905" s="430"/>
      <c r="J905" s="430"/>
      <c r="K905" s="430"/>
      <c r="L905" s="430"/>
      <c r="M905" s="430"/>
      <c r="N905" s="430"/>
      <c r="O905" s="430"/>
      <c r="P905" s="430"/>
      <c r="Q905" s="430"/>
      <c r="R905" s="430"/>
      <c r="S905" s="430"/>
      <c r="T905" s="430"/>
      <c r="U905" s="430"/>
      <c r="V905" s="430"/>
      <c r="W905" s="430"/>
      <c r="X905" s="430"/>
      <c r="Y905" s="430"/>
      <c r="Z905" s="430"/>
      <c r="AA905" s="286"/>
      <c r="AB905" s="430"/>
      <c r="AC905" s="430"/>
      <c r="AD905" s="430"/>
      <c r="AE905" s="430"/>
      <c r="AF905" s="430"/>
      <c r="AG905" s="430"/>
      <c r="AH905" s="430"/>
      <c r="AI905" s="430"/>
      <c r="AJ905" s="430"/>
      <c r="AK905" s="430"/>
      <c r="AL905" s="430"/>
      <c r="AM905" s="430"/>
      <c r="AN905" s="430"/>
      <c r="AO905" s="430"/>
      <c r="AP905" s="430"/>
    </row>
    <row r="906" spans="1:42" ht="12.75">
      <c r="A906" s="430"/>
      <c r="B906" s="430"/>
      <c r="C906" s="430"/>
      <c r="D906" s="430"/>
      <c r="E906" s="282"/>
      <c r="F906" s="430"/>
      <c r="G906" s="50"/>
      <c r="H906" s="50"/>
      <c r="I906" s="430"/>
      <c r="J906" s="430"/>
      <c r="K906" s="430"/>
      <c r="L906" s="430"/>
      <c r="M906" s="430"/>
      <c r="N906" s="430"/>
      <c r="O906" s="430"/>
      <c r="P906" s="430"/>
      <c r="Q906" s="430"/>
      <c r="R906" s="430"/>
      <c r="S906" s="430"/>
      <c r="T906" s="430"/>
      <c r="U906" s="430"/>
      <c r="V906" s="430"/>
      <c r="W906" s="430"/>
      <c r="X906" s="430"/>
      <c r="Y906" s="430"/>
      <c r="Z906" s="430"/>
      <c r="AA906" s="286"/>
      <c r="AB906" s="430"/>
      <c r="AC906" s="430"/>
      <c r="AD906" s="430"/>
      <c r="AE906" s="430"/>
      <c r="AF906" s="430"/>
      <c r="AG906" s="430"/>
      <c r="AH906" s="430"/>
      <c r="AI906" s="430"/>
      <c r="AJ906" s="430"/>
      <c r="AK906" s="430"/>
      <c r="AL906" s="430"/>
      <c r="AM906" s="430"/>
      <c r="AN906" s="430"/>
      <c r="AO906" s="430"/>
      <c r="AP906" s="430"/>
    </row>
    <row r="907" spans="1:42" ht="12.75">
      <c r="A907" s="430"/>
      <c r="B907" s="430"/>
      <c r="C907" s="430"/>
      <c r="D907" s="430"/>
      <c r="E907" s="282"/>
      <c r="F907" s="430"/>
      <c r="G907" s="50"/>
      <c r="H907" s="50"/>
      <c r="I907" s="430"/>
      <c r="J907" s="430"/>
      <c r="K907" s="430"/>
      <c r="L907" s="430"/>
      <c r="M907" s="430"/>
      <c r="N907" s="430"/>
      <c r="O907" s="430"/>
      <c r="P907" s="430"/>
      <c r="Q907" s="430"/>
      <c r="R907" s="430"/>
      <c r="S907" s="430"/>
      <c r="T907" s="430"/>
      <c r="U907" s="430"/>
      <c r="V907" s="430"/>
      <c r="W907" s="430"/>
      <c r="X907" s="430"/>
      <c r="Y907" s="430"/>
      <c r="Z907" s="430"/>
      <c r="AA907" s="286"/>
      <c r="AB907" s="430"/>
      <c r="AC907" s="430"/>
      <c r="AD907" s="430"/>
      <c r="AE907" s="430"/>
      <c r="AF907" s="430"/>
      <c r="AG907" s="430"/>
      <c r="AH907" s="430"/>
      <c r="AI907" s="430"/>
      <c r="AJ907" s="430"/>
      <c r="AK907" s="430"/>
      <c r="AL907" s="430"/>
      <c r="AM907" s="430"/>
      <c r="AN907" s="430"/>
      <c r="AO907" s="430"/>
      <c r="AP907" s="430"/>
    </row>
    <row r="908" spans="1:42" ht="12.75">
      <c r="A908" s="430"/>
      <c r="B908" s="430"/>
      <c r="C908" s="430"/>
      <c r="D908" s="430"/>
      <c r="E908" s="282"/>
      <c r="F908" s="430"/>
      <c r="G908" s="50"/>
      <c r="H908" s="50"/>
      <c r="I908" s="430"/>
      <c r="J908" s="430"/>
      <c r="K908" s="430"/>
      <c r="L908" s="430"/>
      <c r="M908" s="430"/>
      <c r="N908" s="430"/>
      <c r="O908" s="430"/>
      <c r="P908" s="430"/>
      <c r="Q908" s="430"/>
      <c r="R908" s="430"/>
      <c r="S908" s="430"/>
      <c r="T908" s="430"/>
      <c r="U908" s="430"/>
      <c r="V908" s="430"/>
      <c r="W908" s="430"/>
      <c r="X908" s="430"/>
      <c r="Y908" s="430"/>
      <c r="Z908" s="430"/>
      <c r="AA908" s="286"/>
      <c r="AB908" s="430"/>
      <c r="AC908" s="430"/>
      <c r="AD908" s="430"/>
      <c r="AE908" s="430"/>
      <c r="AF908" s="430"/>
      <c r="AG908" s="430"/>
      <c r="AH908" s="430"/>
      <c r="AI908" s="430"/>
      <c r="AJ908" s="430"/>
      <c r="AK908" s="430"/>
      <c r="AL908" s="430"/>
      <c r="AM908" s="430"/>
      <c r="AN908" s="430"/>
      <c r="AO908" s="430"/>
      <c r="AP908" s="430"/>
    </row>
    <row r="909" spans="1:42" ht="12.75">
      <c r="A909" s="430"/>
      <c r="B909" s="430"/>
      <c r="C909" s="430"/>
      <c r="D909" s="430"/>
      <c r="E909" s="282"/>
      <c r="F909" s="430"/>
      <c r="G909" s="50"/>
      <c r="H909" s="50"/>
      <c r="I909" s="430"/>
      <c r="J909" s="430"/>
      <c r="K909" s="430"/>
      <c r="L909" s="430"/>
      <c r="M909" s="430"/>
      <c r="N909" s="430"/>
      <c r="O909" s="430"/>
      <c r="P909" s="430"/>
      <c r="Q909" s="430"/>
      <c r="R909" s="430"/>
      <c r="S909" s="430"/>
      <c r="T909" s="430"/>
      <c r="U909" s="430"/>
      <c r="V909" s="430"/>
      <c r="W909" s="430"/>
      <c r="X909" s="430"/>
      <c r="Y909" s="430"/>
      <c r="Z909" s="430"/>
      <c r="AA909" s="286"/>
      <c r="AB909" s="430"/>
      <c r="AC909" s="430"/>
      <c r="AD909" s="430"/>
      <c r="AE909" s="430"/>
      <c r="AF909" s="430"/>
      <c r="AG909" s="430"/>
      <c r="AH909" s="430"/>
      <c r="AI909" s="430"/>
      <c r="AJ909" s="430"/>
      <c r="AK909" s="430"/>
      <c r="AL909" s="430"/>
      <c r="AM909" s="430"/>
      <c r="AN909" s="430"/>
      <c r="AO909" s="430"/>
      <c r="AP909" s="430"/>
    </row>
    <row r="910" spans="1:42" ht="12.75">
      <c r="A910" s="430"/>
      <c r="B910" s="430"/>
      <c r="C910" s="430"/>
      <c r="D910" s="430"/>
      <c r="E910" s="282"/>
      <c r="F910" s="430"/>
      <c r="G910" s="50"/>
      <c r="H910" s="50"/>
      <c r="I910" s="430"/>
      <c r="J910" s="430"/>
      <c r="K910" s="430"/>
      <c r="L910" s="430"/>
      <c r="M910" s="430"/>
      <c r="N910" s="430"/>
      <c r="O910" s="430"/>
      <c r="P910" s="430"/>
      <c r="Q910" s="430"/>
      <c r="R910" s="430"/>
      <c r="S910" s="430"/>
      <c r="T910" s="430"/>
      <c r="U910" s="430"/>
      <c r="V910" s="430"/>
      <c r="W910" s="430"/>
      <c r="X910" s="430"/>
      <c r="Y910" s="430"/>
      <c r="Z910" s="430"/>
      <c r="AA910" s="286"/>
      <c r="AB910" s="430"/>
      <c r="AC910" s="430"/>
      <c r="AD910" s="430"/>
      <c r="AE910" s="430"/>
      <c r="AF910" s="430"/>
      <c r="AG910" s="430"/>
      <c r="AH910" s="430"/>
      <c r="AI910" s="430"/>
      <c r="AJ910" s="430"/>
      <c r="AK910" s="430"/>
      <c r="AL910" s="430"/>
      <c r="AM910" s="430"/>
      <c r="AN910" s="430"/>
      <c r="AO910" s="430"/>
      <c r="AP910" s="430"/>
    </row>
    <row r="911" spans="1:42" ht="12.75">
      <c r="A911" s="430"/>
      <c r="B911" s="430"/>
      <c r="C911" s="430"/>
      <c r="D911" s="430"/>
      <c r="E911" s="282"/>
      <c r="F911" s="430"/>
      <c r="G911" s="50"/>
      <c r="H911" s="50"/>
      <c r="I911" s="430"/>
      <c r="J911" s="430"/>
      <c r="K911" s="430"/>
      <c r="L911" s="430"/>
      <c r="M911" s="430"/>
      <c r="N911" s="430"/>
      <c r="O911" s="430"/>
      <c r="P911" s="430"/>
      <c r="Q911" s="430"/>
      <c r="R911" s="430"/>
      <c r="S911" s="430"/>
      <c r="T911" s="430"/>
      <c r="U911" s="430"/>
      <c r="V911" s="430"/>
      <c r="W911" s="430"/>
      <c r="X911" s="430"/>
      <c r="Y911" s="430"/>
      <c r="Z911" s="430"/>
      <c r="AA911" s="286"/>
      <c r="AB911" s="430"/>
      <c r="AC911" s="430"/>
      <c r="AD911" s="430"/>
      <c r="AE911" s="430"/>
      <c r="AF911" s="430"/>
      <c r="AG911" s="430"/>
      <c r="AH911" s="430"/>
      <c r="AI911" s="430"/>
      <c r="AJ911" s="430"/>
      <c r="AK911" s="430"/>
      <c r="AL911" s="430"/>
      <c r="AM911" s="430"/>
      <c r="AN911" s="430"/>
      <c r="AO911" s="430"/>
      <c r="AP911" s="430"/>
    </row>
    <row r="912" spans="1:42" ht="12.75">
      <c r="A912" s="430"/>
      <c r="B912" s="430"/>
      <c r="C912" s="430"/>
      <c r="D912" s="430"/>
      <c r="E912" s="282"/>
      <c r="F912" s="430"/>
      <c r="G912" s="50"/>
      <c r="H912" s="50"/>
      <c r="I912" s="430"/>
      <c r="J912" s="430"/>
      <c r="K912" s="430"/>
      <c r="L912" s="430"/>
      <c r="M912" s="430"/>
      <c r="N912" s="430"/>
      <c r="O912" s="430"/>
      <c r="P912" s="430"/>
      <c r="Q912" s="430"/>
      <c r="R912" s="430"/>
      <c r="S912" s="430"/>
      <c r="T912" s="430"/>
      <c r="U912" s="430"/>
      <c r="V912" s="430"/>
      <c r="W912" s="430"/>
      <c r="X912" s="430"/>
      <c r="Y912" s="430"/>
      <c r="Z912" s="430"/>
      <c r="AA912" s="286"/>
      <c r="AB912" s="430"/>
      <c r="AC912" s="430"/>
      <c r="AD912" s="430"/>
      <c r="AE912" s="430"/>
      <c r="AF912" s="430"/>
      <c r="AG912" s="430"/>
      <c r="AH912" s="430"/>
      <c r="AI912" s="430"/>
      <c r="AJ912" s="430"/>
      <c r="AK912" s="430"/>
      <c r="AL912" s="430"/>
      <c r="AM912" s="430"/>
      <c r="AN912" s="430"/>
      <c r="AO912" s="430"/>
      <c r="AP912" s="430"/>
    </row>
    <row r="913" spans="1:42" ht="12.75">
      <c r="A913" s="430"/>
      <c r="B913" s="430"/>
      <c r="C913" s="430"/>
      <c r="D913" s="430"/>
      <c r="E913" s="282"/>
      <c r="F913" s="430"/>
      <c r="G913" s="50"/>
      <c r="H913" s="50"/>
      <c r="I913" s="430"/>
      <c r="J913" s="430"/>
      <c r="K913" s="430"/>
      <c r="L913" s="430"/>
      <c r="M913" s="430"/>
      <c r="N913" s="430"/>
      <c r="O913" s="430"/>
      <c r="P913" s="430"/>
      <c r="Q913" s="430"/>
      <c r="R913" s="430"/>
      <c r="S913" s="430"/>
      <c r="T913" s="430"/>
      <c r="U913" s="430"/>
      <c r="V913" s="430"/>
      <c r="W913" s="430"/>
      <c r="X913" s="430"/>
      <c r="Y913" s="430"/>
      <c r="Z913" s="430"/>
      <c r="AA913" s="286"/>
      <c r="AB913" s="430"/>
      <c r="AC913" s="430"/>
      <c r="AD913" s="430"/>
      <c r="AE913" s="430"/>
      <c r="AF913" s="430"/>
      <c r="AG913" s="430"/>
      <c r="AH913" s="430"/>
      <c r="AI913" s="430"/>
      <c r="AJ913" s="430"/>
      <c r="AK913" s="430"/>
      <c r="AL913" s="430"/>
      <c r="AM913" s="430"/>
      <c r="AN913" s="430"/>
      <c r="AO913" s="430"/>
      <c r="AP913" s="430"/>
    </row>
    <row r="914" spans="1:42" ht="12.75">
      <c r="A914" s="430"/>
      <c r="B914" s="430"/>
      <c r="C914" s="430"/>
      <c r="D914" s="430"/>
      <c r="E914" s="282"/>
      <c r="F914" s="430"/>
      <c r="G914" s="50"/>
      <c r="H914" s="50"/>
      <c r="I914" s="430"/>
      <c r="J914" s="430"/>
      <c r="K914" s="430"/>
      <c r="L914" s="430"/>
      <c r="M914" s="430"/>
      <c r="N914" s="430"/>
      <c r="O914" s="430"/>
      <c r="P914" s="430"/>
      <c r="Q914" s="430"/>
      <c r="R914" s="430"/>
      <c r="S914" s="430"/>
      <c r="T914" s="430"/>
      <c r="U914" s="430"/>
      <c r="V914" s="430"/>
      <c r="W914" s="430"/>
      <c r="X914" s="430"/>
      <c r="Y914" s="430"/>
      <c r="Z914" s="430"/>
      <c r="AA914" s="286"/>
      <c r="AB914" s="430"/>
      <c r="AC914" s="430"/>
      <c r="AD914" s="430"/>
      <c r="AE914" s="430"/>
      <c r="AF914" s="430"/>
      <c r="AG914" s="430"/>
      <c r="AH914" s="430"/>
      <c r="AI914" s="430"/>
      <c r="AJ914" s="430"/>
      <c r="AK914" s="430"/>
      <c r="AL914" s="430"/>
      <c r="AM914" s="430"/>
      <c r="AN914" s="430"/>
      <c r="AO914" s="430"/>
      <c r="AP914" s="430"/>
    </row>
    <row r="915" spans="1:42" ht="12.75">
      <c r="A915" s="430"/>
      <c r="B915" s="430"/>
      <c r="C915" s="430"/>
      <c r="D915" s="430"/>
      <c r="E915" s="282"/>
      <c r="F915" s="430"/>
      <c r="G915" s="50"/>
      <c r="H915" s="50"/>
      <c r="I915" s="430"/>
      <c r="J915" s="430"/>
      <c r="K915" s="430"/>
      <c r="L915" s="430"/>
      <c r="M915" s="430"/>
      <c r="N915" s="430"/>
      <c r="O915" s="430"/>
      <c r="P915" s="430"/>
      <c r="Q915" s="430"/>
      <c r="R915" s="430"/>
      <c r="S915" s="430"/>
      <c r="T915" s="430"/>
      <c r="U915" s="430"/>
      <c r="V915" s="430"/>
      <c r="W915" s="430"/>
      <c r="X915" s="430"/>
      <c r="Y915" s="430"/>
      <c r="Z915" s="430"/>
      <c r="AA915" s="286"/>
      <c r="AB915" s="430"/>
      <c r="AC915" s="430"/>
      <c r="AD915" s="430"/>
      <c r="AE915" s="430"/>
      <c r="AF915" s="430"/>
      <c r="AG915" s="430"/>
      <c r="AH915" s="430"/>
      <c r="AI915" s="430"/>
      <c r="AJ915" s="430"/>
      <c r="AK915" s="430"/>
      <c r="AL915" s="430"/>
      <c r="AM915" s="430"/>
      <c r="AN915" s="430"/>
      <c r="AO915" s="430"/>
      <c r="AP915" s="430"/>
    </row>
    <row r="916" spans="1:42" ht="12.75">
      <c r="A916" s="430"/>
      <c r="B916" s="430"/>
      <c r="C916" s="430"/>
      <c r="D916" s="430"/>
      <c r="E916" s="282"/>
      <c r="F916" s="430"/>
      <c r="G916" s="50"/>
      <c r="H916" s="50"/>
      <c r="I916" s="430"/>
      <c r="J916" s="430"/>
      <c r="K916" s="430"/>
      <c r="L916" s="430"/>
      <c r="M916" s="430"/>
      <c r="N916" s="430"/>
      <c r="O916" s="430"/>
      <c r="P916" s="430"/>
      <c r="Q916" s="430"/>
      <c r="R916" s="430"/>
      <c r="S916" s="430"/>
      <c r="T916" s="430"/>
      <c r="U916" s="430"/>
      <c r="V916" s="430"/>
      <c r="W916" s="430"/>
      <c r="X916" s="430"/>
      <c r="Y916" s="430"/>
      <c r="Z916" s="430"/>
      <c r="AA916" s="286"/>
      <c r="AB916" s="430"/>
      <c r="AC916" s="430"/>
      <c r="AD916" s="430"/>
      <c r="AE916" s="430"/>
      <c r="AF916" s="430"/>
      <c r="AG916" s="430"/>
      <c r="AH916" s="430"/>
      <c r="AI916" s="430"/>
      <c r="AJ916" s="430"/>
      <c r="AK916" s="430"/>
      <c r="AL916" s="430"/>
      <c r="AM916" s="430"/>
      <c r="AN916" s="430"/>
      <c r="AO916" s="430"/>
      <c r="AP916" s="430"/>
    </row>
    <row r="917" spans="1:42" ht="12.75">
      <c r="A917" s="430"/>
      <c r="B917" s="430"/>
      <c r="C917" s="430"/>
      <c r="D917" s="430"/>
      <c r="E917" s="282"/>
      <c r="F917" s="430"/>
      <c r="G917" s="50"/>
      <c r="H917" s="50"/>
      <c r="I917" s="430"/>
      <c r="J917" s="430"/>
      <c r="K917" s="430"/>
      <c r="L917" s="430"/>
      <c r="M917" s="430"/>
      <c r="N917" s="430"/>
      <c r="O917" s="430"/>
      <c r="P917" s="430"/>
      <c r="Q917" s="430"/>
      <c r="R917" s="430"/>
      <c r="S917" s="430"/>
      <c r="T917" s="430"/>
      <c r="U917" s="430"/>
      <c r="V917" s="430"/>
      <c r="W917" s="430"/>
      <c r="X917" s="430"/>
      <c r="Y917" s="430"/>
      <c r="Z917" s="430"/>
      <c r="AA917" s="286"/>
      <c r="AB917" s="430"/>
      <c r="AC917" s="430"/>
      <c r="AD917" s="430"/>
      <c r="AE917" s="430"/>
      <c r="AF917" s="430"/>
      <c r="AG917" s="430"/>
      <c r="AH917" s="430"/>
      <c r="AI917" s="430"/>
      <c r="AJ917" s="430"/>
      <c r="AK917" s="430"/>
      <c r="AL917" s="430"/>
      <c r="AM917" s="430"/>
      <c r="AN917" s="430"/>
      <c r="AO917" s="430"/>
      <c r="AP917" s="430"/>
    </row>
    <row r="918" spans="1:42" ht="12.75">
      <c r="A918" s="430"/>
      <c r="B918" s="430"/>
      <c r="C918" s="430"/>
      <c r="D918" s="430"/>
      <c r="E918" s="282"/>
      <c r="F918" s="430"/>
      <c r="G918" s="50"/>
      <c r="H918" s="50"/>
      <c r="I918" s="430"/>
      <c r="J918" s="430"/>
      <c r="K918" s="430"/>
      <c r="L918" s="430"/>
      <c r="M918" s="430"/>
      <c r="N918" s="430"/>
      <c r="O918" s="430"/>
      <c r="P918" s="430"/>
      <c r="Q918" s="430"/>
      <c r="R918" s="430"/>
      <c r="S918" s="430"/>
      <c r="T918" s="430"/>
      <c r="U918" s="430"/>
      <c r="V918" s="430"/>
      <c r="W918" s="430"/>
      <c r="X918" s="430"/>
      <c r="Y918" s="430"/>
      <c r="Z918" s="430"/>
      <c r="AA918" s="286"/>
      <c r="AB918" s="430"/>
      <c r="AC918" s="430"/>
      <c r="AD918" s="430"/>
      <c r="AE918" s="430"/>
      <c r="AF918" s="430"/>
      <c r="AG918" s="430"/>
      <c r="AH918" s="430"/>
      <c r="AI918" s="430"/>
      <c r="AJ918" s="430"/>
      <c r="AK918" s="430"/>
      <c r="AL918" s="430"/>
      <c r="AM918" s="430"/>
      <c r="AN918" s="430"/>
      <c r="AO918" s="430"/>
      <c r="AP918" s="430"/>
    </row>
    <row r="919" spans="1:42" ht="12.75">
      <c r="A919" s="430"/>
      <c r="B919" s="430"/>
      <c r="C919" s="430"/>
      <c r="D919" s="430"/>
      <c r="E919" s="282"/>
      <c r="F919" s="430"/>
      <c r="G919" s="50"/>
      <c r="H919" s="50"/>
      <c r="I919" s="430"/>
      <c r="J919" s="430"/>
      <c r="K919" s="430"/>
      <c r="L919" s="430"/>
      <c r="M919" s="430"/>
      <c r="N919" s="430"/>
      <c r="O919" s="430"/>
      <c r="P919" s="430"/>
      <c r="Q919" s="430"/>
      <c r="R919" s="430"/>
      <c r="S919" s="430"/>
      <c r="T919" s="430"/>
      <c r="U919" s="430"/>
      <c r="V919" s="430"/>
      <c r="W919" s="430"/>
      <c r="X919" s="430"/>
      <c r="Y919" s="430"/>
      <c r="Z919" s="430"/>
      <c r="AA919" s="286"/>
      <c r="AB919" s="430"/>
      <c r="AC919" s="430"/>
      <c r="AD919" s="430"/>
      <c r="AE919" s="430"/>
      <c r="AF919" s="430"/>
      <c r="AG919" s="430"/>
      <c r="AH919" s="430"/>
      <c r="AI919" s="430"/>
      <c r="AJ919" s="430"/>
      <c r="AK919" s="430"/>
      <c r="AL919" s="430"/>
      <c r="AM919" s="430"/>
      <c r="AN919" s="430"/>
      <c r="AO919" s="430"/>
      <c r="AP919" s="430"/>
    </row>
    <row r="920" spans="1:42" ht="12.75">
      <c r="A920" s="430"/>
      <c r="B920" s="430"/>
      <c r="C920" s="430"/>
      <c r="D920" s="430"/>
      <c r="E920" s="282"/>
      <c r="F920" s="430"/>
      <c r="G920" s="50"/>
      <c r="H920" s="50"/>
      <c r="I920" s="430"/>
      <c r="J920" s="430"/>
      <c r="K920" s="430"/>
      <c r="L920" s="430"/>
      <c r="M920" s="430"/>
      <c r="N920" s="430"/>
      <c r="O920" s="430"/>
      <c r="P920" s="430"/>
      <c r="Q920" s="430"/>
      <c r="R920" s="430"/>
      <c r="S920" s="430"/>
      <c r="T920" s="430"/>
      <c r="U920" s="430"/>
      <c r="V920" s="430"/>
      <c r="W920" s="430"/>
      <c r="X920" s="430"/>
      <c r="Y920" s="430"/>
      <c r="Z920" s="430"/>
      <c r="AA920" s="286"/>
      <c r="AB920" s="430"/>
      <c r="AC920" s="430"/>
      <c r="AD920" s="430"/>
      <c r="AE920" s="430"/>
      <c r="AF920" s="430"/>
      <c r="AG920" s="430"/>
      <c r="AH920" s="430"/>
      <c r="AI920" s="430"/>
      <c r="AJ920" s="430"/>
      <c r="AK920" s="430"/>
      <c r="AL920" s="430"/>
      <c r="AM920" s="430"/>
      <c r="AN920" s="430"/>
      <c r="AO920" s="430"/>
      <c r="AP920" s="430"/>
    </row>
    <row r="921" spans="1:42" ht="12.75">
      <c r="A921" s="430"/>
      <c r="B921" s="430"/>
      <c r="C921" s="430"/>
      <c r="D921" s="430"/>
      <c r="E921" s="282"/>
      <c r="F921" s="430"/>
      <c r="G921" s="50"/>
      <c r="H921" s="50"/>
      <c r="I921" s="430"/>
      <c r="J921" s="430"/>
      <c r="K921" s="430"/>
      <c r="L921" s="430"/>
      <c r="M921" s="430"/>
      <c r="N921" s="430"/>
      <c r="O921" s="430"/>
      <c r="P921" s="430"/>
      <c r="Q921" s="430"/>
      <c r="R921" s="430"/>
      <c r="S921" s="430"/>
      <c r="T921" s="430"/>
      <c r="U921" s="430"/>
      <c r="V921" s="430"/>
      <c r="W921" s="430"/>
      <c r="X921" s="430"/>
      <c r="Y921" s="430"/>
      <c r="Z921" s="430"/>
      <c r="AA921" s="286"/>
      <c r="AB921" s="430"/>
      <c r="AC921" s="430"/>
      <c r="AD921" s="430"/>
      <c r="AE921" s="430"/>
      <c r="AF921" s="430"/>
      <c r="AG921" s="430"/>
      <c r="AH921" s="430"/>
      <c r="AI921" s="430"/>
      <c r="AJ921" s="430"/>
      <c r="AK921" s="430"/>
      <c r="AL921" s="430"/>
      <c r="AM921" s="430"/>
      <c r="AN921" s="430"/>
      <c r="AO921" s="430"/>
      <c r="AP921" s="430"/>
    </row>
    <row r="922" spans="1:42" ht="12.75">
      <c r="A922" s="430"/>
      <c r="B922" s="430"/>
      <c r="C922" s="430"/>
      <c r="D922" s="430"/>
      <c r="E922" s="282"/>
      <c r="F922" s="430"/>
      <c r="G922" s="50"/>
      <c r="H922" s="50"/>
      <c r="I922" s="430"/>
      <c r="J922" s="430"/>
      <c r="K922" s="430"/>
      <c r="L922" s="430"/>
      <c r="M922" s="430"/>
      <c r="N922" s="430"/>
      <c r="O922" s="430"/>
      <c r="P922" s="430"/>
      <c r="Q922" s="430"/>
      <c r="R922" s="430"/>
      <c r="S922" s="430"/>
      <c r="T922" s="430"/>
      <c r="U922" s="430"/>
      <c r="V922" s="430"/>
      <c r="W922" s="430"/>
      <c r="X922" s="430"/>
      <c r="Y922" s="430"/>
      <c r="Z922" s="430"/>
      <c r="AA922" s="286"/>
      <c r="AB922" s="430"/>
      <c r="AC922" s="430"/>
      <c r="AD922" s="430"/>
      <c r="AE922" s="430"/>
      <c r="AF922" s="430"/>
      <c r="AG922" s="430"/>
      <c r="AH922" s="430"/>
      <c r="AI922" s="430"/>
      <c r="AJ922" s="430"/>
      <c r="AK922" s="430"/>
      <c r="AL922" s="430"/>
      <c r="AM922" s="430"/>
      <c r="AN922" s="430"/>
      <c r="AO922" s="430"/>
      <c r="AP922" s="430"/>
    </row>
    <row r="923" spans="1:42" ht="12.75">
      <c r="A923" s="430"/>
      <c r="B923" s="430"/>
      <c r="C923" s="430"/>
      <c r="D923" s="430"/>
      <c r="E923" s="282"/>
      <c r="F923" s="430"/>
      <c r="G923" s="50"/>
      <c r="H923" s="50"/>
      <c r="I923" s="430"/>
      <c r="J923" s="430"/>
      <c r="K923" s="430"/>
      <c r="L923" s="430"/>
      <c r="M923" s="430"/>
      <c r="N923" s="430"/>
      <c r="O923" s="430"/>
      <c r="P923" s="430"/>
      <c r="Q923" s="430"/>
      <c r="R923" s="430"/>
      <c r="S923" s="430"/>
      <c r="T923" s="430"/>
      <c r="U923" s="430"/>
      <c r="V923" s="430"/>
      <c r="W923" s="430"/>
      <c r="X923" s="430"/>
      <c r="Y923" s="430"/>
      <c r="Z923" s="430"/>
      <c r="AA923" s="286"/>
      <c r="AB923" s="430"/>
      <c r="AC923" s="430"/>
      <c r="AD923" s="430"/>
      <c r="AE923" s="430"/>
      <c r="AF923" s="430"/>
      <c r="AG923" s="430"/>
      <c r="AH923" s="430"/>
      <c r="AI923" s="430"/>
      <c r="AJ923" s="430"/>
      <c r="AK923" s="430"/>
      <c r="AL923" s="430"/>
      <c r="AM923" s="430"/>
      <c r="AN923" s="430"/>
      <c r="AO923" s="430"/>
      <c r="AP923" s="430"/>
    </row>
    <row r="924" spans="1:42" ht="12.75">
      <c r="A924" s="430"/>
      <c r="B924" s="430"/>
      <c r="C924" s="430"/>
      <c r="D924" s="430"/>
      <c r="E924" s="282"/>
      <c r="F924" s="430"/>
      <c r="G924" s="50"/>
      <c r="H924" s="50"/>
      <c r="I924" s="430"/>
      <c r="J924" s="430"/>
      <c r="K924" s="430"/>
      <c r="L924" s="430"/>
      <c r="M924" s="430"/>
      <c r="N924" s="430"/>
      <c r="O924" s="430"/>
      <c r="P924" s="430"/>
      <c r="Q924" s="430"/>
      <c r="R924" s="430"/>
      <c r="S924" s="430"/>
      <c r="T924" s="430"/>
      <c r="U924" s="430"/>
      <c r="V924" s="430"/>
      <c r="W924" s="430"/>
      <c r="X924" s="430"/>
      <c r="Y924" s="430"/>
      <c r="Z924" s="430"/>
      <c r="AA924" s="286"/>
      <c r="AB924" s="430"/>
      <c r="AC924" s="430"/>
      <c r="AD924" s="430"/>
      <c r="AE924" s="430"/>
      <c r="AF924" s="430"/>
      <c r="AG924" s="430"/>
      <c r="AH924" s="430"/>
      <c r="AI924" s="430"/>
      <c r="AJ924" s="430"/>
      <c r="AK924" s="430"/>
      <c r="AL924" s="430"/>
      <c r="AM924" s="430"/>
      <c r="AN924" s="430"/>
      <c r="AO924" s="430"/>
      <c r="AP924" s="430"/>
    </row>
    <row r="925" spans="1:42" ht="12.75">
      <c r="A925" s="430"/>
      <c r="B925" s="430"/>
      <c r="C925" s="430"/>
      <c r="D925" s="430"/>
      <c r="E925" s="282"/>
      <c r="F925" s="430"/>
      <c r="G925" s="50"/>
      <c r="H925" s="50"/>
      <c r="I925" s="430"/>
      <c r="J925" s="430"/>
      <c r="K925" s="430"/>
      <c r="L925" s="430"/>
      <c r="M925" s="430"/>
      <c r="N925" s="430"/>
      <c r="O925" s="430"/>
      <c r="P925" s="430"/>
      <c r="Q925" s="430"/>
      <c r="R925" s="430"/>
      <c r="S925" s="430"/>
      <c r="T925" s="430"/>
      <c r="U925" s="430"/>
      <c r="V925" s="430"/>
      <c r="W925" s="430"/>
      <c r="X925" s="430"/>
      <c r="Y925" s="430"/>
      <c r="Z925" s="430"/>
      <c r="AA925" s="286"/>
      <c r="AB925" s="430"/>
      <c r="AC925" s="430"/>
      <c r="AD925" s="430"/>
      <c r="AE925" s="430"/>
      <c r="AF925" s="430"/>
      <c r="AG925" s="430"/>
      <c r="AH925" s="430"/>
      <c r="AI925" s="430"/>
      <c r="AJ925" s="430"/>
      <c r="AK925" s="430"/>
      <c r="AL925" s="430"/>
      <c r="AM925" s="430"/>
      <c r="AN925" s="430"/>
      <c r="AO925" s="430"/>
      <c r="AP925" s="430"/>
    </row>
    <row r="926" spans="1:42" ht="12.75">
      <c r="A926" s="430"/>
      <c r="B926" s="430"/>
      <c r="C926" s="430"/>
      <c r="D926" s="430"/>
      <c r="E926" s="282"/>
      <c r="F926" s="430"/>
      <c r="G926" s="50"/>
      <c r="H926" s="50"/>
      <c r="I926" s="430"/>
      <c r="J926" s="430"/>
      <c r="K926" s="430"/>
      <c r="L926" s="430"/>
      <c r="M926" s="430"/>
      <c r="N926" s="430"/>
      <c r="O926" s="430"/>
      <c r="P926" s="430"/>
      <c r="Q926" s="430"/>
      <c r="R926" s="430"/>
      <c r="S926" s="430"/>
      <c r="T926" s="430"/>
      <c r="U926" s="430"/>
      <c r="V926" s="430"/>
      <c r="W926" s="430"/>
      <c r="X926" s="430"/>
      <c r="Y926" s="430"/>
      <c r="Z926" s="430"/>
      <c r="AA926" s="286"/>
      <c r="AB926" s="430"/>
      <c r="AC926" s="430"/>
      <c r="AD926" s="430"/>
      <c r="AE926" s="430"/>
      <c r="AF926" s="430"/>
      <c r="AG926" s="430"/>
      <c r="AH926" s="430"/>
      <c r="AI926" s="430"/>
      <c r="AJ926" s="430"/>
      <c r="AK926" s="430"/>
      <c r="AL926" s="430"/>
      <c r="AM926" s="430"/>
      <c r="AN926" s="430"/>
      <c r="AO926" s="430"/>
      <c r="AP926" s="430"/>
    </row>
    <row r="927" spans="1:42" ht="12.75">
      <c r="A927" s="430"/>
      <c r="B927" s="430"/>
      <c r="C927" s="430"/>
      <c r="D927" s="430"/>
      <c r="E927" s="282"/>
      <c r="F927" s="430"/>
      <c r="G927" s="50"/>
      <c r="H927" s="50"/>
      <c r="I927" s="430"/>
      <c r="J927" s="430"/>
      <c r="K927" s="430"/>
      <c r="L927" s="430"/>
      <c r="M927" s="430"/>
      <c r="N927" s="430"/>
      <c r="O927" s="430"/>
      <c r="P927" s="430"/>
      <c r="Q927" s="430"/>
      <c r="R927" s="430"/>
      <c r="S927" s="430"/>
      <c r="T927" s="430"/>
      <c r="U927" s="430"/>
      <c r="V927" s="430"/>
      <c r="W927" s="430"/>
      <c r="X927" s="430"/>
      <c r="Y927" s="430"/>
      <c r="Z927" s="430"/>
      <c r="AA927" s="286"/>
      <c r="AB927" s="430"/>
      <c r="AC927" s="430"/>
      <c r="AD927" s="430"/>
      <c r="AE927" s="430"/>
      <c r="AF927" s="430"/>
      <c r="AG927" s="430"/>
      <c r="AH927" s="430"/>
      <c r="AI927" s="430"/>
      <c r="AJ927" s="430"/>
      <c r="AK927" s="430"/>
      <c r="AL927" s="430"/>
      <c r="AM927" s="430"/>
      <c r="AN927" s="430"/>
      <c r="AO927" s="430"/>
      <c r="AP927" s="430"/>
    </row>
    <row r="928" spans="1:42" ht="12.75">
      <c r="A928" s="430"/>
      <c r="B928" s="430"/>
      <c r="C928" s="430"/>
      <c r="D928" s="430"/>
      <c r="E928" s="282"/>
      <c r="F928" s="430"/>
      <c r="G928" s="50"/>
      <c r="H928" s="50"/>
      <c r="I928" s="430"/>
      <c r="J928" s="430"/>
      <c r="K928" s="430"/>
      <c r="L928" s="430"/>
      <c r="M928" s="430"/>
      <c r="N928" s="430"/>
      <c r="O928" s="430"/>
      <c r="P928" s="430"/>
      <c r="Q928" s="430"/>
      <c r="R928" s="430"/>
      <c r="S928" s="430"/>
      <c r="T928" s="430"/>
      <c r="U928" s="430"/>
      <c r="V928" s="430"/>
      <c r="W928" s="430"/>
      <c r="X928" s="430"/>
      <c r="Y928" s="430"/>
      <c r="Z928" s="430"/>
      <c r="AA928" s="286"/>
      <c r="AB928" s="430"/>
      <c r="AC928" s="430"/>
      <c r="AD928" s="430"/>
      <c r="AE928" s="430"/>
      <c r="AF928" s="430"/>
      <c r="AG928" s="430"/>
      <c r="AH928" s="430"/>
      <c r="AI928" s="430"/>
      <c r="AJ928" s="430"/>
      <c r="AK928" s="430"/>
      <c r="AL928" s="430"/>
      <c r="AM928" s="430"/>
      <c r="AN928" s="430"/>
      <c r="AO928" s="430"/>
      <c r="AP928" s="430"/>
    </row>
    <row r="929" spans="1:42" ht="12.75">
      <c r="A929" s="430"/>
      <c r="B929" s="430"/>
      <c r="C929" s="430"/>
      <c r="D929" s="430"/>
      <c r="E929" s="282"/>
      <c r="F929" s="430"/>
      <c r="G929" s="50"/>
      <c r="H929" s="50"/>
      <c r="I929" s="430"/>
      <c r="J929" s="430"/>
      <c r="K929" s="430"/>
      <c r="L929" s="430"/>
      <c r="M929" s="430"/>
      <c r="N929" s="430"/>
      <c r="O929" s="430"/>
      <c r="P929" s="430"/>
      <c r="Q929" s="430"/>
      <c r="R929" s="430"/>
      <c r="S929" s="430"/>
      <c r="T929" s="430"/>
      <c r="U929" s="430"/>
      <c r="V929" s="430"/>
      <c r="W929" s="430"/>
      <c r="X929" s="430"/>
      <c r="Y929" s="430"/>
      <c r="Z929" s="430"/>
      <c r="AA929" s="286"/>
      <c r="AB929" s="430"/>
      <c r="AC929" s="430"/>
      <c r="AD929" s="430"/>
      <c r="AE929" s="430"/>
      <c r="AF929" s="430"/>
      <c r="AG929" s="430"/>
      <c r="AH929" s="430"/>
      <c r="AI929" s="430"/>
      <c r="AJ929" s="430"/>
      <c r="AK929" s="430"/>
      <c r="AL929" s="430"/>
      <c r="AM929" s="430"/>
      <c r="AN929" s="430"/>
      <c r="AO929" s="430"/>
      <c r="AP929" s="430"/>
    </row>
    <row r="930" spans="1:42" ht="12.75">
      <c r="A930" s="430"/>
      <c r="B930" s="430"/>
      <c r="C930" s="430"/>
      <c r="D930" s="430"/>
      <c r="E930" s="282"/>
      <c r="F930" s="430"/>
      <c r="G930" s="50"/>
      <c r="H930" s="50"/>
      <c r="I930" s="430"/>
      <c r="J930" s="430"/>
      <c r="K930" s="430"/>
      <c r="L930" s="430"/>
      <c r="M930" s="430"/>
      <c r="N930" s="430"/>
      <c r="O930" s="430"/>
      <c r="P930" s="430"/>
      <c r="Q930" s="430"/>
      <c r="R930" s="430"/>
      <c r="S930" s="430"/>
      <c r="T930" s="430"/>
      <c r="U930" s="430"/>
      <c r="V930" s="430"/>
      <c r="W930" s="430"/>
      <c r="X930" s="430"/>
      <c r="Y930" s="430"/>
      <c r="Z930" s="430"/>
      <c r="AA930" s="286"/>
      <c r="AB930" s="430"/>
      <c r="AC930" s="430"/>
      <c r="AD930" s="430"/>
      <c r="AE930" s="430"/>
      <c r="AF930" s="430"/>
      <c r="AG930" s="430"/>
      <c r="AH930" s="430"/>
      <c r="AI930" s="430"/>
      <c r="AJ930" s="430"/>
      <c r="AK930" s="430"/>
      <c r="AL930" s="430"/>
      <c r="AM930" s="430"/>
      <c r="AN930" s="430"/>
      <c r="AO930" s="430"/>
      <c r="AP930" s="430"/>
    </row>
    <row r="931" spans="1:42" ht="12.75">
      <c r="A931" s="430"/>
      <c r="B931" s="430"/>
      <c r="C931" s="430"/>
      <c r="D931" s="430"/>
      <c r="E931" s="282"/>
      <c r="F931" s="430"/>
      <c r="G931" s="50"/>
      <c r="H931" s="50"/>
      <c r="I931" s="430"/>
      <c r="J931" s="430"/>
      <c r="K931" s="430"/>
      <c r="L931" s="430"/>
      <c r="M931" s="430"/>
      <c r="N931" s="430"/>
      <c r="O931" s="430"/>
      <c r="P931" s="430"/>
      <c r="Q931" s="430"/>
      <c r="R931" s="430"/>
      <c r="S931" s="430"/>
      <c r="T931" s="430"/>
      <c r="U931" s="430"/>
      <c r="V931" s="430"/>
      <c r="W931" s="430"/>
      <c r="X931" s="430"/>
      <c r="Y931" s="430"/>
      <c r="Z931" s="430"/>
      <c r="AA931" s="286"/>
      <c r="AB931" s="430"/>
      <c r="AC931" s="430"/>
      <c r="AD931" s="430"/>
      <c r="AE931" s="430"/>
      <c r="AF931" s="430"/>
      <c r="AG931" s="430"/>
      <c r="AH931" s="430"/>
      <c r="AI931" s="430"/>
      <c r="AJ931" s="430"/>
      <c r="AK931" s="430"/>
      <c r="AL931" s="430"/>
      <c r="AM931" s="430"/>
      <c r="AN931" s="430"/>
      <c r="AO931" s="430"/>
      <c r="AP931" s="430"/>
    </row>
    <row r="932" spans="1:42" ht="12.75">
      <c r="A932" s="430"/>
      <c r="B932" s="430"/>
      <c r="C932" s="430"/>
      <c r="D932" s="430"/>
      <c r="E932" s="282"/>
      <c r="F932" s="430"/>
      <c r="G932" s="50"/>
      <c r="H932" s="50"/>
      <c r="I932" s="430"/>
      <c r="J932" s="430"/>
      <c r="K932" s="430"/>
      <c r="L932" s="430"/>
      <c r="M932" s="430"/>
      <c r="N932" s="430"/>
      <c r="O932" s="430"/>
      <c r="P932" s="430"/>
      <c r="Q932" s="430"/>
      <c r="R932" s="430"/>
      <c r="S932" s="430"/>
      <c r="T932" s="430"/>
      <c r="U932" s="430"/>
      <c r="V932" s="430"/>
      <c r="W932" s="430"/>
      <c r="X932" s="430"/>
      <c r="Y932" s="430"/>
      <c r="Z932" s="430"/>
      <c r="AA932" s="286"/>
      <c r="AB932" s="430"/>
      <c r="AC932" s="430"/>
      <c r="AD932" s="430"/>
      <c r="AE932" s="430"/>
      <c r="AF932" s="430"/>
      <c r="AG932" s="430"/>
      <c r="AH932" s="430"/>
      <c r="AI932" s="430"/>
      <c r="AJ932" s="430"/>
      <c r="AK932" s="430"/>
      <c r="AL932" s="430"/>
      <c r="AM932" s="430"/>
      <c r="AN932" s="430"/>
      <c r="AO932" s="430"/>
      <c r="AP932" s="430"/>
    </row>
    <row r="933" spans="1:42" ht="12.75">
      <c r="A933" s="430"/>
      <c r="B933" s="430"/>
      <c r="C933" s="430"/>
      <c r="D933" s="430"/>
      <c r="E933" s="282"/>
      <c r="F933" s="430"/>
      <c r="G933" s="50"/>
      <c r="H933" s="50"/>
      <c r="I933" s="430"/>
      <c r="J933" s="430"/>
      <c r="K933" s="430"/>
      <c r="L933" s="430"/>
      <c r="M933" s="430"/>
      <c r="N933" s="430"/>
      <c r="O933" s="430"/>
      <c r="P933" s="430"/>
      <c r="Q933" s="430"/>
      <c r="R933" s="430"/>
      <c r="S933" s="430"/>
      <c r="T933" s="430"/>
      <c r="U933" s="430"/>
      <c r="V933" s="430"/>
      <c r="W933" s="430"/>
      <c r="X933" s="430"/>
      <c r="Y933" s="430"/>
      <c r="Z933" s="430"/>
      <c r="AA933" s="286"/>
      <c r="AB933" s="430"/>
      <c r="AC933" s="430"/>
      <c r="AD933" s="430"/>
      <c r="AE933" s="430"/>
      <c r="AF933" s="430"/>
      <c r="AG933" s="430"/>
      <c r="AH933" s="430"/>
      <c r="AI933" s="430"/>
      <c r="AJ933" s="430"/>
      <c r="AK933" s="430"/>
      <c r="AL933" s="430"/>
      <c r="AM933" s="430"/>
      <c r="AN933" s="430"/>
      <c r="AO933" s="430"/>
      <c r="AP933" s="430"/>
    </row>
    <row r="934" spans="1:42" ht="12.75">
      <c r="A934" s="430"/>
      <c r="B934" s="430"/>
      <c r="C934" s="430"/>
      <c r="D934" s="430"/>
      <c r="E934" s="282"/>
      <c r="F934" s="430"/>
      <c r="G934" s="50"/>
      <c r="H934" s="50"/>
      <c r="I934" s="430"/>
      <c r="J934" s="430"/>
      <c r="K934" s="430"/>
      <c r="L934" s="430"/>
      <c r="M934" s="430"/>
      <c r="N934" s="430"/>
      <c r="O934" s="430"/>
      <c r="P934" s="430"/>
      <c r="Q934" s="430"/>
      <c r="R934" s="430"/>
      <c r="S934" s="430"/>
      <c r="T934" s="430"/>
      <c r="U934" s="430"/>
      <c r="V934" s="430"/>
      <c r="W934" s="430"/>
      <c r="X934" s="430"/>
      <c r="Y934" s="430"/>
      <c r="Z934" s="430"/>
      <c r="AA934" s="286"/>
      <c r="AB934" s="430"/>
      <c r="AC934" s="430"/>
      <c r="AD934" s="430"/>
      <c r="AE934" s="430"/>
      <c r="AF934" s="430"/>
      <c r="AG934" s="430"/>
      <c r="AH934" s="430"/>
      <c r="AI934" s="430"/>
      <c r="AJ934" s="430"/>
      <c r="AK934" s="430"/>
      <c r="AL934" s="430"/>
      <c r="AM934" s="430"/>
      <c r="AN934" s="430"/>
      <c r="AO934" s="430"/>
      <c r="AP934" s="430"/>
    </row>
    <row r="935" spans="1:42" ht="12.75">
      <c r="A935" s="430"/>
      <c r="B935" s="430"/>
      <c r="C935" s="430"/>
      <c r="D935" s="430"/>
      <c r="E935" s="282"/>
      <c r="F935" s="430"/>
      <c r="G935" s="50"/>
      <c r="H935" s="50"/>
      <c r="I935" s="430"/>
      <c r="J935" s="430"/>
      <c r="K935" s="430"/>
      <c r="L935" s="430"/>
      <c r="M935" s="430"/>
      <c r="N935" s="430"/>
      <c r="O935" s="430"/>
      <c r="P935" s="430"/>
      <c r="Q935" s="430"/>
      <c r="R935" s="430"/>
      <c r="S935" s="430"/>
      <c r="T935" s="430"/>
      <c r="U935" s="430"/>
      <c r="V935" s="430"/>
      <c r="W935" s="430"/>
      <c r="X935" s="430"/>
      <c r="Y935" s="430"/>
      <c r="Z935" s="430"/>
      <c r="AA935" s="286"/>
      <c r="AB935" s="430"/>
      <c r="AC935" s="430"/>
      <c r="AD935" s="430"/>
      <c r="AE935" s="430"/>
      <c r="AF935" s="430"/>
      <c r="AG935" s="430"/>
      <c r="AH935" s="430"/>
      <c r="AI935" s="430"/>
      <c r="AJ935" s="430"/>
      <c r="AK935" s="430"/>
      <c r="AL935" s="430"/>
      <c r="AM935" s="430"/>
      <c r="AN935" s="430"/>
      <c r="AO935" s="430"/>
      <c r="AP935" s="430"/>
    </row>
    <row r="936" spans="1:42" ht="12.75">
      <c r="A936" s="430"/>
      <c r="B936" s="430"/>
      <c r="C936" s="430"/>
      <c r="D936" s="430"/>
      <c r="E936" s="282"/>
      <c r="F936" s="430"/>
      <c r="G936" s="50"/>
      <c r="H936" s="50"/>
      <c r="I936" s="430"/>
      <c r="J936" s="430"/>
      <c r="K936" s="430"/>
      <c r="L936" s="430"/>
      <c r="M936" s="430"/>
      <c r="N936" s="430"/>
      <c r="O936" s="430"/>
      <c r="P936" s="430"/>
      <c r="Q936" s="430"/>
      <c r="R936" s="430"/>
      <c r="S936" s="430"/>
      <c r="T936" s="430"/>
      <c r="U936" s="430"/>
      <c r="V936" s="430"/>
      <c r="W936" s="430"/>
      <c r="X936" s="430"/>
      <c r="Y936" s="430"/>
      <c r="Z936" s="430"/>
      <c r="AA936" s="286"/>
      <c r="AB936" s="430"/>
      <c r="AC936" s="430"/>
      <c r="AD936" s="430"/>
      <c r="AE936" s="430"/>
      <c r="AF936" s="430"/>
      <c r="AG936" s="430"/>
      <c r="AH936" s="430"/>
      <c r="AI936" s="430"/>
      <c r="AJ936" s="430"/>
      <c r="AK936" s="430"/>
      <c r="AL936" s="430"/>
      <c r="AM936" s="430"/>
      <c r="AN936" s="430"/>
      <c r="AO936" s="430"/>
      <c r="AP936" s="430"/>
    </row>
    <row r="937" spans="1:42" ht="12.75">
      <c r="A937" s="430"/>
      <c r="B937" s="430"/>
      <c r="C937" s="430"/>
      <c r="D937" s="430"/>
      <c r="E937" s="282"/>
      <c r="F937" s="430"/>
      <c r="G937" s="50"/>
      <c r="H937" s="50"/>
      <c r="I937" s="430"/>
      <c r="J937" s="430"/>
      <c r="K937" s="430"/>
      <c r="L937" s="430"/>
      <c r="M937" s="430"/>
      <c r="N937" s="430"/>
      <c r="O937" s="430"/>
      <c r="P937" s="430"/>
      <c r="Q937" s="430"/>
      <c r="R937" s="430"/>
      <c r="S937" s="430"/>
      <c r="T937" s="430"/>
      <c r="U937" s="430"/>
      <c r="V937" s="430"/>
      <c r="W937" s="430"/>
      <c r="X937" s="430"/>
      <c r="Y937" s="430"/>
      <c r="Z937" s="430"/>
      <c r="AA937" s="286"/>
      <c r="AB937" s="430"/>
      <c r="AC937" s="430"/>
      <c r="AD937" s="430"/>
      <c r="AE937" s="430"/>
      <c r="AF937" s="430"/>
      <c r="AG937" s="430"/>
      <c r="AH937" s="430"/>
      <c r="AI937" s="430"/>
      <c r="AJ937" s="430"/>
      <c r="AK937" s="430"/>
      <c r="AL937" s="430"/>
      <c r="AM937" s="430"/>
      <c r="AN937" s="430"/>
      <c r="AO937" s="430"/>
      <c r="AP937" s="430"/>
    </row>
    <row r="938" spans="1:42" ht="12.75">
      <c r="A938" s="430"/>
      <c r="B938" s="430"/>
      <c r="C938" s="430"/>
      <c r="D938" s="430"/>
      <c r="E938" s="282"/>
      <c r="F938" s="430"/>
      <c r="G938" s="50"/>
      <c r="H938" s="50"/>
      <c r="I938" s="430"/>
      <c r="J938" s="430"/>
      <c r="K938" s="430"/>
      <c r="L938" s="430"/>
      <c r="M938" s="430"/>
      <c r="N938" s="430"/>
      <c r="O938" s="430"/>
      <c r="P938" s="430"/>
      <c r="Q938" s="430"/>
      <c r="R938" s="430"/>
      <c r="S938" s="430"/>
      <c r="T938" s="430"/>
      <c r="U938" s="430"/>
      <c r="V938" s="430"/>
      <c r="W938" s="430"/>
      <c r="X938" s="430"/>
      <c r="Y938" s="430"/>
      <c r="Z938" s="430"/>
      <c r="AA938" s="286"/>
      <c r="AB938" s="430"/>
      <c r="AC938" s="430"/>
      <c r="AD938" s="430"/>
      <c r="AE938" s="430"/>
      <c r="AF938" s="430"/>
      <c r="AG938" s="430"/>
      <c r="AH938" s="430"/>
      <c r="AI938" s="430"/>
      <c r="AJ938" s="430"/>
      <c r="AK938" s="430"/>
      <c r="AL938" s="430"/>
      <c r="AM938" s="430"/>
      <c r="AN938" s="430"/>
      <c r="AO938" s="430"/>
      <c r="AP938" s="430"/>
    </row>
    <row r="939" spans="1:42" ht="12.75">
      <c r="A939" s="430"/>
      <c r="B939" s="430"/>
      <c r="C939" s="430"/>
      <c r="D939" s="430"/>
      <c r="E939" s="282"/>
      <c r="F939" s="430"/>
      <c r="G939" s="50"/>
      <c r="H939" s="50"/>
      <c r="I939" s="430"/>
      <c r="J939" s="430"/>
      <c r="K939" s="430"/>
      <c r="L939" s="430"/>
      <c r="M939" s="430"/>
      <c r="N939" s="430"/>
      <c r="O939" s="430"/>
      <c r="P939" s="430"/>
      <c r="Q939" s="430"/>
      <c r="R939" s="430"/>
      <c r="S939" s="430"/>
      <c r="T939" s="430"/>
      <c r="U939" s="430"/>
      <c r="V939" s="430"/>
      <c r="W939" s="430"/>
      <c r="X939" s="430"/>
      <c r="Y939" s="430"/>
      <c r="Z939" s="430"/>
      <c r="AA939" s="286"/>
      <c r="AB939" s="430"/>
      <c r="AC939" s="430"/>
      <c r="AD939" s="430"/>
      <c r="AE939" s="430"/>
      <c r="AF939" s="430"/>
      <c r="AG939" s="430"/>
      <c r="AH939" s="430"/>
      <c r="AI939" s="430"/>
      <c r="AJ939" s="430"/>
      <c r="AK939" s="430"/>
      <c r="AL939" s="430"/>
      <c r="AM939" s="430"/>
      <c r="AN939" s="430"/>
      <c r="AO939" s="430"/>
      <c r="AP939" s="430"/>
    </row>
    <row r="940" spans="1:42" ht="12.75">
      <c r="A940" s="430"/>
      <c r="B940" s="430"/>
      <c r="C940" s="430"/>
      <c r="D940" s="430"/>
      <c r="E940" s="282"/>
      <c r="F940" s="430"/>
      <c r="G940" s="50"/>
      <c r="H940" s="50"/>
      <c r="I940" s="430"/>
      <c r="J940" s="430"/>
      <c r="K940" s="430"/>
      <c r="L940" s="430"/>
      <c r="M940" s="430"/>
      <c r="N940" s="430"/>
      <c r="O940" s="430"/>
      <c r="P940" s="430"/>
      <c r="Q940" s="430"/>
      <c r="R940" s="430"/>
      <c r="S940" s="430"/>
      <c r="T940" s="430"/>
      <c r="U940" s="430"/>
      <c r="V940" s="430"/>
      <c r="W940" s="430"/>
      <c r="X940" s="430"/>
      <c r="Y940" s="430"/>
      <c r="Z940" s="430"/>
      <c r="AA940" s="286"/>
      <c r="AB940" s="430"/>
      <c r="AC940" s="430"/>
      <c r="AD940" s="430"/>
      <c r="AE940" s="430"/>
      <c r="AF940" s="430"/>
      <c r="AG940" s="430"/>
      <c r="AH940" s="430"/>
      <c r="AI940" s="430"/>
      <c r="AJ940" s="430"/>
      <c r="AK940" s="430"/>
      <c r="AL940" s="430"/>
      <c r="AM940" s="430"/>
      <c r="AN940" s="430"/>
      <c r="AO940" s="430"/>
      <c r="AP940" s="430"/>
    </row>
    <row r="941" spans="1:42" ht="12.75">
      <c r="A941" s="430"/>
      <c r="B941" s="430"/>
      <c r="C941" s="430"/>
      <c r="D941" s="430"/>
      <c r="E941" s="282"/>
      <c r="F941" s="430"/>
      <c r="G941" s="50"/>
      <c r="H941" s="50"/>
      <c r="I941" s="430"/>
      <c r="J941" s="430"/>
      <c r="K941" s="430"/>
      <c r="L941" s="430"/>
      <c r="M941" s="430"/>
      <c r="N941" s="430"/>
      <c r="O941" s="430"/>
      <c r="P941" s="430"/>
      <c r="Q941" s="430"/>
      <c r="R941" s="430"/>
      <c r="S941" s="430"/>
      <c r="T941" s="430"/>
      <c r="U941" s="430"/>
      <c r="V941" s="430"/>
      <c r="W941" s="430"/>
      <c r="X941" s="430"/>
      <c r="Y941" s="430"/>
      <c r="Z941" s="430"/>
      <c r="AA941" s="286"/>
      <c r="AB941" s="430"/>
      <c r="AC941" s="430"/>
      <c r="AD941" s="430"/>
      <c r="AE941" s="430"/>
      <c r="AF941" s="430"/>
      <c r="AG941" s="430"/>
      <c r="AH941" s="430"/>
      <c r="AI941" s="430"/>
      <c r="AJ941" s="430"/>
      <c r="AK941" s="430"/>
      <c r="AL941" s="430"/>
      <c r="AM941" s="430"/>
      <c r="AN941" s="430"/>
      <c r="AO941" s="430"/>
      <c r="AP941" s="430"/>
    </row>
    <row r="942" spans="1:42" ht="12.75">
      <c r="A942" s="430"/>
      <c r="B942" s="430"/>
      <c r="C942" s="430"/>
      <c r="D942" s="430"/>
      <c r="E942" s="282"/>
      <c r="F942" s="430"/>
      <c r="G942" s="50"/>
      <c r="H942" s="50"/>
      <c r="I942" s="430"/>
      <c r="J942" s="430"/>
      <c r="K942" s="430"/>
      <c r="L942" s="430"/>
      <c r="M942" s="430"/>
      <c r="N942" s="430"/>
      <c r="O942" s="430"/>
      <c r="P942" s="430"/>
      <c r="Q942" s="430"/>
      <c r="R942" s="430"/>
      <c r="S942" s="430"/>
      <c r="T942" s="430"/>
      <c r="U942" s="430"/>
      <c r="V942" s="430"/>
      <c r="W942" s="430"/>
      <c r="X942" s="430"/>
      <c r="Y942" s="430"/>
      <c r="Z942" s="430"/>
      <c r="AA942" s="286"/>
      <c r="AB942" s="430"/>
      <c r="AC942" s="430"/>
      <c r="AD942" s="430"/>
      <c r="AE942" s="430"/>
      <c r="AF942" s="430"/>
      <c r="AG942" s="430"/>
      <c r="AH942" s="430"/>
      <c r="AI942" s="430"/>
      <c r="AJ942" s="430"/>
      <c r="AK942" s="430"/>
      <c r="AL942" s="430"/>
      <c r="AM942" s="430"/>
      <c r="AN942" s="430"/>
      <c r="AO942" s="430"/>
      <c r="AP942" s="430"/>
    </row>
    <row r="943" spans="1:42" ht="12.75">
      <c r="A943" s="430"/>
      <c r="B943" s="430"/>
      <c r="C943" s="430"/>
      <c r="D943" s="430"/>
      <c r="E943" s="282"/>
      <c r="F943" s="430"/>
      <c r="G943" s="50"/>
      <c r="H943" s="50"/>
      <c r="I943" s="430"/>
      <c r="J943" s="430"/>
      <c r="K943" s="430"/>
      <c r="L943" s="430"/>
      <c r="M943" s="430"/>
      <c r="N943" s="430"/>
      <c r="O943" s="430"/>
      <c r="P943" s="430"/>
      <c r="Q943" s="430"/>
      <c r="R943" s="430"/>
      <c r="S943" s="430"/>
      <c r="T943" s="430"/>
      <c r="U943" s="430"/>
      <c r="V943" s="430"/>
      <c r="W943" s="430"/>
      <c r="X943" s="430"/>
      <c r="Y943" s="430"/>
      <c r="Z943" s="430"/>
      <c r="AA943" s="286"/>
      <c r="AB943" s="430"/>
      <c r="AC943" s="430"/>
      <c r="AD943" s="430"/>
      <c r="AE943" s="430"/>
      <c r="AF943" s="430"/>
      <c r="AG943" s="430"/>
      <c r="AH943" s="430"/>
      <c r="AI943" s="430"/>
      <c r="AJ943" s="430"/>
      <c r="AK943" s="430"/>
      <c r="AL943" s="430"/>
      <c r="AM943" s="430"/>
      <c r="AN943" s="430"/>
      <c r="AO943" s="430"/>
      <c r="AP943" s="430"/>
    </row>
    <row r="944" spans="1:42" ht="12.75">
      <c r="A944" s="430"/>
      <c r="B944" s="430"/>
      <c r="C944" s="430"/>
      <c r="D944" s="430"/>
      <c r="E944" s="282"/>
      <c r="F944" s="430"/>
      <c r="G944" s="50"/>
      <c r="H944" s="50"/>
      <c r="I944" s="430"/>
      <c r="J944" s="430"/>
      <c r="K944" s="430"/>
      <c r="L944" s="430"/>
      <c r="M944" s="430"/>
      <c r="N944" s="430"/>
      <c r="O944" s="430"/>
      <c r="P944" s="430"/>
      <c r="Q944" s="430"/>
      <c r="R944" s="430"/>
      <c r="S944" s="430"/>
      <c r="T944" s="430"/>
      <c r="U944" s="430"/>
      <c r="V944" s="430"/>
      <c r="W944" s="430"/>
      <c r="X944" s="430"/>
      <c r="Y944" s="430"/>
      <c r="Z944" s="430"/>
      <c r="AA944" s="286"/>
      <c r="AB944" s="430"/>
      <c r="AC944" s="430"/>
      <c r="AD944" s="430"/>
      <c r="AE944" s="430"/>
      <c r="AF944" s="430"/>
      <c r="AG944" s="430"/>
      <c r="AH944" s="430"/>
      <c r="AI944" s="430"/>
      <c r="AJ944" s="430"/>
      <c r="AK944" s="430"/>
      <c r="AL944" s="430"/>
      <c r="AM944" s="430"/>
      <c r="AN944" s="430"/>
      <c r="AO944" s="430"/>
      <c r="AP944" s="430"/>
    </row>
    <row r="945" spans="1:42" ht="12.75">
      <c r="A945" s="430"/>
      <c r="B945" s="430"/>
      <c r="C945" s="430"/>
      <c r="D945" s="430"/>
      <c r="E945" s="282"/>
      <c r="F945" s="430"/>
      <c r="G945" s="50"/>
      <c r="H945" s="50"/>
      <c r="I945" s="430"/>
      <c r="J945" s="430"/>
      <c r="K945" s="430"/>
      <c r="L945" s="430"/>
      <c r="M945" s="430"/>
      <c r="N945" s="430"/>
      <c r="O945" s="430"/>
      <c r="P945" s="430"/>
      <c r="Q945" s="430"/>
      <c r="R945" s="430"/>
      <c r="S945" s="430"/>
      <c r="T945" s="430"/>
      <c r="U945" s="430"/>
      <c r="V945" s="430"/>
      <c r="W945" s="430"/>
      <c r="X945" s="430"/>
      <c r="Y945" s="430"/>
      <c r="Z945" s="430"/>
      <c r="AA945" s="286"/>
      <c r="AB945" s="430"/>
      <c r="AC945" s="430"/>
      <c r="AD945" s="430"/>
      <c r="AE945" s="430"/>
      <c r="AF945" s="430"/>
      <c r="AG945" s="430"/>
      <c r="AH945" s="430"/>
      <c r="AI945" s="430"/>
      <c r="AJ945" s="430"/>
      <c r="AK945" s="430"/>
      <c r="AL945" s="430"/>
      <c r="AM945" s="430"/>
      <c r="AN945" s="430"/>
      <c r="AO945" s="430"/>
      <c r="AP945" s="430"/>
    </row>
    <row r="946" spans="1:42" ht="12.75">
      <c r="A946" s="430"/>
      <c r="B946" s="430"/>
      <c r="C946" s="430"/>
      <c r="D946" s="430"/>
      <c r="E946" s="282"/>
      <c r="F946" s="430"/>
      <c r="G946" s="50"/>
      <c r="H946" s="50"/>
      <c r="I946" s="430"/>
      <c r="J946" s="430"/>
      <c r="K946" s="430"/>
      <c r="L946" s="430"/>
      <c r="M946" s="430"/>
      <c r="N946" s="430"/>
      <c r="O946" s="430"/>
      <c r="P946" s="430"/>
      <c r="Q946" s="430"/>
      <c r="R946" s="430"/>
      <c r="S946" s="430"/>
      <c r="T946" s="430"/>
      <c r="U946" s="430"/>
      <c r="V946" s="430"/>
      <c r="W946" s="430"/>
      <c r="X946" s="430"/>
      <c r="Y946" s="430"/>
      <c r="Z946" s="430"/>
      <c r="AA946" s="286"/>
      <c r="AB946" s="430"/>
      <c r="AC946" s="430"/>
      <c r="AD946" s="430"/>
      <c r="AE946" s="430"/>
      <c r="AF946" s="430"/>
      <c r="AG946" s="430"/>
      <c r="AH946" s="430"/>
      <c r="AI946" s="430"/>
      <c r="AJ946" s="430"/>
      <c r="AK946" s="430"/>
      <c r="AL946" s="430"/>
      <c r="AM946" s="430"/>
      <c r="AN946" s="430"/>
      <c r="AO946" s="430"/>
      <c r="AP946" s="430"/>
    </row>
    <row r="947" spans="1:42" ht="12.75">
      <c r="A947" s="430"/>
      <c r="B947" s="430"/>
      <c r="C947" s="430"/>
      <c r="D947" s="430"/>
      <c r="E947" s="282"/>
      <c r="F947" s="430"/>
      <c r="G947" s="50"/>
      <c r="H947" s="50"/>
      <c r="I947" s="430"/>
      <c r="J947" s="430"/>
      <c r="K947" s="430"/>
      <c r="L947" s="430"/>
      <c r="M947" s="430"/>
      <c r="N947" s="430"/>
      <c r="O947" s="430"/>
      <c r="P947" s="430"/>
      <c r="Q947" s="430"/>
      <c r="R947" s="430"/>
      <c r="S947" s="430"/>
      <c r="T947" s="430"/>
      <c r="U947" s="430"/>
      <c r="V947" s="430"/>
      <c r="W947" s="430"/>
      <c r="X947" s="430"/>
      <c r="Y947" s="430"/>
      <c r="Z947" s="430"/>
      <c r="AA947" s="286"/>
      <c r="AB947" s="430"/>
      <c r="AC947" s="430"/>
      <c r="AD947" s="430"/>
      <c r="AE947" s="430"/>
      <c r="AF947" s="430"/>
      <c r="AG947" s="430"/>
      <c r="AH947" s="430"/>
      <c r="AI947" s="430"/>
      <c r="AJ947" s="430"/>
      <c r="AK947" s="430"/>
      <c r="AL947" s="430"/>
      <c r="AM947" s="430"/>
      <c r="AN947" s="430"/>
      <c r="AO947" s="430"/>
      <c r="AP947" s="430"/>
    </row>
    <row r="948" spans="1:42" ht="12.75">
      <c r="A948" s="430"/>
      <c r="B948" s="430"/>
      <c r="C948" s="430"/>
      <c r="D948" s="430"/>
      <c r="E948" s="282"/>
      <c r="F948" s="430"/>
      <c r="G948" s="50"/>
      <c r="H948" s="50"/>
      <c r="I948" s="430"/>
      <c r="J948" s="430"/>
      <c r="K948" s="430"/>
      <c r="L948" s="430"/>
      <c r="M948" s="430"/>
      <c r="N948" s="430"/>
      <c r="O948" s="430"/>
      <c r="P948" s="430"/>
      <c r="Q948" s="430"/>
      <c r="R948" s="430"/>
      <c r="S948" s="430"/>
      <c r="T948" s="430"/>
      <c r="U948" s="430"/>
      <c r="V948" s="430"/>
      <c r="W948" s="430"/>
      <c r="X948" s="430"/>
      <c r="Y948" s="430"/>
      <c r="Z948" s="430"/>
      <c r="AA948" s="286"/>
      <c r="AB948" s="430"/>
      <c r="AC948" s="430"/>
      <c r="AD948" s="430"/>
      <c r="AE948" s="430"/>
      <c r="AF948" s="430"/>
      <c r="AG948" s="430"/>
      <c r="AH948" s="430"/>
      <c r="AI948" s="430"/>
      <c r="AJ948" s="430"/>
      <c r="AK948" s="430"/>
      <c r="AL948" s="430"/>
      <c r="AM948" s="430"/>
      <c r="AN948" s="430"/>
      <c r="AO948" s="430"/>
      <c r="AP948" s="430"/>
    </row>
    <row r="949" spans="1:42" ht="12.75">
      <c r="A949" s="430"/>
      <c r="B949" s="430"/>
      <c r="C949" s="430"/>
      <c r="D949" s="430"/>
      <c r="E949" s="282"/>
      <c r="F949" s="430"/>
      <c r="G949" s="50"/>
      <c r="H949" s="50"/>
      <c r="I949" s="430"/>
      <c r="J949" s="430"/>
      <c r="K949" s="430"/>
      <c r="L949" s="430"/>
      <c r="M949" s="430"/>
      <c r="N949" s="430"/>
      <c r="O949" s="430"/>
      <c r="P949" s="430"/>
      <c r="Q949" s="430"/>
      <c r="R949" s="430"/>
      <c r="S949" s="430"/>
      <c r="T949" s="430"/>
      <c r="U949" s="430"/>
      <c r="V949" s="430"/>
      <c r="W949" s="430"/>
      <c r="X949" s="430"/>
      <c r="Y949" s="430"/>
      <c r="Z949" s="430"/>
      <c r="AA949" s="286"/>
      <c r="AB949" s="430"/>
      <c r="AC949" s="430"/>
      <c r="AD949" s="430"/>
      <c r="AE949" s="430"/>
      <c r="AF949" s="430"/>
      <c r="AG949" s="430"/>
      <c r="AH949" s="430"/>
      <c r="AI949" s="430"/>
      <c r="AJ949" s="430"/>
      <c r="AK949" s="430"/>
      <c r="AL949" s="430"/>
      <c r="AM949" s="430"/>
      <c r="AN949" s="430"/>
      <c r="AO949" s="430"/>
      <c r="AP949" s="430"/>
    </row>
    <row r="950" spans="1:42" ht="12.75">
      <c r="A950" s="430"/>
      <c r="B950" s="430"/>
      <c r="C950" s="430"/>
      <c r="D950" s="430"/>
      <c r="E950" s="282"/>
      <c r="F950" s="430"/>
      <c r="G950" s="50"/>
      <c r="H950" s="50"/>
      <c r="I950" s="430"/>
      <c r="J950" s="430"/>
      <c r="K950" s="430"/>
      <c r="L950" s="430"/>
      <c r="M950" s="430"/>
      <c r="N950" s="430"/>
      <c r="O950" s="430"/>
      <c r="P950" s="430"/>
      <c r="Q950" s="430"/>
      <c r="R950" s="430"/>
      <c r="S950" s="430"/>
      <c r="T950" s="430"/>
      <c r="U950" s="430"/>
      <c r="V950" s="430"/>
      <c r="W950" s="430"/>
      <c r="X950" s="430"/>
      <c r="Y950" s="430"/>
      <c r="Z950" s="430"/>
      <c r="AA950" s="286"/>
      <c r="AB950" s="430"/>
      <c r="AC950" s="430"/>
      <c r="AD950" s="430"/>
      <c r="AE950" s="430"/>
      <c r="AF950" s="430"/>
      <c r="AG950" s="430"/>
      <c r="AH950" s="430"/>
      <c r="AI950" s="430"/>
      <c r="AJ950" s="430"/>
      <c r="AK950" s="430"/>
      <c r="AL950" s="430"/>
      <c r="AM950" s="430"/>
      <c r="AN950" s="430"/>
      <c r="AO950" s="430"/>
      <c r="AP950" s="430"/>
    </row>
    <row r="951" spans="1:42" ht="12.75">
      <c r="A951" s="430"/>
      <c r="B951" s="430"/>
      <c r="C951" s="430"/>
      <c r="D951" s="430"/>
      <c r="E951" s="282"/>
      <c r="F951" s="430"/>
      <c r="G951" s="50"/>
      <c r="H951" s="50"/>
      <c r="I951" s="430"/>
      <c r="J951" s="430"/>
      <c r="K951" s="430"/>
      <c r="L951" s="430"/>
      <c r="M951" s="430"/>
      <c r="N951" s="430"/>
      <c r="O951" s="430"/>
      <c r="P951" s="430"/>
      <c r="Q951" s="430"/>
      <c r="R951" s="430"/>
      <c r="S951" s="430"/>
      <c r="T951" s="430"/>
      <c r="U951" s="430"/>
      <c r="V951" s="430"/>
      <c r="W951" s="430"/>
      <c r="X951" s="430"/>
      <c r="Y951" s="430"/>
      <c r="Z951" s="430"/>
      <c r="AA951" s="286"/>
      <c r="AB951" s="430"/>
      <c r="AC951" s="430"/>
      <c r="AD951" s="430"/>
      <c r="AE951" s="430"/>
      <c r="AF951" s="430"/>
      <c r="AG951" s="430"/>
      <c r="AH951" s="430"/>
      <c r="AI951" s="430"/>
      <c r="AJ951" s="430"/>
      <c r="AK951" s="430"/>
      <c r="AL951" s="430"/>
      <c r="AM951" s="430"/>
      <c r="AN951" s="430"/>
      <c r="AO951" s="430"/>
      <c r="AP951" s="430"/>
    </row>
    <row r="952" spans="1:42" ht="12.75">
      <c r="A952" s="430"/>
      <c r="B952" s="430"/>
      <c r="C952" s="430"/>
      <c r="D952" s="430"/>
      <c r="E952" s="282"/>
      <c r="F952" s="430"/>
      <c r="G952" s="50"/>
      <c r="H952" s="50"/>
      <c r="I952" s="430"/>
      <c r="J952" s="430"/>
      <c r="K952" s="430"/>
      <c r="L952" s="430"/>
      <c r="M952" s="430"/>
      <c r="N952" s="430"/>
      <c r="O952" s="430"/>
      <c r="P952" s="430"/>
      <c r="Q952" s="430"/>
      <c r="R952" s="430"/>
      <c r="S952" s="430"/>
      <c r="T952" s="430"/>
      <c r="U952" s="430"/>
      <c r="V952" s="430"/>
      <c r="W952" s="430"/>
      <c r="X952" s="430"/>
      <c r="Y952" s="430"/>
      <c r="Z952" s="430"/>
      <c r="AA952" s="286"/>
      <c r="AB952" s="430"/>
      <c r="AC952" s="430"/>
      <c r="AD952" s="430"/>
      <c r="AE952" s="430"/>
      <c r="AF952" s="430"/>
      <c r="AG952" s="430"/>
      <c r="AH952" s="430"/>
      <c r="AI952" s="430"/>
      <c r="AJ952" s="430"/>
      <c r="AK952" s="430"/>
      <c r="AL952" s="430"/>
      <c r="AM952" s="430"/>
      <c r="AN952" s="430"/>
      <c r="AO952" s="430"/>
      <c r="AP952" s="430"/>
    </row>
    <row r="953" spans="1:42" ht="12.75">
      <c r="A953" s="430"/>
      <c r="B953" s="430"/>
      <c r="C953" s="430"/>
      <c r="D953" s="430"/>
      <c r="E953" s="282"/>
      <c r="F953" s="430"/>
      <c r="G953" s="50"/>
      <c r="H953" s="50"/>
      <c r="I953" s="430"/>
      <c r="J953" s="430"/>
      <c r="K953" s="430"/>
      <c r="L953" s="430"/>
      <c r="M953" s="430"/>
      <c r="N953" s="430"/>
      <c r="O953" s="430"/>
      <c r="P953" s="430"/>
      <c r="Q953" s="430"/>
      <c r="R953" s="430"/>
      <c r="S953" s="430"/>
      <c r="T953" s="430"/>
      <c r="U953" s="430"/>
      <c r="V953" s="430"/>
      <c r="W953" s="430"/>
      <c r="X953" s="430"/>
      <c r="Y953" s="430"/>
      <c r="Z953" s="430"/>
      <c r="AA953" s="286"/>
      <c r="AB953" s="430"/>
      <c r="AC953" s="430"/>
      <c r="AD953" s="430"/>
      <c r="AE953" s="430"/>
      <c r="AF953" s="430"/>
      <c r="AG953" s="430"/>
      <c r="AH953" s="430"/>
      <c r="AI953" s="430"/>
      <c r="AJ953" s="430"/>
      <c r="AK953" s="430"/>
      <c r="AL953" s="430"/>
      <c r="AM953" s="430"/>
      <c r="AN953" s="430"/>
      <c r="AO953" s="430"/>
      <c r="AP953" s="430"/>
    </row>
    <row r="954" spans="1:42" ht="12.75">
      <c r="A954" s="430"/>
      <c r="B954" s="430"/>
      <c r="C954" s="430"/>
      <c r="D954" s="430"/>
      <c r="E954" s="282"/>
      <c r="F954" s="430"/>
      <c r="G954" s="50"/>
      <c r="H954" s="50"/>
      <c r="I954" s="430"/>
      <c r="J954" s="430"/>
      <c r="K954" s="430"/>
      <c r="L954" s="430"/>
      <c r="M954" s="430"/>
      <c r="N954" s="430"/>
      <c r="O954" s="430"/>
      <c r="P954" s="430"/>
      <c r="Q954" s="430"/>
      <c r="R954" s="430"/>
      <c r="S954" s="430"/>
      <c r="T954" s="430"/>
      <c r="U954" s="430"/>
      <c r="V954" s="430"/>
      <c r="W954" s="430"/>
      <c r="X954" s="430"/>
      <c r="Y954" s="430"/>
      <c r="Z954" s="430"/>
      <c r="AA954" s="286"/>
      <c r="AB954" s="430"/>
      <c r="AC954" s="430"/>
      <c r="AD954" s="430"/>
      <c r="AE954" s="430"/>
      <c r="AF954" s="430"/>
      <c r="AG954" s="430"/>
      <c r="AH954" s="430"/>
      <c r="AI954" s="430"/>
      <c r="AJ954" s="430"/>
      <c r="AK954" s="430"/>
      <c r="AL954" s="430"/>
      <c r="AM954" s="430"/>
      <c r="AN954" s="430"/>
      <c r="AO954" s="430"/>
      <c r="AP954" s="430"/>
    </row>
    <row r="955" spans="1:42" ht="12.75">
      <c r="A955" s="430"/>
      <c r="B955" s="430"/>
      <c r="C955" s="430"/>
      <c r="D955" s="430"/>
      <c r="E955" s="282"/>
      <c r="F955" s="430"/>
      <c r="G955" s="50"/>
      <c r="H955" s="50"/>
      <c r="I955" s="430"/>
      <c r="J955" s="430"/>
      <c r="K955" s="430"/>
      <c r="L955" s="430"/>
      <c r="M955" s="430"/>
      <c r="N955" s="430"/>
      <c r="O955" s="430"/>
      <c r="P955" s="430"/>
      <c r="Q955" s="430"/>
      <c r="R955" s="430"/>
      <c r="S955" s="430"/>
      <c r="T955" s="430"/>
      <c r="U955" s="430"/>
      <c r="V955" s="430"/>
      <c r="W955" s="430"/>
      <c r="X955" s="430"/>
      <c r="Y955" s="430"/>
      <c r="Z955" s="430"/>
      <c r="AA955" s="286"/>
      <c r="AB955" s="430"/>
      <c r="AC955" s="430"/>
      <c r="AD955" s="430"/>
      <c r="AE955" s="430"/>
      <c r="AF955" s="430"/>
      <c r="AG955" s="430"/>
      <c r="AH955" s="430"/>
      <c r="AI955" s="430"/>
      <c r="AJ955" s="430"/>
      <c r="AK955" s="430"/>
      <c r="AL955" s="430"/>
      <c r="AM955" s="430"/>
      <c r="AN955" s="430"/>
      <c r="AO955" s="430"/>
      <c r="AP955" s="430"/>
    </row>
    <row r="956" spans="1:42" ht="12.75">
      <c r="A956" s="430"/>
      <c r="B956" s="430"/>
      <c r="C956" s="430"/>
      <c r="D956" s="430"/>
      <c r="E956" s="282"/>
      <c r="F956" s="430"/>
      <c r="G956" s="50"/>
      <c r="H956" s="50"/>
      <c r="I956" s="430"/>
      <c r="J956" s="430"/>
      <c r="K956" s="430"/>
      <c r="L956" s="430"/>
      <c r="M956" s="430"/>
      <c r="N956" s="430"/>
      <c r="O956" s="430"/>
      <c r="P956" s="430"/>
      <c r="Q956" s="430"/>
      <c r="R956" s="430"/>
      <c r="S956" s="430"/>
      <c r="T956" s="430"/>
      <c r="U956" s="430"/>
      <c r="V956" s="430"/>
      <c r="W956" s="430"/>
      <c r="X956" s="430"/>
      <c r="Y956" s="430"/>
      <c r="Z956" s="430"/>
      <c r="AA956" s="286"/>
      <c r="AB956" s="430"/>
      <c r="AC956" s="430"/>
      <c r="AD956" s="430"/>
      <c r="AE956" s="430"/>
      <c r="AF956" s="430"/>
      <c r="AG956" s="430"/>
      <c r="AH956" s="430"/>
      <c r="AI956" s="430"/>
      <c r="AJ956" s="430"/>
      <c r="AK956" s="430"/>
      <c r="AL956" s="430"/>
      <c r="AM956" s="430"/>
      <c r="AN956" s="430"/>
      <c r="AO956" s="430"/>
      <c r="AP956" s="430"/>
    </row>
    <row r="957" spans="1:42" ht="12.75">
      <c r="A957" s="430"/>
      <c r="B957" s="430"/>
      <c r="C957" s="430"/>
      <c r="D957" s="430"/>
      <c r="E957" s="282"/>
      <c r="F957" s="430"/>
      <c r="G957" s="50"/>
      <c r="H957" s="50"/>
      <c r="I957" s="430"/>
      <c r="J957" s="430"/>
      <c r="K957" s="430"/>
      <c r="L957" s="430"/>
      <c r="M957" s="430"/>
      <c r="N957" s="430"/>
      <c r="O957" s="430"/>
      <c r="P957" s="430"/>
      <c r="Q957" s="430"/>
      <c r="R957" s="430"/>
      <c r="S957" s="430"/>
      <c r="T957" s="430"/>
      <c r="U957" s="430"/>
      <c r="V957" s="430"/>
      <c r="W957" s="430"/>
      <c r="X957" s="430"/>
      <c r="Y957" s="430"/>
      <c r="Z957" s="430"/>
      <c r="AA957" s="286"/>
      <c r="AB957" s="430"/>
      <c r="AC957" s="430"/>
      <c r="AD957" s="430"/>
      <c r="AE957" s="430"/>
      <c r="AF957" s="430"/>
      <c r="AG957" s="430"/>
      <c r="AH957" s="430"/>
      <c r="AI957" s="430"/>
      <c r="AJ957" s="430"/>
      <c r="AK957" s="430"/>
      <c r="AL957" s="430"/>
      <c r="AM957" s="430"/>
      <c r="AN957" s="430"/>
      <c r="AO957" s="430"/>
      <c r="AP957" s="430"/>
    </row>
    <row r="958" spans="1:42" ht="12.75">
      <c r="A958" s="430"/>
      <c r="B958" s="430"/>
      <c r="C958" s="430"/>
      <c r="D958" s="430"/>
      <c r="E958" s="282"/>
      <c r="F958" s="430"/>
      <c r="G958" s="50"/>
      <c r="H958" s="50"/>
      <c r="I958" s="430"/>
      <c r="J958" s="430"/>
      <c r="K958" s="430"/>
      <c r="L958" s="430"/>
      <c r="M958" s="430"/>
      <c r="N958" s="430"/>
      <c r="O958" s="430"/>
      <c r="P958" s="430"/>
      <c r="Q958" s="430"/>
      <c r="R958" s="430"/>
      <c r="S958" s="430"/>
      <c r="T958" s="430"/>
      <c r="U958" s="430"/>
      <c r="V958" s="430"/>
      <c r="W958" s="430"/>
      <c r="X958" s="430"/>
      <c r="Y958" s="430"/>
      <c r="Z958" s="430"/>
      <c r="AA958" s="286"/>
      <c r="AB958" s="430"/>
      <c r="AC958" s="430"/>
      <c r="AD958" s="430"/>
      <c r="AE958" s="430"/>
      <c r="AF958" s="430"/>
      <c r="AG958" s="430"/>
      <c r="AH958" s="430"/>
      <c r="AI958" s="430"/>
      <c r="AJ958" s="430"/>
      <c r="AK958" s="430"/>
      <c r="AL958" s="430"/>
      <c r="AM958" s="430"/>
      <c r="AN958" s="430"/>
      <c r="AO958" s="430"/>
      <c r="AP958" s="430"/>
    </row>
    <row r="959" spans="1:42" ht="12.75">
      <c r="A959" s="430"/>
      <c r="B959" s="430"/>
      <c r="C959" s="430"/>
      <c r="D959" s="430"/>
      <c r="E959" s="282"/>
      <c r="F959" s="430"/>
      <c r="G959" s="50"/>
      <c r="H959" s="50"/>
      <c r="I959" s="430"/>
      <c r="J959" s="430"/>
      <c r="K959" s="430"/>
      <c r="L959" s="430"/>
      <c r="M959" s="430"/>
      <c r="N959" s="430"/>
      <c r="O959" s="430"/>
      <c r="P959" s="430"/>
      <c r="Q959" s="430"/>
      <c r="R959" s="430"/>
      <c r="S959" s="430"/>
      <c r="T959" s="430"/>
      <c r="U959" s="430"/>
      <c r="V959" s="430"/>
      <c r="W959" s="430"/>
      <c r="X959" s="430"/>
      <c r="Y959" s="430"/>
      <c r="Z959" s="430"/>
      <c r="AA959" s="286"/>
      <c r="AB959" s="430"/>
      <c r="AC959" s="430"/>
      <c r="AD959" s="430"/>
      <c r="AE959" s="430"/>
      <c r="AF959" s="430"/>
      <c r="AG959" s="430"/>
      <c r="AH959" s="430"/>
      <c r="AI959" s="430"/>
      <c r="AJ959" s="430"/>
      <c r="AK959" s="430"/>
      <c r="AL959" s="430"/>
      <c r="AM959" s="430"/>
      <c r="AN959" s="430"/>
      <c r="AO959" s="430"/>
      <c r="AP959" s="430"/>
    </row>
    <row r="960" spans="1:42" ht="12.75">
      <c r="A960" s="430"/>
      <c r="B960" s="430"/>
      <c r="C960" s="430"/>
      <c r="D960" s="430"/>
      <c r="E960" s="282"/>
      <c r="F960" s="430"/>
      <c r="G960" s="50"/>
      <c r="H960" s="50"/>
      <c r="I960" s="430"/>
      <c r="J960" s="430"/>
      <c r="K960" s="430"/>
      <c r="L960" s="430"/>
      <c r="M960" s="430"/>
      <c r="N960" s="430"/>
      <c r="O960" s="430"/>
      <c r="P960" s="430"/>
      <c r="Q960" s="430"/>
      <c r="R960" s="430"/>
      <c r="S960" s="430"/>
      <c r="T960" s="430"/>
      <c r="U960" s="430"/>
      <c r="V960" s="430"/>
      <c r="W960" s="430"/>
      <c r="X960" s="430"/>
      <c r="Y960" s="430"/>
      <c r="Z960" s="430"/>
      <c r="AA960" s="286"/>
      <c r="AB960" s="430"/>
      <c r="AC960" s="430"/>
      <c r="AD960" s="430"/>
      <c r="AE960" s="430"/>
      <c r="AF960" s="430"/>
      <c r="AG960" s="430"/>
      <c r="AH960" s="430"/>
      <c r="AI960" s="430"/>
      <c r="AJ960" s="430"/>
      <c r="AK960" s="430"/>
      <c r="AL960" s="430"/>
      <c r="AM960" s="430"/>
      <c r="AN960" s="430"/>
      <c r="AO960" s="430"/>
      <c r="AP960" s="430"/>
    </row>
    <row r="961" spans="1:42" ht="12.75">
      <c r="A961" s="430"/>
      <c r="B961" s="430"/>
      <c r="C961" s="430"/>
      <c r="D961" s="430"/>
      <c r="E961" s="282"/>
      <c r="F961" s="430"/>
      <c r="G961" s="50"/>
      <c r="H961" s="50"/>
      <c r="I961" s="430"/>
      <c r="J961" s="430"/>
      <c r="K961" s="430"/>
      <c r="L961" s="430"/>
      <c r="M961" s="430"/>
      <c r="N961" s="430"/>
      <c r="O961" s="430"/>
      <c r="P961" s="430"/>
      <c r="Q961" s="430"/>
      <c r="R961" s="430"/>
      <c r="S961" s="430"/>
      <c r="T961" s="430"/>
      <c r="U961" s="430"/>
      <c r="V961" s="430"/>
      <c r="W961" s="430"/>
      <c r="X961" s="430"/>
      <c r="Y961" s="430"/>
      <c r="Z961" s="430"/>
      <c r="AA961" s="286"/>
      <c r="AB961" s="430"/>
      <c r="AC961" s="430"/>
      <c r="AD961" s="430"/>
      <c r="AE961" s="430"/>
      <c r="AF961" s="430"/>
      <c r="AG961" s="430"/>
      <c r="AH961" s="430"/>
      <c r="AI961" s="430"/>
      <c r="AJ961" s="430"/>
      <c r="AK961" s="430"/>
      <c r="AL961" s="430"/>
      <c r="AM961" s="430"/>
      <c r="AN961" s="430"/>
      <c r="AO961" s="430"/>
      <c r="AP961" s="430"/>
    </row>
    <row r="962" spans="1:42" ht="12.75">
      <c r="A962" s="430"/>
      <c r="B962" s="430"/>
      <c r="C962" s="430"/>
      <c r="D962" s="430"/>
      <c r="E962" s="282"/>
      <c r="F962" s="430"/>
      <c r="G962" s="50"/>
      <c r="H962" s="50"/>
      <c r="I962" s="430"/>
      <c r="J962" s="430"/>
      <c r="K962" s="430"/>
      <c r="L962" s="430"/>
      <c r="M962" s="430"/>
      <c r="N962" s="430"/>
      <c r="O962" s="430"/>
      <c r="P962" s="430"/>
      <c r="Q962" s="430"/>
      <c r="R962" s="430"/>
      <c r="S962" s="430"/>
      <c r="T962" s="430"/>
      <c r="U962" s="430"/>
      <c r="V962" s="430"/>
      <c r="W962" s="430"/>
      <c r="X962" s="430"/>
      <c r="Y962" s="430"/>
      <c r="Z962" s="430"/>
      <c r="AA962" s="286"/>
      <c r="AB962" s="430"/>
      <c r="AC962" s="430"/>
      <c r="AD962" s="430"/>
      <c r="AE962" s="430"/>
      <c r="AF962" s="430"/>
      <c r="AG962" s="430"/>
      <c r="AH962" s="430"/>
      <c r="AI962" s="430"/>
      <c r="AJ962" s="430"/>
      <c r="AK962" s="430"/>
      <c r="AL962" s="430"/>
      <c r="AM962" s="430"/>
      <c r="AN962" s="430"/>
      <c r="AO962" s="430"/>
      <c r="AP962" s="430"/>
    </row>
    <row r="963" spans="1:42" ht="12.75">
      <c r="A963" s="430"/>
      <c r="B963" s="430"/>
      <c r="C963" s="430"/>
      <c r="D963" s="430"/>
      <c r="E963" s="282"/>
      <c r="F963" s="430"/>
      <c r="G963" s="50"/>
      <c r="H963" s="50"/>
      <c r="I963" s="430"/>
      <c r="J963" s="430"/>
      <c r="K963" s="430"/>
      <c r="L963" s="430"/>
      <c r="M963" s="430"/>
      <c r="N963" s="430"/>
      <c r="O963" s="430"/>
      <c r="P963" s="430"/>
      <c r="Q963" s="430"/>
      <c r="R963" s="430"/>
      <c r="S963" s="430"/>
      <c r="T963" s="430"/>
      <c r="U963" s="430"/>
      <c r="V963" s="430"/>
      <c r="W963" s="430"/>
      <c r="X963" s="430"/>
      <c r="Y963" s="430"/>
      <c r="Z963" s="430"/>
      <c r="AA963" s="286"/>
      <c r="AB963" s="430"/>
      <c r="AC963" s="430"/>
      <c r="AD963" s="430"/>
      <c r="AE963" s="430"/>
      <c r="AF963" s="430"/>
      <c r="AG963" s="430"/>
      <c r="AH963" s="430"/>
      <c r="AI963" s="430"/>
      <c r="AJ963" s="430"/>
      <c r="AK963" s="430"/>
      <c r="AL963" s="430"/>
      <c r="AM963" s="430"/>
      <c r="AN963" s="430"/>
      <c r="AO963" s="430"/>
      <c r="AP963" s="430"/>
    </row>
    <row r="964" spans="1:42" ht="12.75">
      <c r="A964" s="430"/>
      <c r="B964" s="430"/>
      <c r="C964" s="430"/>
      <c r="D964" s="430"/>
      <c r="E964" s="282"/>
      <c r="F964" s="430"/>
      <c r="G964" s="50"/>
      <c r="H964" s="50"/>
      <c r="I964" s="430"/>
      <c r="J964" s="430"/>
      <c r="K964" s="430"/>
      <c r="L964" s="430"/>
      <c r="M964" s="430"/>
      <c r="N964" s="430"/>
      <c r="O964" s="430"/>
      <c r="P964" s="430"/>
      <c r="Q964" s="430"/>
      <c r="R964" s="430"/>
      <c r="S964" s="430"/>
      <c r="T964" s="430"/>
      <c r="U964" s="430"/>
      <c r="V964" s="430"/>
      <c r="W964" s="430"/>
      <c r="X964" s="430"/>
      <c r="Y964" s="430"/>
      <c r="Z964" s="430"/>
      <c r="AA964" s="286"/>
      <c r="AB964" s="430"/>
      <c r="AC964" s="430"/>
      <c r="AD964" s="430"/>
      <c r="AE964" s="430"/>
      <c r="AF964" s="430"/>
      <c r="AG964" s="430"/>
      <c r="AH964" s="430"/>
      <c r="AI964" s="430"/>
      <c r="AJ964" s="430"/>
      <c r="AK964" s="430"/>
      <c r="AL964" s="430"/>
      <c r="AM964" s="430"/>
      <c r="AN964" s="430"/>
      <c r="AO964" s="430"/>
      <c r="AP964" s="430"/>
    </row>
    <row r="965" spans="1:42" ht="12.75">
      <c r="A965" s="430"/>
      <c r="B965" s="430"/>
      <c r="C965" s="430"/>
      <c r="D965" s="430"/>
      <c r="E965" s="282"/>
      <c r="F965" s="430"/>
      <c r="G965" s="50"/>
      <c r="H965" s="50"/>
      <c r="I965" s="430"/>
      <c r="J965" s="430"/>
      <c r="K965" s="430"/>
      <c r="L965" s="430"/>
      <c r="M965" s="430"/>
      <c r="N965" s="430"/>
      <c r="O965" s="430"/>
      <c r="P965" s="430"/>
      <c r="Q965" s="430"/>
      <c r="R965" s="430"/>
      <c r="S965" s="430"/>
      <c r="T965" s="430"/>
      <c r="U965" s="430"/>
      <c r="V965" s="430"/>
      <c r="W965" s="430"/>
      <c r="X965" s="430"/>
      <c r="Y965" s="430"/>
      <c r="Z965" s="430"/>
      <c r="AA965" s="286"/>
      <c r="AB965" s="430"/>
      <c r="AC965" s="430"/>
      <c r="AD965" s="430"/>
      <c r="AE965" s="430"/>
      <c r="AF965" s="430"/>
      <c r="AG965" s="430"/>
      <c r="AH965" s="430"/>
      <c r="AI965" s="430"/>
      <c r="AJ965" s="430"/>
      <c r="AK965" s="430"/>
      <c r="AL965" s="430"/>
      <c r="AM965" s="430"/>
      <c r="AN965" s="430"/>
      <c r="AO965" s="430"/>
      <c r="AP965" s="430"/>
    </row>
    <row r="966" spans="1:42" ht="12.75">
      <c r="A966" s="430"/>
      <c r="B966" s="430"/>
      <c r="C966" s="430"/>
      <c r="D966" s="430"/>
      <c r="E966" s="282"/>
      <c r="F966" s="430"/>
      <c r="G966" s="50"/>
      <c r="H966" s="50"/>
      <c r="I966" s="430"/>
      <c r="J966" s="430"/>
      <c r="K966" s="430"/>
      <c r="L966" s="430"/>
      <c r="M966" s="430"/>
      <c r="N966" s="430"/>
      <c r="O966" s="430"/>
      <c r="P966" s="430"/>
      <c r="Q966" s="430"/>
      <c r="R966" s="430"/>
      <c r="S966" s="430"/>
      <c r="T966" s="430"/>
      <c r="U966" s="430"/>
      <c r="V966" s="430"/>
      <c r="W966" s="430"/>
      <c r="X966" s="430"/>
      <c r="Y966" s="430"/>
      <c r="Z966" s="430"/>
      <c r="AA966" s="286"/>
      <c r="AB966" s="430"/>
      <c r="AC966" s="430"/>
      <c r="AD966" s="430"/>
      <c r="AE966" s="430"/>
      <c r="AF966" s="430"/>
      <c r="AG966" s="430"/>
      <c r="AH966" s="430"/>
      <c r="AI966" s="430"/>
      <c r="AJ966" s="430"/>
      <c r="AK966" s="430"/>
      <c r="AL966" s="430"/>
      <c r="AM966" s="430"/>
      <c r="AN966" s="430"/>
      <c r="AO966" s="430"/>
      <c r="AP966" s="430"/>
    </row>
    <row r="967" spans="1:42" ht="12.75">
      <c r="A967" s="430"/>
      <c r="B967" s="430"/>
      <c r="C967" s="430"/>
      <c r="D967" s="430"/>
      <c r="E967" s="282"/>
      <c r="F967" s="430"/>
      <c r="G967" s="50"/>
      <c r="H967" s="50"/>
      <c r="I967" s="430"/>
      <c r="J967" s="430"/>
      <c r="K967" s="430"/>
      <c r="L967" s="430"/>
      <c r="M967" s="430"/>
      <c r="N967" s="430"/>
      <c r="O967" s="430"/>
      <c r="P967" s="430"/>
      <c r="Q967" s="430"/>
      <c r="R967" s="430"/>
      <c r="S967" s="430"/>
      <c r="T967" s="430"/>
      <c r="U967" s="430"/>
      <c r="V967" s="430"/>
      <c r="W967" s="430"/>
      <c r="X967" s="430"/>
      <c r="Y967" s="430"/>
      <c r="Z967" s="430"/>
      <c r="AA967" s="286"/>
      <c r="AB967" s="430"/>
      <c r="AC967" s="430"/>
      <c r="AD967" s="430"/>
      <c r="AE967" s="430"/>
      <c r="AF967" s="430"/>
      <c r="AG967" s="430"/>
      <c r="AH967" s="430"/>
      <c r="AI967" s="430"/>
      <c r="AJ967" s="430"/>
      <c r="AK967" s="430"/>
      <c r="AL967" s="430"/>
      <c r="AM967" s="430"/>
      <c r="AN967" s="430"/>
      <c r="AO967" s="430"/>
      <c r="AP967" s="430"/>
    </row>
    <row r="968" spans="1:42" ht="12.75">
      <c r="A968" s="430"/>
      <c r="B968" s="430"/>
      <c r="C968" s="430"/>
      <c r="D968" s="430"/>
      <c r="E968" s="282"/>
      <c r="F968" s="430"/>
      <c r="G968" s="50"/>
      <c r="H968" s="50"/>
      <c r="I968" s="430"/>
      <c r="J968" s="430"/>
      <c r="K968" s="430"/>
      <c r="L968" s="430"/>
      <c r="M968" s="430"/>
      <c r="N968" s="430"/>
      <c r="O968" s="430"/>
      <c r="P968" s="430"/>
      <c r="Q968" s="430"/>
      <c r="R968" s="430"/>
      <c r="S968" s="430"/>
      <c r="T968" s="430"/>
      <c r="U968" s="430"/>
      <c r="V968" s="430"/>
      <c r="W968" s="430"/>
      <c r="X968" s="430"/>
      <c r="Y968" s="430"/>
      <c r="Z968" s="430"/>
      <c r="AA968" s="286"/>
      <c r="AB968" s="430"/>
      <c r="AC968" s="430"/>
      <c r="AD968" s="430"/>
      <c r="AE968" s="430"/>
      <c r="AF968" s="430"/>
      <c r="AG968" s="430"/>
      <c r="AH968" s="430"/>
      <c r="AI968" s="430"/>
      <c r="AJ968" s="430"/>
      <c r="AK968" s="430"/>
      <c r="AL968" s="430"/>
      <c r="AM968" s="430"/>
      <c r="AN968" s="430"/>
      <c r="AO968" s="430"/>
      <c r="AP968" s="430"/>
    </row>
    <row r="969" spans="1:42" ht="12.75">
      <c r="A969" s="430"/>
      <c r="B969" s="430"/>
      <c r="C969" s="430"/>
      <c r="D969" s="430"/>
      <c r="E969" s="282"/>
      <c r="F969" s="430"/>
      <c r="G969" s="50"/>
      <c r="H969" s="50"/>
      <c r="I969" s="430"/>
      <c r="J969" s="430"/>
      <c r="K969" s="430"/>
      <c r="L969" s="430"/>
      <c r="M969" s="430"/>
      <c r="N969" s="430"/>
      <c r="O969" s="430"/>
      <c r="P969" s="430"/>
      <c r="Q969" s="430"/>
      <c r="R969" s="430"/>
      <c r="S969" s="430"/>
      <c r="T969" s="430"/>
      <c r="U969" s="430"/>
      <c r="V969" s="430"/>
      <c r="W969" s="430"/>
      <c r="X969" s="430"/>
      <c r="Y969" s="430"/>
      <c r="Z969" s="430"/>
      <c r="AA969" s="286"/>
      <c r="AB969" s="430"/>
      <c r="AC969" s="430"/>
      <c r="AD969" s="430"/>
      <c r="AE969" s="430"/>
      <c r="AF969" s="430"/>
      <c r="AG969" s="430"/>
      <c r="AH969" s="430"/>
      <c r="AI969" s="430"/>
      <c r="AJ969" s="430"/>
      <c r="AK969" s="430"/>
      <c r="AL969" s="430"/>
      <c r="AM969" s="430"/>
      <c r="AN969" s="430"/>
      <c r="AO969" s="430"/>
      <c r="AP969" s="430"/>
    </row>
    <row r="970" spans="1:42" ht="12.75">
      <c r="A970" s="430"/>
      <c r="B970" s="430"/>
      <c r="C970" s="430"/>
      <c r="D970" s="430"/>
      <c r="E970" s="282"/>
      <c r="F970" s="430"/>
      <c r="G970" s="50"/>
      <c r="H970" s="50"/>
      <c r="I970" s="430"/>
      <c r="J970" s="430"/>
      <c r="K970" s="430"/>
      <c r="L970" s="430"/>
      <c r="M970" s="430"/>
      <c r="N970" s="430"/>
      <c r="O970" s="430"/>
      <c r="P970" s="430"/>
      <c r="Q970" s="430"/>
      <c r="R970" s="430"/>
      <c r="S970" s="430"/>
      <c r="T970" s="430"/>
      <c r="U970" s="430"/>
      <c r="V970" s="430"/>
      <c r="W970" s="430"/>
      <c r="X970" s="430"/>
      <c r="Y970" s="430"/>
      <c r="Z970" s="430"/>
      <c r="AA970" s="286"/>
      <c r="AB970" s="430"/>
      <c r="AC970" s="430"/>
      <c r="AD970" s="430"/>
      <c r="AE970" s="430"/>
      <c r="AF970" s="430"/>
      <c r="AG970" s="430"/>
      <c r="AH970" s="430"/>
      <c r="AI970" s="430"/>
      <c r="AJ970" s="430"/>
      <c r="AK970" s="430"/>
      <c r="AL970" s="430"/>
      <c r="AM970" s="430"/>
      <c r="AN970" s="430"/>
      <c r="AO970" s="430"/>
      <c r="AP970" s="430"/>
    </row>
    <row r="971" spans="1:42" ht="12.75">
      <c r="A971" s="430"/>
      <c r="B971" s="430"/>
      <c r="C971" s="430"/>
      <c r="D971" s="430"/>
      <c r="E971" s="282"/>
      <c r="F971" s="430"/>
      <c r="G971" s="50"/>
      <c r="H971" s="50"/>
      <c r="I971" s="430"/>
      <c r="J971" s="430"/>
      <c r="K971" s="430"/>
      <c r="L971" s="430"/>
      <c r="M971" s="430"/>
      <c r="N971" s="430"/>
      <c r="O971" s="430"/>
      <c r="P971" s="430"/>
      <c r="Q971" s="430"/>
      <c r="R971" s="430"/>
      <c r="S971" s="430"/>
      <c r="T971" s="430"/>
      <c r="U971" s="430"/>
      <c r="V971" s="430"/>
      <c r="W971" s="430"/>
      <c r="X971" s="430"/>
      <c r="Y971" s="430"/>
      <c r="Z971" s="430"/>
      <c r="AA971" s="286"/>
      <c r="AB971" s="430"/>
      <c r="AC971" s="430"/>
      <c r="AD971" s="430"/>
      <c r="AE971" s="430"/>
      <c r="AF971" s="430"/>
      <c r="AG971" s="430"/>
      <c r="AH971" s="430"/>
      <c r="AI971" s="430"/>
      <c r="AJ971" s="430"/>
      <c r="AK971" s="430"/>
      <c r="AL971" s="430"/>
      <c r="AM971" s="430"/>
      <c r="AN971" s="430"/>
      <c r="AO971" s="430"/>
      <c r="AP971" s="430"/>
    </row>
    <row r="972" spans="1:42" ht="12.75">
      <c r="A972" s="430"/>
      <c r="B972" s="430"/>
      <c r="C972" s="430"/>
      <c r="D972" s="430"/>
      <c r="E972" s="282"/>
      <c r="F972" s="430"/>
      <c r="G972" s="50"/>
      <c r="H972" s="50"/>
      <c r="I972" s="430"/>
      <c r="J972" s="430"/>
      <c r="K972" s="430"/>
      <c r="L972" s="430"/>
      <c r="M972" s="430"/>
      <c r="N972" s="430"/>
      <c r="O972" s="430"/>
      <c r="P972" s="430"/>
      <c r="Q972" s="430"/>
      <c r="R972" s="430"/>
      <c r="S972" s="430"/>
      <c r="T972" s="430"/>
      <c r="U972" s="430"/>
      <c r="V972" s="430"/>
      <c r="W972" s="430"/>
      <c r="X972" s="430"/>
      <c r="Y972" s="430"/>
      <c r="Z972" s="430"/>
      <c r="AA972" s="286"/>
      <c r="AB972" s="430"/>
      <c r="AC972" s="430"/>
      <c r="AD972" s="430"/>
      <c r="AE972" s="430"/>
      <c r="AF972" s="430"/>
      <c r="AG972" s="430"/>
      <c r="AH972" s="430"/>
      <c r="AI972" s="430"/>
      <c r="AJ972" s="430"/>
      <c r="AK972" s="430"/>
      <c r="AL972" s="430"/>
      <c r="AM972" s="430"/>
      <c r="AN972" s="430"/>
      <c r="AO972" s="430"/>
      <c r="AP972" s="430"/>
    </row>
    <row r="973" spans="1:42" ht="12.75">
      <c r="A973" s="430"/>
      <c r="B973" s="430"/>
      <c r="C973" s="430"/>
      <c r="D973" s="430"/>
      <c r="E973" s="282"/>
      <c r="F973" s="430"/>
      <c r="G973" s="50"/>
      <c r="H973" s="50"/>
      <c r="I973" s="430"/>
      <c r="J973" s="430"/>
      <c r="K973" s="430"/>
      <c r="L973" s="430"/>
      <c r="M973" s="430"/>
      <c r="N973" s="430"/>
      <c r="O973" s="430"/>
      <c r="P973" s="430"/>
      <c r="Q973" s="430"/>
      <c r="R973" s="430"/>
      <c r="S973" s="430"/>
      <c r="T973" s="430"/>
      <c r="U973" s="430"/>
      <c r="V973" s="430"/>
      <c r="W973" s="430"/>
      <c r="X973" s="430"/>
      <c r="Y973" s="430"/>
      <c r="Z973" s="430"/>
      <c r="AA973" s="286"/>
      <c r="AB973" s="430"/>
      <c r="AC973" s="430"/>
      <c r="AD973" s="430"/>
      <c r="AE973" s="430"/>
      <c r="AF973" s="430"/>
      <c r="AG973" s="430"/>
      <c r="AH973" s="430"/>
      <c r="AI973" s="430"/>
      <c r="AJ973" s="430"/>
      <c r="AK973" s="430"/>
      <c r="AL973" s="430"/>
      <c r="AM973" s="430"/>
      <c r="AN973" s="430"/>
      <c r="AO973" s="430"/>
      <c r="AP973" s="430"/>
    </row>
    <row r="974" spans="1:42" ht="12.75">
      <c r="A974" s="430"/>
      <c r="B974" s="430"/>
      <c r="C974" s="430"/>
      <c r="D974" s="430"/>
      <c r="E974" s="282"/>
      <c r="F974" s="430"/>
      <c r="G974" s="50"/>
      <c r="H974" s="50"/>
      <c r="I974" s="430"/>
      <c r="J974" s="430"/>
      <c r="K974" s="430"/>
      <c r="L974" s="430"/>
      <c r="M974" s="430"/>
      <c r="N974" s="430"/>
      <c r="O974" s="430"/>
      <c r="P974" s="430"/>
      <c r="Q974" s="430"/>
      <c r="R974" s="430"/>
      <c r="S974" s="430"/>
      <c r="T974" s="430"/>
      <c r="U974" s="430"/>
      <c r="V974" s="430"/>
      <c r="W974" s="430"/>
      <c r="X974" s="430"/>
      <c r="Y974" s="430"/>
      <c r="Z974" s="430"/>
      <c r="AA974" s="286"/>
      <c r="AB974" s="430"/>
      <c r="AC974" s="430"/>
      <c r="AD974" s="430"/>
      <c r="AE974" s="430"/>
      <c r="AF974" s="430"/>
      <c r="AG974" s="430"/>
      <c r="AH974" s="430"/>
      <c r="AI974" s="430"/>
      <c r="AJ974" s="430"/>
      <c r="AK974" s="430"/>
      <c r="AL974" s="430"/>
      <c r="AM974" s="430"/>
      <c r="AN974" s="430"/>
      <c r="AO974" s="430"/>
      <c r="AP974" s="430"/>
    </row>
    <row r="975" spans="1:42" ht="12.75">
      <c r="A975" s="430"/>
      <c r="B975" s="430"/>
      <c r="C975" s="430"/>
      <c r="D975" s="430"/>
      <c r="E975" s="282"/>
      <c r="F975" s="430"/>
      <c r="G975" s="50"/>
      <c r="H975" s="50"/>
      <c r="I975" s="430"/>
      <c r="J975" s="430"/>
      <c r="K975" s="430"/>
      <c r="L975" s="430"/>
      <c r="M975" s="430"/>
      <c r="N975" s="430"/>
      <c r="O975" s="430"/>
      <c r="P975" s="430"/>
      <c r="Q975" s="430"/>
      <c r="R975" s="430"/>
      <c r="S975" s="430"/>
      <c r="T975" s="430"/>
      <c r="U975" s="430"/>
      <c r="V975" s="430"/>
      <c r="W975" s="430"/>
      <c r="X975" s="430"/>
      <c r="Y975" s="430"/>
      <c r="Z975" s="430"/>
      <c r="AA975" s="286"/>
      <c r="AB975" s="430"/>
      <c r="AC975" s="430"/>
      <c r="AD975" s="430"/>
      <c r="AE975" s="430"/>
      <c r="AF975" s="430"/>
      <c r="AG975" s="430"/>
      <c r="AH975" s="430"/>
      <c r="AI975" s="430"/>
      <c r="AJ975" s="430"/>
      <c r="AK975" s="430"/>
      <c r="AL975" s="430"/>
      <c r="AM975" s="430"/>
      <c r="AN975" s="430"/>
      <c r="AO975" s="430"/>
      <c r="AP975" s="430"/>
    </row>
    <row r="976" spans="1:42" ht="12.75">
      <c r="A976" s="430"/>
      <c r="B976" s="430"/>
      <c r="C976" s="430"/>
      <c r="D976" s="430"/>
      <c r="E976" s="282"/>
      <c r="F976" s="430"/>
      <c r="G976" s="50"/>
      <c r="H976" s="50"/>
      <c r="I976" s="430"/>
      <c r="J976" s="430"/>
      <c r="K976" s="430"/>
      <c r="L976" s="430"/>
      <c r="M976" s="430"/>
      <c r="N976" s="430"/>
      <c r="O976" s="430"/>
      <c r="P976" s="430"/>
      <c r="Q976" s="430"/>
      <c r="R976" s="430"/>
      <c r="S976" s="430"/>
      <c r="T976" s="430"/>
      <c r="U976" s="430"/>
      <c r="V976" s="430"/>
      <c r="W976" s="430"/>
      <c r="X976" s="430"/>
      <c r="Y976" s="430"/>
      <c r="Z976" s="430"/>
      <c r="AA976" s="286"/>
      <c r="AB976" s="430"/>
      <c r="AC976" s="430"/>
      <c r="AD976" s="430"/>
      <c r="AE976" s="430"/>
      <c r="AF976" s="430"/>
      <c r="AG976" s="430"/>
      <c r="AH976" s="430"/>
      <c r="AI976" s="430"/>
      <c r="AJ976" s="430"/>
      <c r="AK976" s="430"/>
      <c r="AL976" s="430"/>
      <c r="AM976" s="430"/>
      <c r="AN976" s="430"/>
      <c r="AO976" s="430"/>
      <c r="AP976" s="430"/>
    </row>
    <row r="977" spans="1:42" ht="12.75">
      <c r="A977" s="430"/>
      <c r="B977" s="430"/>
      <c r="C977" s="430"/>
      <c r="D977" s="430"/>
      <c r="E977" s="282"/>
      <c r="F977" s="430"/>
      <c r="G977" s="50"/>
      <c r="H977" s="50"/>
      <c r="I977" s="430"/>
      <c r="J977" s="430"/>
      <c r="K977" s="430"/>
      <c r="L977" s="430"/>
      <c r="M977" s="430"/>
      <c r="N977" s="430"/>
      <c r="O977" s="430"/>
      <c r="P977" s="430"/>
      <c r="Q977" s="430"/>
      <c r="R977" s="430"/>
      <c r="S977" s="430"/>
      <c r="T977" s="430"/>
      <c r="U977" s="430"/>
      <c r="V977" s="430"/>
      <c r="W977" s="430"/>
      <c r="X977" s="430"/>
      <c r="Y977" s="430"/>
      <c r="Z977" s="430"/>
      <c r="AA977" s="286"/>
      <c r="AB977" s="430"/>
      <c r="AC977" s="430"/>
      <c r="AD977" s="430"/>
      <c r="AE977" s="430"/>
      <c r="AF977" s="430"/>
      <c r="AG977" s="430"/>
      <c r="AH977" s="430"/>
      <c r="AI977" s="430"/>
      <c r="AJ977" s="430"/>
      <c r="AK977" s="430"/>
      <c r="AL977" s="430"/>
      <c r="AM977" s="430"/>
      <c r="AN977" s="430"/>
      <c r="AO977" s="430"/>
      <c r="AP977" s="430"/>
    </row>
    <row r="978" spans="1:42" ht="12.75">
      <c r="A978" s="430"/>
      <c r="B978" s="430"/>
      <c r="C978" s="430"/>
      <c r="D978" s="430"/>
      <c r="E978" s="282"/>
      <c r="F978" s="430"/>
      <c r="G978" s="50"/>
      <c r="H978" s="50"/>
      <c r="I978" s="430"/>
      <c r="J978" s="430"/>
      <c r="K978" s="430"/>
      <c r="L978" s="430"/>
      <c r="M978" s="430"/>
      <c r="N978" s="430"/>
      <c r="O978" s="430"/>
      <c r="P978" s="430"/>
      <c r="Q978" s="430"/>
      <c r="R978" s="430"/>
      <c r="S978" s="430"/>
      <c r="T978" s="430"/>
      <c r="U978" s="430"/>
      <c r="V978" s="430"/>
      <c r="W978" s="430"/>
      <c r="X978" s="430"/>
      <c r="Y978" s="430"/>
      <c r="Z978" s="430"/>
      <c r="AA978" s="286"/>
      <c r="AB978" s="430"/>
      <c r="AC978" s="430"/>
      <c r="AD978" s="430"/>
      <c r="AE978" s="430"/>
      <c r="AF978" s="430"/>
      <c r="AG978" s="430"/>
      <c r="AH978" s="430"/>
      <c r="AI978" s="430"/>
      <c r="AJ978" s="430"/>
      <c r="AK978" s="430"/>
      <c r="AL978" s="430"/>
      <c r="AM978" s="430"/>
      <c r="AN978" s="430"/>
      <c r="AO978" s="430"/>
      <c r="AP978" s="430"/>
    </row>
    <row r="979" spans="1:42" ht="12.75">
      <c r="A979" s="430"/>
      <c r="B979" s="430"/>
      <c r="C979" s="430"/>
      <c r="D979" s="430"/>
      <c r="E979" s="282"/>
      <c r="F979" s="430"/>
      <c r="G979" s="50"/>
      <c r="H979" s="50"/>
      <c r="I979" s="430"/>
      <c r="J979" s="430"/>
      <c r="K979" s="430"/>
      <c r="L979" s="430"/>
      <c r="M979" s="430"/>
      <c r="N979" s="430"/>
      <c r="O979" s="430"/>
      <c r="P979" s="430"/>
      <c r="Q979" s="430"/>
      <c r="R979" s="430"/>
      <c r="S979" s="430"/>
      <c r="T979" s="430"/>
      <c r="U979" s="430"/>
      <c r="V979" s="430"/>
      <c r="W979" s="430"/>
      <c r="X979" s="430"/>
      <c r="Y979" s="430"/>
      <c r="Z979" s="430"/>
      <c r="AA979" s="286"/>
      <c r="AB979" s="430"/>
      <c r="AC979" s="430"/>
      <c r="AD979" s="430"/>
      <c r="AE979" s="430"/>
      <c r="AF979" s="430"/>
      <c r="AG979" s="430"/>
      <c r="AH979" s="430"/>
      <c r="AI979" s="430"/>
      <c r="AJ979" s="430"/>
      <c r="AK979" s="430"/>
      <c r="AL979" s="430"/>
      <c r="AM979" s="430"/>
      <c r="AN979" s="430"/>
      <c r="AO979" s="430"/>
      <c r="AP979" s="430"/>
    </row>
    <row r="980" spans="1:42" ht="12.75">
      <c r="A980" s="430"/>
      <c r="B980" s="430"/>
      <c r="C980" s="430"/>
      <c r="D980" s="430"/>
      <c r="E980" s="282"/>
      <c r="F980" s="430"/>
      <c r="G980" s="50"/>
      <c r="H980" s="50"/>
      <c r="I980" s="430"/>
      <c r="J980" s="430"/>
      <c r="K980" s="430"/>
      <c r="L980" s="430"/>
      <c r="M980" s="430"/>
      <c r="N980" s="430"/>
      <c r="O980" s="430"/>
      <c r="P980" s="430"/>
      <c r="Q980" s="430"/>
      <c r="R980" s="430"/>
      <c r="S980" s="430"/>
      <c r="T980" s="430"/>
      <c r="U980" s="430"/>
      <c r="V980" s="430"/>
      <c r="W980" s="430"/>
      <c r="X980" s="430"/>
      <c r="Y980" s="430"/>
      <c r="Z980" s="430"/>
      <c r="AA980" s="286"/>
      <c r="AB980" s="430"/>
      <c r="AC980" s="430"/>
      <c r="AD980" s="430"/>
      <c r="AE980" s="430"/>
      <c r="AF980" s="430"/>
      <c r="AG980" s="430"/>
      <c r="AH980" s="430"/>
      <c r="AI980" s="430"/>
      <c r="AJ980" s="430"/>
      <c r="AK980" s="430"/>
      <c r="AL980" s="430"/>
      <c r="AM980" s="430"/>
      <c r="AN980" s="430"/>
      <c r="AO980" s="430"/>
      <c r="AP980" s="430"/>
    </row>
    <row r="981" spans="1:42" ht="12.75">
      <c r="A981" s="430"/>
      <c r="B981" s="430"/>
      <c r="C981" s="430"/>
      <c r="D981" s="430"/>
      <c r="E981" s="282"/>
      <c r="F981" s="430"/>
      <c r="G981" s="50"/>
      <c r="H981" s="50"/>
      <c r="I981" s="430"/>
      <c r="J981" s="430"/>
      <c r="K981" s="430"/>
      <c r="L981" s="430"/>
      <c r="M981" s="430"/>
      <c r="N981" s="430"/>
      <c r="O981" s="430"/>
      <c r="P981" s="430"/>
      <c r="Q981" s="430"/>
      <c r="R981" s="430"/>
      <c r="S981" s="430"/>
      <c r="T981" s="430"/>
      <c r="U981" s="430"/>
      <c r="V981" s="430"/>
      <c r="W981" s="430"/>
      <c r="X981" s="430"/>
      <c r="Y981" s="430"/>
      <c r="Z981" s="430"/>
      <c r="AA981" s="286"/>
      <c r="AB981" s="430"/>
      <c r="AC981" s="430"/>
      <c r="AD981" s="430"/>
      <c r="AE981" s="430"/>
      <c r="AF981" s="430"/>
      <c r="AG981" s="430"/>
      <c r="AH981" s="430"/>
      <c r="AI981" s="430"/>
      <c r="AJ981" s="430"/>
      <c r="AK981" s="430"/>
      <c r="AL981" s="430"/>
      <c r="AM981" s="430"/>
      <c r="AN981" s="430"/>
      <c r="AO981" s="430"/>
      <c r="AP981" s="430"/>
    </row>
    <row r="982" spans="1:42" ht="12.75">
      <c r="A982" s="430"/>
      <c r="B982" s="430"/>
      <c r="C982" s="430"/>
      <c r="D982" s="430"/>
      <c r="E982" s="282"/>
      <c r="F982" s="430"/>
      <c r="G982" s="50"/>
      <c r="H982" s="50"/>
      <c r="I982" s="430"/>
      <c r="J982" s="430"/>
      <c r="K982" s="430"/>
      <c r="L982" s="430"/>
      <c r="M982" s="430"/>
      <c r="N982" s="430"/>
      <c r="O982" s="430"/>
      <c r="P982" s="430"/>
      <c r="Q982" s="430"/>
      <c r="R982" s="430"/>
      <c r="S982" s="430"/>
      <c r="T982" s="430"/>
      <c r="U982" s="430"/>
      <c r="V982" s="430"/>
      <c r="W982" s="430"/>
      <c r="X982" s="430"/>
      <c r="Y982" s="430"/>
      <c r="Z982" s="430"/>
      <c r="AA982" s="286"/>
      <c r="AB982" s="430"/>
      <c r="AC982" s="430"/>
      <c r="AD982" s="430"/>
      <c r="AE982" s="430"/>
      <c r="AF982" s="430"/>
      <c r="AG982" s="430"/>
      <c r="AH982" s="430"/>
      <c r="AI982" s="430"/>
      <c r="AJ982" s="430"/>
      <c r="AK982" s="430"/>
      <c r="AL982" s="430"/>
      <c r="AM982" s="430"/>
      <c r="AN982" s="430"/>
      <c r="AO982" s="430"/>
      <c r="AP982" s="430"/>
    </row>
    <row r="983" spans="1:42" ht="12.75">
      <c r="A983" s="430"/>
      <c r="B983" s="430"/>
      <c r="C983" s="430"/>
      <c r="D983" s="430"/>
      <c r="E983" s="282"/>
      <c r="F983" s="430"/>
      <c r="G983" s="50"/>
      <c r="H983" s="50"/>
      <c r="I983" s="430"/>
      <c r="J983" s="430"/>
      <c r="K983" s="430"/>
      <c r="L983" s="430"/>
      <c r="M983" s="430"/>
      <c r="N983" s="430"/>
      <c r="O983" s="430"/>
      <c r="P983" s="430"/>
      <c r="Q983" s="430"/>
      <c r="R983" s="430"/>
      <c r="S983" s="430"/>
      <c r="T983" s="430"/>
      <c r="U983" s="430"/>
      <c r="V983" s="430"/>
      <c r="W983" s="430"/>
      <c r="X983" s="430"/>
      <c r="Y983" s="430"/>
      <c r="Z983" s="430"/>
      <c r="AA983" s="286"/>
      <c r="AB983" s="430"/>
      <c r="AC983" s="430"/>
      <c r="AD983" s="430"/>
      <c r="AE983" s="430"/>
      <c r="AF983" s="430"/>
      <c r="AG983" s="430"/>
      <c r="AH983" s="430"/>
      <c r="AI983" s="430"/>
      <c r="AJ983" s="430"/>
      <c r="AK983" s="430"/>
      <c r="AL983" s="430"/>
      <c r="AM983" s="430"/>
      <c r="AN983" s="430"/>
      <c r="AO983" s="430"/>
      <c r="AP983" s="430"/>
    </row>
    <row r="984" spans="1:42" ht="12.75">
      <c r="A984" s="430"/>
      <c r="B984" s="430"/>
      <c r="C984" s="430"/>
      <c r="D984" s="430"/>
      <c r="E984" s="282"/>
      <c r="F984" s="430"/>
      <c r="G984" s="50"/>
      <c r="H984" s="50"/>
      <c r="I984" s="430"/>
      <c r="J984" s="430"/>
      <c r="K984" s="430"/>
      <c r="L984" s="430"/>
      <c r="M984" s="430"/>
      <c r="N984" s="430"/>
      <c r="O984" s="430"/>
      <c r="P984" s="430"/>
      <c r="Q984" s="430"/>
      <c r="R984" s="430"/>
      <c r="S984" s="430"/>
      <c r="T984" s="430"/>
      <c r="U984" s="430"/>
      <c r="V984" s="430"/>
      <c r="W984" s="430"/>
      <c r="X984" s="430"/>
      <c r="Y984" s="430"/>
      <c r="Z984" s="430"/>
      <c r="AA984" s="286"/>
      <c r="AB984" s="430"/>
      <c r="AC984" s="430"/>
      <c r="AD984" s="430"/>
      <c r="AE984" s="430"/>
      <c r="AF984" s="430"/>
      <c r="AG984" s="430"/>
      <c r="AH984" s="430"/>
      <c r="AI984" s="430"/>
      <c r="AJ984" s="430"/>
      <c r="AK984" s="430"/>
      <c r="AL984" s="430"/>
      <c r="AM984" s="430"/>
      <c r="AN984" s="430"/>
      <c r="AO984" s="430"/>
      <c r="AP984" s="430"/>
    </row>
    <row r="985" spans="1:42" ht="12.75">
      <c r="A985" s="430"/>
      <c r="B985" s="430"/>
      <c r="C985" s="430"/>
      <c r="D985" s="430"/>
      <c r="E985" s="282"/>
      <c r="F985" s="430"/>
      <c r="G985" s="50"/>
      <c r="H985" s="50"/>
      <c r="I985" s="430"/>
      <c r="J985" s="430"/>
      <c r="K985" s="430"/>
      <c r="L985" s="430"/>
      <c r="M985" s="430"/>
      <c r="N985" s="430"/>
      <c r="O985" s="430"/>
      <c r="P985" s="430"/>
      <c r="Q985" s="430"/>
      <c r="R985" s="430"/>
      <c r="S985" s="430"/>
      <c r="T985" s="430"/>
      <c r="U985" s="430"/>
      <c r="V985" s="430"/>
      <c r="W985" s="430"/>
      <c r="X985" s="430"/>
      <c r="Y985" s="430"/>
      <c r="Z985" s="430"/>
      <c r="AA985" s="286"/>
      <c r="AB985" s="430"/>
      <c r="AC985" s="430"/>
      <c r="AD985" s="430"/>
      <c r="AE985" s="430"/>
      <c r="AF985" s="430"/>
      <c r="AG985" s="430"/>
      <c r="AH985" s="430"/>
      <c r="AI985" s="430"/>
      <c r="AJ985" s="430"/>
      <c r="AK985" s="430"/>
      <c r="AL985" s="430"/>
      <c r="AM985" s="430"/>
      <c r="AN985" s="430"/>
      <c r="AO985" s="430"/>
      <c r="AP985" s="430"/>
    </row>
    <row r="986" spans="1:42" ht="12.75">
      <c r="A986" s="430"/>
      <c r="B986" s="430"/>
      <c r="C986" s="430"/>
      <c r="D986" s="430"/>
      <c r="E986" s="282"/>
      <c r="F986" s="430"/>
      <c r="G986" s="50"/>
      <c r="H986" s="50"/>
      <c r="I986" s="430"/>
      <c r="J986" s="430"/>
      <c r="K986" s="430"/>
      <c r="L986" s="430"/>
      <c r="M986" s="430"/>
      <c r="N986" s="430"/>
      <c r="O986" s="430"/>
      <c r="P986" s="430"/>
      <c r="Q986" s="430"/>
      <c r="R986" s="430"/>
      <c r="S986" s="430"/>
      <c r="T986" s="430"/>
      <c r="U986" s="430"/>
      <c r="V986" s="430"/>
      <c r="W986" s="430"/>
      <c r="X986" s="430"/>
      <c r="Y986" s="430"/>
      <c r="Z986" s="430"/>
      <c r="AA986" s="286"/>
      <c r="AB986" s="430"/>
      <c r="AC986" s="430"/>
      <c r="AD986" s="430"/>
      <c r="AE986" s="430"/>
      <c r="AF986" s="430"/>
      <c r="AG986" s="430"/>
      <c r="AH986" s="430"/>
      <c r="AI986" s="430"/>
      <c r="AJ986" s="430"/>
      <c r="AK986" s="430"/>
      <c r="AL986" s="430"/>
      <c r="AM986" s="430"/>
      <c r="AN986" s="430"/>
      <c r="AO986" s="430"/>
      <c r="AP986" s="430"/>
    </row>
    <row r="987" spans="1:42" ht="12.75">
      <c r="A987" s="430"/>
      <c r="B987" s="430"/>
      <c r="C987" s="430"/>
      <c r="D987" s="430"/>
      <c r="E987" s="282"/>
      <c r="F987" s="430"/>
      <c r="G987" s="50"/>
      <c r="H987" s="50"/>
      <c r="I987" s="430"/>
      <c r="J987" s="430"/>
      <c r="K987" s="430"/>
      <c r="L987" s="430"/>
      <c r="M987" s="430"/>
      <c r="N987" s="430"/>
      <c r="O987" s="430"/>
      <c r="P987" s="430"/>
      <c r="Q987" s="430"/>
      <c r="R987" s="430"/>
      <c r="S987" s="430"/>
      <c r="T987" s="430"/>
      <c r="U987" s="430"/>
      <c r="V987" s="430"/>
      <c r="W987" s="430"/>
      <c r="X987" s="430"/>
      <c r="Y987" s="430"/>
      <c r="Z987" s="430"/>
      <c r="AA987" s="286"/>
      <c r="AB987" s="430"/>
      <c r="AC987" s="430"/>
      <c r="AD987" s="430"/>
      <c r="AE987" s="430"/>
      <c r="AF987" s="430"/>
      <c r="AG987" s="430"/>
      <c r="AH987" s="430"/>
      <c r="AI987" s="430"/>
      <c r="AJ987" s="430"/>
      <c r="AK987" s="430"/>
      <c r="AL987" s="430"/>
      <c r="AM987" s="430"/>
      <c r="AN987" s="430"/>
      <c r="AO987" s="430"/>
      <c r="AP987" s="430"/>
    </row>
    <row r="988" spans="1:42" ht="12.75">
      <c r="A988" s="430"/>
      <c r="B988" s="430"/>
      <c r="C988" s="430"/>
      <c r="D988" s="430"/>
      <c r="E988" s="282"/>
      <c r="F988" s="430"/>
      <c r="G988" s="50"/>
      <c r="H988" s="50"/>
      <c r="I988" s="430"/>
      <c r="J988" s="430"/>
      <c r="K988" s="430"/>
      <c r="L988" s="430"/>
      <c r="M988" s="430"/>
      <c r="N988" s="430"/>
      <c r="O988" s="430"/>
      <c r="P988" s="430"/>
      <c r="Q988" s="430"/>
      <c r="R988" s="430"/>
      <c r="S988" s="430"/>
      <c r="T988" s="430"/>
      <c r="U988" s="430"/>
      <c r="V988" s="430"/>
      <c r="W988" s="430"/>
      <c r="X988" s="430"/>
      <c r="Y988" s="430"/>
      <c r="Z988" s="430"/>
      <c r="AA988" s="286"/>
      <c r="AB988" s="430"/>
      <c r="AC988" s="430"/>
      <c r="AD988" s="430"/>
      <c r="AE988" s="430"/>
      <c r="AF988" s="430"/>
      <c r="AG988" s="430"/>
      <c r="AH988" s="430"/>
      <c r="AI988" s="430"/>
      <c r="AJ988" s="430"/>
      <c r="AK988" s="430"/>
      <c r="AL988" s="430"/>
      <c r="AM988" s="430"/>
      <c r="AN988" s="430"/>
      <c r="AO988" s="430"/>
      <c r="AP988" s="430"/>
    </row>
    <row r="989" spans="1:42" ht="12.75">
      <c r="A989" s="430"/>
      <c r="B989" s="430"/>
      <c r="C989" s="430"/>
      <c r="D989" s="430"/>
      <c r="E989" s="282"/>
      <c r="F989" s="430"/>
      <c r="G989" s="50"/>
      <c r="H989" s="50"/>
      <c r="I989" s="430"/>
      <c r="J989" s="430"/>
      <c r="K989" s="430"/>
      <c r="L989" s="430"/>
      <c r="M989" s="430"/>
      <c r="N989" s="430"/>
      <c r="O989" s="430"/>
      <c r="P989" s="430"/>
      <c r="Q989" s="430"/>
      <c r="R989" s="430"/>
      <c r="S989" s="430"/>
      <c r="T989" s="430"/>
      <c r="U989" s="430"/>
      <c r="V989" s="430"/>
      <c r="W989" s="430"/>
      <c r="X989" s="430"/>
      <c r="Y989" s="430"/>
      <c r="Z989" s="430"/>
      <c r="AA989" s="286"/>
      <c r="AB989" s="430"/>
      <c r="AC989" s="430"/>
      <c r="AD989" s="430"/>
      <c r="AE989" s="430"/>
      <c r="AF989" s="430"/>
      <c r="AG989" s="430"/>
      <c r="AH989" s="430"/>
      <c r="AI989" s="430"/>
      <c r="AJ989" s="430"/>
      <c r="AK989" s="430"/>
      <c r="AL989" s="430"/>
      <c r="AM989" s="430"/>
      <c r="AN989" s="430"/>
      <c r="AO989" s="430"/>
      <c r="AP989" s="430"/>
    </row>
    <row r="990" spans="1:42" ht="12.75">
      <c r="A990" s="430"/>
      <c r="B990" s="430"/>
      <c r="C990" s="430"/>
      <c r="D990" s="430"/>
      <c r="E990" s="282"/>
      <c r="F990" s="430"/>
      <c r="G990" s="50"/>
      <c r="H990" s="50"/>
      <c r="I990" s="430"/>
      <c r="J990" s="430"/>
      <c r="K990" s="430"/>
      <c r="L990" s="430"/>
      <c r="M990" s="430"/>
      <c r="N990" s="430"/>
      <c r="O990" s="430"/>
      <c r="P990" s="430"/>
      <c r="Q990" s="430"/>
      <c r="R990" s="430"/>
      <c r="S990" s="430"/>
      <c r="T990" s="430"/>
      <c r="U990" s="430"/>
      <c r="V990" s="430"/>
      <c r="W990" s="430"/>
      <c r="X990" s="430"/>
      <c r="Y990" s="430"/>
      <c r="Z990" s="430"/>
      <c r="AA990" s="286"/>
      <c r="AB990" s="430"/>
      <c r="AC990" s="430"/>
      <c r="AD990" s="430"/>
      <c r="AE990" s="430"/>
      <c r="AF990" s="430"/>
      <c r="AG990" s="430"/>
      <c r="AH990" s="430"/>
      <c r="AI990" s="430"/>
      <c r="AJ990" s="430"/>
      <c r="AK990" s="430"/>
      <c r="AL990" s="430"/>
      <c r="AM990" s="430"/>
      <c r="AN990" s="430"/>
      <c r="AO990" s="430"/>
      <c r="AP990" s="430"/>
    </row>
    <row r="991" spans="1:42" ht="12.75">
      <c r="A991" s="430"/>
      <c r="B991" s="430"/>
      <c r="C991" s="430"/>
      <c r="D991" s="430"/>
      <c r="E991" s="282"/>
      <c r="F991" s="430"/>
      <c r="G991" s="50"/>
      <c r="H991" s="50"/>
      <c r="I991" s="430"/>
      <c r="J991" s="430"/>
      <c r="K991" s="430"/>
      <c r="L991" s="430"/>
      <c r="M991" s="430"/>
      <c r="N991" s="430"/>
      <c r="O991" s="430"/>
      <c r="P991" s="430"/>
      <c r="Q991" s="430"/>
      <c r="R991" s="430"/>
      <c r="S991" s="430"/>
      <c r="T991" s="430"/>
      <c r="U991" s="430"/>
      <c r="V991" s="430"/>
      <c r="W991" s="430"/>
      <c r="X991" s="430"/>
      <c r="Y991" s="430"/>
      <c r="Z991" s="430"/>
      <c r="AA991" s="286"/>
      <c r="AB991" s="430"/>
      <c r="AC991" s="430"/>
      <c r="AD991" s="430"/>
      <c r="AE991" s="430"/>
      <c r="AF991" s="430"/>
      <c r="AG991" s="430"/>
      <c r="AH991" s="430"/>
      <c r="AI991" s="430"/>
      <c r="AJ991" s="430"/>
      <c r="AK991" s="430"/>
      <c r="AL991" s="430"/>
      <c r="AM991" s="430"/>
      <c r="AN991" s="430"/>
      <c r="AO991" s="430"/>
      <c r="AP991" s="430"/>
    </row>
    <row r="992" spans="1:42" ht="12.75">
      <c r="A992" s="430"/>
      <c r="B992" s="430"/>
      <c r="C992" s="430"/>
      <c r="D992" s="430"/>
      <c r="E992" s="282"/>
      <c r="F992" s="430"/>
      <c r="G992" s="50"/>
      <c r="H992" s="50"/>
      <c r="I992" s="430"/>
      <c r="J992" s="430"/>
      <c r="K992" s="430"/>
      <c r="L992" s="430"/>
      <c r="M992" s="430"/>
      <c r="N992" s="430"/>
      <c r="O992" s="430"/>
      <c r="P992" s="430"/>
      <c r="Q992" s="430"/>
      <c r="R992" s="430"/>
      <c r="S992" s="430"/>
      <c r="T992" s="430"/>
      <c r="U992" s="430"/>
      <c r="V992" s="430"/>
      <c r="W992" s="430"/>
      <c r="X992" s="430"/>
      <c r="Y992" s="430"/>
      <c r="Z992" s="430"/>
      <c r="AA992" s="286"/>
      <c r="AB992" s="430"/>
      <c r="AC992" s="430"/>
      <c r="AD992" s="430"/>
      <c r="AE992" s="430"/>
      <c r="AF992" s="430"/>
      <c r="AG992" s="430"/>
      <c r="AH992" s="430"/>
      <c r="AI992" s="430"/>
      <c r="AJ992" s="430"/>
      <c r="AK992" s="430"/>
      <c r="AL992" s="430"/>
      <c r="AM992" s="430"/>
      <c r="AN992" s="430"/>
      <c r="AO992" s="430"/>
      <c r="AP992" s="430"/>
    </row>
    <row r="993" spans="1:42" ht="12.75">
      <c r="A993" s="430"/>
      <c r="B993" s="430"/>
      <c r="C993" s="430"/>
      <c r="D993" s="430"/>
      <c r="E993" s="282"/>
      <c r="F993" s="430"/>
      <c r="G993" s="50"/>
      <c r="H993" s="50"/>
      <c r="I993" s="430"/>
      <c r="J993" s="430"/>
      <c r="K993" s="430"/>
      <c r="L993" s="430"/>
      <c r="M993" s="430"/>
      <c r="N993" s="430"/>
      <c r="O993" s="430"/>
      <c r="P993" s="430"/>
      <c r="Q993" s="430"/>
      <c r="R993" s="430"/>
      <c r="S993" s="430"/>
      <c r="T993" s="430"/>
      <c r="U993" s="430"/>
      <c r="V993" s="430"/>
      <c r="W993" s="430"/>
      <c r="X993" s="430"/>
      <c r="Y993" s="430"/>
      <c r="Z993" s="430"/>
      <c r="AA993" s="286"/>
      <c r="AB993" s="430"/>
      <c r="AC993" s="430"/>
      <c r="AD993" s="430"/>
      <c r="AE993" s="430"/>
      <c r="AF993" s="430"/>
      <c r="AG993" s="430"/>
      <c r="AH993" s="430"/>
      <c r="AI993" s="430"/>
      <c r="AJ993" s="430"/>
      <c r="AK993" s="430"/>
      <c r="AL993" s="430"/>
      <c r="AM993" s="430"/>
      <c r="AN993" s="430"/>
      <c r="AO993" s="430"/>
      <c r="AP993" s="430"/>
    </row>
    <row r="994" spans="1:42" ht="12.75">
      <c r="A994" s="430"/>
      <c r="B994" s="430"/>
      <c r="C994" s="430"/>
      <c r="D994" s="430"/>
      <c r="E994" s="282"/>
      <c r="F994" s="430"/>
      <c r="G994" s="50"/>
      <c r="H994" s="50"/>
      <c r="I994" s="430"/>
      <c r="J994" s="430"/>
      <c r="K994" s="430"/>
      <c r="L994" s="430"/>
      <c r="M994" s="430"/>
      <c r="N994" s="430"/>
      <c r="O994" s="430"/>
      <c r="P994" s="430"/>
      <c r="Q994" s="430"/>
      <c r="R994" s="430"/>
      <c r="S994" s="430"/>
      <c r="T994" s="430"/>
      <c r="U994" s="430"/>
      <c r="V994" s="430"/>
      <c r="W994" s="430"/>
      <c r="X994" s="430"/>
      <c r="Y994" s="430"/>
      <c r="Z994" s="430"/>
      <c r="AA994" s="286"/>
      <c r="AB994" s="430"/>
      <c r="AC994" s="430"/>
      <c r="AD994" s="430"/>
      <c r="AE994" s="430"/>
      <c r="AF994" s="430"/>
      <c r="AG994" s="430"/>
      <c r="AH994" s="430"/>
      <c r="AI994" s="430"/>
      <c r="AJ994" s="430"/>
      <c r="AK994" s="430"/>
      <c r="AL994" s="430"/>
      <c r="AM994" s="430"/>
      <c r="AN994" s="430"/>
      <c r="AO994" s="430"/>
      <c r="AP994" s="430"/>
    </row>
    <row r="995" spans="1:42" ht="12.75">
      <c r="A995" s="430"/>
      <c r="B995" s="430"/>
      <c r="C995" s="430"/>
      <c r="D995" s="430"/>
      <c r="E995" s="282"/>
      <c r="F995" s="430"/>
      <c r="G995" s="50"/>
      <c r="H995" s="50"/>
      <c r="I995" s="430"/>
      <c r="J995" s="430"/>
      <c r="K995" s="430"/>
      <c r="L995" s="430"/>
      <c r="M995" s="430"/>
      <c r="N995" s="430"/>
      <c r="O995" s="430"/>
      <c r="P995" s="430"/>
      <c r="Q995" s="430"/>
      <c r="R995" s="430"/>
      <c r="S995" s="430"/>
      <c r="T995" s="430"/>
      <c r="U995" s="430"/>
      <c r="V995" s="430"/>
      <c r="W995" s="430"/>
      <c r="X995" s="430"/>
      <c r="Y995" s="430"/>
      <c r="Z995" s="430"/>
      <c r="AA995" s="286"/>
      <c r="AB995" s="430"/>
      <c r="AC995" s="430"/>
      <c r="AD995" s="430"/>
      <c r="AE995" s="430"/>
      <c r="AF995" s="430"/>
      <c r="AG995" s="430"/>
      <c r="AH995" s="430"/>
      <c r="AI995" s="430"/>
      <c r="AJ995" s="430"/>
      <c r="AK995" s="430"/>
      <c r="AL995" s="430"/>
      <c r="AM995" s="430"/>
      <c r="AN995" s="430"/>
      <c r="AO995" s="430"/>
      <c r="AP995" s="430"/>
    </row>
  </sheetData>
  <conditionalFormatting sqref="N2:N13 N15:N23">
    <cfRule type="cellIs" dxfId="10" priority="2" operator="greaterThan">
      <formula>10</formula>
    </cfRule>
  </conditionalFormatting>
  <conditionalFormatting sqref="O2:O10 O13 O15:O18 O20:O23">
    <cfRule type="cellIs" dxfId="9" priority="8" operator="greaterThan">
      <formula>10</formula>
    </cfRule>
  </conditionalFormatting>
  <conditionalFormatting sqref="P2:P10 P13 P15:P18 P20:P23">
    <cfRule type="cellIs" dxfId="8" priority="7" operator="greaterThan">
      <formula>200</formula>
    </cfRule>
  </conditionalFormatting>
  <conditionalFormatting sqref="Q2:Q23">
    <cfRule type="cellIs" dxfId="7" priority="6" operator="greaterThan">
      <formula>10</formula>
    </cfRule>
  </conditionalFormatting>
  <conditionalFormatting sqref="R2:R10 R13 R15:R18">
    <cfRule type="cellIs" dxfId="6" priority="5" operator="greaterThan">
      <formula>200</formula>
    </cfRule>
  </conditionalFormatting>
  <conditionalFormatting sqref="U2:U10 U13 U15:U18 R20:U23">
    <cfRule type="cellIs" dxfId="5" priority="1" operator="greaterThan">
      <formula>200</formula>
    </cfRule>
  </conditionalFormatting>
  <conditionalFormatting sqref="Y2:Z10 Y13:Z13 Y15:Z18 Y20:Z23">
    <cfRule type="cellIs" dxfId="4" priority="3" operator="greaterThan">
      <formula>1</formula>
    </cfRule>
  </conditionalFormatting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O998"/>
  <sheetViews>
    <sheetView workbookViewId="0"/>
  </sheetViews>
  <sheetFormatPr defaultColWidth="12.5703125" defaultRowHeight="15.75" customHeight="1"/>
  <cols>
    <col min="1" max="1" width="13.28515625" customWidth="1"/>
    <col min="2" max="2" width="10.85546875" customWidth="1"/>
    <col min="3" max="3" width="19.140625" customWidth="1"/>
    <col min="4" max="4" width="13" customWidth="1"/>
    <col min="5" max="5" width="15.7109375" customWidth="1"/>
    <col min="6" max="6" width="16.5703125" customWidth="1"/>
    <col min="7" max="7" width="18.42578125" customWidth="1"/>
    <col min="8" max="9" width="15.5703125" customWidth="1"/>
    <col min="11" max="12" width="14.85546875" customWidth="1"/>
    <col min="14" max="19" width="12.5703125" hidden="1"/>
    <col min="21" max="24" width="16.7109375" customWidth="1"/>
  </cols>
  <sheetData>
    <row r="1" spans="1:41" ht="41.25" customHeight="1">
      <c r="A1" s="845" t="s">
        <v>1228</v>
      </c>
      <c r="B1" s="846" t="s">
        <v>1229</v>
      </c>
      <c r="C1" s="847" t="s">
        <v>0</v>
      </c>
      <c r="D1" s="847" t="s">
        <v>1231</v>
      </c>
      <c r="E1" s="848" t="s">
        <v>1232</v>
      </c>
      <c r="F1" s="848" t="s">
        <v>8</v>
      </c>
      <c r="G1" s="848" t="s">
        <v>1234</v>
      </c>
      <c r="H1" s="848" t="s">
        <v>9</v>
      </c>
      <c r="I1" s="848" t="s">
        <v>1236</v>
      </c>
      <c r="J1" s="848" t="s">
        <v>4945</v>
      </c>
      <c r="K1" s="848" t="s">
        <v>11</v>
      </c>
      <c r="L1" s="848" t="s">
        <v>1237</v>
      </c>
      <c r="M1" s="848" t="s">
        <v>1238</v>
      </c>
      <c r="N1" s="425" t="s">
        <v>1239</v>
      </c>
      <c r="O1" s="425" t="s">
        <v>1240</v>
      </c>
      <c r="P1" s="425" t="s">
        <v>1241</v>
      </c>
      <c r="Q1" s="425" t="s">
        <v>1242</v>
      </c>
      <c r="R1" s="425" t="s">
        <v>1243</v>
      </c>
      <c r="S1" s="425" t="s">
        <v>1244</v>
      </c>
      <c r="T1" s="848" t="s">
        <v>1245</v>
      </c>
      <c r="U1" s="848" t="s">
        <v>4917</v>
      </c>
      <c r="V1" s="848" t="s">
        <v>4946</v>
      </c>
      <c r="W1" s="848" t="s">
        <v>4947</v>
      </c>
      <c r="X1" s="848" t="s">
        <v>24</v>
      </c>
      <c r="Y1" s="848" t="s">
        <v>25</v>
      </c>
      <c r="Z1" s="849"/>
      <c r="AA1" s="421"/>
      <c r="AB1" s="421"/>
      <c r="AC1" s="421"/>
      <c r="AD1" s="421"/>
      <c r="AE1" s="421"/>
      <c r="AF1" s="421"/>
      <c r="AG1" s="421"/>
      <c r="AH1" s="421"/>
      <c r="AI1" s="421"/>
      <c r="AJ1" s="421"/>
      <c r="AK1" s="421"/>
      <c r="AL1" s="421"/>
      <c r="AM1" s="421"/>
      <c r="AN1" s="421"/>
      <c r="AO1" s="421"/>
    </row>
    <row r="2" spans="1:41" ht="15">
      <c r="A2" s="835">
        <v>4757025</v>
      </c>
      <c r="B2" s="780" t="s">
        <v>1390</v>
      </c>
      <c r="C2" s="438" t="s">
        <v>4948</v>
      </c>
      <c r="D2" s="448" t="s">
        <v>29</v>
      </c>
      <c r="E2" s="438" t="s">
        <v>1250</v>
      </c>
      <c r="F2" s="438" t="s">
        <v>31</v>
      </c>
      <c r="G2" s="438" t="s">
        <v>4949</v>
      </c>
      <c r="H2" s="438"/>
      <c r="I2" s="441">
        <v>44864</v>
      </c>
      <c r="J2" s="850">
        <v>44880</v>
      </c>
      <c r="K2" s="438" t="s">
        <v>220</v>
      </c>
      <c r="L2" s="443">
        <f t="shared" ref="L2:L49" si="0">I2+9</f>
        <v>44873</v>
      </c>
      <c r="M2" s="851">
        <f t="shared" ref="M2:M49" si="1">J2-I2+1</f>
        <v>17</v>
      </c>
      <c r="N2" s="815">
        <f t="shared" ref="N2:N49" si="2">IF(I2&lt; DATE(2022,8,31),DATE(2022,8,31)-I2+1,0)</f>
        <v>0</v>
      </c>
      <c r="O2" s="445">
        <f t="shared" ref="O2:O49" si="3">IF(N2&lt;11,N2*0,(IF(AND(N2&gt;10,N2&lt;22),(N2-10)*300,3300)+IF(N2&gt;21,(N2-21)*600,N2*0)))</f>
        <v>0</v>
      </c>
      <c r="P2" s="815">
        <f t="shared" ref="P2:P15" si="4">DATE(2022,9,30)-I2+1</f>
        <v>-29</v>
      </c>
      <c r="Q2" s="445">
        <f t="shared" ref="Q2:Q49" si="5">(IF(P2&lt;11,P2*0,(IF(AND(P2&gt;10,P2&lt;22),(P2-10)*300,3300)+IF(P2&gt;21,(P2-21)*600,P2*0))))-O2</f>
        <v>0</v>
      </c>
      <c r="R2" s="815">
        <f t="shared" ref="R2:R13" ca="1" si="6">TODAY()-I2+1-P2</f>
        <v>354</v>
      </c>
      <c r="S2" s="820">
        <f t="shared" ref="S2:S15" ca="1" si="7">(IF((R2+P2)&lt;11,R2*0,(IF(AND((R2+P2)&gt;10,(R2+P2)&lt;22),((R2+P2)-10)*300,0)+IF((R2+P2)&gt;21,R2*600,R2*0))))</f>
        <v>212400</v>
      </c>
      <c r="T2" s="445">
        <f t="shared" ref="T2:T49" si="8">IF(M2&lt;11,M2*0,(IF(AND(M2&gt;10,M2&lt;22),(M2-10)*300,3300)+IF(M2&gt;21,(M2-21)*600,M2*0)))</f>
        <v>2100</v>
      </c>
      <c r="U2" s="443">
        <f t="shared" ref="U2:U49" si="9">I2+69</f>
        <v>44933</v>
      </c>
      <c r="V2" s="443"/>
      <c r="W2" s="443">
        <v>44966</v>
      </c>
      <c r="X2" s="812">
        <f>W2-U2</f>
        <v>33</v>
      </c>
      <c r="Y2" s="806">
        <f t="shared" ref="Y2:Y49" si="10">X2*6.5</f>
        <v>214.5</v>
      </c>
      <c r="Z2" s="852"/>
      <c r="AA2" s="853"/>
      <c r="AB2" s="853"/>
      <c r="AC2" s="853"/>
      <c r="AD2" s="853"/>
      <c r="AE2" s="853"/>
      <c r="AF2" s="853"/>
      <c r="AG2" s="853"/>
      <c r="AH2" s="853"/>
      <c r="AI2" s="853"/>
      <c r="AJ2" s="853"/>
      <c r="AK2" s="853"/>
      <c r="AL2" s="853"/>
      <c r="AM2" s="853"/>
      <c r="AN2" s="853"/>
      <c r="AO2" s="853"/>
    </row>
    <row r="3" spans="1:41" ht="15">
      <c r="A3" s="835">
        <v>4757015</v>
      </c>
      <c r="B3" s="780" t="s">
        <v>1390</v>
      </c>
      <c r="C3" s="438" t="s">
        <v>4950</v>
      </c>
      <c r="D3" s="448" t="s">
        <v>29</v>
      </c>
      <c r="E3" s="438" t="s">
        <v>1250</v>
      </c>
      <c r="F3" s="438" t="s">
        <v>31</v>
      </c>
      <c r="G3" s="438" t="s">
        <v>4949</v>
      </c>
      <c r="H3" s="438"/>
      <c r="I3" s="441">
        <v>44863</v>
      </c>
      <c r="J3" s="850">
        <v>44880</v>
      </c>
      <c r="K3" s="438" t="s">
        <v>220</v>
      </c>
      <c r="L3" s="443">
        <f t="shared" si="0"/>
        <v>44872</v>
      </c>
      <c r="M3" s="851">
        <f t="shared" si="1"/>
        <v>18</v>
      </c>
      <c r="N3" s="815">
        <f t="shared" si="2"/>
        <v>0</v>
      </c>
      <c r="O3" s="445">
        <f t="shared" si="3"/>
        <v>0</v>
      </c>
      <c r="P3" s="815">
        <f t="shared" si="4"/>
        <v>-28</v>
      </c>
      <c r="Q3" s="445">
        <f t="shared" si="5"/>
        <v>0</v>
      </c>
      <c r="R3" s="815">
        <f t="shared" ca="1" si="6"/>
        <v>354</v>
      </c>
      <c r="S3" s="820">
        <f t="shared" ca="1" si="7"/>
        <v>212400</v>
      </c>
      <c r="T3" s="445">
        <f t="shared" si="8"/>
        <v>2400</v>
      </c>
      <c r="U3" s="443">
        <f t="shared" si="9"/>
        <v>44932</v>
      </c>
      <c r="V3" s="443"/>
      <c r="W3" s="443">
        <v>44966</v>
      </c>
      <c r="X3" s="812">
        <f ca="1">IF(U3&lt;TODAY(),(TODAY()-U3),"0")</f>
        <v>256</v>
      </c>
      <c r="Y3" s="806">
        <f t="shared" ca="1" si="10"/>
        <v>1664</v>
      </c>
      <c r="Z3" s="852"/>
      <c r="AA3" s="853"/>
      <c r="AB3" s="853"/>
      <c r="AC3" s="853"/>
      <c r="AD3" s="853"/>
      <c r="AE3" s="853"/>
      <c r="AF3" s="853"/>
      <c r="AG3" s="853"/>
      <c r="AH3" s="853"/>
      <c r="AI3" s="853"/>
      <c r="AJ3" s="853"/>
      <c r="AK3" s="853"/>
      <c r="AL3" s="853"/>
      <c r="AM3" s="853"/>
      <c r="AN3" s="853"/>
      <c r="AO3" s="853"/>
    </row>
    <row r="4" spans="1:41" ht="15">
      <c r="A4" s="835">
        <v>4651983</v>
      </c>
      <c r="B4" s="780" t="s">
        <v>1390</v>
      </c>
      <c r="C4" s="438" t="s">
        <v>4951</v>
      </c>
      <c r="D4" s="448" t="s">
        <v>29</v>
      </c>
      <c r="E4" s="438" t="s">
        <v>1250</v>
      </c>
      <c r="F4" s="438" t="s">
        <v>31</v>
      </c>
      <c r="G4" s="438" t="s">
        <v>4952</v>
      </c>
      <c r="H4" s="438"/>
      <c r="I4" s="441">
        <v>44841</v>
      </c>
      <c r="J4" s="850">
        <v>44871</v>
      </c>
      <c r="K4" s="438" t="s">
        <v>205</v>
      </c>
      <c r="L4" s="443">
        <f t="shared" si="0"/>
        <v>44850</v>
      </c>
      <c r="M4" s="851">
        <f t="shared" si="1"/>
        <v>31</v>
      </c>
      <c r="N4" s="815">
        <f t="shared" si="2"/>
        <v>0</v>
      </c>
      <c r="O4" s="445">
        <f t="shared" si="3"/>
        <v>0</v>
      </c>
      <c r="P4" s="815">
        <f t="shared" si="4"/>
        <v>-6</v>
      </c>
      <c r="Q4" s="445">
        <f t="shared" si="5"/>
        <v>0</v>
      </c>
      <c r="R4" s="815">
        <f t="shared" ca="1" si="6"/>
        <v>354</v>
      </c>
      <c r="S4" s="820">
        <f t="shared" ca="1" si="7"/>
        <v>212400</v>
      </c>
      <c r="T4" s="445">
        <f t="shared" si="8"/>
        <v>9300</v>
      </c>
      <c r="U4" s="443">
        <f t="shared" si="9"/>
        <v>44910</v>
      </c>
      <c r="V4" s="443"/>
      <c r="W4" s="443">
        <v>44944</v>
      </c>
      <c r="X4" s="812">
        <f t="shared" ref="X4:X12" si="11">W4-U4</f>
        <v>34</v>
      </c>
      <c r="Y4" s="806">
        <f t="shared" si="10"/>
        <v>221</v>
      </c>
      <c r="Z4" s="852"/>
      <c r="AA4" s="853"/>
      <c r="AB4" s="853"/>
      <c r="AC4" s="853"/>
      <c r="AD4" s="853"/>
      <c r="AE4" s="853"/>
      <c r="AF4" s="853"/>
      <c r="AG4" s="853"/>
      <c r="AH4" s="853"/>
      <c r="AI4" s="853"/>
      <c r="AJ4" s="853"/>
      <c r="AK4" s="853"/>
      <c r="AL4" s="853"/>
      <c r="AM4" s="853"/>
      <c r="AN4" s="853"/>
      <c r="AO4" s="853"/>
    </row>
    <row r="5" spans="1:41" ht="15">
      <c r="A5" s="835">
        <v>4652181</v>
      </c>
      <c r="B5" s="780" t="s">
        <v>1390</v>
      </c>
      <c r="C5" s="438" t="s">
        <v>4953</v>
      </c>
      <c r="D5" s="448" t="s">
        <v>29</v>
      </c>
      <c r="E5" s="438" t="s">
        <v>1250</v>
      </c>
      <c r="F5" s="438" t="s">
        <v>31</v>
      </c>
      <c r="G5" s="438" t="s">
        <v>4952</v>
      </c>
      <c r="H5" s="438"/>
      <c r="I5" s="441">
        <v>44845</v>
      </c>
      <c r="J5" s="850">
        <v>44871</v>
      </c>
      <c r="K5" s="438" t="s">
        <v>205</v>
      </c>
      <c r="L5" s="443">
        <f t="shared" si="0"/>
        <v>44854</v>
      </c>
      <c r="M5" s="851">
        <f t="shared" si="1"/>
        <v>27</v>
      </c>
      <c r="N5" s="815">
        <f t="shared" si="2"/>
        <v>0</v>
      </c>
      <c r="O5" s="445">
        <f t="shared" si="3"/>
        <v>0</v>
      </c>
      <c r="P5" s="815">
        <f t="shared" si="4"/>
        <v>-10</v>
      </c>
      <c r="Q5" s="445">
        <f t="shared" si="5"/>
        <v>0</v>
      </c>
      <c r="R5" s="815">
        <f t="shared" ca="1" si="6"/>
        <v>354</v>
      </c>
      <c r="S5" s="820">
        <f t="shared" ca="1" si="7"/>
        <v>212400</v>
      </c>
      <c r="T5" s="445">
        <f t="shared" si="8"/>
        <v>6900</v>
      </c>
      <c r="U5" s="443">
        <f t="shared" si="9"/>
        <v>44914</v>
      </c>
      <c r="V5" s="443"/>
      <c r="W5" s="443">
        <v>44943</v>
      </c>
      <c r="X5" s="812">
        <f t="shared" si="11"/>
        <v>29</v>
      </c>
      <c r="Y5" s="806">
        <f t="shared" si="10"/>
        <v>188.5</v>
      </c>
      <c r="Z5" s="852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853"/>
    </row>
    <row r="6" spans="1:41" ht="15">
      <c r="A6" s="835">
        <v>4652183</v>
      </c>
      <c r="B6" s="780" t="s">
        <v>1390</v>
      </c>
      <c r="C6" s="438" t="s">
        <v>4954</v>
      </c>
      <c r="D6" s="448" t="s">
        <v>29</v>
      </c>
      <c r="E6" s="438" t="s">
        <v>1250</v>
      </c>
      <c r="F6" s="438" t="s">
        <v>31</v>
      </c>
      <c r="G6" s="438" t="s">
        <v>4952</v>
      </c>
      <c r="H6" s="438"/>
      <c r="I6" s="441">
        <v>44845</v>
      </c>
      <c r="J6" s="850">
        <v>44871</v>
      </c>
      <c r="K6" s="438" t="s">
        <v>205</v>
      </c>
      <c r="L6" s="443">
        <f t="shared" si="0"/>
        <v>44854</v>
      </c>
      <c r="M6" s="851">
        <f t="shared" si="1"/>
        <v>27</v>
      </c>
      <c r="N6" s="815">
        <f t="shared" si="2"/>
        <v>0</v>
      </c>
      <c r="O6" s="445">
        <f t="shared" si="3"/>
        <v>0</v>
      </c>
      <c r="P6" s="815">
        <f t="shared" si="4"/>
        <v>-10</v>
      </c>
      <c r="Q6" s="445">
        <f t="shared" si="5"/>
        <v>0</v>
      </c>
      <c r="R6" s="815">
        <f t="shared" ca="1" si="6"/>
        <v>354</v>
      </c>
      <c r="S6" s="820">
        <f t="shared" ca="1" si="7"/>
        <v>212400</v>
      </c>
      <c r="T6" s="445">
        <f t="shared" si="8"/>
        <v>6900</v>
      </c>
      <c r="U6" s="443">
        <f t="shared" si="9"/>
        <v>44914</v>
      </c>
      <c r="V6" s="443"/>
      <c r="W6" s="443">
        <v>44944</v>
      </c>
      <c r="X6" s="812">
        <f t="shared" si="11"/>
        <v>30</v>
      </c>
      <c r="Y6" s="806">
        <f t="shared" si="10"/>
        <v>195</v>
      </c>
      <c r="Z6" s="852"/>
      <c r="AA6" s="853"/>
      <c r="AB6" s="853"/>
      <c r="AC6" s="853"/>
      <c r="AD6" s="853"/>
      <c r="AE6" s="853"/>
      <c r="AF6" s="853"/>
      <c r="AG6" s="853"/>
      <c r="AH6" s="853"/>
      <c r="AI6" s="853"/>
      <c r="AJ6" s="853"/>
      <c r="AK6" s="853"/>
      <c r="AL6" s="853"/>
      <c r="AM6" s="853"/>
      <c r="AN6" s="853"/>
      <c r="AO6" s="853"/>
    </row>
    <row r="7" spans="1:41" ht="15">
      <c r="A7" s="835">
        <v>4697103</v>
      </c>
      <c r="B7" s="780" t="s">
        <v>1390</v>
      </c>
      <c r="C7" s="438" t="s">
        <v>4955</v>
      </c>
      <c r="D7" s="448" t="s">
        <v>29</v>
      </c>
      <c r="E7" s="438" t="s">
        <v>1250</v>
      </c>
      <c r="F7" s="438" t="s">
        <v>31</v>
      </c>
      <c r="G7" s="438" t="s">
        <v>4956</v>
      </c>
      <c r="H7" s="438"/>
      <c r="I7" s="441">
        <v>44853</v>
      </c>
      <c r="J7" s="850">
        <v>44871</v>
      </c>
      <c r="K7" s="438" t="s">
        <v>205</v>
      </c>
      <c r="L7" s="443">
        <f t="shared" si="0"/>
        <v>44862</v>
      </c>
      <c r="M7" s="851">
        <f t="shared" si="1"/>
        <v>19</v>
      </c>
      <c r="N7" s="815">
        <f t="shared" si="2"/>
        <v>0</v>
      </c>
      <c r="O7" s="445">
        <f t="shared" si="3"/>
        <v>0</v>
      </c>
      <c r="P7" s="815">
        <f t="shared" si="4"/>
        <v>-18</v>
      </c>
      <c r="Q7" s="445">
        <f t="shared" si="5"/>
        <v>0</v>
      </c>
      <c r="R7" s="815">
        <f t="shared" ca="1" si="6"/>
        <v>354</v>
      </c>
      <c r="S7" s="820">
        <f t="shared" ca="1" si="7"/>
        <v>212400</v>
      </c>
      <c r="T7" s="445">
        <f t="shared" si="8"/>
        <v>2700</v>
      </c>
      <c r="U7" s="443">
        <f t="shared" si="9"/>
        <v>44922</v>
      </c>
      <c r="V7" s="443"/>
      <c r="W7" s="443">
        <v>44944</v>
      </c>
      <c r="X7" s="812">
        <f t="shared" si="11"/>
        <v>22</v>
      </c>
      <c r="Y7" s="806">
        <f t="shared" si="10"/>
        <v>143</v>
      </c>
      <c r="Z7" s="852"/>
      <c r="AA7" s="853"/>
      <c r="AB7" s="853"/>
      <c r="AC7" s="853"/>
      <c r="AD7" s="853"/>
      <c r="AE7" s="853"/>
      <c r="AF7" s="853"/>
      <c r="AG7" s="853"/>
      <c r="AH7" s="853"/>
      <c r="AI7" s="853"/>
      <c r="AJ7" s="853"/>
      <c r="AK7" s="853"/>
      <c r="AL7" s="853"/>
      <c r="AM7" s="853"/>
      <c r="AN7" s="853"/>
      <c r="AO7" s="853"/>
    </row>
    <row r="8" spans="1:41" ht="15">
      <c r="A8" s="835">
        <v>4652015</v>
      </c>
      <c r="B8" s="780" t="s">
        <v>1390</v>
      </c>
      <c r="C8" s="438" t="s">
        <v>4957</v>
      </c>
      <c r="D8" s="448" t="s">
        <v>29</v>
      </c>
      <c r="E8" s="438" t="s">
        <v>1250</v>
      </c>
      <c r="F8" s="438" t="s">
        <v>31</v>
      </c>
      <c r="G8" s="438" t="s">
        <v>4958</v>
      </c>
      <c r="H8" s="438"/>
      <c r="I8" s="441">
        <v>44857</v>
      </c>
      <c r="J8" s="850">
        <v>44880</v>
      </c>
      <c r="K8" s="438" t="s">
        <v>220</v>
      </c>
      <c r="L8" s="443">
        <f t="shared" si="0"/>
        <v>44866</v>
      </c>
      <c r="M8" s="851">
        <f t="shared" si="1"/>
        <v>24</v>
      </c>
      <c r="N8" s="815">
        <f t="shared" si="2"/>
        <v>0</v>
      </c>
      <c r="O8" s="445">
        <f t="shared" si="3"/>
        <v>0</v>
      </c>
      <c r="P8" s="815">
        <f t="shared" si="4"/>
        <v>-22</v>
      </c>
      <c r="Q8" s="445">
        <f t="shared" si="5"/>
        <v>0</v>
      </c>
      <c r="R8" s="815">
        <f t="shared" ca="1" si="6"/>
        <v>354</v>
      </c>
      <c r="S8" s="820">
        <f t="shared" ca="1" si="7"/>
        <v>212400</v>
      </c>
      <c r="T8" s="445">
        <f t="shared" si="8"/>
        <v>5100</v>
      </c>
      <c r="U8" s="443">
        <f t="shared" si="9"/>
        <v>44926</v>
      </c>
      <c r="V8" s="443"/>
      <c r="W8" s="443">
        <v>44955</v>
      </c>
      <c r="X8" s="812">
        <f t="shared" si="11"/>
        <v>29</v>
      </c>
      <c r="Y8" s="806">
        <f t="shared" si="10"/>
        <v>188.5</v>
      </c>
      <c r="Z8" s="852"/>
      <c r="AA8" s="853"/>
      <c r="AB8" s="853"/>
      <c r="AC8" s="853"/>
      <c r="AD8" s="853"/>
      <c r="AE8" s="853"/>
      <c r="AF8" s="853"/>
      <c r="AG8" s="853"/>
      <c r="AH8" s="853"/>
      <c r="AI8" s="853"/>
      <c r="AJ8" s="853"/>
      <c r="AK8" s="853"/>
      <c r="AL8" s="853"/>
      <c r="AM8" s="853"/>
      <c r="AN8" s="853"/>
      <c r="AO8" s="853"/>
    </row>
    <row r="9" spans="1:41" ht="15">
      <c r="A9" s="835">
        <v>4757021</v>
      </c>
      <c r="B9" s="780" t="s">
        <v>1390</v>
      </c>
      <c r="C9" s="438" t="s">
        <v>4959</v>
      </c>
      <c r="D9" s="448" t="s">
        <v>29</v>
      </c>
      <c r="E9" s="438" t="s">
        <v>1250</v>
      </c>
      <c r="F9" s="438" t="s">
        <v>31</v>
      </c>
      <c r="G9" s="438" t="s">
        <v>4949</v>
      </c>
      <c r="H9" s="438"/>
      <c r="I9" s="441">
        <v>44859</v>
      </c>
      <c r="J9" s="850">
        <v>44880</v>
      </c>
      <c r="K9" s="438" t="s">
        <v>220</v>
      </c>
      <c r="L9" s="443">
        <f t="shared" si="0"/>
        <v>44868</v>
      </c>
      <c r="M9" s="851">
        <f t="shared" si="1"/>
        <v>22</v>
      </c>
      <c r="N9" s="815">
        <f t="shared" si="2"/>
        <v>0</v>
      </c>
      <c r="O9" s="445">
        <f t="shared" si="3"/>
        <v>0</v>
      </c>
      <c r="P9" s="815">
        <f t="shared" si="4"/>
        <v>-24</v>
      </c>
      <c r="Q9" s="445">
        <f t="shared" si="5"/>
        <v>0</v>
      </c>
      <c r="R9" s="815">
        <f t="shared" ca="1" si="6"/>
        <v>354</v>
      </c>
      <c r="S9" s="820">
        <f t="shared" ca="1" si="7"/>
        <v>212400</v>
      </c>
      <c r="T9" s="445">
        <f t="shared" si="8"/>
        <v>3900</v>
      </c>
      <c r="U9" s="443">
        <f t="shared" si="9"/>
        <v>44928</v>
      </c>
      <c r="V9" s="443"/>
      <c r="W9" s="443">
        <v>44955</v>
      </c>
      <c r="X9" s="812">
        <f t="shared" si="11"/>
        <v>27</v>
      </c>
      <c r="Y9" s="806">
        <f t="shared" si="10"/>
        <v>175.5</v>
      </c>
      <c r="Z9" s="852"/>
      <c r="AA9" s="853"/>
      <c r="AB9" s="853"/>
      <c r="AC9" s="853"/>
      <c r="AD9" s="853"/>
      <c r="AE9" s="853"/>
      <c r="AF9" s="853"/>
      <c r="AG9" s="853"/>
      <c r="AH9" s="853"/>
      <c r="AI9" s="853"/>
      <c r="AJ9" s="853"/>
      <c r="AK9" s="853"/>
      <c r="AL9" s="853"/>
      <c r="AM9" s="853"/>
      <c r="AN9" s="853"/>
      <c r="AO9" s="853"/>
    </row>
    <row r="10" spans="1:41" ht="15">
      <c r="A10" s="835">
        <v>4757019</v>
      </c>
      <c r="B10" s="780" t="s">
        <v>1390</v>
      </c>
      <c r="C10" s="438" t="s">
        <v>4960</v>
      </c>
      <c r="D10" s="448" t="s">
        <v>29</v>
      </c>
      <c r="E10" s="438" t="s">
        <v>1250</v>
      </c>
      <c r="F10" s="438" t="s">
        <v>31</v>
      </c>
      <c r="G10" s="438" t="s">
        <v>4949</v>
      </c>
      <c r="H10" s="438"/>
      <c r="I10" s="441">
        <v>44859</v>
      </c>
      <c r="J10" s="850">
        <v>44880</v>
      </c>
      <c r="K10" s="438" t="s">
        <v>220</v>
      </c>
      <c r="L10" s="443">
        <f t="shared" si="0"/>
        <v>44868</v>
      </c>
      <c r="M10" s="851">
        <f t="shared" si="1"/>
        <v>22</v>
      </c>
      <c r="N10" s="815">
        <f t="shared" si="2"/>
        <v>0</v>
      </c>
      <c r="O10" s="445">
        <f t="shared" si="3"/>
        <v>0</v>
      </c>
      <c r="P10" s="815">
        <f t="shared" si="4"/>
        <v>-24</v>
      </c>
      <c r="Q10" s="445">
        <f t="shared" si="5"/>
        <v>0</v>
      </c>
      <c r="R10" s="815">
        <f t="shared" ca="1" si="6"/>
        <v>354</v>
      </c>
      <c r="S10" s="820">
        <f t="shared" ca="1" si="7"/>
        <v>212400</v>
      </c>
      <c r="T10" s="445">
        <f t="shared" si="8"/>
        <v>3900</v>
      </c>
      <c r="U10" s="443">
        <f t="shared" si="9"/>
        <v>44928</v>
      </c>
      <c r="V10" s="443"/>
      <c r="W10" s="443">
        <v>44955</v>
      </c>
      <c r="X10" s="812">
        <f t="shared" si="11"/>
        <v>27</v>
      </c>
      <c r="Y10" s="806">
        <f t="shared" si="10"/>
        <v>175.5</v>
      </c>
      <c r="Z10" s="852"/>
      <c r="AA10" s="853"/>
      <c r="AB10" s="853"/>
      <c r="AC10" s="853"/>
      <c r="AD10" s="853"/>
      <c r="AE10" s="853"/>
      <c r="AF10" s="853"/>
      <c r="AG10" s="853"/>
      <c r="AH10" s="853"/>
      <c r="AI10" s="853"/>
      <c r="AJ10" s="853"/>
      <c r="AK10" s="853"/>
      <c r="AL10" s="853"/>
      <c r="AM10" s="853"/>
      <c r="AN10" s="853"/>
      <c r="AO10" s="853"/>
    </row>
    <row r="11" spans="1:41" ht="15">
      <c r="A11" s="835">
        <v>4757013</v>
      </c>
      <c r="B11" s="780" t="s">
        <v>1390</v>
      </c>
      <c r="C11" s="438" t="s">
        <v>4961</v>
      </c>
      <c r="D11" s="448" t="s">
        <v>29</v>
      </c>
      <c r="E11" s="438" t="s">
        <v>1250</v>
      </c>
      <c r="F11" s="438" t="s">
        <v>31</v>
      </c>
      <c r="G11" s="438" t="s">
        <v>4949</v>
      </c>
      <c r="H11" s="438"/>
      <c r="I11" s="441">
        <v>44863</v>
      </c>
      <c r="J11" s="850">
        <v>44880</v>
      </c>
      <c r="K11" s="438" t="s">
        <v>220</v>
      </c>
      <c r="L11" s="443">
        <f t="shared" si="0"/>
        <v>44872</v>
      </c>
      <c r="M11" s="851">
        <f t="shared" si="1"/>
        <v>18</v>
      </c>
      <c r="N11" s="815">
        <f t="shared" si="2"/>
        <v>0</v>
      </c>
      <c r="O11" s="445">
        <f t="shared" si="3"/>
        <v>0</v>
      </c>
      <c r="P11" s="815">
        <f t="shared" si="4"/>
        <v>-28</v>
      </c>
      <c r="Q11" s="445">
        <f t="shared" si="5"/>
        <v>0</v>
      </c>
      <c r="R11" s="815">
        <f t="shared" ca="1" si="6"/>
        <v>354</v>
      </c>
      <c r="S11" s="820">
        <f t="shared" ca="1" si="7"/>
        <v>212400</v>
      </c>
      <c r="T11" s="445">
        <f t="shared" si="8"/>
        <v>2400</v>
      </c>
      <c r="U11" s="443">
        <f t="shared" si="9"/>
        <v>44932</v>
      </c>
      <c r="V11" s="443"/>
      <c r="W11" s="443">
        <v>44955</v>
      </c>
      <c r="X11" s="812">
        <f t="shared" si="11"/>
        <v>23</v>
      </c>
      <c r="Y11" s="806">
        <f t="shared" si="10"/>
        <v>149.5</v>
      </c>
      <c r="Z11" s="852"/>
      <c r="AA11" s="853"/>
      <c r="AB11" s="853"/>
      <c r="AC11" s="853"/>
      <c r="AD11" s="853"/>
      <c r="AE11" s="853"/>
      <c r="AF11" s="853"/>
      <c r="AG11" s="853"/>
      <c r="AH11" s="853"/>
      <c r="AI11" s="853"/>
      <c r="AJ11" s="853"/>
      <c r="AK11" s="853"/>
      <c r="AL11" s="853"/>
      <c r="AM11" s="853"/>
      <c r="AN11" s="853"/>
      <c r="AO11" s="853"/>
    </row>
    <row r="12" spans="1:41" ht="15">
      <c r="A12" s="835">
        <v>4757017</v>
      </c>
      <c r="B12" s="780" t="s">
        <v>1390</v>
      </c>
      <c r="C12" s="438" t="s">
        <v>4962</v>
      </c>
      <c r="D12" s="448" t="s">
        <v>29</v>
      </c>
      <c r="E12" s="438" t="s">
        <v>1250</v>
      </c>
      <c r="F12" s="438" t="s">
        <v>31</v>
      </c>
      <c r="G12" s="438" t="s">
        <v>4949</v>
      </c>
      <c r="H12" s="438"/>
      <c r="I12" s="441">
        <v>44863</v>
      </c>
      <c r="J12" s="850">
        <v>44880</v>
      </c>
      <c r="K12" s="438" t="s">
        <v>220</v>
      </c>
      <c r="L12" s="443">
        <f t="shared" si="0"/>
        <v>44872</v>
      </c>
      <c r="M12" s="851">
        <f t="shared" si="1"/>
        <v>18</v>
      </c>
      <c r="N12" s="815">
        <f t="shared" si="2"/>
        <v>0</v>
      </c>
      <c r="O12" s="445">
        <f t="shared" si="3"/>
        <v>0</v>
      </c>
      <c r="P12" s="815">
        <f t="shared" si="4"/>
        <v>-28</v>
      </c>
      <c r="Q12" s="445">
        <f t="shared" si="5"/>
        <v>0</v>
      </c>
      <c r="R12" s="815">
        <f t="shared" ca="1" si="6"/>
        <v>354</v>
      </c>
      <c r="S12" s="820">
        <f t="shared" ca="1" si="7"/>
        <v>212400</v>
      </c>
      <c r="T12" s="445">
        <f t="shared" si="8"/>
        <v>2400</v>
      </c>
      <c r="U12" s="443">
        <f t="shared" si="9"/>
        <v>44932</v>
      </c>
      <c r="V12" s="443"/>
      <c r="W12" s="443">
        <v>44955</v>
      </c>
      <c r="X12" s="812">
        <f t="shared" si="11"/>
        <v>23</v>
      </c>
      <c r="Y12" s="806">
        <f t="shared" si="10"/>
        <v>149.5</v>
      </c>
      <c r="Z12" s="852"/>
      <c r="AA12" s="853"/>
      <c r="AB12" s="853"/>
      <c r="AC12" s="853"/>
      <c r="AD12" s="853"/>
      <c r="AE12" s="853"/>
      <c r="AF12" s="853"/>
      <c r="AG12" s="853"/>
      <c r="AH12" s="853"/>
      <c r="AI12" s="853"/>
      <c r="AJ12" s="853"/>
      <c r="AK12" s="853"/>
      <c r="AL12" s="853"/>
      <c r="AM12" s="853"/>
      <c r="AN12" s="853"/>
      <c r="AO12" s="853"/>
    </row>
    <row r="13" spans="1:41" ht="15">
      <c r="A13" s="835">
        <v>4757023</v>
      </c>
      <c r="B13" s="780" t="s">
        <v>1390</v>
      </c>
      <c r="C13" s="438" t="s">
        <v>4963</v>
      </c>
      <c r="D13" s="448" t="s">
        <v>29</v>
      </c>
      <c r="E13" s="438" t="s">
        <v>1250</v>
      </c>
      <c r="F13" s="438" t="s">
        <v>31</v>
      </c>
      <c r="G13" s="438" t="s">
        <v>4964</v>
      </c>
      <c r="H13" s="438" t="s">
        <v>4965</v>
      </c>
      <c r="I13" s="441">
        <v>44867</v>
      </c>
      <c r="J13" s="850">
        <v>44917</v>
      </c>
      <c r="K13" s="438" t="s">
        <v>361</v>
      </c>
      <c r="L13" s="443">
        <f t="shared" si="0"/>
        <v>44876</v>
      </c>
      <c r="M13" s="851">
        <f t="shared" si="1"/>
        <v>51</v>
      </c>
      <c r="N13" s="815">
        <f t="shared" si="2"/>
        <v>0</v>
      </c>
      <c r="O13" s="445">
        <f t="shared" si="3"/>
        <v>0</v>
      </c>
      <c r="P13" s="815">
        <f t="shared" si="4"/>
        <v>-32</v>
      </c>
      <c r="Q13" s="445">
        <f t="shared" si="5"/>
        <v>0</v>
      </c>
      <c r="R13" s="815">
        <f t="shared" ca="1" si="6"/>
        <v>354</v>
      </c>
      <c r="S13" s="820">
        <f t="shared" ca="1" si="7"/>
        <v>212400</v>
      </c>
      <c r="T13" s="445">
        <f t="shared" si="8"/>
        <v>21300</v>
      </c>
      <c r="U13" s="443">
        <f t="shared" si="9"/>
        <v>44936</v>
      </c>
      <c r="V13" s="443"/>
      <c r="W13" s="443">
        <v>45050</v>
      </c>
      <c r="X13" s="812">
        <f ca="1">IF(U13&lt;TODAY(),(TODAY()-U13),"0")</f>
        <v>252</v>
      </c>
      <c r="Y13" s="806">
        <f t="shared" ca="1" si="10"/>
        <v>1638</v>
      </c>
      <c r="Z13" s="852"/>
      <c r="AA13" s="853"/>
      <c r="AB13" s="853"/>
      <c r="AC13" s="853"/>
      <c r="AD13" s="853"/>
      <c r="AE13" s="853"/>
      <c r="AF13" s="853"/>
      <c r="AG13" s="853"/>
      <c r="AH13" s="853"/>
      <c r="AI13" s="853"/>
      <c r="AJ13" s="853"/>
      <c r="AK13" s="853"/>
      <c r="AL13" s="853"/>
      <c r="AM13" s="853"/>
      <c r="AN13" s="853"/>
      <c r="AO13" s="853"/>
    </row>
    <row r="14" spans="1:41" ht="15">
      <c r="A14" s="835">
        <v>4697105</v>
      </c>
      <c r="B14" s="780" t="s">
        <v>1390</v>
      </c>
      <c r="C14" s="438" t="s">
        <v>4966</v>
      </c>
      <c r="D14" s="448" t="s">
        <v>29</v>
      </c>
      <c r="E14" s="438" t="s">
        <v>1250</v>
      </c>
      <c r="F14" s="438" t="s">
        <v>31</v>
      </c>
      <c r="G14" s="438" t="s">
        <v>4967</v>
      </c>
      <c r="H14" s="438"/>
      <c r="I14" s="441">
        <v>44828</v>
      </c>
      <c r="J14" s="453">
        <v>44851</v>
      </c>
      <c r="K14" s="438" t="s">
        <v>183</v>
      </c>
      <c r="L14" s="443">
        <f t="shared" si="0"/>
        <v>44837</v>
      </c>
      <c r="M14" s="851">
        <f t="shared" si="1"/>
        <v>24</v>
      </c>
      <c r="N14" s="782">
        <f t="shared" si="2"/>
        <v>0</v>
      </c>
      <c r="O14" s="783">
        <f t="shared" si="3"/>
        <v>0</v>
      </c>
      <c r="P14" s="782">
        <f t="shared" si="4"/>
        <v>7</v>
      </c>
      <c r="Q14" s="783">
        <f t="shared" si="5"/>
        <v>0</v>
      </c>
      <c r="R14" s="784">
        <f t="shared" ref="R14:R15" si="12">J14-I14+1-P14</f>
        <v>17</v>
      </c>
      <c r="S14" s="785">
        <f t="shared" si="7"/>
        <v>10200</v>
      </c>
      <c r="T14" s="786">
        <f t="shared" si="8"/>
        <v>5100</v>
      </c>
      <c r="U14" s="443">
        <f t="shared" si="9"/>
        <v>44897</v>
      </c>
      <c r="V14" s="443">
        <v>44880</v>
      </c>
      <c r="W14" s="443">
        <v>44929</v>
      </c>
      <c r="X14" s="812">
        <f t="shared" ref="X14:X15" si="13">W14-U14</f>
        <v>32</v>
      </c>
      <c r="Y14" s="806">
        <f t="shared" si="10"/>
        <v>208</v>
      </c>
      <c r="Z14" s="852"/>
      <c r="AA14" s="853"/>
      <c r="AB14" s="853"/>
      <c r="AC14" s="853"/>
      <c r="AD14" s="853"/>
      <c r="AE14" s="853"/>
      <c r="AF14" s="853"/>
      <c r="AG14" s="853"/>
      <c r="AH14" s="853"/>
      <c r="AI14" s="853"/>
      <c r="AJ14" s="853"/>
      <c r="AK14" s="853"/>
      <c r="AL14" s="853"/>
      <c r="AM14" s="853"/>
      <c r="AN14" s="853"/>
      <c r="AO14" s="853"/>
    </row>
    <row r="15" spans="1:41" ht="15">
      <c r="A15" s="835">
        <v>4652179</v>
      </c>
      <c r="B15" s="780" t="s">
        <v>1390</v>
      </c>
      <c r="C15" s="438" t="s">
        <v>4968</v>
      </c>
      <c r="D15" s="448" t="s">
        <v>29</v>
      </c>
      <c r="E15" s="438" t="s">
        <v>1250</v>
      </c>
      <c r="F15" s="438" t="s">
        <v>31</v>
      </c>
      <c r="G15" s="438" t="s">
        <v>4952</v>
      </c>
      <c r="H15" s="438"/>
      <c r="I15" s="441">
        <v>44841</v>
      </c>
      <c r="J15" s="453">
        <v>44851</v>
      </c>
      <c r="K15" s="438" t="s">
        <v>183</v>
      </c>
      <c r="L15" s="443">
        <f t="shared" si="0"/>
        <v>44850</v>
      </c>
      <c r="M15" s="851">
        <f t="shared" si="1"/>
        <v>11</v>
      </c>
      <c r="N15" s="782">
        <f t="shared" si="2"/>
        <v>0</v>
      </c>
      <c r="O15" s="783">
        <f t="shared" si="3"/>
        <v>0</v>
      </c>
      <c r="P15" s="782">
        <f t="shared" si="4"/>
        <v>-6</v>
      </c>
      <c r="Q15" s="783">
        <f t="shared" si="5"/>
        <v>0</v>
      </c>
      <c r="R15" s="784">
        <f t="shared" si="12"/>
        <v>17</v>
      </c>
      <c r="S15" s="785">
        <f t="shared" si="7"/>
        <v>300</v>
      </c>
      <c r="T15" s="786">
        <f t="shared" si="8"/>
        <v>300</v>
      </c>
      <c r="U15" s="443">
        <f t="shared" si="9"/>
        <v>44910</v>
      </c>
      <c r="V15" s="810">
        <v>44880</v>
      </c>
      <c r="W15" s="443">
        <v>44928</v>
      </c>
      <c r="X15" s="812">
        <f t="shared" si="13"/>
        <v>18</v>
      </c>
      <c r="Y15" s="806">
        <f t="shared" si="10"/>
        <v>117</v>
      </c>
      <c r="Z15" s="852"/>
      <c r="AA15" s="853"/>
      <c r="AB15" s="853"/>
      <c r="AC15" s="853"/>
      <c r="AD15" s="853"/>
      <c r="AE15" s="853"/>
      <c r="AF15" s="853"/>
      <c r="AG15" s="853"/>
      <c r="AH15" s="853"/>
      <c r="AI15" s="853"/>
      <c r="AJ15" s="853"/>
      <c r="AK15" s="853"/>
      <c r="AL15" s="853"/>
      <c r="AM15" s="853"/>
      <c r="AN15" s="853"/>
      <c r="AO15" s="853"/>
    </row>
    <row r="16" spans="1:41" ht="15">
      <c r="A16" s="809">
        <v>4652203</v>
      </c>
      <c r="B16" s="780" t="s">
        <v>1390</v>
      </c>
      <c r="C16" s="438" t="s">
        <v>4969</v>
      </c>
      <c r="D16" s="448" t="s">
        <v>29</v>
      </c>
      <c r="E16" s="438" t="s">
        <v>1250</v>
      </c>
      <c r="F16" s="438" t="s">
        <v>31</v>
      </c>
      <c r="G16" s="441" t="s">
        <v>4970</v>
      </c>
      <c r="H16" s="438"/>
      <c r="I16" s="441">
        <v>44802</v>
      </c>
      <c r="J16" s="441">
        <v>44821</v>
      </c>
      <c r="K16" s="787" t="s">
        <v>106</v>
      </c>
      <c r="L16" s="443">
        <f t="shared" si="0"/>
        <v>44811</v>
      </c>
      <c r="M16" s="854">
        <f t="shared" si="1"/>
        <v>20</v>
      </c>
      <c r="N16" s="782">
        <f t="shared" si="2"/>
        <v>3</v>
      </c>
      <c r="O16" s="783">
        <f t="shared" si="3"/>
        <v>0</v>
      </c>
      <c r="P16" s="782">
        <f t="shared" ref="P16:P37" si="14">J16-I16+1</f>
        <v>20</v>
      </c>
      <c r="Q16" s="783">
        <f t="shared" si="5"/>
        <v>3000</v>
      </c>
      <c r="R16" s="786"/>
      <c r="S16" s="786"/>
      <c r="T16" s="786">
        <f t="shared" si="8"/>
        <v>3000</v>
      </c>
      <c r="U16" s="443">
        <f t="shared" si="9"/>
        <v>44871</v>
      </c>
      <c r="V16" s="810">
        <v>44851</v>
      </c>
      <c r="W16" s="443">
        <v>44869</v>
      </c>
      <c r="X16" s="812">
        <f t="shared" ref="X16:X37" si="15">IF((W16-U16)&gt;0,W16-U16,0)</f>
        <v>0</v>
      </c>
      <c r="Y16" s="806">
        <f t="shared" si="10"/>
        <v>0</v>
      </c>
      <c r="Z16" s="852"/>
      <c r="AA16" s="853"/>
      <c r="AB16" s="853"/>
      <c r="AC16" s="853"/>
      <c r="AD16" s="853"/>
      <c r="AE16" s="853"/>
      <c r="AF16" s="853"/>
      <c r="AG16" s="853"/>
      <c r="AH16" s="853"/>
      <c r="AI16" s="853"/>
      <c r="AJ16" s="853"/>
      <c r="AK16" s="853"/>
      <c r="AL16" s="853"/>
      <c r="AM16" s="853"/>
      <c r="AN16" s="853"/>
      <c r="AO16" s="853"/>
    </row>
    <row r="17" spans="1:41" ht="15">
      <c r="A17" s="809">
        <v>4652167</v>
      </c>
      <c r="B17" s="780" t="s">
        <v>1390</v>
      </c>
      <c r="C17" s="438" t="s">
        <v>4971</v>
      </c>
      <c r="D17" s="448" t="s">
        <v>29</v>
      </c>
      <c r="E17" s="438" t="s">
        <v>1250</v>
      </c>
      <c r="F17" s="438" t="s">
        <v>31</v>
      </c>
      <c r="G17" s="441" t="s">
        <v>4970</v>
      </c>
      <c r="H17" s="438"/>
      <c r="I17" s="441">
        <v>44803</v>
      </c>
      <c r="J17" s="441">
        <v>44821</v>
      </c>
      <c r="K17" s="787" t="s">
        <v>106</v>
      </c>
      <c r="L17" s="443">
        <f t="shared" si="0"/>
        <v>44812</v>
      </c>
      <c r="M17" s="854">
        <f t="shared" si="1"/>
        <v>19</v>
      </c>
      <c r="N17" s="782">
        <f t="shared" si="2"/>
        <v>2</v>
      </c>
      <c r="O17" s="783">
        <f t="shared" si="3"/>
        <v>0</v>
      </c>
      <c r="P17" s="782">
        <f t="shared" si="14"/>
        <v>19</v>
      </c>
      <c r="Q17" s="783">
        <f t="shared" si="5"/>
        <v>2700</v>
      </c>
      <c r="R17" s="786"/>
      <c r="S17" s="786"/>
      <c r="T17" s="786">
        <f t="shared" si="8"/>
        <v>2700</v>
      </c>
      <c r="U17" s="443">
        <f t="shared" si="9"/>
        <v>44872</v>
      </c>
      <c r="V17" s="810">
        <v>44851</v>
      </c>
      <c r="W17" s="443">
        <v>44873</v>
      </c>
      <c r="X17" s="812">
        <f t="shared" si="15"/>
        <v>1</v>
      </c>
      <c r="Y17" s="806">
        <f t="shared" si="10"/>
        <v>6.5</v>
      </c>
      <c r="Z17" s="852"/>
      <c r="AA17" s="853"/>
      <c r="AB17" s="853"/>
      <c r="AC17" s="853"/>
      <c r="AD17" s="853"/>
      <c r="AE17" s="853"/>
      <c r="AF17" s="853"/>
      <c r="AG17" s="853"/>
      <c r="AH17" s="853"/>
      <c r="AI17" s="853"/>
      <c r="AJ17" s="853"/>
      <c r="AK17" s="853"/>
      <c r="AL17" s="853"/>
      <c r="AM17" s="853"/>
      <c r="AN17" s="853"/>
      <c r="AO17" s="853"/>
    </row>
    <row r="18" spans="1:41" ht="15">
      <c r="A18" s="809">
        <v>4652187</v>
      </c>
      <c r="B18" s="780" t="s">
        <v>1390</v>
      </c>
      <c r="C18" s="438" t="s">
        <v>4972</v>
      </c>
      <c r="D18" s="448" t="s">
        <v>29</v>
      </c>
      <c r="E18" s="438" t="s">
        <v>1250</v>
      </c>
      <c r="F18" s="438" t="s">
        <v>31</v>
      </c>
      <c r="G18" s="441" t="s">
        <v>4970</v>
      </c>
      <c r="H18" s="438"/>
      <c r="I18" s="441">
        <v>44803</v>
      </c>
      <c r="J18" s="441">
        <v>44821</v>
      </c>
      <c r="K18" s="787" t="s">
        <v>106</v>
      </c>
      <c r="L18" s="443">
        <f t="shared" si="0"/>
        <v>44812</v>
      </c>
      <c r="M18" s="854">
        <f t="shared" si="1"/>
        <v>19</v>
      </c>
      <c r="N18" s="782">
        <f t="shared" si="2"/>
        <v>2</v>
      </c>
      <c r="O18" s="783">
        <f t="shared" si="3"/>
        <v>0</v>
      </c>
      <c r="P18" s="782">
        <f t="shared" si="14"/>
        <v>19</v>
      </c>
      <c r="Q18" s="783">
        <f t="shared" si="5"/>
        <v>2700</v>
      </c>
      <c r="R18" s="786"/>
      <c r="S18" s="786"/>
      <c r="T18" s="786">
        <f t="shared" si="8"/>
        <v>2700</v>
      </c>
      <c r="U18" s="443">
        <f t="shared" si="9"/>
        <v>44872</v>
      </c>
      <c r="V18" s="443">
        <v>44851</v>
      </c>
      <c r="W18" s="443">
        <v>44873</v>
      </c>
      <c r="X18" s="812">
        <f t="shared" si="15"/>
        <v>1</v>
      </c>
      <c r="Y18" s="806">
        <f t="shared" si="10"/>
        <v>6.5</v>
      </c>
      <c r="Z18" s="852"/>
      <c r="AA18" s="853"/>
      <c r="AB18" s="853"/>
      <c r="AC18" s="853"/>
      <c r="AD18" s="853"/>
      <c r="AE18" s="853"/>
      <c r="AF18" s="853"/>
      <c r="AG18" s="853"/>
      <c r="AH18" s="853"/>
      <c r="AI18" s="853"/>
      <c r="AJ18" s="853"/>
      <c r="AK18" s="853"/>
      <c r="AL18" s="853"/>
      <c r="AM18" s="853"/>
      <c r="AN18" s="853"/>
      <c r="AO18" s="853"/>
    </row>
    <row r="19" spans="1:41" ht="15">
      <c r="A19" s="809">
        <v>4652189</v>
      </c>
      <c r="B19" s="780" t="s">
        <v>1390</v>
      </c>
      <c r="C19" s="438" t="s">
        <v>4973</v>
      </c>
      <c r="D19" s="448" t="s">
        <v>29</v>
      </c>
      <c r="E19" s="438" t="s">
        <v>1250</v>
      </c>
      <c r="F19" s="438" t="s">
        <v>31</v>
      </c>
      <c r="G19" s="441" t="s">
        <v>4970</v>
      </c>
      <c r="H19" s="438"/>
      <c r="I19" s="441">
        <v>44803</v>
      </c>
      <c r="J19" s="441">
        <v>44821</v>
      </c>
      <c r="K19" s="787" t="s">
        <v>106</v>
      </c>
      <c r="L19" s="443">
        <f t="shared" si="0"/>
        <v>44812</v>
      </c>
      <c r="M19" s="854">
        <f t="shared" si="1"/>
        <v>19</v>
      </c>
      <c r="N19" s="782">
        <f t="shared" si="2"/>
        <v>2</v>
      </c>
      <c r="O19" s="783">
        <f t="shared" si="3"/>
        <v>0</v>
      </c>
      <c r="P19" s="782">
        <f t="shared" si="14"/>
        <v>19</v>
      </c>
      <c r="Q19" s="783">
        <f t="shared" si="5"/>
        <v>2700</v>
      </c>
      <c r="R19" s="786"/>
      <c r="S19" s="786"/>
      <c r="T19" s="786">
        <f t="shared" si="8"/>
        <v>2700</v>
      </c>
      <c r="U19" s="443">
        <f t="shared" si="9"/>
        <v>44872</v>
      </c>
      <c r="V19" s="443">
        <v>44851</v>
      </c>
      <c r="W19" s="443">
        <v>44869</v>
      </c>
      <c r="X19" s="812">
        <f t="shared" si="15"/>
        <v>0</v>
      </c>
      <c r="Y19" s="806">
        <f t="shared" si="10"/>
        <v>0</v>
      </c>
      <c r="Z19" s="852"/>
      <c r="AA19" s="853"/>
      <c r="AB19" s="853"/>
      <c r="AC19" s="853"/>
      <c r="AD19" s="853"/>
      <c r="AE19" s="853"/>
      <c r="AF19" s="853"/>
      <c r="AG19" s="853"/>
      <c r="AH19" s="853"/>
      <c r="AI19" s="853"/>
      <c r="AJ19" s="853"/>
      <c r="AK19" s="853"/>
      <c r="AL19" s="853"/>
      <c r="AM19" s="853"/>
      <c r="AN19" s="853"/>
      <c r="AO19" s="853"/>
    </row>
    <row r="20" spans="1:41" ht="15">
      <c r="A20" s="809">
        <v>4652191</v>
      </c>
      <c r="B20" s="780" t="s">
        <v>1390</v>
      </c>
      <c r="C20" s="438" t="s">
        <v>4974</v>
      </c>
      <c r="D20" s="448" t="s">
        <v>29</v>
      </c>
      <c r="E20" s="438" t="s">
        <v>1250</v>
      </c>
      <c r="F20" s="438" t="s">
        <v>31</v>
      </c>
      <c r="G20" s="441" t="s">
        <v>4970</v>
      </c>
      <c r="H20" s="438"/>
      <c r="I20" s="441">
        <v>44804</v>
      </c>
      <c r="J20" s="441">
        <v>44821</v>
      </c>
      <c r="K20" s="787" t="s">
        <v>106</v>
      </c>
      <c r="L20" s="443">
        <f t="shared" si="0"/>
        <v>44813</v>
      </c>
      <c r="M20" s="854">
        <f t="shared" si="1"/>
        <v>18</v>
      </c>
      <c r="N20" s="782">
        <f t="shared" si="2"/>
        <v>0</v>
      </c>
      <c r="O20" s="783">
        <f t="shared" si="3"/>
        <v>0</v>
      </c>
      <c r="P20" s="782">
        <f t="shared" si="14"/>
        <v>18</v>
      </c>
      <c r="Q20" s="783">
        <f t="shared" si="5"/>
        <v>2400</v>
      </c>
      <c r="R20" s="786"/>
      <c r="S20" s="786"/>
      <c r="T20" s="786">
        <f t="shared" si="8"/>
        <v>2400</v>
      </c>
      <c r="U20" s="443">
        <f t="shared" si="9"/>
        <v>44873</v>
      </c>
      <c r="V20" s="443">
        <v>44851</v>
      </c>
      <c r="W20" s="443">
        <v>44869</v>
      </c>
      <c r="X20" s="812">
        <f t="shared" si="15"/>
        <v>0</v>
      </c>
      <c r="Y20" s="806">
        <f t="shared" si="10"/>
        <v>0</v>
      </c>
      <c r="Z20" s="852"/>
      <c r="AA20" s="853"/>
      <c r="AB20" s="853"/>
      <c r="AC20" s="853"/>
      <c r="AD20" s="853"/>
      <c r="AE20" s="853"/>
      <c r="AF20" s="853"/>
      <c r="AG20" s="853"/>
      <c r="AH20" s="853"/>
      <c r="AI20" s="853"/>
      <c r="AJ20" s="853"/>
      <c r="AK20" s="853"/>
      <c r="AL20" s="853"/>
      <c r="AM20" s="853"/>
      <c r="AN20" s="853"/>
      <c r="AO20" s="853"/>
    </row>
    <row r="21" spans="1:41" ht="15">
      <c r="A21" s="809">
        <v>4652199</v>
      </c>
      <c r="B21" s="780" t="s">
        <v>1390</v>
      </c>
      <c r="C21" s="438" t="s">
        <v>4975</v>
      </c>
      <c r="D21" s="448" t="s">
        <v>29</v>
      </c>
      <c r="E21" s="438" t="s">
        <v>1250</v>
      </c>
      <c r="F21" s="438" t="s">
        <v>31</v>
      </c>
      <c r="G21" s="441" t="s">
        <v>4970</v>
      </c>
      <c r="H21" s="438"/>
      <c r="I21" s="441">
        <v>44804</v>
      </c>
      <c r="J21" s="441">
        <v>44821</v>
      </c>
      <c r="K21" s="787" t="s">
        <v>106</v>
      </c>
      <c r="L21" s="443">
        <f t="shared" si="0"/>
        <v>44813</v>
      </c>
      <c r="M21" s="854">
        <f t="shared" si="1"/>
        <v>18</v>
      </c>
      <c r="N21" s="782">
        <f t="shared" si="2"/>
        <v>0</v>
      </c>
      <c r="O21" s="783">
        <f t="shared" si="3"/>
        <v>0</v>
      </c>
      <c r="P21" s="782">
        <f t="shared" si="14"/>
        <v>18</v>
      </c>
      <c r="Q21" s="783">
        <f t="shared" si="5"/>
        <v>2400</v>
      </c>
      <c r="R21" s="786"/>
      <c r="S21" s="786"/>
      <c r="T21" s="786">
        <f t="shared" si="8"/>
        <v>2400</v>
      </c>
      <c r="U21" s="443">
        <f t="shared" si="9"/>
        <v>44873</v>
      </c>
      <c r="V21" s="443">
        <v>44851</v>
      </c>
      <c r="W21" s="443">
        <v>44869</v>
      </c>
      <c r="X21" s="812">
        <f t="shared" si="15"/>
        <v>0</v>
      </c>
      <c r="Y21" s="806">
        <f t="shared" si="10"/>
        <v>0</v>
      </c>
      <c r="Z21" s="852"/>
      <c r="AA21" s="853"/>
      <c r="AB21" s="853"/>
      <c r="AC21" s="853"/>
      <c r="AD21" s="853"/>
      <c r="AE21" s="853"/>
      <c r="AF21" s="853"/>
      <c r="AG21" s="853"/>
      <c r="AH21" s="853"/>
      <c r="AI21" s="853"/>
      <c r="AJ21" s="853"/>
      <c r="AK21" s="853"/>
      <c r="AL21" s="853"/>
      <c r="AM21" s="853"/>
      <c r="AN21" s="853"/>
      <c r="AO21" s="853"/>
    </row>
    <row r="22" spans="1:41" ht="15">
      <c r="A22" s="809">
        <v>4652149</v>
      </c>
      <c r="B22" s="780" t="s">
        <v>1390</v>
      </c>
      <c r="C22" s="438" t="s">
        <v>4976</v>
      </c>
      <c r="D22" s="448" t="s">
        <v>29</v>
      </c>
      <c r="E22" s="438" t="s">
        <v>1250</v>
      </c>
      <c r="F22" s="438" t="s">
        <v>31</v>
      </c>
      <c r="G22" s="441" t="s">
        <v>4970</v>
      </c>
      <c r="H22" s="438"/>
      <c r="I22" s="441">
        <v>44805</v>
      </c>
      <c r="J22" s="441">
        <v>44821</v>
      </c>
      <c r="K22" s="787" t="s">
        <v>106</v>
      </c>
      <c r="L22" s="443">
        <f t="shared" si="0"/>
        <v>44814</v>
      </c>
      <c r="M22" s="854">
        <f t="shared" si="1"/>
        <v>17</v>
      </c>
      <c r="N22" s="782">
        <f t="shared" si="2"/>
        <v>0</v>
      </c>
      <c r="O22" s="783">
        <f t="shared" si="3"/>
        <v>0</v>
      </c>
      <c r="P22" s="782">
        <f t="shared" si="14"/>
        <v>17</v>
      </c>
      <c r="Q22" s="783">
        <f t="shared" si="5"/>
        <v>2100</v>
      </c>
      <c r="R22" s="786"/>
      <c r="S22" s="786"/>
      <c r="T22" s="786">
        <f t="shared" si="8"/>
        <v>2100</v>
      </c>
      <c r="U22" s="443">
        <f t="shared" si="9"/>
        <v>44874</v>
      </c>
      <c r="V22" s="443">
        <v>44851</v>
      </c>
      <c r="W22" s="443">
        <v>44867</v>
      </c>
      <c r="X22" s="812">
        <f t="shared" si="15"/>
        <v>0</v>
      </c>
      <c r="Y22" s="806">
        <f t="shared" si="10"/>
        <v>0</v>
      </c>
      <c r="Z22" s="852"/>
      <c r="AA22" s="853"/>
      <c r="AB22" s="853"/>
      <c r="AC22" s="853"/>
      <c r="AD22" s="853"/>
      <c r="AE22" s="853"/>
      <c r="AF22" s="853"/>
      <c r="AG22" s="853"/>
      <c r="AH22" s="853"/>
      <c r="AI22" s="853"/>
      <c r="AJ22" s="853"/>
      <c r="AK22" s="853"/>
      <c r="AL22" s="853"/>
      <c r="AM22" s="853"/>
      <c r="AN22" s="853"/>
      <c r="AO22" s="853"/>
    </row>
    <row r="23" spans="1:41" ht="15">
      <c r="A23" s="809">
        <v>4652153</v>
      </c>
      <c r="B23" s="780" t="s">
        <v>1390</v>
      </c>
      <c r="C23" s="438" t="s">
        <v>4977</v>
      </c>
      <c r="D23" s="448" t="s">
        <v>29</v>
      </c>
      <c r="E23" s="438" t="s">
        <v>1250</v>
      </c>
      <c r="F23" s="438" t="s">
        <v>31</v>
      </c>
      <c r="G23" s="441" t="s">
        <v>4970</v>
      </c>
      <c r="H23" s="438"/>
      <c r="I23" s="441">
        <v>44807</v>
      </c>
      <c r="J23" s="441">
        <v>44821</v>
      </c>
      <c r="K23" s="787" t="s">
        <v>106</v>
      </c>
      <c r="L23" s="443">
        <f t="shared" si="0"/>
        <v>44816</v>
      </c>
      <c r="M23" s="854">
        <f t="shared" si="1"/>
        <v>15</v>
      </c>
      <c r="N23" s="782">
        <f t="shared" si="2"/>
        <v>0</v>
      </c>
      <c r="O23" s="783">
        <f t="shared" si="3"/>
        <v>0</v>
      </c>
      <c r="P23" s="782">
        <f t="shared" si="14"/>
        <v>15</v>
      </c>
      <c r="Q23" s="783">
        <f t="shared" si="5"/>
        <v>1500</v>
      </c>
      <c r="R23" s="786"/>
      <c r="S23" s="786"/>
      <c r="T23" s="786">
        <f t="shared" si="8"/>
        <v>1500</v>
      </c>
      <c r="U23" s="443">
        <f t="shared" si="9"/>
        <v>44876</v>
      </c>
      <c r="V23" s="443">
        <v>44851</v>
      </c>
      <c r="W23" s="443">
        <v>44869</v>
      </c>
      <c r="X23" s="812">
        <f t="shared" si="15"/>
        <v>0</v>
      </c>
      <c r="Y23" s="806">
        <f t="shared" si="10"/>
        <v>0</v>
      </c>
      <c r="Z23" s="852"/>
      <c r="AA23" s="853"/>
      <c r="AB23" s="853"/>
      <c r="AC23" s="853"/>
      <c r="AD23" s="853"/>
      <c r="AE23" s="853"/>
      <c r="AF23" s="853"/>
      <c r="AG23" s="853"/>
      <c r="AH23" s="853"/>
      <c r="AI23" s="853"/>
      <c r="AJ23" s="853"/>
      <c r="AK23" s="853"/>
      <c r="AL23" s="853"/>
      <c r="AM23" s="853"/>
      <c r="AN23" s="853"/>
      <c r="AO23" s="853"/>
    </row>
    <row r="24" spans="1:41" ht="15">
      <c r="A24" s="809">
        <v>4652175</v>
      </c>
      <c r="B24" s="780" t="s">
        <v>1390</v>
      </c>
      <c r="C24" s="438" t="s">
        <v>4978</v>
      </c>
      <c r="D24" s="448" t="s">
        <v>29</v>
      </c>
      <c r="E24" s="438" t="s">
        <v>1250</v>
      </c>
      <c r="F24" s="438" t="s">
        <v>31</v>
      </c>
      <c r="G24" s="441" t="s">
        <v>4970</v>
      </c>
      <c r="H24" s="438"/>
      <c r="I24" s="441">
        <v>44807</v>
      </c>
      <c r="J24" s="441">
        <v>44821</v>
      </c>
      <c r="K24" s="787" t="s">
        <v>106</v>
      </c>
      <c r="L24" s="443">
        <f t="shared" si="0"/>
        <v>44816</v>
      </c>
      <c r="M24" s="854">
        <f t="shared" si="1"/>
        <v>15</v>
      </c>
      <c r="N24" s="782">
        <f t="shared" si="2"/>
        <v>0</v>
      </c>
      <c r="O24" s="783">
        <f t="shared" si="3"/>
        <v>0</v>
      </c>
      <c r="P24" s="782">
        <f t="shared" si="14"/>
        <v>15</v>
      </c>
      <c r="Q24" s="783">
        <f t="shared" si="5"/>
        <v>1500</v>
      </c>
      <c r="R24" s="786"/>
      <c r="S24" s="786"/>
      <c r="T24" s="786">
        <f t="shared" si="8"/>
        <v>1500</v>
      </c>
      <c r="U24" s="443">
        <f t="shared" si="9"/>
        <v>44876</v>
      </c>
      <c r="V24" s="443">
        <v>44851</v>
      </c>
      <c r="W24" s="443">
        <v>44869</v>
      </c>
      <c r="X24" s="812">
        <f t="shared" si="15"/>
        <v>0</v>
      </c>
      <c r="Y24" s="806">
        <f t="shared" si="10"/>
        <v>0</v>
      </c>
      <c r="Z24" s="852"/>
      <c r="AA24" s="853"/>
      <c r="AB24" s="853"/>
      <c r="AC24" s="853"/>
      <c r="AD24" s="853"/>
      <c r="AE24" s="853"/>
      <c r="AF24" s="853"/>
      <c r="AG24" s="853"/>
      <c r="AH24" s="853"/>
      <c r="AI24" s="853"/>
      <c r="AJ24" s="853"/>
      <c r="AK24" s="853"/>
      <c r="AL24" s="853"/>
      <c r="AM24" s="853"/>
      <c r="AN24" s="853"/>
      <c r="AO24" s="853"/>
    </row>
    <row r="25" spans="1:41" ht="15">
      <c r="A25" s="809">
        <v>4652151</v>
      </c>
      <c r="B25" s="780" t="s">
        <v>1390</v>
      </c>
      <c r="C25" s="438" t="s">
        <v>4979</v>
      </c>
      <c r="D25" s="448" t="s">
        <v>29</v>
      </c>
      <c r="E25" s="438" t="s">
        <v>1250</v>
      </c>
      <c r="F25" s="438" t="s">
        <v>31</v>
      </c>
      <c r="G25" s="441" t="s">
        <v>4970</v>
      </c>
      <c r="H25" s="438"/>
      <c r="I25" s="441">
        <v>44806</v>
      </c>
      <c r="J25" s="441">
        <v>44827</v>
      </c>
      <c r="K25" s="787" t="s">
        <v>121</v>
      </c>
      <c r="L25" s="443">
        <f t="shared" si="0"/>
        <v>44815</v>
      </c>
      <c r="M25" s="854">
        <f t="shared" si="1"/>
        <v>22</v>
      </c>
      <c r="N25" s="782">
        <f t="shared" si="2"/>
        <v>0</v>
      </c>
      <c r="O25" s="783">
        <f t="shared" si="3"/>
        <v>0</v>
      </c>
      <c r="P25" s="782">
        <f t="shared" si="14"/>
        <v>22</v>
      </c>
      <c r="Q25" s="783">
        <f t="shared" si="5"/>
        <v>3900</v>
      </c>
      <c r="R25" s="786"/>
      <c r="S25" s="786"/>
      <c r="T25" s="786">
        <f t="shared" si="8"/>
        <v>3900</v>
      </c>
      <c r="U25" s="443">
        <f t="shared" si="9"/>
        <v>44875</v>
      </c>
      <c r="V25" s="443">
        <v>44847</v>
      </c>
      <c r="W25" s="443">
        <v>44867</v>
      </c>
      <c r="X25" s="812">
        <f t="shared" si="15"/>
        <v>0</v>
      </c>
      <c r="Y25" s="806">
        <f t="shared" si="10"/>
        <v>0</v>
      </c>
      <c r="Z25" s="852"/>
      <c r="AA25" s="853"/>
      <c r="AB25" s="853"/>
      <c r="AC25" s="853"/>
      <c r="AD25" s="853"/>
      <c r="AE25" s="853"/>
      <c r="AF25" s="853"/>
      <c r="AG25" s="853"/>
      <c r="AH25" s="853"/>
      <c r="AI25" s="853"/>
      <c r="AJ25" s="853"/>
      <c r="AK25" s="853"/>
      <c r="AL25" s="853"/>
      <c r="AM25" s="853"/>
      <c r="AN25" s="853"/>
      <c r="AO25" s="853"/>
    </row>
    <row r="26" spans="1:41" ht="15">
      <c r="A26" s="809">
        <v>4652209</v>
      </c>
      <c r="B26" s="780" t="s">
        <v>1390</v>
      </c>
      <c r="C26" s="438" t="s">
        <v>4980</v>
      </c>
      <c r="D26" s="448" t="s">
        <v>29</v>
      </c>
      <c r="E26" s="438" t="s">
        <v>1250</v>
      </c>
      <c r="F26" s="438" t="s">
        <v>31</v>
      </c>
      <c r="G26" s="441" t="s">
        <v>4970</v>
      </c>
      <c r="H26" s="438"/>
      <c r="I26" s="441">
        <v>44810</v>
      </c>
      <c r="J26" s="441">
        <v>44827</v>
      </c>
      <c r="K26" s="787" t="s">
        <v>121</v>
      </c>
      <c r="L26" s="443">
        <f t="shared" si="0"/>
        <v>44819</v>
      </c>
      <c r="M26" s="854">
        <f t="shared" si="1"/>
        <v>18</v>
      </c>
      <c r="N26" s="782">
        <f t="shared" si="2"/>
        <v>0</v>
      </c>
      <c r="O26" s="783">
        <f t="shared" si="3"/>
        <v>0</v>
      </c>
      <c r="P26" s="782">
        <f t="shared" si="14"/>
        <v>18</v>
      </c>
      <c r="Q26" s="783">
        <f t="shared" si="5"/>
        <v>2400</v>
      </c>
      <c r="R26" s="786"/>
      <c r="S26" s="786"/>
      <c r="T26" s="786">
        <f t="shared" si="8"/>
        <v>2400</v>
      </c>
      <c r="U26" s="443">
        <f t="shared" si="9"/>
        <v>44879</v>
      </c>
      <c r="V26" s="443">
        <v>44847</v>
      </c>
      <c r="W26" s="443">
        <v>44867</v>
      </c>
      <c r="X26" s="812">
        <f t="shared" si="15"/>
        <v>0</v>
      </c>
      <c r="Y26" s="806">
        <f t="shared" si="10"/>
        <v>0</v>
      </c>
      <c r="Z26" s="852"/>
      <c r="AA26" s="853"/>
      <c r="AB26" s="853"/>
      <c r="AC26" s="853"/>
      <c r="AD26" s="853"/>
      <c r="AE26" s="853"/>
      <c r="AF26" s="853"/>
      <c r="AG26" s="853"/>
      <c r="AH26" s="853"/>
      <c r="AI26" s="853"/>
      <c r="AJ26" s="853"/>
      <c r="AK26" s="853"/>
      <c r="AL26" s="853"/>
      <c r="AM26" s="853"/>
      <c r="AN26" s="853"/>
      <c r="AO26" s="853"/>
    </row>
    <row r="27" spans="1:41" ht="15">
      <c r="A27" s="809">
        <v>4652207</v>
      </c>
      <c r="B27" s="780" t="s">
        <v>1390</v>
      </c>
      <c r="C27" s="438" t="s">
        <v>4981</v>
      </c>
      <c r="D27" s="448" t="s">
        <v>29</v>
      </c>
      <c r="E27" s="438" t="s">
        <v>1250</v>
      </c>
      <c r="F27" s="438" t="s">
        <v>31</v>
      </c>
      <c r="G27" s="441" t="s">
        <v>4970</v>
      </c>
      <c r="H27" s="438"/>
      <c r="I27" s="441">
        <v>44811</v>
      </c>
      <c r="J27" s="441">
        <v>44827</v>
      </c>
      <c r="K27" s="787" t="s">
        <v>121</v>
      </c>
      <c r="L27" s="443">
        <f t="shared" si="0"/>
        <v>44820</v>
      </c>
      <c r="M27" s="854">
        <f t="shared" si="1"/>
        <v>17</v>
      </c>
      <c r="N27" s="782">
        <f t="shared" si="2"/>
        <v>0</v>
      </c>
      <c r="O27" s="783">
        <f t="shared" si="3"/>
        <v>0</v>
      </c>
      <c r="P27" s="782">
        <f t="shared" si="14"/>
        <v>17</v>
      </c>
      <c r="Q27" s="783">
        <f t="shared" si="5"/>
        <v>2100</v>
      </c>
      <c r="R27" s="786"/>
      <c r="S27" s="786"/>
      <c r="T27" s="786">
        <f t="shared" si="8"/>
        <v>2100</v>
      </c>
      <c r="U27" s="443">
        <f t="shared" si="9"/>
        <v>44880</v>
      </c>
      <c r="V27" s="443">
        <v>44847</v>
      </c>
      <c r="W27" s="443">
        <v>44866</v>
      </c>
      <c r="X27" s="812">
        <f t="shared" si="15"/>
        <v>0</v>
      </c>
      <c r="Y27" s="806">
        <f t="shared" si="10"/>
        <v>0</v>
      </c>
      <c r="Z27" s="852"/>
      <c r="AA27" s="853"/>
      <c r="AB27" s="853"/>
      <c r="AC27" s="853"/>
      <c r="AD27" s="853"/>
      <c r="AE27" s="853"/>
      <c r="AF27" s="853"/>
      <c r="AG27" s="853"/>
      <c r="AH27" s="853"/>
      <c r="AI27" s="853"/>
      <c r="AJ27" s="853"/>
      <c r="AK27" s="853"/>
      <c r="AL27" s="853"/>
      <c r="AM27" s="853"/>
      <c r="AN27" s="853"/>
      <c r="AO27" s="853"/>
    </row>
    <row r="28" spans="1:41" ht="15">
      <c r="A28" s="809">
        <v>4652155</v>
      </c>
      <c r="B28" s="780" t="s">
        <v>1390</v>
      </c>
      <c r="C28" s="438" t="s">
        <v>4982</v>
      </c>
      <c r="D28" s="448" t="s">
        <v>29</v>
      </c>
      <c r="E28" s="438" t="s">
        <v>1250</v>
      </c>
      <c r="F28" s="438" t="s">
        <v>4784</v>
      </c>
      <c r="G28" s="441" t="s">
        <v>4785</v>
      </c>
      <c r="H28" s="438"/>
      <c r="I28" s="441">
        <v>44821</v>
      </c>
      <c r="J28" s="441">
        <v>44827</v>
      </c>
      <c r="K28" s="787" t="s">
        <v>121</v>
      </c>
      <c r="L28" s="443">
        <f t="shared" si="0"/>
        <v>44830</v>
      </c>
      <c r="M28" s="854">
        <f t="shared" si="1"/>
        <v>7</v>
      </c>
      <c r="N28" s="782">
        <f t="shared" si="2"/>
        <v>0</v>
      </c>
      <c r="O28" s="783">
        <f t="shared" si="3"/>
        <v>0</v>
      </c>
      <c r="P28" s="782">
        <f t="shared" si="14"/>
        <v>7</v>
      </c>
      <c r="Q28" s="783">
        <f t="shared" si="5"/>
        <v>0</v>
      </c>
      <c r="R28" s="786"/>
      <c r="S28" s="786"/>
      <c r="T28" s="786">
        <f t="shared" si="8"/>
        <v>0</v>
      </c>
      <c r="U28" s="443">
        <f t="shared" si="9"/>
        <v>44890</v>
      </c>
      <c r="V28" s="443">
        <v>44847</v>
      </c>
      <c r="W28" s="443">
        <v>44866</v>
      </c>
      <c r="X28" s="812">
        <f t="shared" si="15"/>
        <v>0</v>
      </c>
      <c r="Y28" s="806">
        <f t="shared" si="10"/>
        <v>0</v>
      </c>
      <c r="Z28" s="852"/>
      <c r="AA28" s="853"/>
      <c r="AB28" s="853"/>
      <c r="AC28" s="853"/>
      <c r="AD28" s="853"/>
      <c r="AE28" s="853"/>
      <c r="AF28" s="853"/>
      <c r="AG28" s="853"/>
      <c r="AH28" s="853"/>
      <c r="AI28" s="853"/>
      <c r="AJ28" s="853"/>
      <c r="AK28" s="853"/>
      <c r="AL28" s="853"/>
      <c r="AM28" s="853"/>
      <c r="AN28" s="853"/>
      <c r="AO28" s="853"/>
    </row>
    <row r="29" spans="1:41" ht="15">
      <c r="A29" s="809">
        <v>4650325</v>
      </c>
      <c r="B29" s="780" t="s">
        <v>1390</v>
      </c>
      <c r="C29" s="438" t="s">
        <v>4983</v>
      </c>
      <c r="D29" s="448" t="s">
        <v>29</v>
      </c>
      <c r="E29" s="438" t="s">
        <v>1250</v>
      </c>
      <c r="F29" s="438" t="s">
        <v>4784</v>
      </c>
      <c r="G29" s="441">
        <v>44798</v>
      </c>
      <c r="H29" s="438"/>
      <c r="I29" s="441">
        <v>44798</v>
      </c>
      <c r="J29" s="441">
        <v>44810</v>
      </c>
      <c r="K29" s="787" t="s">
        <v>27</v>
      </c>
      <c r="L29" s="443">
        <f t="shared" si="0"/>
        <v>44807</v>
      </c>
      <c r="M29" s="854">
        <f t="shared" si="1"/>
        <v>13</v>
      </c>
      <c r="N29" s="782">
        <f t="shared" si="2"/>
        <v>7</v>
      </c>
      <c r="O29" s="783">
        <f t="shared" si="3"/>
        <v>0</v>
      </c>
      <c r="P29" s="782">
        <f t="shared" si="14"/>
        <v>13</v>
      </c>
      <c r="Q29" s="783">
        <f t="shared" si="5"/>
        <v>900</v>
      </c>
      <c r="R29" s="786"/>
      <c r="S29" s="786"/>
      <c r="T29" s="786">
        <f t="shared" si="8"/>
        <v>900</v>
      </c>
      <c r="U29" s="443">
        <f t="shared" si="9"/>
        <v>44867</v>
      </c>
      <c r="V29" s="443">
        <v>44838</v>
      </c>
      <c r="W29" s="443">
        <v>44863</v>
      </c>
      <c r="X29" s="812">
        <f t="shared" si="15"/>
        <v>0</v>
      </c>
      <c r="Y29" s="806">
        <f t="shared" si="10"/>
        <v>0</v>
      </c>
      <c r="Z29" s="852"/>
      <c r="AA29" s="853"/>
      <c r="AB29" s="853"/>
      <c r="AC29" s="853"/>
      <c r="AD29" s="853"/>
      <c r="AE29" s="853"/>
      <c r="AF29" s="853"/>
      <c r="AG29" s="853"/>
      <c r="AH29" s="853"/>
      <c r="AI29" s="853"/>
      <c r="AJ29" s="853"/>
      <c r="AK29" s="853"/>
      <c r="AL29" s="853"/>
      <c r="AM29" s="853"/>
      <c r="AN29" s="853"/>
      <c r="AO29" s="853"/>
    </row>
    <row r="30" spans="1:41" ht="15">
      <c r="A30" s="809">
        <v>4648205</v>
      </c>
      <c r="B30" s="780" t="s">
        <v>1390</v>
      </c>
      <c r="C30" s="438" t="s">
        <v>4984</v>
      </c>
      <c r="D30" s="448" t="s">
        <v>29</v>
      </c>
      <c r="E30" s="438" t="s">
        <v>1250</v>
      </c>
      <c r="F30" s="438" t="s">
        <v>4784</v>
      </c>
      <c r="G30" s="441">
        <v>44797</v>
      </c>
      <c r="H30" s="438"/>
      <c r="I30" s="441">
        <v>44797</v>
      </c>
      <c r="J30" s="441">
        <v>44810</v>
      </c>
      <c r="K30" s="787" t="s">
        <v>27</v>
      </c>
      <c r="L30" s="443">
        <f t="shared" si="0"/>
        <v>44806</v>
      </c>
      <c r="M30" s="854">
        <f t="shared" si="1"/>
        <v>14</v>
      </c>
      <c r="N30" s="782">
        <f t="shared" si="2"/>
        <v>8</v>
      </c>
      <c r="O30" s="783">
        <f t="shared" si="3"/>
        <v>0</v>
      </c>
      <c r="P30" s="782">
        <f t="shared" si="14"/>
        <v>14</v>
      </c>
      <c r="Q30" s="783">
        <f t="shared" si="5"/>
        <v>1200</v>
      </c>
      <c r="R30" s="786"/>
      <c r="S30" s="786"/>
      <c r="T30" s="786">
        <f t="shared" si="8"/>
        <v>1200</v>
      </c>
      <c r="U30" s="443">
        <f t="shared" si="9"/>
        <v>44866</v>
      </c>
      <c r="V30" s="443">
        <v>44838</v>
      </c>
      <c r="W30" s="443">
        <v>44863</v>
      </c>
      <c r="X30" s="812">
        <f t="shared" si="15"/>
        <v>0</v>
      </c>
      <c r="Y30" s="806">
        <f t="shared" si="10"/>
        <v>0</v>
      </c>
      <c r="Z30" s="852"/>
      <c r="AA30" s="853"/>
      <c r="AB30" s="853"/>
      <c r="AC30" s="853"/>
      <c r="AD30" s="853"/>
      <c r="AE30" s="853"/>
      <c r="AF30" s="853"/>
      <c r="AG30" s="853"/>
      <c r="AH30" s="853"/>
      <c r="AI30" s="853"/>
      <c r="AJ30" s="853"/>
      <c r="AK30" s="853"/>
      <c r="AL30" s="853"/>
      <c r="AM30" s="853"/>
      <c r="AN30" s="853"/>
      <c r="AO30" s="853"/>
    </row>
    <row r="31" spans="1:41" ht="15">
      <c r="A31" s="809">
        <v>4652147</v>
      </c>
      <c r="B31" s="780" t="s">
        <v>1390</v>
      </c>
      <c r="C31" s="438" t="s">
        <v>4985</v>
      </c>
      <c r="D31" s="448" t="s">
        <v>29</v>
      </c>
      <c r="E31" s="438" t="s">
        <v>1250</v>
      </c>
      <c r="F31" s="438" t="s">
        <v>31</v>
      </c>
      <c r="G31" s="441" t="s">
        <v>4970</v>
      </c>
      <c r="H31" s="438"/>
      <c r="I31" s="441">
        <v>44809</v>
      </c>
      <c r="J31" s="441">
        <v>44827</v>
      </c>
      <c r="K31" s="787" t="s">
        <v>121</v>
      </c>
      <c r="L31" s="443">
        <f t="shared" si="0"/>
        <v>44818</v>
      </c>
      <c r="M31" s="851">
        <f t="shared" si="1"/>
        <v>19</v>
      </c>
      <c r="N31" s="815">
        <f t="shared" si="2"/>
        <v>0</v>
      </c>
      <c r="O31" s="445">
        <f t="shared" si="3"/>
        <v>0</v>
      </c>
      <c r="P31" s="782">
        <f t="shared" si="14"/>
        <v>19</v>
      </c>
      <c r="Q31" s="445">
        <f t="shared" si="5"/>
        <v>2700</v>
      </c>
      <c r="R31" s="445"/>
      <c r="S31" s="783"/>
      <c r="T31" s="445">
        <f t="shared" si="8"/>
        <v>2700</v>
      </c>
      <c r="U31" s="443">
        <f t="shared" si="9"/>
        <v>44878</v>
      </c>
      <c r="V31" s="443">
        <v>44847</v>
      </c>
      <c r="W31" s="443">
        <v>44872</v>
      </c>
      <c r="X31" s="816">
        <f t="shared" si="15"/>
        <v>0</v>
      </c>
      <c r="Y31" s="806">
        <f t="shared" si="10"/>
        <v>0</v>
      </c>
      <c r="Z31" s="852"/>
      <c r="AA31" s="853"/>
      <c r="AB31" s="853"/>
      <c r="AC31" s="853"/>
      <c r="AD31" s="853"/>
      <c r="AE31" s="853"/>
      <c r="AF31" s="853"/>
      <c r="AG31" s="853"/>
      <c r="AH31" s="853"/>
      <c r="AI31" s="853"/>
      <c r="AJ31" s="853"/>
      <c r="AK31" s="853"/>
      <c r="AL31" s="853"/>
      <c r="AM31" s="853"/>
      <c r="AN31" s="853"/>
      <c r="AO31" s="853"/>
    </row>
    <row r="32" spans="1:41" ht="15">
      <c r="A32" s="809">
        <v>4652157</v>
      </c>
      <c r="B32" s="780" t="s">
        <v>1390</v>
      </c>
      <c r="C32" s="438" t="s">
        <v>4986</v>
      </c>
      <c r="D32" s="448" t="s">
        <v>29</v>
      </c>
      <c r="E32" s="438" t="s">
        <v>1250</v>
      </c>
      <c r="F32" s="438" t="s">
        <v>31</v>
      </c>
      <c r="G32" s="441" t="s">
        <v>4970</v>
      </c>
      <c r="H32" s="438"/>
      <c r="I32" s="441">
        <v>44809</v>
      </c>
      <c r="J32" s="441">
        <v>44827</v>
      </c>
      <c r="K32" s="787" t="s">
        <v>121</v>
      </c>
      <c r="L32" s="443">
        <f t="shared" si="0"/>
        <v>44818</v>
      </c>
      <c r="M32" s="854">
        <f t="shared" si="1"/>
        <v>19</v>
      </c>
      <c r="N32" s="782">
        <f t="shared" si="2"/>
        <v>0</v>
      </c>
      <c r="O32" s="783">
        <f t="shared" si="3"/>
        <v>0</v>
      </c>
      <c r="P32" s="782">
        <f t="shared" si="14"/>
        <v>19</v>
      </c>
      <c r="Q32" s="783">
        <f t="shared" si="5"/>
        <v>2700</v>
      </c>
      <c r="R32" s="786"/>
      <c r="S32" s="786"/>
      <c r="T32" s="786">
        <f t="shared" si="8"/>
        <v>2700</v>
      </c>
      <c r="U32" s="443">
        <f t="shared" si="9"/>
        <v>44878</v>
      </c>
      <c r="V32" s="443">
        <v>44847</v>
      </c>
      <c r="W32" s="443">
        <v>44873</v>
      </c>
      <c r="X32" s="812">
        <f t="shared" si="15"/>
        <v>0</v>
      </c>
      <c r="Y32" s="806">
        <f t="shared" si="10"/>
        <v>0</v>
      </c>
      <c r="Z32" s="852"/>
      <c r="AA32" s="853"/>
      <c r="AB32" s="853"/>
      <c r="AC32" s="853"/>
      <c r="AD32" s="853"/>
      <c r="AE32" s="853"/>
      <c r="AF32" s="853"/>
      <c r="AG32" s="853"/>
      <c r="AH32" s="853"/>
      <c r="AI32" s="853"/>
      <c r="AJ32" s="853"/>
      <c r="AK32" s="853"/>
      <c r="AL32" s="853"/>
      <c r="AM32" s="853"/>
      <c r="AN32" s="853"/>
      <c r="AO32" s="853"/>
    </row>
    <row r="33" spans="1:41" ht="15">
      <c r="A33" s="809">
        <v>4652159</v>
      </c>
      <c r="B33" s="780" t="s">
        <v>1390</v>
      </c>
      <c r="C33" s="438" t="s">
        <v>4987</v>
      </c>
      <c r="D33" s="448" t="s">
        <v>29</v>
      </c>
      <c r="E33" s="438" t="s">
        <v>1250</v>
      </c>
      <c r="F33" s="438" t="s">
        <v>31</v>
      </c>
      <c r="G33" s="441" t="s">
        <v>4970</v>
      </c>
      <c r="H33" s="438"/>
      <c r="I33" s="441">
        <v>44809</v>
      </c>
      <c r="J33" s="441">
        <v>44827</v>
      </c>
      <c r="K33" s="787" t="s">
        <v>121</v>
      </c>
      <c r="L33" s="443">
        <f t="shared" si="0"/>
        <v>44818</v>
      </c>
      <c r="M33" s="854">
        <f t="shared" si="1"/>
        <v>19</v>
      </c>
      <c r="N33" s="782">
        <f t="shared" si="2"/>
        <v>0</v>
      </c>
      <c r="O33" s="783">
        <f t="shared" si="3"/>
        <v>0</v>
      </c>
      <c r="P33" s="782">
        <f t="shared" si="14"/>
        <v>19</v>
      </c>
      <c r="Q33" s="783">
        <f t="shared" si="5"/>
        <v>2700</v>
      </c>
      <c r="R33" s="786"/>
      <c r="S33" s="786"/>
      <c r="T33" s="786">
        <f t="shared" si="8"/>
        <v>2700</v>
      </c>
      <c r="U33" s="443">
        <f t="shared" si="9"/>
        <v>44878</v>
      </c>
      <c r="V33" s="443">
        <v>44847</v>
      </c>
      <c r="W33" s="443">
        <v>44870</v>
      </c>
      <c r="X33" s="812">
        <f t="shared" si="15"/>
        <v>0</v>
      </c>
      <c r="Y33" s="806">
        <f t="shared" si="10"/>
        <v>0</v>
      </c>
      <c r="Z33" s="852"/>
      <c r="AA33" s="853"/>
      <c r="AB33" s="853"/>
      <c r="AC33" s="853"/>
      <c r="AD33" s="853"/>
      <c r="AE33" s="853"/>
      <c r="AF33" s="853"/>
      <c r="AG33" s="853"/>
      <c r="AH33" s="853"/>
      <c r="AI33" s="853"/>
      <c r="AJ33" s="853"/>
      <c r="AK33" s="853"/>
      <c r="AL33" s="853"/>
      <c r="AM33" s="853"/>
      <c r="AN33" s="853"/>
      <c r="AO33" s="853"/>
    </row>
    <row r="34" spans="1:41" ht="15">
      <c r="A34" s="809">
        <v>4652161</v>
      </c>
      <c r="B34" s="780" t="s">
        <v>1390</v>
      </c>
      <c r="C34" s="438" t="s">
        <v>4988</v>
      </c>
      <c r="D34" s="448" t="s">
        <v>29</v>
      </c>
      <c r="E34" s="438" t="s">
        <v>1250</v>
      </c>
      <c r="F34" s="438" t="s">
        <v>31</v>
      </c>
      <c r="G34" s="441" t="s">
        <v>4970</v>
      </c>
      <c r="H34" s="438"/>
      <c r="I34" s="441">
        <v>44809</v>
      </c>
      <c r="J34" s="441">
        <v>44827</v>
      </c>
      <c r="K34" s="787" t="s">
        <v>121</v>
      </c>
      <c r="L34" s="443">
        <f t="shared" si="0"/>
        <v>44818</v>
      </c>
      <c r="M34" s="854">
        <f t="shared" si="1"/>
        <v>19</v>
      </c>
      <c r="N34" s="782">
        <f t="shared" si="2"/>
        <v>0</v>
      </c>
      <c r="O34" s="783">
        <f t="shared" si="3"/>
        <v>0</v>
      </c>
      <c r="P34" s="782">
        <f t="shared" si="14"/>
        <v>19</v>
      </c>
      <c r="Q34" s="783">
        <f t="shared" si="5"/>
        <v>2700</v>
      </c>
      <c r="R34" s="786"/>
      <c r="S34" s="786"/>
      <c r="T34" s="786">
        <f t="shared" si="8"/>
        <v>2700</v>
      </c>
      <c r="U34" s="443">
        <f t="shared" si="9"/>
        <v>44878</v>
      </c>
      <c r="V34" s="443">
        <v>44847</v>
      </c>
      <c r="W34" s="443">
        <v>44870</v>
      </c>
      <c r="X34" s="812">
        <f t="shared" si="15"/>
        <v>0</v>
      </c>
      <c r="Y34" s="806">
        <f t="shared" si="10"/>
        <v>0</v>
      </c>
      <c r="Z34" s="852"/>
      <c r="AA34" s="853"/>
      <c r="AB34" s="853"/>
      <c r="AC34" s="853"/>
      <c r="AD34" s="853"/>
      <c r="AE34" s="853"/>
      <c r="AF34" s="853"/>
      <c r="AG34" s="853"/>
      <c r="AH34" s="853"/>
      <c r="AI34" s="853"/>
      <c r="AJ34" s="853"/>
      <c r="AK34" s="853"/>
      <c r="AL34" s="853"/>
      <c r="AM34" s="853"/>
      <c r="AN34" s="853"/>
      <c r="AO34" s="853"/>
    </row>
    <row r="35" spans="1:41" ht="15">
      <c r="A35" s="809">
        <v>4652163</v>
      </c>
      <c r="B35" s="780" t="s">
        <v>1390</v>
      </c>
      <c r="C35" s="438" t="s">
        <v>4989</v>
      </c>
      <c r="D35" s="448" t="s">
        <v>29</v>
      </c>
      <c r="E35" s="438" t="s">
        <v>1250</v>
      </c>
      <c r="F35" s="438" t="s">
        <v>31</v>
      </c>
      <c r="G35" s="441" t="s">
        <v>4970</v>
      </c>
      <c r="H35" s="438"/>
      <c r="I35" s="441">
        <v>44809</v>
      </c>
      <c r="J35" s="441">
        <v>44827</v>
      </c>
      <c r="K35" s="787" t="s">
        <v>121</v>
      </c>
      <c r="L35" s="443">
        <f t="shared" si="0"/>
        <v>44818</v>
      </c>
      <c r="M35" s="854">
        <f t="shared" si="1"/>
        <v>19</v>
      </c>
      <c r="N35" s="782">
        <f t="shared" si="2"/>
        <v>0</v>
      </c>
      <c r="O35" s="783">
        <f t="shared" si="3"/>
        <v>0</v>
      </c>
      <c r="P35" s="782">
        <f t="shared" si="14"/>
        <v>19</v>
      </c>
      <c r="Q35" s="783">
        <f t="shared" si="5"/>
        <v>2700</v>
      </c>
      <c r="R35" s="786"/>
      <c r="S35" s="786"/>
      <c r="T35" s="786">
        <f t="shared" si="8"/>
        <v>2700</v>
      </c>
      <c r="U35" s="443">
        <f t="shared" si="9"/>
        <v>44878</v>
      </c>
      <c r="V35" s="443">
        <v>44847</v>
      </c>
      <c r="W35" s="443">
        <v>44872</v>
      </c>
      <c r="X35" s="812">
        <f t="shared" si="15"/>
        <v>0</v>
      </c>
      <c r="Y35" s="806">
        <f t="shared" si="10"/>
        <v>0</v>
      </c>
      <c r="Z35" s="852"/>
      <c r="AA35" s="853"/>
      <c r="AB35" s="853"/>
      <c r="AC35" s="853"/>
      <c r="AD35" s="853"/>
      <c r="AE35" s="853"/>
      <c r="AF35" s="853"/>
      <c r="AG35" s="853"/>
      <c r="AH35" s="853"/>
      <c r="AI35" s="853"/>
      <c r="AJ35" s="853"/>
      <c r="AK35" s="853"/>
      <c r="AL35" s="853"/>
      <c r="AM35" s="853"/>
      <c r="AN35" s="853"/>
      <c r="AO35" s="853"/>
    </row>
    <row r="36" spans="1:41" ht="15">
      <c r="A36" s="809">
        <v>4652165</v>
      </c>
      <c r="B36" s="780" t="s">
        <v>1390</v>
      </c>
      <c r="C36" s="438" t="s">
        <v>4990</v>
      </c>
      <c r="D36" s="448" t="s">
        <v>29</v>
      </c>
      <c r="E36" s="438" t="s">
        <v>1250</v>
      </c>
      <c r="F36" s="438" t="s">
        <v>31</v>
      </c>
      <c r="G36" s="441" t="s">
        <v>4970</v>
      </c>
      <c r="H36" s="438"/>
      <c r="I36" s="441">
        <v>44809</v>
      </c>
      <c r="J36" s="441">
        <v>44827</v>
      </c>
      <c r="K36" s="787" t="s">
        <v>121</v>
      </c>
      <c r="L36" s="443">
        <f t="shared" si="0"/>
        <v>44818</v>
      </c>
      <c r="M36" s="854">
        <f t="shared" si="1"/>
        <v>19</v>
      </c>
      <c r="N36" s="782">
        <f t="shared" si="2"/>
        <v>0</v>
      </c>
      <c r="O36" s="783">
        <f t="shared" si="3"/>
        <v>0</v>
      </c>
      <c r="P36" s="782">
        <f t="shared" si="14"/>
        <v>19</v>
      </c>
      <c r="Q36" s="783">
        <f t="shared" si="5"/>
        <v>2700</v>
      </c>
      <c r="R36" s="786"/>
      <c r="S36" s="786"/>
      <c r="T36" s="786">
        <f t="shared" si="8"/>
        <v>2700</v>
      </c>
      <c r="U36" s="443">
        <f t="shared" si="9"/>
        <v>44878</v>
      </c>
      <c r="V36" s="443">
        <v>44847</v>
      </c>
      <c r="W36" s="443">
        <v>44872</v>
      </c>
      <c r="X36" s="812">
        <f t="shared" si="15"/>
        <v>0</v>
      </c>
      <c r="Y36" s="806">
        <f t="shared" si="10"/>
        <v>0</v>
      </c>
      <c r="Z36" s="852"/>
      <c r="AA36" s="853"/>
      <c r="AB36" s="853"/>
      <c r="AC36" s="853"/>
      <c r="AD36" s="853"/>
      <c r="AE36" s="853"/>
      <c r="AF36" s="853"/>
      <c r="AG36" s="853"/>
      <c r="AH36" s="853"/>
      <c r="AI36" s="853"/>
      <c r="AJ36" s="853"/>
      <c r="AK36" s="853"/>
      <c r="AL36" s="853"/>
      <c r="AM36" s="853"/>
      <c r="AN36" s="853"/>
      <c r="AO36" s="853"/>
    </row>
    <row r="37" spans="1:41" ht="15">
      <c r="A37" s="809">
        <v>4652229</v>
      </c>
      <c r="B37" s="780" t="s">
        <v>1390</v>
      </c>
      <c r="C37" s="438" t="s">
        <v>4991</v>
      </c>
      <c r="D37" s="448" t="s">
        <v>29</v>
      </c>
      <c r="E37" s="438" t="s">
        <v>1250</v>
      </c>
      <c r="F37" s="438" t="s">
        <v>31</v>
      </c>
      <c r="G37" s="441" t="s">
        <v>4970</v>
      </c>
      <c r="H37" s="438"/>
      <c r="I37" s="441">
        <v>44810</v>
      </c>
      <c r="J37" s="441">
        <v>44827</v>
      </c>
      <c r="K37" s="787" t="s">
        <v>121</v>
      </c>
      <c r="L37" s="443">
        <f t="shared" si="0"/>
        <v>44819</v>
      </c>
      <c r="M37" s="854">
        <f t="shared" si="1"/>
        <v>18</v>
      </c>
      <c r="N37" s="815">
        <f t="shared" si="2"/>
        <v>0</v>
      </c>
      <c r="O37" s="445">
        <f t="shared" si="3"/>
        <v>0</v>
      </c>
      <c r="P37" s="815">
        <f t="shared" si="14"/>
        <v>18</v>
      </c>
      <c r="Q37" s="445">
        <f t="shared" si="5"/>
        <v>2400</v>
      </c>
      <c r="R37" s="445"/>
      <c r="S37" s="445"/>
      <c r="T37" s="445">
        <f t="shared" si="8"/>
        <v>2400</v>
      </c>
      <c r="U37" s="443">
        <f t="shared" si="9"/>
        <v>44879</v>
      </c>
      <c r="V37" s="443">
        <v>44847</v>
      </c>
      <c r="W37" s="443">
        <v>44871</v>
      </c>
      <c r="X37" s="816">
        <f t="shared" si="15"/>
        <v>0</v>
      </c>
      <c r="Y37" s="806">
        <f t="shared" si="10"/>
        <v>0</v>
      </c>
      <c r="Z37" s="852"/>
      <c r="AA37" s="853"/>
      <c r="AB37" s="853"/>
      <c r="AC37" s="853"/>
      <c r="AD37" s="853"/>
      <c r="AE37" s="853"/>
      <c r="AF37" s="853"/>
      <c r="AG37" s="853"/>
      <c r="AH37" s="853"/>
      <c r="AI37" s="853"/>
      <c r="AJ37" s="853"/>
      <c r="AK37" s="853"/>
      <c r="AL37" s="853"/>
      <c r="AM37" s="853"/>
      <c r="AN37" s="853"/>
      <c r="AO37" s="853"/>
    </row>
    <row r="38" spans="1:41" ht="15">
      <c r="A38" s="809">
        <v>4652177</v>
      </c>
      <c r="B38" s="780" t="s">
        <v>1390</v>
      </c>
      <c r="C38" s="438" t="s">
        <v>4992</v>
      </c>
      <c r="D38" s="448" t="s">
        <v>29</v>
      </c>
      <c r="E38" s="438" t="s">
        <v>1250</v>
      </c>
      <c r="F38" s="438" t="s">
        <v>31</v>
      </c>
      <c r="G38" s="441" t="s">
        <v>4970</v>
      </c>
      <c r="H38" s="438" t="s">
        <v>696</v>
      </c>
      <c r="I38" s="441">
        <v>44801</v>
      </c>
      <c r="J38" s="441">
        <v>44837</v>
      </c>
      <c r="K38" s="787" t="s">
        <v>151</v>
      </c>
      <c r="L38" s="443">
        <f t="shared" si="0"/>
        <v>44810</v>
      </c>
      <c r="M38" s="854">
        <f t="shared" si="1"/>
        <v>37</v>
      </c>
      <c r="N38" s="815">
        <f t="shared" si="2"/>
        <v>4</v>
      </c>
      <c r="O38" s="445">
        <f t="shared" si="3"/>
        <v>0</v>
      </c>
      <c r="P38" s="815">
        <f t="shared" ref="P38:P49" si="16">DATE(2022,9,30)-I38+1</f>
        <v>34</v>
      </c>
      <c r="Q38" s="445">
        <f t="shared" si="5"/>
        <v>11100</v>
      </c>
      <c r="R38" s="445">
        <f t="shared" ref="R38:R49" si="17">J38-I38+1-P38</f>
        <v>3</v>
      </c>
      <c r="S38" s="445">
        <f t="shared" ref="S38:S49" si="18">(IF((R38+P38)&lt;11,R38*0,(IF(AND((R38+P38)&gt;10,(R38+P38)&lt;22),(R38)*300,0)+IF((R38+P38)&gt;21,R38*600,R38*0))))</f>
        <v>1800</v>
      </c>
      <c r="T38" s="445">
        <f t="shared" si="8"/>
        <v>12900</v>
      </c>
      <c r="U38" s="443">
        <f t="shared" si="9"/>
        <v>44870</v>
      </c>
      <c r="V38" s="443">
        <v>44865</v>
      </c>
      <c r="W38" s="443">
        <v>44889</v>
      </c>
      <c r="X38" s="816">
        <f t="shared" ref="X38:X49" ca="1" si="19">IF(U38&lt;TODAY(),(TODAY()-U38),"0")</f>
        <v>318</v>
      </c>
      <c r="Y38" s="806">
        <f t="shared" ca="1" si="10"/>
        <v>2067</v>
      </c>
      <c r="Z38" s="852"/>
      <c r="AA38" s="853"/>
      <c r="AB38" s="853"/>
      <c r="AC38" s="853"/>
      <c r="AD38" s="853"/>
      <c r="AE38" s="853"/>
      <c r="AF38" s="853"/>
      <c r="AG38" s="853"/>
      <c r="AH38" s="853"/>
      <c r="AI38" s="853"/>
      <c r="AJ38" s="853"/>
      <c r="AK38" s="853"/>
      <c r="AL38" s="853"/>
      <c r="AM38" s="853"/>
      <c r="AN38" s="853"/>
      <c r="AO38" s="853"/>
    </row>
    <row r="39" spans="1:41" ht="15">
      <c r="A39" s="809">
        <v>4652171</v>
      </c>
      <c r="B39" s="780" t="s">
        <v>1390</v>
      </c>
      <c r="C39" s="438" t="s">
        <v>4993</v>
      </c>
      <c r="D39" s="448" t="s">
        <v>29</v>
      </c>
      <c r="E39" s="438" t="s">
        <v>1250</v>
      </c>
      <c r="F39" s="438" t="s">
        <v>31</v>
      </c>
      <c r="G39" s="441" t="s">
        <v>4970</v>
      </c>
      <c r="H39" s="438"/>
      <c r="I39" s="441">
        <v>44813</v>
      </c>
      <c r="J39" s="441">
        <v>44837</v>
      </c>
      <c r="K39" s="787" t="s">
        <v>151</v>
      </c>
      <c r="L39" s="443">
        <f t="shared" si="0"/>
        <v>44822</v>
      </c>
      <c r="M39" s="854">
        <f t="shared" si="1"/>
        <v>25</v>
      </c>
      <c r="N39" s="815">
        <f t="shared" si="2"/>
        <v>0</v>
      </c>
      <c r="O39" s="445">
        <f t="shared" si="3"/>
        <v>0</v>
      </c>
      <c r="P39" s="815">
        <f t="shared" si="16"/>
        <v>22</v>
      </c>
      <c r="Q39" s="445">
        <f t="shared" si="5"/>
        <v>3900</v>
      </c>
      <c r="R39" s="445">
        <f t="shared" si="17"/>
        <v>3</v>
      </c>
      <c r="S39" s="445">
        <f t="shared" si="18"/>
        <v>1800</v>
      </c>
      <c r="T39" s="445">
        <f t="shared" si="8"/>
        <v>5700</v>
      </c>
      <c r="U39" s="443">
        <f t="shared" si="9"/>
        <v>44882</v>
      </c>
      <c r="V39" s="443">
        <v>44865</v>
      </c>
      <c r="W39" s="443">
        <v>44889</v>
      </c>
      <c r="X39" s="816">
        <f t="shared" ca="1" si="19"/>
        <v>306</v>
      </c>
      <c r="Y39" s="806">
        <f t="shared" ca="1" si="10"/>
        <v>1989</v>
      </c>
      <c r="Z39" s="852"/>
      <c r="AA39" s="853"/>
      <c r="AB39" s="853"/>
      <c r="AC39" s="853"/>
      <c r="AD39" s="853"/>
      <c r="AE39" s="853"/>
      <c r="AF39" s="853"/>
      <c r="AG39" s="853"/>
      <c r="AH39" s="853"/>
      <c r="AI39" s="853"/>
      <c r="AJ39" s="853"/>
      <c r="AK39" s="853"/>
      <c r="AL39" s="853"/>
      <c r="AM39" s="853"/>
      <c r="AN39" s="853"/>
      <c r="AO39" s="853"/>
    </row>
    <row r="40" spans="1:41" ht="15">
      <c r="A40" s="809">
        <v>4652169</v>
      </c>
      <c r="B40" s="780" t="s">
        <v>1390</v>
      </c>
      <c r="C40" s="438" t="s">
        <v>4994</v>
      </c>
      <c r="D40" s="448" t="s">
        <v>29</v>
      </c>
      <c r="E40" s="438" t="s">
        <v>1250</v>
      </c>
      <c r="F40" s="438" t="s">
        <v>31</v>
      </c>
      <c r="G40" s="441" t="s">
        <v>4970</v>
      </c>
      <c r="H40" s="438"/>
      <c r="I40" s="441">
        <v>44813</v>
      </c>
      <c r="J40" s="441">
        <v>44837</v>
      </c>
      <c r="K40" s="787" t="s">
        <v>151</v>
      </c>
      <c r="L40" s="443">
        <f t="shared" si="0"/>
        <v>44822</v>
      </c>
      <c r="M40" s="854">
        <f t="shared" si="1"/>
        <v>25</v>
      </c>
      <c r="N40" s="815">
        <f t="shared" si="2"/>
        <v>0</v>
      </c>
      <c r="O40" s="445">
        <f t="shared" si="3"/>
        <v>0</v>
      </c>
      <c r="P40" s="815">
        <f t="shared" si="16"/>
        <v>22</v>
      </c>
      <c r="Q40" s="445">
        <f t="shared" si="5"/>
        <v>3900</v>
      </c>
      <c r="R40" s="445">
        <f t="shared" si="17"/>
        <v>3</v>
      </c>
      <c r="S40" s="445">
        <f t="shared" si="18"/>
        <v>1800</v>
      </c>
      <c r="T40" s="445">
        <f t="shared" si="8"/>
        <v>5700</v>
      </c>
      <c r="U40" s="443">
        <f t="shared" si="9"/>
        <v>44882</v>
      </c>
      <c r="V40" s="443">
        <v>44865</v>
      </c>
      <c r="W40" s="443">
        <v>44890</v>
      </c>
      <c r="X40" s="816">
        <f t="shared" ca="1" si="19"/>
        <v>306</v>
      </c>
      <c r="Y40" s="806">
        <f t="shared" ca="1" si="10"/>
        <v>1989</v>
      </c>
      <c r="Z40" s="852"/>
      <c r="AA40" s="853"/>
      <c r="AB40" s="853"/>
      <c r="AC40" s="853"/>
      <c r="AD40" s="853"/>
      <c r="AE40" s="853"/>
      <c r="AF40" s="853"/>
      <c r="AG40" s="853"/>
      <c r="AH40" s="853"/>
      <c r="AI40" s="853"/>
      <c r="AJ40" s="853"/>
      <c r="AK40" s="853"/>
      <c r="AL40" s="853"/>
      <c r="AM40" s="853"/>
      <c r="AN40" s="853"/>
      <c r="AO40" s="853"/>
    </row>
    <row r="41" spans="1:41" ht="15">
      <c r="A41" s="809">
        <v>4652173</v>
      </c>
      <c r="B41" s="780" t="s">
        <v>1390</v>
      </c>
      <c r="C41" s="438" t="s">
        <v>4995</v>
      </c>
      <c r="D41" s="448" t="s">
        <v>29</v>
      </c>
      <c r="E41" s="438" t="s">
        <v>1250</v>
      </c>
      <c r="F41" s="438" t="s">
        <v>31</v>
      </c>
      <c r="G41" s="441" t="s">
        <v>4970</v>
      </c>
      <c r="H41" s="438"/>
      <c r="I41" s="441">
        <v>44813</v>
      </c>
      <c r="J41" s="441">
        <v>44837</v>
      </c>
      <c r="K41" s="787" t="s">
        <v>151</v>
      </c>
      <c r="L41" s="443">
        <f t="shared" si="0"/>
        <v>44822</v>
      </c>
      <c r="M41" s="854">
        <f t="shared" si="1"/>
        <v>25</v>
      </c>
      <c r="N41" s="815">
        <f t="shared" si="2"/>
        <v>0</v>
      </c>
      <c r="O41" s="445">
        <f t="shared" si="3"/>
        <v>0</v>
      </c>
      <c r="P41" s="815">
        <f t="shared" si="16"/>
        <v>22</v>
      </c>
      <c r="Q41" s="445">
        <f t="shared" si="5"/>
        <v>3900</v>
      </c>
      <c r="R41" s="445">
        <f t="shared" si="17"/>
        <v>3</v>
      </c>
      <c r="S41" s="445">
        <f t="shared" si="18"/>
        <v>1800</v>
      </c>
      <c r="T41" s="445">
        <f t="shared" si="8"/>
        <v>5700</v>
      </c>
      <c r="U41" s="443">
        <f t="shared" si="9"/>
        <v>44882</v>
      </c>
      <c r="V41" s="443">
        <v>44865</v>
      </c>
      <c r="W41" s="443">
        <v>44889</v>
      </c>
      <c r="X41" s="816">
        <f t="shared" ca="1" si="19"/>
        <v>306</v>
      </c>
      <c r="Y41" s="806">
        <f t="shared" ca="1" si="10"/>
        <v>1989</v>
      </c>
      <c r="Z41" s="852"/>
      <c r="AA41" s="853"/>
      <c r="AB41" s="853"/>
      <c r="AC41" s="853"/>
      <c r="AD41" s="853"/>
      <c r="AE41" s="853"/>
      <c r="AF41" s="853"/>
      <c r="AG41" s="853"/>
      <c r="AH41" s="853"/>
      <c r="AI41" s="853"/>
      <c r="AJ41" s="853"/>
      <c r="AK41" s="853"/>
      <c r="AL41" s="853"/>
      <c r="AM41" s="853"/>
      <c r="AN41" s="853"/>
      <c r="AO41" s="853"/>
    </row>
    <row r="42" spans="1:41" ht="15">
      <c r="A42" s="809">
        <v>4652205</v>
      </c>
      <c r="B42" s="780" t="s">
        <v>1390</v>
      </c>
      <c r="C42" s="438" t="s">
        <v>4996</v>
      </c>
      <c r="D42" s="448" t="s">
        <v>29</v>
      </c>
      <c r="E42" s="438" t="s">
        <v>1250</v>
      </c>
      <c r="F42" s="438" t="s">
        <v>31</v>
      </c>
      <c r="G42" s="441" t="s">
        <v>4970</v>
      </c>
      <c r="H42" s="438"/>
      <c r="I42" s="441">
        <v>44813</v>
      </c>
      <c r="J42" s="441">
        <v>44837</v>
      </c>
      <c r="K42" s="787" t="s">
        <v>151</v>
      </c>
      <c r="L42" s="443">
        <f t="shared" si="0"/>
        <v>44822</v>
      </c>
      <c r="M42" s="854">
        <f t="shared" si="1"/>
        <v>25</v>
      </c>
      <c r="N42" s="815">
        <f t="shared" si="2"/>
        <v>0</v>
      </c>
      <c r="O42" s="445">
        <f t="shared" si="3"/>
        <v>0</v>
      </c>
      <c r="P42" s="815">
        <f t="shared" si="16"/>
        <v>22</v>
      </c>
      <c r="Q42" s="445">
        <f t="shared" si="5"/>
        <v>3900</v>
      </c>
      <c r="R42" s="445">
        <f t="shared" si="17"/>
        <v>3</v>
      </c>
      <c r="S42" s="445">
        <f t="shared" si="18"/>
        <v>1800</v>
      </c>
      <c r="T42" s="445">
        <f t="shared" si="8"/>
        <v>5700</v>
      </c>
      <c r="U42" s="443">
        <f t="shared" si="9"/>
        <v>44882</v>
      </c>
      <c r="V42" s="443">
        <v>44865</v>
      </c>
      <c r="W42" s="443">
        <v>44889</v>
      </c>
      <c r="X42" s="816">
        <f t="shared" ca="1" si="19"/>
        <v>306</v>
      </c>
      <c r="Y42" s="806">
        <f t="shared" ca="1" si="10"/>
        <v>1989</v>
      </c>
      <c r="Z42" s="852"/>
      <c r="AA42" s="853"/>
      <c r="AB42" s="853"/>
      <c r="AC42" s="853"/>
      <c r="AD42" s="853"/>
      <c r="AE42" s="853"/>
      <c r="AF42" s="853"/>
      <c r="AG42" s="853"/>
      <c r="AH42" s="853"/>
      <c r="AI42" s="853"/>
      <c r="AJ42" s="853"/>
      <c r="AK42" s="853"/>
      <c r="AL42" s="853"/>
      <c r="AM42" s="853"/>
      <c r="AN42" s="853"/>
      <c r="AO42" s="853"/>
    </row>
    <row r="43" spans="1:41" ht="15">
      <c r="A43" s="809">
        <v>4652215</v>
      </c>
      <c r="B43" s="780" t="s">
        <v>1390</v>
      </c>
      <c r="C43" s="438" t="s">
        <v>4997</v>
      </c>
      <c r="D43" s="448" t="s">
        <v>29</v>
      </c>
      <c r="E43" s="438" t="s">
        <v>1250</v>
      </c>
      <c r="F43" s="438" t="s">
        <v>4784</v>
      </c>
      <c r="G43" s="441" t="s">
        <v>4785</v>
      </c>
      <c r="H43" s="438"/>
      <c r="I43" s="441">
        <v>44816</v>
      </c>
      <c r="J43" s="441">
        <v>44837</v>
      </c>
      <c r="K43" s="787" t="s">
        <v>151</v>
      </c>
      <c r="L43" s="443">
        <f t="shared" si="0"/>
        <v>44825</v>
      </c>
      <c r="M43" s="851">
        <f t="shared" si="1"/>
        <v>22</v>
      </c>
      <c r="N43" s="815">
        <f t="shared" si="2"/>
        <v>0</v>
      </c>
      <c r="O43" s="445">
        <f t="shared" si="3"/>
        <v>0</v>
      </c>
      <c r="P43" s="815">
        <f t="shared" si="16"/>
        <v>19</v>
      </c>
      <c r="Q43" s="445">
        <f t="shared" si="5"/>
        <v>2700</v>
      </c>
      <c r="R43" s="445">
        <f t="shared" si="17"/>
        <v>3</v>
      </c>
      <c r="S43" s="445">
        <f t="shared" si="18"/>
        <v>1800</v>
      </c>
      <c r="T43" s="445">
        <f t="shared" si="8"/>
        <v>3900</v>
      </c>
      <c r="U43" s="443">
        <f t="shared" si="9"/>
        <v>44885</v>
      </c>
      <c r="V43" s="443">
        <v>44865</v>
      </c>
      <c r="W43" s="443">
        <v>44889</v>
      </c>
      <c r="X43" s="816">
        <f t="shared" ca="1" si="19"/>
        <v>303</v>
      </c>
      <c r="Y43" s="806">
        <f t="shared" ca="1" si="10"/>
        <v>1969.5</v>
      </c>
      <c r="Z43" s="852"/>
      <c r="AA43" s="853"/>
      <c r="AB43" s="853"/>
      <c r="AC43" s="853"/>
      <c r="AD43" s="853"/>
      <c r="AE43" s="853"/>
      <c r="AF43" s="853"/>
      <c r="AG43" s="853"/>
      <c r="AH43" s="853"/>
      <c r="AI43" s="853"/>
      <c r="AJ43" s="853"/>
      <c r="AK43" s="853"/>
      <c r="AL43" s="853"/>
      <c r="AM43" s="853"/>
      <c r="AN43" s="853"/>
      <c r="AO43" s="853"/>
    </row>
    <row r="44" spans="1:41" ht="15">
      <c r="A44" s="809">
        <v>4652213</v>
      </c>
      <c r="B44" s="780" t="s">
        <v>1390</v>
      </c>
      <c r="C44" s="438" t="s">
        <v>4998</v>
      </c>
      <c r="D44" s="448" t="s">
        <v>29</v>
      </c>
      <c r="E44" s="438" t="s">
        <v>1250</v>
      </c>
      <c r="F44" s="438" t="s">
        <v>4784</v>
      </c>
      <c r="G44" s="441" t="s">
        <v>4785</v>
      </c>
      <c r="H44" s="438"/>
      <c r="I44" s="441">
        <v>44827</v>
      </c>
      <c r="J44" s="836">
        <v>44837</v>
      </c>
      <c r="K44" s="787" t="s">
        <v>151</v>
      </c>
      <c r="L44" s="443">
        <f t="shared" si="0"/>
        <v>44836</v>
      </c>
      <c r="M44" s="851">
        <f t="shared" si="1"/>
        <v>11</v>
      </c>
      <c r="N44" s="815">
        <f t="shared" si="2"/>
        <v>0</v>
      </c>
      <c r="O44" s="445">
        <f t="shared" si="3"/>
        <v>0</v>
      </c>
      <c r="P44" s="815">
        <f t="shared" si="16"/>
        <v>8</v>
      </c>
      <c r="Q44" s="445">
        <f t="shared" si="5"/>
        <v>0</v>
      </c>
      <c r="R44" s="445">
        <f t="shared" si="17"/>
        <v>3</v>
      </c>
      <c r="S44" s="445">
        <f t="shared" si="18"/>
        <v>900</v>
      </c>
      <c r="T44" s="445">
        <f t="shared" si="8"/>
        <v>300</v>
      </c>
      <c r="U44" s="443">
        <f t="shared" si="9"/>
        <v>44896</v>
      </c>
      <c r="V44" s="443">
        <v>44865</v>
      </c>
      <c r="W44" s="443">
        <v>44889</v>
      </c>
      <c r="X44" s="816">
        <f t="shared" ca="1" si="19"/>
        <v>292</v>
      </c>
      <c r="Y44" s="806">
        <f t="shared" ca="1" si="10"/>
        <v>1898</v>
      </c>
      <c r="Z44" s="852"/>
      <c r="AA44" s="853"/>
      <c r="AB44" s="853"/>
      <c r="AC44" s="853"/>
      <c r="AD44" s="853"/>
      <c r="AE44" s="853"/>
      <c r="AF44" s="853"/>
      <c r="AG44" s="853"/>
      <c r="AH44" s="853"/>
      <c r="AI44" s="853"/>
      <c r="AJ44" s="853"/>
      <c r="AK44" s="853"/>
      <c r="AL44" s="853"/>
      <c r="AM44" s="853"/>
      <c r="AN44" s="853"/>
      <c r="AO44" s="853"/>
    </row>
    <row r="45" spans="1:41" ht="15">
      <c r="A45" s="809">
        <v>4652195</v>
      </c>
      <c r="B45" s="780" t="s">
        <v>1390</v>
      </c>
      <c r="C45" s="438" t="s">
        <v>4999</v>
      </c>
      <c r="D45" s="448" t="s">
        <v>29</v>
      </c>
      <c r="E45" s="438" t="s">
        <v>1250</v>
      </c>
      <c r="F45" s="438" t="s">
        <v>4784</v>
      </c>
      <c r="G45" s="441" t="s">
        <v>4785</v>
      </c>
      <c r="H45" s="438"/>
      <c r="I45" s="441">
        <v>44827</v>
      </c>
      <c r="J45" s="441">
        <v>44837</v>
      </c>
      <c r="K45" s="787" t="s">
        <v>151</v>
      </c>
      <c r="L45" s="443">
        <f t="shared" si="0"/>
        <v>44836</v>
      </c>
      <c r="M45" s="851">
        <f t="shared" si="1"/>
        <v>11</v>
      </c>
      <c r="N45" s="815">
        <f t="shared" si="2"/>
        <v>0</v>
      </c>
      <c r="O45" s="445">
        <f t="shared" si="3"/>
        <v>0</v>
      </c>
      <c r="P45" s="815">
        <f t="shared" si="16"/>
        <v>8</v>
      </c>
      <c r="Q45" s="445">
        <f t="shared" si="5"/>
        <v>0</v>
      </c>
      <c r="R45" s="445">
        <f t="shared" si="17"/>
        <v>3</v>
      </c>
      <c r="S45" s="445">
        <f t="shared" si="18"/>
        <v>900</v>
      </c>
      <c r="T45" s="445">
        <f t="shared" si="8"/>
        <v>300</v>
      </c>
      <c r="U45" s="443">
        <f t="shared" si="9"/>
        <v>44896</v>
      </c>
      <c r="V45" s="443">
        <v>44865</v>
      </c>
      <c r="W45" s="443">
        <v>44889</v>
      </c>
      <c r="X45" s="816">
        <f t="shared" ca="1" si="19"/>
        <v>292</v>
      </c>
      <c r="Y45" s="806">
        <f t="shared" ca="1" si="10"/>
        <v>1898</v>
      </c>
      <c r="Z45" s="852"/>
      <c r="AA45" s="853"/>
      <c r="AB45" s="853"/>
      <c r="AC45" s="853"/>
      <c r="AD45" s="853"/>
      <c r="AE45" s="853"/>
      <c r="AF45" s="853"/>
      <c r="AG45" s="853"/>
      <c r="AH45" s="853"/>
      <c r="AI45" s="853"/>
      <c r="AJ45" s="853"/>
      <c r="AK45" s="853"/>
      <c r="AL45" s="853"/>
      <c r="AM45" s="853"/>
      <c r="AN45" s="853"/>
      <c r="AO45" s="853"/>
    </row>
    <row r="46" spans="1:41" ht="15">
      <c r="A46" s="809">
        <v>4652223</v>
      </c>
      <c r="B46" s="780" t="s">
        <v>1390</v>
      </c>
      <c r="C46" s="438" t="s">
        <v>5000</v>
      </c>
      <c r="D46" s="448" t="s">
        <v>29</v>
      </c>
      <c r="E46" s="438" t="s">
        <v>1250</v>
      </c>
      <c r="F46" s="438" t="s">
        <v>4784</v>
      </c>
      <c r="G46" s="441" t="s">
        <v>4785</v>
      </c>
      <c r="H46" s="438"/>
      <c r="I46" s="441">
        <v>44830</v>
      </c>
      <c r="J46" s="441">
        <v>44837</v>
      </c>
      <c r="K46" s="787" t="s">
        <v>151</v>
      </c>
      <c r="L46" s="443">
        <f t="shared" si="0"/>
        <v>44839</v>
      </c>
      <c r="M46" s="851">
        <f t="shared" si="1"/>
        <v>8</v>
      </c>
      <c r="N46" s="815">
        <f t="shared" si="2"/>
        <v>0</v>
      </c>
      <c r="O46" s="445">
        <f t="shared" si="3"/>
        <v>0</v>
      </c>
      <c r="P46" s="815">
        <f t="shared" si="16"/>
        <v>5</v>
      </c>
      <c r="Q46" s="445">
        <f t="shared" si="5"/>
        <v>0</v>
      </c>
      <c r="R46" s="445">
        <f t="shared" si="17"/>
        <v>3</v>
      </c>
      <c r="S46" s="445">
        <f t="shared" si="18"/>
        <v>0</v>
      </c>
      <c r="T46" s="445">
        <f t="shared" si="8"/>
        <v>0</v>
      </c>
      <c r="U46" s="443">
        <f t="shared" si="9"/>
        <v>44899</v>
      </c>
      <c r="V46" s="443">
        <v>44865</v>
      </c>
      <c r="W46" s="443">
        <v>44889</v>
      </c>
      <c r="X46" s="816">
        <f t="shared" ca="1" si="19"/>
        <v>289</v>
      </c>
      <c r="Y46" s="806">
        <f t="shared" ca="1" si="10"/>
        <v>1878.5</v>
      </c>
      <c r="Z46" s="852"/>
      <c r="AA46" s="853"/>
      <c r="AB46" s="853"/>
      <c r="AC46" s="853"/>
      <c r="AD46" s="853"/>
      <c r="AE46" s="853"/>
      <c r="AF46" s="853"/>
      <c r="AG46" s="853"/>
      <c r="AH46" s="853"/>
      <c r="AI46" s="853"/>
      <c r="AJ46" s="853"/>
      <c r="AK46" s="853"/>
      <c r="AL46" s="853"/>
      <c r="AM46" s="853"/>
      <c r="AN46" s="853"/>
      <c r="AO46" s="853"/>
    </row>
    <row r="47" spans="1:41" ht="15">
      <c r="A47" s="809">
        <v>4652225</v>
      </c>
      <c r="B47" s="780" t="s">
        <v>1390</v>
      </c>
      <c r="C47" s="438" t="s">
        <v>5001</v>
      </c>
      <c r="D47" s="448" t="s">
        <v>29</v>
      </c>
      <c r="E47" s="438" t="s">
        <v>1250</v>
      </c>
      <c r="F47" s="438" t="s">
        <v>4784</v>
      </c>
      <c r="G47" s="441" t="s">
        <v>4785</v>
      </c>
      <c r="H47" s="438"/>
      <c r="I47" s="441">
        <v>44830</v>
      </c>
      <c r="J47" s="441">
        <v>44837</v>
      </c>
      <c r="K47" s="787" t="s">
        <v>151</v>
      </c>
      <c r="L47" s="443">
        <f t="shared" si="0"/>
        <v>44839</v>
      </c>
      <c r="M47" s="851">
        <f t="shared" si="1"/>
        <v>8</v>
      </c>
      <c r="N47" s="815">
        <f t="shared" si="2"/>
        <v>0</v>
      </c>
      <c r="O47" s="445">
        <f t="shared" si="3"/>
        <v>0</v>
      </c>
      <c r="P47" s="815">
        <f t="shared" si="16"/>
        <v>5</v>
      </c>
      <c r="Q47" s="445">
        <f t="shared" si="5"/>
        <v>0</v>
      </c>
      <c r="R47" s="445">
        <f t="shared" si="17"/>
        <v>3</v>
      </c>
      <c r="S47" s="445">
        <f t="shared" si="18"/>
        <v>0</v>
      </c>
      <c r="T47" s="445">
        <f t="shared" si="8"/>
        <v>0</v>
      </c>
      <c r="U47" s="443">
        <f t="shared" si="9"/>
        <v>44899</v>
      </c>
      <c r="V47" s="443">
        <v>44865</v>
      </c>
      <c r="W47" s="443">
        <v>44889</v>
      </c>
      <c r="X47" s="816">
        <f t="shared" ca="1" si="19"/>
        <v>289</v>
      </c>
      <c r="Y47" s="806">
        <f t="shared" ca="1" si="10"/>
        <v>1878.5</v>
      </c>
      <c r="Z47" s="852"/>
      <c r="AA47" s="853"/>
      <c r="AB47" s="853"/>
      <c r="AC47" s="853"/>
      <c r="AD47" s="853"/>
      <c r="AE47" s="853"/>
      <c r="AF47" s="853"/>
      <c r="AG47" s="853"/>
      <c r="AH47" s="853"/>
      <c r="AI47" s="853"/>
      <c r="AJ47" s="853"/>
      <c r="AK47" s="853"/>
      <c r="AL47" s="853"/>
      <c r="AM47" s="853"/>
      <c r="AN47" s="853"/>
      <c r="AO47" s="853"/>
    </row>
    <row r="48" spans="1:41" ht="15">
      <c r="A48" s="809">
        <v>4652227</v>
      </c>
      <c r="B48" s="780" t="s">
        <v>1390</v>
      </c>
      <c r="C48" s="438" t="s">
        <v>5002</v>
      </c>
      <c r="D48" s="448" t="s">
        <v>29</v>
      </c>
      <c r="E48" s="438" t="s">
        <v>1250</v>
      </c>
      <c r="F48" s="438" t="s">
        <v>4784</v>
      </c>
      <c r="G48" s="441" t="s">
        <v>4785</v>
      </c>
      <c r="H48" s="438"/>
      <c r="I48" s="441">
        <v>44830</v>
      </c>
      <c r="J48" s="441">
        <v>44837</v>
      </c>
      <c r="K48" s="787" t="s">
        <v>151</v>
      </c>
      <c r="L48" s="443">
        <f t="shared" si="0"/>
        <v>44839</v>
      </c>
      <c r="M48" s="851">
        <f t="shared" si="1"/>
        <v>8</v>
      </c>
      <c r="N48" s="815">
        <f t="shared" si="2"/>
        <v>0</v>
      </c>
      <c r="O48" s="445">
        <f t="shared" si="3"/>
        <v>0</v>
      </c>
      <c r="P48" s="815">
        <f t="shared" si="16"/>
        <v>5</v>
      </c>
      <c r="Q48" s="445">
        <f t="shared" si="5"/>
        <v>0</v>
      </c>
      <c r="R48" s="445">
        <f t="shared" si="17"/>
        <v>3</v>
      </c>
      <c r="S48" s="445">
        <f t="shared" si="18"/>
        <v>0</v>
      </c>
      <c r="T48" s="445">
        <f t="shared" si="8"/>
        <v>0</v>
      </c>
      <c r="U48" s="443">
        <f t="shared" si="9"/>
        <v>44899</v>
      </c>
      <c r="V48" s="443">
        <v>44865</v>
      </c>
      <c r="W48" s="443">
        <v>44889</v>
      </c>
      <c r="X48" s="816">
        <f t="shared" ca="1" si="19"/>
        <v>289</v>
      </c>
      <c r="Y48" s="806">
        <f t="shared" ca="1" si="10"/>
        <v>1878.5</v>
      </c>
      <c r="Z48" s="852"/>
      <c r="AA48" s="853"/>
      <c r="AB48" s="853"/>
      <c r="AC48" s="853"/>
      <c r="AD48" s="853"/>
      <c r="AE48" s="853"/>
      <c r="AF48" s="853"/>
      <c r="AG48" s="853"/>
      <c r="AH48" s="853"/>
      <c r="AI48" s="853"/>
      <c r="AJ48" s="853"/>
      <c r="AK48" s="853"/>
      <c r="AL48" s="853"/>
      <c r="AM48" s="853"/>
      <c r="AN48" s="853"/>
      <c r="AO48" s="853"/>
    </row>
    <row r="49" spans="1:41" ht="15">
      <c r="A49" s="809">
        <v>4652193</v>
      </c>
      <c r="B49" s="780" t="s">
        <v>1390</v>
      </c>
      <c r="C49" s="438" t="s">
        <v>5003</v>
      </c>
      <c r="D49" s="448" t="s">
        <v>29</v>
      </c>
      <c r="E49" s="438" t="s">
        <v>1250</v>
      </c>
      <c r="F49" s="438" t="s">
        <v>4784</v>
      </c>
      <c r="G49" s="441" t="s">
        <v>4785</v>
      </c>
      <c r="H49" s="438"/>
      <c r="I49" s="441">
        <v>44832</v>
      </c>
      <c r="J49" s="441">
        <v>44837</v>
      </c>
      <c r="K49" s="787" t="s">
        <v>151</v>
      </c>
      <c r="L49" s="443">
        <f t="shared" si="0"/>
        <v>44841</v>
      </c>
      <c r="M49" s="851">
        <f t="shared" si="1"/>
        <v>6</v>
      </c>
      <c r="N49" s="815">
        <f t="shared" si="2"/>
        <v>0</v>
      </c>
      <c r="O49" s="445">
        <f t="shared" si="3"/>
        <v>0</v>
      </c>
      <c r="P49" s="815">
        <f t="shared" si="16"/>
        <v>3</v>
      </c>
      <c r="Q49" s="445">
        <f t="shared" si="5"/>
        <v>0</v>
      </c>
      <c r="R49" s="445">
        <f t="shared" si="17"/>
        <v>3</v>
      </c>
      <c r="S49" s="445">
        <f t="shared" si="18"/>
        <v>0</v>
      </c>
      <c r="T49" s="445">
        <f t="shared" si="8"/>
        <v>0</v>
      </c>
      <c r="U49" s="443">
        <f t="shared" si="9"/>
        <v>44901</v>
      </c>
      <c r="V49" s="443">
        <v>44865</v>
      </c>
      <c r="W49" s="443">
        <v>44889</v>
      </c>
      <c r="X49" s="816">
        <f t="shared" ca="1" si="19"/>
        <v>287</v>
      </c>
      <c r="Y49" s="806">
        <f t="shared" ca="1" si="10"/>
        <v>1865.5</v>
      </c>
      <c r="Z49" s="852"/>
      <c r="AA49" s="853"/>
      <c r="AB49" s="853"/>
      <c r="AC49" s="853"/>
      <c r="AD49" s="853"/>
      <c r="AE49" s="853"/>
      <c r="AF49" s="853"/>
      <c r="AG49" s="853"/>
      <c r="AH49" s="853"/>
      <c r="AI49" s="853"/>
      <c r="AJ49" s="853"/>
      <c r="AK49" s="853"/>
      <c r="AL49" s="853"/>
      <c r="AM49" s="853"/>
      <c r="AN49" s="853"/>
      <c r="AO49" s="853"/>
    </row>
    <row r="50" spans="1:41" ht="15">
      <c r="A50" s="855"/>
      <c r="B50" s="856"/>
      <c r="C50" s="745"/>
      <c r="D50" s="745"/>
      <c r="E50" s="749"/>
      <c r="F50" s="749"/>
      <c r="G50" s="749"/>
      <c r="H50" s="749"/>
      <c r="I50" s="749"/>
      <c r="J50" s="749"/>
      <c r="K50" s="749"/>
      <c r="L50" s="749"/>
      <c r="M50" s="857"/>
      <c r="N50" s="857"/>
      <c r="O50" s="857"/>
      <c r="P50" s="857"/>
      <c r="Q50" s="857"/>
      <c r="R50" s="857"/>
      <c r="S50" s="857"/>
      <c r="T50" s="858">
        <f>SUM(T2:T49)</f>
        <v>165000</v>
      </c>
      <c r="U50" s="749"/>
      <c r="V50" s="749"/>
      <c r="W50" s="749"/>
      <c r="X50" s="749"/>
      <c r="Y50" s="749"/>
      <c r="Z50" s="852"/>
      <c r="AA50" s="853"/>
      <c r="AB50" s="853"/>
      <c r="AC50" s="853"/>
      <c r="AD50" s="853"/>
      <c r="AE50" s="853"/>
      <c r="AF50" s="853"/>
      <c r="AG50" s="853"/>
      <c r="AH50" s="853"/>
      <c r="AI50" s="853"/>
      <c r="AJ50" s="853"/>
      <c r="AK50" s="853"/>
      <c r="AL50" s="853"/>
      <c r="AM50" s="853"/>
      <c r="AN50" s="853"/>
      <c r="AO50" s="853"/>
    </row>
    <row r="51" spans="1:41" ht="15">
      <c r="A51" s="855"/>
      <c r="B51" s="856"/>
      <c r="C51" s="745"/>
      <c r="D51" s="745"/>
      <c r="E51" s="749"/>
      <c r="F51" s="749"/>
      <c r="G51" s="749"/>
      <c r="H51" s="749"/>
      <c r="I51" s="749"/>
      <c r="J51" s="749"/>
      <c r="K51" s="749"/>
      <c r="L51" s="749"/>
      <c r="M51" s="749"/>
      <c r="N51" s="749"/>
      <c r="O51" s="749"/>
      <c r="P51" s="749"/>
      <c r="Q51" s="749"/>
      <c r="R51" s="749"/>
      <c r="S51" s="749"/>
      <c r="T51" s="749"/>
      <c r="U51" s="749"/>
      <c r="V51" s="749"/>
      <c r="W51" s="749"/>
      <c r="X51" s="749"/>
      <c r="Y51" s="749"/>
      <c r="Z51" s="852"/>
      <c r="AA51" s="853"/>
      <c r="AB51" s="853"/>
      <c r="AC51" s="853"/>
      <c r="AD51" s="853"/>
      <c r="AE51" s="853"/>
      <c r="AF51" s="853"/>
      <c r="AG51" s="853"/>
      <c r="AH51" s="853"/>
      <c r="AI51" s="853"/>
      <c r="AJ51" s="853"/>
      <c r="AK51" s="853"/>
      <c r="AL51" s="853"/>
      <c r="AM51" s="853"/>
      <c r="AN51" s="853"/>
      <c r="AO51" s="853"/>
    </row>
    <row r="52" spans="1:41" ht="15">
      <c r="A52" s="855"/>
      <c r="B52" s="856"/>
      <c r="C52" s="745"/>
      <c r="D52" s="745"/>
      <c r="E52" s="749"/>
      <c r="F52" s="749"/>
      <c r="G52" s="749"/>
      <c r="H52" s="749"/>
      <c r="I52" s="749"/>
      <c r="J52" s="749"/>
      <c r="K52" s="749"/>
      <c r="L52" s="749"/>
      <c r="M52" s="749"/>
      <c r="N52" s="749"/>
      <c r="O52" s="749"/>
      <c r="P52" s="749"/>
      <c r="Q52" s="749"/>
      <c r="R52" s="749"/>
      <c r="S52" s="749"/>
      <c r="T52" s="749"/>
      <c r="U52" s="749"/>
      <c r="V52" s="749"/>
      <c r="W52" s="749"/>
      <c r="X52" s="749"/>
      <c r="Y52" s="749"/>
      <c r="Z52" s="852"/>
      <c r="AA52" s="853"/>
      <c r="AB52" s="853"/>
      <c r="AC52" s="853"/>
      <c r="AD52" s="853"/>
      <c r="AE52" s="853"/>
      <c r="AF52" s="853"/>
      <c r="AG52" s="853"/>
      <c r="AH52" s="853"/>
      <c r="AI52" s="853"/>
      <c r="AJ52" s="853"/>
      <c r="AK52" s="853"/>
      <c r="AL52" s="853"/>
      <c r="AM52" s="853"/>
      <c r="AN52" s="853"/>
      <c r="AO52" s="853"/>
    </row>
    <row r="53" spans="1:41" ht="15">
      <c r="A53" s="855"/>
      <c r="B53" s="856"/>
      <c r="C53" s="745"/>
      <c r="D53" s="745"/>
      <c r="E53" s="749"/>
      <c r="F53" s="749"/>
      <c r="G53" s="749"/>
      <c r="H53" s="749"/>
      <c r="I53" s="749"/>
      <c r="J53" s="749"/>
      <c r="K53" s="749"/>
      <c r="L53" s="749"/>
      <c r="M53" s="749"/>
      <c r="N53" s="749"/>
      <c r="O53" s="749"/>
      <c r="P53" s="749"/>
      <c r="Q53" s="749"/>
      <c r="R53" s="749"/>
      <c r="S53" s="749"/>
      <c r="T53" s="749"/>
      <c r="U53" s="749"/>
      <c r="V53" s="749"/>
      <c r="W53" s="749"/>
      <c r="X53" s="749"/>
      <c r="Y53" s="749"/>
      <c r="Z53" s="852"/>
      <c r="AA53" s="853"/>
      <c r="AB53" s="853"/>
      <c r="AC53" s="853"/>
      <c r="AD53" s="853"/>
      <c r="AE53" s="853"/>
      <c r="AF53" s="853"/>
      <c r="AG53" s="853"/>
      <c r="AH53" s="853"/>
      <c r="AI53" s="853"/>
      <c r="AJ53" s="853"/>
      <c r="AK53" s="853"/>
      <c r="AL53" s="853"/>
      <c r="AM53" s="853"/>
      <c r="AN53" s="853"/>
      <c r="AO53" s="853"/>
    </row>
    <row r="54" spans="1:41" ht="15">
      <c r="A54" s="855"/>
      <c r="B54" s="856"/>
      <c r="C54" s="745"/>
      <c r="D54" s="745"/>
      <c r="E54" s="749"/>
      <c r="F54" s="749"/>
      <c r="G54" s="749"/>
      <c r="H54" s="749"/>
      <c r="I54" s="749"/>
      <c r="J54" s="749"/>
      <c r="K54" s="749"/>
      <c r="L54" s="749"/>
      <c r="M54" s="749"/>
      <c r="N54" s="749"/>
      <c r="O54" s="749"/>
      <c r="P54" s="749"/>
      <c r="Q54" s="749"/>
      <c r="R54" s="749"/>
      <c r="S54" s="749"/>
      <c r="T54" s="749"/>
      <c r="U54" s="749"/>
      <c r="V54" s="749"/>
      <c r="W54" s="749"/>
      <c r="X54" s="749"/>
      <c r="Y54" s="749"/>
      <c r="Z54" s="852"/>
      <c r="AA54" s="853"/>
      <c r="AB54" s="853"/>
      <c r="AC54" s="853"/>
      <c r="AD54" s="853"/>
      <c r="AE54" s="853"/>
      <c r="AF54" s="853"/>
      <c r="AG54" s="853"/>
      <c r="AH54" s="853"/>
      <c r="AI54" s="853"/>
      <c r="AJ54" s="853"/>
      <c r="AK54" s="853"/>
      <c r="AL54" s="853"/>
      <c r="AM54" s="853"/>
      <c r="AN54" s="853"/>
      <c r="AO54" s="853"/>
    </row>
    <row r="55" spans="1:41" ht="15">
      <c r="A55" s="855"/>
      <c r="B55" s="856"/>
      <c r="C55" s="745"/>
      <c r="D55" s="745"/>
      <c r="E55" s="749"/>
      <c r="F55" s="749"/>
      <c r="G55" s="749"/>
      <c r="H55" s="749"/>
      <c r="I55" s="749"/>
      <c r="J55" s="749"/>
      <c r="K55" s="749"/>
      <c r="L55" s="749"/>
      <c r="M55" s="749"/>
      <c r="N55" s="749"/>
      <c r="O55" s="749"/>
      <c r="P55" s="749"/>
      <c r="Q55" s="749"/>
      <c r="R55" s="749"/>
      <c r="S55" s="749"/>
      <c r="T55" s="749"/>
      <c r="U55" s="749"/>
      <c r="V55" s="749"/>
      <c r="W55" s="749"/>
      <c r="X55" s="749"/>
      <c r="Y55" s="749"/>
      <c r="Z55" s="852"/>
      <c r="AA55" s="853"/>
      <c r="AB55" s="853"/>
      <c r="AC55" s="853"/>
      <c r="AD55" s="853"/>
      <c r="AE55" s="853"/>
      <c r="AF55" s="853"/>
      <c r="AG55" s="853"/>
      <c r="AH55" s="853"/>
      <c r="AI55" s="853"/>
      <c r="AJ55" s="853"/>
      <c r="AK55" s="853"/>
      <c r="AL55" s="853"/>
      <c r="AM55" s="853"/>
      <c r="AN55" s="853"/>
      <c r="AO55" s="853"/>
    </row>
    <row r="56" spans="1:41" ht="15">
      <c r="A56" s="855"/>
      <c r="B56" s="856"/>
      <c r="C56" s="745"/>
      <c r="D56" s="745"/>
      <c r="E56" s="749"/>
      <c r="F56" s="749"/>
      <c r="G56" s="749"/>
      <c r="H56" s="749"/>
      <c r="I56" s="749"/>
      <c r="J56" s="749"/>
      <c r="K56" s="749"/>
      <c r="L56" s="749"/>
      <c r="M56" s="749"/>
      <c r="N56" s="749"/>
      <c r="O56" s="749"/>
      <c r="P56" s="749"/>
      <c r="Q56" s="749"/>
      <c r="R56" s="749"/>
      <c r="S56" s="749"/>
      <c r="T56" s="749"/>
      <c r="U56" s="749"/>
      <c r="V56" s="749"/>
      <c r="W56" s="749"/>
      <c r="X56" s="749"/>
      <c r="Y56" s="749"/>
      <c r="Z56" s="852"/>
      <c r="AA56" s="853"/>
      <c r="AB56" s="853"/>
      <c r="AC56" s="853"/>
      <c r="AD56" s="853"/>
      <c r="AE56" s="853"/>
      <c r="AF56" s="853"/>
      <c r="AG56" s="853"/>
      <c r="AH56" s="853"/>
      <c r="AI56" s="853"/>
      <c r="AJ56" s="853"/>
      <c r="AK56" s="853"/>
      <c r="AL56" s="853"/>
      <c r="AM56" s="853"/>
      <c r="AN56" s="853"/>
      <c r="AO56" s="853"/>
    </row>
    <row r="57" spans="1:41" ht="15">
      <c r="A57" s="855"/>
      <c r="B57" s="856"/>
      <c r="C57" s="745"/>
      <c r="D57" s="745"/>
      <c r="E57" s="749"/>
      <c r="F57" s="749"/>
      <c r="G57" s="749"/>
      <c r="H57" s="749"/>
      <c r="I57" s="749"/>
      <c r="J57" s="749"/>
      <c r="K57" s="749"/>
      <c r="L57" s="749"/>
      <c r="M57" s="749"/>
      <c r="N57" s="749"/>
      <c r="O57" s="749"/>
      <c r="P57" s="749"/>
      <c r="Q57" s="749"/>
      <c r="R57" s="749"/>
      <c r="S57" s="749"/>
      <c r="T57" s="749"/>
      <c r="U57" s="749"/>
      <c r="V57" s="749"/>
      <c r="W57" s="749"/>
      <c r="X57" s="749"/>
      <c r="Y57" s="749"/>
      <c r="Z57" s="852"/>
      <c r="AA57" s="853"/>
      <c r="AB57" s="853"/>
      <c r="AC57" s="853"/>
      <c r="AD57" s="853"/>
      <c r="AE57" s="853"/>
      <c r="AF57" s="853"/>
      <c r="AG57" s="853"/>
      <c r="AH57" s="853"/>
      <c r="AI57" s="853"/>
      <c r="AJ57" s="853"/>
      <c r="AK57" s="853"/>
      <c r="AL57" s="853"/>
      <c r="AM57" s="853"/>
      <c r="AN57" s="853"/>
      <c r="AO57" s="853"/>
    </row>
    <row r="58" spans="1:41" ht="15">
      <c r="A58" s="855"/>
      <c r="B58" s="856"/>
      <c r="C58" s="745"/>
      <c r="D58" s="745"/>
      <c r="E58" s="749"/>
      <c r="F58" s="749"/>
      <c r="G58" s="749"/>
      <c r="H58" s="749"/>
      <c r="I58" s="749"/>
      <c r="J58" s="749"/>
      <c r="K58" s="749"/>
      <c r="L58" s="749"/>
      <c r="M58" s="749"/>
      <c r="N58" s="749"/>
      <c r="O58" s="749"/>
      <c r="P58" s="749"/>
      <c r="Q58" s="749"/>
      <c r="R58" s="749"/>
      <c r="S58" s="749"/>
      <c r="T58" s="749"/>
      <c r="U58" s="749"/>
      <c r="V58" s="749"/>
      <c r="W58" s="749"/>
      <c r="X58" s="749"/>
      <c r="Y58" s="749"/>
      <c r="Z58" s="852"/>
      <c r="AA58" s="853"/>
      <c r="AB58" s="853"/>
      <c r="AC58" s="853"/>
      <c r="AD58" s="853"/>
      <c r="AE58" s="853"/>
      <c r="AF58" s="853"/>
      <c r="AG58" s="853"/>
      <c r="AH58" s="853"/>
      <c r="AI58" s="853"/>
      <c r="AJ58" s="853"/>
      <c r="AK58" s="853"/>
      <c r="AL58" s="853"/>
      <c r="AM58" s="853"/>
      <c r="AN58" s="853"/>
      <c r="AO58" s="853"/>
    </row>
    <row r="59" spans="1:41" ht="15">
      <c r="A59" s="855"/>
      <c r="B59" s="856"/>
      <c r="C59" s="745"/>
      <c r="D59" s="745"/>
      <c r="E59" s="749"/>
      <c r="F59" s="749"/>
      <c r="G59" s="749"/>
      <c r="H59" s="749"/>
      <c r="I59" s="749"/>
      <c r="J59" s="749"/>
      <c r="K59" s="749"/>
      <c r="L59" s="749"/>
      <c r="M59" s="749"/>
      <c r="N59" s="749"/>
      <c r="O59" s="749"/>
      <c r="P59" s="749"/>
      <c r="Q59" s="749"/>
      <c r="R59" s="749"/>
      <c r="S59" s="749"/>
      <c r="T59" s="749"/>
      <c r="U59" s="749"/>
      <c r="V59" s="749"/>
      <c r="W59" s="749"/>
      <c r="X59" s="749"/>
      <c r="Y59" s="749"/>
      <c r="Z59" s="852"/>
      <c r="AA59" s="853"/>
      <c r="AB59" s="853"/>
      <c r="AC59" s="853"/>
      <c r="AD59" s="853"/>
      <c r="AE59" s="853"/>
      <c r="AF59" s="853"/>
      <c r="AG59" s="853"/>
      <c r="AH59" s="853"/>
      <c r="AI59" s="853"/>
      <c r="AJ59" s="853"/>
      <c r="AK59" s="853"/>
      <c r="AL59" s="853"/>
      <c r="AM59" s="853"/>
      <c r="AN59" s="853"/>
      <c r="AO59" s="853"/>
    </row>
    <row r="60" spans="1:41" ht="15">
      <c r="A60" s="855"/>
      <c r="B60" s="856"/>
      <c r="C60" s="745"/>
      <c r="D60" s="745"/>
      <c r="E60" s="749"/>
      <c r="F60" s="749"/>
      <c r="G60" s="749"/>
      <c r="H60" s="749"/>
      <c r="I60" s="749"/>
      <c r="J60" s="749"/>
      <c r="K60" s="749"/>
      <c r="L60" s="749"/>
      <c r="M60" s="749"/>
      <c r="N60" s="749"/>
      <c r="O60" s="749"/>
      <c r="P60" s="749"/>
      <c r="Q60" s="749"/>
      <c r="R60" s="749"/>
      <c r="S60" s="749"/>
      <c r="T60" s="749"/>
      <c r="U60" s="749"/>
      <c r="V60" s="749"/>
      <c r="W60" s="749"/>
      <c r="X60" s="749"/>
      <c r="Y60" s="749"/>
      <c r="Z60" s="852"/>
      <c r="AA60" s="853"/>
      <c r="AB60" s="853"/>
      <c r="AC60" s="853"/>
      <c r="AD60" s="853"/>
      <c r="AE60" s="853"/>
      <c r="AF60" s="853"/>
      <c r="AG60" s="853"/>
      <c r="AH60" s="853"/>
      <c r="AI60" s="853"/>
      <c r="AJ60" s="853"/>
      <c r="AK60" s="853"/>
      <c r="AL60" s="853"/>
      <c r="AM60" s="853"/>
      <c r="AN60" s="853"/>
      <c r="AO60" s="853"/>
    </row>
    <row r="61" spans="1:41" ht="15">
      <c r="A61" s="855"/>
      <c r="B61" s="856"/>
      <c r="C61" s="745"/>
      <c r="D61" s="745"/>
      <c r="E61" s="749"/>
      <c r="F61" s="749"/>
      <c r="G61" s="749"/>
      <c r="H61" s="749"/>
      <c r="I61" s="749"/>
      <c r="J61" s="749"/>
      <c r="K61" s="749"/>
      <c r="L61" s="749"/>
      <c r="M61" s="749"/>
      <c r="N61" s="749"/>
      <c r="O61" s="749"/>
      <c r="P61" s="749"/>
      <c r="Q61" s="749"/>
      <c r="R61" s="749"/>
      <c r="S61" s="749"/>
      <c r="T61" s="749"/>
      <c r="U61" s="749"/>
      <c r="V61" s="749"/>
      <c r="W61" s="749"/>
      <c r="X61" s="749"/>
      <c r="Y61" s="749"/>
      <c r="Z61" s="852"/>
      <c r="AA61" s="853"/>
      <c r="AB61" s="853"/>
      <c r="AC61" s="853"/>
      <c r="AD61" s="853"/>
      <c r="AE61" s="853"/>
      <c r="AF61" s="853"/>
      <c r="AG61" s="853"/>
      <c r="AH61" s="853"/>
      <c r="AI61" s="853"/>
      <c r="AJ61" s="853"/>
      <c r="AK61" s="853"/>
      <c r="AL61" s="853"/>
      <c r="AM61" s="853"/>
      <c r="AN61" s="853"/>
      <c r="AO61" s="853"/>
    </row>
    <row r="62" spans="1:41" ht="15">
      <c r="A62" s="855"/>
      <c r="B62" s="856"/>
      <c r="C62" s="745"/>
      <c r="D62" s="745"/>
      <c r="E62" s="749"/>
      <c r="F62" s="749"/>
      <c r="G62" s="749"/>
      <c r="H62" s="749"/>
      <c r="I62" s="749"/>
      <c r="J62" s="749"/>
      <c r="K62" s="749"/>
      <c r="L62" s="749"/>
      <c r="M62" s="749"/>
      <c r="N62" s="749"/>
      <c r="O62" s="749"/>
      <c r="P62" s="749"/>
      <c r="Q62" s="749"/>
      <c r="R62" s="749"/>
      <c r="S62" s="749"/>
      <c r="T62" s="749"/>
      <c r="U62" s="749"/>
      <c r="V62" s="749"/>
      <c r="W62" s="749"/>
      <c r="X62" s="749"/>
      <c r="Y62" s="749"/>
      <c r="Z62" s="852"/>
      <c r="AA62" s="853"/>
      <c r="AB62" s="853"/>
      <c r="AC62" s="853"/>
      <c r="AD62" s="853"/>
      <c r="AE62" s="853"/>
      <c r="AF62" s="853"/>
      <c r="AG62" s="853"/>
      <c r="AH62" s="853"/>
      <c r="AI62" s="853"/>
      <c r="AJ62" s="853"/>
      <c r="AK62" s="853"/>
      <c r="AL62" s="853"/>
      <c r="AM62" s="853"/>
      <c r="AN62" s="853"/>
      <c r="AO62" s="853"/>
    </row>
    <row r="63" spans="1:41" ht="15">
      <c r="A63" s="855"/>
      <c r="B63" s="856"/>
      <c r="C63" s="745"/>
      <c r="D63" s="745"/>
      <c r="E63" s="749"/>
      <c r="F63" s="749"/>
      <c r="G63" s="749"/>
      <c r="H63" s="749"/>
      <c r="I63" s="749"/>
      <c r="J63" s="749"/>
      <c r="K63" s="749"/>
      <c r="L63" s="749"/>
      <c r="M63" s="749"/>
      <c r="N63" s="749"/>
      <c r="O63" s="749"/>
      <c r="P63" s="749"/>
      <c r="Q63" s="749"/>
      <c r="R63" s="749"/>
      <c r="S63" s="749"/>
      <c r="T63" s="749"/>
      <c r="U63" s="749"/>
      <c r="V63" s="749"/>
      <c r="W63" s="749"/>
      <c r="X63" s="749"/>
      <c r="Y63" s="749"/>
      <c r="Z63" s="852"/>
      <c r="AA63" s="853"/>
      <c r="AB63" s="853"/>
      <c r="AC63" s="853"/>
      <c r="AD63" s="853"/>
      <c r="AE63" s="853"/>
      <c r="AF63" s="853"/>
      <c r="AG63" s="853"/>
      <c r="AH63" s="853"/>
      <c r="AI63" s="853"/>
      <c r="AJ63" s="853"/>
      <c r="AK63" s="853"/>
      <c r="AL63" s="853"/>
      <c r="AM63" s="853"/>
      <c r="AN63" s="853"/>
      <c r="AO63" s="853"/>
    </row>
    <row r="64" spans="1:41" ht="15">
      <c r="A64" s="855"/>
      <c r="B64" s="856"/>
      <c r="C64" s="745"/>
      <c r="D64" s="745"/>
      <c r="E64" s="749"/>
      <c r="F64" s="749"/>
      <c r="G64" s="749"/>
      <c r="H64" s="749"/>
      <c r="I64" s="749"/>
      <c r="J64" s="749"/>
      <c r="K64" s="749"/>
      <c r="L64" s="749"/>
      <c r="M64" s="749"/>
      <c r="N64" s="749"/>
      <c r="O64" s="749"/>
      <c r="P64" s="749"/>
      <c r="Q64" s="749"/>
      <c r="R64" s="749"/>
      <c r="S64" s="749"/>
      <c r="T64" s="749"/>
      <c r="U64" s="749"/>
      <c r="V64" s="749"/>
      <c r="W64" s="749"/>
      <c r="X64" s="749"/>
      <c r="Y64" s="749"/>
      <c r="Z64" s="852"/>
      <c r="AA64" s="853"/>
      <c r="AB64" s="853"/>
      <c r="AC64" s="853"/>
      <c r="AD64" s="853"/>
      <c r="AE64" s="853"/>
      <c r="AF64" s="853"/>
      <c r="AG64" s="853"/>
      <c r="AH64" s="853"/>
      <c r="AI64" s="853"/>
      <c r="AJ64" s="853"/>
      <c r="AK64" s="853"/>
      <c r="AL64" s="853"/>
      <c r="AM64" s="853"/>
      <c r="AN64" s="853"/>
      <c r="AO64" s="853"/>
    </row>
    <row r="65" spans="1:41" ht="15">
      <c r="A65" s="855"/>
      <c r="B65" s="856"/>
      <c r="C65" s="745"/>
      <c r="D65" s="745"/>
      <c r="E65" s="749"/>
      <c r="F65" s="749"/>
      <c r="G65" s="749"/>
      <c r="H65" s="749"/>
      <c r="I65" s="749"/>
      <c r="J65" s="749"/>
      <c r="K65" s="749"/>
      <c r="L65" s="749"/>
      <c r="M65" s="749"/>
      <c r="N65" s="749"/>
      <c r="O65" s="749"/>
      <c r="P65" s="749"/>
      <c r="Q65" s="749"/>
      <c r="R65" s="749"/>
      <c r="S65" s="749"/>
      <c r="T65" s="749"/>
      <c r="U65" s="749"/>
      <c r="V65" s="749"/>
      <c r="W65" s="749"/>
      <c r="X65" s="749"/>
      <c r="Y65" s="749"/>
      <c r="Z65" s="852"/>
      <c r="AA65" s="853"/>
      <c r="AB65" s="853"/>
      <c r="AC65" s="853"/>
      <c r="AD65" s="853"/>
      <c r="AE65" s="853"/>
      <c r="AF65" s="853"/>
      <c r="AG65" s="853"/>
      <c r="AH65" s="853"/>
      <c r="AI65" s="853"/>
      <c r="AJ65" s="853"/>
      <c r="AK65" s="853"/>
      <c r="AL65" s="853"/>
      <c r="AM65" s="853"/>
      <c r="AN65" s="853"/>
      <c r="AO65" s="853"/>
    </row>
    <row r="66" spans="1:41" ht="15">
      <c r="A66" s="855"/>
      <c r="B66" s="856"/>
      <c r="C66" s="745"/>
      <c r="D66" s="745"/>
      <c r="E66" s="749"/>
      <c r="F66" s="749"/>
      <c r="G66" s="749"/>
      <c r="H66" s="749"/>
      <c r="I66" s="749"/>
      <c r="J66" s="749"/>
      <c r="K66" s="749"/>
      <c r="L66" s="749"/>
      <c r="M66" s="749"/>
      <c r="N66" s="749"/>
      <c r="O66" s="749"/>
      <c r="P66" s="749"/>
      <c r="Q66" s="749"/>
      <c r="R66" s="749"/>
      <c r="S66" s="749"/>
      <c r="T66" s="749"/>
      <c r="U66" s="749"/>
      <c r="V66" s="749"/>
      <c r="W66" s="749"/>
      <c r="X66" s="749"/>
      <c r="Y66" s="749"/>
      <c r="Z66" s="852"/>
      <c r="AA66" s="853"/>
      <c r="AB66" s="853"/>
      <c r="AC66" s="853"/>
      <c r="AD66" s="853"/>
      <c r="AE66" s="853"/>
      <c r="AF66" s="853"/>
      <c r="AG66" s="853"/>
      <c r="AH66" s="853"/>
      <c r="AI66" s="853"/>
      <c r="AJ66" s="853"/>
      <c r="AK66" s="853"/>
      <c r="AL66" s="853"/>
      <c r="AM66" s="853"/>
      <c r="AN66" s="853"/>
      <c r="AO66" s="853"/>
    </row>
    <row r="67" spans="1:41" ht="15">
      <c r="A67" s="855"/>
      <c r="B67" s="856"/>
      <c r="C67" s="745"/>
      <c r="D67" s="745"/>
      <c r="E67" s="749"/>
      <c r="F67" s="749"/>
      <c r="G67" s="749"/>
      <c r="H67" s="749"/>
      <c r="I67" s="749"/>
      <c r="J67" s="749"/>
      <c r="K67" s="749"/>
      <c r="L67" s="749"/>
      <c r="M67" s="749"/>
      <c r="N67" s="749"/>
      <c r="O67" s="749"/>
      <c r="P67" s="749"/>
      <c r="Q67" s="749"/>
      <c r="R67" s="749"/>
      <c r="S67" s="749"/>
      <c r="T67" s="749"/>
      <c r="U67" s="749"/>
      <c r="V67" s="749"/>
      <c r="W67" s="749"/>
      <c r="X67" s="749"/>
      <c r="Y67" s="749"/>
      <c r="Z67" s="852"/>
      <c r="AA67" s="853"/>
      <c r="AB67" s="853"/>
      <c r="AC67" s="853"/>
      <c r="AD67" s="853"/>
      <c r="AE67" s="853"/>
      <c r="AF67" s="853"/>
      <c r="AG67" s="853"/>
      <c r="AH67" s="853"/>
      <c r="AI67" s="853"/>
      <c r="AJ67" s="853"/>
      <c r="AK67" s="853"/>
      <c r="AL67" s="853"/>
      <c r="AM67" s="853"/>
      <c r="AN67" s="853"/>
      <c r="AO67" s="853"/>
    </row>
    <row r="68" spans="1:41" ht="15">
      <c r="A68" s="855"/>
      <c r="B68" s="856"/>
      <c r="C68" s="749"/>
      <c r="D68" s="745"/>
      <c r="E68" s="749"/>
      <c r="F68" s="749"/>
      <c r="G68" s="749"/>
      <c r="H68" s="749"/>
      <c r="I68" s="749"/>
      <c r="J68" s="749"/>
      <c r="K68" s="749"/>
      <c r="L68" s="749"/>
      <c r="M68" s="749"/>
      <c r="N68" s="749"/>
      <c r="O68" s="749"/>
      <c r="P68" s="749"/>
      <c r="Q68" s="749"/>
      <c r="R68" s="749"/>
      <c r="S68" s="749"/>
      <c r="T68" s="749"/>
      <c r="U68" s="749"/>
      <c r="V68" s="749"/>
      <c r="W68" s="749"/>
      <c r="X68" s="749"/>
      <c r="Y68" s="749"/>
      <c r="Z68" s="852"/>
      <c r="AA68" s="853"/>
      <c r="AB68" s="853"/>
      <c r="AC68" s="853"/>
      <c r="AD68" s="853"/>
      <c r="AE68" s="853"/>
      <c r="AF68" s="853"/>
      <c r="AG68" s="853"/>
      <c r="AH68" s="853"/>
      <c r="AI68" s="853"/>
      <c r="AJ68" s="853"/>
      <c r="AK68" s="853"/>
      <c r="AL68" s="853"/>
      <c r="AM68" s="853"/>
      <c r="AN68" s="853"/>
      <c r="AO68" s="853"/>
    </row>
    <row r="69" spans="1:41" ht="15">
      <c r="A69" s="855"/>
      <c r="B69" s="856"/>
      <c r="C69" s="749"/>
      <c r="D69" s="745"/>
      <c r="E69" s="749"/>
      <c r="F69" s="749"/>
      <c r="G69" s="749"/>
      <c r="H69" s="749"/>
      <c r="I69" s="749"/>
      <c r="J69" s="749"/>
      <c r="K69" s="749"/>
      <c r="L69" s="749"/>
      <c r="M69" s="749"/>
      <c r="N69" s="749"/>
      <c r="O69" s="749"/>
      <c r="P69" s="749"/>
      <c r="Q69" s="749"/>
      <c r="R69" s="749"/>
      <c r="S69" s="749"/>
      <c r="T69" s="749"/>
      <c r="U69" s="749"/>
      <c r="V69" s="749"/>
      <c r="W69" s="749"/>
      <c r="X69" s="749"/>
      <c r="Y69" s="749"/>
      <c r="Z69" s="852"/>
      <c r="AA69" s="853"/>
      <c r="AB69" s="853"/>
      <c r="AC69" s="853"/>
      <c r="AD69" s="853"/>
      <c r="AE69" s="853"/>
      <c r="AF69" s="853"/>
      <c r="AG69" s="853"/>
      <c r="AH69" s="853"/>
      <c r="AI69" s="853"/>
      <c r="AJ69" s="853"/>
      <c r="AK69" s="853"/>
      <c r="AL69" s="853"/>
      <c r="AM69" s="853"/>
      <c r="AN69" s="853"/>
      <c r="AO69" s="853"/>
    </row>
    <row r="70" spans="1:41" ht="15">
      <c r="A70" s="855"/>
      <c r="B70" s="856"/>
      <c r="C70" s="749"/>
      <c r="D70" s="745"/>
      <c r="E70" s="749"/>
      <c r="F70" s="749"/>
      <c r="G70" s="749"/>
      <c r="H70" s="749"/>
      <c r="I70" s="749"/>
      <c r="J70" s="749"/>
      <c r="K70" s="749"/>
      <c r="L70" s="749"/>
      <c r="M70" s="749"/>
      <c r="N70" s="749"/>
      <c r="O70" s="749"/>
      <c r="P70" s="749"/>
      <c r="Q70" s="749"/>
      <c r="R70" s="749"/>
      <c r="S70" s="749"/>
      <c r="T70" s="749"/>
      <c r="U70" s="749"/>
      <c r="V70" s="749"/>
      <c r="W70" s="749"/>
      <c r="X70" s="749"/>
      <c r="Y70" s="749"/>
      <c r="Z70" s="852"/>
      <c r="AA70" s="853"/>
      <c r="AB70" s="853"/>
      <c r="AC70" s="853"/>
      <c r="AD70" s="853"/>
      <c r="AE70" s="853"/>
      <c r="AF70" s="853"/>
      <c r="AG70" s="853"/>
      <c r="AH70" s="853"/>
      <c r="AI70" s="853"/>
      <c r="AJ70" s="853"/>
      <c r="AK70" s="853"/>
      <c r="AL70" s="853"/>
      <c r="AM70" s="853"/>
      <c r="AN70" s="853"/>
      <c r="AO70" s="853"/>
    </row>
    <row r="71" spans="1:41" ht="15">
      <c r="A71" s="855"/>
      <c r="B71" s="856"/>
      <c r="C71" s="749"/>
      <c r="D71" s="745"/>
      <c r="E71" s="749"/>
      <c r="F71" s="749"/>
      <c r="G71" s="749"/>
      <c r="H71" s="749"/>
      <c r="I71" s="749"/>
      <c r="J71" s="749"/>
      <c r="K71" s="749"/>
      <c r="L71" s="749"/>
      <c r="M71" s="749"/>
      <c r="N71" s="749"/>
      <c r="O71" s="749"/>
      <c r="P71" s="749"/>
      <c r="Q71" s="749"/>
      <c r="R71" s="749"/>
      <c r="S71" s="749"/>
      <c r="T71" s="749"/>
      <c r="U71" s="749"/>
      <c r="V71" s="749"/>
      <c r="W71" s="749"/>
      <c r="X71" s="749"/>
      <c r="Y71" s="749"/>
      <c r="Z71" s="852"/>
      <c r="AA71" s="853"/>
      <c r="AB71" s="853"/>
      <c r="AC71" s="853"/>
      <c r="AD71" s="853"/>
      <c r="AE71" s="853"/>
      <c r="AF71" s="853"/>
      <c r="AG71" s="853"/>
      <c r="AH71" s="853"/>
      <c r="AI71" s="853"/>
      <c r="AJ71" s="853"/>
      <c r="AK71" s="853"/>
      <c r="AL71" s="853"/>
      <c r="AM71" s="853"/>
      <c r="AN71" s="853"/>
      <c r="AO71" s="853"/>
    </row>
    <row r="72" spans="1:41" ht="15">
      <c r="A72" s="855"/>
      <c r="B72" s="856"/>
      <c r="C72" s="749"/>
      <c r="D72" s="745"/>
      <c r="E72" s="749"/>
      <c r="F72" s="749"/>
      <c r="G72" s="749"/>
      <c r="H72" s="749"/>
      <c r="I72" s="749"/>
      <c r="J72" s="749"/>
      <c r="K72" s="749"/>
      <c r="L72" s="749"/>
      <c r="M72" s="749"/>
      <c r="N72" s="749"/>
      <c r="O72" s="749"/>
      <c r="P72" s="749"/>
      <c r="Q72" s="749"/>
      <c r="R72" s="749"/>
      <c r="S72" s="749"/>
      <c r="T72" s="749"/>
      <c r="U72" s="749"/>
      <c r="V72" s="749"/>
      <c r="W72" s="749"/>
      <c r="X72" s="749"/>
      <c r="Y72" s="749"/>
      <c r="Z72" s="852"/>
      <c r="AA72" s="853"/>
      <c r="AB72" s="853"/>
      <c r="AC72" s="853"/>
      <c r="AD72" s="853"/>
      <c r="AE72" s="853"/>
      <c r="AF72" s="853"/>
      <c r="AG72" s="853"/>
      <c r="AH72" s="853"/>
      <c r="AI72" s="853"/>
      <c r="AJ72" s="853"/>
      <c r="AK72" s="853"/>
      <c r="AL72" s="853"/>
      <c r="AM72" s="853"/>
      <c r="AN72" s="853"/>
      <c r="AO72" s="853"/>
    </row>
    <row r="73" spans="1:41" ht="15">
      <c r="A73" s="855"/>
      <c r="B73" s="856"/>
      <c r="C73" s="749"/>
      <c r="D73" s="745"/>
      <c r="E73" s="749"/>
      <c r="F73" s="749"/>
      <c r="G73" s="749"/>
      <c r="H73" s="749"/>
      <c r="I73" s="749"/>
      <c r="J73" s="749"/>
      <c r="K73" s="749"/>
      <c r="L73" s="749"/>
      <c r="M73" s="749"/>
      <c r="N73" s="749"/>
      <c r="O73" s="749"/>
      <c r="P73" s="749"/>
      <c r="Q73" s="749"/>
      <c r="R73" s="749"/>
      <c r="S73" s="749"/>
      <c r="T73" s="749"/>
      <c r="U73" s="749"/>
      <c r="V73" s="749"/>
      <c r="W73" s="749"/>
      <c r="X73" s="749"/>
      <c r="Y73" s="749"/>
      <c r="Z73" s="852"/>
      <c r="AA73" s="853"/>
      <c r="AB73" s="853"/>
      <c r="AC73" s="853"/>
      <c r="AD73" s="853"/>
      <c r="AE73" s="853"/>
      <c r="AF73" s="853"/>
      <c r="AG73" s="853"/>
      <c r="AH73" s="853"/>
      <c r="AI73" s="853"/>
      <c r="AJ73" s="853"/>
      <c r="AK73" s="853"/>
      <c r="AL73" s="853"/>
      <c r="AM73" s="853"/>
      <c r="AN73" s="853"/>
      <c r="AO73" s="853"/>
    </row>
    <row r="74" spans="1:41" ht="15">
      <c r="A74" s="855"/>
      <c r="B74" s="856"/>
      <c r="C74" s="749"/>
      <c r="D74" s="745"/>
      <c r="E74" s="749"/>
      <c r="F74" s="749"/>
      <c r="G74" s="749"/>
      <c r="H74" s="749"/>
      <c r="I74" s="749"/>
      <c r="J74" s="749"/>
      <c r="K74" s="749"/>
      <c r="L74" s="749"/>
      <c r="M74" s="749"/>
      <c r="N74" s="749"/>
      <c r="O74" s="749"/>
      <c r="P74" s="749"/>
      <c r="Q74" s="749"/>
      <c r="R74" s="749"/>
      <c r="S74" s="749"/>
      <c r="T74" s="749"/>
      <c r="U74" s="749"/>
      <c r="V74" s="749"/>
      <c r="W74" s="749"/>
      <c r="X74" s="749"/>
      <c r="Y74" s="749"/>
      <c r="Z74" s="852"/>
      <c r="AA74" s="853"/>
      <c r="AB74" s="853"/>
      <c r="AC74" s="853"/>
      <c r="AD74" s="853"/>
      <c r="AE74" s="853"/>
      <c r="AF74" s="853"/>
      <c r="AG74" s="853"/>
      <c r="AH74" s="853"/>
      <c r="AI74" s="853"/>
      <c r="AJ74" s="853"/>
      <c r="AK74" s="853"/>
      <c r="AL74" s="853"/>
      <c r="AM74" s="853"/>
      <c r="AN74" s="853"/>
      <c r="AO74" s="853"/>
    </row>
    <row r="75" spans="1:41" ht="15">
      <c r="A75" s="855"/>
      <c r="B75" s="856"/>
      <c r="C75" s="749"/>
      <c r="D75" s="745"/>
      <c r="E75" s="749"/>
      <c r="F75" s="749"/>
      <c r="G75" s="749"/>
      <c r="H75" s="749"/>
      <c r="I75" s="749"/>
      <c r="J75" s="749"/>
      <c r="K75" s="749"/>
      <c r="L75" s="749"/>
      <c r="M75" s="749"/>
      <c r="N75" s="749"/>
      <c r="O75" s="749"/>
      <c r="P75" s="749"/>
      <c r="Q75" s="749"/>
      <c r="R75" s="749"/>
      <c r="S75" s="749"/>
      <c r="T75" s="749"/>
      <c r="U75" s="749"/>
      <c r="V75" s="749"/>
      <c r="W75" s="749"/>
      <c r="X75" s="749"/>
      <c r="Y75" s="749"/>
      <c r="Z75" s="852"/>
      <c r="AA75" s="853"/>
      <c r="AB75" s="853"/>
      <c r="AC75" s="853"/>
      <c r="AD75" s="853"/>
      <c r="AE75" s="853"/>
      <c r="AF75" s="853"/>
      <c r="AG75" s="853"/>
      <c r="AH75" s="853"/>
      <c r="AI75" s="853"/>
      <c r="AJ75" s="853"/>
      <c r="AK75" s="853"/>
      <c r="AL75" s="853"/>
      <c r="AM75" s="853"/>
      <c r="AN75" s="853"/>
      <c r="AO75" s="853"/>
    </row>
    <row r="76" spans="1:41" ht="15">
      <c r="A76" s="855"/>
      <c r="B76" s="856"/>
      <c r="C76" s="749"/>
      <c r="D76" s="745"/>
      <c r="E76" s="749"/>
      <c r="F76" s="749"/>
      <c r="G76" s="749"/>
      <c r="H76" s="749"/>
      <c r="I76" s="749"/>
      <c r="J76" s="749"/>
      <c r="K76" s="749"/>
      <c r="L76" s="749"/>
      <c r="M76" s="749"/>
      <c r="N76" s="749"/>
      <c r="O76" s="749"/>
      <c r="P76" s="749"/>
      <c r="Q76" s="749"/>
      <c r="R76" s="749"/>
      <c r="S76" s="749"/>
      <c r="T76" s="749"/>
      <c r="U76" s="749"/>
      <c r="V76" s="749"/>
      <c r="W76" s="749"/>
      <c r="X76" s="749"/>
      <c r="Y76" s="749"/>
      <c r="Z76" s="852"/>
      <c r="AA76" s="853"/>
      <c r="AB76" s="853"/>
      <c r="AC76" s="853"/>
      <c r="AD76" s="853"/>
      <c r="AE76" s="853"/>
      <c r="AF76" s="853"/>
      <c r="AG76" s="853"/>
      <c r="AH76" s="853"/>
      <c r="AI76" s="853"/>
      <c r="AJ76" s="853"/>
      <c r="AK76" s="853"/>
      <c r="AL76" s="853"/>
      <c r="AM76" s="853"/>
      <c r="AN76" s="853"/>
      <c r="AO76" s="853"/>
    </row>
    <row r="77" spans="1:41" ht="15">
      <c r="A77" s="855"/>
      <c r="B77" s="856"/>
      <c r="C77" s="749"/>
      <c r="D77" s="745"/>
      <c r="E77" s="749"/>
      <c r="F77" s="749"/>
      <c r="G77" s="749"/>
      <c r="H77" s="749"/>
      <c r="I77" s="749"/>
      <c r="J77" s="749"/>
      <c r="K77" s="749"/>
      <c r="L77" s="749"/>
      <c r="M77" s="749"/>
      <c r="N77" s="749"/>
      <c r="O77" s="749"/>
      <c r="P77" s="749"/>
      <c r="Q77" s="749"/>
      <c r="R77" s="749"/>
      <c r="S77" s="749"/>
      <c r="T77" s="749"/>
      <c r="U77" s="749"/>
      <c r="V77" s="749"/>
      <c r="W77" s="749"/>
      <c r="X77" s="749"/>
      <c r="Y77" s="749"/>
      <c r="Z77" s="852"/>
      <c r="AA77" s="853"/>
      <c r="AB77" s="853"/>
      <c r="AC77" s="853"/>
      <c r="AD77" s="853"/>
      <c r="AE77" s="853"/>
      <c r="AF77" s="853"/>
      <c r="AG77" s="853"/>
      <c r="AH77" s="853"/>
      <c r="AI77" s="853"/>
      <c r="AJ77" s="853"/>
      <c r="AK77" s="853"/>
      <c r="AL77" s="853"/>
      <c r="AM77" s="853"/>
      <c r="AN77" s="853"/>
      <c r="AO77" s="853"/>
    </row>
    <row r="78" spans="1:41" ht="15">
      <c r="A78" s="855"/>
      <c r="B78" s="856"/>
      <c r="C78" s="749"/>
      <c r="D78" s="745"/>
      <c r="E78" s="749"/>
      <c r="F78" s="749"/>
      <c r="G78" s="749"/>
      <c r="H78" s="749"/>
      <c r="I78" s="749"/>
      <c r="J78" s="749"/>
      <c r="K78" s="749"/>
      <c r="L78" s="749"/>
      <c r="M78" s="749"/>
      <c r="N78" s="749"/>
      <c r="O78" s="749"/>
      <c r="P78" s="749"/>
      <c r="Q78" s="749"/>
      <c r="R78" s="749"/>
      <c r="S78" s="749"/>
      <c r="T78" s="749"/>
      <c r="U78" s="749"/>
      <c r="V78" s="749"/>
      <c r="W78" s="749"/>
      <c r="X78" s="749"/>
      <c r="Y78" s="749"/>
      <c r="Z78" s="852"/>
      <c r="AA78" s="853"/>
      <c r="AB78" s="853"/>
      <c r="AC78" s="853"/>
      <c r="AD78" s="853"/>
      <c r="AE78" s="853"/>
      <c r="AF78" s="853"/>
      <c r="AG78" s="853"/>
      <c r="AH78" s="853"/>
      <c r="AI78" s="853"/>
      <c r="AJ78" s="853"/>
      <c r="AK78" s="853"/>
      <c r="AL78" s="853"/>
      <c r="AM78" s="853"/>
      <c r="AN78" s="853"/>
      <c r="AO78" s="853"/>
    </row>
    <row r="79" spans="1:41" ht="15">
      <c r="A79" s="855"/>
      <c r="B79" s="856"/>
      <c r="C79" s="749"/>
      <c r="D79" s="745"/>
      <c r="E79" s="749"/>
      <c r="F79" s="749"/>
      <c r="G79" s="749"/>
      <c r="H79" s="749"/>
      <c r="I79" s="749"/>
      <c r="J79" s="749"/>
      <c r="K79" s="749"/>
      <c r="L79" s="749"/>
      <c r="M79" s="749"/>
      <c r="N79" s="749"/>
      <c r="O79" s="749"/>
      <c r="P79" s="749"/>
      <c r="Q79" s="749"/>
      <c r="R79" s="749"/>
      <c r="S79" s="749"/>
      <c r="T79" s="749"/>
      <c r="U79" s="749"/>
      <c r="V79" s="749"/>
      <c r="W79" s="749"/>
      <c r="X79" s="749"/>
      <c r="Y79" s="749"/>
      <c r="Z79" s="852"/>
      <c r="AA79" s="853"/>
      <c r="AB79" s="853"/>
      <c r="AC79" s="853"/>
      <c r="AD79" s="853"/>
      <c r="AE79" s="853"/>
      <c r="AF79" s="853"/>
      <c r="AG79" s="853"/>
      <c r="AH79" s="853"/>
      <c r="AI79" s="853"/>
      <c r="AJ79" s="853"/>
      <c r="AK79" s="853"/>
      <c r="AL79" s="853"/>
      <c r="AM79" s="853"/>
      <c r="AN79" s="853"/>
      <c r="AO79" s="853"/>
    </row>
    <row r="80" spans="1:41" ht="15">
      <c r="A80" s="855"/>
      <c r="B80" s="856"/>
      <c r="C80" s="749"/>
      <c r="D80" s="745"/>
      <c r="E80" s="749"/>
      <c r="F80" s="749"/>
      <c r="G80" s="749"/>
      <c r="H80" s="749"/>
      <c r="I80" s="749"/>
      <c r="J80" s="749"/>
      <c r="K80" s="749"/>
      <c r="L80" s="749"/>
      <c r="M80" s="749"/>
      <c r="N80" s="749"/>
      <c r="O80" s="749"/>
      <c r="P80" s="749"/>
      <c r="Q80" s="749"/>
      <c r="R80" s="749"/>
      <c r="S80" s="749"/>
      <c r="T80" s="749"/>
      <c r="U80" s="749"/>
      <c r="V80" s="749"/>
      <c r="W80" s="749"/>
      <c r="X80" s="749"/>
      <c r="Y80" s="749"/>
      <c r="Z80" s="852"/>
      <c r="AA80" s="853"/>
      <c r="AB80" s="853"/>
      <c r="AC80" s="853"/>
      <c r="AD80" s="853"/>
      <c r="AE80" s="853"/>
      <c r="AF80" s="853"/>
      <c r="AG80" s="853"/>
      <c r="AH80" s="853"/>
      <c r="AI80" s="853"/>
      <c r="AJ80" s="853"/>
      <c r="AK80" s="853"/>
      <c r="AL80" s="853"/>
      <c r="AM80" s="853"/>
      <c r="AN80" s="853"/>
      <c r="AO80" s="853"/>
    </row>
    <row r="81" spans="1:41" ht="15">
      <c r="A81" s="855"/>
      <c r="B81" s="856"/>
      <c r="C81" s="749"/>
      <c r="D81" s="745"/>
      <c r="E81" s="749"/>
      <c r="F81" s="749"/>
      <c r="G81" s="749"/>
      <c r="H81" s="749"/>
      <c r="I81" s="749"/>
      <c r="J81" s="749"/>
      <c r="K81" s="749"/>
      <c r="L81" s="749"/>
      <c r="M81" s="749"/>
      <c r="N81" s="749"/>
      <c r="O81" s="749"/>
      <c r="P81" s="749"/>
      <c r="Q81" s="749"/>
      <c r="R81" s="749"/>
      <c r="S81" s="749"/>
      <c r="T81" s="749"/>
      <c r="U81" s="749"/>
      <c r="V81" s="749"/>
      <c r="W81" s="749"/>
      <c r="X81" s="749"/>
      <c r="Y81" s="749"/>
      <c r="Z81" s="852"/>
      <c r="AA81" s="853"/>
      <c r="AB81" s="853"/>
      <c r="AC81" s="853"/>
      <c r="AD81" s="853"/>
      <c r="AE81" s="853"/>
      <c r="AF81" s="853"/>
      <c r="AG81" s="853"/>
      <c r="AH81" s="853"/>
      <c r="AI81" s="853"/>
      <c r="AJ81" s="853"/>
      <c r="AK81" s="853"/>
      <c r="AL81" s="853"/>
      <c r="AM81" s="853"/>
      <c r="AN81" s="853"/>
      <c r="AO81" s="853"/>
    </row>
    <row r="82" spans="1:41" ht="15">
      <c r="A82" s="855"/>
      <c r="B82" s="856"/>
      <c r="C82" s="749"/>
      <c r="D82" s="745"/>
      <c r="E82" s="749"/>
      <c r="F82" s="749"/>
      <c r="G82" s="749"/>
      <c r="H82" s="749"/>
      <c r="I82" s="749"/>
      <c r="J82" s="749"/>
      <c r="K82" s="749"/>
      <c r="L82" s="749"/>
      <c r="M82" s="749"/>
      <c r="N82" s="749"/>
      <c r="O82" s="749"/>
      <c r="P82" s="749"/>
      <c r="Q82" s="749"/>
      <c r="R82" s="749"/>
      <c r="S82" s="749"/>
      <c r="T82" s="749"/>
      <c r="U82" s="749"/>
      <c r="V82" s="749"/>
      <c r="W82" s="749"/>
      <c r="X82" s="749"/>
      <c r="Y82" s="749"/>
      <c r="Z82" s="852"/>
      <c r="AA82" s="853"/>
      <c r="AB82" s="853"/>
      <c r="AC82" s="853"/>
      <c r="AD82" s="853"/>
      <c r="AE82" s="853"/>
      <c r="AF82" s="853"/>
      <c r="AG82" s="853"/>
      <c r="AH82" s="853"/>
      <c r="AI82" s="853"/>
      <c r="AJ82" s="853"/>
      <c r="AK82" s="853"/>
      <c r="AL82" s="853"/>
      <c r="AM82" s="853"/>
      <c r="AN82" s="853"/>
      <c r="AO82" s="853"/>
    </row>
    <row r="83" spans="1:41" ht="15">
      <c r="A83" s="855"/>
      <c r="B83" s="856"/>
      <c r="C83" s="749"/>
      <c r="D83" s="745"/>
      <c r="E83" s="749"/>
      <c r="F83" s="749"/>
      <c r="G83" s="749"/>
      <c r="H83" s="749"/>
      <c r="I83" s="749"/>
      <c r="J83" s="749"/>
      <c r="K83" s="749"/>
      <c r="L83" s="749"/>
      <c r="M83" s="749"/>
      <c r="N83" s="749"/>
      <c r="O83" s="749"/>
      <c r="P83" s="749"/>
      <c r="Q83" s="749"/>
      <c r="R83" s="749"/>
      <c r="S83" s="749"/>
      <c r="T83" s="749"/>
      <c r="U83" s="749"/>
      <c r="V83" s="749"/>
      <c r="W83" s="749"/>
      <c r="X83" s="749"/>
      <c r="Y83" s="749"/>
      <c r="Z83" s="852"/>
      <c r="AA83" s="853"/>
      <c r="AB83" s="853"/>
      <c r="AC83" s="853"/>
      <c r="AD83" s="853"/>
      <c r="AE83" s="853"/>
      <c r="AF83" s="853"/>
      <c r="AG83" s="853"/>
      <c r="AH83" s="853"/>
      <c r="AI83" s="853"/>
      <c r="AJ83" s="853"/>
      <c r="AK83" s="853"/>
      <c r="AL83" s="853"/>
      <c r="AM83" s="853"/>
      <c r="AN83" s="853"/>
      <c r="AO83" s="853"/>
    </row>
    <row r="84" spans="1:41" ht="15">
      <c r="A84" s="855"/>
      <c r="B84" s="856"/>
      <c r="C84" s="749"/>
      <c r="D84" s="745"/>
      <c r="E84" s="749"/>
      <c r="F84" s="749"/>
      <c r="G84" s="749"/>
      <c r="H84" s="749"/>
      <c r="I84" s="749"/>
      <c r="J84" s="749"/>
      <c r="K84" s="749"/>
      <c r="L84" s="749"/>
      <c r="M84" s="749"/>
      <c r="N84" s="749"/>
      <c r="O84" s="749"/>
      <c r="P84" s="749"/>
      <c r="Q84" s="749"/>
      <c r="R84" s="749"/>
      <c r="S84" s="749"/>
      <c r="T84" s="749"/>
      <c r="U84" s="749"/>
      <c r="V84" s="749"/>
      <c r="W84" s="749"/>
      <c r="X84" s="749"/>
      <c r="Y84" s="749"/>
      <c r="Z84" s="852"/>
      <c r="AA84" s="853"/>
      <c r="AB84" s="853"/>
      <c r="AC84" s="853"/>
      <c r="AD84" s="853"/>
      <c r="AE84" s="853"/>
      <c r="AF84" s="853"/>
      <c r="AG84" s="853"/>
      <c r="AH84" s="853"/>
      <c r="AI84" s="853"/>
      <c r="AJ84" s="853"/>
      <c r="AK84" s="853"/>
      <c r="AL84" s="853"/>
      <c r="AM84" s="853"/>
      <c r="AN84" s="853"/>
      <c r="AO84" s="853"/>
    </row>
    <row r="85" spans="1:41" ht="15">
      <c r="A85" s="855"/>
      <c r="B85" s="856"/>
      <c r="C85" s="749"/>
      <c r="D85" s="745"/>
      <c r="E85" s="749"/>
      <c r="F85" s="749"/>
      <c r="G85" s="749"/>
      <c r="H85" s="749"/>
      <c r="I85" s="749"/>
      <c r="J85" s="749"/>
      <c r="K85" s="749"/>
      <c r="L85" s="749"/>
      <c r="M85" s="749"/>
      <c r="N85" s="749"/>
      <c r="O85" s="749"/>
      <c r="P85" s="749"/>
      <c r="Q85" s="749"/>
      <c r="R85" s="749"/>
      <c r="S85" s="749"/>
      <c r="T85" s="749"/>
      <c r="U85" s="749"/>
      <c r="V85" s="749"/>
      <c r="W85" s="749"/>
      <c r="X85" s="749"/>
      <c r="Y85" s="749"/>
      <c r="Z85" s="852"/>
      <c r="AA85" s="853"/>
      <c r="AB85" s="853"/>
      <c r="AC85" s="853"/>
      <c r="AD85" s="853"/>
      <c r="AE85" s="853"/>
      <c r="AF85" s="853"/>
      <c r="AG85" s="853"/>
      <c r="AH85" s="853"/>
      <c r="AI85" s="853"/>
      <c r="AJ85" s="853"/>
      <c r="AK85" s="853"/>
      <c r="AL85" s="853"/>
      <c r="AM85" s="853"/>
      <c r="AN85" s="853"/>
      <c r="AO85" s="853"/>
    </row>
    <row r="86" spans="1:41" ht="15">
      <c r="A86" s="855"/>
      <c r="B86" s="856"/>
      <c r="C86" s="749"/>
      <c r="D86" s="745"/>
      <c r="E86" s="749"/>
      <c r="F86" s="749"/>
      <c r="G86" s="749"/>
      <c r="H86" s="749"/>
      <c r="I86" s="749"/>
      <c r="J86" s="749"/>
      <c r="K86" s="749"/>
      <c r="L86" s="749"/>
      <c r="M86" s="749"/>
      <c r="N86" s="749"/>
      <c r="O86" s="749"/>
      <c r="P86" s="749"/>
      <c r="Q86" s="749"/>
      <c r="R86" s="749"/>
      <c r="S86" s="749"/>
      <c r="T86" s="749"/>
      <c r="U86" s="749"/>
      <c r="V86" s="749"/>
      <c r="W86" s="749"/>
      <c r="X86" s="749"/>
      <c r="Y86" s="749"/>
      <c r="Z86" s="852"/>
      <c r="AA86" s="853"/>
      <c r="AB86" s="853"/>
      <c r="AC86" s="853"/>
      <c r="AD86" s="853"/>
      <c r="AE86" s="853"/>
      <c r="AF86" s="853"/>
      <c r="AG86" s="853"/>
      <c r="AH86" s="853"/>
      <c r="AI86" s="853"/>
      <c r="AJ86" s="853"/>
      <c r="AK86" s="853"/>
      <c r="AL86" s="853"/>
      <c r="AM86" s="853"/>
      <c r="AN86" s="853"/>
      <c r="AO86" s="853"/>
    </row>
    <row r="87" spans="1:41" ht="15">
      <c r="A87" s="855"/>
      <c r="B87" s="856"/>
      <c r="C87" s="749"/>
      <c r="D87" s="745"/>
      <c r="E87" s="749"/>
      <c r="F87" s="749"/>
      <c r="G87" s="749"/>
      <c r="H87" s="749"/>
      <c r="I87" s="749"/>
      <c r="J87" s="749"/>
      <c r="K87" s="749"/>
      <c r="L87" s="749"/>
      <c r="M87" s="749"/>
      <c r="N87" s="749"/>
      <c r="O87" s="749"/>
      <c r="P87" s="749"/>
      <c r="Q87" s="749"/>
      <c r="R87" s="749"/>
      <c r="S87" s="749"/>
      <c r="T87" s="749"/>
      <c r="U87" s="749"/>
      <c r="V87" s="749"/>
      <c r="W87" s="749"/>
      <c r="X87" s="749"/>
      <c r="Y87" s="749"/>
      <c r="Z87" s="852"/>
      <c r="AA87" s="853"/>
      <c r="AB87" s="853"/>
      <c r="AC87" s="853"/>
      <c r="AD87" s="853"/>
      <c r="AE87" s="853"/>
      <c r="AF87" s="853"/>
      <c r="AG87" s="853"/>
      <c r="AH87" s="853"/>
      <c r="AI87" s="853"/>
      <c r="AJ87" s="853"/>
      <c r="AK87" s="853"/>
      <c r="AL87" s="853"/>
      <c r="AM87" s="853"/>
      <c r="AN87" s="853"/>
      <c r="AO87" s="853"/>
    </row>
    <row r="88" spans="1:41" ht="15">
      <c r="A88" s="855"/>
      <c r="B88" s="856"/>
      <c r="C88" s="749"/>
      <c r="D88" s="745"/>
      <c r="E88" s="749"/>
      <c r="F88" s="749"/>
      <c r="G88" s="749"/>
      <c r="H88" s="749"/>
      <c r="I88" s="749"/>
      <c r="J88" s="749"/>
      <c r="K88" s="749"/>
      <c r="L88" s="749"/>
      <c r="M88" s="749"/>
      <c r="N88" s="749"/>
      <c r="O88" s="749"/>
      <c r="P88" s="749"/>
      <c r="Q88" s="749"/>
      <c r="R88" s="749"/>
      <c r="S88" s="749"/>
      <c r="T88" s="749"/>
      <c r="U88" s="749"/>
      <c r="V88" s="749"/>
      <c r="W88" s="749"/>
      <c r="X88" s="749"/>
      <c r="Y88" s="749"/>
      <c r="Z88" s="852"/>
      <c r="AA88" s="853"/>
      <c r="AB88" s="853"/>
      <c r="AC88" s="853"/>
      <c r="AD88" s="853"/>
      <c r="AE88" s="853"/>
      <c r="AF88" s="853"/>
      <c r="AG88" s="853"/>
      <c r="AH88" s="853"/>
      <c r="AI88" s="853"/>
      <c r="AJ88" s="853"/>
      <c r="AK88" s="853"/>
      <c r="AL88" s="853"/>
      <c r="AM88" s="853"/>
      <c r="AN88" s="853"/>
      <c r="AO88" s="853"/>
    </row>
    <row r="89" spans="1:41" ht="15">
      <c r="A89" s="855"/>
      <c r="B89" s="856"/>
      <c r="C89" s="749"/>
      <c r="D89" s="745"/>
      <c r="E89" s="749"/>
      <c r="F89" s="749"/>
      <c r="G89" s="749"/>
      <c r="H89" s="749"/>
      <c r="I89" s="749"/>
      <c r="J89" s="749"/>
      <c r="K89" s="749"/>
      <c r="L89" s="749"/>
      <c r="M89" s="749"/>
      <c r="N89" s="749"/>
      <c r="O89" s="749"/>
      <c r="P89" s="749"/>
      <c r="Q89" s="749"/>
      <c r="R89" s="749"/>
      <c r="S89" s="749"/>
      <c r="T89" s="749"/>
      <c r="U89" s="749"/>
      <c r="V89" s="749"/>
      <c r="W89" s="749"/>
      <c r="X89" s="749"/>
      <c r="Y89" s="749"/>
      <c r="Z89" s="852"/>
      <c r="AA89" s="853"/>
      <c r="AB89" s="853"/>
      <c r="AC89" s="853"/>
      <c r="AD89" s="853"/>
      <c r="AE89" s="853"/>
      <c r="AF89" s="853"/>
      <c r="AG89" s="853"/>
      <c r="AH89" s="853"/>
      <c r="AI89" s="853"/>
      <c r="AJ89" s="853"/>
      <c r="AK89" s="853"/>
      <c r="AL89" s="853"/>
      <c r="AM89" s="853"/>
      <c r="AN89" s="853"/>
      <c r="AO89" s="853"/>
    </row>
    <row r="90" spans="1:41" ht="15">
      <c r="A90" s="855"/>
      <c r="B90" s="856"/>
      <c r="C90" s="749"/>
      <c r="D90" s="745"/>
      <c r="E90" s="749"/>
      <c r="F90" s="749"/>
      <c r="G90" s="749"/>
      <c r="H90" s="749"/>
      <c r="I90" s="749"/>
      <c r="J90" s="749"/>
      <c r="K90" s="749"/>
      <c r="L90" s="749"/>
      <c r="M90" s="749"/>
      <c r="N90" s="749"/>
      <c r="O90" s="749"/>
      <c r="P90" s="749"/>
      <c r="Q90" s="749"/>
      <c r="R90" s="749"/>
      <c r="S90" s="749"/>
      <c r="T90" s="749"/>
      <c r="U90" s="749"/>
      <c r="V90" s="749"/>
      <c r="W90" s="749"/>
      <c r="X90" s="749"/>
      <c r="Y90" s="749"/>
      <c r="Z90" s="852"/>
      <c r="AA90" s="853"/>
      <c r="AB90" s="853"/>
      <c r="AC90" s="853"/>
      <c r="AD90" s="853"/>
      <c r="AE90" s="853"/>
      <c r="AF90" s="853"/>
      <c r="AG90" s="853"/>
      <c r="AH90" s="853"/>
      <c r="AI90" s="853"/>
      <c r="AJ90" s="853"/>
      <c r="AK90" s="853"/>
      <c r="AL90" s="853"/>
      <c r="AM90" s="853"/>
      <c r="AN90" s="853"/>
      <c r="AO90" s="853"/>
    </row>
    <row r="91" spans="1:41" ht="15">
      <c r="A91" s="855"/>
      <c r="B91" s="856"/>
      <c r="C91" s="749"/>
      <c r="D91" s="745"/>
      <c r="E91" s="749"/>
      <c r="F91" s="749"/>
      <c r="G91" s="749"/>
      <c r="H91" s="749"/>
      <c r="I91" s="749"/>
      <c r="J91" s="749"/>
      <c r="K91" s="749"/>
      <c r="L91" s="749"/>
      <c r="M91" s="749"/>
      <c r="N91" s="749"/>
      <c r="O91" s="749"/>
      <c r="P91" s="749"/>
      <c r="Q91" s="749"/>
      <c r="R91" s="749"/>
      <c r="S91" s="749"/>
      <c r="T91" s="749"/>
      <c r="U91" s="749"/>
      <c r="V91" s="749"/>
      <c r="W91" s="749"/>
      <c r="X91" s="749"/>
      <c r="Y91" s="749"/>
      <c r="Z91" s="852"/>
      <c r="AA91" s="853"/>
      <c r="AB91" s="853"/>
      <c r="AC91" s="853"/>
      <c r="AD91" s="853"/>
      <c r="AE91" s="853"/>
      <c r="AF91" s="853"/>
      <c r="AG91" s="853"/>
      <c r="AH91" s="853"/>
      <c r="AI91" s="853"/>
      <c r="AJ91" s="853"/>
      <c r="AK91" s="853"/>
      <c r="AL91" s="853"/>
      <c r="AM91" s="853"/>
      <c r="AN91" s="853"/>
      <c r="AO91" s="853"/>
    </row>
    <row r="92" spans="1:41" ht="15">
      <c r="A92" s="855"/>
      <c r="B92" s="856"/>
      <c r="C92" s="749"/>
      <c r="D92" s="745"/>
      <c r="E92" s="749"/>
      <c r="F92" s="749"/>
      <c r="G92" s="749"/>
      <c r="H92" s="749"/>
      <c r="I92" s="749"/>
      <c r="J92" s="749"/>
      <c r="K92" s="749"/>
      <c r="L92" s="749"/>
      <c r="M92" s="749"/>
      <c r="N92" s="749"/>
      <c r="O92" s="749"/>
      <c r="P92" s="749"/>
      <c r="Q92" s="749"/>
      <c r="R92" s="749"/>
      <c r="S92" s="749"/>
      <c r="T92" s="749"/>
      <c r="U92" s="749"/>
      <c r="V92" s="749"/>
      <c r="W92" s="749"/>
      <c r="X92" s="749"/>
      <c r="Y92" s="749"/>
      <c r="Z92" s="852"/>
      <c r="AA92" s="853"/>
      <c r="AB92" s="853"/>
      <c r="AC92" s="853"/>
      <c r="AD92" s="853"/>
      <c r="AE92" s="853"/>
      <c r="AF92" s="853"/>
      <c r="AG92" s="853"/>
      <c r="AH92" s="853"/>
      <c r="AI92" s="853"/>
      <c r="AJ92" s="853"/>
      <c r="AK92" s="853"/>
      <c r="AL92" s="853"/>
      <c r="AM92" s="853"/>
      <c r="AN92" s="853"/>
      <c r="AO92" s="853"/>
    </row>
    <row r="93" spans="1:41" ht="15">
      <c r="A93" s="855"/>
      <c r="B93" s="856"/>
      <c r="C93" s="749"/>
      <c r="D93" s="745"/>
      <c r="E93" s="749"/>
      <c r="F93" s="749"/>
      <c r="G93" s="749"/>
      <c r="H93" s="749"/>
      <c r="I93" s="749"/>
      <c r="J93" s="749"/>
      <c r="K93" s="749"/>
      <c r="L93" s="749"/>
      <c r="M93" s="749"/>
      <c r="N93" s="749"/>
      <c r="O93" s="749"/>
      <c r="P93" s="749"/>
      <c r="Q93" s="749"/>
      <c r="R93" s="749"/>
      <c r="S93" s="749"/>
      <c r="T93" s="749"/>
      <c r="U93" s="749"/>
      <c r="V93" s="749"/>
      <c r="W93" s="749"/>
      <c r="X93" s="749"/>
      <c r="Y93" s="749"/>
      <c r="Z93" s="852"/>
      <c r="AA93" s="853"/>
      <c r="AB93" s="853"/>
      <c r="AC93" s="853"/>
      <c r="AD93" s="853"/>
      <c r="AE93" s="853"/>
      <c r="AF93" s="853"/>
      <c r="AG93" s="853"/>
      <c r="AH93" s="853"/>
      <c r="AI93" s="853"/>
      <c r="AJ93" s="853"/>
      <c r="AK93" s="853"/>
      <c r="AL93" s="853"/>
      <c r="AM93" s="853"/>
      <c r="AN93" s="853"/>
      <c r="AO93" s="853"/>
    </row>
    <row r="94" spans="1:41" ht="15">
      <c r="A94" s="855"/>
      <c r="B94" s="856"/>
      <c r="C94" s="749"/>
      <c r="D94" s="745"/>
      <c r="E94" s="749"/>
      <c r="F94" s="749"/>
      <c r="G94" s="749"/>
      <c r="H94" s="749"/>
      <c r="I94" s="749"/>
      <c r="J94" s="749"/>
      <c r="K94" s="749"/>
      <c r="L94" s="749"/>
      <c r="M94" s="749"/>
      <c r="N94" s="749"/>
      <c r="O94" s="749"/>
      <c r="P94" s="749"/>
      <c r="Q94" s="749"/>
      <c r="R94" s="749"/>
      <c r="S94" s="749"/>
      <c r="T94" s="749"/>
      <c r="U94" s="749"/>
      <c r="V94" s="749"/>
      <c r="W94" s="749"/>
      <c r="X94" s="749"/>
      <c r="Y94" s="749"/>
      <c r="Z94" s="852"/>
      <c r="AA94" s="853"/>
      <c r="AB94" s="853"/>
      <c r="AC94" s="853"/>
      <c r="AD94" s="853"/>
      <c r="AE94" s="853"/>
      <c r="AF94" s="853"/>
      <c r="AG94" s="853"/>
      <c r="AH94" s="853"/>
      <c r="AI94" s="853"/>
      <c r="AJ94" s="853"/>
      <c r="AK94" s="853"/>
      <c r="AL94" s="853"/>
      <c r="AM94" s="853"/>
      <c r="AN94" s="853"/>
      <c r="AO94" s="853"/>
    </row>
    <row r="95" spans="1:41" ht="15">
      <c r="A95" s="855"/>
      <c r="B95" s="856"/>
      <c r="C95" s="749"/>
      <c r="D95" s="745"/>
      <c r="E95" s="749"/>
      <c r="F95" s="749"/>
      <c r="G95" s="749"/>
      <c r="H95" s="749"/>
      <c r="I95" s="749"/>
      <c r="J95" s="749"/>
      <c r="K95" s="749"/>
      <c r="L95" s="749"/>
      <c r="M95" s="749"/>
      <c r="N95" s="749"/>
      <c r="O95" s="749"/>
      <c r="P95" s="749"/>
      <c r="Q95" s="749"/>
      <c r="R95" s="749"/>
      <c r="S95" s="749"/>
      <c r="T95" s="749"/>
      <c r="U95" s="749"/>
      <c r="V95" s="749"/>
      <c r="W95" s="749"/>
      <c r="X95" s="749"/>
      <c r="Y95" s="749"/>
      <c r="Z95" s="852"/>
      <c r="AA95" s="853"/>
      <c r="AB95" s="853"/>
      <c r="AC95" s="853"/>
      <c r="AD95" s="853"/>
      <c r="AE95" s="853"/>
      <c r="AF95" s="853"/>
      <c r="AG95" s="853"/>
      <c r="AH95" s="853"/>
      <c r="AI95" s="853"/>
      <c r="AJ95" s="853"/>
      <c r="AK95" s="853"/>
      <c r="AL95" s="853"/>
      <c r="AM95" s="853"/>
      <c r="AN95" s="853"/>
      <c r="AO95" s="853"/>
    </row>
    <row r="96" spans="1:41" ht="15">
      <c r="A96" s="855"/>
      <c r="B96" s="856"/>
      <c r="C96" s="749"/>
      <c r="D96" s="745"/>
      <c r="E96" s="749"/>
      <c r="F96" s="749"/>
      <c r="G96" s="749"/>
      <c r="H96" s="749"/>
      <c r="I96" s="749"/>
      <c r="J96" s="749"/>
      <c r="K96" s="749"/>
      <c r="L96" s="749"/>
      <c r="M96" s="749"/>
      <c r="N96" s="749"/>
      <c r="O96" s="749"/>
      <c r="P96" s="749"/>
      <c r="Q96" s="749"/>
      <c r="R96" s="749"/>
      <c r="S96" s="749"/>
      <c r="T96" s="749"/>
      <c r="U96" s="749"/>
      <c r="V96" s="749"/>
      <c r="W96" s="749"/>
      <c r="X96" s="749"/>
      <c r="Y96" s="749"/>
      <c r="Z96" s="852"/>
      <c r="AA96" s="853"/>
      <c r="AB96" s="853"/>
      <c r="AC96" s="853"/>
      <c r="AD96" s="853"/>
      <c r="AE96" s="853"/>
      <c r="AF96" s="853"/>
      <c r="AG96" s="853"/>
      <c r="AH96" s="853"/>
      <c r="AI96" s="853"/>
      <c r="AJ96" s="853"/>
      <c r="AK96" s="853"/>
      <c r="AL96" s="853"/>
      <c r="AM96" s="853"/>
      <c r="AN96" s="853"/>
      <c r="AO96" s="853"/>
    </row>
    <row r="97" spans="1:41" ht="15">
      <c r="A97" s="855"/>
      <c r="B97" s="856"/>
      <c r="C97" s="749"/>
      <c r="D97" s="745"/>
      <c r="E97" s="749"/>
      <c r="F97" s="749"/>
      <c r="G97" s="749"/>
      <c r="H97" s="749"/>
      <c r="I97" s="749"/>
      <c r="J97" s="749"/>
      <c r="K97" s="749"/>
      <c r="L97" s="749"/>
      <c r="M97" s="749"/>
      <c r="N97" s="749"/>
      <c r="O97" s="749"/>
      <c r="P97" s="749"/>
      <c r="Q97" s="749"/>
      <c r="R97" s="749"/>
      <c r="S97" s="749"/>
      <c r="T97" s="749"/>
      <c r="U97" s="749"/>
      <c r="V97" s="749"/>
      <c r="W97" s="749"/>
      <c r="X97" s="749"/>
      <c r="Y97" s="749"/>
      <c r="Z97" s="852"/>
      <c r="AA97" s="853"/>
      <c r="AB97" s="853"/>
      <c r="AC97" s="853"/>
      <c r="AD97" s="853"/>
      <c r="AE97" s="853"/>
      <c r="AF97" s="853"/>
      <c r="AG97" s="853"/>
      <c r="AH97" s="853"/>
      <c r="AI97" s="853"/>
      <c r="AJ97" s="853"/>
      <c r="AK97" s="853"/>
      <c r="AL97" s="853"/>
      <c r="AM97" s="853"/>
      <c r="AN97" s="853"/>
      <c r="AO97" s="853"/>
    </row>
    <row r="98" spans="1:41" ht="15">
      <c r="A98" s="855"/>
      <c r="B98" s="856"/>
      <c r="C98" s="749"/>
      <c r="D98" s="745"/>
      <c r="E98" s="749"/>
      <c r="F98" s="749"/>
      <c r="G98" s="749"/>
      <c r="H98" s="749"/>
      <c r="I98" s="749"/>
      <c r="J98" s="749"/>
      <c r="K98" s="749"/>
      <c r="L98" s="749"/>
      <c r="M98" s="749"/>
      <c r="N98" s="749"/>
      <c r="O98" s="749"/>
      <c r="P98" s="749"/>
      <c r="Q98" s="749"/>
      <c r="R98" s="749"/>
      <c r="S98" s="749"/>
      <c r="T98" s="749"/>
      <c r="U98" s="749"/>
      <c r="V98" s="749"/>
      <c r="W98" s="749"/>
      <c r="X98" s="749"/>
      <c r="Y98" s="749"/>
      <c r="Z98" s="852"/>
      <c r="AA98" s="853"/>
      <c r="AB98" s="853"/>
      <c r="AC98" s="853"/>
      <c r="AD98" s="853"/>
      <c r="AE98" s="853"/>
      <c r="AF98" s="853"/>
      <c r="AG98" s="853"/>
      <c r="AH98" s="853"/>
      <c r="AI98" s="853"/>
      <c r="AJ98" s="853"/>
      <c r="AK98" s="853"/>
      <c r="AL98" s="853"/>
      <c r="AM98" s="853"/>
      <c r="AN98" s="853"/>
      <c r="AO98" s="853"/>
    </row>
    <row r="99" spans="1:41" ht="15">
      <c r="A99" s="855"/>
      <c r="B99" s="856"/>
      <c r="C99" s="749"/>
      <c r="D99" s="745"/>
      <c r="E99" s="749"/>
      <c r="F99" s="749"/>
      <c r="G99" s="749"/>
      <c r="H99" s="749"/>
      <c r="I99" s="749"/>
      <c r="J99" s="749"/>
      <c r="K99" s="749"/>
      <c r="L99" s="749"/>
      <c r="M99" s="749"/>
      <c r="N99" s="749"/>
      <c r="O99" s="749"/>
      <c r="P99" s="749"/>
      <c r="Q99" s="749"/>
      <c r="R99" s="749"/>
      <c r="S99" s="749"/>
      <c r="T99" s="749"/>
      <c r="U99" s="749"/>
      <c r="V99" s="749"/>
      <c r="W99" s="749"/>
      <c r="X99" s="749"/>
      <c r="Y99" s="749"/>
      <c r="Z99" s="852"/>
      <c r="AA99" s="853"/>
      <c r="AB99" s="853"/>
      <c r="AC99" s="853"/>
      <c r="AD99" s="853"/>
      <c r="AE99" s="853"/>
      <c r="AF99" s="853"/>
      <c r="AG99" s="853"/>
      <c r="AH99" s="853"/>
      <c r="AI99" s="853"/>
      <c r="AJ99" s="853"/>
      <c r="AK99" s="853"/>
      <c r="AL99" s="853"/>
      <c r="AM99" s="853"/>
      <c r="AN99" s="853"/>
      <c r="AO99" s="853"/>
    </row>
    <row r="100" spans="1:41" ht="15">
      <c r="A100" s="855"/>
      <c r="B100" s="856"/>
      <c r="C100" s="749"/>
      <c r="D100" s="745"/>
      <c r="E100" s="749"/>
      <c r="F100" s="749"/>
      <c r="G100" s="749"/>
      <c r="H100" s="749"/>
      <c r="I100" s="749"/>
      <c r="J100" s="749"/>
      <c r="K100" s="749"/>
      <c r="L100" s="749"/>
      <c r="M100" s="749"/>
      <c r="N100" s="749"/>
      <c r="O100" s="749"/>
      <c r="P100" s="749"/>
      <c r="Q100" s="749"/>
      <c r="R100" s="749"/>
      <c r="S100" s="749"/>
      <c r="T100" s="749"/>
      <c r="U100" s="749"/>
      <c r="V100" s="749"/>
      <c r="W100" s="749"/>
      <c r="X100" s="749"/>
      <c r="Y100" s="749"/>
      <c r="Z100" s="852"/>
      <c r="AA100" s="853"/>
      <c r="AB100" s="853"/>
      <c r="AC100" s="853"/>
      <c r="AD100" s="853"/>
      <c r="AE100" s="853"/>
      <c r="AF100" s="853"/>
      <c r="AG100" s="853"/>
      <c r="AH100" s="853"/>
      <c r="AI100" s="853"/>
      <c r="AJ100" s="853"/>
      <c r="AK100" s="853"/>
      <c r="AL100" s="853"/>
      <c r="AM100" s="853"/>
      <c r="AN100" s="853"/>
      <c r="AO100" s="853"/>
    </row>
    <row r="101" spans="1:41" ht="15">
      <c r="A101" s="855"/>
      <c r="B101" s="856"/>
      <c r="C101" s="749"/>
      <c r="D101" s="745"/>
      <c r="E101" s="749"/>
      <c r="F101" s="749"/>
      <c r="G101" s="749"/>
      <c r="H101" s="749"/>
      <c r="I101" s="749"/>
      <c r="J101" s="749"/>
      <c r="K101" s="749"/>
      <c r="L101" s="749"/>
      <c r="M101" s="749"/>
      <c r="N101" s="749"/>
      <c r="O101" s="749"/>
      <c r="P101" s="749"/>
      <c r="Q101" s="749"/>
      <c r="R101" s="749"/>
      <c r="S101" s="749"/>
      <c r="T101" s="749"/>
      <c r="U101" s="749"/>
      <c r="V101" s="749"/>
      <c r="W101" s="749"/>
      <c r="X101" s="749"/>
      <c r="Y101" s="749"/>
      <c r="Z101" s="852"/>
      <c r="AA101" s="853"/>
      <c r="AB101" s="853"/>
      <c r="AC101" s="853"/>
      <c r="AD101" s="853"/>
      <c r="AE101" s="853"/>
      <c r="AF101" s="853"/>
      <c r="AG101" s="853"/>
      <c r="AH101" s="853"/>
      <c r="AI101" s="853"/>
      <c r="AJ101" s="853"/>
      <c r="AK101" s="853"/>
      <c r="AL101" s="853"/>
      <c r="AM101" s="853"/>
      <c r="AN101" s="853"/>
      <c r="AO101" s="853"/>
    </row>
    <row r="102" spans="1:41" ht="15">
      <c r="A102" s="855"/>
      <c r="B102" s="856"/>
      <c r="C102" s="749"/>
      <c r="D102" s="745"/>
      <c r="E102" s="749"/>
      <c r="F102" s="749"/>
      <c r="G102" s="749"/>
      <c r="H102" s="749"/>
      <c r="I102" s="749"/>
      <c r="J102" s="749"/>
      <c r="K102" s="749"/>
      <c r="L102" s="749"/>
      <c r="M102" s="749"/>
      <c r="N102" s="749"/>
      <c r="O102" s="749"/>
      <c r="P102" s="749"/>
      <c r="Q102" s="749"/>
      <c r="R102" s="749"/>
      <c r="S102" s="749"/>
      <c r="T102" s="749"/>
      <c r="U102" s="749"/>
      <c r="V102" s="749"/>
      <c r="W102" s="749"/>
      <c r="X102" s="749"/>
      <c r="Y102" s="749"/>
      <c r="Z102" s="852"/>
      <c r="AA102" s="853"/>
      <c r="AB102" s="853"/>
      <c r="AC102" s="853"/>
      <c r="AD102" s="853"/>
      <c r="AE102" s="853"/>
      <c r="AF102" s="853"/>
      <c r="AG102" s="853"/>
      <c r="AH102" s="853"/>
      <c r="AI102" s="853"/>
      <c r="AJ102" s="853"/>
      <c r="AK102" s="853"/>
      <c r="AL102" s="853"/>
      <c r="AM102" s="853"/>
      <c r="AN102" s="853"/>
      <c r="AO102" s="853"/>
    </row>
    <row r="103" spans="1:41" ht="15">
      <c r="A103" s="855"/>
      <c r="B103" s="856"/>
      <c r="C103" s="749"/>
      <c r="D103" s="745"/>
      <c r="E103" s="749"/>
      <c r="F103" s="749"/>
      <c r="G103" s="749"/>
      <c r="H103" s="749"/>
      <c r="I103" s="749"/>
      <c r="J103" s="749"/>
      <c r="K103" s="749"/>
      <c r="L103" s="749"/>
      <c r="M103" s="749"/>
      <c r="N103" s="749"/>
      <c r="O103" s="749"/>
      <c r="P103" s="749"/>
      <c r="Q103" s="749"/>
      <c r="R103" s="749"/>
      <c r="S103" s="749"/>
      <c r="T103" s="749"/>
      <c r="U103" s="749"/>
      <c r="V103" s="749"/>
      <c r="W103" s="749"/>
      <c r="X103" s="749"/>
      <c r="Y103" s="749"/>
      <c r="Z103" s="852"/>
      <c r="AA103" s="853"/>
      <c r="AB103" s="853"/>
      <c r="AC103" s="853"/>
      <c r="AD103" s="853"/>
      <c r="AE103" s="853"/>
      <c r="AF103" s="853"/>
      <c r="AG103" s="853"/>
      <c r="AH103" s="853"/>
      <c r="AI103" s="853"/>
      <c r="AJ103" s="853"/>
      <c r="AK103" s="853"/>
      <c r="AL103" s="853"/>
      <c r="AM103" s="853"/>
      <c r="AN103" s="853"/>
      <c r="AO103" s="853"/>
    </row>
    <row r="104" spans="1:41" ht="15">
      <c r="A104" s="855"/>
      <c r="B104" s="856"/>
      <c r="C104" s="749"/>
      <c r="D104" s="745"/>
      <c r="E104" s="749"/>
      <c r="F104" s="749"/>
      <c r="G104" s="749"/>
      <c r="H104" s="749"/>
      <c r="I104" s="749"/>
      <c r="J104" s="749"/>
      <c r="K104" s="749"/>
      <c r="L104" s="749"/>
      <c r="M104" s="749"/>
      <c r="N104" s="749"/>
      <c r="O104" s="749"/>
      <c r="P104" s="749"/>
      <c r="Q104" s="749"/>
      <c r="R104" s="749"/>
      <c r="S104" s="749"/>
      <c r="T104" s="749"/>
      <c r="U104" s="749"/>
      <c r="V104" s="749"/>
      <c r="W104" s="749"/>
      <c r="X104" s="749"/>
      <c r="Y104" s="749"/>
      <c r="Z104" s="852"/>
      <c r="AA104" s="853"/>
      <c r="AB104" s="853"/>
      <c r="AC104" s="853"/>
      <c r="AD104" s="853"/>
      <c r="AE104" s="853"/>
      <c r="AF104" s="853"/>
      <c r="AG104" s="853"/>
      <c r="AH104" s="853"/>
      <c r="AI104" s="853"/>
      <c r="AJ104" s="853"/>
      <c r="AK104" s="853"/>
      <c r="AL104" s="853"/>
      <c r="AM104" s="853"/>
      <c r="AN104" s="853"/>
      <c r="AO104" s="853"/>
    </row>
    <row r="105" spans="1:41" ht="15">
      <c r="A105" s="855"/>
      <c r="B105" s="856"/>
      <c r="C105" s="749"/>
      <c r="D105" s="745"/>
      <c r="E105" s="749"/>
      <c r="F105" s="749"/>
      <c r="G105" s="749"/>
      <c r="H105" s="749"/>
      <c r="I105" s="749"/>
      <c r="J105" s="749"/>
      <c r="K105" s="749"/>
      <c r="L105" s="749"/>
      <c r="M105" s="749"/>
      <c r="N105" s="749"/>
      <c r="O105" s="749"/>
      <c r="P105" s="749"/>
      <c r="Q105" s="749"/>
      <c r="R105" s="749"/>
      <c r="S105" s="749"/>
      <c r="T105" s="749"/>
      <c r="U105" s="749"/>
      <c r="V105" s="749"/>
      <c r="W105" s="749"/>
      <c r="X105" s="749"/>
      <c r="Y105" s="749"/>
      <c r="Z105" s="852"/>
      <c r="AA105" s="853"/>
      <c r="AB105" s="853"/>
      <c r="AC105" s="853"/>
      <c r="AD105" s="853"/>
      <c r="AE105" s="853"/>
      <c r="AF105" s="853"/>
      <c r="AG105" s="853"/>
      <c r="AH105" s="853"/>
      <c r="AI105" s="853"/>
      <c r="AJ105" s="853"/>
      <c r="AK105" s="853"/>
      <c r="AL105" s="853"/>
      <c r="AM105" s="853"/>
      <c r="AN105" s="853"/>
      <c r="AO105" s="853"/>
    </row>
    <row r="106" spans="1:41" ht="15">
      <c r="A106" s="855"/>
      <c r="B106" s="856"/>
      <c r="C106" s="749"/>
      <c r="D106" s="745"/>
      <c r="E106" s="749"/>
      <c r="F106" s="749"/>
      <c r="G106" s="749"/>
      <c r="H106" s="749"/>
      <c r="I106" s="749"/>
      <c r="J106" s="749"/>
      <c r="K106" s="749"/>
      <c r="L106" s="749"/>
      <c r="M106" s="749"/>
      <c r="N106" s="749"/>
      <c r="O106" s="749"/>
      <c r="P106" s="749"/>
      <c r="Q106" s="749"/>
      <c r="R106" s="749"/>
      <c r="S106" s="749"/>
      <c r="T106" s="749"/>
      <c r="U106" s="749"/>
      <c r="V106" s="749"/>
      <c r="W106" s="749"/>
      <c r="X106" s="749"/>
      <c r="Y106" s="749"/>
      <c r="Z106" s="852"/>
      <c r="AA106" s="853"/>
      <c r="AB106" s="853"/>
      <c r="AC106" s="853"/>
      <c r="AD106" s="853"/>
      <c r="AE106" s="853"/>
      <c r="AF106" s="853"/>
      <c r="AG106" s="853"/>
      <c r="AH106" s="853"/>
      <c r="AI106" s="853"/>
      <c r="AJ106" s="853"/>
      <c r="AK106" s="853"/>
      <c r="AL106" s="853"/>
      <c r="AM106" s="853"/>
      <c r="AN106" s="853"/>
      <c r="AO106" s="853"/>
    </row>
    <row r="107" spans="1:41" ht="15">
      <c r="A107" s="855"/>
      <c r="B107" s="856"/>
      <c r="C107" s="749"/>
      <c r="D107" s="745"/>
      <c r="E107" s="749"/>
      <c r="F107" s="749"/>
      <c r="G107" s="749"/>
      <c r="H107" s="749"/>
      <c r="I107" s="749"/>
      <c r="J107" s="749"/>
      <c r="K107" s="749"/>
      <c r="L107" s="749"/>
      <c r="M107" s="749"/>
      <c r="N107" s="749"/>
      <c r="O107" s="749"/>
      <c r="P107" s="749"/>
      <c r="Q107" s="749"/>
      <c r="R107" s="749"/>
      <c r="S107" s="749"/>
      <c r="T107" s="749"/>
      <c r="U107" s="749"/>
      <c r="V107" s="749"/>
      <c r="W107" s="749"/>
      <c r="X107" s="749"/>
      <c r="Y107" s="749"/>
      <c r="Z107" s="852"/>
      <c r="AA107" s="853"/>
      <c r="AB107" s="853"/>
      <c r="AC107" s="853"/>
      <c r="AD107" s="853"/>
      <c r="AE107" s="853"/>
      <c r="AF107" s="853"/>
      <c r="AG107" s="853"/>
      <c r="AH107" s="853"/>
      <c r="AI107" s="853"/>
      <c r="AJ107" s="853"/>
      <c r="AK107" s="853"/>
      <c r="AL107" s="853"/>
      <c r="AM107" s="853"/>
      <c r="AN107" s="853"/>
      <c r="AO107" s="853"/>
    </row>
    <row r="108" spans="1:41" ht="15">
      <c r="A108" s="855"/>
      <c r="B108" s="856"/>
      <c r="C108" s="749"/>
      <c r="D108" s="745"/>
      <c r="E108" s="749"/>
      <c r="F108" s="749"/>
      <c r="G108" s="749"/>
      <c r="H108" s="749"/>
      <c r="I108" s="749"/>
      <c r="J108" s="749"/>
      <c r="K108" s="749"/>
      <c r="L108" s="749"/>
      <c r="M108" s="749"/>
      <c r="N108" s="749"/>
      <c r="O108" s="749"/>
      <c r="P108" s="749"/>
      <c r="Q108" s="749"/>
      <c r="R108" s="749"/>
      <c r="S108" s="749"/>
      <c r="T108" s="749"/>
      <c r="U108" s="749"/>
      <c r="V108" s="749"/>
      <c r="W108" s="749"/>
      <c r="X108" s="749"/>
      <c r="Y108" s="749"/>
      <c r="Z108" s="852"/>
      <c r="AA108" s="853"/>
      <c r="AB108" s="853"/>
      <c r="AC108" s="853"/>
      <c r="AD108" s="853"/>
      <c r="AE108" s="853"/>
      <c r="AF108" s="853"/>
      <c r="AG108" s="853"/>
      <c r="AH108" s="853"/>
      <c r="AI108" s="853"/>
      <c r="AJ108" s="853"/>
      <c r="AK108" s="853"/>
      <c r="AL108" s="853"/>
      <c r="AM108" s="853"/>
      <c r="AN108" s="853"/>
      <c r="AO108" s="853"/>
    </row>
    <row r="109" spans="1:41" ht="15">
      <c r="A109" s="855"/>
      <c r="B109" s="856"/>
      <c r="C109" s="749"/>
      <c r="D109" s="745"/>
      <c r="E109" s="749"/>
      <c r="F109" s="749"/>
      <c r="G109" s="749"/>
      <c r="H109" s="749"/>
      <c r="I109" s="749"/>
      <c r="J109" s="749"/>
      <c r="K109" s="749"/>
      <c r="L109" s="749"/>
      <c r="M109" s="749"/>
      <c r="N109" s="749"/>
      <c r="O109" s="749"/>
      <c r="P109" s="749"/>
      <c r="Q109" s="749"/>
      <c r="R109" s="749"/>
      <c r="S109" s="749"/>
      <c r="T109" s="749"/>
      <c r="U109" s="749"/>
      <c r="V109" s="749"/>
      <c r="W109" s="749"/>
      <c r="X109" s="749"/>
      <c r="Y109" s="749"/>
      <c r="Z109" s="852"/>
      <c r="AA109" s="853"/>
      <c r="AB109" s="853"/>
      <c r="AC109" s="853"/>
      <c r="AD109" s="853"/>
      <c r="AE109" s="853"/>
      <c r="AF109" s="853"/>
      <c r="AG109" s="853"/>
      <c r="AH109" s="853"/>
      <c r="AI109" s="853"/>
      <c r="AJ109" s="853"/>
      <c r="AK109" s="853"/>
      <c r="AL109" s="853"/>
      <c r="AM109" s="853"/>
      <c r="AN109" s="853"/>
      <c r="AO109" s="853"/>
    </row>
    <row r="110" spans="1:41" ht="15">
      <c r="A110" s="855"/>
      <c r="B110" s="856"/>
      <c r="C110" s="749"/>
      <c r="D110" s="745"/>
      <c r="E110" s="749"/>
      <c r="F110" s="749"/>
      <c r="G110" s="749"/>
      <c r="H110" s="749"/>
      <c r="I110" s="749"/>
      <c r="J110" s="749"/>
      <c r="K110" s="749"/>
      <c r="L110" s="749"/>
      <c r="M110" s="749"/>
      <c r="N110" s="749"/>
      <c r="O110" s="749"/>
      <c r="P110" s="749"/>
      <c r="Q110" s="749"/>
      <c r="R110" s="749"/>
      <c r="S110" s="749"/>
      <c r="T110" s="749"/>
      <c r="U110" s="749"/>
      <c r="V110" s="749"/>
      <c r="W110" s="749"/>
      <c r="X110" s="749"/>
      <c r="Y110" s="749"/>
      <c r="Z110" s="852"/>
      <c r="AA110" s="853"/>
      <c r="AB110" s="853"/>
      <c r="AC110" s="853"/>
      <c r="AD110" s="853"/>
      <c r="AE110" s="853"/>
      <c r="AF110" s="853"/>
      <c r="AG110" s="853"/>
      <c r="AH110" s="853"/>
      <c r="AI110" s="853"/>
      <c r="AJ110" s="853"/>
      <c r="AK110" s="853"/>
      <c r="AL110" s="853"/>
      <c r="AM110" s="853"/>
      <c r="AN110" s="853"/>
      <c r="AO110" s="853"/>
    </row>
    <row r="111" spans="1:41" ht="15">
      <c r="A111" s="855"/>
      <c r="B111" s="856"/>
      <c r="C111" s="749"/>
      <c r="D111" s="745"/>
      <c r="E111" s="749"/>
      <c r="F111" s="749"/>
      <c r="G111" s="749"/>
      <c r="H111" s="749"/>
      <c r="I111" s="749"/>
      <c r="J111" s="749"/>
      <c r="K111" s="749"/>
      <c r="L111" s="749"/>
      <c r="M111" s="749"/>
      <c r="N111" s="749"/>
      <c r="O111" s="749"/>
      <c r="P111" s="749"/>
      <c r="Q111" s="749"/>
      <c r="R111" s="749"/>
      <c r="S111" s="749"/>
      <c r="T111" s="749"/>
      <c r="U111" s="749"/>
      <c r="V111" s="749"/>
      <c r="W111" s="749"/>
      <c r="X111" s="749"/>
      <c r="Y111" s="749"/>
      <c r="Z111" s="852"/>
      <c r="AA111" s="853"/>
      <c r="AB111" s="853"/>
      <c r="AC111" s="853"/>
      <c r="AD111" s="853"/>
      <c r="AE111" s="853"/>
      <c r="AF111" s="853"/>
      <c r="AG111" s="853"/>
      <c r="AH111" s="853"/>
      <c r="AI111" s="853"/>
      <c r="AJ111" s="853"/>
      <c r="AK111" s="853"/>
      <c r="AL111" s="853"/>
      <c r="AM111" s="853"/>
      <c r="AN111" s="853"/>
      <c r="AO111" s="853"/>
    </row>
    <row r="112" spans="1:41" ht="15">
      <c r="A112" s="855"/>
      <c r="B112" s="856"/>
      <c r="C112" s="749"/>
      <c r="D112" s="745"/>
      <c r="E112" s="749"/>
      <c r="F112" s="749"/>
      <c r="G112" s="749"/>
      <c r="H112" s="749"/>
      <c r="I112" s="749"/>
      <c r="J112" s="749"/>
      <c r="K112" s="749"/>
      <c r="L112" s="749"/>
      <c r="M112" s="749"/>
      <c r="N112" s="749"/>
      <c r="O112" s="749"/>
      <c r="P112" s="749"/>
      <c r="Q112" s="749"/>
      <c r="R112" s="749"/>
      <c r="S112" s="749"/>
      <c r="T112" s="749"/>
      <c r="U112" s="749"/>
      <c r="V112" s="749"/>
      <c r="W112" s="749"/>
      <c r="X112" s="749"/>
      <c r="Y112" s="749"/>
      <c r="Z112" s="852"/>
      <c r="AA112" s="853"/>
      <c r="AB112" s="853"/>
      <c r="AC112" s="853"/>
      <c r="AD112" s="853"/>
      <c r="AE112" s="853"/>
      <c r="AF112" s="853"/>
      <c r="AG112" s="853"/>
      <c r="AH112" s="853"/>
      <c r="AI112" s="853"/>
      <c r="AJ112" s="853"/>
      <c r="AK112" s="853"/>
      <c r="AL112" s="853"/>
      <c r="AM112" s="853"/>
      <c r="AN112" s="853"/>
      <c r="AO112" s="853"/>
    </row>
    <row r="113" spans="1:41" ht="15">
      <c r="A113" s="855"/>
      <c r="B113" s="856"/>
      <c r="C113" s="749"/>
      <c r="D113" s="745"/>
      <c r="E113" s="749"/>
      <c r="F113" s="749"/>
      <c r="G113" s="749"/>
      <c r="H113" s="749"/>
      <c r="I113" s="749"/>
      <c r="J113" s="749"/>
      <c r="K113" s="749"/>
      <c r="L113" s="749"/>
      <c r="M113" s="749"/>
      <c r="N113" s="749"/>
      <c r="O113" s="749"/>
      <c r="P113" s="749"/>
      <c r="Q113" s="749"/>
      <c r="R113" s="749"/>
      <c r="S113" s="749"/>
      <c r="T113" s="749"/>
      <c r="U113" s="749"/>
      <c r="V113" s="749"/>
      <c r="W113" s="749"/>
      <c r="X113" s="749"/>
      <c r="Y113" s="749"/>
      <c r="Z113" s="852"/>
      <c r="AA113" s="853"/>
      <c r="AB113" s="853"/>
      <c r="AC113" s="853"/>
      <c r="AD113" s="853"/>
      <c r="AE113" s="853"/>
      <c r="AF113" s="853"/>
      <c r="AG113" s="853"/>
      <c r="AH113" s="853"/>
      <c r="AI113" s="853"/>
      <c r="AJ113" s="853"/>
      <c r="AK113" s="853"/>
      <c r="AL113" s="853"/>
      <c r="AM113" s="853"/>
      <c r="AN113" s="853"/>
      <c r="AO113" s="853"/>
    </row>
    <row r="114" spans="1:41" ht="15">
      <c r="A114" s="855"/>
      <c r="B114" s="856"/>
      <c r="C114" s="749"/>
      <c r="D114" s="745"/>
      <c r="E114" s="749"/>
      <c r="F114" s="749"/>
      <c r="G114" s="749"/>
      <c r="H114" s="749"/>
      <c r="I114" s="749"/>
      <c r="J114" s="749"/>
      <c r="K114" s="749"/>
      <c r="L114" s="749"/>
      <c r="M114" s="749"/>
      <c r="N114" s="749"/>
      <c r="O114" s="749"/>
      <c r="P114" s="749"/>
      <c r="Q114" s="749"/>
      <c r="R114" s="749"/>
      <c r="S114" s="749"/>
      <c r="T114" s="749"/>
      <c r="U114" s="749"/>
      <c r="V114" s="749"/>
      <c r="W114" s="749"/>
      <c r="X114" s="749"/>
      <c r="Y114" s="749"/>
      <c r="Z114" s="852"/>
      <c r="AA114" s="853"/>
      <c r="AB114" s="853"/>
      <c r="AC114" s="853"/>
      <c r="AD114" s="853"/>
      <c r="AE114" s="853"/>
      <c r="AF114" s="853"/>
      <c r="AG114" s="853"/>
      <c r="AH114" s="853"/>
      <c r="AI114" s="853"/>
      <c r="AJ114" s="853"/>
      <c r="AK114" s="853"/>
      <c r="AL114" s="853"/>
      <c r="AM114" s="853"/>
      <c r="AN114" s="853"/>
      <c r="AO114" s="853"/>
    </row>
    <row r="115" spans="1:41" ht="15">
      <c r="A115" s="855"/>
      <c r="B115" s="856"/>
      <c r="C115" s="749"/>
      <c r="D115" s="745"/>
      <c r="E115" s="749"/>
      <c r="F115" s="749"/>
      <c r="G115" s="749"/>
      <c r="H115" s="749"/>
      <c r="I115" s="749"/>
      <c r="J115" s="749"/>
      <c r="K115" s="749"/>
      <c r="L115" s="749"/>
      <c r="M115" s="749"/>
      <c r="N115" s="749"/>
      <c r="O115" s="749"/>
      <c r="P115" s="749"/>
      <c r="Q115" s="749"/>
      <c r="R115" s="749"/>
      <c r="S115" s="749"/>
      <c r="T115" s="749"/>
      <c r="U115" s="749"/>
      <c r="V115" s="749"/>
      <c r="W115" s="749"/>
      <c r="X115" s="749"/>
      <c r="Y115" s="749"/>
      <c r="Z115" s="852"/>
      <c r="AA115" s="853"/>
      <c r="AB115" s="853"/>
      <c r="AC115" s="853"/>
      <c r="AD115" s="853"/>
      <c r="AE115" s="853"/>
      <c r="AF115" s="853"/>
      <c r="AG115" s="853"/>
      <c r="AH115" s="853"/>
      <c r="AI115" s="853"/>
      <c r="AJ115" s="853"/>
      <c r="AK115" s="853"/>
      <c r="AL115" s="853"/>
      <c r="AM115" s="853"/>
      <c r="AN115" s="853"/>
      <c r="AO115" s="853"/>
    </row>
    <row r="116" spans="1:41" ht="15">
      <c r="A116" s="855"/>
      <c r="B116" s="856"/>
      <c r="C116" s="749"/>
      <c r="D116" s="745"/>
      <c r="E116" s="749"/>
      <c r="F116" s="749"/>
      <c r="G116" s="749"/>
      <c r="H116" s="749"/>
      <c r="I116" s="749"/>
      <c r="J116" s="749"/>
      <c r="K116" s="749"/>
      <c r="L116" s="749"/>
      <c r="M116" s="749"/>
      <c r="N116" s="749"/>
      <c r="O116" s="749"/>
      <c r="P116" s="749"/>
      <c r="Q116" s="749"/>
      <c r="R116" s="749"/>
      <c r="S116" s="749"/>
      <c r="T116" s="749"/>
      <c r="U116" s="749"/>
      <c r="V116" s="749"/>
      <c r="W116" s="749"/>
      <c r="X116" s="749"/>
      <c r="Y116" s="749"/>
      <c r="Z116" s="852"/>
      <c r="AA116" s="853"/>
      <c r="AB116" s="853"/>
      <c r="AC116" s="853"/>
      <c r="AD116" s="853"/>
      <c r="AE116" s="853"/>
      <c r="AF116" s="853"/>
      <c r="AG116" s="853"/>
      <c r="AH116" s="853"/>
      <c r="AI116" s="853"/>
      <c r="AJ116" s="853"/>
      <c r="AK116" s="853"/>
      <c r="AL116" s="853"/>
      <c r="AM116" s="853"/>
      <c r="AN116" s="853"/>
      <c r="AO116" s="853"/>
    </row>
    <row r="117" spans="1:41" ht="15">
      <c r="A117" s="855"/>
      <c r="B117" s="856"/>
      <c r="C117" s="749"/>
      <c r="D117" s="745"/>
      <c r="E117" s="749"/>
      <c r="F117" s="749"/>
      <c r="G117" s="749"/>
      <c r="H117" s="749"/>
      <c r="I117" s="749"/>
      <c r="J117" s="749"/>
      <c r="K117" s="749"/>
      <c r="L117" s="749"/>
      <c r="M117" s="749"/>
      <c r="N117" s="749"/>
      <c r="O117" s="749"/>
      <c r="P117" s="749"/>
      <c r="Q117" s="749"/>
      <c r="R117" s="749"/>
      <c r="S117" s="749"/>
      <c r="T117" s="749"/>
      <c r="U117" s="749"/>
      <c r="V117" s="749"/>
      <c r="W117" s="749"/>
      <c r="X117" s="749"/>
      <c r="Y117" s="749"/>
      <c r="Z117" s="852"/>
      <c r="AA117" s="853"/>
      <c r="AB117" s="853"/>
      <c r="AC117" s="853"/>
      <c r="AD117" s="853"/>
      <c r="AE117" s="853"/>
      <c r="AF117" s="853"/>
      <c r="AG117" s="853"/>
      <c r="AH117" s="853"/>
      <c r="AI117" s="853"/>
      <c r="AJ117" s="853"/>
      <c r="AK117" s="853"/>
      <c r="AL117" s="853"/>
      <c r="AM117" s="853"/>
      <c r="AN117" s="853"/>
      <c r="AO117" s="853"/>
    </row>
    <row r="118" spans="1:41" ht="15">
      <c r="A118" s="855"/>
      <c r="B118" s="856"/>
      <c r="C118" s="749"/>
      <c r="D118" s="745"/>
      <c r="E118" s="749"/>
      <c r="F118" s="749"/>
      <c r="G118" s="749"/>
      <c r="H118" s="749"/>
      <c r="I118" s="749"/>
      <c r="J118" s="749"/>
      <c r="K118" s="749"/>
      <c r="L118" s="749"/>
      <c r="M118" s="749"/>
      <c r="N118" s="749"/>
      <c r="O118" s="749"/>
      <c r="P118" s="749"/>
      <c r="Q118" s="749"/>
      <c r="R118" s="749"/>
      <c r="S118" s="749"/>
      <c r="T118" s="749"/>
      <c r="U118" s="749"/>
      <c r="V118" s="749"/>
      <c r="W118" s="749"/>
      <c r="X118" s="749"/>
      <c r="Y118" s="749"/>
      <c r="Z118" s="852"/>
      <c r="AA118" s="853"/>
      <c r="AB118" s="853"/>
      <c r="AC118" s="853"/>
      <c r="AD118" s="853"/>
      <c r="AE118" s="853"/>
      <c r="AF118" s="853"/>
      <c r="AG118" s="853"/>
      <c r="AH118" s="853"/>
      <c r="AI118" s="853"/>
      <c r="AJ118" s="853"/>
      <c r="AK118" s="853"/>
      <c r="AL118" s="853"/>
      <c r="AM118" s="853"/>
      <c r="AN118" s="853"/>
      <c r="AO118" s="853"/>
    </row>
    <row r="119" spans="1:41" ht="15">
      <c r="A119" s="855"/>
      <c r="B119" s="856"/>
      <c r="C119" s="749"/>
      <c r="D119" s="745"/>
      <c r="E119" s="749"/>
      <c r="F119" s="749"/>
      <c r="G119" s="749"/>
      <c r="H119" s="749"/>
      <c r="I119" s="749"/>
      <c r="J119" s="749"/>
      <c r="K119" s="749"/>
      <c r="L119" s="749"/>
      <c r="M119" s="749"/>
      <c r="N119" s="749"/>
      <c r="O119" s="749"/>
      <c r="P119" s="749"/>
      <c r="Q119" s="749"/>
      <c r="R119" s="749"/>
      <c r="S119" s="749"/>
      <c r="T119" s="749"/>
      <c r="U119" s="749"/>
      <c r="V119" s="749"/>
      <c r="W119" s="749"/>
      <c r="X119" s="749"/>
      <c r="Y119" s="749"/>
      <c r="Z119" s="852"/>
      <c r="AA119" s="853"/>
      <c r="AB119" s="853"/>
      <c r="AC119" s="853"/>
      <c r="AD119" s="853"/>
      <c r="AE119" s="853"/>
      <c r="AF119" s="853"/>
      <c r="AG119" s="853"/>
      <c r="AH119" s="853"/>
      <c r="AI119" s="853"/>
      <c r="AJ119" s="853"/>
      <c r="AK119" s="853"/>
      <c r="AL119" s="853"/>
      <c r="AM119" s="853"/>
      <c r="AN119" s="853"/>
      <c r="AO119" s="853"/>
    </row>
    <row r="120" spans="1:41" ht="15">
      <c r="A120" s="855"/>
      <c r="B120" s="856"/>
      <c r="C120" s="749"/>
      <c r="D120" s="745"/>
      <c r="E120" s="749"/>
      <c r="F120" s="749"/>
      <c r="G120" s="749"/>
      <c r="H120" s="749"/>
      <c r="I120" s="749"/>
      <c r="J120" s="749"/>
      <c r="K120" s="749"/>
      <c r="L120" s="749"/>
      <c r="M120" s="749"/>
      <c r="N120" s="749"/>
      <c r="O120" s="749"/>
      <c r="P120" s="749"/>
      <c r="Q120" s="749"/>
      <c r="R120" s="749"/>
      <c r="S120" s="749"/>
      <c r="T120" s="749"/>
      <c r="U120" s="749"/>
      <c r="V120" s="749"/>
      <c r="W120" s="749"/>
      <c r="X120" s="749"/>
      <c r="Y120" s="749"/>
      <c r="Z120" s="852"/>
      <c r="AA120" s="853"/>
      <c r="AB120" s="853"/>
      <c r="AC120" s="853"/>
      <c r="AD120" s="853"/>
      <c r="AE120" s="853"/>
      <c r="AF120" s="853"/>
      <c r="AG120" s="853"/>
      <c r="AH120" s="853"/>
      <c r="AI120" s="853"/>
      <c r="AJ120" s="853"/>
      <c r="AK120" s="853"/>
      <c r="AL120" s="853"/>
      <c r="AM120" s="853"/>
      <c r="AN120" s="853"/>
      <c r="AO120" s="853"/>
    </row>
    <row r="121" spans="1:41" ht="15">
      <c r="A121" s="855"/>
      <c r="B121" s="856"/>
      <c r="C121" s="749"/>
      <c r="D121" s="745"/>
      <c r="E121" s="749"/>
      <c r="F121" s="749"/>
      <c r="G121" s="749"/>
      <c r="H121" s="749"/>
      <c r="I121" s="749"/>
      <c r="J121" s="749"/>
      <c r="K121" s="749"/>
      <c r="L121" s="749"/>
      <c r="M121" s="749"/>
      <c r="N121" s="749"/>
      <c r="O121" s="749"/>
      <c r="P121" s="749"/>
      <c r="Q121" s="749"/>
      <c r="R121" s="749"/>
      <c r="S121" s="749"/>
      <c r="T121" s="749"/>
      <c r="U121" s="749"/>
      <c r="V121" s="749"/>
      <c r="W121" s="749"/>
      <c r="X121" s="749"/>
      <c r="Y121" s="749"/>
      <c r="Z121" s="852"/>
      <c r="AA121" s="853"/>
      <c r="AB121" s="853"/>
      <c r="AC121" s="853"/>
      <c r="AD121" s="853"/>
      <c r="AE121" s="853"/>
      <c r="AF121" s="853"/>
      <c r="AG121" s="853"/>
      <c r="AH121" s="853"/>
      <c r="AI121" s="853"/>
      <c r="AJ121" s="853"/>
      <c r="AK121" s="853"/>
      <c r="AL121" s="853"/>
      <c r="AM121" s="853"/>
      <c r="AN121" s="853"/>
      <c r="AO121" s="853"/>
    </row>
    <row r="122" spans="1:41" ht="15">
      <c r="A122" s="855"/>
      <c r="B122" s="856"/>
      <c r="C122" s="749"/>
      <c r="D122" s="745"/>
      <c r="E122" s="749"/>
      <c r="F122" s="749"/>
      <c r="G122" s="749"/>
      <c r="H122" s="749"/>
      <c r="I122" s="749"/>
      <c r="J122" s="749"/>
      <c r="K122" s="749"/>
      <c r="L122" s="749"/>
      <c r="M122" s="749"/>
      <c r="N122" s="749"/>
      <c r="O122" s="749"/>
      <c r="P122" s="749"/>
      <c r="Q122" s="749"/>
      <c r="R122" s="749"/>
      <c r="S122" s="749"/>
      <c r="T122" s="749"/>
      <c r="U122" s="749"/>
      <c r="V122" s="749"/>
      <c r="W122" s="749"/>
      <c r="X122" s="749"/>
      <c r="Y122" s="749"/>
      <c r="Z122" s="852"/>
      <c r="AA122" s="853"/>
      <c r="AB122" s="853"/>
      <c r="AC122" s="853"/>
      <c r="AD122" s="853"/>
      <c r="AE122" s="853"/>
      <c r="AF122" s="853"/>
      <c r="AG122" s="853"/>
      <c r="AH122" s="853"/>
      <c r="AI122" s="853"/>
      <c r="AJ122" s="853"/>
      <c r="AK122" s="853"/>
      <c r="AL122" s="853"/>
      <c r="AM122" s="853"/>
      <c r="AN122" s="853"/>
      <c r="AO122" s="853"/>
    </row>
    <row r="123" spans="1:41" ht="15">
      <c r="A123" s="855"/>
      <c r="B123" s="856"/>
      <c r="C123" s="749"/>
      <c r="D123" s="745"/>
      <c r="E123" s="749"/>
      <c r="F123" s="749"/>
      <c r="G123" s="749"/>
      <c r="H123" s="749"/>
      <c r="I123" s="749"/>
      <c r="J123" s="749"/>
      <c r="K123" s="749"/>
      <c r="L123" s="749"/>
      <c r="M123" s="749"/>
      <c r="N123" s="749"/>
      <c r="O123" s="749"/>
      <c r="P123" s="749"/>
      <c r="Q123" s="749"/>
      <c r="R123" s="749"/>
      <c r="S123" s="749"/>
      <c r="T123" s="749"/>
      <c r="U123" s="749"/>
      <c r="V123" s="749"/>
      <c r="W123" s="749"/>
      <c r="X123" s="749"/>
      <c r="Y123" s="749"/>
      <c r="Z123" s="852"/>
      <c r="AA123" s="853"/>
      <c r="AB123" s="853"/>
      <c r="AC123" s="853"/>
      <c r="AD123" s="853"/>
      <c r="AE123" s="853"/>
      <c r="AF123" s="853"/>
      <c r="AG123" s="853"/>
      <c r="AH123" s="853"/>
      <c r="AI123" s="853"/>
      <c r="AJ123" s="853"/>
      <c r="AK123" s="853"/>
      <c r="AL123" s="853"/>
      <c r="AM123" s="853"/>
      <c r="AN123" s="853"/>
      <c r="AO123" s="853"/>
    </row>
    <row r="124" spans="1:41" ht="15">
      <c r="A124" s="855"/>
      <c r="B124" s="856"/>
      <c r="C124" s="749"/>
      <c r="D124" s="745"/>
      <c r="E124" s="749"/>
      <c r="F124" s="749"/>
      <c r="G124" s="749"/>
      <c r="H124" s="749"/>
      <c r="I124" s="749"/>
      <c r="J124" s="749"/>
      <c r="K124" s="749"/>
      <c r="L124" s="749"/>
      <c r="M124" s="749"/>
      <c r="N124" s="749"/>
      <c r="O124" s="749"/>
      <c r="P124" s="749"/>
      <c r="Q124" s="749"/>
      <c r="R124" s="749"/>
      <c r="S124" s="749"/>
      <c r="T124" s="749"/>
      <c r="U124" s="749"/>
      <c r="V124" s="749"/>
      <c r="W124" s="749"/>
      <c r="X124" s="749"/>
      <c r="Y124" s="749"/>
      <c r="Z124" s="852"/>
      <c r="AA124" s="853"/>
      <c r="AB124" s="853"/>
      <c r="AC124" s="853"/>
      <c r="AD124" s="853"/>
      <c r="AE124" s="853"/>
      <c r="AF124" s="853"/>
      <c r="AG124" s="853"/>
      <c r="AH124" s="853"/>
      <c r="AI124" s="853"/>
      <c r="AJ124" s="853"/>
      <c r="AK124" s="853"/>
      <c r="AL124" s="853"/>
      <c r="AM124" s="853"/>
      <c r="AN124" s="853"/>
      <c r="AO124" s="853"/>
    </row>
    <row r="125" spans="1:41" ht="15">
      <c r="A125" s="855"/>
      <c r="B125" s="856"/>
      <c r="C125" s="749"/>
      <c r="D125" s="745"/>
      <c r="E125" s="749"/>
      <c r="F125" s="749"/>
      <c r="G125" s="749"/>
      <c r="H125" s="749"/>
      <c r="I125" s="749"/>
      <c r="J125" s="749"/>
      <c r="K125" s="749"/>
      <c r="L125" s="749"/>
      <c r="M125" s="749"/>
      <c r="N125" s="749"/>
      <c r="O125" s="749"/>
      <c r="P125" s="749"/>
      <c r="Q125" s="749"/>
      <c r="R125" s="749"/>
      <c r="S125" s="749"/>
      <c r="T125" s="749"/>
      <c r="U125" s="749"/>
      <c r="V125" s="749"/>
      <c r="W125" s="749"/>
      <c r="X125" s="749"/>
      <c r="Y125" s="749"/>
      <c r="Z125" s="852"/>
      <c r="AA125" s="853"/>
      <c r="AB125" s="853"/>
      <c r="AC125" s="853"/>
      <c r="AD125" s="853"/>
      <c r="AE125" s="853"/>
      <c r="AF125" s="853"/>
      <c r="AG125" s="853"/>
      <c r="AH125" s="853"/>
      <c r="AI125" s="853"/>
      <c r="AJ125" s="853"/>
      <c r="AK125" s="853"/>
      <c r="AL125" s="853"/>
      <c r="AM125" s="853"/>
      <c r="AN125" s="853"/>
      <c r="AO125" s="853"/>
    </row>
    <row r="126" spans="1:41" ht="15">
      <c r="A126" s="855"/>
      <c r="B126" s="856"/>
      <c r="C126" s="749"/>
      <c r="D126" s="745"/>
      <c r="E126" s="749"/>
      <c r="F126" s="749"/>
      <c r="G126" s="749"/>
      <c r="H126" s="749"/>
      <c r="I126" s="749"/>
      <c r="J126" s="749"/>
      <c r="K126" s="749"/>
      <c r="L126" s="749"/>
      <c r="M126" s="749"/>
      <c r="N126" s="749"/>
      <c r="O126" s="749"/>
      <c r="P126" s="749"/>
      <c r="Q126" s="749"/>
      <c r="R126" s="749"/>
      <c r="S126" s="749"/>
      <c r="T126" s="749"/>
      <c r="U126" s="749"/>
      <c r="V126" s="749"/>
      <c r="W126" s="749"/>
      <c r="X126" s="749"/>
      <c r="Y126" s="749"/>
      <c r="Z126" s="852"/>
      <c r="AA126" s="853"/>
      <c r="AB126" s="853"/>
      <c r="AC126" s="853"/>
      <c r="AD126" s="853"/>
      <c r="AE126" s="853"/>
      <c r="AF126" s="853"/>
      <c r="AG126" s="853"/>
      <c r="AH126" s="853"/>
      <c r="AI126" s="853"/>
      <c r="AJ126" s="853"/>
      <c r="AK126" s="853"/>
      <c r="AL126" s="853"/>
      <c r="AM126" s="853"/>
      <c r="AN126" s="853"/>
      <c r="AO126" s="853"/>
    </row>
    <row r="127" spans="1:41" ht="15">
      <c r="A127" s="855"/>
      <c r="B127" s="856"/>
      <c r="C127" s="749"/>
      <c r="D127" s="745"/>
      <c r="E127" s="749"/>
      <c r="F127" s="749"/>
      <c r="G127" s="749"/>
      <c r="H127" s="749"/>
      <c r="I127" s="749"/>
      <c r="J127" s="749"/>
      <c r="K127" s="749"/>
      <c r="L127" s="749"/>
      <c r="M127" s="749"/>
      <c r="N127" s="749"/>
      <c r="O127" s="749"/>
      <c r="P127" s="749"/>
      <c r="Q127" s="749"/>
      <c r="R127" s="749"/>
      <c r="S127" s="749"/>
      <c r="T127" s="749"/>
      <c r="U127" s="749"/>
      <c r="V127" s="749"/>
      <c r="W127" s="749"/>
      <c r="X127" s="749"/>
      <c r="Y127" s="749"/>
      <c r="Z127" s="852"/>
      <c r="AA127" s="853"/>
      <c r="AB127" s="853"/>
      <c r="AC127" s="853"/>
      <c r="AD127" s="853"/>
      <c r="AE127" s="853"/>
      <c r="AF127" s="853"/>
      <c r="AG127" s="853"/>
      <c r="AH127" s="853"/>
      <c r="AI127" s="853"/>
      <c r="AJ127" s="853"/>
      <c r="AK127" s="853"/>
      <c r="AL127" s="853"/>
      <c r="AM127" s="853"/>
      <c r="AN127" s="853"/>
      <c r="AO127" s="853"/>
    </row>
    <row r="128" spans="1:41" ht="15">
      <c r="A128" s="855"/>
      <c r="B128" s="856"/>
      <c r="C128" s="749"/>
      <c r="D128" s="745"/>
      <c r="E128" s="749"/>
      <c r="F128" s="749"/>
      <c r="G128" s="749"/>
      <c r="H128" s="749"/>
      <c r="I128" s="749"/>
      <c r="J128" s="749"/>
      <c r="K128" s="749"/>
      <c r="L128" s="749"/>
      <c r="M128" s="749"/>
      <c r="N128" s="749"/>
      <c r="O128" s="749"/>
      <c r="P128" s="749"/>
      <c r="Q128" s="749"/>
      <c r="R128" s="749"/>
      <c r="S128" s="749"/>
      <c r="T128" s="749"/>
      <c r="U128" s="749"/>
      <c r="V128" s="749"/>
      <c r="W128" s="749"/>
      <c r="X128" s="749"/>
      <c r="Y128" s="749"/>
      <c r="Z128" s="852"/>
      <c r="AA128" s="853"/>
      <c r="AB128" s="853"/>
      <c r="AC128" s="853"/>
      <c r="AD128" s="853"/>
      <c r="AE128" s="853"/>
      <c r="AF128" s="853"/>
      <c r="AG128" s="853"/>
      <c r="AH128" s="853"/>
      <c r="AI128" s="853"/>
      <c r="AJ128" s="853"/>
      <c r="AK128" s="853"/>
      <c r="AL128" s="853"/>
      <c r="AM128" s="853"/>
      <c r="AN128" s="853"/>
      <c r="AO128" s="853"/>
    </row>
    <row r="129" spans="1:41" ht="15">
      <c r="A129" s="855"/>
      <c r="B129" s="856"/>
      <c r="C129" s="749"/>
      <c r="D129" s="745"/>
      <c r="E129" s="749"/>
      <c r="F129" s="749"/>
      <c r="G129" s="749"/>
      <c r="H129" s="749"/>
      <c r="I129" s="749"/>
      <c r="J129" s="749"/>
      <c r="K129" s="749"/>
      <c r="L129" s="749"/>
      <c r="M129" s="749"/>
      <c r="N129" s="749"/>
      <c r="O129" s="749"/>
      <c r="P129" s="749"/>
      <c r="Q129" s="749"/>
      <c r="R129" s="749"/>
      <c r="S129" s="749"/>
      <c r="T129" s="749"/>
      <c r="U129" s="749"/>
      <c r="V129" s="749"/>
      <c r="W129" s="749"/>
      <c r="X129" s="749"/>
      <c r="Y129" s="749"/>
      <c r="Z129" s="852"/>
      <c r="AA129" s="853"/>
      <c r="AB129" s="853"/>
      <c r="AC129" s="853"/>
      <c r="AD129" s="853"/>
      <c r="AE129" s="853"/>
      <c r="AF129" s="853"/>
      <c r="AG129" s="853"/>
      <c r="AH129" s="853"/>
      <c r="AI129" s="853"/>
      <c r="AJ129" s="853"/>
      <c r="AK129" s="853"/>
      <c r="AL129" s="853"/>
      <c r="AM129" s="853"/>
      <c r="AN129" s="853"/>
      <c r="AO129" s="853"/>
    </row>
    <row r="130" spans="1:41" ht="15">
      <c r="A130" s="855"/>
      <c r="B130" s="856"/>
      <c r="C130" s="749"/>
      <c r="D130" s="745"/>
      <c r="E130" s="749"/>
      <c r="F130" s="749"/>
      <c r="G130" s="749"/>
      <c r="H130" s="749"/>
      <c r="I130" s="749"/>
      <c r="J130" s="749"/>
      <c r="K130" s="749"/>
      <c r="L130" s="749"/>
      <c r="M130" s="749"/>
      <c r="N130" s="749"/>
      <c r="O130" s="749"/>
      <c r="P130" s="749"/>
      <c r="Q130" s="749"/>
      <c r="R130" s="749"/>
      <c r="S130" s="749"/>
      <c r="T130" s="749"/>
      <c r="U130" s="749"/>
      <c r="V130" s="749"/>
      <c r="W130" s="749"/>
      <c r="X130" s="749"/>
      <c r="Y130" s="749"/>
      <c r="Z130" s="852"/>
      <c r="AA130" s="853"/>
      <c r="AB130" s="853"/>
      <c r="AC130" s="853"/>
      <c r="AD130" s="853"/>
      <c r="AE130" s="853"/>
      <c r="AF130" s="853"/>
      <c r="AG130" s="853"/>
      <c r="AH130" s="853"/>
      <c r="AI130" s="853"/>
      <c r="AJ130" s="853"/>
      <c r="AK130" s="853"/>
      <c r="AL130" s="853"/>
      <c r="AM130" s="853"/>
      <c r="AN130" s="853"/>
      <c r="AO130" s="853"/>
    </row>
    <row r="131" spans="1:41" ht="15">
      <c r="A131" s="855"/>
      <c r="B131" s="856"/>
      <c r="C131" s="749"/>
      <c r="D131" s="745"/>
      <c r="E131" s="749"/>
      <c r="F131" s="749"/>
      <c r="G131" s="749"/>
      <c r="H131" s="749"/>
      <c r="I131" s="749"/>
      <c r="J131" s="749"/>
      <c r="K131" s="749"/>
      <c r="L131" s="749"/>
      <c r="M131" s="749"/>
      <c r="N131" s="749"/>
      <c r="O131" s="749"/>
      <c r="P131" s="749"/>
      <c r="Q131" s="749"/>
      <c r="R131" s="749"/>
      <c r="S131" s="749"/>
      <c r="T131" s="749"/>
      <c r="U131" s="749"/>
      <c r="V131" s="749"/>
      <c r="W131" s="749"/>
      <c r="X131" s="749"/>
      <c r="Y131" s="749"/>
      <c r="Z131" s="852"/>
      <c r="AA131" s="853"/>
      <c r="AB131" s="853"/>
      <c r="AC131" s="853"/>
      <c r="AD131" s="853"/>
      <c r="AE131" s="853"/>
      <c r="AF131" s="853"/>
      <c r="AG131" s="853"/>
      <c r="AH131" s="853"/>
      <c r="AI131" s="853"/>
      <c r="AJ131" s="853"/>
      <c r="AK131" s="853"/>
      <c r="AL131" s="853"/>
      <c r="AM131" s="853"/>
      <c r="AN131" s="853"/>
      <c r="AO131" s="853"/>
    </row>
    <row r="132" spans="1:41" ht="15">
      <c r="A132" s="855"/>
      <c r="B132" s="856"/>
      <c r="C132" s="749"/>
      <c r="D132" s="745"/>
      <c r="E132" s="749"/>
      <c r="F132" s="749"/>
      <c r="G132" s="749"/>
      <c r="H132" s="749"/>
      <c r="I132" s="749"/>
      <c r="J132" s="749"/>
      <c r="K132" s="749"/>
      <c r="L132" s="749"/>
      <c r="M132" s="749"/>
      <c r="N132" s="749"/>
      <c r="O132" s="749"/>
      <c r="P132" s="749"/>
      <c r="Q132" s="749"/>
      <c r="R132" s="749"/>
      <c r="S132" s="749"/>
      <c r="T132" s="749"/>
      <c r="U132" s="749"/>
      <c r="V132" s="749"/>
      <c r="W132" s="749"/>
      <c r="X132" s="749"/>
      <c r="Y132" s="749"/>
      <c r="Z132" s="852"/>
      <c r="AA132" s="853"/>
      <c r="AB132" s="853"/>
      <c r="AC132" s="853"/>
      <c r="AD132" s="853"/>
      <c r="AE132" s="853"/>
      <c r="AF132" s="853"/>
      <c r="AG132" s="853"/>
      <c r="AH132" s="853"/>
      <c r="AI132" s="853"/>
      <c r="AJ132" s="853"/>
      <c r="AK132" s="853"/>
      <c r="AL132" s="853"/>
      <c r="AM132" s="853"/>
      <c r="AN132" s="853"/>
      <c r="AO132" s="853"/>
    </row>
    <row r="133" spans="1:41" ht="15">
      <c r="A133" s="855"/>
      <c r="B133" s="856"/>
      <c r="C133" s="749"/>
      <c r="D133" s="745"/>
      <c r="E133" s="749"/>
      <c r="F133" s="749"/>
      <c r="G133" s="749"/>
      <c r="H133" s="749"/>
      <c r="I133" s="749"/>
      <c r="J133" s="749"/>
      <c r="K133" s="749"/>
      <c r="L133" s="749"/>
      <c r="M133" s="749"/>
      <c r="N133" s="749"/>
      <c r="O133" s="749"/>
      <c r="P133" s="749"/>
      <c r="Q133" s="749"/>
      <c r="R133" s="749"/>
      <c r="S133" s="749"/>
      <c r="T133" s="749"/>
      <c r="U133" s="749"/>
      <c r="V133" s="749"/>
      <c r="W133" s="749"/>
      <c r="X133" s="749"/>
      <c r="Y133" s="749"/>
      <c r="Z133" s="852"/>
      <c r="AA133" s="853"/>
      <c r="AB133" s="853"/>
      <c r="AC133" s="853"/>
      <c r="AD133" s="853"/>
      <c r="AE133" s="853"/>
      <c r="AF133" s="853"/>
      <c r="AG133" s="853"/>
      <c r="AH133" s="853"/>
      <c r="AI133" s="853"/>
      <c r="AJ133" s="853"/>
      <c r="AK133" s="853"/>
      <c r="AL133" s="853"/>
      <c r="AM133" s="853"/>
      <c r="AN133" s="853"/>
      <c r="AO133" s="853"/>
    </row>
    <row r="134" spans="1:41" ht="15">
      <c r="A134" s="855"/>
      <c r="B134" s="856"/>
      <c r="C134" s="749"/>
      <c r="D134" s="745"/>
      <c r="E134" s="749"/>
      <c r="F134" s="749"/>
      <c r="G134" s="749"/>
      <c r="H134" s="749"/>
      <c r="I134" s="749"/>
      <c r="J134" s="749"/>
      <c r="K134" s="749"/>
      <c r="L134" s="749"/>
      <c r="M134" s="749"/>
      <c r="N134" s="749"/>
      <c r="O134" s="749"/>
      <c r="P134" s="749"/>
      <c r="Q134" s="749"/>
      <c r="R134" s="749"/>
      <c r="S134" s="749"/>
      <c r="T134" s="749"/>
      <c r="U134" s="749"/>
      <c r="V134" s="749"/>
      <c r="W134" s="749"/>
      <c r="X134" s="749"/>
      <c r="Y134" s="749"/>
      <c r="Z134" s="852"/>
      <c r="AA134" s="853"/>
      <c r="AB134" s="853"/>
      <c r="AC134" s="853"/>
      <c r="AD134" s="853"/>
      <c r="AE134" s="853"/>
      <c r="AF134" s="853"/>
      <c r="AG134" s="853"/>
      <c r="AH134" s="853"/>
      <c r="AI134" s="853"/>
      <c r="AJ134" s="853"/>
      <c r="AK134" s="853"/>
      <c r="AL134" s="853"/>
      <c r="AM134" s="853"/>
      <c r="AN134" s="853"/>
      <c r="AO134" s="853"/>
    </row>
    <row r="135" spans="1:41" ht="15">
      <c r="A135" s="855"/>
      <c r="B135" s="856"/>
      <c r="C135" s="749"/>
      <c r="D135" s="745"/>
      <c r="E135" s="749"/>
      <c r="F135" s="749"/>
      <c r="G135" s="749"/>
      <c r="H135" s="749"/>
      <c r="I135" s="749"/>
      <c r="J135" s="749"/>
      <c r="K135" s="749"/>
      <c r="L135" s="749"/>
      <c r="M135" s="749"/>
      <c r="N135" s="749"/>
      <c r="O135" s="749"/>
      <c r="P135" s="749"/>
      <c r="Q135" s="749"/>
      <c r="R135" s="749"/>
      <c r="S135" s="749"/>
      <c r="T135" s="749"/>
      <c r="U135" s="749"/>
      <c r="V135" s="749"/>
      <c r="W135" s="749"/>
      <c r="X135" s="749"/>
      <c r="Y135" s="749"/>
      <c r="Z135" s="852"/>
      <c r="AA135" s="853"/>
      <c r="AB135" s="853"/>
      <c r="AC135" s="853"/>
      <c r="AD135" s="853"/>
      <c r="AE135" s="853"/>
      <c r="AF135" s="853"/>
      <c r="AG135" s="853"/>
      <c r="AH135" s="853"/>
      <c r="AI135" s="853"/>
      <c r="AJ135" s="853"/>
      <c r="AK135" s="853"/>
      <c r="AL135" s="853"/>
      <c r="AM135" s="853"/>
      <c r="AN135" s="853"/>
      <c r="AO135" s="853"/>
    </row>
    <row r="136" spans="1:41" ht="15">
      <c r="A136" s="855"/>
      <c r="B136" s="856"/>
      <c r="C136" s="749"/>
      <c r="D136" s="745"/>
      <c r="E136" s="749"/>
      <c r="F136" s="749"/>
      <c r="G136" s="749"/>
      <c r="H136" s="749"/>
      <c r="I136" s="749"/>
      <c r="J136" s="749"/>
      <c r="K136" s="749"/>
      <c r="L136" s="749"/>
      <c r="M136" s="749"/>
      <c r="N136" s="749"/>
      <c r="O136" s="749"/>
      <c r="P136" s="749"/>
      <c r="Q136" s="749"/>
      <c r="R136" s="749"/>
      <c r="S136" s="749"/>
      <c r="T136" s="749"/>
      <c r="U136" s="749"/>
      <c r="V136" s="749"/>
      <c r="W136" s="749"/>
      <c r="X136" s="749"/>
      <c r="Y136" s="749"/>
      <c r="Z136" s="852"/>
      <c r="AA136" s="853"/>
      <c r="AB136" s="853"/>
      <c r="AC136" s="853"/>
      <c r="AD136" s="853"/>
      <c r="AE136" s="853"/>
      <c r="AF136" s="853"/>
      <c r="AG136" s="853"/>
      <c r="AH136" s="853"/>
      <c r="AI136" s="853"/>
      <c r="AJ136" s="853"/>
      <c r="AK136" s="853"/>
      <c r="AL136" s="853"/>
      <c r="AM136" s="853"/>
      <c r="AN136" s="853"/>
      <c r="AO136" s="853"/>
    </row>
    <row r="137" spans="1:41" ht="15">
      <c r="A137" s="855"/>
      <c r="B137" s="856"/>
      <c r="C137" s="749"/>
      <c r="D137" s="745"/>
      <c r="E137" s="749"/>
      <c r="F137" s="749"/>
      <c r="G137" s="749"/>
      <c r="H137" s="749"/>
      <c r="I137" s="749"/>
      <c r="J137" s="749"/>
      <c r="K137" s="749"/>
      <c r="L137" s="749"/>
      <c r="M137" s="749"/>
      <c r="N137" s="749"/>
      <c r="O137" s="749"/>
      <c r="P137" s="749"/>
      <c r="Q137" s="749"/>
      <c r="R137" s="749"/>
      <c r="S137" s="749"/>
      <c r="T137" s="749"/>
      <c r="U137" s="749"/>
      <c r="V137" s="749"/>
      <c r="W137" s="749"/>
      <c r="X137" s="749"/>
      <c r="Y137" s="749"/>
      <c r="Z137" s="852"/>
      <c r="AA137" s="853"/>
      <c r="AB137" s="853"/>
      <c r="AC137" s="853"/>
      <c r="AD137" s="853"/>
      <c r="AE137" s="853"/>
      <c r="AF137" s="853"/>
      <c r="AG137" s="853"/>
      <c r="AH137" s="853"/>
      <c r="AI137" s="853"/>
      <c r="AJ137" s="853"/>
      <c r="AK137" s="853"/>
      <c r="AL137" s="853"/>
      <c r="AM137" s="853"/>
      <c r="AN137" s="853"/>
      <c r="AO137" s="853"/>
    </row>
    <row r="138" spans="1:41" ht="15">
      <c r="A138" s="855"/>
      <c r="B138" s="856"/>
      <c r="C138" s="749"/>
      <c r="D138" s="745"/>
      <c r="E138" s="749"/>
      <c r="F138" s="749"/>
      <c r="G138" s="749"/>
      <c r="H138" s="749"/>
      <c r="I138" s="749"/>
      <c r="J138" s="749"/>
      <c r="K138" s="749"/>
      <c r="L138" s="749"/>
      <c r="M138" s="749"/>
      <c r="N138" s="749"/>
      <c r="O138" s="749"/>
      <c r="P138" s="749"/>
      <c r="Q138" s="749"/>
      <c r="R138" s="749"/>
      <c r="S138" s="749"/>
      <c r="T138" s="749"/>
      <c r="U138" s="749"/>
      <c r="V138" s="749"/>
      <c r="W138" s="749"/>
      <c r="X138" s="749"/>
      <c r="Y138" s="749"/>
      <c r="Z138" s="852"/>
      <c r="AA138" s="853"/>
      <c r="AB138" s="853"/>
      <c r="AC138" s="853"/>
      <c r="AD138" s="853"/>
      <c r="AE138" s="853"/>
      <c r="AF138" s="853"/>
      <c r="AG138" s="853"/>
      <c r="AH138" s="853"/>
      <c r="AI138" s="853"/>
      <c r="AJ138" s="853"/>
      <c r="AK138" s="853"/>
      <c r="AL138" s="853"/>
      <c r="AM138" s="853"/>
      <c r="AN138" s="853"/>
      <c r="AO138" s="853"/>
    </row>
    <row r="139" spans="1:41" ht="15">
      <c r="A139" s="855"/>
      <c r="B139" s="856"/>
      <c r="C139" s="749"/>
      <c r="D139" s="745"/>
      <c r="E139" s="749"/>
      <c r="F139" s="749"/>
      <c r="G139" s="749"/>
      <c r="H139" s="749"/>
      <c r="I139" s="749"/>
      <c r="J139" s="749"/>
      <c r="K139" s="749"/>
      <c r="L139" s="749"/>
      <c r="M139" s="749"/>
      <c r="N139" s="749"/>
      <c r="O139" s="749"/>
      <c r="P139" s="749"/>
      <c r="Q139" s="749"/>
      <c r="R139" s="749"/>
      <c r="S139" s="749"/>
      <c r="T139" s="749"/>
      <c r="U139" s="749"/>
      <c r="V139" s="749"/>
      <c r="W139" s="749"/>
      <c r="X139" s="749"/>
      <c r="Y139" s="749"/>
      <c r="Z139" s="852"/>
      <c r="AA139" s="853"/>
      <c r="AB139" s="853"/>
      <c r="AC139" s="853"/>
      <c r="AD139" s="853"/>
      <c r="AE139" s="853"/>
      <c r="AF139" s="853"/>
      <c r="AG139" s="853"/>
      <c r="AH139" s="853"/>
      <c r="AI139" s="853"/>
      <c r="AJ139" s="853"/>
      <c r="AK139" s="853"/>
      <c r="AL139" s="853"/>
      <c r="AM139" s="853"/>
      <c r="AN139" s="853"/>
      <c r="AO139" s="853"/>
    </row>
    <row r="140" spans="1:41" ht="15">
      <c r="A140" s="855"/>
      <c r="B140" s="856"/>
      <c r="C140" s="749"/>
      <c r="D140" s="745"/>
      <c r="E140" s="749"/>
      <c r="F140" s="749"/>
      <c r="G140" s="749"/>
      <c r="H140" s="749"/>
      <c r="I140" s="749"/>
      <c r="J140" s="749"/>
      <c r="K140" s="749"/>
      <c r="L140" s="749"/>
      <c r="M140" s="749"/>
      <c r="N140" s="749"/>
      <c r="O140" s="749"/>
      <c r="P140" s="749"/>
      <c r="Q140" s="749"/>
      <c r="R140" s="749"/>
      <c r="S140" s="749"/>
      <c r="T140" s="749"/>
      <c r="U140" s="749"/>
      <c r="V140" s="749"/>
      <c r="W140" s="749"/>
      <c r="X140" s="749"/>
      <c r="Y140" s="749"/>
      <c r="Z140" s="852"/>
      <c r="AA140" s="853"/>
      <c r="AB140" s="853"/>
      <c r="AC140" s="853"/>
      <c r="AD140" s="853"/>
      <c r="AE140" s="853"/>
      <c r="AF140" s="853"/>
      <c r="AG140" s="853"/>
      <c r="AH140" s="853"/>
      <c r="AI140" s="853"/>
      <c r="AJ140" s="853"/>
      <c r="AK140" s="853"/>
      <c r="AL140" s="853"/>
      <c r="AM140" s="853"/>
      <c r="AN140" s="853"/>
      <c r="AO140" s="853"/>
    </row>
    <row r="141" spans="1:41" ht="15">
      <c r="A141" s="855"/>
      <c r="B141" s="856"/>
      <c r="C141" s="749"/>
      <c r="D141" s="745"/>
      <c r="E141" s="749"/>
      <c r="F141" s="749"/>
      <c r="G141" s="749"/>
      <c r="H141" s="749"/>
      <c r="I141" s="749"/>
      <c r="J141" s="749"/>
      <c r="K141" s="749"/>
      <c r="L141" s="749"/>
      <c r="M141" s="749"/>
      <c r="N141" s="749"/>
      <c r="O141" s="749"/>
      <c r="P141" s="749"/>
      <c r="Q141" s="749"/>
      <c r="R141" s="749"/>
      <c r="S141" s="749"/>
      <c r="T141" s="749"/>
      <c r="U141" s="749"/>
      <c r="V141" s="749"/>
      <c r="W141" s="749"/>
      <c r="X141" s="749"/>
      <c r="Y141" s="749"/>
      <c r="Z141" s="852"/>
      <c r="AA141" s="853"/>
      <c r="AB141" s="853"/>
      <c r="AC141" s="853"/>
      <c r="AD141" s="853"/>
      <c r="AE141" s="853"/>
      <c r="AF141" s="853"/>
      <c r="AG141" s="853"/>
      <c r="AH141" s="853"/>
      <c r="AI141" s="853"/>
      <c r="AJ141" s="853"/>
      <c r="AK141" s="853"/>
      <c r="AL141" s="853"/>
      <c r="AM141" s="853"/>
      <c r="AN141" s="853"/>
      <c r="AO141" s="853"/>
    </row>
    <row r="142" spans="1:41" ht="15">
      <c r="A142" s="855"/>
      <c r="B142" s="856"/>
      <c r="C142" s="749"/>
      <c r="D142" s="745"/>
      <c r="E142" s="749"/>
      <c r="F142" s="749"/>
      <c r="G142" s="749"/>
      <c r="H142" s="749"/>
      <c r="I142" s="749"/>
      <c r="J142" s="749"/>
      <c r="K142" s="749"/>
      <c r="L142" s="749"/>
      <c r="M142" s="749"/>
      <c r="N142" s="749"/>
      <c r="O142" s="749"/>
      <c r="P142" s="749"/>
      <c r="Q142" s="749"/>
      <c r="R142" s="749"/>
      <c r="S142" s="749"/>
      <c r="T142" s="749"/>
      <c r="U142" s="749"/>
      <c r="V142" s="749"/>
      <c r="W142" s="749"/>
      <c r="X142" s="749"/>
      <c r="Y142" s="749"/>
      <c r="Z142" s="852"/>
      <c r="AA142" s="853"/>
      <c r="AB142" s="853"/>
      <c r="AC142" s="853"/>
      <c r="AD142" s="853"/>
      <c r="AE142" s="853"/>
      <c r="AF142" s="853"/>
      <c r="AG142" s="853"/>
      <c r="AH142" s="853"/>
      <c r="AI142" s="853"/>
      <c r="AJ142" s="853"/>
      <c r="AK142" s="853"/>
      <c r="AL142" s="853"/>
      <c r="AM142" s="853"/>
      <c r="AN142" s="853"/>
      <c r="AO142" s="853"/>
    </row>
    <row r="143" spans="1:41" ht="15">
      <c r="A143" s="855"/>
      <c r="B143" s="856"/>
      <c r="C143" s="749"/>
      <c r="D143" s="745"/>
      <c r="E143" s="749"/>
      <c r="F143" s="749"/>
      <c r="G143" s="749"/>
      <c r="H143" s="749"/>
      <c r="I143" s="749"/>
      <c r="J143" s="749"/>
      <c r="K143" s="749"/>
      <c r="L143" s="749"/>
      <c r="M143" s="749"/>
      <c r="N143" s="749"/>
      <c r="O143" s="749"/>
      <c r="P143" s="749"/>
      <c r="Q143" s="749"/>
      <c r="R143" s="749"/>
      <c r="S143" s="749"/>
      <c r="T143" s="749"/>
      <c r="U143" s="749"/>
      <c r="V143" s="749"/>
      <c r="W143" s="749"/>
      <c r="X143" s="749"/>
      <c r="Y143" s="749"/>
      <c r="Z143" s="852"/>
      <c r="AA143" s="853"/>
      <c r="AB143" s="853"/>
      <c r="AC143" s="853"/>
      <c r="AD143" s="853"/>
      <c r="AE143" s="853"/>
      <c r="AF143" s="853"/>
      <c r="AG143" s="853"/>
      <c r="AH143" s="853"/>
      <c r="AI143" s="853"/>
      <c r="AJ143" s="853"/>
      <c r="AK143" s="853"/>
      <c r="AL143" s="853"/>
      <c r="AM143" s="853"/>
      <c r="AN143" s="853"/>
      <c r="AO143" s="853"/>
    </row>
    <row r="144" spans="1:41">
      <c r="A144" s="855"/>
      <c r="B144" s="856"/>
      <c r="C144" s="749"/>
      <c r="D144" s="745"/>
      <c r="E144" s="749"/>
      <c r="F144" s="749"/>
      <c r="G144" s="749"/>
      <c r="H144" s="859"/>
      <c r="I144" s="859"/>
      <c r="J144" s="859"/>
      <c r="K144" s="860"/>
      <c r="L144" s="860"/>
      <c r="M144" s="860"/>
      <c r="N144" s="860"/>
      <c r="O144" s="860"/>
      <c r="P144" s="860"/>
      <c r="Q144" s="860"/>
      <c r="R144" s="860"/>
      <c r="S144" s="860"/>
      <c r="T144" s="860"/>
      <c r="U144" s="860"/>
      <c r="V144" s="860"/>
      <c r="W144" s="860"/>
      <c r="X144" s="749"/>
      <c r="Y144" s="749"/>
      <c r="Z144" s="852"/>
      <c r="AA144" s="853"/>
      <c r="AB144" s="853"/>
      <c r="AC144" s="853"/>
      <c r="AD144" s="853"/>
      <c r="AE144" s="853"/>
      <c r="AF144" s="853"/>
      <c r="AG144" s="853"/>
      <c r="AH144" s="853"/>
      <c r="AI144" s="853"/>
      <c r="AJ144" s="853"/>
      <c r="AK144" s="853"/>
      <c r="AL144" s="853"/>
      <c r="AM144" s="853"/>
      <c r="AN144" s="853"/>
      <c r="AO144" s="853"/>
    </row>
    <row r="145" spans="1:41">
      <c r="A145" s="855"/>
      <c r="B145" s="856"/>
      <c r="C145" s="749"/>
      <c r="D145" s="745"/>
      <c r="E145" s="749"/>
      <c r="F145" s="749"/>
      <c r="G145" s="749"/>
      <c r="H145" s="859"/>
      <c r="I145" s="859"/>
      <c r="J145" s="859"/>
      <c r="K145" s="860"/>
      <c r="L145" s="860"/>
      <c r="M145" s="860"/>
      <c r="N145" s="860"/>
      <c r="O145" s="860"/>
      <c r="P145" s="860"/>
      <c r="Q145" s="860"/>
      <c r="R145" s="860"/>
      <c r="S145" s="860"/>
      <c r="T145" s="860"/>
      <c r="U145" s="860"/>
      <c r="V145" s="860"/>
      <c r="W145" s="860"/>
      <c r="X145" s="749"/>
      <c r="Y145" s="749"/>
      <c r="Z145" s="852"/>
      <c r="AA145" s="853"/>
      <c r="AB145" s="853"/>
      <c r="AC145" s="853"/>
      <c r="AD145" s="853"/>
      <c r="AE145" s="853"/>
      <c r="AF145" s="853"/>
      <c r="AG145" s="853"/>
      <c r="AH145" s="853"/>
      <c r="AI145" s="853"/>
      <c r="AJ145" s="853"/>
      <c r="AK145" s="853"/>
      <c r="AL145" s="853"/>
      <c r="AM145" s="853"/>
      <c r="AN145" s="853"/>
      <c r="AO145" s="853"/>
    </row>
    <row r="146" spans="1:41">
      <c r="A146" s="855"/>
      <c r="B146" s="856"/>
      <c r="C146" s="749"/>
      <c r="D146" s="745"/>
      <c r="E146" s="749"/>
      <c r="F146" s="749"/>
      <c r="G146" s="767"/>
      <c r="H146" s="859"/>
      <c r="I146" s="859"/>
      <c r="J146" s="859"/>
      <c r="K146" s="860"/>
      <c r="L146" s="860"/>
      <c r="M146" s="860"/>
      <c r="N146" s="860"/>
      <c r="O146" s="860"/>
      <c r="P146" s="860"/>
      <c r="Q146" s="860"/>
      <c r="R146" s="860"/>
      <c r="S146" s="860"/>
      <c r="T146" s="860"/>
      <c r="U146" s="860"/>
      <c r="V146" s="860"/>
      <c r="W146" s="860"/>
      <c r="X146" s="749"/>
      <c r="Y146" s="749"/>
      <c r="Z146" s="852"/>
      <c r="AA146" s="853"/>
      <c r="AB146" s="853"/>
      <c r="AC146" s="853"/>
      <c r="AD146" s="853"/>
      <c r="AE146" s="853"/>
      <c r="AF146" s="853"/>
      <c r="AG146" s="853"/>
      <c r="AH146" s="853"/>
      <c r="AI146" s="853"/>
      <c r="AJ146" s="853"/>
      <c r="AK146" s="853"/>
      <c r="AL146" s="853"/>
      <c r="AM146" s="853"/>
      <c r="AN146" s="853"/>
      <c r="AO146" s="853"/>
    </row>
    <row r="147" spans="1:41">
      <c r="A147" s="855"/>
      <c r="B147" s="856"/>
      <c r="C147" s="749"/>
      <c r="D147" s="745"/>
      <c r="E147" s="749"/>
      <c r="F147" s="859"/>
      <c r="G147" s="859"/>
      <c r="H147" s="859"/>
      <c r="I147" s="859"/>
      <c r="J147" s="859"/>
      <c r="K147" s="860"/>
      <c r="L147" s="860"/>
      <c r="M147" s="860"/>
      <c r="N147" s="860"/>
      <c r="O147" s="860"/>
      <c r="P147" s="860"/>
      <c r="Q147" s="860"/>
      <c r="R147" s="860"/>
      <c r="S147" s="860"/>
      <c r="T147" s="860"/>
      <c r="U147" s="860"/>
      <c r="V147" s="860"/>
      <c r="W147" s="860"/>
      <c r="X147" s="749"/>
      <c r="Y147" s="749"/>
      <c r="Z147" s="852"/>
      <c r="AA147" s="853"/>
      <c r="AB147" s="853"/>
      <c r="AC147" s="853"/>
      <c r="AD147" s="853"/>
      <c r="AE147" s="853"/>
      <c r="AF147" s="853"/>
      <c r="AG147" s="853"/>
      <c r="AH147" s="853"/>
      <c r="AI147" s="853"/>
      <c r="AJ147" s="853"/>
      <c r="AK147" s="853"/>
      <c r="AL147" s="853"/>
      <c r="AM147" s="853"/>
      <c r="AN147" s="853"/>
      <c r="AO147" s="853"/>
    </row>
    <row r="148" spans="1:41">
      <c r="A148" s="855"/>
      <c r="B148" s="856"/>
      <c r="C148" s="749"/>
      <c r="D148" s="745"/>
      <c r="E148" s="749"/>
      <c r="F148" s="859"/>
      <c r="G148" s="859"/>
      <c r="H148" s="859"/>
      <c r="I148" s="859"/>
      <c r="J148" s="859"/>
      <c r="K148" s="860"/>
      <c r="L148" s="860"/>
      <c r="M148" s="860"/>
      <c r="N148" s="860"/>
      <c r="O148" s="860"/>
      <c r="P148" s="860"/>
      <c r="Q148" s="860"/>
      <c r="R148" s="860"/>
      <c r="S148" s="860"/>
      <c r="T148" s="860"/>
      <c r="U148" s="860"/>
      <c r="V148" s="860"/>
      <c r="W148" s="860"/>
      <c r="X148" s="749"/>
      <c r="Y148" s="749"/>
      <c r="Z148" s="852"/>
      <c r="AA148" s="853"/>
      <c r="AB148" s="853"/>
      <c r="AC148" s="853"/>
      <c r="AD148" s="853"/>
      <c r="AE148" s="853"/>
      <c r="AF148" s="853"/>
      <c r="AG148" s="853"/>
      <c r="AH148" s="853"/>
      <c r="AI148" s="853"/>
      <c r="AJ148" s="853"/>
      <c r="AK148" s="853"/>
      <c r="AL148" s="853"/>
      <c r="AM148" s="853"/>
      <c r="AN148" s="853"/>
      <c r="AO148" s="853"/>
    </row>
    <row r="149" spans="1:41" ht="12.75">
      <c r="A149" s="855"/>
      <c r="B149" s="856"/>
      <c r="C149" s="856"/>
      <c r="D149" s="856"/>
      <c r="E149" s="856"/>
      <c r="F149" s="856"/>
      <c r="G149" s="856"/>
      <c r="H149" s="856"/>
      <c r="I149" s="856"/>
      <c r="J149" s="856"/>
      <c r="K149" s="856"/>
      <c r="L149" s="856"/>
      <c r="M149" s="856"/>
      <c r="N149" s="856"/>
      <c r="O149" s="856"/>
      <c r="P149" s="856"/>
      <c r="Q149" s="856"/>
      <c r="R149" s="856"/>
      <c r="S149" s="856"/>
      <c r="T149" s="856"/>
      <c r="U149" s="856"/>
      <c r="V149" s="856"/>
      <c r="W149" s="856"/>
      <c r="X149" s="856"/>
      <c r="Y149" s="856"/>
      <c r="Z149" s="861"/>
      <c r="AA149" s="862"/>
      <c r="AB149" s="862"/>
      <c r="AC149" s="862"/>
      <c r="AD149" s="862"/>
      <c r="AE149" s="862"/>
      <c r="AF149" s="862"/>
      <c r="AG149" s="862"/>
      <c r="AH149" s="862"/>
      <c r="AI149" s="862"/>
      <c r="AJ149" s="862"/>
      <c r="AK149" s="862"/>
      <c r="AL149" s="862"/>
      <c r="AM149" s="862"/>
      <c r="AN149" s="862"/>
      <c r="AO149" s="862"/>
    </row>
    <row r="150" spans="1:41" ht="12.75">
      <c r="A150" s="855"/>
      <c r="B150" s="856"/>
      <c r="C150" s="856"/>
      <c r="D150" s="856"/>
      <c r="E150" s="856"/>
      <c r="F150" s="856"/>
      <c r="G150" s="856"/>
      <c r="H150" s="856"/>
      <c r="I150" s="856"/>
      <c r="J150" s="856"/>
      <c r="K150" s="856"/>
      <c r="L150" s="856"/>
      <c r="M150" s="856"/>
      <c r="N150" s="856"/>
      <c r="O150" s="856"/>
      <c r="P150" s="856"/>
      <c r="Q150" s="856"/>
      <c r="R150" s="856"/>
      <c r="S150" s="856"/>
      <c r="T150" s="856"/>
      <c r="U150" s="856"/>
      <c r="V150" s="856"/>
      <c r="W150" s="856"/>
      <c r="X150" s="856"/>
      <c r="Y150" s="856"/>
      <c r="Z150" s="863"/>
      <c r="AA150" s="856"/>
      <c r="AB150" s="856"/>
      <c r="AC150" s="856"/>
      <c r="AD150" s="856"/>
      <c r="AE150" s="856"/>
      <c r="AF150" s="856"/>
      <c r="AG150" s="856"/>
      <c r="AH150" s="856"/>
      <c r="AI150" s="856"/>
      <c r="AJ150" s="856"/>
      <c r="AK150" s="856"/>
      <c r="AL150" s="856"/>
      <c r="AM150" s="856"/>
      <c r="AN150" s="856"/>
      <c r="AO150" s="856"/>
    </row>
    <row r="151" spans="1:41" ht="12.75">
      <c r="A151" s="855"/>
      <c r="B151" s="856"/>
      <c r="C151" s="856"/>
      <c r="D151" s="856"/>
      <c r="E151" s="856"/>
      <c r="F151" s="856"/>
      <c r="G151" s="856"/>
      <c r="H151" s="856"/>
      <c r="I151" s="856"/>
      <c r="J151" s="856"/>
      <c r="K151" s="856"/>
      <c r="L151" s="856"/>
      <c r="M151" s="856"/>
      <c r="N151" s="856"/>
      <c r="O151" s="856"/>
      <c r="P151" s="856"/>
      <c r="Q151" s="856"/>
      <c r="R151" s="856"/>
      <c r="S151" s="856"/>
      <c r="T151" s="856"/>
      <c r="U151" s="856"/>
      <c r="V151" s="856"/>
      <c r="W151" s="856"/>
      <c r="X151" s="856"/>
      <c r="Y151" s="856"/>
      <c r="Z151" s="863"/>
      <c r="AA151" s="856"/>
      <c r="AB151" s="856"/>
      <c r="AC151" s="856"/>
      <c r="AD151" s="856"/>
      <c r="AE151" s="856"/>
      <c r="AF151" s="856"/>
      <c r="AG151" s="856"/>
      <c r="AH151" s="856"/>
      <c r="AI151" s="856"/>
      <c r="AJ151" s="856"/>
      <c r="AK151" s="856"/>
      <c r="AL151" s="856"/>
      <c r="AM151" s="856"/>
      <c r="AN151" s="856"/>
      <c r="AO151" s="856"/>
    </row>
    <row r="152" spans="1:41" ht="12.75">
      <c r="A152" s="855"/>
      <c r="B152" s="856"/>
      <c r="C152" s="856"/>
      <c r="D152" s="856"/>
      <c r="E152" s="856"/>
      <c r="F152" s="856"/>
      <c r="G152" s="856"/>
      <c r="H152" s="856"/>
      <c r="I152" s="856"/>
      <c r="J152" s="856"/>
      <c r="K152" s="856"/>
      <c r="L152" s="856"/>
      <c r="M152" s="856"/>
      <c r="N152" s="856"/>
      <c r="O152" s="856"/>
      <c r="P152" s="856"/>
      <c r="Q152" s="856"/>
      <c r="R152" s="856"/>
      <c r="S152" s="856"/>
      <c r="T152" s="856"/>
      <c r="U152" s="856"/>
      <c r="V152" s="856"/>
      <c r="W152" s="856"/>
      <c r="X152" s="856"/>
      <c r="Y152" s="856"/>
      <c r="Z152" s="863"/>
      <c r="AA152" s="856"/>
      <c r="AB152" s="856"/>
      <c r="AC152" s="856"/>
      <c r="AD152" s="856"/>
      <c r="AE152" s="856"/>
      <c r="AF152" s="856"/>
      <c r="AG152" s="856"/>
      <c r="AH152" s="856"/>
      <c r="AI152" s="856"/>
      <c r="AJ152" s="856"/>
      <c r="AK152" s="856"/>
      <c r="AL152" s="856"/>
      <c r="AM152" s="856"/>
      <c r="AN152" s="856"/>
      <c r="AO152" s="856"/>
    </row>
    <row r="153" spans="1:41" ht="15">
      <c r="A153" s="855"/>
      <c r="B153" s="856"/>
      <c r="C153" s="749"/>
      <c r="D153" s="749"/>
      <c r="E153" s="749"/>
      <c r="F153" s="864"/>
      <c r="G153" s="864"/>
      <c r="H153" s="865"/>
      <c r="I153" s="865"/>
      <c r="J153" s="865"/>
      <c r="K153" s="865"/>
      <c r="L153" s="865"/>
      <c r="M153" s="865"/>
      <c r="N153" s="865"/>
      <c r="O153" s="865"/>
      <c r="P153" s="865"/>
      <c r="Q153" s="865"/>
      <c r="R153" s="865"/>
      <c r="S153" s="865"/>
      <c r="T153" s="865"/>
      <c r="U153" s="865"/>
      <c r="V153" s="865"/>
      <c r="W153" s="865"/>
      <c r="X153" s="866"/>
      <c r="Y153" s="866"/>
      <c r="Z153" s="852"/>
      <c r="AA153" s="853"/>
      <c r="AB153" s="853"/>
      <c r="AC153" s="853"/>
      <c r="AD153" s="853"/>
      <c r="AE153" s="853"/>
      <c r="AF153" s="853"/>
      <c r="AG153" s="853"/>
      <c r="AH153" s="853"/>
      <c r="AI153" s="853"/>
      <c r="AJ153" s="853"/>
      <c r="AK153" s="853"/>
      <c r="AL153" s="853"/>
      <c r="AM153" s="853"/>
      <c r="AN153" s="853"/>
      <c r="AO153" s="853"/>
    </row>
    <row r="154" spans="1:41" ht="15">
      <c r="A154" s="855"/>
      <c r="B154" s="856"/>
      <c r="C154" s="749"/>
      <c r="D154" s="749"/>
      <c r="E154" s="749"/>
      <c r="F154" s="864"/>
      <c r="G154" s="864"/>
      <c r="H154" s="865"/>
      <c r="I154" s="865"/>
      <c r="J154" s="865"/>
      <c r="K154" s="865"/>
      <c r="L154" s="865"/>
      <c r="M154" s="865"/>
      <c r="N154" s="865"/>
      <c r="O154" s="865"/>
      <c r="P154" s="865"/>
      <c r="Q154" s="865"/>
      <c r="R154" s="865"/>
      <c r="S154" s="865"/>
      <c r="T154" s="865"/>
      <c r="U154" s="865"/>
      <c r="V154" s="865"/>
      <c r="W154" s="865"/>
      <c r="X154" s="866"/>
      <c r="Y154" s="866"/>
      <c r="Z154" s="852"/>
      <c r="AA154" s="853"/>
      <c r="AB154" s="853"/>
      <c r="AC154" s="853"/>
      <c r="AD154" s="853"/>
      <c r="AE154" s="853"/>
      <c r="AF154" s="853"/>
      <c r="AG154" s="853"/>
      <c r="AH154" s="853"/>
      <c r="AI154" s="853"/>
      <c r="AJ154" s="853"/>
      <c r="AK154" s="853"/>
      <c r="AL154" s="853"/>
      <c r="AM154" s="853"/>
      <c r="AN154" s="853"/>
      <c r="AO154" s="853"/>
    </row>
    <row r="155" spans="1:41" ht="15">
      <c r="A155" s="855"/>
      <c r="B155" s="856"/>
      <c r="C155" s="749"/>
      <c r="D155" s="749"/>
      <c r="E155" s="749"/>
      <c r="F155" s="864"/>
      <c r="G155" s="864"/>
      <c r="H155" s="865"/>
      <c r="I155" s="865"/>
      <c r="J155" s="865"/>
      <c r="K155" s="865"/>
      <c r="L155" s="865"/>
      <c r="M155" s="865"/>
      <c r="N155" s="865"/>
      <c r="O155" s="865"/>
      <c r="P155" s="865"/>
      <c r="Q155" s="865"/>
      <c r="R155" s="865"/>
      <c r="S155" s="865"/>
      <c r="T155" s="865"/>
      <c r="U155" s="865"/>
      <c r="V155" s="865"/>
      <c r="W155" s="865"/>
      <c r="X155" s="866"/>
      <c r="Y155" s="866"/>
      <c r="Z155" s="852"/>
      <c r="AA155" s="853"/>
      <c r="AB155" s="853"/>
      <c r="AC155" s="853"/>
      <c r="AD155" s="853"/>
      <c r="AE155" s="853"/>
      <c r="AF155" s="853"/>
      <c r="AG155" s="853"/>
      <c r="AH155" s="853"/>
      <c r="AI155" s="853"/>
      <c r="AJ155" s="853"/>
      <c r="AK155" s="853"/>
      <c r="AL155" s="853"/>
      <c r="AM155" s="853"/>
      <c r="AN155" s="853"/>
      <c r="AO155" s="853"/>
    </row>
    <row r="156" spans="1:41" ht="15">
      <c r="A156" s="855"/>
      <c r="B156" s="856"/>
      <c r="C156" s="749"/>
      <c r="D156" s="749"/>
      <c r="E156" s="749"/>
      <c r="F156" s="865"/>
      <c r="G156" s="865"/>
      <c r="H156" s="865"/>
      <c r="I156" s="865"/>
      <c r="J156" s="865"/>
      <c r="K156" s="865"/>
      <c r="L156" s="865"/>
      <c r="M156" s="865"/>
      <c r="N156" s="865"/>
      <c r="O156" s="865"/>
      <c r="P156" s="865"/>
      <c r="Q156" s="865"/>
      <c r="R156" s="865"/>
      <c r="S156" s="865"/>
      <c r="T156" s="865"/>
      <c r="U156" s="865"/>
      <c r="V156" s="865"/>
      <c r="W156" s="865"/>
      <c r="X156" s="866"/>
      <c r="Y156" s="866"/>
      <c r="Z156" s="852"/>
      <c r="AA156" s="853"/>
      <c r="AB156" s="853"/>
      <c r="AC156" s="853"/>
      <c r="AD156" s="853"/>
      <c r="AE156" s="853"/>
      <c r="AF156" s="853"/>
      <c r="AG156" s="853"/>
      <c r="AH156" s="853"/>
      <c r="AI156" s="853"/>
      <c r="AJ156" s="853"/>
      <c r="AK156" s="853"/>
      <c r="AL156" s="853"/>
      <c r="AM156" s="853"/>
      <c r="AN156" s="853"/>
      <c r="AO156" s="853"/>
    </row>
    <row r="157" spans="1:41" ht="15">
      <c r="A157" s="855"/>
      <c r="B157" s="856"/>
      <c r="C157" s="749"/>
      <c r="D157" s="749"/>
      <c r="E157" s="749"/>
      <c r="F157" s="865"/>
      <c r="G157" s="865"/>
      <c r="H157" s="865"/>
      <c r="I157" s="865"/>
      <c r="J157" s="865"/>
      <c r="K157" s="865"/>
      <c r="L157" s="865"/>
      <c r="M157" s="865"/>
      <c r="N157" s="865"/>
      <c r="O157" s="865"/>
      <c r="P157" s="865"/>
      <c r="Q157" s="865"/>
      <c r="R157" s="865"/>
      <c r="S157" s="865"/>
      <c r="T157" s="865"/>
      <c r="U157" s="865"/>
      <c r="V157" s="865"/>
      <c r="W157" s="865"/>
      <c r="X157" s="866"/>
      <c r="Y157" s="866"/>
      <c r="Z157" s="852"/>
      <c r="AA157" s="853"/>
      <c r="AB157" s="853"/>
      <c r="AC157" s="853"/>
      <c r="AD157" s="853"/>
      <c r="AE157" s="853"/>
      <c r="AF157" s="853"/>
      <c r="AG157" s="853"/>
      <c r="AH157" s="853"/>
      <c r="AI157" s="853"/>
      <c r="AJ157" s="853"/>
      <c r="AK157" s="853"/>
      <c r="AL157" s="853"/>
      <c r="AM157" s="853"/>
      <c r="AN157" s="853"/>
      <c r="AO157" s="853"/>
    </row>
    <row r="158" spans="1:41" ht="15">
      <c r="A158" s="855"/>
      <c r="B158" s="856"/>
      <c r="C158" s="749"/>
      <c r="D158" s="749"/>
      <c r="E158" s="749"/>
      <c r="F158" s="864"/>
      <c r="G158" s="864"/>
      <c r="H158" s="749"/>
      <c r="I158" s="749"/>
      <c r="J158" s="749"/>
      <c r="K158" s="865"/>
      <c r="L158" s="865"/>
      <c r="M158" s="865"/>
      <c r="N158" s="865"/>
      <c r="O158" s="865"/>
      <c r="P158" s="865"/>
      <c r="Q158" s="865"/>
      <c r="R158" s="865"/>
      <c r="S158" s="865"/>
      <c r="T158" s="865"/>
      <c r="U158" s="865"/>
      <c r="V158" s="865"/>
      <c r="W158" s="865"/>
      <c r="X158" s="866"/>
      <c r="Y158" s="866"/>
      <c r="Z158" s="852"/>
      <c r="AA158" s="853"/>
      <c r="AB158" s="853"/>
      <c r="AC158" s="853"/>
      <c r="AD158" s="853"/>
      <c r="AE158" s="853"/>
      <c r="AF158" s="853"/>
      <c r="AG158" s="853"/>
      <c r="AH158" s="853"/>
      <c r="AI158" s="853"/>
      <c r="AJ158" s="853"/>
      <c r="AK158" s="853"/>
      <c r="AL158" s="853"/>
      <c r="AM158" s="853"/>
      <c r="AN158" s="853"/>
      <c r="AO158" s="853"/>
    </row>
    <row r="159" spans="1:41" ht="15">
      <c r="A159" s="855"/>
      <c r="B159" s="856"/>
      <c r="C159" s="749"/>
      <c r="D159" s="749"/>
      <c r="E159" s="749"/>
      <c r="F159" s="864"/>
      <c r="G159" s="864"/>
      <c r="H159" s="749"/>
      <c r="I159" s="749"/>
      <c r="J159" s="749"/>
      <c r="K159" s="865"/>
      <c r="L159" s="865"/>
      <c r="M159" s="865"/>
      <c r="N159" s="865"/>
      <c r="O159" s="865"/>
      <c r="P159" s="865"/>
      <c r="Q159" s="865"/>
      <c r="R159" s="865"/>
      <c r="S159" s="865"/>
      <c r="T159" s="865"/>
      <c r="U159" s="865"/>
      <c r="V159" s="865"/>
      <c r="W159" s="865"/>
      <c r="X159" s="866"/>
      <c r="Y159" s="866"/>
      <c r="Z159" s="852"/>
      <c r="AA159" s="853"/>
      <c r="AB159" s="853"/>
      <c r="AC159" s="853"/>
      <c r="AD159" s="853"/>
      <c r="AE159" s="853"/>
      <c r="AF159" s="853"/>
      <c r="AG159" s="853"/>
      <c r="AH159" s="853"/>
      <c r="AI159" s="853"/>
      <c r="AJ159" s="853"/>
      <c r="AK159" s="853"/>
      <c r="AL159" s="853"/>
      <c r="AM159" s="853"/>
      <c r="AN159" s="853"/>
      <c r="AO159" s="853"/>
    </row>
    <row r="160" spans="1:41" ht="15">
      <c r="A160" s="855"/>
      <c r="B160" s="856"/>
      <c r="C160" s="749"/>
      <c r="D160" s="749"/>
      <c r="E160" s="749"/>
      <c r="F160" s="864"/>
      <c r="G160" s="864"/>
      <c r="H160" s="749"/>
      <c r="I160" s="749"/>
      <c r="J160" s="749"/>
      <c r="K160" s="865"/>
      <c r="L160" s="865"/>
      <c r="M160" s="865"/>
      <c r="N160" s="865"/>
      <c r="O160" s="865"/>
      <c r="P160" s="865"/>
      <c r="Q160" s="865"/>
      <c r="R160" s="865"/>
      <c r="S160" s="865"/>
      <c r="T160" s="865"/>
      <c r="U160" s="865"/>
      <c r="V160" s="865"/>
      <c r="W160" s="865"/>
      <c r="X160" s="866"/>
      <c r="Y160" s="866"/>
      <c r="Z160" s="852"/>
      <c r="AA160" s="853"/>
      <c r="AB160" s="853"/>
      <c r="AC160" s="853"/>
      <c r="AD160" s="853"/>
      <c r="AE160" s="853"/>
      <c r="AF160" s="853"/>
      <c r="AG160" s="853"/>
      <c r="AH160" s="853"/>
      <c r="AI160" s="853"/>
      <c r="AJ160" s="853"/>
      <c r="AK160" s="853"/>
      <c r="AL160" s="853"/>
      <c r="AM160" s="853"/>
      <c r="AN160" s="853"/>
      <c r="AO160" s="853"/>
    </row>
    <row r="161" spans="1:41" ht="15">
      <c r="A161" s="855"/>
      <c r="B161" s="856"/>
      <c r="C161" s="749"/>
      <c r="D161" s="749"/>
      <c r="E161" s="749"/>
      <c r="F161" s="864"/>
      <c r="G161" s="864"/>
      <c r="H161" s="749"/>
      <c r="I161" s="749"/>
      <c r="J161" s="749"/>
      <c r="K161" s="865"/>
      <c r="L161" s="865"/>
      <c r="M161" s="865"/>
      <c r="N161" s="865"/>
      <c r="O161" s="865"/>
      <c r="P161" s="865"/>
      <c r="Q161" s="865"/>
      <c r="R161" s="865"/>
      <c r="S161" s="865"/>
      <c r="T161" s="865"/>
      <c r="U161" s="865"/>
      <c r="V161" s="865"/>
      <c r="W161" s="865"/>
      <c r="X161" s="866"/>
      <c r="Y161" s="866"/>
      <c r="Z161" s="852"/>
      <c r="AA161" s="853"/>
      <c r="AB161" s="853"/>
      <c r="AC161" s="853"/>
      <c r="AD161" s="853"/>
      <c r="AE161" s="853"/>
      <c r="AF161" s="853"/>
      <c r="AG161" s="853"/>
      <c r="AH161" s="853"/>
      <c r="AI161" s="853"/>
      <c r="AJ161" s="853"/>
      <c r="AK161" s="853"/>
      <c r="AL161" s="853"/>
      <c r="AM161" s="853"/>
      <c r="AN161" s="853"/>
      <c r="AO161" s="853"/>
    </row>
    <row r="162" spans="1:41" ht="15">
      <c r="A162" s="855"/>
      <c r="B162" s="856"/>
      <c r="C162" s="749"/>
      <c r="D162" s="749"/>
      <c r="E162" s="749"/>
      <c r="F162" s="864"/>
      <c r="G162" s="864"/>
      <c r="H162" s="749"/>
      <c r="I162" s="749"/>
      <c r="J162" s="749"/>
      <c r="K162" s="865"/>
      <c r="L162" s="865"/>
      <c r="M162" s="865"/>
      <c r="N162" s="865"/>
      <c r="O162" s="865"/>
      <c r="P162" s="865"/>
      <c r="Q162" s="865"/>
      <c r="R162" s="865"/>
      <c r="S162" s="865"/>
      <c r="T162" s="865"/>
      <c r="U162" s="865"/>
      <c r="V162" s="865"/>
      <c r="W162" s="865"/>
      <c r="X162" s="866"/>
      <c r="Y162" s="866"/>
      <c r="Z162" s="852"/>
      <c r="AA162" s="853"/>
      <c r="AB162" s="853"/>
      <c r="AC162" s="853"/>
      <c r="AD162" s="853"/>
      <c r="AE162" s="853"/>
      <c r="AF162" s="853"/>
      <c r="AG162" s="853"/>
      <c r="AH162" s="853"/>
      <c r="AI162" s="853"/>
      <c r="AJ162" s="853"/>
      <c r="AK162" s="853"/>
      <c r="AL162" s="853"/>
      <c r="AM162" s="853"/>
      <c r="AN162" s="853"/>
      <c r="AO162" s="853"/>
    </row>
    <row r="163" spans="1:41" ht="15">
      <c r="A163" s="855"/>
      <c r="B163" s="856"/>
      <c r="C163" s="749"/>
      <c r="D163" s="749"/>
      <c r="E163" s="749"/>
      <c r="F163" s="864"/>
      <c r="G163" s="864"/>
      <c r="H163" s="749"/>
      <c r="I163" s="749"/>
      <c r="J163" s="749"/>
      <c r="K163" s="865"/>
      <c r="L163" s="865"/>
      <c r="M163" s="865"/>
      <c r="N163" s="865"/>
      <c r="O163" s="865"/>
      <c r="P163" s="865"/>
      <c r="Q163" s="865"/>
      <c r="R163" s="865"/>
      <c r="S163" s="865"/>
      <c r="T163" s="865"/>
      <c r="U163" s="865"/>
      <c r="V163" s="865"/>
      <c r="W163" s="865"/>
      <c r="X163" s="866"/>
      <c r="Y163" s="866"/>
      <c r="Z163" s="852"/>
      <c r="AA163" s="853"/>
      <c r="AB163" s="853"/>
      <c r="AC163" s="853"/>
      <c r="AD163" s="853"/>
      <c r="AE163" s="853"/>
      <c r="AF163" s="853"/>
      <c r="AG163" s="853"/>
      <c r="AH163" s="853"/>
      <c r="AI163" s="853"/>
      <c r="AJ163" s="853"/>
      <c r="AK163" s="853"/>
      <c r="AL163" s="853"/>
      <c r="AM163" s="853"/>
      <c r="AN163" s="853"/>
      <c r="AO163" s="853"/>
    </row>
    <row r="164" spans="1:41" ht="15">
      <c r="A164" s="855"/>
      <c r="B164" s="856"/>
      <c r="C164" s="749"/>
      <c r="D164" s="749"/>
      <c r="E164" s="749"/>
      <c r="F164" s="864"/>
      <c r="G164" s="864"/>
      <c r="H164" s="749"/>
      <c r="I164" s="749"/>
      <c r="J164" s="749"/>
      <c r="K164" s="865"/>
      <c r="L164" s="865"/>
      <c r="M164" s="865"/>
      <c r="N164" s="865"/>
      <c r="O164" s="865"/>
      <c r="P164" s="865"/>
      <c r="Q164" s="865"/>
      <c r="R164" s="865"/>
      <c r="S164" s="865"/>
      <c r="T164" s="865"/>
      <c r="U164" s="865"/>
      <c r="V164" s="865"/>
      <c r="W164" s="865"/>
      <c r="X164" s="866"/>
      <c r="Y164" s="866"/>
      <c r="Z164" s="852"/>
      <c r="AA164" s="853"/>
      <c r="AB164" s="853"/>
      <c r="AC164" s="853"/>
      <c r="AD164" s="853"/>
      <c r="AE164" s="853"/>
      <c r="AF164" s="853"/>
      <c r="AG164" s="853"/>
      <c r="AH164" s="853"/>
      <c r="AI164" s="853"/>
      <c r="AJ164" s="853"/>
      <c r="AK164" s="853"/>
      <c r="AL164" s="853"/>
      <c r="AM164" s="853"/>
      <c r="AN164" s="853"/>
      <c r="AO164" s="853"/>
    </row>
    <row r="165" spans="1:41" ht="15">
      <c r="A165" s="855"/>
      <c r="B165" s="856"/>
      <c r="C165" s="749"/>
      <c r="D165" s="749"/>
      <c r="E165" s="749"/>
      <c r="F165" s="864"/>
      <c r="G165" s="864"/>
      <c r="H165" s="749"/>
      <c r="I165" s="749"/>
      <c r="J165" s="749"/>
      <c r="K165" s="865"/>
      <c r="L165" s="865"/>
      <c r="M165" s="865"/>
      <c r="N165" s="865"/>
      <c r="O165" s="865"/>
      <c r="P165" s="865"/>
      <c r="Q165" s="865"/>
      <c r="R165" s="865"/>
      <c r="S165" s="865"/>
      <c r="T165" s="865"/>
      <c r="U165" s="865"/>
      <c r="V165" s="865"/>
      <c r="W165" s="865"/>
      <c r="X165" s="866"/>
      <c r="Y165" s="866"/>
      <c r="Z165" s="852"/>
      <c r="AA165" s="853"/>
      <c r="AB165" s="853"/>
      <c r="AC165" s="853"/>
      <c r="AD165" s="853"/>
      <c r="AE165" s="853"/>
      <c r="AF165" s="853"/>
      <c r="AG165" s="853"/>
      <c r="AH165" s="853"/>
      <c r="AI165" s="853"/>
      <c r="AJ165" s="853"/>
      <c r="AK165" s="853"/>
      <c r="AL165" s="853"/>
      <c r="AM165" s="853"/>
      <c r="AN165" s="853"/>
      <c r="AO165" s="853"/>
    </row>
    <row r="166" spans="1:41" ht="15">
      <c r="A166" s="855"/>
      <c r="B166" s="856"/>
      <c r="C166" s="749"/>
      <c r="D166" s="749"/>
      <c r="E166" s="749"/>
      <c r="F166" s="864"/>
      <c r="G166" s="864"/>
      <c r="H166" s="749"/>
      <c r="I166" s="749"/>
      <c r="J166" s="749"/>
      <c r="K166" s="865"/>
      <c r="L166" s="865"/>
      <c r="M166" s="865"/>
      <c r="N166" s="865"/>
      <c r="O166" s="865"/>
      <c r="P166" s="865"/>
      <c r="Q166" s="865"/>
      <c r="R166" s="865"/>
      <c r="S166" s="865"/>
      <c r="T166" s="865"/>
      <c r="U166" s="865"/>
      <c r="V166" s="865"/>
      <c r="W166" s="865"/>
      <c r="X166" s="866"/>
      <c r="Y166" s="866"/>
      <c r="Z166" s="852"/>
      <c r="AA166" s="853"/>
      <c r="AB166" s="853"/>
      <c r="AC166" s="853"/>
      <c r="AD166" s="853"/>
      <c r="AE166" s="853"/>
      <c r="AF166" s="853"/>
      <c r="AG166" s="853"/>
      <c r="AH166" s="853"/>
      <c r="AI166" s="853"/>
      <c r="AJ166" s="853"/>
      <c r="AK166" s="853"/>
      <c r="AL166" s="853"/>
      <c r="AM166" s="853"/>
      <c r="AN166" s="853"/>
      <c r="AO166" s="853"/>
    </row>
    <row r="167" spans="1:41" ht="15">
      <c r="A167" s="855"/>
      <c r="B167" s="856"/>
      <c r="C167" s="749"/>
      <c r="D167" s="749"/>
      <c r="E167" s="749"/>
      <c r="F167" s="864"/>
      <c r="G167" s="864"/>
      <c r="H167" s="749"/>
      <c r="I167" s="749"/>
      <c r="J167" s="749"/>
      <c r="K167" s="865"/>
      <c r="L167" s="865"/>
      <c r="M167" s="865"/>
      <c r="N167" s="865"/>
      <c r="O167" s="865"/>
      <c r="P167" s="865"/>
      <c r="Q167" s="865"/>
      <c r="R167" s="865"/>
      <c r="S167" s="865"/>
      <c r="T167" s="865"/>
      <c r="U167" s="865"/>
      <c r="V167" s="865"/>
      <c r="W167" s="865"/>
      <c r="X167" s="866"/>
      <c r="Y167" s="866"/>
      <c r="Z167" s="852"/>
      <c r="AA167" s="853"/>
      <c r="AB167" s="853"/>
      <c r="AC167" s="853"/>
      <c r="AD167" s="853"/>
      <c r="AE167" s="853"/>
      <c r="AF167" s="853"/>
      <c r="AG167" s="853"/>
      <c r="AH167" s="853"/>
      <c r="AI167" s="853"/>
      <c r="AJ167" s="853"/>
      <c r="AK167" s="853"/>
      <c r="AL167" s="853"/>
      <c r="AM167" s="853"/>
      <c r="AN167" s="853"/>
      <c r="AO167" s="853"/>
    </row>
    <row r="168" spans="1:41" ht="15">
      <c r="A168" s="855"/>
      <c r="B168" s="856"/>
      <c r="C168" s="749"/>
      <c r="D168" s="749"/>
      <c r="E168" s="749"/>
      <c r="F168" s="864"/>
      <c r="G168" s="864"/>
      <c r="H168" s="749"/>
      <c r="I168" s="749"/>
      <c r="J168" s="749"/>
      <c r="K168" s="865"/>
      <c r="L168" s="865"/>
      <c r="M168" s="865"/>
      <c r="N168" s="865"/>
      <c r="O168" s="865"/>
      <c r="P168" s="865"/>
      <c r="Q168" s="865"/>
      <c r="R168" s="865"/>
      <c r="S168" s="865"/>
      <c r="T168" s="865"/>
      <c r="U168" s="865"/>
      <c r="V168" s="865"/>
      <c r="W168" s="865"/>
      <c r="X168" s="866"/>
      <c r="Y168" s="866"/>
      <c r="Z168" s="852"/>
      <c r="AA168" s="853"/>
      <c r="AB168" s="853"/>
      <c r="AC168" s="853"/>
      <c r="AD168" s="853"/>
      <c r="AE168" s="853"/>
      <c r="AF168" s="853"/>
      <c r="AG168" s="853"/>
      <c r="AH168" s="853"/>
      <c r="AI168" s="853"/>
      <c r="AJ168" s="853"/>
      <c r="AK168" s="853"/>
      <c r="AL168" s="853"/>
      <c r="AM168" s="853"/>
      <c r="AN168" s="853"/>
      <c r="AO168" s="853"/>
    </row>
    <row r="169" spans="1:41" ht="15">
      <c r="A169" s="855"/>
      <c r="B169" s="856"/>
      <c r="C169" s="749"/>
      <c r="D169" s="749"/>
      <c r="E169" s="749"/>
      <c r="F169" s="864"/>
      <c r="G169" s="864"/>
      <c r="H169" s="749"/>
      <c r="I169" s="749"/>
      <c r="J169" s="749"/>
      <c r="K169" s="865"/>
      <c r="L169" s="865"/>
      <c r="M169" s="865"/>
      <c r="N169" s="865"/>
      <c r="O169" s="865"/>
      <c r="P169" s="865"/>
      <c r="Q169" s="865"/>
      <c r="R169" s="865"/>
      <c r="S169" s="865"/>
      <c r="T169" s="865"/>
      <c r="U169" s="865"/>
      <c r="V169" s="865"/>
      <c r="W169" s="865"/>
      <c r="X169" s="866"/>
      <c r="Y169" s="866"/>
      <c r="Z169" s="852"/>
      <c r="AA169" s="853"/>
      <c r="AB169" s="853"/>
      <c r="AC169" s="853"/>
      <c r="AD169" s="853"/>
      <c r="AE169" s="853"/>
      <c r="AF169" s="853"/>
      <c r="AG169" s="853"/>
      <c r="AH169" s="853"/>
      <c r="AI169" s="853"/>
      <c r="AJ169" s="853"/>
      <c r="AK169" s="853"/>
      <c r="AL169" s="853"/>
      <c r="AM169" s="853"/>
      <c r="AN169" s="853"/>
      <c r="AO169" s="853"/>
    </row>
    <row r="170" spans="1:41" ht="15">
      <c r="A170" s="855"/>
      <c r="B170" s="856"/>
      <c r="C170" s="749"/>
      <c r="D170" s="749"/>
      <c r="E170" s="749"/>
      <c r="F170" s="864"/>
      <c r="G170" s="864"/>
      <c r="H170" s="749"/>
      <c r="I170" s="749"/>
      <c r="J170" s="749"/>
      <c r="K170" s="865"/>
      <c r="L170" s="865"/>
      <c r="M170" s="865"/>
      <c r="N170" s="865"/>
      <c r="O170" s="865"/>
      <c r="P170" s="865"/>
      <c r="Q170" s="865"/>
      <c r="R170" s="865"/>
      <c r="S170" s="865"/>
      <c r="T170" s="865"/>
      <c r="U170" s="865"/>
      <c r="V170" s="865"/>
      <c r="W170" s="865"/>
      <c r="X170" s="866"/>
      <c r="Y170" s="866"/>
      <c r="Z170" s="852"/>
      <c r="AA170" s="853"/>
      <c r="AB170" s="853"/>
      <c r="AC170" s="853"/>
      <c r="AD170" s="853"/>
      <c r="AE170" s="853"/>
      <c r="AF170" s="853"/>
      <c r="AG170" s="853"/>
      <c r="AH170" s="853"/>
      <c r="AI170" s="853"/>
      <c r="AJ170" s="853"/>
      <c r="AK170" s="853"/>
      <c r="AL170" s="853"/>
      <c r="AM170" s="853"/>
      <c r="AN170" s="853"/>
      <c r="AO170" s="853"/>
    </row>
    <row r="171" spans="1:41" ht="15">
      <c r="A171" s="855"/>
      <c r="B171" s="856"/>
      <c r="C171" s="749"/>
      <c r="D171" s="749"/>
      <c r="E171" s="749"/>
      <c r="F171" s="864"/>
      <c r="G171" s="864"/>
      <c r="H171" s="749"/>
      <c r="I171" s="749"/>
      <c r="J171" s="749"/>
      <c r="K171" s="865"/>
      <c r="L171" s="865"/>
      <c r="M171" s="865"/>
      <c r="N171" s="865"/>
      <c r="O171" s="865"/>
      <c r="P171" s="865"/>
      <c r="Q171" s="865"/>
      <c r="R171" s="865"/>
      <c r="S171" s="865"/>
      <c r="T171" s="865"/>
      <c r="U171" s="865"/>
      <c r="V171" s="865"/>
      <c r="W171" s="865"/>
      <c r="X171" s="866"/>
      <c r="Y171" s="866"/>
      <c r="Z171" s="852"/>
      <c r="AA171" s="853"/>
      <c r="AB171" s="853"/>
      <c r="AC171" s="853"/>
      <c r="AD171" s="853"/>
      <c r="AE171" s="853"/>
      <c r="AF171" s="853"/>
      <c r="AG171" s="853"/>
      <c r="AH171" s="853"/>
      <c r="AI171" s="853"/>
      <c r="AJ171" s="853"/>
      <c r="AK171" s="853"/>
      <c r="AL171" s="853"/>
      <c r="AM171" s="853"/>
      <c r="AN171" s="853"/>
      <c r="AO171" s="853"/>
    </row>
    <row r="172" spans="1:41" ht="15">
      <c r="A172" s="855"/>
      <c r="B172" s="856"/>
      <c r="C172" s="749"/>
      <c r="D172" s="749"/>
      <c r="E172" s="749"/>
      <c r="F172" s="864"/>
      <c r="G172" s="864"/>
      <c r="H172" s="749"/>
      <c r="I172" s="749"/>
      <c r="J172" s="749"/>
      <c r="K172" s="865"/>
      <c r="L172" s="865"/>
      <c r="M172" s="865"/>
      <c r="N172" s="865"/>
      <c r="O172" s="865"/>
      <c r="P172" s="865"/>
      <c r="Q172" s="865"/>
      <c r="R172" s="865"/>
      <c r="S172" s="865"/>
      <c r="T172" s="865"/>
      <c r="U172" s="865"/>
      <c r="V172" s="865"/>
      <c r="W172" s="865"/>
      <c r="X172" s="866"/>
      <c r="Y172" s="866"/>
      <c r="Z172" s="852"/>
      <c r="AA172" s="853"/>
      <c r="AB172" s="853"/>
      <c r="AC172" s="853"/>
      <c r="AD172" s="853"/>
      <c r="AE172" s="853"/>
      <c r="AF172" s="853"/>
      <c r="AG172" s="853"/>
      <c r="AH172" s="853"/>
      <c r="AI172" s="853"/>
      <c r="AJ172" s="853"/>
      <c r="AK172" s="853"/>
      <c r="AL172" s="853"/>
      <c r="AM172" s="853"/>
      <c r="AN172" s="853"/>
      <c r="AO172" s="853"/>
    </row>
    <row r="173" spans="1:41" ht="15">
      <c r="A173" s="855"/>
      <c r="B173" s="856"/>
      <c r="C173" s="749"/>
      <c r="D173" s="749"/>
      <c r="E173" s="749"/>
      <c r="F173" s="864"/>
      <c r="G173" s="864"/>
      <c r="H173" s="749"/>
      <c r="I173" s="749"/>
      <c r="J173" s="749"/>
      <c r="K173" s="865"/>
      <c r="L173" s="865"/>
      <c r="M173" s="865"/>
      <c r="N173" s="865"/>
      <c r="O173" s="865"/>
      <c r="P173" s="865"/>
      <c r="Q173" s="865"/>
      <c r="R173" s="865"/>
      <c r="S173" s="865"/>
      <c r="T173" s="865"/>
      <c r="U173" s="865"/>
      <c r="V173" s="865"/>
      <c r="W173" s="865"/>
      <c r="X173" s="866"/>
      <c r="Y173" s="866"/>
      <c r="Z173" s="852"/>
      <c r="AA173" s="853"/>
      <c r="AB173" s="853"/>
      <c r="AC173" s="853"/>
      <c r="AD173" s="853"/>
      <c r="AE173" s="853"/>
      <c r="AF173" s="853"/>
      <c r="AG173" s="853"/>
      <c r="AH173" s="853"/>
      <c r="AI173" s="853"/>
      <c r="AJ173" s="853"/>
      <c r="AK173" s="853"/>
      <c r="AL173" s="853"/>
      <c r="AM173" s="853"/>
      <c r="AN173" s="853"/>
      <c r="AO173" s="853"/>
    </row>
    <row r="174" spans="1:41" ht="15">
      <c r="A174" s="855"/>
      <c r="B174" s="856"/>
      <c r="C174" s="749"/>
      <c r="D174" s="749"/>
      <c r="E174" s="749"/>
      <c r="F174" s="864"/>
      <c r="G174" s="864"/>
      <c r="H174" s="749"/>
      <c r="I174" s="749"/>
      <c r="J174" s="749"/>
      <c r="K174" s="865"/>
      <c r="L174" s="865"/>
      <c r="M174" s="865"/>
      <c r="N174" s="865"/>
      <c r="O174" s="865"/>
      <c r="P174" s="865"/>
      <c r="Q174" s="865"/>
      <c r="R174" s="865"/>
      <c r="S174" s="865"/>
      <c r="T174" s="865"/>
      <c r="U174" s="865"/>
      <c r="V174" s="865"/>
      <c r="W174" s="865"/>
      <c r="X174" s="866"/>
      <c r="Y174" s="866"/>
      <c r="Z174" s="852"/>
      <c r="AA174" s="853"/>
      <c r="AB174" s="853"/>
      <c r="AC174" s="853"/>
      <c r="AD174" s="853"/>
      <c r="AE174" s="853"/>
      <c r="AF174" s="853"/>
      <c r="AG174" s="853"/>
      <c r="AH174" s="853"/>
      <c r="AI174" s="853"/>
      <c r="AJ174" s="853"/>
      <c r="AK174" s="853"/>
      <c r="AL174" s="853"/>
      <c r="AM174" s="853"/>
      <c r="AN174" s="853"/>
      <c r="AO174" s="853"/>
    </row>
    <row r="175" spans="1:41" ht="15">
      <c r="A175" s="855"/>
      <c r="B175" s="856"/>
      <c r="C175" s="749"/>
      <c r="D175" s="749"/>
      <c r="E175" s="749"/>
      <c r="F175" s="864"/>
      <c r="G175" s="864"/>
      <c r="H175" s="749"/>
      <c r="I175" s="749"/>
      <c r="J175" s="749"/>
      <c r="K175" s="865"/>
      <c r="L175" s="865"/>
      <c r="M175" s="865"/>
      <c r="N175" s="865"/>
      <c r="O175" s="865"/>
      <c r="P175" s="865"/>
      <c r="Q175" s="865"/>
      <c r="R175" s="865"/>
      <c r="S175" s="865"/>
      <c r="T175" s="865"/>
      <c r="U175" s="865"/>
      <c r="V175" s="865"/>
      <c r="W175" s="865"/>
      <c r="X175" s="866"/>
      <c r="Y175" s="866"/>
      <c r="Z175" s="852"/>
      <c r="AA175" s="853"/>
      <c r="AB175" s="853"/>
      <c r="AC175" s="853"/>
      <c r="AD175" s="853"/>
      <c r="AE175" s="853"/>
      <c r="AF175" s="853"/>
      <c r="AG175" s="853"/>
      <c r="AH175" s="853"/>
      <c r="AI175" s="853"/>
      <c r="AJ175" s="853"/>
      <c r="AK175" s="853"/>
      <c r="AL175" s="853"/>
      <c r="AM175" s="853"/>
      <c r="AN175" s="853"/>
      <c r="AO175" s="853"/>
    </row>
    <row r="176" spans="1:41" ht="15">
      <c r="A176" s="855"/>
      <c r="B176" s="856"/>
      <c r="C176" s="749"/>
      <c r="D176" s="749"/>
      <c r="E176" s="749"/>
      <c r="F176" s="864"/>
      <c r="G176" s="864"/>
      <c r="H176" s="749"/>
      <c r="I176" s="749"/>
      <c r="J176" s="749"/>
      <c r="K176" s="865"/>
      <c r="L176" s="865"/>
      <c r="M176" s="865"/>
      <c r="N176" s="865"/>
      <c r="O176" s="865"/>
      <c r="P176" s="865"/>
      <c r="Q176" s="865"/>
      <c r="R176" s="865"/>
      <c r="S176" s="865"/>
      <c r="T176" s="865"/>
      <c r="U176" s="865"/>
      <c r="V176" s="865"/>
      <c r="W176" s="865"/>
      <c r="X176" s="866"/>
      <c r="Y176" s="866"/>
      <c r="Z176" s="852"/>
      <c r="AA176" s="853"/>
      <c r="AB176" s="853"/>
      <c r="AC176" s="853"/>
      <c r="AD176" s="853"/>
      <c r="AE176" s="853"/>
      <c r="AF176" s="853"/>
      <c r="AG176" s="853"/>
      <c r="AH176" s="853"/>
      <c r="AI176" s="853"/>
      <c r="AJ176" s="853"/>
      <c r="AK176" s="853"/>
      <c r="AL176" s="853"/>
      <c r="AM176" s="853"/>
      <c r="AN176" s="853"/>
      <c r="AO176" s="853"/>
    </row>
    <row r="177" spans="1:41" ht="15">
      <c r="A177" s="855"/>
      <c r="B177" s="856"/>
      <c r="C177" s="749"/>
      <c r="D177" s="749"/>
      <c r="E177" s="749"/>
      <c r="F177" s="864"/>
      <c r="G177" s="864"/>
      <c r="H177" s="749"/>
      <c r="I177" s="749"/>
      <c r="J177" s="749"/>
      <c r="K177" s="865"/>
      <c r="L177" s="865"/>
      <c r="M177" s="865"/>
      <c r="N177" s="865"/>
      <c r="O177" s="865"/>
      <c r="P177" s="865"/>
      <c r="Q177" s="865"/>
      <c r="R177" s="865"/>
      <c r="S177" s="865"/>
      <c r="T177" s="865"/>
      <c r="U177" s="865"/>
      <c r="V177" s="865"/>
      <c r="W177" s="865"/>
      <c r="X177" s="866"/>
      <c r="Y177" s="866"/>
      <c r="Z177" s="852"/>
      <c r="AA177" s="853"/>
      <c r="AB177" s="853"/>
      <c r="AC177" s="853"/>
      <c r="AD177" s="853"/>
      <c r="AE177" s="853"/>
      <c r="AF177" s="853"/>
      <c r="AG177" s="853"/>
      <c r="AH177" s="853"/>
      <c r="AI177" s="853"/>
      <c r="AJ177" s="853"/>
      <c r="AK177" s="853"/>
      <c r="AL177" s="853"/>
      <c r="AM177" s="853"/>
      <c r="AN177" s="853"/>
      <c r="AO177" s="853"/>
    </row>
    <row r="178" spans="1:41" ht="15">
      <c r="A178" s="855"/>
      <c r="B178" s="856"/>
      <c r="C178" s="749"/>
      <c r="D178" s="749"/>
      <c r="E178" s="749"/>
      <c r="F178" s="864"/>
      <c r="G178" s="864"/>
      <c r="H178" s="749"/>
      <c r="I178" s="749"/>
      <c r="J178" s="749"/>
      <c r="K178" s="865"/>
      <c r="L178" s="865"/>
      <c r="M178" s="865"/>
      <c r="N178" s="865"/>
      <c r="O178" s="865"/>
      <c r="P178" s="865"/>
      <c r="Q178" s="865"/>
      <c r="R178" s="865"/>
      <c r="S178" s="865"/>
      <c r="T178" s="865"/>
      <c r="U178" s="865"/>
      <c r="V178" s="865"/>
      <c r="W178" s="865"/>
      <c r="X178" s="866"/>
      <c r="Y178" s="866"/>
      <c r="Z178" s="852"/>
      <c r="AA178" s="853"/>
      <c r="AB178" s="853"/>
      <c r="AC178" s="853"/>
      <c r="AD178" s="853"/>
      <c r="AE178" s="853"/>
      <c r="AF178" s="853"/>
      <c r="AG178" s="853"/>
      <c r="AH178" s="853"/>
      <c r="AI178" s="853"/>
      <c r="AJ178" s="853"/>
      <c r="AK178" s="853"/>
      <c r="AL178" s="853"/>
      <c r="AM178" s="853"/>
      <c r="AN178" s="853"/>
      <c r="AO178" s="853"/>
    </row>
    <row r="179" spans="1:41" ht="15">
      <c r="A179" s="855"/>
      <c r="B179" s="856"/>
      <c r="C179" s="749"/>
      <c r="D179" s="749"/>
      <c r="E179" s="749"/>
      <c r="F179" s="864"/>
      <c r="G179" s="864"/>
      <c r="H179" s="749"/>
      <c r="I179" s="749"/>
      <c r="J179" s="749"/>
      <c r="K179" s="865"/>
      <c r="L179" s="865"/>
      <c r="M179" s="865"/>
      <c r="N179" s="865"/>
      <c r="O179" s="865"/>
      <c r="P179" s="865"/>
      <c r="Q179" s="865"/>
      <c r="R179" s="865"/>
      <c r="S179" s="865"/>
      <c r="T179" s="865"/>
      <c r="U179" s="865"/>
      <c r="V179" s="865"/>
      <c r="W179" s="865"/>
      <c r="X179" s="866"/>
      <c r="Y179" s="866"/>
      <c r="Z179" s="852"/>
      <c r="AA179" s="853"/>
      <c r="AB179" s="853"/>
      <c r="AC179" s="853"/>
      <c r="AD179" s="853"/>
      <c r="AE179" s="853"/>
      <c r="AF179" s="853"/>
      <c r="AG179" s="853"/>
      <c r="AH179" s="853"/>
      <c r="AI179" s="853"/>
      <c r="AJ179" s="853"/>
      <c r="AK179" s="853"/>
      <c r="AL179" s="853"/>
      <c r="AM179" s="853"/>
      <c r="AN179" s="853"/>
      <c r="AO179" s="853"/>
    </row>
    <row r="180" spans="1:41" ht="15">
      <c r="A180" s="855"/>
      <c r="B180" s="856"/>
      <c r="C180" s="749"/>
      <c r="D180" s="749"/>
      <c r="E180" s="749"/>
      <c r="F180" s="864"/>
      <c r="G180" s="864"/>
      <c r="H180" s="749"/>
      <c r="I180" s="749"/>
      <c r="J180" s="749"/>
      <c r="K180" s="865"/>
      <c r="L180" s="865"/>
      <c r="M180" s="865"/>
      <c r="N180" s="865"/>
      <c r="O180" s="865"/>
      <c r="P180" s="865"/>
      <c r="Q180" s="865"/>
      <c r="R180" s="865"/>
      <c r="S180" s="865"/>
      <c r="T180" s="865"/>
      <c r="U180" s="865"/>
      <c r="V180" s="865"/>
      <c r="W180" s="865"/>
      <c r="X180" s="866"/>
      <c r="Y180" s="866"/>
      <c r="Z180" s="852"/>
      <c r="AA180" s="853"/>
      <c r="AB180" s="853"/>
      <c r="AC180" s="853"/>
      <c r="AD180" s="853"/>
      <c r="AE180" s="853"/>
      <c r="AF180" s="853"/>
      <c r="AG180" s="853"/>
      <c r="AH180" s="853"/>
      <c r="AI180" s="853"/>
      <c r="AJ180" s="853"/>
      <c r="AK180" s="853"/>
      <c r="AL180" s="853"/>
      <c r="AM180" s="853"/>
      <c r="AN180" s="853"/>
      <c r="AO180" s="853"/>
    </row>
    <row r="181" spans="1:41" ht="15">
      <c r="A181" s="855"/>
      <c r="B181" s="856"/>
      <c r="C181" s="749"/>
      <c r="D181" s="749"/>
      <c r="E181" s="749"/>
      <c r="F181" s="864"/>
      <c r="G181" s="864"/>
      <c r="H181" s="749"/>
      <c r="I181" s="749"/>
      <c r="J181" s="749"/>
      <c r="K181" s="865"/>
      <c r="L181" s="865"/>
      <c r="M181" s="865"/>
      <c r="N181" s="865"/>
      <c r="O181" s="865"/>
      <c r="P181" s="865"/>
      <c r="Q181" s="865"/>
      <c r="R181" s="865"/>
      <c r="S181" s="865"/>
      <c r="T181" s="865"/>
      <c r="U181" s="865"/>
      <c r="V181" s="865"/>
      <c r="W181" s="865"/>
      <c r="X181" s="866"/>
      <c r="Y181" s="866"/>
      <c r="Z181" s="852"/>
      <c r="AA181" s="853"/>
      <c r="AB181" s="853"/>
      <c r="AC181" s="853"/>
      <c r="AD181" s="853"/>
      <c r="AE181" s="853"/>
      <c r="AF181" s="853"/>
      <c r="AG181" s="853"/>
      <c r="AH181" s="853"/>
      <c r="AI181" s="853"/>
      <c r="AJ181" s="853"/>
      <c r="AK181" s="853"/>
      <c r="AL181" s="853"/>
      <c r="AM181" s="853"/>
      <c r="AN181" s="853"/>
      <c r="AO181" s="853"/>
    </row>
    <row r="182" spans="1:41" ht="15">
      <c r="A182" s="855"/>
      <c r="B182" s="856"/>
      <c r="C182" s="749"/>
      <c r="D182" s="749"/>
      <c r="E182" s="749"/>
      <c r="F182" s="864"/>
      <c r="G182" s="864"/>
      <c r="H182" s="749"/>
      <c r="I182" s="749"/>
      <c r="J182" s="749"/>
      <c r="K182" s="865"/>
      <c r="L182" s="865"/>
      <c r="M182" s="865"/>
      <c r="N182" s="865"/>
      <c r="O182" s="865"/>
      <c r="P182" s="865"/>
      <c r="Q182" s="865"/>
      <c r="R182" s="865"/>
      <c r="S182" s="865"/>
      <c r="T182" s="865"/>
      <c r="U182" s="865"/>
      <c r="V182" s="865"/>
      <c r="W182" s="865"/>
      <c r="X182" s="866"/>
      <c r="Y182" s="866"/>
      <c r="Z182" s="852"/>
      <c r="AA182" s="853"/>
      <c r="AB182" s="853"/>
      <c r="AC182" s="853"/>
      <c r="AD182" s="853"/>
      <c r="AE182" s="853"/>
      <c r="AF182" s="853"/>
      <c r="AG182" s="853"/>
      <c r="AH182" s="853"/>
      <c r="AI182" s="853"/>
      <c r="AJ182" s="853"/>
      <c r="AK182" s="853"/>
      <c r="AL182" s="853"/>
      <c r="AM182" s="853"/>
      <c r="AN182" s="853"/>
      <c r="AO182" s="853"/>
    </row>
    <row r="183" spans="1:41" ht="15">
      <c r="A183" s="855"/>
      <c r="B183" s="856"/>
      <c r="C183" s="749"/>
      <c r="D183" s="749"/>
      <c r="E183" s="749"/>
      <c r="F183" s="864"/>
      <c r="G183" s="864"/>
      <c r="H183" s="749"/>
      <c r="I183" s="749"/>
      <c r="J183" s="749"/>
      <c r="K183" s="865"/>
      <c r="L183" s="865"/>
      <c r="M183" s="865"/>
      <c r="N183" s="865"/>
      <c r="O183" s="865"/>
      <c r="P183" s="865"/>
      <c r="Q183" s="865"/>
      <c r="R183" s="865"/>
      <c r="S183" s="865"/>
      <c r="T183" s="865"/>
      <c r="U183" s="865"/>
      <c r="V183" s="865"/>
      <c r="W183" s="865"/>
      <c r="X183" s="866"/>
      <c r="Y183" s="866"/>
      <c r="Z183" s="852"/>
      <c r="AA183" s="853"/>
      <c r="AB183" s="853"/>
      <c r="AC183" s="853"/>
      <c r="AD183" s="853"/>
      <c r="AE183" s="853"/>
      <c r="AF183" s="853"/>
      <c r="AG183" s="853"/>
      <c r="AH183" s="853"/>
      <c r="AI183" s="853"/>
      <c r="AJ183" s="853"/>
      <c r="AK183" s="853"/>
      <c r="AL183" s="853"/>
      <c r="AM183" s="853"/>
      <c r="AN183" s="853"/>
      <c r="AO183" s="853"/>
    </row>
    <row r="184" spans="1:41" ht="15">
      <c r="A184" s="855"/>
      <c r="B184" s="856"/>
      <c r="C184" s="749"/>
      <c r="D184" s="745"/>
      <c r="E184" s="749"/>
      <c r="F184" s="864"/>
      <c r="G184" s="864"/>
      <c r="H184" s="749"/>
      <c r="I184" s="749"/>
      <c r="J184" s="749"/>
      <c r="K184" s="865"/>
      <c r="L184" s="865"/>
      <c r="M184" s="865"/>
      <c r="N184" s="865"/>
      <c r="O184" s="865"/>
      <c r="P184" s="865"/>
      <c r="Q184" s="865"/>
      <c r="R184" s="865"/>
      <c r="S184" s="865"/>
      <c r="T184" s="865"/>
      <c r="U184" s="865"/>
      <c r="V184" s="865"/>
      <c r="W184" s="865"/>
      <c r="X184" s="866"/>
      <c r="Y184" s="866"/>
      <c r="Z184" s="852"/>
      <c r="AA184" s="853"/>
      <c r="AB184" s="853"/>
      <c r="AC184" s="853"/>
      <c r="AD184" s="853"/>
      <c r="AE184" s="853"/>
      <c r="AF184" s="853"/>
      <c r="AG184" s="853"/>
      <c r="AH184" s="853"/>
      <c r="AI184" s="853"/>
      <c r="AJ184" s="853"/>
      <c r="AK184" s="853"/>
      <c r="AL184" s="853"/>
      <c r="AM184" s="853"/>
      <c r="AN184" s="853"/>
      <c r="AO184" s="853"/>
    </row>
    <row r="185" spans="1:41" ht="15">
      <c r="A185" s="855"/>
      <c r="B185" s="856"/>
      <c r="C185" s="749"/>
      <c r="D185" s="745"/>
      <c r="E185" s="749"/>
      <c r="F185" s="864"/>
      <c r="G185" s="864"/>
      <c r="H185" s="749"/>
      <c r="I185" s="749"/>
      <c r="J185" s="749"/>
      <c r="K185" s="865"/>
      <c r="L185" s="865"/>
      <c r="M185" s="865"/>
      <c r="N185" s="865"/>
      <c r="O185" s="865"/>
      <c r="P185" s="865"/>
      <c r="Q185" s="865"/>
      <c r="R185" s="865"/>
      <c r="S185" s="865"/>
      <c r="T185" s="865"/>
      <c r="U185" s="865"/>
      <c r="V185" s="865"/>
      <c r="W185" s="865"/>
      <c r="X185" s="866"/>
      <c r="Y185" s="866"/>
      <c r="Z185" s="852"/>
      <c r="AA185" s="853"/>
      <c r="AB185" s="853"/>
      <c r="AC185" s="853"/>
      <c r="AD185" s="853"/>
      <c r="AE185" s="853"/>
      <c r="AF185" s="853"/>
      <c r="AG185" s="853"/>
      <c r="AH185" s="853"/>
      <c r="AI185" s="853"/>
      <c r="AJ185" s="853"/>
      <c r="AK185" s="853"/>
      <c r="AL185" s="853"/>
      <c r="AM185" s="853"/>
      <c r="AN185" s="853"/>
      <c r="AO185" s="853"/>
    </row>
    <row r="186" spans="1:41" ht="15">
      <c r="A186" s="855"/>
      <c r="B186" s="856"/>
      <c r="C186" s="749"/>
      <c r="D186" s="745"/>
      <c r="E186" s="749"/>
      <c r="F186" s="864"/>
      <c r="G186" s="864"/>
      <c r="H186" s="749"/>
      <c r="I186" s="749"/>
      <c r="J186" s="749"/>
      <c r="K186" s="865"/>
      <c r="L186" s="865"/>
      <c r="M186" s="865"/>
      <c r="N186" s="865"/>
      <c r="O186" s="865"/>
      <c r="P186" s="865"/>
      <c r="Q186" s="865"/>
      <c r="R186" s="865"/>
      <c r="S186" s="865"/>
      <c r="T186" s="865"/>
      <c r="U186" s="865"/>
      <c r="V186" s="865"/>
      <c r="W186" s="865"/>
      <c r="X186" s="866"/>
      <c r="Y186" s="866"/>
      <c r="Z186" s="852"/>
      <c r="AA186" s="853"/>
      <c r="AB186" s="853"/>
      <c r="AC186" s="853"/>
      <c r="AD186" s="853"/>
      <c r="AE186" s="853"/>
      <c r="AF186" s="853"/>
      <c r="AG186" s="853"/>
      <c r="AH186" s="853"/>
      <c r="AI186" s="853"/>
      <c r="AJ186" s="853"/>
      <c r="AK186" s="853"/>
      <c r="AL186" s="853"/>
      <c r="AM186" s="853"/>
      <c r="AN186" s="853"/>
      <c r="AO186" s="853"/>
    </row>
    <row r="187" spans="1:41" ht="15">
      <c r="A187" s="855"/>
      <c r="B187" s="856"/>
      <c r="C187" s="749"/>
      <c r="D187" s="745"/>
      <c r="E187" s="749"/>
      <c r="F187" s="864"/>
      <c r="G187" s="864"/>
      <c r="H187" s="749"/>
      <c r="I187" s="749"/>
      <c r="J187" s="749"/>
      <c r="K187" s="865"/>
      <c r="L187" s="865"/>
      <c r="M187" s="865"/>
      <c r="N187" s="865"/>
      <c r="O187" s="865"/>
      <c r="P187" s="865"/>
      <c r="Q187" s="865"/>
      <c r="R187" s="865"/>
      <c r="S187" s="865"/>
      <c r="T187" s="865"/>
      <c r="U187" s="865"/>
      <c r="V187" s="865"/>
      <c r="W187" s="865"/>
      <c r="X187" s="866"/>
      <c r="Y187" s="866"/>
      <c r="Z187" s="852"/>
      <c r="AA187" s="853"/>
      <c r="AB187" s="853"/>
      <c r="AC187" s="853"/>
      <c r="AD187" s="853"/>
      <c r="AE187" s="853"/>
      <c r="AF187" s="853"/>
      <c r="AG187" s="853"/>
      <c r="AH187" s="853"/>
      <c r="AI187" s="853"/>
      <c r="AJ187" s="853"/>
      <c r="AK187" s="853"/>
      <c r="AL187" s="853"/>
      <c r="AM187" s="853"/>
      <c r="AN187" s="853"/>
      <c r="AO187" s="853"/>
    </row>
    <row r="188" spans="1:41" ht="15">
      <c r="A188" s="855"/>
      <c r="B188" s="856"/>
      <c r="C188" s="749"/>
      <c r="D188" s="745"/>
      <c r="E188" s="749"/>
      <c r="F188" s="864"/>
      <c r="G188" s="864"/>
      <c r="H188" s="749"/>
      <c r="I188" s="749"/>
      <c r="J188" s="749"/>
      <c r="K188" s="865"/>
      <c r="L188" s="865"/>
      <c r="M188" s="865"/>
      <c r="N188" s="865"/>
      <c r="O188" s="865"/>
      <c r="P188" s="865"/>
      <c r="Q188" s="865"/>
      <c r="R188" s="865"/>
      <c r="S188" s="865"/>
      <c r="T188" s="865"/>
      <c r="U188" s="865"/>
      <c r="V188" s="865"/>
      <c r="W188" s="865"/>
      <c r="X188" s="866"/>
      <c r="Y188" s="866"/>
      <c r="Z188" s="852"/>
      <c r="AA188" s="853"/>
      <c r="AB188" s="853"/>
      <c r="AC188" s="853"/>
      <c r="AD188" s="853"/>
      <c r="AE188" s="853"/>
      <c r="AF188" s="853"/>
      <c r="AG188" s="853"/>
      <c r="AH188" s="853"/>
      <c r="AI188" s="853"/>
      <c r="AJ188" s="853"/>
      <c r="AK188" s="853"/>
      <c r="AL188" s="853"/>
      <c r="AM188" s="853"/>
      <c r="AN188" s="853"/>
      <c r="AO188" s="853"/>
    </row>
    <row r="189" spans="1:41" ht="15">
      <c r="A189" s="855"/>
      <c r="B189" s="856"/>
      <c r="C189" s="749"/>
      <c r="D189" s="745"/>
      <c r="E189" s="749"/>
      <c r="F189" s="864"/>
      <c r="G189" s="864"/>
      <c r="H189" s="749"/>
      <c r="I189" s="749"/>
      <c r="J189" s="749"/>
      <c r="K189" s="865"/>
      <c r="L189" s="865"/>
      <c r="M189" s="865"/>
      <c r="N189" s="865"/>
      <c r="O189" s="865"/>
      <c r="P189" s="865"/>
      <c r="Q189" s="865"/>
      <c r="R189" s="865"/>
      <c r="S189" s="865"/>
      <c r="T189" s="865"/>
      <c r="U189" s="865"/>
      <c r="V189" s="865"/>
      <c r="W189" s="865"/>
      <c r="X189" s="866"/>
      <c r="Y189" s="866"/>
      <c r="Z189" s="852"/>
      <c r="AA189" s="853"/>
      <c r="AB189" s="853"/>
      <c r="AC189" s="853"/>
      <c r="AD189" s="853"/>
      <c r="AE189" s="853"/>
      <c r="AF189" s="853"/>
      <c r="AG189" s="853"/>
      <c r="AH189" s="853"/>
      <c r="AI189" s="853"/>
      <c r="AJ189" s="853"/>
      <c r="AK189" s="853"/>
      <c r="AL189" s="853"/>
      <c r="AM189" s="853"/>
      <c r="AN189" s="853"/>
      <c r="AO189" s="853"/>
    </row>
    <row r="190" spans="1:41" ht="15">
      <c r="A190" s="855"/>
      <c r="B190" s="856"/>
      <c r="C190" s="749"/>
      <c r="D190" s="745"/>
      <c r="E190" s="749"/>
      <c r="F190" s="864"/>
      <c r="G190" s="864"/>
      <c r="H190" s="749"/>
      <c r="I190" s="749"/>
      <c r="J190" s="749"/>
      <c r="K190" s="865"/>
      <c r="L190" s="865"/>
      <c r="M190" s="865"/>
      <c r="N190" s="865"/>
      <c r="O190" s="865"/>
      <c r="P190" s="865"/>
      <c r="Q190" s="865"/>
      <c r="R190" s="865"/>
      <c r="S190" s="865"/>
      <c r="T190" s="865"/>
      <c r="U190" s="865"/>
      <c r="V190" s="865"/>
      <c r="W190" s="865"/>
      <c r="X190" s="866"/>
      <c r="Y190" s="866"/>
      <c r="Z190" s="852"/>
      <c r="AA190" s="853"/>
      <c r="AB190" s="853"/>
      <c r="AC190" s="853"/>
      <c r="AD190" s="853"/>
      <c r="AE190" s="853"/>
      <c r="AF190" s="853"/>
      <c r="AG190" s="853"/>
      <c r="AH190" s="853"/>
      <c r="AI190" s="853"/>
      <c r="AJ190" s="853"/>
      <c r="AK190" s="853"/>
      <c r="AL190" s="853"/>
      <c r="AM190" s="853"/>
      <c r="AN190" s="853"/>
      <c r="AO190" s="853"/>
    </row>
    <row r="191" spans="1:41" ht="15">
      <c r="A191" s="855"/>
      <c r="B191" s="856"/>
      <c r="C191" s="749"/>
      <c r="D191" s="745"/>
      <c r="E191" s="749"/>
      <c r="F191" s="864"/>
      <c r="G191" s="864"/>
      <c r="H191" s="749"/>
      <c r="I191" s="749"/>
      <c r="J191" s="749"/>
      <c r="K191" s="865"/>
      <c r="L191" s="865"/>
      <c r="M191" s="865"/>
      <c r="N191" s="865"/>
      <c r="O191" s="865"/>
      <c r="P191" s="865"/>
      <c r="Q191" s="865"/>
      <c r="R191" s="865"/>
      <c r="S191" s="865"/>
      <c r="T191" s="865"/>
      <c r="U191" s="865"/>
      <c r="V191" s="865"/>
      <c r="W191" s="865"/>
      <c r="X191" s="866"/>
      <c r="Y191" s="866"/>
      <c r="Z191" s="852"/>
      <c r="AA191" s="853"/>
      <c r="AB191" s="853"/>
      <c r="AC191" s="853"/>
      <c r="AD191" s="853"/>
      <c r="AE191" s="853"/>
      <c r="AF191" s="853"/>
      <c r="AG191" s="853"/>
      <c r="AH191" s="853"/>
      <c r="AI191" s="853"/>
      <c r="AJ191" s="853"/>
      <c r="AK191" s="853"/>
      <c r="AL191" s="853"/>
      <c r="AM191" s="853"/>
      <c r="AN191" s="853"/>
      <c r="AO191" s="853"/>
    </row>
    <row r="192" spans="1:41" ht="15">
      <c r="A192" s="855"/>
      <c r="B192" s="856"/>
      <c r="C192" s="749"/>
      <c r="D192" s="745"/>
      <c r="E192" s="749"/>
      <c r="F192" s="864"/>
      <c r="G192" s="864"/>
      <c r="H192" s="749"/>
      <c r="I192" s="749"/>
      <c r="J192" s="749"/>
      <c r="K192" s="865"/>
      <c r="L192" s="865"/>
      <c r="M192" s="865"/>
      <c r="N192" s="865"/>
      <c r="O192" s="865"/>
      <c r="P192" s="865"/>
      <c r="Q192" s="865"/>
      <c r="R192" s="865"/>
      <c r="S192" s="865"/>
      <c r="T192" s="865"/>
      <c r="U192" s="865"/>
      <c r="V192" s="865"/>
      <c r="W192" s="865"/>
      <c r="X192" s="866"/>
      <c r="Y192" s="866"/>
      <c r="Z192" s="852"/>
      <c r="AA192" s="853"/>
      <c r="AB192" s="853"/>
      <c r="AC192" s="853"/>
      <c r="AD192" s="853"/>
      <c r="AE192" s="853"/>
      <c r="AF192" s="853"/>
      <c r="AG192" s="853"/>
      <c r="AH192" s="853"/>
      <c r="AI192" s="853"/>
      <c r="AJ192" s="853"/>
      <c r="AK192" s="853"/>
      <c r="AL192" s="853"/>
      <c r="AM192" s="853"/>
      <c r="AN192" s="853"/>
      <c r="AO192" s="853"/>
    </row>
    <row r="193" spans="1:41" ht="15">
      <c r="A193" s="855"/>
      <c r="B193" s="856"/>
      <c r="C193" s="749"/>
      <c r="D193" s="745"/>
      <c r="E193" s="749"/>
      <c r="F193" s="864"/>
      <c r="G193" s="864"/>
      <c r="H193" s="749"/>
      <c r="I193" s="749"/>
      <c r="J193" s="749"/>
      <c r="K193" s="865"/>
      <c r="L193" s="865"/>
      <c r="M193" s="865"/>
      <c r="N193" s="865"/>
      <c r="O193" s="865"/>
      <c r="P193" s="865"/>
      <c r="Q193" s="865"/>
      <c r="R193" s="865"/>
      <c r="S193" s="865"/>
      <c r="T193" s="865"/>
      <c r="U193" s="865"/>
      <c r="V193" s="865"/>
      <c r="W193" s="865"/>
      <c r="X193" s="866"/>
      <c r="Y193" s="866"/>
      <c r="Z193" s="852"/>
      <c r="AA193" s="853"/>
      <c r="AB193" s="853"/>
      <c r="AC193" s="853"/>
      <c r="AD193" s="853"/>
      <c r="AE193" s="853"/>
      <c r="AF193" s="853"/>
      <c r="AG193" s="853"/>
      <c r="AH193" s="853"/>
      <c r="AI193" s="853"/>
      <c r="AJ193" s="853"/>
      <c r="AK193" s="853"/>
      <c r="AL193" s="853"/>
      <c r="AM193" s="853"/>
      <c r="AN193" s="853"/>
      <c r="AO193" s="853"/>
    </row>
    <row r="194" spans="1:41" ht="15">
      <c r="A194" s="855"/>
      <c r="B194" s="856"/>
      <c r="C194" s="749"/>
      <c r="D194" s="745"/>
      <c r="E194" s="749"/>
      <c r="F194" s="864"/>
      <c r="G194" s="864"/>
      <c r="H194" s="749"/>
      <c r="I194" s="749"/>
      <c r="J194" s="749"/>
      <c r="K194" s="865"/>
      <c r="L194" s="865"/>
      <c r="M194" s="865"/>
      <c r="N194" s="865"/>
      <c r="O194" s="865"/>
      <c r="P194" s="865"/>
      <c r="Q194" s="865"/>
      <c r="R194" s="865"/>
      <c r="S194" s="865"/>
      <c r="T194" s="865"/>
      <c r="U194" s="865"/>
      <c r="V194" s="865"/>
      <c r="W194" s="865"/>
      <c r="X194" s="866"/>
      <c r="Y194" s="866"/>
      <c r="Z194" s="852"/>
      <c r="AA194" s="853"/>
      <c r="AB194" s="853"/>
      <c r="AC194" s="853"/>
      <c r="AD194" s="853"/>
      <c r="AE194" s="853"/>
      <c r="AF194" s="853"/>
      <c r="AG194" s="853"/>
      <c r="AH194" s="853"/>
      <c r="AI194" s="853"/>
      <c r="AJ194" s="853"/>
      <c r="AK194" s="853"/>
      <c r="AL194" s="853"/>
      <c r="AM194" s="853"/>
      <c r="AN194" s="853"/>
      <c r="AO194" s="853"/>
    </row>
    <row r="195" spans="1:41" ht="15">
      <c r="A195" s="855"/>
      <c r="B195" s="856"/>
      <c r="C195" s="749"/>
      <c r="D195" s="745"/>
      <c r="E195" s="749"/>
      <c r="F195" s="864"/>
      <c r="G195" s="864"/>
      <c r="H195" s="749"/>
      <c r="I195" s="749"/>
      <c r="J195" s="749"/>
      <c r="K195" s="865"/>
      <c r="L195" s="865"/>
      <c r="M195" s="865"/>
      <c r="N195" s="865"/>
      <c r="O195" s="865"/>
      <c r="P195" s="865"/>
      <c r="Q195" s="865"/>
      <c r="R195" s="865"/>
      <c r="S195" s="865"/>
      <c r="T195" s="865"/>
      <c r="U195" s="865"/>
      <c r="V195" s="865"/>
      <c r="W195" s="865"/>
      <c r="X195" s="866"/>
      <c r="Y195" s="866"/>
      <c r="Z195" s="852"/>
      <c r="AA195" s="853"/>
      <c r="AB195" s="853"/>
      <c r="AC195" s="853"/>
      <c r="AD195" s="853"/>
      <c r="AE195" s="853"/>
      <c r="AF195" s="853"/>
      <c r="AG195" s="853"/>
      <c r="AH195" s="853"/>
      <c r="AI195" s="853"/>
      <c r="AJ195" s="853"/>
      <c r="AK195" s="853"/>
      <c r="AL195" s="853"/>
      <c r="AM195" s="853"/>
      <c r="AN195" s="853"/>
      <c r="AO195" s="853"/>
    </row>
    <row r="196" spans="1:41" ht="15">
      <c r="A196" s="855"/>
      <c r="B196" s="856"/>
      <c r="C196" s="749"/>
      <c r="D196" s="745"/>
      <c r="E196" s="749"/>
      <c r="F196" s="864"/>
      <c r="G196" s="864"/>
      <c r="H196" s="749"/>
      <c r="I196" s="749"/>
      <c r="J196" s="749"/>
      <c r="K196" s="865"/>
      <c r="L196" s="865"/>
      <c r="M196" s="865"/>
      <c r="N196" s="865"/>
      <c r="O196" s="865"/>
      <c r="P196" s="865"/>
      <c r="Q196" s="865"/>
      <c r="R196" s="865"/>
      <c r="S196" s="865"/>
      <c r="T196" s="865"/>
      <c r="U196" s="865"/>
      <c r="V196" s="865"/>
      <c r="W196" s="865"/>
      <c r="X196" s="866"/>
      <c r="Y196" s="866"/>
      <c r="Z196" s="852"/>
      <c r="AA196" s="853"/>
      <c r="AB196" s="853"/>
      <c r="AC196" s="853"/>
      <c r="AD196" s="853"/>
      <c r="AE196" s="853"/>
      <c r="AF196" s="853"/>
      <c r="AG196" s="853"/>
      <c r="AH196" s="853"/>
      <c r="AI196" s="853"/>
      <c r="AJ196" s="853"/>
      <c r="AK196" s="853"/>
      <c r="AL196" s="853"/>
      <c r="AM196" s="853"/>
      <c r="AN196" s="853"/>
      <c r="AO196" s="853"/>
    </row>
    <row r="197" spans="1:41" ht="15">
      <c r="A197" s="855"/>
      <c r="B197" s="856"/>
      <c r="C197" s="749"/>
      <c r="D197" s="745"/>
      <c r="E197" s="749"/>
      <c r="F197" s="864"/>
      <c r="G197" s="864"/>
      <c r="H197" s="749"/>
      <c r="I197" s="749"/>
      <c r="J197" s="749"/>
      <c r="K197" s="865"/>
      <c r="L197" s="865"/>
      <c r="M197" s="865"/>
      <c r="N197" s="865"/>
      <c r="O197" s="865"/>
      <c r="P197" s="865"/>
      <c r="Q197" s="865"/>
      <c r="R197" s="865"/>
      <c r="S197" s="865"/>
      <c r="T197" s="865"/>
      <c r="U197" s="865"/>
      <c r="V197" s="865"/>
      <c r="W197" s="865"/>
      <c r="X197" s="866"/>
      <c r="Y197" s="866"/>
      <c r="Z197" s="852"/>
      <c r="AA197" s="853"/>
      <c r="AB197" s="853"/>
      <c r="AC197" s="853"/>
      <c r="AD197" s="853"/>
      <c r="AE197" s="853"/>
      <c r="AF197" s="853"/>
      <c r="AG197" s="853"/>
      <c r="AH197" s="853"/>
      <c r="AI197" s="853"/>
      <c r="AJ197" s="853"/>
      <c r="AK197" s="853"/>
      <c r="AL197" s="853"/>
      <c r="AM197" s="853"/>
      <c r="AN197" s="853"/>
      <c r="AO197" s="853"/>
    </row>
    <row r="198" spans="1:41" ht="15">
      <c r="A198" s="855"/>
      <c r="B198" s="856"/>
      <c r="C198" s="749"/>
      <c r="D198" s="745"/>
      <c r="E198" s="749"/>
      <c r="F198" s="864"/>
      <c r="G198" s="864"/>
      <c r="H198" s="749"/>
      <c r="I198" s="749"/>
      <c r="J198" s="749"/>
      <c r="K198" s="865"/>
      <c r="L198" s="865"/>
      <c r="M198" s="865"/>
      <c r="N198" s="865"/>
      <c r="O198" s="865"/>
      <c r="P198" s="865"/>
      <c r="Q198" s="865"/>
      <c r="R198" s="865"/>
      <c r="S198" s="865"/>
      <c r="T198" s="865"/>
      <c r="U198" s="865"/>
      <c r="V198" s="865"/>
      <c r="W198" s="865"/>
      <c r="X198" s="866"/>
      <c r="Y198" s="866"/>
      <c r="Z198" s="852"/>
      <c r="AA198" s="853"/>
      <c r="AB198" s="853"/>
      <c r="AC198" s="853"/>
      <c r="AD198" s="853"/>
      <c r="AE198" s="853"/>
      <c r="AF198" s="853"/>
      <c r="AG198" s="853"/>
      <c r="AH198" s="853"/>
      <c r="AI198" s="853"/>
      <c r="AJ198" s="853"/>
      <c r="AK198" s="853"/>
      <c r="AL198" s="853"/>
      <c r="AM198" s="853"/>
      <c r="AN198" s="853"/>
      <c r="AO198" s="853"/>
    </row>
    <row r="199" spans="1:41" ht="15">
      <c r="A199" s="855"/>
      <c r="B199" s="856"/>
      <c r="C199" s="749"/>
      <c r="D199" s="745"/>
      <c r="E199" s="749"/>
      <c r="F199" s="864"/>
      <c r="G199" s="864"/>
      <c r="H199" s="749"/>
      <c r="I199" s="749"/>
      <c r="J199" s="749"/>
      <c r="K199" s="865"/>
      <c r="L199" s="865"/>
      <c r="M199" s="865"/>
      <c r="N199" s="865"/>
      <c r="O199" s="865"/>
      <c r="P199" s="865"/>
      <c r="Q199" s="865"/>
      <c r="R199" s="865"/>
      <c r="S199" s="865"/>
      <c r="T199" s="865"/>
      <c r="U199" s="865"/>
      <c r="V199" s="865"/>
      <c r="W199" s="865"/>
      <c r="X199" s="866"/>
      <c r="Y199" s="866"/>
      <c r="Z199" s="852"/>
      <c r="AA199" s="853"/>
      <c r="AB199" s="853"/>
      <c r="AC199" s="853"/>
      <c r="AD199" s="853"/>
      <c r="AE199" s="853"/>
      <c r="AF199" s="853"/>
      <c r="AG199" s="853"/>
      <c r="AH199" s="853"/>
      <c r="AI199" s="853"/>
      <c r="AJ199" s="853"/>
      <c r="AK199" s="853"/>
      <c r="AL199" s="853"/>
      <c r="AM199" s="853"/>
      <c r="AN199" s="853"/>
      <c r="AO199" s="853"/>
    </row>
    <row r="200" spans="1:41" ht="15">
      <c r="A200" s="855"/>
      <c r="B200" s="856"/>
      <c r="C200" s="749"/>
      <c r="D200" s="745"/>
      <c r="E200" s="749"/>
      <c r="F200" s="864"/>
      <c r="G200" s="864"/>
      <c r="H200" s="749"/>
      <c r="I200" s="749"/>
      <c r="J200" s="749"/>
      <c r="K200" s="865"/>
      <c r="L200" s="865"/>
      <c r="M200" s="865"/>
      <c r="N200" s="865"/>
      <c r="O200" s="865"/>
      <c r="P200" s="865"/>
      <c r="Q200" s="865"/>
      <c r="R200" s="865"/>
      <c r="S200" s="865"/>
      <c r="T200" s="865"/>
      <c r="U200" s="865"/>
      <c r="V200" s="865"/>
      <c r="W200" s="865"/>
      <c r="X200" s="866"/>
      <c r="Y200" s="866"/>
      <c r="Z200" s="852"/>
      <c r="AA200" s="853"/>
      <c r="AB200" s="853"/>
      <c r="AC200" s="853"/>
      <c r="AD200" s="853"/>
      <c r="AE200" s="853"/>
      <c r="AF200" s="853"/>
      <c r="AG200" s="853"/>
      <c r="AH200" s="853"/>
      <c r="AI200" s="853"/>
      <c r="AJ200" s="853"/>
      <c r="AK200" s="853"/>
      <c r="AL200" s="853"/>
      <c r="AM200" s="853"/>
      <c r="AN200" s="853"/>
      <c r="AO200" s="853"/>
    </row>
    <row r="201" spans="1:41" ht="15">
      <c r="A201" s="855"/>
      <c r="B201" s="856"/>
      <c r="C201" s="749"/>
      <c r="D201" s="745"/>
      <c r="E201" s="749"/>
      <c r="F201" s="864"/>
      <c r="G201" s="864"/>
      <c r="H201" s="749"/>
      <c r="I201" s="749"/>
      <c r="J201" s="749"/>
      <c r="K201" s="865"/>
      <c r="L201" s="865"/>
      <c r="M201" s="865"/>
      <c r="N201" s="865"/>
      <c r="O201" s="865"/>
      <c r="P201" s="865"/>
      <c r="Q201" s="865"/>
      <c r="R201" s="865"/>
      <c r="S201" s="865"/>
      <c r="T201" s="865"/>
      <c r="U201" s="865"/>
      <c r="V201" s="865"/>
      <c r="W201" s="865"/>
      <c r="X201" s="866"/>
      <c r="Y201" s="866"/>
      <c r="Z201" s="852"/>
      <c r="AA201" s="853"/>
      <c r="AB201" s="853"/>
      <c r="AC201" s="853"/>
      <c r="AD201" s="853"/>
      <c r="AE201" s="853"/>
      <c r="AF201" s="853"/>
      <c r="AG201" s="853"/>
      <c r="AH201" s="853"/>
      <c r="AI201" s="853"/>
      <c r="AJ201" s="853"/>
      <c r="AK201" s="853"/>
      <c r="AL201" s="853"/>
      <c r="AM201" s="853"/>
      <c r="AN201" s="853"/>
      <c r="AO201" s="853"/>
    </row>
    <row r="202" spans="1:41" ht="15">
      <c r="A202" s="855"/>
      <c r="B202" s="856"/>
      <c r="C202" s="749"/>
      <c r="D202" s="745"/>
      <c r="E202" s="749"/>
      <c r="F202" s="864"/>
      <c r="G202" s="864"/>
      <c r="H202" s="749"/>
      <c r="I202" s="749"/>
      <c r="J202" s="749"/>
      <c r="K202" s="865"/>
      <c r="L202" s="865"/>
      <c r="M202" s="865"/>
      <c r="N202" s="865"/>
      <c r="O202" s="865"/>
      <c r="P202" s="865"/>
      <c r="Q202" s="865"/>
      <c r="R202" s="865"/>
      <c r="S202" s="865"/>
      <c r="T202" s="865"/>
      <c r="U202" s="865"/>
      <c r="V202" s="865"/>
      <c r="W202" s="865"/>
      <c r="X202" s="866"/>
      <c r="Y202" s="866"/>
      <c r="Z202" s="852"/>
      <c r="AA202" s="853"/>
      <c r="AB202" s="853"/>
      <c r="AC202" s="853"/>
      <c r="AD202" s="853"/>
      <c r="AE202" s="853"/>
      <c r="AF202" s="853"/>
      <c r="AG202" s="853"/>
      <c r="AH202" s="853"/>
      <c r="AI202" s="853"/>
      <c r="AJ202" s="853"/>
      <c r="AK202" s="853"/>
      <c r="AL202" s="853"/>
      <c r="AM202" s="853"/>
      <c r="AN202" s="853"/>
      <c r="AO202" s="853"/>
    </row>
    <row r="203" spans="1:41" ht="15">
      <c r="A203" s="855"/>
      <c r="B203" s="856"/>
      <c r="C203" s="749"/>
      <c r="D203" s="745"/>
      <c r="E203" s="749"/>
      <c r="F203" s="864"/>
      <c r="G203" s="864"/>
      <c r="H203" s="749"/>
      <c r="I203" s="749"/>
      <c r="J203" s="749"/>
      <c r="K203" s="865"/>
      <c r="L203" s="865"/>
      <c r="M203" s="865"/>
      <c r="N203" s="865"/>
      <c r="O203" s="865"/>
      <c r="P203" s="865"/>
      <c r="Q203" s="865"/>
      <c r="R203" s="865"/>
      <c r="S203" s="865"/>
      <c r="T203" s="865"/>
      <c r="U203" s="865"/>
      <c r="V203" s="865"/>
      <c r="W203" s="865"/>
      <c r="X203" s="866"/>
      <c r="Y203" s="866"/>
      <c r="Z203" s="852"/>
      <c r="AA203" s="853"/>
      <c r="AB203" s="853"/>
      <c r="AC203" s="853"/>
      <c r="AD203" s="853"/>
      <c r="AE203" s="853"/>
      <c r="AF203" s="853"/>
      <c r="AG203" s="853"/>
      <c r="AH203" s="853"/>
      <c r="AI203" s="853"/>
      <c r="AJ203" s="853"/>
      <c r="AK203" s="853"/>
      <c r="AL203" s="853"/>
      <c r="AM203" s="853"/>
      <c r="AN203" s="853"/>
      <c r="AO203" s="853"/>
    </row>
    <row r="204" spans="1:41" ht="15">
      <c r="A204" s="855"/>
      <c r="B204" s="856"/>
      <c r="C204" s="749"/>
      <c r="D204" s="745"/>
      <c r="E204" s="749"/>
      <c r="F204" s="864"/>
      <c r="G204" s="864"/>
      <c r="H204" s="749"/>
      <c r="I204" s="749"/>
      <c r="J204" s="749"/>
      <c r="K204" s="865"/>
      <c r="L204" s="865"/>
      <c r="M204" s="865"/>
      <c r="N204" s="865"/>
      <c r="O204" s="865"/>
      <c r="P204" s="865"/>
      <c r="Q204" s="865"/>
      <c r="R204" s="865"/>
      <c r="S204" s="865"/>
      <c r="T204" s="865"/>
      <c r="U204" s="865"/>
      <c r="V204" s="865"/>
      <c r="W204" s="865"/>
      <c r="X204" s="866"/>
      <c r="Y204" s="866"/>
      <c r="Z204" s="852"/>
      <c r="AA204" s="853"/>
      <c r="AB204" s="853"/>
      <c r="AC204" s="853"/>
      <c r="AD204" s="853"/>
      <c r="AE204" s="853"/>
      <c r="AF204" s="853"/>
      <c r="AG204" s="853"/>
      <c r="AH204" s="853"/>
      <c r="AI204" s="853"/>
      <c r="AJ204" s="853"/>
      <c r="AK204" s="853"/>
      <c r="AL204" s="853"/>
      <c r="AM204" s="853"/>
      <c r="AN204" s="853"/>
      <c r="AO204" s="853"/>
    </row>
    <row r="205" spans="1:41" ht="15">
      <c r="A205" s="855"/>
      <c r="B205" s="856"/>
      <c r="C205" s="749"/>
      <c r="D205" s="745"/>
      <c r="E205" s="749"/>
      <c r="F205" s="864"/>
      <c r="G205" s="864"/>
      <c r="H205" s="749"/>
      <c r="I205" s="749"/>
      <c r="J205" s="749"/>
      <c r="K205" s="865"/>
      <c r="L205" s="865"/>
      <c r="M205" s="865"/>
      <c r="N205" s="865"/>
      <c r="O205" s="865"/>
      <c r="P205" s="865"/>
      <c r="Q205" s="865"/>
      <c r="R205" s="865"/>
      <c r="S205" s="865"/>
      <c r="T205" s="865"/>
      <c r="U205" s="865"/>
      <c r="V205" s="865"/>
      <c r="W205" s="865"/>
      <c r="X205" s="866"/>
      <c r="Y205" s="866"/>
      <c r="Z205" s="852"/>
      <c r="AA205" s="853"/>
      <c r="AB205" s="853"/>
      <c r="AC205" s="853"/>
      <c r="AD205" s="853"/>
      <c r="AE205" s="853"/>
      <c r="AF205" s="853"/>
      <c r="AG205" s="853"/>
      <c r="AH205" s="853"/>
      <c r="AI205" s="853"/>
      <c r="AJ205" s="853"/>
      <c r="AK205" s="853"/>
      <c r="AL205" s="853"/>
      <c r="AM205" s="853"/>
      <c r="AN205" s="853"/>
      <c r="AO205" s="853"/>
    </row>
    <row r="206" spans="1:41" ht="15">
      <c r="A206" s="855"/>
      <c r="B206" s="856"/>
      <c r="C206" s="749"/>
      <c r="D206" s="745"/>
      <c r="E206" s="749"/>
      <c r="F206" s="864"/>
      <c r="G206" s="864"/>
      <c r="H206" s="749"/>
      <c r="I206" s="749"/>
      <c r="J206" s="749"/>
      <c r="K206" s="865"/>
      <c r="L206" s="865"/>
      <c r="M206" s="865"/>
      <c r="N206" s="865"/>
      <c r="O206" s="865"/>
      <c r="P206" s="865"/>
      <c r="Q206" s="865"/>
      <c r="R206" s="865"/>
      <c r="S206" s="865"/>
      <c r="T206" s="865"/>
      <c r="U206" s="865"/>
      <c r="V206" s="865"/>
      <c r="W206" s="865"/>
      <c r="X206" s="866"/>
      <c r="Y206" s="866"/>
      <c r="Z206" s="852"/>
      <c r="AA206" s="853"/>
      <c r="AB206" s="853"/>
      <c r="AC206" s="853"/>
      <c r="AD206" s="853"/>
      <c r="AE206" s="853"/>
      <c r="AF206" s="853"/>
      <c r="AG206" s="853"/>
      <c r="AH206" s="853"/>
      <c r="AI206" s="853"/>
      <c r="AJ206" s="853"/>
      <c r="AK206" s="853"/>
      <c r="AL206" s="853"/>
      <c r="AM206" s="853"/>
      <c r="AN206" s="853"/>
      <c r="AO206" s="853"/>
    </row>
    <row r="207" spans="1:41" ht="15">
      <c r="A207" s="867"/>
      <c r="B207" s="855"/>
      <c r="C207" s="749"/>
      <c r="D207" s="745"/>
      <c r="E207" s="749"/>
      <c r="F207" s="864"/>
      <c r="G207" s="864"/>
      <c r="H207" s="749"/>
      <c r="I207" s="749"/>
      <c r="J207" s="749"/>
      <c r="K207" s="865"/>
      <c r="L207" s="865"/>
      <c r="M207" s="865"/>
      <c r="N207" s="865"/>
      <c r="O207" s="865"/>
      <c r="P207" s="865"/>
      <c r="Q207" s="865"/>
      <c r="R207" s="865"/>
      <c r="S207" s="865"/>
      <c r="T207" s="865"/>
      <c r="U207" s="865"/>
      <c r="V207" s="865"/>
      <c r="W207" s="865"/>
      <c r="X207" s="866"/>
      <c r="Y207" s="866"/>
      <c r="Z207" s="852"/>
      <c r="AA207" s="853"/>
      <c r="AB207" s="853"/>
      <c r="AC207" s="853"/>
      <c r="AD207" s="853"/>
      <c r="AE207" s="853"/>
      <c r="AF207" s="853"/>
      <c r="AG207" s="853"/>
      <c r="AH207" s="853"/>
      <c r="AI207" s="853"/>
      <c r="AJ207" s="853"/>
      <c r="AK207" s="853"/>
      <c r="AL207" s="853"/>
      <c r="AM207" s="853"/>
      <c r="AN207" s="853"/>
      <c r="AO207" s="853"/>
    </row>
    <row r="208" spans="1:41" ht="15">
      <c r="A208" s="867"/>
      <c r="B208" s="855"/>
      <c r="C208" s="749"/>
      <c r="D208" s="745"/>
      <c r="E208" s="749"/>
      <c r="F208" s="864"/>
      <c r="G208" s="864"/>
      <c r="H208" s="749"/>
      <c r="I208" s="749"/>
      <c r="J208" s="749"/>
      <c r="K208" s="865"/>
      <c r="L208" s="865"/>
      <c r="M208" s="865"/>
      <c r="N208" s="865"/>
      <c r="O208" s="865"/>
      <c r="P208" s="865"/>
      <c r="Q208" s="865"/>
      <c r="R208" s="865"/>
      <c r="S208" s="865"/>
      <c r="T208" s="865"/>
      <c r="U208" s="865"/>
      <c r="V208" s="865"/>
      <c r="W208" s="865"/>
      <c r="X208" s="866"/>
      <c r="Y208" s="866"/>
      <c r="Z208" s="852"/>
      <c r="AA208" s="853"/>
      <c r="AB208" s="853"/>
      <c r="AC208" s="853"/>
      <c r="AD208" s="853"/>
      <c r="AE208" s="853"/>
      <c r="AF208" s="853"/>
      <c r="AG208" s="853"/>
      <c r="AH208" s="853"/>
      <c r="AI208" s="853"/>
      <c r="AJ208" s="853"/>
      <c r="AK208" s="853"/>
      <c r="AL208" s="853"/>
      <c r="AM208" s="853"/>
      <c r="AN208" s="853"/>
      <c r="AO208" s="853"/>
    </row>
    <row r="209" spans="1:41" ht="15">
      <c r="A209" s="867"/>
      <c r="B209" s="855"/>
      <c r="C209" s="749"/>
      <c r="D209" s="745"/>
      <c r="E209" s="749"/>
      <c r="F209" s="864"/>
      <c r="G209" s="864"/>
      <c r="H209" s="749"/>
      <c r="I209" s="749"/>
      <c r="J209" s="749"/>
      <c r="K209" s="865"/>
      <c r="L209" s="865"/>
      <c r="M209" s="865"/>
      <c r="N209" s="865"/>
      <c r="O209" s="865"/>
      <c r="P209" s="865"/>
      <c r="Q209" s="865"/>
      <c r="R209" s="865"/>
      <c r="S209" s="865"/>
      <c r="T209" s="865"/>
      <c r="U209" s="865"/>
      <c r="V209" s="865"/>
      <c r="W209" s="865"/>
      <c r="X209" s="866"/>
      <c r="Y209" s="866"/>
      <c r="Z209" s="852"/>
      <c r="AA209" s="853"/>
      <c r="AB209" s="853"/>
      <c r="AC209" s="853"/>
      <c r="AD209" s="853"/>
      <c r="AE209" s="853"/>
      <c r="AF209" s="853"/>
      <c r="AG209" s="853"/>
      <c r="AH209" s="853"/>
      <c r="AI209" s="853"/>
      <c r="AJ209" s="853"/>
      <c r="AK209" s="853"/>
      <c r="AL209" s="853"/>
      <c r="AM209" s="853"/>
      <c r="AN209" s="853"/>
      <c r="AO209" s="853"/>
    </row>
    <row r="210" spans="1:41" ht="15">
      <c r="A210" s="867"/>
      <c r="B210" s="855"/>
      <c r="C210" s="749"/>
      <c r="D210" s="745"/>
      <c r="E210" s="749"/>
      <c r="F210" s="864"/>
      <c r="G210" s="864"/>
      <c r="H210" s="749"/>
      <c r="I210" s="749"/>
      <c r="J210" s="749"/>
      <c r="K210" s="865"/>
      <c r="L210" s="865"/>
      <c r="M210" s="865"/>
      <c r="N210" s="865"/>
      <c r="O210" s="865"/>
      <c r="P210" s="865"/>
      <c r="Q210" s="865"/>
      <c r="R210" s="865"/>
      <c r="S210" s="865"/>
      <c r="T210" s="865"/>
      <c r="U210" s="865"/>
      <c r="V210" s="865"/>
      <c r="W210" s="865"/>
      <c r="X210" s="866"/>
      <c r="Y210" s="866"/>
      <c r="Z210" s="852"/>
      <c r="AA210" s="853"/>
      <c r="AB210" s="853"/>
      <c r="AC210" s="853"/>
      <c r="AD210" s="853"/>
      <c r="AE210" s="853"/>
      <c r="AF210" s="853"/>
      <c r="AG210" s="853"/>
      <c r="AH210" s="853"/>
      <c r="AI210" s="853"/>
      <c r="AJ210" s="853"/>
      <c r="AK210" s="853"/>
      <c r="AL210" s="853"/>
      <c r="AM210" s="853"/>
      <c r="AN210" s="853"/>
      <c r="AO210" s="853"/>
    </row>
    <row r="211" spans="1:41" ht="15">
      <c r="A211" s="867"/>
      <c r="B211" s="855"/>
      <c r="C211" s="749"/>
      <c r="D211" s="745"/>
      <c r="E211" s="749"/>
      <c r="F211" s="864"/>
      <c r="G211" s="864"/>
      <c r="H211" s="749"/>
      <c r="I211" s="749"/>
      <c r="J211" s="749"/>
      <c r="K211" s="865"/>
      <c r="L211" s="865"/>
      <c r="M211" s="865"/>
      <c r="N211" s="865"/>
      <c r="O211" s="865"/>
      <c r="P211" s="865"/>
      <c r="Q211" s="865"/>
      <c r="R211" s="865"/>
      <c r="S211" s="865"/>
      <c r="T211" s="865"/>
      <c r="U211" s="865"/>
      <c r="V211" s="865"/>
      <c r="W211" s="865"/>
      <c r="X211" s="866"/>
      <c r="Y211" s="866"/>
      <c r="Z211" s="852"/>
      <c r="AA211" s="853"/>
      <c r="AB211" s="853"/>
      <c r="AC211" s="853"/>
      <c r="AD211" s="853"/>
      <c r="AE211" s="853"/>
      <c r="AF211" s="853"/>
      <c r="AG211" s="853"/>
      <c r="AH211" s="853"/>
      <c r="AI211" s="853"/>
      <c r="AJ211" s="853"/>
      <c r="AK211" s="853"/>
      <c r="AL211" s="853"/>
      <c r="AM211" s="853"/>
      <c r="AN211" s="853"/>
      <c r="AO211" s="853"/>
    </row>
    <row r="212" spans="1:41" ht="15">
      <c r="A212" s="867"/>
      <c r="B212" s="855"/>
      <c r="C212" s="749"/>
      <c r="D212" s="745"/>
      <c r="E212" s="749"/>
      <c r="F212" s="864"/>
      <c r="G212" s="864"/>
      <c r="H212" s="749"/>
      <c r="I212" s="749"/>
      <c r="J212" s="749"/>
      <c r="K212" s="865"/>
      <c r="L212" s="865"/>
      <c r="M212" s="865"/>
      <c r="N212" s="865"/>
      <c r="O212" s="865"/>
      <c r="P212" s="865"/>
      <c r="Q212" s="865"/>
      <c r="R212" s="865"/>
      <c r="S212" s="865"/>
      <c r="T212" s="865"/>
      <c r="U212" s="865"/>
      <c r="V212" s="865"/>
      <c r="W212" s="865"/>
      <c r="X212" s="866"/>
      <c r="Y212" s="866"/>
      <c r="Z212" s="852"/>
      <c r="AA212" s="853"/>
      <c r="AB212" s="853"/>
      <c r="AC212" s="853"/>
      <c r="AD212" s="853"/>
      <c r="AE212" s="853"/>
      <c r="AF212" s="853"/>
      <c r="AG212" s="853"/>
      <c r="AH212" s="853"/>
      <c r="AI212" s="853"/>
      <c r="AJ212" s="853"/>
      <c r="AK212" s="853"/>
      <c r="AL212" s="853"/>
      <c r="AM212" s="853"/>
      <c r="AN212" s="853"/>
      <c r="AO212" s="853"/>
    </row>
    <row r="213" spans="1:41" ht="15">
      <c r="A213" s="867"/>
      <c r="B213" s="855"/>
      <c r="C213" s="749"/>
      <c r="D213" s="745"/>
      <c r="E213" s="749"/>
      <c r="F213" s="864"/>
      <c r="G213" s="864"/>
      <c r="H213" s="749"/>
      <c r="I213" s="749"/>
      <c r="J213" s="749"/>
      <c r="K213" s="865"/>
      <c r="L213" s="865"/>
      <c r="M213" s="865"/>
      <c r="N213" s="865"/>
      <c r="O213" s="865"/>
      <c r="P213" s="865"/>
      <c r="Q213" s="865"/>
      <c r="R213" s="865"/>
      <c r="S213" s="865"/>
      <c r="T213" s="865"/>
      <c r="U213" s="865"/>
      <c r="V213" s="865"/>
      <c r="W213" s="865"/>
      <c r="X213" s="866"/>
      <c r="Y213" s="866"/>
      <c r="Z213" s="852"/>
      <c r="AA213" s="853"/>
      <c r="AB213" s="853"/>
      <c r="AC213" s="853"/>
      <c r="AD213" s="853"/>
      <c r="AE213" s="853"/>
      <c r="AF213" s="853"/>
      <c r="AG213" s="853"/>
      <c r="AH213" s="853"/>
      <c r="AI213" s="853"/>
      <c r="AJ213" s="853"/>
      <c r="AK213" s="853"/>
      <c r="AL213" s="853"/>
      <c r="AM213" s="853"/>
      <c r="AN213" s="853"/>
      <c r="AO213" s="853"/>
    </row>
    <row r="214" spans="1:41" ht="15">
      <c r="A214" s="867"/>
      <c r="B214" s="855"/>
      <c r="C214" s="749"/>
      <c r="D214" s="745"/>
      <c r="E214" s="749"/>
      <c r="F214" s="864"/>
      <c r="G214" s="864"/>
      <c r="H214" s="749"/>
      <c r="I214" s="749"/>
      <c r="J214" s="749"/>
      <c r="K214" s="865"/>
      <c r="L214" s="865"/>
      <c r="M214" s="865"/>
      <c r="N214" s="865"/>
      <c r="O214" s="865"/>
      <c r="P214" s="865"/>
      <c r="Q214" s="865"/>
      <c r="R214" s="865"/>
      <c r="S214" s="865"/>
      <c r="T214" s="865"/>
      <c r="U214" s="865"/>
      <c r="V214" s="865"/>
      <c r="W214" s="865"/>
      <c r="X214" s="866"/>
      <c r="Y214" s="866"/>
      <c r="Z214" s="852"/>
      <c r="AA214" s="853"/>
      <c r="AB214" s="853"/>
      <c r="AC214" s="853"/>
      <c r="AD214" s="853"/>
      <c r="AE214" s="853"/>
      <c r="AF214" s="853"/>
      <c r="AG214" s="853"/>
      <c r="AH214" s="853"/>
      <c r="AI214" s="853"/>
      <c r="AJ214" s="853"/>
      <c r="AK214" s="853"/>
      <c r="AL214" s="853"/>
      <c r="AM214" s="853"/>
      <c r="AN214" s="853"/>
      <c r="AO214" s="853"/>
    </row>
    <row r="215" spans="1:41" ht="15">
      <c r="A215" s="867"/>
      <c r="B215" s="855"/>
      <c r="C215" s="749"/>
      <c r="D215" s="745"/>
      <c r="E215" s="749"/>
      <c r="F215" s="864"/>
      <c r="G215" s="864"/>
      <c r="H215" s="749"/>
      <c r="I215" s="749"/>
      <c r="J215" s="749"/>
      <c r="K215" s="865"/>
      <c r="L215" s="865"/>
      <c r="M215" s="865"/>
      <c r="N215" s="865"/>
      <c r="O215" s="865"/>
      <c r="P215" s="865"/>
      <c r="Q215" s="865"/>
      <c r="R215" s="865"/>
      <c r="S215" s="865"/>
      <c r="T215" s="865"/>
      <c r="U215" s="865"/>
      <c r="V215" s="865"/>
      <c r="W215" s="865"/>
      <c r="X215" s="866"/>
      <c r="Y215" s="866"/>
      <c r="Z215" s="852"/>
      <c r="AA215" s="853"/>
      <c r="AB215" s="853"/>
      <c r="AC215" s="853"/>
      <c r="AD215" s="853"/>
      <c r="AE215" s="853"/>
      <c r="AF215" s="853"/>
      <c r="AG215" s="853"/>
      <c r="AH215" s="853"/>
      <c r="AI215" s="853"/>
      <c r="AJ215" s="853"/>
      <c r="AK215" s="853"/>
      <c r="AL215" s="853"/>
      <c r="AM215" s="853"/>
      <c r="AN215" s="853"/>
      <c r="AO215" s="853"/>
    </row>
    <row r="216" spans="1:41" ht="15">
      <c r="A216" s="867"/>
      <c r="B216" s="855"/>
      <c r="C216" s="749"/>
      <c r="D216" s="745"/>
      <c r="E216" s="749"/>
      <c r="F216" s="864"/>
      <c r="G216" s="864"/>
      <c r="H216" s="749"/>
      <c r="I216" s="749"/>
      <c r="J216" s="749"/>
      <c r="K216" s="865"/>
      <c r="L216" s="865"/>
      <c r="M216" s="865"/>
      <c r="N216" s="865"/>
      <c r="O216" s="865"/>
      <c r="P216" s="865"/>
      <c r="Q216" s="865"/>
      <c r="R216" s="865"/>
      <c r="S216" s="865"/>
      <c r="T216" s="865"/>
      <c r="U216" s="865"/>
      <c r="V216" s="865"/>
      <c r="W216" s="865"/>
      <c r="X216" s="866"/>
      <c r="Y216" s="866"/>
      <c r="Z216" s="852"/>
      <c r="AA216" s="853"/>
      <c r="AB216" s="853"/>
      <c r="AC216" s="853"/>
      <c r="AD216" s="853"/>
      <c r="AE216" s="853"/>
      <c r="AF216" s="853"/>
      <c r="AG216" s="853"/>
      <c r="AH216" s="853"/>
      <c r="AI216" s="853"/>
      <c r="AJ216" s="853"/>
      <c r="AK216" s="853"/>
      <c r="AL216" s="853"/>
      <c r="AM216" s="853"/>
      <c r="AN216" s="853"/>
      <c r="AO216" s="853"/>
    </row>
    <row r="217" spans="1:41" ht="15">
      <c r="A217" s="867"/>
      <c r="B217" s="855"/>
      <c r="C217" s="749"/>
      <c r="D217" s="745"/>
      <c r="E217" s="749"/>
      <c r="F217" s="864"/>
      <c r="G217" s="864"/>
      <c r="H217" s="749"/>
      <c r="I217" s="749"/>
      <c r="J217" s="749"/>
      <c r="K217" s="865"/>
      <c r="L217" s="865"/>
      <c r="M217" s="865"/>
      <c r="N217" s="865"/>
      <c r="O217" s="865"/>
      <c r="P217" s="865"/>
      <c r="Q217" s="865"/>
      <c r="R217" s="865"/>
      <c r="S217" s="865"/>
      <c r="T217" s="865"/>
      <c r="U217" s="865"/>
      <c r="V217" s="865"/>
      <c r="W217" s="865"/>
      <c r="X217" s="866"/>
      <c r="Y217" s="866"/>
      <c r="Z217" s="852"/>
      <c r="AA217" s="853"/>
      <c r="AB217" s="853"/>
      <c r="AC217" s="853"/>
      <c r="AD217" s="853"/>
      <c r="AE217" s="853"/>
      <c r="AF217" s="853"/>
      <c r="AG217" s="853"/>
      <c r="AH217" s="853"/>
      <c r="AI217" s="853"/>
      <c r="AJ217" s="853"/>
      <c r="AK217" s="853"/>
      <c r="AL217" s="853"/>
      <c r="AM217" s="853"/>
      <c r="AN217" s="853"/>
      <c r="AO217" s="853"/>
    </row>
    <row r="218" spans="1:41" ht="15">
      <c r="A218" s="867"/>
      <c r="B218" s="855"/>
      <c r="C218" s="749"/>
      <c r="D218" s="745"/>
      <c r="E218" s="749"/>
      <c r="F218" s="864"/>
      <c r="G218" s="864"/>
      <c r="H218" s="749"/>
      <c r="I218" s="749"/>
      <c r="J218" s="749"/>
      <c r="K218" s="865"/>
      <c r="L218" s="865"/>
      <c r="M218" s="865"/>
      <c r="N218" s="865"/>
      <c r="O218" s="865"/>
      <c r="P218" s="865"/>
      <c r="Q218" s="865"/>
      <c r="R218" s="865"/>
      <c r="S218" s="865"/>
      <c r="T218" s="865"/>
      <c r="U218" s="865"/>
      <c r="V218" s="865"/>
      <c r="W218" s="865"/>
      <c r="X218" s="866"/>
      <c r="Y218" s="866"/>
      <c r="Z218" s="852"/>
      <c r="AA218" s="853"/>
      <c r="AB218" s="853"/>
      <c r="AC218" s="853"/>
      <c r="AD218" s="853"/>
      <c r="AE218" s="853"/>
      <c r="AF218" s="853"/>
      <c r="AG218" s="853"/>
      <c r="AH218" s="853"/>
      <c r="AI218" s="853"/>
      <c r="AJ218" s="853"/>
      <c r="AK218" s="853"/>
      <c r="AL218" s="853"/>
      <c r="AM218" s="853"/>
      <c r="AN218" s="853"/>
      <c r="AO218" s="853"/>
    </row>
    <row r="219" spans="1:41" ht="15">
      <c r="A219" s="867"/>
      <c r="B219" s="855"/>
      <c r="C219" s="749"/>
      <c r="D219" s="745"/>
      <c r="E219" s="749"/>
      <c r="F219" s="864"/>
      <c r="G219" s="864"/>
      <c r="H219" s="749"/>
      <c r="I219" s="749"/>
      <c r="J219" s="749"/>
      <c r="K219" s="865"/>
      <c r="L219" s="865"/>
      <c r="M219" s="865"/>
      <c r="N219" s="865"/>
      <c r="O219" s="865"/>
      <c r="P219" s="865"/>
      <c r="Q219" s="865"/>
      <c r="R219" s="865"/>
      <c r="S219" s="865"/>
      <c r="T219" s="865"/>
      <c r="U219" s="865"/>
      <c r="V219" s="865"/>
      <c r="W219" s="865"/>
      <c r="X219" s="866"/>
      <c r="Y219" s="866"/>
      <c r="Z219" s="852"/>
      <c r="AA219" s="853"/>
      <c r="AB219" s="853"/>
      <c r="AC219" s="853"/>
      <c r="AD219" s="853"/>
      <c r="AE219" s="853"/>
      <c r="AF219" s="853"/>
      <c r="AG219" s="853"/>
      <c r="AH219" s="853"/>
      <c r="AI219" s="853"/>
      <c r="AJ219" s="853"/>
      <c r="AK219" s="853"/>
      <c r="AL219" s="853"/>
      <c r="AM219" s="853"/>
      <c r="AN219" s="853"/>
      <c r="AO219" s="853"/>
    </row>
    <row r="220" spans="1:41" ht="15">
      <c r="A220" s="867"/>
      <c r="B220" s="855"/>
      <c r="C220" s="749"/>
      <c r="D220" s="745"/>
      <c r="E220" s="749"/>
      <c r="F220" s="864"/>
      <c r="G220" s="864"/>
      <c r="H220" s="749"/>
      <c r="I220" s="749"/>
      <c r="J220" s="749"/>
      <c r="K220" s="865"/>
      <c r="L220" s="865"/>
      <c r="M220" s="865"/>
      <c r="N220" s="865"/>
      <c r="O220" s="865"/>
      <c r="P220" s="865"/>
      <c r="Q220" s="865"/>
      <c r="R220" s="865"/>
      <c r="S220" s="865"/>
      <c r="T220" s="865"/>
      <c r="U220" s="865"/>
      <c r="V220" s="865"/>
      <c r="W220" s="865"/>
      <c r="X220" s="866"/>
      <c r="Y220" s="866"/>
      <c r="Z220" s="852"/>
      <c r="AA220" s="853"/>
      <c r="AB220" s="853"/>
      <c r="AC220" s="853"/>
      <c r="AD220" s="853"/>
      <c r="AE220" s="853"/>
      <c r="AF220" s="853"/>
      <c r="AG220" s="853"/>
      <c r="AH220" s="853"/>
      <c r="AI220" s="853"/>
      <c r="AJ220" s="853"/>
      <c r="AK220" s="853"/>
      <c r="AL220" s="853"/>
      <c r="AM220" s="853"/>
      <c r="AN220" s="853"/>
      <c r="AO220" s="853"/>
    </row>
    <row r="221" spans="1:41" ht="15">
      <c r="A221" s="867"/>
      <c r="B221" s="855"/>
      <c r="C221" s="749"/>
      <c r="D221" s="745"/>
      <c r="E221" s="749"/>
      <c r="F221" s="864"/>
      <c r="G221" s="864"/>
      <c r="H221" s="749"/>
      <c r="I221" s="749"/>
      <c r="J221" s="749"/>
      <c r="K221" s="865"/>
      <c r="L221" s="865"/>
      <c r="M221" s="865"/>
      <c r="N221" s="865"/>
      <c r="O221" s="865"/>
      <c r="P221" s="865"/>
      <c r="Q221" s="865"/>
      <c r="R221" s="865"/>
      <c r="S221" s="865"/>
      <c r="T221" s="865"/>
      <c r="U221" s="865"/>
      <c r="V221" s="865"/>
      <c r="W221" s="865"/>
      <c r="X221" s="866"/>
      <c r="Y221" s="866"/>
      <c r="Z221" s="852"/>
      <c r="AA221" s="853"/>
      <c r="AB221" s="853"/>
      <c r="AC221" s="853"/>
      <c r="AD221" s="853"/>
      <c r="AE221" s="853"/>
      <c r="AF221" s="853"/>
      <c r="AG221" s="853"/>
      <c r="AH221" s="853"/>
      <c r="AI221" s="853"/>
      <c r="AJ221" s="853"/>
      <c r="AK221" s="853"/>
      <c r="AL221" s="853"/>
      <c r="AM221" s="853"/>
      <c r="AN221" s="853"/>
      <c r="AO221" s="853"/>
    </row>
    <row r="222" spans="1:41" ht="15">
      <c r="A222" s="867"/>
      <c r="B222" s="855"/>
      <c r="C222" s="749"/>
      <c r="D222" s="745"/>
      <c r="E222" s="749"/>
      <c r="F222" s="864"/>
      <c r="G222" s="864"/>
      <c r="H222" s="749"/>
      <c r="I222" s="749"/>
      <c r="J222" s="749"/>
      <c r="K222" s="865"/>
      <c r="L222" s="865"/>
      <c r="M222" s="865"/>
      <c r="N222" s="865"/>
      <c r="O222" s="865"/>
      <c r="P222" s="865"/>
      <c r="Q222" s="865"/>
      <c r="R222" s="865"/>
      <c r="S222" s="865"/>
      <c r="T222" s="865"/>
      <c r="U222" s="865"/>
      <c r="V222" s="865"/>
      <c r="W222" s="865"/>
      <c r="X222" s="866"/>
      <c r="Y222" s="866"/>
      <c r="Z222" s="852"/>
      <c r="AA222" s="853"/>
      <c r="AB222" s="853"/>
      <c r="AC222" s="853"/>
      <c r="AD222" s="853"/>
      <c r="AE222" s="853"/>
      <c r="AF222" s="853"/>
      <c r="AG222" s="853"/>
      <c r="AH222" s="853"/>
      <c r="AI222" s="853"/>
      <c r="AJ222" s="853"/>
      <c r="AK222" s="853"/>
      <c r="AL222" s="853"/>
      <c r="AM222" s="853"/>
      <c r="AN222" s="853"/>
      <c r="AO222" s="853"/>
    </row>
    <row r="223" spans="1:41" ht="15">
      <c r="A223" s="867"/>
      <c r="B223" s="855"/>
      <c r="C223" s="749"/>
      <c r="D223" s="745"/>
      <c r="E223" s="749"/>
      <c r="F223" s="864"/>
      <c r="G223" s="864"/>
      <c r="H223" s="749"/>
      <c r="I223" s="749"/>
      <c r="J223" s="749"/>
      <c r="K223" s="865"/>
      <c r="L223" s="865"/>
      <c r="M223" s="865"/>
      <c r="N223" s="865"/>
      <c r="O223" s="865"/>
      <c r="P223" s="865"/>
      <c r="Q223" s="865"/>
      <c r="R223" s="865"/>
      <c r="S223" s="865"/>
      <c r="T223" s="865"/>
      <c r="U223" s="865"/>
      <c r="V223" s="865"/>
      <c r="W223" s="865"/>
      <c r="X223" s="866"/>
      <c r="Y223" s="866"/>
      <c r="Z223" s="852"/>
      <c r="AA223" s="853"/>
      <c r="AB223" s="853"/>
      <c r="AC223" s="853"/>
      <c r="AD223" s="853"/>
      <c r="AE223" s="853"/>
      <c r="AF223" s="853"/>
      <c r="AG223" s="853"/>
      <c r="AH223" s="853"/>
      <c r="AI223" s="853"/>
      <c r="AJ223" s="853"/>
      <c r="AK223" s="853"/>
      <c r="AL223" s="853"/>
      <c r="AM223" s="853"/>
      <c r="AN223" s="853"/>
      <c r="AO223" s="853"/>
    </row>
    <row r="224" spans="1:41" ht="15">
      <c r="A224" s="867"/>
      <c r="B224" s="855"/>
      <c r="C224" s="749"/>
      <c r="D224" s="745"/>
      <c r="E224" s="749"/>
      <c r="F224" s="864"/>
      <c r="G224" s="864"/>
      <c r="H224" s="749"/>
      <c r="I224" s="749"/>
      <c r="J224" s="749"/>
      <c r="K224" s="865"/>
      <c r="L224" s="865"/>
      <c r="M224" s="865"/>
      <c r="N224" s="865"/>
      <c r="O224" s="865"/>
      <c r="P224" s="865"/>
      <c r="Q224" s="865"/>
      <c r="R224" s="865"/>
      <c r="S224" s="865"/>
      <c r="T224" s="865"/>
      <c r="U224" s="865"/>
      <c r="V224" s="865"/>
      <c r="W224" s="865"/>
      <c r="X224" s="866"/>
      <c r="Y224" s="866"/>
      <c r="Z224" s="852"/>
      <c r="AA224" s="853"/>
      <c r="AB224" s="853"/>
      <c r="AC224" s="853"/>
      <c r="AD224" s="853"/>
      <c r="AE224" s="853"/>
      <c r="AF224" s="853"/>
      <c r="AG224" s="853"/>
      <c r="AH224" s="853"/>
      <c r="AI224" s="853"/>
      <c r="AJ224" s="853"/>
      <c r="AK224" s="853"/>
      <c r="AL224" s="853"/>
      <c r="AM224" s="853"/>
      <c r="AN224" s="853"/>
      <c r="AO224" s="853"/>
    </row>
    <row r="225" spans="1:41" ht="15">
      <c r="A225" s="867"/>
      <c r="B225" s="855"/>
      <c r="C225" s="749"/>
      <c r="D225" s="745"/>
      <c r="E225" s="749"/>
      <c r="F225" s="864"/>
      <c r="G225" s="864"/>
      <c r="H225" s="749"/>
      <c r="I225" s="749"/>
      <c r="J225" s="749"/>
      <c r="K225" s="865"/>
      <c r="L225" s="865"/>
      <c r="M225" s="865"/>
      <c r="N225" s="865"/>
      <c r="O225" s="865"/>
      <c r="P225" s="865"/>
      <c r="Q225" s="865"/>
      <c r="R225" s="865"/>
      <c r="S225" s="865"/>
      <c r="T225" s="865"/>
      <c r="U225" s="865"/>
      <c r="V225" s="865"/>
      <c r="W225" s="865"/>
      <c r="X225" s="866"/>
      <c r="Y225" s="866"/>
      <c r="Z225" s="852"/>
      <c r="AA225" s="853"/>
      <c r="AB225" s="853"/>
      <c r="AC225" s="853"/>
      <c r="AD225" s="853"/>
      <c r="AE225" s="853"/>
      <c r="AF225" s="853"/>
      <c r="AG225" s="853"/>
      <c r="AH225" s="853"/>
      <c r="AI225" s="853"/>
      <c r="AJ225" s="853"/>
      <c r="AK225" s="853"/>
      <c r="AL225" s="853"/>
      <c r="AM225" s="853"/>
      <c r="AN225" s="853"/>
      <c r="AO225" s="853"/>
    </row>
    <row r="226" spans="1:41" ht="15">
      <c r="A226" s="867"/>
      <c r="B226" s="855"/>
      <c r="C226" s="749"/>
      <c r="D226" s="745"/>
      <c r="E226" s="749"/>
      <c r="F226" s="864"/>
      <c r="G226" s="864"/>
      <c r="H226" s="749"/>
      <c r="I226" s="749"/>
      <c r="J226" s="749"/>
      <c r="K226" s="865"/>
      <c r="L226" s="865"/>
      <c r="M226" s="865"/>
      <c r="N226" s="865"/>
      <c r="O226" s="865"/>
      <c r="P226" s="865"/>
      <c r="Q226" s="865"/>
      <c r="R226" s="865"/>
      <c r="S226" s="865"/>
      <c r="T226" s="865"/>
      <c r="U226" s="865"/>
      <c r="V226" s="865"/>
      <c r="W226" s="865"/>
      <c r="X226" s="866"/>
      <c r="Y226" s="866"/>
      <c r="Z226" s="852"/>
      <c r="AA226" s="853"/>
      <c r="AB226" s="853"/>
      <c r="AC226" s="853"/>
      <c r="AD226" s="853"/>
      <c r="AE226" s="853"/>
      <c r="AF226" s="853"/>
      <c r="AG226" s="853"/>
      <c r="AH226" s="853"/>
      <c r="AI226" s="853"/>
      <c r="AJ226" s="853"/>
      <c r="AK226" s="853"/>
      <c r="AL226" s="853"/>
      <c r="AM226" s="853"/>
      <c r="AN226" s="853"/>
      <c r="AO226" s="853"/>
    </row>
    <row r="227" spans="1:41" ht="15">
      <c r="A227" s="867"/>
      <c r="B227" s="855"/>
      <c r="C227" s="749"/>
      <c r="D227" s="745"/>
      <c r="E227" s="749"/>
      <c r="F227" s="864"/>
      <c r="G227" s="864"/>
      <c r="H227" s="749"/>
      <c r="I227" s="749"/>
      <c r="J227" s="749"/>
      <c r="K227" s="865"/>
      <c r="L227" s="865"/>
      <c r="M227" s="865"/>
      <c r="N227" s="865"/>
      <c r="O227" s="865"/>
      <c r="P227" s="865"/>
      <c r="Q227" s="865"/>
      <c r="R227" s="865"/>
      <c r="S227" s="865"/>
      <c r="T227" s="865"/>
      <c r="U227" s="865"/>
      <c r="V227" s="865"/>
      <c r="W227" s="865"/>
      <c r="X227" s="866"/>
      <c r="Y227" s="866"/>
      <c r="Z227" s="852"/>
      <c r="AA227" s="853"/>
      <c r="AB227" s="853"/>
      <c r="AC227" s="853"/>
      <c r="AD227" s="853"/>
      <c r="AE227" s="853"/>
      <c r="AF227" s="853"/>
      <c r="AG227" s="853"/>
      <c r="AH227" s="853"/>
      <c r="AI227" s="853"/>
      <c r="AJ227" s="853"/>
      <c r="AK227" s="853"/>
      <c r="AL227" s="853"/>
      <c r="AM227" s="853"/>
      <c r="AN227" s="853"/>
      <c r="AO227" s="853"/>
    </row>
    <row r="228" spans="1:41" ht="15">
      <c r="A228" s="867"/>
      <c r="B228" s="855"/>
      <c r="C228" s="749"/>
      <c r="D228" s="745"/>
      <c r="E228" s="749"/>
      <c r="F228" s="864"/>
      <c r="G228" s="864"/>
      <c r="H228" s="749"/>
      <c r="I228" s="749"/>
      <c r="J228" s="749"/>
      <c r="K228" s="865"/>
      <c r="L228" s="865"/>
      <c r="M228" s="865"/>
      <c r="N228" s="865"/>
      <c r="O228" s="865"/>
      <c r="P228" s="865"/>
      <c r="Q228" s="865"/>
      <c r="R228" s="865"/>
      <c r="S228" s="865"/>
      <c r="T228" s="865"/>
      <c r="U228" s="865"/>
      <c r="V228" s="865"/>
      <c r="W228" s="865"/>
      <c r="X228" s="866"/>
      <c r="Y228" s="866"/>
      <c r="Z228" s="852"/>
      <c r="AA228" s="853"/>
      <c r="AB228" s="853"/>
      <c r="AC228" s="853"/>
      <c r="AD228" s="853"/>
      <c r="AE228" s="853"/>
      <c r="AF228" s="853"/>
      <c r="AG228" s="853"/>
      <c r="AH228" s="853"/>
      <c r="AI228" s="853"/>
      <c r="AJ228" s="853"/>
      <c r="AK228" s="853"/>
      <c r="AL228" s="853"/>
      <c r="AM228" s="853"/>
      <c r="AN228" s="853"/>
      <c r="AO228" s="853"/>
    </row>
    <row r="229" spans="1:41" ht="15">
      <c r="A229" s="867"/>
      <c r="B229" s="855"/>
      <c r="C229" s="749"/>
      <c r="D229" s="745"/>
      <c r="E229" s="749"/>
      <c r="F229" s="864"/>
      <c r="G229" s="864"/>
      <c r="H229" s="749"/>
      <c r="I229" s="749"/>
      <c r="J229" s="749"/>
      <c r="K229" s="865"/>
      <c r="L229" s="865"/>
      <c r="M229" s="865"/>
      <c r="N229" s="865"/>
      <c r="O229" s="865"/>
      <c r="P229" s="865"/>
      <c r="Q229" s="865"/>
      <c r="R229" s="865"/>
      <c r="S229" s="865"/>
      <c r="T229" s="865"/>
      <c r="U229" s="865"/>
      <c r="V229" s="865"/>
      <c r="W229" s="865"/>
      <c r="X229" s="866"/>
      <c r="Y229" s="866"/>
      <c r="Z229" s="852"/>
      <c r="AA229" s="853"/>
      <c r="AB229" s="853"/>
      <c r="AC229" s="853"/>
      <c r="AD229" s="853"/>
      <c r="AE229" s="853"/>
      <c r="AF229" s="853"/>
      <c r="AG229" s="853"/>
      <c r="AH229" s="853"/>
      <c r="AI229" s="853"/>
      <c r="AJ229" s="853"/>
      <c r="AK229" s="853"/>
      <c r="AL229" s="853"/>
      <c r="AM229" s="853"/>
      <c r="AN229" s="853"/>
      <c r="AO229" s="853"/>
    </row>
    <row r="230" spans="1:41" ht="15">
      <c r="A230" s="867"/>
      <c r="B230" s="855"/>
      <c r="C230" s="749"/>
      <c r="D230" s="745"/>
      <c r="E230" s="749"/>
      <c r="F230" s="864"/>
      <c r="G230" s="864"/>
      <c r="H230" s="749"/>
      <c r="I230" s="749"/>
      <c r="J230" s="749"/>
      <c r="K230" s="865"/>
      <c r="L230" s="865"/>
      <c r="M230" s="865"/>
      <c r="N230" s="865"/>
      <c r="O230" s="865"/>
      <c r="P230" s="865"/>
      <c r="Q230" s="865"/>
      <c r="R230" s="865"/>
      <c r="S230" s="865"/>
      <c r="T230" s="865"/>
      <c r="U230" s="865"/>
      <c r="V230" s="865"/>
      <c r="W230" s="865"/>
      <c r="X230" s="866"/>
      <c r="Y230" s="866"/>
      <c r="Z230" s="852"/>
      <c r="AA230" s="853"/>
      <c r="AB230" s="853"/>
      <c r="AC230" s="853"/>
      <c r="AD230" s="853"/>
      <c r="AE230" s="853"/>
      <c r="AF230" s="853"/>
      <c r="AG230" s="853"/>
      <c r="AH230" s="853"/>
      <c r="AI230" s="853"/>
      <c r="AJ230" s="853"/>
      <c r="AK230" s="853"/>
      <c r="AL230" s="853"/>
      <c r="AM230" s="853"/>
      <c r="AN230" s="853"/>
      <c r="AO230" s="853"/>
    </row>
    <row r="231" spans="1:41" ht="15">
      <c r="A231" s="867"/>
      <c r="B231" s="855"/>
      <c r="C231" s="749"/>
      <c r="D231" s="745"/>
      <c r="E231" s="749"/>
      <c r="F231" s="864"/>
      <c r="G231" s="864"/>
      <c r="H231" s="749"/>
      <c r="I231" s="749"/>
      <c r="J231" s="749"/>
      <c r="K231" s="865"/>
      <c r="L231" s="865"/>
      <c r="M231" s="865"/>
      <c r="N231" s="865"/>
      <c r="O231" s="865"/>
      <c r="P231" s="865"/>
      <c r="Q231" s="865"/>
      <c r="R231" s="865"/>
      <c r="S231" s="865"/>
      <c r="T231" s="865"/>
      <c r="U231" s="865"/>
      <c r="V231" s="865"/>
      <c r="W231" s="865"/>
      <c r="X231" s="866"/>
      <c r="Y231" s="866"/>
      <c r="Z231" s="852"/>
      <c r="AA231" s="853"/>
      <c r="AB231" s="853"/>
      <c r="AC231" s="853"/>
      <c r="AD231" s="853"/>
      <c r="AE231" s="853"/>
      <c r="AF231" s="853"/>
      <c r="AG231" s="853"/>
      <c r="AH231" s="853"/>
      <c r="AI231" s="853"/>
      <c r="AJ231" s="853"/>
      <c r="AK231" s="853"/>
      <c r="AL231" s="853"/>
      <c r="AM231" s="853"/>
      <c r="AN231" s="853"/>
      <c r="AO231" s="853"/>
    </row>
    <row r="232" spans="1:41" ht="15">
      <c r="A232" s="867"/>
      <c r="B232" s="855"/>
      <c r="C232" s="749"/>
      <c r="D232" s="745"/>
      <c r="E232" s="749"/>
      <c r="F232" s="864"/>
      <c r="G232" s="864"/>
      <c r="H232" s="749"/>
      <c r="I232" s="749"/>
      <c r="J232" s="749"/>
      <c r="K232" s="865"/>
      <c r="L232" s="865"/>
      <c r="M232" s="865"/>
      <c r="N232" s="865"/>
      <c r="O232" s="865"/>
      <c r="P232" s="865"/>
      <c r="Q232" s="865"/>
      <c r="R232" s="865"/>
      <c r="S232" s="865"/>
      <c r="T232" s="865"/>
      <c r="U232" s="865"/>
      <c r="V232" s="865"/>
      <c r="W232" s="865"/>
      <c r="X232" s="866"/>
      <c r="Y232" s="866"/>
      <c r="Z232" s="852"/>
      <c r="AA232" s="853"/>
      <c r="AB232" s="853"/>
      <c r="AC232" s="853"/>
      <c r="AD232" s="853"/>
      <c r="AE232" s="853"/>
      <c r="AF232" s="853"/>
      <c r="AG232" s="853"/>
      <c r="AH232" s="853"/>
      <c r="AI232" s="853"/>
      <c r="AJ232" s="853"/>
      <c r="AK232" s="853"/>
      <c r="AL232" s="853"/>
      <c r="AM232" s="853"/>
      <c r="AN232" s="853"/>
      <c r="AO232" s="853"/>
    </row>
    <row r="233" spans="1:41" ht="15">
      <c r="A233" s="867"/>
      <c r="B233" s="855"/>
      <c r="C233" s="749"/>
      <c r="D233" s="745"/>
      <c r="E233" s="749"/>
      <c r="F233" s="864"/>
      <c r="G233" s="864"/>
      <c r="H233" s="749"/>
      <c r="I233" s="749"/>
      <c r="J233" s="749"/>
      <c r="K233" s="865"/>
      <c r="L233" s="865"/>
      <c r="M233" s="865"/>
      <c r="N233" s="865"/>
      <c r="O233" s="865"/>
      <c r="P233" s="865"/>
      <c r="Q233" s="865"/>
      <c r="R233" s="865"/>
      <c r="S233" s="865"/>
      <c r="T233" s="865"/>
      <c r="U233" s="865"/>
      <c r="V233" s="865"/>
      <c r="W233" s="865"/>
      <c r="X233" s="866"/>
      <c r="Y233" s="866"/>
      <c r="Z233" s="852"/>
      <c r="AA233" s="853"/>
      <c r="AB233" s="853"/>
      <c r="AC233" s="853"/>
      <c r="AD233" s="853"/>
      <c r="AE233" s="853"/>
      <c r="AF233" s="853"/>
      <c r="AG233" s="853"/>
      <c r="AH233" s="853"/>
      <c r="AI233" s="853"/>
      <c r="AJ233" s="853"/>
      <c r="AK233" s="853"/>
      <c r="AL233" s="853"/>
      <c r="AM233" s="853"/>
      <c r="AN233" s="853"/>
      <c r="AO233" s="853"/>
    </row>
    <row r="234" spans="1:41" ht="15">
      <c r="A234" s="867"/>
      <c r="B234" s="855"/>
      <c r="C234" s="749"/>
      <c r="D234" s="745"/>
      <c r="E234" s="749"/>
      <c r="F234" s="864"/>
      <c r="G234" s="864"/>
      <c r="H234" s="749"/>
      <c r="I234" s="749"/>
      <c r="J234" s="749"/>
      <c r="K234" s="865"/>
      <c r="L234" s="865"/>
      <c r="M234" s="865"/>
      <c r="N234" s="865"/>
      <c r="O234" s="865"/>
      <c r="P234" s="865"/>
      <c r="Q234" s="865"/>
      <c r="R234" s="865"/>
      <c r="S234" s="865"/>
      <c r="T234" s="865"/>
      <c r="U234" s="865"/>
      <c r="V234" s="865"/>
      <c r="W234" s="865"/>
      <c r="X234" s="866"/>
      <c r="Y234" s="866"/>
      <c r="Z234" s="852"/>
      <c r="AA234" s="853"/>
      <c r="AB234" s="853"/>
      <c r="AC234" s="853"/>
      <c r="AD234" s="853"/>
      <c r="AE234" s="853"/>
      <c r="AF234" s="853"/>
      <c r="AG234" s="853"/>
      <c r="AH234" s="853"/>
      <c r="AI234" s="853"/>
      <c r="AJ234" s="853"/>
      <c r="AK234" s="853"/>
      <c r="AL234" s="853"/>
      <c r="AM234" s="853"/>
      <c r="AN234" s="853"/>
      <c r="AO234" s="853"/>
    </row>
    <row r="235" spans="1:41" ht="15">
      <c r="A235" s="867"/>
      <c r="B235" s="855"/>
      <c r="C235" s="749"/>
      <c r="D235" s="745"/>
      <c r="E235" s="749"/>
      <c r="F235" s="864"/>
      <c r="G235" s="864"/>
      <c r="H235" s="749"/>
      <c r="I235" s="749"/>
      <c r="J235" s="749"/>
      <c r="K235" s="865"/>
      <c r="L235" s="865"/>
      <c r="M235" s="865"/>
      <c r="N235" s="865"/>
      <c r="O235" s="865"/>
      <c r="P235" s="865"/>
      <c r="Q235" s="865"/>
      <c r="R235" s="865"/>
      <c r="S235" s="865"/>
      <c r="T235" s="865"/>
      <c r="U235" s="865"/>
      <c r="V235" s="865"/>
      <c r="W235" s="865"/>
      <c r="X235" s="866"/>
      <c r="Y235" s="866"/>
      <c r="Z235" s="852"/>
      <c r="AA235" s="853"/>
      <c r="AB235" s="853"/>
      <c r="AC235" s="853"/>
      <c r="AD235" s="853"/>
      <c r="AE235" s="853"/>
      <c r="AF235" s="853"/>
      <c r="AG235" s="853"/>
      <c r="AH235" s="853"/>
      <c r="AI235" s="853"/>
      <c r="AJ235" s="853"/>
      <c r="AK235" s="853"/>
      <c r="AL235" s="853"/>
      <c r="AM235" s="853"/>
      <c r="AN235" s="853"/>
      <c r="AO235" s="853"/>
    </row>
    <row r="236" spans="1:41" ht="15">
      <c r="A236" s="867"/>
      <c r="B236" s="855"/>
      <c r="C236" s="749"/>
      <c r="D236" s="745"/>
      <c r="E236" s="749"/>
      <c r="F236" s="864"/>
      <c r="G236" s="864"/>
      <c r="H236" s="749"/>
      <c r="I236" s="749"/>
      <c r="J236" s="749"/>
      <c r="K236" s="865"/>
      <c r="L236" s="865"/>
      <c r="M236" s="865"/>
      <c r="N236" s="865"/>
      <c r="O236" s="865"/>
      <c r="P236" s="865"/>
      <c r="Q236" s="865"/>
      <c r="R236" s="865"/>
      <c r="S236" s="865"/>
      <c r="T236" s="865"/>
      <c r="U236" s="865"/>
      <c r="V236" s="865"/>
      <c r="W236" s="865"/>
      <c r="X236" s="866"/>
      <c r="Y236" s="866"/>
      <c r="Z236" s="852"/>
      <c r="AA236" s="853"/>
      <c r="AB236" s="853"/>
      <c r="AC236" s="853"/>
      <c r="AD236" s="853"/>
      <c r="AE236" s="853"/>
      <c r="AF236" s="853"/>
      <c r="AG236" s="853"/>
      <c r="AH236" s="853"/>
      <c r="AI236" s="853"/>
      <c r="AJ236" s="853"/>
      <c r="AK236" s="853"/>
      <c r="AL236" s="853"/>
      <c r="AM236" s="853"/>
      <c r="AN236" s="853"/>
      <c r="AO236" s="853"/>
    </row>
    <row r="237" spans="1:41" ht="15">
      <c r="A237" s="867"/>
      <c r="B237" s="855"/>
      <c r="C237" s="749"/>
      <c r="D237" s="745"/>
      <c r="E237" s="749"/>
      <c r="F237" s="864"/>
      <c r="G237" s="864"/>
      <c r="H237" s="749"/>
      <c r="I237" s="749"/>
      <c r="J237" s="749"/>
      <c r="K237" s="865"/>
      <c r="L237" s="865"/>
      <c r="M237" s="865"/>
      <c r="N237" s="865"/>
      <c r="O237" s="865"/>
      <c r="P237" s="865"/>
      <c r="Q237" s="865"/>
      <c r="R237" s="865"/>
      <c r="S237" s="865"/>
      <c r="T237" s="865"/>
      <c r="U237" s="865"/>
      <c r="V237" s="865"/>
      <c r="W237" s="865"/>
      <c r="X237" s="866"/>
      <c r="Y237" s="866"/>
      <c r="Z237" s="852"/>
      <c r="AA237" s="853"/>
      <c r="AB237" s="853"/>
      <c r="AC237" s="853"/>
      <c r="AD237" s="853"/>
      <c r="AE237" s="853"/>
      <c r="AF237" s="853"/>
      <c r="AG237" s="853"/>
      <c r="AH237" s="853"/>
      <c r="AI237" s="853"/>
      <c r="AJ237" s="853"/>
      <c r="AK237" s="853"/>
      <c r="AL237" s="853"/>
      <c r="AM237" s="853"/>
      <c r="AN237" s="853"/>
      <c r="AO237" s="853"/>
    </row>
    <row r="238" spans="1:41" ht="15">
      <c r="A238" s="867"/>
      <c r="B238" s="855"/>
      <c r="C238" s="749"/>
      <c r="D238" s="745"/>
      <c r="E238" s="749"/>
      <c r="F238" s="864"/>
      <c r="G238" s="864"/>
      <c r="H238" s="749"/>
      <c r="I238" s="749"/>
      <c r="J238" s="749"/>
      <c r="K238" s="865"/>
      <c r="L238" s="865"/>
      <c r="M238" s="865"/>
      <c r="N238" s="865"/>
      <c r="O238" s="865"/>
      <c r="P238" s="865"/>
      <c r="Q238" s="865"/>
      <c r="R238" s="865"/>
      <c r="S238" s="865"/>
      <c r="T238" s="865"/>
      <c r="U238" s="865"/>
      <c r="V238" s="865"/>
      <c r="W238" s="865"/>
      <c r="X238" s="866"/>
      <c r="Y238" s="866"/>
      <c r="Z238" s="852"/>
      <c r="AA238" s="853"/>
      <c r="AB238" s="853"/>
      <c r="AC238" s="853"/>
      <c r="AD238" s="853"/>
      <c r="AE238" s="853"/>
      <c r="AF238" s="853"/>
      <c r="AG238" s="853"/>
      <c r="AH238" s="853"/>
      <c r="AI238" s="853"/>
      <c r="AJ238" s="853"/>
      <c r="AK238" s="853"/>
      <c r="AL238" s="853"/>
      <c r="AM238" s="853"/>
      <c r="AN238" s="853"/>
      <c r="AO238" s="853"/>
    </row>
    <row r="239" spans="1:41" ht="15">
      <c r="A239" s="867"/>
      <c r="B239" s="855"/>
      <c r="C239" s="749"/>
      <c r="D239" s="745"/>
      <c r="E239" s="749"/>
      <c r="F239" s="864"/>
      <c r="G239" s="864"/>
      <c r="H239" s="749"/>
      <c r="I239" s="749"/>
      <c r="J239" s="749"/>
      <c r="K239" s="865"/>
      <c r="L239" s="865"/>
      <c r="M239" s="865"/>
      <c r="N239" s="865"/>
      <c r="O239" s="865"/>
      <c r="P239" s="865"/>
      <c r="Q239" s="865"/>
      <c r="R239" s="865"/>
      <c r="S239" s="865"/>
      <c r="T239" s="865"/>
      <c r="U239" s="865"/>
      <c r="V239" s="865"/>
      <c r="W239" s="865"/>
      <c r="X239" s="866"/>
      <c r="Y239" s="866"/>
      <c r="Z239" s="852"/>
      <c r="AA239" s="853"/>
      <c r="AB239" s="853"/>
      <c r="AC239" s="853"/>
      <c r="AD239" s="853"/>
      <c r="AE239" s="853"/>
      <c r="AF239" s="853"/>
      <c r="AG239" s="853"/>
      <c r="AH239" s="853"/>
      <c r="AI239" s="853"/>
      <c r="AJ239" s="853"/>
      <c r="AK239" s="853"/>
      <c r="AL239" s="853"/>
      <c r="AM239" s="853"/>
      <c r="AN239" s="853"/>
      <c r="AO239" s="853"/>
    </row>
    <row r="240" spans="1:41" ht="15">
      <c r="A240" s="867"/>
      <c r="B240" s="855"/>
      <c r="C240" s="749"/>
      <c r="D240" s="745"/>
      <c r="E240" s="749"/>
      <c r="F240" s="864"/>
      <c r="G240" s="864"/>
      <c r="H240" s="749"/>
      <c r="I240" s="749"/>
      <c r="J240" s="749"/>
      <c r="K240" s="865"/>
      <c r="L240" s="865"/>
      <c r="M240" s="865"/>
      <c r="N240" s="865"/>
      <c r="O240" s="865"/>
      <c r="P240" s="865"/>
      <c r="Q240" s="865"/>
      <c r="R240" s="865"/>
      <c r="S240" s="865"/>
      <c r="T240" s="865"/>
      <c r="U240" s="865"/>
      <c r="V240" s="865"/>
      <c r="W240" s="865"/>
      <c r="X240" s="866"/>
      <c r="Y240" s="866"/>
      <c r="Z240" s="852"/>
      <c r="AA240" s="853"/>
      <c r="AB240" s="853"/>
      <c r="AC240" s="853"/>
      <c r="AD240" s="853"/>
      <c r="AE240" s="853"/>
      <c r="AF240" s="853"/>
      <c r="AG240" s="853"/>
      <c r="AH240" s="853"/>
      <c r="AI240" s="853"/>
      <c r="AJ240" s="853"/>
      <c r="AK240" s="853"/>
      <c r="AL240" s="853"/>
      <c r="AM240" s="853"/>
      <c r="AN240" s="853"/>
      <c r="AO240" s="853"/>
    </row>
    <row r="241" spans="1:41" ht="15">
      <c r="A241" s="867"/>
      <c r="B241" s="855"/>
      <c r="C241" s="749"/>
      <c r="D241" s="745"/>
      <c r="E241" s="749"/>
      <c r="F241" s="864"/>
      <c r="G241" s="864"/>
      <c r="H241" s="749"/>
      <c r="I241" s="749"/>
      <c r="J241" s="749"/>
      <c r="K241" s="865"/>
      <c r="L241" s="865"/>
      <c r="M241" s="865"/>
      <c r="N241" s="865"/>
      <c r="O241" s="865"/>
      <c r="P241" s="865"/>
      <c r="Q241" s="865"/>
      <c r="R241" s="865"/>
      <c r="S241" s="865"/>
      <c r="T241" s="865"/>
      <c r="U241" s="865"/>
      <c r="V241" s="865"/>
      <c r="W241" s="865"/>
      <c r="X241" s="866"/>
      <c r="Y241" s="866"/>
      <c r="Z241" s="852"/>
      <c r="AA241" s="853"/>
      <c r="AB241" s="853"/>
      <c r="AC241" s="853"/>
      <c r="AD241" s="853"/>
      <c r="AE241" s="853"/>
      <c r="AF241" s="853"/>
      <c r="AG241" s="853"/>
      <c r="AH241" s="853"/>
      <c r="AI241" s="853"/>
      <c r="AJ241" s="853"/>
      <c r="AK241" s="853"/>
      <c r="AL241" s="853"/>
      <c r="AM241" s="853"/>
      <c r="AN241" s="853"/>
      <c r="AO241" s="853"/>
    </row>
    <row r="242" spans="1:41" ht="15">
      <c r="A242" s="867"/>
      <c r="B242" s="855"/>
      <c r="C242" s="749"/>
      <c r="D242" s="745"/>
      <c r="E242" s="749"/>
      <c r="F242" s="864"/>
      <c r="G242" s="864"/>
      <c r="H242" s="749"/>
      <c r="I242" s="749"/>
      <c r="J242" s="749"/>
      <c r="K242" s="865"/>
      <c r="L242" s="865"/>
      <c r="M242" s="865"/>
      <c r="N242" s="865"/>
      <c r="O242" s="865"/>
      <c r="P242" s="865"/>
      <c r="Q242" s="865"/>
      <c r="R242" s="865"/>
      <c r="S242" s="865"/>
      <c r="T242" s="865"/>
      <c r="U242" s="865"/>
      <c r="V242" s="865"/>
      <c r="W242" s="865"/>
      <c r="X242" s="866"/>
      <c r="Y242" s="866"/>
      <c r="Z242" s="852"/>
      <c r="AA242" s="853"/>
      <c r="AB242" s="853"/>
      <c r="AC242" s="853"/>
      <c r="AD242" s="853"/>
      <c r="AE242" s="853"/>
      <c r="AF242" s="853"/>
      <c r="AG242" s="853"/>
      <c r="AH242" s="853"/>
      <c r="AI242" s="853"/>
      <c r="AJ242" s="853"/>
      <c r="AK242" s="853"/>
      <c r="AL242" s="853"/>
      <c r="AM242" s="853"/>
      <c r="AN242" s="853"/>
      <c r="AO242" s="853"/>
    </row>
    <row r="243" spans="1:41" ht="15">
      <c r="A243" s="867"/>
      <c r="B243" s="855"/>
      <c r="C243" s="749"/>
      <c r="D243" s="745"/>
      <c r="E243" s="749"/>
      <c r="F243" s="864"/>
      <c r="G243" s="864"/>
      <c r="H243" s="749"/>
      <c r="I243" s="749"/>
      <c r="J243" s="749"/>
      <c r="K243" s="865"/>
      <c r="L243" s="865"/>
      <c r="M243" s="865"/>
      <c r="N243" s="865"/>
      <c r="O243" s="865"/>
      <c r="P243" s="865"/>
      <c r="Q243" s="865"/>
      <c r="R243" s="865"/>
      <c r="S243" s="865"/>
      <c r="T243" s="865"/>
      <c r="U243" s="865"/>
      <c r="V243" s="865"/>
      <c r="W243" s="865"/>
      <c r="X243" s="866"/>
      <c r="Y243" s="866"/>
      <c r="Z243" s="852"/>
      <c r="AA243" s="853"/>
      <c r="AB243" s="853"/>
      <c r="AC243" s="853"/>
      <c r="AD243" s="853"/>
      <c r="AE243" s="853"/>
      <c r="AF243" s="853"/>
      <c r="AG243" s="853"/>
      <c r="AH243" s="853"/>
      <c r="AI243" s="853"/>
      <c r="AJ243" s="853"/>
      <c r="AK243" s="853"/>
      <c r="AL243" s="853"/>
      <c r="AM243" s="853"/>
      <c r="AN243" s="853"/>
      <c r="AO243" s="853"/>
    </row>
    <row r="244" spans="1:41" ht="15">
      <c r="A244" s="867"/>
      <c r="B244" s="855"/>
      <c r="C244" s="749"/>
      <c r="D244" s="745"/>
      <c r="E244" s="749"/>
      <c r="F244" s="864"/>
      <c r="G244" s="864"/>
      <c r="H244" s="749"/>
      <c r="I244" s="749"/>
      <c r="J244" s="749"/>
      <c r="K244" s="865"/>
      <c r="L244" s="865"/>
      <c r="M244" s="865"/>
      <c r="N244" s="865"/>
      <c r="O244" s="865"/>
      <c r="P244" s="865"/>
      <c r="Q244" s="865"/>
      <c r="R244" s="865"/>
      <c r="S244" s="865"/>
      <c r="T244" s="865"/>
      <c r="U244" s="865"/>
      <c r="V244" s="865"/>
      <c r="W244" s="865"/>
      <c r="X244" s="866"/>
      <c r="Y244" s="866"/>
      <c r="Z244" s="852"/>
      <c r="AA244" s="853"/>
      <c r="AB244" s="853"/>
      <c r="AC244" s="853"/>
      <c r="AD244" s="853"/>
      <c r="AE244" s="853"/>
      <c r="AF244" s="853"/>
      <c r="AG244" s="853"/>
      <c r="AH244" s="853"/>
      <c r="AI244" s="853"/>
      <c r="AJ244" s="853"/>
      <c r="AK244" s="853"/>
      <c r="AL244" s="853"/>
      <c r="AM244" s="853"/>
      <c r="AN244" s="853"/>
      <c r="AO244" s="853"/>
    </row>
    <row r="245" spans="1:41" ht="15">
      <c r="A245" s="867"/>
      <c r="B245" s="855"/>
      <c r="C245" s="749"/>
      <c r="D245" s="745"/>
      <c r="E245" s="749"/>
      <c r="F245" s="864"/>
      <c r="G245" s="864"/>
      <c r="H245" s="749"/>
      <c r="I245" s="749"/>
      <c r="J245" s="749"/>
      <c r="K245" s="865"/>
      <c r="L245" s="865"/>
      <c r="M245" s="865"/>
      <c r="N245" s="865"/>
      <c r="O245" s="865"/>
      <c r="P245" s="865"/>
      <c r="Q245" s="865"/>
      <c r="R245" s="865"/>
      <c r="S245" s="865"/>
      <c r="T245" s="865"/>
      <c r="U245" s="865"/>
      <c r="V245" s="865"/>
      <c r="W245" s="865"/>
      <c r="X245" s="866"/>
      <c r="Y245" s="866"/>
      <c r="Z245" s="852"/>
      <c r="AA245" s="853"/>
      <c r="AB245" s="853"/>
      <c r="AC245" s="853"/>
      <c r="AD245" s="853"/>
      <c r="AE245" s="853"/>
      <c r="AF245" s="853"/>
      <c r="AG245" s="853"/>
      <c r="AH245" s="853"/>
      <c r="AI245" s="853"/>
      <c r="AJ245" s="853"/>
      <c r="AK245" s="853"/>
      <c r="AL245" s="853"/>
      <c r="AM245" s="853"/>
      <c r="AN245" s="853"/>
      <c r="AO245" s="853"/>
    </row>
    <row r="246" spans="1:41" ht="15">
      <c r="A246" s="867"/>
      <c r="B246" s="855"/>
      <c r="C246" s="749"/>
      <c r="D246" s="745"/>
      <c r="E246" s="749"/>
      <c r="F246" s="864"/>
      <c r="G246" s="864"/>
      <c r="H246" s="749"/>
      <c r="I246" s="749"/>
      <c r="J246" s="749"/>
      <c r="K246" s="865"/>
      <c r="L246" s="865"/>
      <c r="M246" s="865"/>
      <c r="N246" s="865"/>
      <c r="O246" s="865"/>
      <c r="P246" s="865"/>
      <c r="Q246" s="865"/>
      <c r="R246" s="865"/>
      <c r="S246" s="865"/>
      <c r="T246" s="865"/>
      <c r="U246" s="865"/>
      <c r="V246" s="865"/>
      <c r="W246" s="865"/>
      <c r="X246" s="866"/>
      <c r="Y246" s="866"/>
      <c r="Z246" s="852"/>
      <c r="AA246" s="853"/>
      <c r="AB246" s="853"/>
      <c r="AC246" s="853"/>
      <c r="AD246" s="853"/>
      <c r="AE246" s="853"/>
      <c r="AF246" s="853"/>
      <c r="AG246" s="853"/>
      <c r="AH246" s="853"/>
      <c r="AI246" s="853"/>
      <c r="AJ246" s="853"/>
      <c r="AK246" s="853"/>
      <c r="AL246" s="853"/>
      <c r="AM246" s="853"/>
      <c r="AN246" s="853"/>
      <c r="AO246" s="853"/>
    </row>
    <row r="247" spans="1:41" ht="15">
      <c r="A247" s="867"/>
      <c r="B247" s="855"/>
      <c r="C247" s="749"/>
      <c r="D247" s="745"/>
      <c r="E247" s="749"/>
      <c r="F247" s="864"/>
      <c r="G247" s="864"/>
      <c r="H247" s="749"/>
      <c r="I247" s="749"/>
      <c r="J247" s="749"/>
      <c r="K247" s="865"/>
      <c r="L247" s="865"/>
      <c r="M247" s="865"/>
      <c r="N247" s="865"/>
      <c r="O247" s="865"/>
      <c r="P247" s="865"/>
      <c r="Q247" s="865"/>
      <c r="R247" s="865"/>
      <c r="S247" s="865"/>
      <c r="T247" s="865"/>
      <c r="U247" s="865"/>
      <c r="V247" s="865"/>
      <c r="W247" s="865"/>
      <c r="X247" s="866"/>
      <c r="Y247" s="866"/>
      <c r="Z247" s="852"/>
      <c r="AA247" s="853"/>
      <c r="AB247" s="853"/>
      <c r="AC247" s="853"/>
      <c r="AD247" s="853"/>
      <c r="AE247" s="853"/>
      <c r="AF247" s="853"/>
      <c r="AG247" s="853"/>
      <c r="AH247" s="853"/>
      <c r="AI247" s="853"/>
      <c r="AJ247" s="853"/>
      <c r="AK247" s="853"/>
      <c r="AL247" s="853"/>
      <c r="AM247" s="853"/>
      <c r="AN247" s="853"/>
      <c r="AO247" s="853"/>
    </row>
    <row r="248" spans="1:41" ht="15">
      <c r="A248" s="867"/>
      <c r="B248" s="855"/>
      <c r="C248" s="749"/>
      <c r="D248" s="745"/>
      <c r="E248" s="749"/>
      <c r="F248" s="864"/>
      <c r="G248" s="864"/>
      <c r="H248" s="749"/>
      <c r="I248" s="749"/>
      <c r="J248" s="749"/>
      <c r="K248" s="865"/>
      <c r="L248" s="865"/>
      <c r="M248" s="865"/>
      <c r="N248" s="865"/>
      <c r="O248" s="865"/>
      <c r="P248" s="865"/>
      <c r="Q248" s="865"/>
      <c r="R248" s="865"/>
      <c r="S248" s="865"/>
      <c r="T248" s="865"/>
      <c r="U248" s="865"/>
      <c r="V248" s="865"/>
      <c r="W248" s="865"/>
      <c r="X248" s="866"/>
      <c r="Y248" s="866"/>
      <c r="Z248" s="852"/>
      <c r="AA248" s="853"/>
      <c r="AB248" s="853"/>
      <c r="AC248" s="853"/>
      <c r="AD248" s="853"/>
      <c r="AE248" s="853"/>
      <c r="AF248" s="853"/>
      <c r="AG248" s="853"/>
      <c r="AH248" s="853"/>
      <c r="AI248" s="853"/>
      <c r="AJ248" s="853"/>
      <c r="AK248" s="853"/>
      <c r="AL248" s="853"/>
      <c r="AM248" s="853"/>
      <c r="AN248" s="853"/>
      <c r="AO248" s="853"/>
    </row>
    <row r="249" spans="1:41" ht="15">
      <c r="A249" s="867"/>
      <c r="B249" s="855"/>
      <c r="C249" s="749"/>
      <c r="D249" s="745"/>
      <c r="E249" s="749"/>
      <c r="F249" s="864"/>
      <c r="G249" s="864"/>
      <c r="H249" s="749"/>
      <c r="I249" s="749"/>
      <c r="J249" s="749"/>
      <c r="K249" s="865"/>
      <c r="L249" s="865"/>
      <c r="M249" s="865"/>
      <c r="N249" s="865"/>
      <c r="O249" s="865"/>
      <c r="P249" s="865"/>
      <c r="Q249" s="865"/>
      <c r="R249" s="865"/>
      <c r="S249" s="865"/>
      <c r="T249" s="865"/>
      <c r="U249" s="865"/>
      <c r="V249" s="865"/>
      <c r="W249" s="865"/>
      <c r="X249" s="866"/>
      <c r="Y249" s="866"/>
      <c r="Z249" s="852"/>
      <c r="AA249" s="853"/>
      <c r="AB249" s="853"/>
      <c r="AC249" s="853"/>
      <c r="AD249" s="853"/>
      <c r="AE249" s="853"/>
      <c r="AF249" s="853"/>
      <c r="AG249" s="853"/>
      <c r="AH249" s="853"/>
      <c r="AI249" s="853"/>
      <c r="AJ249" s="853"/>
      <c r="AK249" s="853"/>
      <c r="AL249" s="853"/>
      <c r="AM249" s="853"/>
      <c r="AN249" s="853"/>
      <c r="AO249" s="853"/>
    </row>
    <row r="250" spans="1:41" ht="15">
      <c r="A250" s="867"/>
      <c r="B250" s="855"/>
      <c r="C250" s="749"/>
      <c r="D250" s="745"/>
      <c r="E250" s="749"/>
      <c r="F250" s="864"/>
      <c r="G250" s="864"/>
      <c r="H250" s="749"/>
      <c r="I250" s="749"/>
      <c r="J250" s="749"/>
      <c r="K250" s="865"/>
      <c r="L250" s="865"/>
      <c r="M250" s="865"/>
      <c r="N250" s="865"/>
      <c r="O250" s="865"/>
      <c r="P250" s="865"/>
      <c r="Q250" s="865"/>
      <c r="R250" s="865"/>
      <c r="S250" s="865"/>
      <c r="T250" s="865"/>
      <c r="U250" s="865"/>
      <c r="V250" s="865"/>
      <c r="W250" s="865"/>
      <c r="X250" s="866"/>
      <c r="Y250" s="866"/>
      <c r="Z250" s="852"/>
      <c r="AA250" s="853"/>
      <c r="AB250" s="853"/>
      <c r="AC250" s="853"/>
      <c r="AD250" s="853"/>
      <c r="AE250" s="853"/>
      <c r="AF250" s="853"/>
      <c r="AG250" s="853"/>
      <c r="AH250" s="853"/>
      <c r="AI250" s="853"/>
      <c r="AJ250" s="853"/>
      <c r="AK250" s="853"/>
      <c r="AL250" s="853"/>
      <c r="AM250" s="853"/>
      <c r="AN250" s="853"/>
      <c r="AO250" s="853"/>
    </row>
    <row r="251" spans="1:41" ht="15">
      <c r="A251" s="867"/>
      <c r="B251" s="855"/>
      <c r="C251" s="749"/>
      <c r="D251" s="745"/>
      <c r="E251" s="749"/>
      <c r="F251" s="864"/>
      <c r="G251" s="864"/>
      <c r="H251" s="749"/>
      <c r="I251" s="749"/>
      <c r="J251" s="749"/>
      <c r="K251" s="865"/>
      <c r="L251" s="865"/>
      <c r="M251" s="865"/>
      <c r="N251" s="865"/>
      <c r="O251" s="865"/>
      <c r="P251" s="865"/>
      <c r="Q251" s="865"/>
      <c r="R251" s="865"/>
      <c r="S251" s="865"/>
      <c r="T251" s="865"/>
      <c r="U251" s="865"/>
      <c r="V251" s="865"/>
      <c r="W251" s="865"/>
      <c r="X251" s="866"/>
      <c r="Y251" s="866"/>
      <c r="Z251" s="852"/>
      <c r="AA251" s="853"/>
      <c r="AB251" s="853"/>
      <c r="AC251" s="853"/>
      <c r="AD251" s="853"/>
      <c r="AE251" s="853"/>
      <c r="AF251" s="853"/>
      <c r="AG251" s="853"/>
      <c r="AH251" s="853"/>
      <c r="AI251" s="853"/>
      <c r="AJ251" s="853"/>
      <c r="AK251" s="853"/>
      <c r="AL251" s="853"/>
      <c r="AM251" s="853"/>
      <c r="AN251" s="853"/>
      <c r="AO251" s="853"/>
    </row>
    <row r="252" spans="1:41" ht="15">
      <c r="A252" s="867"/>
      <c r="B252" s="855"/>
      <c r="C252" s="749"/>
      <c r="D252" s="745"/>
      <c r="E252" s="749"/>
      <c r="F252" s="864"/>
      <c r="G252" s="864"/>
      <c r="H252" s="749"/>
      <c r="I252" s="749"/>
      <c r="J252" s="749"/>
      <c r="K252" s="865"/>
      <c r="L252" s="865"/>
      <c r="M252" s="865"/>
      <c r="N252" s="865"/>
      <c r="O252" s="865"/>
      <c r="P252" s="865"/>
      <c r="Q252" s="865"/>
      <c r="R252" s="865"/>
      <c r="S252" s="865"/>
      <c r="T252" s="865"/>
      <c r="U252" s="865"/>
      <c r="V252" s="865"/>
      <c r="W252" s="865"/>
      <c r="X252" s="866"/>
      <c r="Y252" s="866"/>
      <c r="Z252" s="852"/>
      <c r="AA252" s="853"/>
      <c r="AB252" s="853"/>
      <c r="AC252" s="853"/>
      <c r="AD252" s="853"/>
      <c r="AE252" s="853"/>
      <c r="AF252" s="853"/>
      <c r="AG252" s="853"/>
      <c r="AH252" s="853"/>
      <c r="AI252" s="853"/>
      <c r="AJ252" s="853"/>
      <c r="AK252" s="853"/>
      <c r="AL252" s="853"/>
      <c r="AM252" s="853"/>
      <c r="AN252" s="853"/>
      <c r="AO252" s="853"/>
    </row>
    <row r="253" spans="1:41" ht="15">
      <c r="A253" s="867"/>
      <c r="B253" s="855"/>
      <c r="C253" s="749"/>
      <c r="D253" s="745"/>
      <c r="E253" s="749"/>
      <c r="F253" s="864"/>
      <c r="G253" s="864"/>
      <c r="H253" s="749"/>
      <c r="I253" s="749"/>
      <c r="J253" s="749"/>
      <c r="K253" s="865"/>
      <c r="L253" s="865"/>
      <c r="M253" s="865"/>
      <c r="N253" s="865"/>
      <c r="O253" s="865"/>
      <c r="P253" s="865"/>
      <c r="Q253" s="865"/>
      <c r="R253" s="865"/>
      <c r="S253" s="865"/>
      <c r="T253" s="865"/>
      <c r="U253" s="865"/>
      <c r="V253" s="865"/>
      <c r="W253" s="865"/>
      <c r="X253" s="866"/>
      <c r="Y253" s="866"/>
      <c r="Z253" s="852"/>
      <c r="AA253" s="853"/>
      <c r="AB253" s="853"/>
      <c r="AC253" s="853"/>
      <c r="AD253" s="853"/>
      <c r="AE253" s="853"/>
      <c r="AF253" s="853"/>
      <c r="AG253" s="853"/>
      <c r="AH253" s="853"/>
      <c r="AI253" s="853"/>
      <c r="AJ253" s="853"/>
      <c r="AK253" s="853"/>
      <c r="AL253" s="853"/>
      <c r="AM253" s="853"/>
      <c r="AN253" s="853"/>
      <c r="AO253" s="853"/>
    </row>
    <row r="254" spans="1:41" ht="15">
      <c r="A254" s="867"/>
      <c r="B254" s="855"/>
      <c r="C254" s="749"/>
      <c r="D254" s="745"/>
      <c r="E254" s="749"/>
      <c r="F254" s="864"/>
      <c r="G254" s="864"/>
      <c r="H254" s="749"/>
      <c r="I254" s="749"/>
      <c r="J254" s="749"/>
      <c r="K254" s="865"/>
      <c r="L254" s="865"/>
      <c r="M254" s="865"/>
      <c r="N254" s="865"/>
      <c r="O254" s="865"/>
      <c r="P254" s="865"/>
      <c r="Q254" s="865"/>
      <c r="R254" s="865"/>
      <c r="S254" s="865"/>
      <c r="T254" s="865"/>
      <c r="U254" s="865"/>
      <c r="V254" s="865"/>
      <c r="W254" s="865"/>
      <c r="X254" s="866"/>
      <c r="Y254" s="866"/>
      <c r="Z254" s="852"/>
      <c r="AA254" s="853"/>
      <c r="AB254" s="853"/>
      <c r="AC254" s="853"/>
      <c r="AD254" s="853"/>
      <c r="AE254" s="853"/>
      <c r="AF254" s="853"/>
      <c r="AG254" s="853"/>
      <c r="AH254" s="853"/>
      <c r="AI254" s="853"/>
      <c r="AJ254" s="853"/>
      <c r="AK254" s="853"/>
      <c r="AL254" s="853"/>
      <c r="AM254" s="853"/>
      <c r="AN254" s="853"/>
      <c r="AO254" s="853"/>
    </row>
    <row r="255" spans="1:41" ht="15">
      <c r="A255" s="867"/>
      <c r="B255" s="855"/>
      <c r="C255" s="749"/>
      <c r="D255" s="745"/>
      <c r="E255" s="749"/>
      <c r="F255" s="864"/>
      <c r="G255" s="864"/>
      <c r="H255" s="749"/>
      <c r="I255" s="749"/>
      <c r="J255" s="749"/>
      <c r="K255" s="865"/>
      <c r="L255" s="865"/>
      <c r="M255" s="865"/>
      <c r="N255" s="865"/>
      <c r="O255" s="865"/>
      <c r="P255" s="865"/>
      <c r="Q255" s="865"/>
      <c r="R255" s="865"/>
      <c r="S255" s="865"/>
      <c r="T255" s="865"/>
      <c r="U255" s="865"/>
      <c r="V255" s="865"/>
      <c r="W255" s="865"/>
      <c r="X255" s="866"/>
      <c r="Y255" s="866"/>
      <c r="Z255" s="852"/>
      <c r="AA255" s="853"/>
      <c r="AB255" s="853"/>
      <c r="AC255" s="853"/>
      <c r="AD255" s="853"/>
      <c r="AE255" s="853"/>
      <c r="AF255" s="853"/>
      <c r="AG255" s="853"/>
      <c r="AH255" s="853"/>
      <c r="AI255" s="853"/>
      <c r="AJ255" s="853"/>
      <c r="AK255" s="853"/>
      <c r="AL255" s="853"/>
      <c r="AM255" s="853"/>
      <c r="AN255" s="853"/>
      <c r="AO255" s="853"/>
    </row>
    <row r="256" spans="1:41" ht="15">
      <c r="A256" s="867"/>
      <c r="B256" s="855"/>
      <c r="C256" s="749"/>
      <c r="D256" s="745"/>
      <c r="E256" s="749"/>
      <c r="F256" s="864"/>
      <c r="G256" s="864"/>
      <c r="H256" s="749"/>
      <c r="I256" s="749"/>
      <c r="J256" s="749"/>
      <c r="K256" s="865"/>
      <c r="L256" s="865"/>
      <c r="M256" s="865"/>
      <c r="N256" s="865"/>
      <c r="O256" s="865"/>
      <c r="P256" s="865"/>
      <c r="Q256" s="865"/>
      <c r="R256" s="865"/>
      <c r="S256" s="865"/>
      <c r="T256" s="865"/>
      <c r="U256" s="865"/>
      <c r="V256" s="865"/>
      <c r="W256" s="865"/>
      <c r="X256" s="866"/>
      <c r="Y256" s="866"/>
      <c r="Z256" s="852"/>
      <c r="AA256" s="853"/>
      <c r="AB256" s="853"/>
      <c r="AC256" s="853"/>
      <c r="AD256" s="853"/>
      <c r="AE256" s="853"/>
      <c r="AF256" s="853"/>
      <c r="AG256" s="853"/>
      <c r="AH256" s="853"/>
      <c r="AI256" s="853"/>
      <c r="AJ256" s="853"/>
      <c r="AK256" s="853"/>
      <c r="AL256" s="853"/>
      <c r="AM256" s="853"/>
      <c r="AN256" s="853"/>
      <c r="AO256" s="853"/>
    </row>
    <row r="257" spans="1:41" ht="15">
      <c r="A257" s="867"/>
      <c r="B257" s="855"/>
      <c r="C257" s="749"/>
      <c r="D257" s="745"/>
      <c r="E257" s="749"/>
      <c r="F257" s="864"/>
      <c r="G257" s="864"/>
      <c r="H257" s="749"/>
      <c r="I257" s="749"/>
      <c r="J257" s="749"/>
      <c r="K257" s="865"/>
      <c r="L257" s="865"/>
      <c r="M257" s="865"/>
      <c r="N257" s="865"/>
      <c r="O257" s="865"/>
      <c r="P257" s="865"/>
      <c r="Q257" s="865"/>
      <c r="R257" s="865"/>
      <c r="S257" s="865"/>
      <c r="T257" s="865"/>
      <c r="U257" s="865"/>
      <c r="V257" s="865"/>
      <c r="W257" s="865"/>
      <c r="X257" s="866"/>
      <c r="Y257" s="866"/>
      <c r="Z257" s="852"/>
      <c r="AA257" s="853"/>
      <c r="AB257" s="853"/>
      <c r="AC257" s="853"/>
      <c r="AD257" s="853"/>
      <c r="AE257" s="853"/>
      <c r="AF257" s="853"/>
      <c r="AG257" s="853"/>
      <c r="AH257" s="853"/>
      <c r="AI257" s="853"/>
      <c r="AJ257" s="853"/>
      <c r="AK257" s="853"/>
      <c r="AL257" s="853"/>
      <c r="AM257" s="853"/>
      <c r="AN257" s="853"/>
      <c r="AO257" s="853"/>
    </row>
    <row r="258" spans="1:41" ht="15">
      <c r="A258" s="867"/>
      <c r="B258" s="855"/>
      <c r="C258" s="749"/>
      <c r="D258" s="745"/>
      <c r="E258" s="749"/>
      <c r="F258" s="864"/>
      <c r="G258" s="864"/>
      <c r="H258" s="749"/>
      <c r="I258" s="749"/>
      <c r="J258" s="749"/>
      <c r="K258" s="865"/>
      <c r="L258" s="865"/>
      <c r="M258" s="865"/>
      <c r="N258" s="865"/>
      <c r="O258" s="865"/>
      <c r="P258" s="865"/>
      <c r="Q258" s="865"/>
      <c r="R258" s="865"/>
      <c r="S258" s="865"/>
      <c r="T258" s="865"/>
      <c r="U258" s="865"/>
      <c r="V258" s="865"/>
      <c r="W258" s="865"/>
      <c r="X258" s="866"/>
      <c r="Y258" s="866"/>
      <c r="Z258" s="852"/>
      <c r="AA258" s="853"/>
      <c r="AB258" s="853"/>
      <c r="AC258" s="853"/>
      <c r="AD258" s="853"/>
      <c r="AE258" s="853"/>
      <c r="AF258" s="853"/>
      <c r="AG258" s="853"/>
      <c r="AH258" s="853"/>
      <c r="AI258" s="853"/>
      <c r="AJ258" s="853"/>
      <c r="AK258" s="853"/>
      <c r="AL258" s="853"/>
      <c r="AM258" s="853"/>
      <c r="AN258" s="853"/>
      <c r="AO258" s="853"/>
    </row>
    <row r="259" spans="1:41" ht="15">
      <c r="A259" s="867"/>
      <c r="B259" s="855"/>
      <c r="C259" s="749"/>
      <c r="D259" s="745"/>
      <c r="E259" s="749"/>
      <c r="F259" s="864"/>
      <c r="G259" s="864"/>
      <c r="H259" s="749"/>
      <c r="I259" s="749"/>
      <c r="J259" s="749"/>
      <c r="K259" s="865"/>
      <c r="L259" s="865"/>
      <c r="M259" s="865"/>
      <c r="N259" s="865"/>
      <c r="O259" s="865"/>
      <c r="P259" s="865"/>
      <c r="Q259" s="865"/>
      <c r="R259" s="865"/>
      <c r="S259" s="865"/>
      <c r="T259" s="865"/>
      <c r="U259" s="865"/>
      <c r="V259" s="865"/>
      <c r="W259" s="865"/>
      <c r="X259" s="866"/>
      <c r="Y259" s="866"/>
      <c r="Z259" s="852"/>
      <c r="AA259" s="853"/>
      <c r="AB259" s="853"/>
      <c r="AC259" s="853"/>
      <c r="AD259" s="853"/>
      <c r="AE259" s="853"/>
      <c r="AF259" s="853"/>
      <c r="AG259" s="853"/>
      <c r="AH259" s="853"/>
      <c r="AI259" s="853"/>
      <c r="AJ259" s="853"/>
      <c r="AK259" s="853"/>
      <c r="AL259" s="853"/>
      <c r="AM259" s="853"/>
      <c r="AN259" s="853"/>
      <c r="AO259" s="853"/>
    </row>
    <row r="260" spans="1:41" ht="15">
      <c r="A260" s="867"/>
      <c r="B260" s="855"/>
      <c r="C260" s="749"/>
      <c r="D260" s="745"/>
      <c r="E260" s="749"/>
      <c r="F260" s="864"/>
      <c r="G260" s="864"/>
      <c r="H260" s="749"/>
      <c r="I260" s="749"/>
      <c r="J260" s="749"/>
      <c r="K260" s="865"/>
      <c r="L260" s="865"/>
      <c r="M260" s="865"/>
      <c r="N260" s="865"/>
      <c r="O260" s="865"/>
      <c r="P260" s="865"/>
      <c r="Q260" s="865"/>
      <c r="R260" s="865"/>
      <c r="S260" s="865"/>
      <c r="T260" s="865"/>
      <c r="U260" s="865"/>
      <c r="V260" s="865"/>
      <c r="W260" s="865"/>
      <c r="X260" s="866"/>
      <c r="Y260" s="866"/>
      <c r="Z260" s="852"/>
      <c r="AA260" s="853"/>
      <c r="AB260" s="853"/>
      <c r="AC260" s="853"/>
      <c r="AD260" s="853"/>
      <c r="AE260" s="853"/>
      <c r="AF260" s="853"/>
      <c r="AG260" s="853"/>
      <c r="AH260" s="853"/>
      <c r="AI260" s="853"/>
      <c r="AJ260" s="853"/>
      <c r="AK260" s="853"/>
      <c r="AL260" s="853"/>
      <c r="AM260" s="853"/>
      <c r="AN260" s="853"/>
      <c r="AO260" s="853"/>
    </row>
    <row r="261" spans="1:41" ht="15">
      <c r="A261" s="867"/>
      <c r="B261" s="855"/>
      <c r="C261" s="749"/>
      <c r="D261" s="745"/>
      <c r="E261" s="749"/>
      <c r="F261" s="864"/>
      <c r="G261" s="864"/>
      <c r="H261" s="749"/>
      <c r="I261" s="749"/>
      <c r="J261" s="749"/>
      <c r="K261" s="865"/>
      <c r="L261" s="865"/>
      <c r="M261" s="865"/>
      <c r="N261" s="865"/>
      <c r="O261" s="865"/>
      <c r="P261" s="865"/>
      <c r="Q261" s="865"/>
      <c r="R261" s="865"/>
      <c r="S261" s="865"/>
      <c r="T261" s="865"/>
      <c r="U261" s="865"/>
      <c r="V261" s="865"/>
      <c r="W261" s="865"/>
      <c r="X261" s="866"/>
      <c r="Y261" s="866"/>
      <c r="Z261" s="852"/>
      <c r="AA261" s="853"/>
      <c r="AB261" s="853"/>
      <c r="AC261" s="853"/>
      <c r="AD261" s="853"/>
      <c r="AE261" s="853"/>
      <c r="AF261" s="853"/>
      <c r="AG261" s="853"/>
      <c r="AH261" s="853"/>
      <c r="AI261" s="853"/>
      <c r="AJ261" s="853"/>
      <c r="AK261" s="853"/>
      <c r="AL261" s="853"/>
      <c r="AM261" s="853"/>
      <c r="AN261" s="853"/>
      <c r="AO261" s="853"/>
    </row>
    <row r="262" spans="1:41" ht="15">
      <c r="A262" s="867"/>
      <c r="B262" s="855"/>
      <c r="C262" s="749"/>
      <c r="D262" s="745"/>
      <c r="E262" s="749"/>
      <c r="F262" s="864"/>
      <c r="G262" s="864"/>
      <c r="H262" s="749"/>
      <c r="I262" s="749"/>
      <c r="J262" s="749"/>
      <c r="K262" s="865"/>
      <c r="L262" s="865"/>
      <c r="M262" s="865"/>
      <c r="N262" s="865"/>
      <c r="O262" s="865"/>
      <c r="P262" s="865"/>
      <c r="Q262" s="865"/>
      <c r="R262" s="865"/>
      <c r="S262" s="865"/>
      <c r="T262" s="865"/>
      <c r="U262" s="865"/>
      <c r="V262" s="865"/>
      <c r="W262" s="865"/>
      <c r="X262" s="866"/>
      <c r="Y262" s="866"/>
      <c r="Z262" s="852"/>
      <c r="AA262" s="853"/>
      <c r="AB262" s="853"/>
      <c r="AC262" s="853"/>
      <c r="AD262" s="853"/>
      <c r="AE262" s="853"/>
      <c r="AF262" s="853"/>
      <c r="AG262" s="853"/>
      <c r="AH262" s="853"/>
      <c r="AI262" s="853"/>
      <c r="AJ262" s="853"/>
      <c r="AK262" s="853"/>
      <c r="AL262" s="853"/>
      <c r="AM262" s="853"/>
      <c r="AN262" s="853"/>
      <c r="AO262" s="853"/>
    </row>
    <row r="263" spans="1:41" ht="15">
      <c r="A263" s="867"/>
      <c r="B263" s="855"/>
      <c r="C263" s="749"/>
      <c r="D263" s="745"/>
      <c r="E263" s="749"/>
      <c r="F263" s="864"/>
      <c r="G263" s="864"/>
      <c r="H263" s="749"/>
      <c r="I263" s="749"/>
      <c r="J263" s="749"/>
      <c r="K263" s="865"/>
      <c r="L263" s="865"/>
      <c r="M263" s="865"/>
      <c r="N263" s="865"/>
      <c r="O263" s="865"/>
      <c r="P263" s="865"/>
      <c r="Q263" s="865"/>
      <c r="R263" s="865"/>
      <c r="S263" s="865"/>
      <c r="T263" s="865"/>
      <c r="U263" s="865"/>
      <c r="V263" s="865"/>
      <c r="W263" s="865"/>
      <c r="X263" s="866"/>
      <c r="Y263" s="866"/>
      <c r="Z263" s="852"/>
      <c r="AA263" s="853"/>
      <c r="AB263" s="853"/>
      <c r="AC263" s="853"/>
      <c r="AD263" s="853"/>
      <c r="AE263" s="853"/>
      <c r="AF263" s="853"/>
      <c r="AG263" s="853"/>
      <c r="AH263" s="853"/>
      <c r="AI263" s="853"/>
      <c r="AJ263" s="853"/>
      <c r="AK263" s="853"/>
      <c r="AL263" s="853"/>
      <c r="AM263" s="853"/>
      <c r="AN263" s="853"/>
      <c r="AO263" s="853"/>
    </row>
    <row r="264" spans="1:41" ht="15">
      <c r="A264" s="867"/>
      <c r="B264" s="855"/>
      <c r="C264" s="749"/>
      <c r="D264" s="745"/>
      <c r="E264" s="749"/>
      <c r="F264" s="864"/>
      <c r="G264" s="864"/>
      <c r="H264" s="749"/>
      <c r="I264" s="749"/>
      <c r="J264" s="749"/>
      <c r="K264" s="865"/>
      <c r="L264" s="865"/>
      <c r="M264" s="865"/>
      <c r="N264" s="865"/>
      <c r="O264" s="865"/>
      <c r="P264" s="865"/>
      <c r="Q264" s="865"/>
      <c r="R264" s="865"/>
      <c r="S264" s="865"/>
      <c r="T264" s="865"/>
      <c r="U264" s="865"/>
      <c r="V264" s="865"/>
      <c r="W264" s="865"/>
      <c r="X264" s="866"/>
      <c r="Y264" s="866"/>
      <c r="Z264" s="852"/>
      <c r="AA264" s="853"/>
      <c r="AB264" s="853"/>
      <c r="AC264" s="853"/>
      <c r="AD264" s="853"/>
      <c r="AE264" s="853"/>
      <c r="AF264" s="853"/>
      <c r="AG264" s="853"/>
      <c r="AH264" s="853"/>
      <c r="AI264" s="853"/>
      <c r="AJ264" s="853"/>
      <c r="AK264" s="853"/>
      <c r="AL264" s="853"/>
      <c r="AM264" s="853"/>
      <c r="AN264" s="853"/>
      <c r="AO264" s="853"/>
    </row>
    <row r="265" spans="1:41" ht="15">
      <c r="A265" s="867"/>
      <c r="B265" s="855"/>
      <c r="C265" s="749"/>
      <c r="D265" s="745"/>
      <c r="E265" s="749"/>
      <c r="F265" s="864"/>
      <c r="G265" s="864"/>
      <c r="H265" s="749"/>
      <c r="I265" s="749"/>
      <c r="J265" s="749"/>
      <c r="K265" s="865"/>
      <c r="L265" s="865"/>
      <c r="M265" s="865"/>
      <c r="N265" s="865"/>
      <c r="O265" s="865"/>
      <c r="P265" s="865"/>
      <c r="Q265" s="865"/>
      <c r="R265" s="865"/>
      <c r="S265" s="865"/>
      <c r="T265" s="865"/>
      <c r="U265" s="865"/>
      <c r="V265" s="865"/>
      <c r="W265" s="865"/>
      <c r="X265" s="866"/>
      <c r="Y265" s="866"/>
      <c r="Z265" s="852"/>
      <c r="AA265" s="853"/>
      <c r="AB265" s="853"/>
      <c r="AC265" s="853"/>
      <c r="AD265" s="853"/>
      <c r="AE265" s="853"/>
      <c r="AF265" s="853"/>
      <c r="AG265" s="853"/>
      <c r="AH265" s="853"/>
      <c r="AI265" s="853"/>
      <c r="AJ265" s="853"/>
      <c r="AK265" s="853"/>
      <c r="AL265" s="853"/>
      <c r="AM265" s="853"/>
      <c r="AN265" s="853"/>
      <c r="AO265" s="853"/>
    </row>
    <row r="266" spans="1:41" ht="15">
      <c r="A266" s="867"/>
      <c r="B266" s="855"/>
      <c r="C266" s="749"/>
      <c r="D266" s="745"/>
      <c r="E266" s="749"/>
      <c r="F266" s="864"/>
      <c r="G266" s="864"/>
      <c r="H266" s="749"/>
      <c r="I266" s="749"/>
      <c r="J266" s="749"/>
      <c r="K266" s="865"/>
      <c r="L266" s="865"/>
      <c r="M266" s="865"/>
      <c r="N266" s="865"/>
      <c r="O266" s="865"/>
      <c r="P266" s="865"/>
      <c r="Q266" s="865"/>
      <c r="R266" s="865"/>
      <c r="S266" s="865"/>
      <c r="T266" s="865"/>
      <c r="U266" s="865"/>
      <c r="V266" s="865"/>
      <c r="W266" s="865"/>
      <c r="X266" s="866"/>
      <c r="Y266" s="866"/>
      <c r="Z266" s="852"/>
      <c r="AA266" s="853"/>
      <c r="AB266" s="853"/>
      <c r="AC266" s="853"/>
      <c r="AD266" s="853"/>
      <c r="AE266" s="853"/>
      <c r="AF266" s="853"/>
      <c r="AG266" s="853"/>
      <c r="AH266" s="853"/>
      <c r="AI266" s="853"/>
      <c r="AJ266" s="853"/>
      <c r="AK266" s="853"/>
      <c r="AL266" s="853"/>
      <c r="AM266" s="853"/>
      <c r="AN266" s="853"/>
      <c r="AO266" s="853"/>
    </row>
    <row r="267" spans="1:41" ht="15">
      <c r="A267" s="867"/>
      <c r="B267" s="855"/>
      <c r="C267" s="749"/>
      <c r="D267" s="745"/>
      <c r="E267" s="749"/>
      <c r="F267" s="864"/>
      <c r="G267" s="864"/>
      <c r="H267" s="749"/>
      <c r="I267" s="749"/>
      <c r="J267" s="749"/>
      <c r="K267" s="865"/>
      <c r="L267" s="865"/>
      <c r="M267" s="865"/>
      <c r="N267" s="865"/>
      <c r="O267" s="865"/>
      <c r="P267" s="865"/>
      <c r="Q267" s="865"/>
      <c r="R267" s="865"/>
      <c r="S267" s="865"/>
      <c r="T267" s="865"/>
      <c r="U267" s="865"/>
      <c r="V267" s="865"/>
      <c r="W267" s="865"/>
      <c r="X267" s="866"/>
      <c r="Y267" s="866"/>
      <c r="Z267" s="852"/>
      <c r="AA267" s="853"/>
      <c r="AB267" s="853"/>
      <c r="AC267" s="853"/>
      <c r="AD267" s="853"/>
      <c r="AE267" s="853"/>
      <c r="AF267" s="853"/>
      <c r="AG267" s="853"/>
      <c r="AH267" s="853"/>
      <c r="AI267" s="853"/>
      <c r="AJ267" s="853"/>
      <c r="AK267" s="853"/>
      <c r="AL267" s="853"/>
      <c r="AM267" s="853"/>
      <c r="AN267" s="853"/>
      <c r="AO267" s="853"/>
    </row>
    <row r="268" spans="1:41" ht="15">
      <c r="A268" s="867"/>
      <c r="B268" s="855"/>
      <c r="C268" s="749"/>
      <c r="D268" s="745"/>
      <c r="E268" s="749"/>
      <c r="F268" s="864"/>
      <c r="G268" s="864"/>
      <c r="H268" s="749"/>
      <c r="I268" s="749"/>
      <c r="J268" s="749"/>
      <c r="K268" s="865"/>
      <c r="L268" s="865"/>
      <c r="M268" s="865"/>
      <c r="N268" s="865"/>
      <c r="O268" s="865"/>
      <c r="P268" s="865"/>
      <c r="Q268" s="865"/>
      <c r="R268" s="865"/>
      <c r="S268" s="865"/>
      <c r="T268" s="865"/>
      <c r="U268" s="865"/>
      <c r="V268" s="865"/>
      <c r="W268" s="865"/>
      <c r="X268" s="866"/>
      <c r="Y268" s="866"/>
      <c r="Z268" s="852"/>
      <c r="AA268" s="853"/>
      <c r="AB268" s="853"/>
      <c r="AC268" s="853"/>
      <c r="AD268" s="853"/>
      <c r="AE268" s="853"/>
      <c r="AF268" s="853"/>
      <c r="AG268" s="853"/>
      <c r="AH268" s="853"/>
      <c r="AI268" s="853"/>
      <c r="AJ268" s="853"/>
      <c r="AK268" s="853"/>
      <c r="AL268" s="853"/>
      <c r="AM268" s="853"/>
      <c r="AN268" s="853"/>
      <c r="AO268" s="853"/>
    </row>
    <row r="269" spans="1:41" ht="15">
      <c r="A269" s="867"/>
      <c r="B269" s="855"/>
      <c r="C269" s="749"/>
      <c r="D269" s="745"/>
      <c r="E269" s="749"/>
      <c r="F269" s="864"/>
      <c r="G269" s="864"/>
      <c r="H269" s="749"/>
      <c r="I269" s="749"/>
      <c r="J269" s="749"/>
      <c r="K269" s="865"/>
      <c r="L269" s="865"/>
      <c r="M269" s="865"/>
      <c r="N269" s="865"/>
      <c r="O269" s="865"/>
      <c r="P269" s="865"/>
      <c r="Q269" s="865"/>
      <c r="R269" s="865"/>
      <c r="S269" s="865"/>
      <c r="T269" s="865"/>
      <c r="U269" s="865"/>
      <c r="V269" s="865"/>
      <c r="W269" s="865"/>
      <c r="X269" s="866"/>
      <c r="Y269" s="866"/>
      <c r="Z269" s="852"/>
      <c r="AA269" s="853"/>
      <c r="AB269" s="853"/>
      <c r="AC269" s="853"/>
      <c r="AD269" s="853"/>
      <c r="AE269" s="853"/>
      <c r="AF269" s="853"/>
      <c r="AG269" s="853"/>
      <c r="AH269" s="853"/>
      <c r="AI269" s="853"/>
      <c r="AJ269" s="853"/>
      <c r="AK269" s="853"/>
      <c r="AL269" s="853"/>
      <c r="AM269" s="853"/>
      <c r="AN269" s="853"/>
      <c r="AO269" s="853"/>
    </row>
    <row r="270" spans="1:41" ht="15">
      <c r="A270" s="867"/>
      <c r="B270" s="855"/>
      <c r="C270" s="749"/>
      <c r="D270" s="745"/>
      <c r="E270" s="749"/>
      <c r="F270" s="864"/>
      <c r="G270" s="864"/>
      <c r="H270" s="749"/>
      <c r="I270" s="749"/>
      <c r="J270" s="749"/>
      <c r="K270" s="865"/>
      <c r="L270" s="865"/>
      <c r="M270" s="865"/>
      <c r="N270" s="865"/>
      <c r="O270" s="865"/>
      <c r="P270" s="865"/>
      <c r="Q270" s="865"/>
      <c r="R270" s="865"/>
      <c r="S270" s="865"/>
      <c r="T270" s="865"/>
      <c r="U270" s="865"/>
      <c r="V270" s="865"/>
      <c r="W270" s="865"/>
      <c r="X270" s="866"/>
      <c r="Y270" s="866"/>
      <c r="Z270" s="852"/>
      <c r="AA270" s="853"/>
      <c r="AB270" s="853"/>
      <c r="AC270" s="853"/>
      <c r="AD270" s="853"/>
      <c r="AE270" s="853"/>
      <c r="AF270" s="853"/>
      <c r="AG270" s="853"/>
      <c r="AH270" s="853"/>
      <c r="AI270" s="853"/>
      <c r="AJ270" s="853"/>
      <c r="AK270" s="853"/>
      <c r="AL270" s="853"/>
      <c r="AM270" s="853"/>
      <c r="AN270" s="853"/>
      <c r="AO270" s="853"/>
    </row>
    <row r="271" spans="1:41" ht="15">
      <c r="A271" s="867"/>
      <c r="B271" s="855"/>
      <c r="C271" s="749"/>
      <c r="D271" s="745"/>
      <c r="E271" s="749"/>
      <c r="F271" s="864"/>
      <c r="G271" s="864"/>
      <c r="H271" s="749"/>
      <c r="I271" s="749"/>
      <c r="J271" s="749"/>
      <c r="K271" s="865"/>
      <c r="L271" s="865"/>
      <c r="M271" s="865"/>
      <c r="N271" s="865"/>
      <c r="O271" s="865"/>
      <c r="P271" s="865"/>
      <c r="Q271" s="865"/>
      <c r="R271" s="865"/>
      <c r="S271" s="865"/>
      <c r="T271" s="865"/>
      <c r="U271" s="865"/>
      <c r="V271" s="865"/>
      <c r="W271" s="865"/>
      <c r="X271" s="866"/>
      <c r="Y271" s="866"/>
      <c r="Z271" s="852"/>
      <c r="AA271" s="853"/>
      <c r="AB271" s="853"/>
      <c r="AC271" s="853"/>
      <c r="AD271" s="853"/>
      <c r="AE271" s="853"/>
      <c r="AF271" s="853"/>
      <c r="AG271" s="853"/>
      <c r="AH271" s="853"/>
      <c r="AI271" s="853"/>
      <c r="AJ271" s="853"/>
      <c r="AK271" s="853"/>
      <c r="AL271" s="853"/>
      <c r="AM271" s="853"/>
      <c r="AN271" s="853"/>
      <c r="AO271" s="853"/>
    </row>
    <row r="272" spans="1:41" ht="15">
      <c r="A272" s="867"/>
      <c r="B272" s="855"/>
      <c r="C272" s="749"/>
      <c r="D272" s="745"/>
      <c r="E272" s="749"/>
      <c r="F272" s="864"/>
      <c r="G272" s="864"/>
      <c r="H272" s="749"/>
      <c r="I272" s="749"/>
      <c r="J272" s="749"/>
      <c r="K272" s="865"/>
      <c r="L272" s="865"/>
      <c r="M272" s="865"/>
      <c r="N272" s="865"/>
      <c r="O272" s="865"/>
      <c r="P272" s="865"/>
      <c r="Q272" s="865"/>
      <c r="R272" s="865"/>
      <c r="S272" s="865"/>
      <c r="T272" s="865"/>
      <c r="U272" s="865"/>
      <c r="V272" s="865"/>
      <c r="W272" s="865"/>
      <c r="X272" s="866"/>
      <c r="Y272" s="866"/>
      <c r="Z272" s="852"/>
      <c r="AA272" s="853"/>
      <c r="AB272" s="853"/>
      <c r="AC272" s="853"/>
      <c r="AD272" s="853"/>
      <c r="AE272" s="853"/>
      <c r="AF272" s="853"/>
      <c r="AG272" s="853"/>
      <c r="AH272" s="853"/>
      <c r="AI272" s="853"/>
      <c r="AJ272" s="853"/>
      <c r="AK272" s="853"/>
      <c r="AL272" s="853"/>
      <c r="AM272" s="853"/>
      <c r="AN272" s="853"/>
      <c r="AO272" s="853"/>
    </row>
    <row r="273" spans="1:41" ht="15">
      <c r="A273" s="867"/>
      <c r="B273" s="855"/>
      <c r="C273" s="749"/>
      <c r="D273" s="745"/>
      <c r="E273" s="749"/>
      <c r="F273" s="864"/>
      <c r="G273" s="864"/>
      <c r="H273" s="749"/>
      <c r="I273" s="749"/>
      <c r="J273" s="749"/>
      <c r="K273" s="865"/>
      <c r="L273" s="865"/>
      <c r="M273" s="865"/>
      <c r="N273" s="865"/>
      <c r="O273" s="865"/>
      <c r="P273" s="865"/>
      <c r="Q273" s="865"/>
      <c r="R273" s="865"/>
      <c r="S273" s="865"/>
      <c r="T273" s="865"/>
      <c r="U273" s="865"/>
      <c r="V273" s="865"/>
      <c r="W273" s="865"/>
      <c r="X273" s="866"/>
      <c r="Y273" s="866"/>
      <c r="Z273" s="852"/>
      <c r="AA273" s="853"/>
      <c r="AB273" s="853"/>
      <c r="AC273" s="853"/>
      <c r="AD273" s="853"/>
      <c r="AE273" s="853"/>
      <c r="AF273" s="853"/>
      <c r="AG273" s="853"/>
      <c r="AH273" s="853"/>
      <c r="AI273" s="853"/>
      <c r="AJ273" s="853"/>
      <c r="AK273" s="853"/>
      <c r="AL273" s="853"/>
      <c r="AM273" s="853"/>
      <c r="AN273" s="853"/>
      <c r="AO273" s="853"/>
    </row>
    <row r="274" spans="1:41" ht="15">
      <c r="A274" s="867"/>
      <c r="B274" s="855"/>
      <c r="C274" s="749"/>
      <c r="D274" s="745"/>
      <c r="E274" s="749"/>
      <c r="F274" s="864"/>
      <c r="G274" s="864"/>
      <c r="H274" s="749"/>
      <c r="I274" s="749"/>
      <c r="J274" s="749"/>
      <c r="K274" s="865"/>
      <c r="L274" s="865"/>
      <c r="M274" s="865"/>
      <c r="N274" s="865"/>
      <c r="O274" s="865"/>
      <c r="P274" s="865"/>
      <c r="Q274" s="865"/>
      <c r="R274" s="865"/>
      <c r="S274" s="865"/>
      <c r="T274" s="865"/>
      <c r="U274" s="865"/>
      <c r="V274" s="865"/>
      <c r="W274" s="865"/>
      <c r="X274" s="866"/>
      <c r="Y274" s="866"/>
      <c r="Z274" s="852"/>
      <c r="AA274" s="853"/>
      <c r="AB274" s="853"/>
      <c r="AC274" s="853"/>
      <c r="AD274" s="853"/>
      <c r="AE274" s="853"/>
      <c r="AF274" s="853"/>
      <c r="AG274" s="853"/>
      <c r="AH274" s="853"/>
      <c r="AI274" s="853"/>
      <c r="AJ274" s="853"/>
      <c r="AK274" s="853"/>
      <c r="AL274" s="853"/>
      <c r="AM274" s="853"/>
      <c r="AN274" s="853"/>
      <c r="AO274" s="853"/>
    </row>
    <row r="275" spans="1:41" ht="15">
      <c r="A275" s="867"/>
      <c r="B275" s="855"/>
      <c r="C275" s="749"/>
      <c r="D275" s="745"/>
      <c r="E275" s="749"/>
      <c r="F275" s="864"/>
      <c r="G275" s="864"/>
      <c r="H275" s="749"/>
      <c r="I275" s="749"/>
      <c r="J275" s="749"/>
      <c r="K275" s="865"/>
      <c r="L275" s="865"/>
      <c r="M275" s="865"/>
      <c r="N275" s="865"/>
      <c r="O275" s="865"/>
      <c r="P275" s="865"/>
      <c r="Q275" s="865"/>
      <c r="R275" s="865"/>
      <c r="S275" s="865"/>
      <c r="T275" s="865"/>
      <c r="U275" s="865"/>
      <c r="V275" s="865"/>
      <c r="W275" s="865"/>
      <c r="X275" s="866"/>
      <c r="Y275" s="866"/>
      <c r="Z275" s="852"/>
      <c r="AA275" s="853"/>
      <c r="AB275" s="853"/>
      <c r="AC275" s="853"/>
      <c r="AD275" s="853"/>
      <c r="AE275" s="853"/>
      <c r="AF275" s="853"/>
      <c r="AG275" s="853"/>
      <c r="AH275" s="853"/>
      <c r="AI275" s="853"/>
      <c r="AJ275" s="853"/>
      <c r="AK275" s="853"/>
      <c r="AL275" s="853"/>
      <c r="AM275" s="853"/>
      <c r="AN275" s="853"/>
      <c r="AO275" s="853"/>
    </row>
    <row r="276" spans="1:41" ht="15">
      <c r="A276" s="867"/>
      <c r="B276" s="855"/>
      <c r="C276" s="749"/>
      <c r="D276" s="745"/>
      <c r="E276" s="749"/>
      <c r="F276" s="864"/>
      <c r="G276" s="864"/>
      <c r="H276" s="749"/>
      <c r="I276" s="749"/>
      <c r="J276" s="749"/>
      <c r="K276" s="865"/>
      <c r="L276" s="865"/>
      <c r="M276" s="865"/>
      <c r="N276" s="865"/>
      <c r="O276" s="865"/>
      <c r="P276" s="865"/>
      <c r="Q276" s="865"/>
      <c r="R276" s="865"/>
      <c r="S276" s="865"/>
      <c r="T276" s="865"/>
      <c r="U276" s="865"/>
      <c r="V276" s="865"/>
      <c r="W276" s="865"/>
      <c r="X276" s="866"/>
      <c r="Y276" s="866"/>
      <c r="Z276" s="852"/>
      <c r="AA276" s="853"/>
      <c r="AB276" s="853"/>
      <c r="AC276" s="853"/>
      <c r="AD276" s="853"/>
      <c r="AE276" s="853"/>
      <c r="AF276" s="853"/>
      <c r="AG276" s="853"/>
      <c r="AH276" s="853"/>
      <c r="AI276" s="853"/>
      <c r="AJ276" s="853"/>
      <c r="AK276" s="853"/>
      <c r="AL276" s="853"/>
      <c r="AM276" s="853"/>
      <c r="AN276" s="853"/>
      <c r="AO276" s="853"/>
    </row>
    <row r="277" spans="1:41" ht="15">
      <c r="A277" s="867"/>
      <c r="B277" s="855"/>
      <c r="C277" s="749"/>
      <c r="D277" s="745"/>
      <c r="E277" s="749"/>
      <c r="F277" s="864"/>
      <c r="G277" s="864"/>
      <c r="H277" s="749"/>
      <c r="I277" s="749"/>
      <c r="J277" s="749"/>
      <c r="K277" s="865"/>
      <c r="L277" s="865"/>
      <c r="M277" s="865"/>
      <c r="N277" s="865"/>
      <c r="O277" s="865"/>
      <c r="P277" s="865"/>
      <c r="Q277" s="865"/>
      <c r="R277" s="865"/>
      <c r="S277" s="865"/>
      <c r="T277" s="865"/>
      <c r="U277" s="865"/>
      <c r="V277" s="865"/>
      <c r="W277" s="865"/>
      <c r="X277" s="866"/>
      <c r="Y277" s="866"/>
      <c r="Z277" s="852"/>
      <c r="AA277" s="853"/>
      <c r="AB277" s="853"/>
      <c r="AC277" s="853"/>
      <c r="AD277" s="853"/>
      <c r="AE277" s="853"/>
      <c r="AF277" s="853"/>
      <c r="AG277" s="853"/>
      <c r="AH277" s="853"/>
      <c r="AI277" s="853"/>
      <c r="AJ277" s="853"/>
      <c r="AK277" s="853"/>
      <c r="AL277" s="853"/>
      <c r="AM277" s="853"/>
      <c r="AN277" s="853"/>
      <c r="AO277" s="853"/>
    </row>
    <row r="278" spans="1:41" ht="15">
      <c r="A278" s="867"/>
      <c r="B278" s="855"/>
      <c r="C278" s="749"/>
      <c r="D278" s="745"/>
      <c r="E278" s="749"/>
      <c r="F278" s="864"/>
      <c r="G278" s="864"/>
      <c r="H278" s="749"/>
      <c r="I278" s="749"/>
      <c r="J278" s="749"/>
      <c r="K278" s="865"/>
      <c r="L278" s="865"/>
      <c r="M278" s="865"/>
      <c r="N278" s="865"/>
      <c r="O278" s="865"/>
      <c r="P278" s="865"/>
      <c r="Q278" s="865"/>
      <c r="R278" s="865"/>
      <c r="S278" s="865"/>
      <c r="T278" s="865"/>
      <c r="U278" s="865"/>
      <c r="V278" s="865"/>
      <c r="W278" s="865"/>
      <c r="X278" s="866"/>
      <c r="Y278" s="866"/>
      <c r="Z278" s="852"/>
      <c r="AA278" s="853"/>
      <c r="AB278" s="853"/>
      <c r="AC278" s="853"/>
      <c r="AD278" s="853"/>
      <c r="AE278" s="853"/>
      <c r="AF278" s="853"/>
      <c r="AG278" s="853"/>
      <c r="AH278" s="853"/>
      <c r="AI278" s="853"/>
      <c r="AJ278" s="853"/>
      <c r="AK278" s="853"/>
      <c r="AL278" s="853"/>
      <c r="AM278" s="853"/>
      <c r="AN278" s="853"/>
      <c r="AO278" s="853"/>
    </row>
    <row r="279" spans="1:41" ht="15">
      <c r="A279" s="867"/>
      <c r="B279" s="855"/>
      <c r="C279" s="749"/>
      <c r="D279" s="745"/>
      <c r="E279" s="749"/>
      <c r="F279" s="864"/>
      <c r="G279" s="864"/>
      <c r="H279" s="749"/>
      <c r="I279" s="749"/>
      <c r="J279" s="749"/>
      <c r="K279" s="865"/>
      <c r="L279" s="865"/>
      <c r="M279" s="865"/>
      <c r="N279" s="865"/>
      <c r="O279" s="865"/>
      <c r="P279" s="865"/>
      <c r="Q279" s="865"/>
      <c r="R279" s="865"/>
      <c r="S279" s="865"/>
      <c r="T279" s="865"/>
      <c r="U279" s="865"/>
      <c r="V279" s="865"/>
      <c r="W279" s="865"/>
      <c r="X279" s="866"/>
      <c r="Y279" s="866"/>
      <c r="Z279" s="852"/>
      <c r="AA279" s="853"/>
      <c r="AB279" s="853"/>
      <c r="AC279" s="853"/>
      <c r="AD279" s="853"/>
      <c r="AE279" s="853"/>
      <c r="AF279" s="853"/>
      <c r="AG279" s="853"/>
      <c r="AH279" s="853"/>
      <c r="AI279" s="853"/>
      <c r="AJ279" s="853"/>
      <c r="AK279" s="853"/>
      <c r="AL279" s="853"/>
      <c r="AM279" s="853"/>
      <c r="AN279" s="853"/>
      <c r="AO279" s="853"/>
    </row>
    <row r="280" spans="1:41" ht="15">
      <c r="A280" s="867"/>
      <c r="B280" s="855"/>
      <c r="C280" s="749"/>
      <c r="D280" s="745"/>
      <c r="E280" s="749"/>
      <c r="F280" s="864"/>
      <c r="G280" s="864"/>
      <c r="H280" s="749"/>
      <c r="I280" s="749"/>
      <c r="J280" s="749"/>
      <c r="K280" s="865"/>
      <c r="L280" s="865"/>
      <c r="M280" s="865"/>
      <c r="N280" s="865"/>
      <c r="O280" s="865"/>
      <c r="P280" s="865"/>
      <c r="Q280" s="865"/>
      <c r="R280" s="865"/>
      <c r="S280" s="865"/>
      <c r="T280" s="865"/>
      <c r="U280" s="865"/>
      <c r="V280" s="865"/>
      <c r="W280" s="865"/>
      <c r="X280" s="866"/>
      <c r="Y280" s="866"/>
      <c r="Z280" s="852"/>
      <c r="AA280" s="853"/>
      <c r="AB280" s="853"/>
      <c r="AC280" s="853"/>
      <c r="AD280" s="853"/>
      <c r="AE280" s="853"/>
      <c r="AF280" s="853"/>
      <c r="AG280" s="853"/>
      <c r="AH280" s="853"/>
      <c r="AI280" s="853"/>
      <c r="AJ280" s="853"/>
      <c r="AK280" s="853"/>
      <c r="AL280" s="853"/>
      <c r="AM280" s="853"/>
      <c r="AN280" s="853"/>
      <c r="AO280" s="853"/>
    </row>
    <row r="281" spans="1:41" ht="15">
      <c r="A281" s="867"/>
      <c r="B281" s="855"/>
      <c r="C281" s="749"/>
      <c r="D281" s="745"/>
      <c r="E281" s="749"/>
      <c r="F281" s="864"/>
      <c r="G281" s="864"/>
      <c r="H281" s="749"/>
      <c r="I281" s="749"/>
      <c r="J281" s="749"/>
      <c r="K281" s="865"/>
      <c r="L281" s="865"/>
      <c r="M281" s="865"/>
      <c r="N281" s="865"/>
      <c r="O281" s="865"/>
      <c r="P281" s="865"/>
      <c r="Q281" s="865"/>
      <c r="R281" s="865"/>
      <c r="S281" s="865"/>
      <c r="T281" s="865"/>
      <c r="U281" s="865"/>
      <c r="V281" s="865"/>
      <c r="W281" s="865"/>
      <c r="X281" s="866"/>
      <c r="Y281" s="866"/>
      <c r="Z281" s="852"/>
      <c r="AA281" s="853"/>
      <c r="AB281" s="853"/>
      <c r="AC281" s="853"/>
      <c r="AD281" s="853"/>
      <c r="AE281" s="853"/>
      <c r="AF281" s="853"/>
      <c r="AG281" s="853"/>
      <c r="AH281" s="853"/>
      <c r="AI281" s="853"/>
      <c r="AJ281" s="853"/>
      <c r="AK281" s="853"/>
      <c r="AL281" s="853"/>
      <c r="AM281" s="853"/>
      <c r="AN281" s="853"/>
      <c r="AO281" s="853"/>
    </row>
    <row r="282" spans="1:41" ht="15">
      <c r="A282" s="867"/>
      <c r="B282" s="855"/>
      <c r="C282" s="749"/>
      <c r="D282" s="745"/>
      <c r="E282" s="749"/>
      <c r="F282" s="864"/>
      <c r="G282" s="864"/>
      <c r="H282" s="749"/>
      <c r="I282" s="749"/>
      <c r="J282" s="749"/>
      <c r="K282" s="865"/>
      <c r="L282" s="865"/>
      <c r="M282" s="865"/>
      <c r="N282" s="865"/>
      <c r="O282" s="865"/>
      <c r="P282" s="865"/>
      <c r="Q282" s="865"/>
      <c r="R282" s="865"/>
      <c r="S282" s="865"/>
      <c r="T282" s="865"/>
      <c r="U282" s="865"/>
      <c r="V282" s="865"/>
      <c r="W282" s="865"/>
      <c r="X282" s="866"/>
      <c r="Y282" s="866"/>
      <c r="Z282" s="852"/>
      <c r="AA282" s="853"/>
      <c r="AB282" s="853"/>
      <c r="AC282" s="853"/>
      <c r="AD282" s="853"/>
      <c r="AE282" s="853"/>
      <c r="AF282" s="853"/>
      <c r="AG282" s="853"/>
      <c r="AH282" s="853"/>
      <c r="AI282" s="853"/>
      <c r="AJ282" s="853"/>
      <c r="AK282" s="853"/>
      <c r="AL282" s="853"/>
      <c r="AM282" s="853"/>
      <c r="AN282" s="853"/>
      <c r="AO282" s="853"/>
    </row>
    <row r="283" spans="1:41" ht="15">
      <c r="A283" s="867"/>
      <c r="B283" s="855"/>
      <c r="C283" s="749"/>
      <c r="D283" s="745"/>
      <c r="E283" s="749"/>
      <c r="F283" s="864"/>
      <c r="G283" s="864"/>
      <c r="H283" s="749"/>
      <c r="I283" s="749"/>
      <c r="J283" s="749"/>
      <c r="K283" s="865"/>
      <c r="L283" s="865"/>
      <c r="M283" s="865"/>
      <c r="N283" s="865"/>
      <c r="O283" s="865"/>
      <c r="P283" s="865"/>
      <c r="Q283" s="865"/>
      <c r="R283" s="865"/>
      <c r="S283" s="865"/>
      <c r="T283" s="865"/>
      <c r="U283" s="865"/>
      <c r="V283" s="865"/>
      <c r="W283" s="865"/>
      <c r="X283" s="866"/>
      <c r="Y283" s="866"/>
      <c r="Z283" s="852"/>
      <c r="AA283" s="853"/>
      <c r="AB283" s="853"/>
      <c r="AC283" s="853"/>
      <c r="AD283" s="853"/>
      <c r="AE283" s="853"/>
      <c r="AF283" s="853"/>
      <c r="AG283" s="853"/>
      <c r="AH283" s="853"/>
      <c r="AI283" s="853"/>
      <c r="AJ283" s="853"/>
      <c r="AK283" s="853"/>
      <c r="AL283" s="853"/>
      <c r="AM283" s="853"/>
      <c r="AN283" s="853"/>
      <c r="AO283" s="853"/>
    </row>
    <row r="284" spans="1:41" ht="15">
      <c r="A284" s="867"/>
      <c r="B284" s="855"/>
      <c r="C284" s="749"/>
      <c r="D284" s="745"/>
      <c r="E284" s="749"/>
      <c r="F284" s="864"/>
      <c r="G284" s="864"/>
      <c r="H284" s="749"/>
      <c r="I284" s="749"/>
      <c r="J284" s="749"/>
      <c r="K284" s="865"/>
      <c r="L284" s="865"/>
      <c r="M284" s="865"/>
      <c r="N284" s="865"/>
      <c r="O284" s="865"/>
      <c r="P284" s="865"/>
      <c r="Q284" s="865"/>
      <c r="R284" s="865"/>
      <c r="S284" s="865"/>
      <c r="T284" s="865"/>
      <c r="U284" s="865"/>
      <c r="V284" s="865"/>
      <c r="W284" s="865"/>
      <c r="X284" s="866"/>
      <c r="Y284" s="866"/>
      <c r="Z284" s="852"/>
      <c r="AA284" s="853"/>
      <c r="AB284" s="853"/>
      <c r="AC284" s="853"/>
      <c r="AD284" s="853"/>
      <c r="AE284" s="853"/>
      <c r="AF284" s="853"/>
      <c r="AG284" s="853"/>
      <c r="AH284" s="853"/>
      <c r="AI284" s="853"/>
      <c r="AJ284" s="853"/>
      <c r="AK284" s="853"/>
      <c r="AL284" s="853"/>
      <c r="AM284" s="853"/>
      <c r="AN284" s="853"/>
      <c r="AO284" s="853"/>
    </row>
    <row r="285" spans="1:41" ht="15">
      <c r="A285" s="867"/>
      <c r="B285" s="855"/>
      <c r="C285" s="749"/>
      <c r="D285" s="745"/>
      <c r="E285" s="749"/>
      <c r="F285" s="864"/>
      <c r="G285" s="864"/>
      <c r="H285" s="749"/>
      <c r="I285" s="749"/>
      <c r="J285" s="749"/>
      <c r="K285" s="865"/>
      <c r="L285" s="865"/>
      <c r="M285" s="865"/>
      <c r="N285" s="865"/>
      <c r="O285" s="865"/>
      <c r="P285" s="865"/>
      <c r="Q285" s="865"/>
      <c r="R285" s="865"/>
      <c r="S285" s="865"/>
      <c r="T285" s="865"/>
      <c r="U285" s="865"/>
      <c r="V285" s="865"/>
      <c r="W285" s="865"/>
      <c r="X285" s="866"/>
      <c r="Y285" s="866"/>
      <c r="Z285" s="852"/>
      <c r="AA285" s="853"/>
      <c r="AB285" s="853"/>
      <c r="AC285" s="853"/>
      <c r="AD285" s="853"/>
      <c r="AE285" s="853"/>
      <c r="AF285" s="853"/>
      <c r="AG285" s="853"/>
      <c r="AH285" s="853"/>
      <c r="AI285" s="853"/>
      <c r="AJ285" s="853"/>
      <c r="AK285" s="853"/>
      <c r="AL285" s="853"/>
      <c r="AM285" s="853"/>
      <c r="AN285" s="853"/>
      <c r="AO285" s="853"/>
    </row>
    <row r="286" spans="1:41" ht="15">
      <c r="A286" s="867"/>
      <c r="B286" s="855"/>
      <c r="C286" s="749"/>
      <c r="D286" s="745"/>
      <c r="E286" s="749"/>
      <c r="F286" s="864"/>
      <c r="G286" s="864"/>
      <c r="H286" s="749"/>
      <c r="I286" s="749"/>
      <c r="J286" s="749"/>
      <c r="K286" s="865"/>
      <c r="L286" s="865"/>
      <c r="M286" s="865"/>
      <c r="N286" s="865"/>
      <c r="O286" s="865"/>
      <c r="P286" s="865"/>
      <c r="Q286" s="865"/>
      <c r="R286" s="865"/>
      <c r="S286" s="865"/>
      <c r="T286" s="865"/>
      <c r="U286" s="865"/>
      <c r="V286" s="865"/>
      <c r="W286" s="865"/>
      <c r="X286" s="866"/>
      <c r="Y286" s="866"/>
      <c r="Z286" s="852"/>
      <c r="AA286" s="853"/>
      <c r="AB286" s="853"/>
      <c r="AC286" s="853"/>
      <c r="AD286" s="853"/>
      <c r="AE286" s="853"/>
      <c r="AF286" s="853"/>
      <c r="AG286" s="853"/>
      <c r="AH286" s="853"/>
      <c r="AI286" s="853"/>
      <c r="AJ286" s="853"/>
      <c r="AK286" s="853"/>
      <c r="AL286" s="853"/>
      <c r="AM286" s="853"/>
      <c r="AN286" s="853"/>
      <c r="AO286" s="853"/>
    </row>
    <row r="287" spans="1:41" ht="15">
      <c r="A287" s="867"/>
      <c r="B287" s="855"/>
      <c r="C287" s="749"/>
      <c r="D287" s="745"/>
      <c r="E287" s="749"/>
      <c r="F287" s="864"/>
      <c r="G287" s="864"/>
      <c r="H287" s="749"/>
      <c r="I287" s="749"/>
      <c r="J287" s="749"/>
      <c r="K287" s="865"/>
      <c r="L287" s="865"/>
      <c r="M287" s="865"/>
      <c r="N287" s="865"/>
      <c r="O287" s="865"/>
      <c r="P287" s="865"/>
      <c r="Q287" s="865"/>
      <c r="R287" s="865"/>
      <c r="S287" s="865"/>
      <c r="T287" s="865"/>
      <c r="U287" s="865"/>
      <c r="V287" s="865"/>
      <c r="W287" s="865"/>
      <c r="X287" s="866"/>
      <c r="Y287" s="866"/>
      <c r="Z287" s="852"/>
      <c r="AA287" s="853"/>
      <c r="AB287" s="853"/>
      <c r="AC287" s="853"/>
      <c r="AD287" s="853"/>
      <c r="AE287" s="853"/>
      <c r="AF287" s="853"/>
      <c r="AG287" s="853"/>
      <c r="AH287" s="853"/>
      <c r="AI287" s="853"/>
      <c r="AJ287" s="853"/>
      <c r="AK287" s="853"/>
      <c r="AL287" s="853"/>
      <c r="AM287" s="853"/>
      <c r="AN287" s="853"/>
      <c r="AO287" s="853"/>
    </row>
    <row r="288" spans="1:41" ht="15">
      <c r="A288" s="867"/>
      <c r="B288" s="855"/>
      <c r="C288" s="749"/>
      <c r="D288" s="745"/>
      <c r="E288" s="749"/>
      <c r="F288" s="864"/>
      <c r="G288" s="864"/>
      <c r="H288" s="749"/>
      <c r="I288" s="749"/>
      <c r="J288" s="749"/>
      <c r="K288" s="865"/>
      <c r="L288" s="865"/>
      <c r="M288" s="865"/>
      <c r="N288" s="865"/>
      <c r="O288" s="865"/>
      <c r="P288" s="865"/>
      <c r="Q288" s="865"/>
      <c r="R288" s="865"/>
      <c r="S288" s="865"/>
      <c r="T288" s="865"/>
      <c r="U288" s="865"/>
      <c r="V288" s="865"/>
      <c r="W288" s="865"/>
      <c r="X288" s="866"/>
      <c r="Y288" s="866"/>
      <c r="Z288" s="852"/>
      <c r="AA288" s="853"/>
      <c r="AB288" s="853"/>
      <c r="AC288" s="853"/>
      <c r="AD288" s="853"/>
      <c r="AE288" s="853"/>
      <c r="AF288" s="853"/>
      <c r="AG288" s="853"/>
      <c r="AH288" s="853"/>
      <c r="AI288" s="853"/>
      <c r="AJ288" s="853"/>
      <c r="AK288" s="853"/>
      <c r="AL288" s="853"/>
      <c r="AM288" s="853"/>
      <c r="AN288" s="853"/>
      <c r="AO288" s="853"/>
    </row>
    <row r="289" spans="1:41" ht="15">
      <c r="A289" s="867"/>
      <c r="B289" s="855"/>
      <c r="C289" s="749"/>
      <c r="D289" s="745"/>
      <c r="E289" s="749"/>
      <c r="F289" s="864"/>
      <c r="G289" s="864"/>
      <c r="H289" s="749"/>
      <c r="I289" s="749"/>
      <c r="J289" s="749"/>
      <c r="K289" s="865"/>
      <c r="L289" s="865"/>
      <c r="M289" s="865"/>
      <c r="N289" s="865"/>
      <c r="O289" s="865"/>
      <c r="P289" s="865"/>
      <c r="Q289" s="865"/>
      <c r="R289" s="865"/>
      <c r="S289" s="865"/>
      <c r="T289" s="865"/>
      <c r="U289" s="865"/>
      <c r="V289" s="865"/>
      <c r="W289" s="865"/>
      <c r="X289" s="866"/>
      <c r="Y289" s="866"/>
      <c r="Z289" s="852"/>
      <c r="AA289" s="853"/>
      <c r="AB289" s="853"/>
      <c r="AC289" s="853"/>
      <c r="AD289" s="853"/>
      <c r="AE289" s="853"/>
      <c r="AF289" s="853"/>
      <c r="AG289" s="853"/>
      <c r="AH289" s="853"/>
      <c r="AI289" s="853"/>
      <c r="AJ289" s="853"/>
      <c r="AK289" s="853"/>
      <c r="AL289" s="853"/>
      <c r="AM289" s="853"/>
      <c r="AN289" s="853"/>
      <c r="AO289" s="853"/>
    </row>
    <row r="290" spans="1:41" ht="15">
      <c r="A290" s="867"/>
      <c r="B290" s="855"/>
      <c r="C290" s="749"/>
      <c r="D290" s="745"/>
      <c r="E290" s="749"/>
      <c r="F290" s="864"/>
      <c r="G290" s="864"/>
      <c r="H290" s="749"/>
      <c r="I290" s="749"/>
      <c r="J290" s="749"/>
      <c r="K290" s="865"/>
      <c r="L290" s="865"/>
      <c r="M290" s="865"/>
      <c r="N290" s="865"/>
      <c r="O290" s="865"/>
      <c r="P290" s="865"/>
      <c r="Q290" s="865"/>
      <c r="R290" s="865"/>
      <c r="S290" s="865"/>
      <c r="T290" s="865"/>
      <c r="U290" s="865"/>
      <c r="V290" s="865"/>
      <c r="W290" s="865"/>
      <c r="X290" s="866"/>
      <c r="Y290" s="866"/>
      <c r="Z290" s="852"/>
      <c r="AA290" s="853"/>
      <c r="AB290" s="853"/>
      <c r="AC290" s="853"/>
      <c r="AD290" s="853"/>
      <c r="AE290" s="853"/>
      <c r="AF290" s="853"/>
      <c r="AG290" s="853"/>
      <c r="AH290" s="853"/>
      <c r="AI290" s="853"/>
      <c r="AJ290" s="853"/>
      <c r="AK290" s="853"/>
      <c r="AL290" s="853"/>
      <c r="AM290" s="853"/>
      <c r="AN290" s="853"/>
      <c r="AO290" s="853"/>
    </row>
    <row r="291" spans="1:41" ht="15">
      <c r="A291" s="867"/>
      <c r="B291" s="855"/>
      <c r="C291" s="749"/>
      <c r="D291" s="745"/>
      <c r="E291" s="749"/>
      <c r="F291" s="864"/>
      <c r="G291" s="864"/>
      <c r="H291" s="749"/>
      <c r="I291" s="749"/>
      <c r="J291" s="749"/>
      <c r="K291" s="865"/>
      <c r="L291" s="865"/>
      <c r="M291" s="865"/>
      <c r="N291" s="865"/>
      <c r="O291" s="865"/>
      <c r="P291" s="865"/>
      <c r="Q291" s="865"/>
      <c r="R291" s="865"/>
      <c r="S291" s="865"/>
      <c r="T291" s="865"/>
      <c r="U291" s="865"/>
      <c r="V291" s="865"/>
      <c r="W291" s="865"/>
      <c r="X291" s="866"/>
      <c r="Y291" s="866"/>
      <c r="Z291" s="852"/>
      <c r="AA291" s="853"/>
      <c r="AB291" s="853"/>
      <c r="AC291" s="853"/>
      <c r="AD291" s="853"/>
      <c r="AE291" s="853"/>
      <c r="AF291" s="853"/>
      <c r="AG291" s="853"/>
      <c r="AH291" s="853"/>
      <c r="AI291" s="853"/>
      <c r="AJ291" s="853"/>
      <c r="AK291" s="853"/>
      <c r="AL291" s="853"/>
      <c r="AM291" s="853"/>
      <c r="AN291" s="853"/>
      <c r="AO291" s="853"/>
    </row>
    <row r="292" spans="1:41" ht="15">
      <c r="A292" s="867"/>
      <c r="B292" s="855"/>
      <c r="C292" s="749"/>
      <c r="D292" s="745"/>
      <c r="E292" s="749"/>
      <c r="F292" s="864"/>
      <c r="G292" s="864"/>
      <c r="H292" s="749"/>
      <c r="I292" s="749"/>
      <c r="J292" s="749"/>
      <c r="K292" s="865"/>
      <c r="L292" s="865"/>
      <c r="M292" s="865"/>
      <c r="N292" s="865"/>
      <c r="O292" s="865"/>
      <c r="P292" s="865"/>
      <c r="Q292" s="865"/>
      <c r="R292" s="865"/>
      <c r="S292" s="865"/>
      <c r="T292" s="865"/>
      <c r="U292" s="865"/>
      <c r="V292" s="865"/>
      <c r="W292" s="865"/>
      <c r="X292" s="866"/>
      <c r="Y292" s="866"/>
      <c r="Z292" s="852"/>
      <c r="AA292" s="853"/>
      <c r="AB292" s="853"/>
      <c r="AC292" s="853"/>
      <c r="AD292" s="853"/>
      <c r="AE292" s="853"/>
      <c r="AF292" s="853"/>
      <c r="AG292" s="853"/>
      <c r="AH292" s="853"/>
      <c r="AI292" s="853"/>
      <c r="AJ292" s="853"/>
      <c r="AK292" s="853"/>
      <c r="AL292" s="853"/>
      <c r="AM292" s="853"/>
      <c r="AN292" s="853"/>
      <c r="AO292" s="853"/>
    </row>
    <row r="293" spans="1:41" ht="15">
      <c r="A293" s="867"/>
      <c r="B293" s="855"/>
      <c r="C293" s="749"/>
      <c r="D293" s="745"/>
      <c r="E293" s="749"/>
      <c r="F293" s="864"/>
      <c r="G293" s="864"/>
      <c r="H293" s="749"/>
      <c r="I293" s="749"/>
      <c r="J293" s="749"/>
      <c r="K293" s="865"/>
      <c r="L293" s="865"/>
      <c r="M293" s="865"/>
      <c r="N293" s="865"/>
      <c r="O293" s="865"/>
      <c r="P293" s="865"/>
      <c r="Q293" s="865"/>
      <c r="R293" s="865"/>
      <c r="S293" s="865"/>
      <c r="T293" s="865"/>
      <c r="U293" s="865"/>
      <c r="V293" s="865"/>
      <c r="W293" s="865"/>
      <c r="X293" s="866"/>
      <c r="Y293" s="866"/>
      <c r="Z293" s="852"/>
      <c r="AA293" s="853"/>
      <c r="AB293" s="853"/>
      <c r="AC293" s="853"/>
      <c r="AD293" s="853"/>
      <c r="AE293" s="853"/>
      <c r="AF293" s="853"/>
      <c r="AG293" s="853"/>
      <c r="AH293" s="853"/>
      <c r="AI293" s="853"/>
      <c r="AJ293" s="853"/>
      <c r="AK293" s="853"/>
      <c r="AL293" s="853"/>
      <c r="AM293" s="853"/>
      <c r="AN293" s="853"/>
      <c r="AO293" s="853"/>
    </row>
    <row r="294" spans="1:41" ht="15">
      <c r="A294" s="867"/>
      <c r="B294" s="855"/>
      <c r="C294" s="749"/>
      <c r="D294" s="745"/>
      <c r="E294" s="749"/>
      <c r="F294" s="864"/>
      <c r="G294" s="864"/>
      <c r="H294" s="749"/>
      <c r="I294" s="749"/>
      <c r="J294" s="749"/>
      <c r="K294" s="865"/>
      <c r="L294" s="865"/>
      <c r="M294" s="865"/>
      <c r="N294" s="865"/>
      <c r="O294" s="865"/>
      <c r="P294" s="865"/>
      <c r="Q294" s="865"/>
      <c r="R294" s="865"/>
      <c r="S294" s="865"/>
      <c r="T294" s="865"/>
      <c r="U294" s="865"/>
      <c r="V294" s="865"/>
      <c r="W294" s="865"/>
      <c r="X294" s="866"/>
      <c r="Y294" s="866"/>
      <c r="Z294" s="852"/>
      <c r="AA294" s="853"/>
      <c r="AB294" s="853"/>
      <c r="AC294" s="853"/>
      <c r="AD294" s="853"/>
      <c r="AE294" s="853"/>
      <c r="AF294" s="853"/>
      <c r="AG294" s="853"/>
      <c r="AH294" s="853"/>
      <c r="AI294" s="853"/>
      <c r="AJ294" s="853"/>
      <c r="AK294" s="853"/>
      <c r="AL294" s="853"/>
      <c r="AM294" s="853"/>
      <c r="AN294" s="853"/>
      <c r="AO294" s="853"/>
    </row>
    <row r="295" spans="1:41" ht="15">
      <c r="A295" s="867"/>
      <c r="B295" s="855"/>
      <c r="C295" s="749"/>
      <c r="D295" s="745"/>
      <c r="E295" s="749"/>
      <c r="F295" s="864"/>
      <c r="G295" s="864"/>
      <c r="H295" s="749"/>
      <c r="I295" s="749"/>
      <c r="J295" s="749"/>
      <c r="K295" s="865"/>
      <c r="L295" s="865"/>
      <c r="M295" s="865"/>
      <c r="N295" s="865"/>
      <c r="O295" s="865"/>
      <c r="P295" s="865"/>
      <c r="Q295" s="865"/>
      <c r="R295" s="865"/>
      <c r="S295" s="865"/>
      <c r="T295" s="865"/>
      <c r="U295" s="865"/>
      <c r="V295" s="865"/>
      <c r="W295" s="865"/>
      <c r="X295" s="866"/>
      <c r="Y295" s="866"/>
      <c r="Z295" s="852"/>
      <c r="AA295" s="853"/>
      <c r="AB295" s="853"/>
      <c r="AC295" s="853"/>
      <c r="AD295" s="853"/>
      <c r="AE295" s="853"/>
      <c r="AF295" s="853"/>
      <c r="AG295" s="853"/>
      <c r="AH295" s="853"/>
      <c r="AI295" s="853"/>
      <c r="AJ295" s="853"/>
      <c r="AK295" s="853"/>
      <c r="AL295" s="853"/>
      <c r="AM295" s="853"/>
      <c r="AN295" s="853"/>
      <c r="AO295" s="853"/>
    </row>
    <row r="296" spans="1:41" ht="15">
      <c r="A296" s="867"/>
      <c r="B296" s="855"/>
      <c r="C296" s="749"/>
      <c r="D296" s="745"/>
      <c r="E296" s="749"/>
      <c r="F296" s="864"/>
      <c r="G296" s="864"/>
      <c r="H296" s="749"/>
      <c r="I296" s="749"/>
      <c r="J296" s="749"/>
      <c r="K296" s="865"/>
      <c r="L296" s="865"/>
      <c r="M296" s="865"/>
      <c r="N296" s="865"/>
      <c r="O296" s="865"/>
      <c r="P296" s="865"/>
      <c r="Q296" s="865"/>
      <c r="R296" s="865"/>
      <c r="S296" s="865"/>
      <c r="T296" s="865"/>
      <c r="U296" s="865"/>
      <c r="V296" s="865"/>
      <c r="W296" s="865"/>
      <c r="X296" s="866"/>
      <c r="Y296" s="866"/>
      <c r="Z296" s="852"/>
      <c r="AA296" s="853"/>
      <c r="AB296" s="853"/>
      <c r="AC296" s="853"/>
      <c r="AD296" s="853"/>
      <c r="AE296" s="853"/>
      <c r="AF296" s="853"/>
      <c r="AG296" s="853"/>
      <c r="AH296" s="853"/>
      <c r="AI296" s="853"/>
      <c r="AJ296" s="853"/>
      <c r="AK296" s="853"/>
      <c r="AL296" s="853"/>
      <c r="AM296" s="853"/>
      <c r="AN296" s="853"/>
      <c r="AO296" s="853"/>
    </row>
    <row r="297" spans="1:41" ht="15">
      <c r="A297" s="867"/>
      <c r="B297" s="855"/>
      <c r="C297" s="749"/>
      <c r="D297" s="745"/>
      <c r="E297" s="749"/>
      <c r="F297" s="864"/>
      <c r="G297" s="864"/>
      <c r="H297" s="749"/>
      <c r="I297" s="749"/>
      <c r="J297" s="749"/>
      <c r="K297" s="865"/>
      <c r="L297" s="865"/>
      <c r="M297" s="865"/>
      <c r="N297" s="865"/>
      <c r="O297" s="865"/>
      <c r="P297" s="865"/>
      <c r="Q297" s="865"/>
      <c r="R297" s="865"/>
      <c r="S297" s="865"/>
      <c r="T297" s="865"/>
      <c r="U297" s="865"/>
      <c r="V297" s="865"/>
      <c r="W297" s="865"/>
      <c r="X297" s="866"/>
      <c r="Y297" s="866"/>
      <c r="Z297" s="852"/>
      <c r="AA297" s="853"/>
      <c r="AB297" s="853"/>
      <c r="AC297" s="853"/>
      <c r="AD297" s="853"/>
      <c r="AE297" s="853"/>
      <c r="AF297" s="853"/>
      <c r="AG297" s="853"/>
      <c r="AH297" s="853"/>
      <c r="AI297" s="853"/>
      <c r="AJ297" s="853"/>
      <c r="AK297" s="853"/>
      <c r="AL297" s="853"/>
      <c r="AM297" s="853"/>
      <c r="AN297" s="853"/>
      <c r="AO297" s="853"/>
    </row>
    <row r="298" spans="1:41" ht="15">
      <c r="A298" s="867"/>
      <c r="B298" s="855"/>
      <c r="C298" s="749"/>
      <c r="D298" s="745"/>
      <c r="E298" s="749"/>
      <c r="F298" s="864"/>
      <c r="G298" s="864"/>
      <c r="H298" s="749"/>
      <c r="I298" s="749"/>
      <c r="J298" s="749"/>
      <c r="K298" s="865"/>
      <c r="L298" s="865"/>
      <c r="M298" s="865"/>
      <c r="N298" s="865"/>
      <c r="O298" s="865"/>
      <c r="P298" s="865"/>
      <c r="Q298" s="865"/>
      <c r="R298" s="865"/>
      <c r="S298" s="865"/>
      <c r="T298" s="865"/>
      <c r="U298" s="865"/>
      <c r="V298" s="865"/>
      <c r="W298" s="865"/>
      <c r="X298" s="866"/>
      <c r="Y298" s="866"/>
      <c r="Z298" s="852"/>
      <c r="AA298" s="853"/>
      <c r="AB298" s="853"/>
      <c r="AC298" s="853"/>
      <c r="AD298" s="853"/>
      <c r="AE298" s="853"/>
      <c r="AF298" s="853"/>
      <c r="AG298" s="853"/>
      <c r="AH298" s="853"/>
      <c r="AI298" s="853"/>
      <c r="AJ298" s="853"/>
      <c r="AK298" s="853"/>
      <c r="AL298" s="853"/>
      <c r="AM298" s="853"/>
      <c r="AN298" s="853"/>
      <c r="AO298" s="853"/>
    </row>
    <row r="299" spans="1:41" ht="15">
      <c r="A299" s="867"/>
      <c r="B299" s="855"/>
      <c r="C299" s="749"/>
      <c r="D299" s="745"/>
      <c r="E299" s="749"/>
      <c r="F299" s="864"/>
      <c r="G299" s="864"/>
      <c r="H299" s="749"/>
      <c r="I299" s="749"/>
      <c r="J299" s="749"/>
      <c r="K299" s="865"/>
      <c r="L299" s="865"/>
      <c r="M299" s="865"/>
      <c r="N299" s="865"/>
      <c r="O299" s="865"/>
      <c r="P299" s="865"/>
      <c r="Q299" s="865"/>
      <c r="R299" s="865"/>
      <c r="S299" s="865"/>
      <c r="T299" s="865"/>
      <c r="U299" s="865"/>
      <c r="V299" s="865"/>
      <c r="W299" s="865"/>
      <c r="X299" s="866"/>
      <c r="Y299" s="866"/>
      <c r="Z299" s="852"/>
      <c r="AA299" s="853"/>
      <c r="AB299" s="853"/>
      <c r="AC299" s="853"/>
      <c r="AD299" s="853"/>
      <c r="AE299" s="853"/>
      <c r="AF299" s="853"/>
      <c r="AG299" s="853"/>
      <c r="AH299" s="853"/>
      <c r="AI299" s="853"/>
      <c r="AJ299" s="853"/>
      <c r="AK299" s="853"/>
      <c r="AL299" s="853"/>
      <c r="AM299" s="853"/>
      <c r="AN299" s="853"/>
      <c r="AO299" s="853"/>
    </row>
    <row r="300" spans="1:41" ht="15">
      <c r="A300" s="867"/>
      <c r="B300" s="855"/>
      <c r="C300" s="749"/>
      <c r="D300" s="745"/>
      <c r="E300" s="749"/>
      <c r="F300" s="864"/>
      <c r="G300" s="864"/>
      <c r="H300" s="749"/>
      <c r="I300" s="749"/>
      <c r="J300" s="749"/>
      <c r="K300" s="865"/>
      <c r="L300" s="865"/>
      <c r="M300" s="865"/>
      <c r="N300" s="865"/>
      <c r="O300" s="865"/>
      <c r="P300" s="865"/>
      <c r="Q300" s="865"/>
      <c r="R300" s="865"/>
      <c r="S300" s="865"/>
      <c r="T300" s="865"/>
      <c r="U300" s="865"/>
      <c r="V300" s="865"/>
      <c r="W300" s="865"/>
      <c r="X300" s="866"/>
      <c r="Y300" s="866"/>
      <c r="Z300" s="852"/>
      <c r="AA300" s="853"/>
      <c r="AB300" s="853"/>
      <c r="AC300" s="853"/>
      <c r="AD300" s="853"/>
      <c r="AE300" s="853"/>
      <c r="AF300" s="853"/>
      <c r="AG300" s="853"/>
      <c r="AH300" s="853"/>
      <c r="AI300" s="853"/>
      <c r="AJ300" s="853"/>
      <c r="AK300" s="853"/>
      <c r="AL300" s="853"/>
      <c r="AM300" s="853"/>
      <c r="AN300" s="853"/>
      <c r="AO300" s="853"/>
    </row>
    <row r="301" spans="1:41" ht="15">
      <c r="A301" s="867"/>
      <c r="B301" s="855"/>
      <c r="C301" s="749"/>
      <c r="D301" s="745"/>
      <c r="E301" s="749"/>
      <c r="F301" s="864"/>
      <c r="G301" s="864"/>
      <c r="H301" s="749"/>
      <c r="I301" s="749"/>
      <c r="J301" s="749"/>
      <c r="K301" s="865"/>
      <c r="L301" s="865"/>
      <c r="M301" s="865"/>
      <c r="N301" s="865"/>
      <c r="O301" s="865"/>
      <c r="P301" s="865"/>
      <c r="Q301" s="865"/>
      <c r="R301" s="865"/>
      <c r="S301" s="865"/>
      <c r="T301" s="865"/>
      <c r="U301" s="865"/>
      <c r="V301" s="865"/>
      <c r="W301" s="865"/>
      <c r="X301" s="866"/>
      <c r="Y301" s="866"/>
      <c r="Z301" s="852"/>
      <c r="AA301" s="853"/>
      <c r="AB301" s="853"/>
      <c r="AC301" s="853"/>
      <c r="AD301" s="853"/>
      <c r="AE301" s="853"/>
      <c r="AF301" s="853"/>
      <c r="AG301" s="853"/>
      <c r="AH301" s="853"/>
      <c r="AI301" s="853"/>
      <c r="AJ301" s="853"/>
      <c r="AK301" s="853"/>
      <c r="AL301" s="853"/>
      <c r="AM301" s="853"/>
      <c r="AN301" s="853"/>
      <c r="AO301" s="853"/>
    </row>
    <row r="302" spans="1:41" ht="15">
      <c r="A302" s="867"/>
      <c r="B302" s="855"/>
      <c r="C302" s="749"/>
      <c r="D302" s="745"/>
      <c r="E302" s="749"/>
      <c r="F302" s="864"/>
      <c r="G302" s="864"/>
      <c r="H302" s="749"/>
      <c r="I302" s="749"/>
      <c r="J302" s="749"/>
      <c r="K302" s="865"/>
      <c r="L302" s="865"/>
      <c r="M302" s="865"/>
      <c r="N302" s="865"/>
      <c r="O302" s="865"/>
      <c r="P302" s="865"/>
      <c r="Q302" s="865"/>
      <c r="R302" s="865"/>
      <c r="S302" s="865"/>
      <c r="T302" s="865"/>
      <c r="U302" s="865"/>
      <c r="V302" s="865"/>
      <c r="W302" s="865"/>
      <c r="X302" s="866"/>
      <c r="Y302" s="866"/>
      <c r="Z302" s="852"/>
      <c r="AA302" s="853"/>
      <c r="AB302" s="853"/>
      <c r="AC302" s="853"/>
      <c r="AD302" s="853"/>
      <c r="AE302" s="853"/>
      <c r="AF302" s="853"/>
      <c r="AG302" s="853"/>
      <c r="AH302" s="853"/>
      <c r="AI302" s="853"/>
      <c r="AJ302" s="853"/>
      <c r="AK302" s="853"/>
      <c r="AL302" s="853"/>
      <c r="AM302" s="853"/>
      <c r="AN302" s="853"/>
      <c r="AO302" s="853"/>
    </row>
    <row r="303" spans="1:41" ht="15">
      <c r="A303" s="867"/>
      <c r="B303" s="855"/>
      <c r="C303" s="749"/>
      <c r="D303" s="745"/>
      <c r="E303" s="749"/>
      <c r="F303" s="864"/>
      <c r="G303" s="864"/>
      <c r="H303" s="749"/>
      <c r="I303" s="749"/>
      <c r="J303" s="749"/>
      <c r="K303" s="865"/>
      <c r="L303" s="865"/>
      <c r="M303" s="865"/>
      <c r="N303" s="865"/>
      <c r="O303" s="865"/>
      <c r="P303" s="865"/>
      <c r="Q303" s="865"/>
      <c r="R303" s="865"/>
      <c r="S303" s="865"/>
      <c r="T303" s="865"/>
      <c r="U303" s="865"/>
      <c r="V303" s="865"/>
      <c r="W303" s="865"/>
      <c r="X303" s="866"/>
      <c r="Y303" s="866"/>
      <c r="Z303" s="852"/>
      <c r="AA303" s="853"/>
      <c r="AB303" s="853"/>
      <c r="AC303" s="853"/>
      <c r="AD303" s="853"/>
      <c r="AE303" s="853"/>
      <c r="AF303" s="853"/>
      <c r="AG303" s="853"/>
      <c r="AH303" s="853"/>
      <c r="AI303" s="853"/>
      <c r="AJ303" s="853"/>
      <c r="AK303" s="853"/>
      <c r="AL303" s="853"/>
      <c r="AM303" s="853"/>
      <c r="AN303" s="853"/>
      <c r="AO303" s="853"/>
    </row>
    <row r="304" spans="1:41" ht="15">
      <c r="A304" s="867"/>
      <c r="B304" s="855"/>
      <c r="C304" s="749"/>
      <c r="D304" s="745"/>
      <c r="E304" s="749"/>
      <c r="F304" s="864"/>
      <c r="G304" s="864"/>
      <c r="H304" s="749"/>
      <c r="I304" s="749"/>
      <c r="J304" s="749"/>
      <c r="K304" s="865"/>
      <c r="L304" s="865"/>
      <c r="M304" s="865"/>
      <c r="N304" s="865"/>
      <c r="O304" s="865"/>
      <c r="P304" s="865"/>
      <c r="Q304" s="865"/>
      <c r="R304" s="865"/>
      <c r="S304" s="865"/>
      <c r="T304" s="865"/>
      <c r="U304" s="865"/>
      <c r="V304" s="865"/>
      <c r="W304" s="865"/>
      <c r="X304" s="866"/>
      <c r="Y304" s="866"/>
      <c r="Z304" s="852"/>
      <c r="AA304" s="853"/>
      <c r="AB304" s="853"/>
      <c r="AC304" s="853"/>
      <c r="AD304" s="853"/>
      <c r="AE304" s="853"/>
      <c r="AF304" s="853"/>
      <c r="AG304" s="853"/>
      <c r="AH304" s="853"/>
      <c r="AI304" s="853"/>
      <c r="AJ304" s="853"/>
      <c r="AK304" s="853"/>
      <c r="AL304" s="853"/>
      <c r="AM304" s="853"/>
      <c r="AN304" s="853"/>
      <c r="AO304" s="853"/>
    </row>
    <row r="305" spans="1:41" ht="15">
      <c r="A305" s="867"/>
      <c r="B305" s="855"/>
      <c r="C305" s="749"/>
      <c r="D305" s="745"/>
      <c r="E305" s="749"/>
      <c r="F305" s="864"/>
      <c r="G305" s="864"/>
      <c r="H305" s="749"/>
      <c r="I305" s="749"/>
      <c r="J305" s="749"/>
      <c r="K305" s="865"/>
      <c r="L305" s="865"/>
      <c r="M305" s="865"/>
      <c r="N305" s="865"/>
      <c r="O305" s="865"/>
      <c r="P305" s="865"/>
      <c r="Q305" s="865"/>
      <c r="R305" s="865"/>
      <c r="S305" s="865"/>
      <c r="T305" s="865"/>
      <c r="U305" s="865"/>
      <c r="V305" s="865"/>
      <c r="W305" s="865"/>
      <c r="X305" s="866"/>
      <c r="Y305" s="866"/>
      <c r="Z305" s="852"/>
      <c r="AA305" s="853"/>
      <c r="AB305" s="853"/>
      <c r="AC305" s="853"/>
      <c r="AD305" s="853"/>
      <c r="AE305" s="853"/>
      <c r="AF305" s="853"/>
      <c r="AG305" s="853"/>
      <c r="AH305" s="853"/>
      <c r="AI305" s="853"/>
      <c r="AJ305" s="853"/>
      <c r="AK305" s="853"/>
      <c r="AL305" s="853"/>
      <c r="AM305" s="853"/>
      <c r="AN305" s="853"/>
      <c r="AO305" s="853"/>
    </row>
    <row r="306" spans="1:41" ht="15">
      <c r="A306" s="867"/>
      <c r="B306" s="855"/>
      <c r="C306" s="749"/>
      <c r="D306" s="745"/>
      <c r="E306" s="749"/>
      <c r="F306" s="864"/>
      <c r="G306" s="864"/>
      <c r="H306" s="749"/>
      <c r="I306" s="749"/>
      <c r="J306" s="749"/>
      <c r="K306" s="865"/>
      <c r="L306" s="865"/>
      <c r="M306" s="865"/>
      <c r="N306" s="865"/>
      <c r="O306" s="865"/>
      <c r="P306" s="865"/>
      <c r="Q306" s="865"/>
      <c r="R306" s="865"/>
      <c r="S306" s="865"/>
      <c r="T306" s="865"/>
      <c r="U306" s="865"/>
      <c r="V306" s="865"/>
      <c r="W306" s="865"/>
      <c r="X306" s="866"/>
      <c r="Y306" s="866"/>
      <c r="Z306" s="852"/>
      <c r="AA306" s="853"/>
      <c r="AB306" s="853"/>
      <c r="AC306" s="853"/>
      <c r="AD306" s="853"/>
      <c r="AE306" s="853"/>
      <c r="AF306" s="853"/>
      <c r="AG306" s="853"/>
      <c r="AH306" s="853"/>
      <c r="AI306" s="853"/>
      <c r="AJ306" s="853"/>
      <c r="AK306" s="853"/>
      <c r="AL306" s="853"/>
      <c r="AM306" s="853"/>
      <c r="AN306" s="853"/>
      <c r="AO306" s="853"/>
    </row>
    <row r="307" spans="1:41" ht="15">
      <c r="A307" s="867"/>
      <c r="B307" s="855"/>
      <c r="C307" s="749"/>
      <c r="D307" s="745"/>
      <c r="E307" s="749"/>
      <c r="F307" s="864"/>
      <c r="G307" s="864"/>
      <c r="H307" s="749"/>
      <c r="I307" s="749"/>
      <c r="J307" s="749"/>
      <c r="K307" s="865"/>
      <c r="L307" s="865"/>
      <c r="M307" s="865"/>
      <c r="N307" s="865"/>
      <c r="O307" s="865"/>
      <c r="P307" s="865"/>
      <c r="Q307" s="865"/>
      <c r="R307" s="865"/>
      <c r="S307" s="865"/>
      <c r="T307" s="865"/>
      <c r="U307" s="865"/>
      <c r="V307" s="865"/>
      <c r="W307" s="865"/>
      <c r="X307" s="866"/>
      <c r="Y307" s="866"/>
      <c r="Z307" s="852"/>
      <c r="AA307" s="853"/>
      <c r="AB307" s="853"/>
      <c r="AC307" s="853"/>
      <c r="AD307" s="853"/>
      <c r="AE307" s="853"/>
      <c r="AF307" s="853"/>
      <c r="AG307" s="853"/>
      <c r="AH307" s="853"/>
      <c r="AI307" s="853"/>
      <c r="AJ307" s="853"/>
      <c r="AK307" s="853"/>
      <c r="AL307" s="853"/>
      <c r="AM307" s="853"/>
      <c r="AN307" s="853"/>
      <c r="AO307" s="853"/>
    </row>
    <row r="308" spans="1:41" ht="15">
      <c r="A308" s="867"/>
      <c r="B308" s="855"/>
      <c r="C308" s="749"/>
      <c r="D308" s="745"/>
      <c r="E308" s="749"/>
      <c r="F308" s="864"/>
      <c r="G308" s="864"/>
      <c r="H308" s="749"/>
      <c r="I308" s="749"/>
      <c r="J308" s="749"/>
      <c r="K308" s="865"/>
      <c r="L308" s="865"/>
      <c r="M308" s="865"/>
      <c r="N308" s="865"/>
      <c r="O308" s="865"/>
      <c r="P308" s="865"/>
      <c r="Q308" s="865"/>
      <c r="R308" s="865"/>
      <c r="S308" s="865"/>
      <c r="T308" s="865"/>
      <c r="U308" s="865"/>
      <c r="V308" s="865"/>
      <c r="W308" s="865"/>
      <c r="X308" s="866"/>
      <c r="Y308" s="866"/>
      <c r="Z308" s="852"/>
      <c r="AA308" s="853"/>
      <c r="AB308" s="853"/>
      <c r="AC308" s="853"/>
      <c r="AD308" s="853"/>
      <c r="AE308" s="853"/>
      <c r="AF308" s="853"/>
      <c r="AG308" s="853"/>
      <c r="AH308" s="853"/>
      <c r="AI308" s="853"/>
      <c r="AJ308" s="853"/>
      <c r="AK308" s="853"/>
      <c r="AL308" s="853"/>
      <c r="AM308" s="853"/>
      <c r="AN308" s="853"/>
      <c r="AO308" s="853"/>
    </row>
    <row r="309" spans="1:41" ht="15">
      <c r="A309" s="867"/>
      <c r="B309" s="855"/>
      <c r="C309" s="749"/>
      <c r="D309" s="745"/>
      <c r="E309" s="749"/>
      <c r="F309" s="864"/>
      <c r="G309" s="864"/>
      <c r="H309" s="749"/>
      <c r="I309" s="749"/>
      <c r="J309" s="749"/>
      <c r="K309" s="865"/>
      <c r="L309" s="865"/>
      <c r="M309" s="865"/>
      <c r="N309" s="865"/>
      <c r="O309" s="865"/>
      <c r="P309" s="865"/>
      <c r="Q309" s="865"/>
      <c r="R309" s="865"/>
      <c r="S309" s="865"/>
      <c r="T309" s="865"/>
      <c r="U309" s="865"/>
      <c r="V309" s="865"/>
      <c r="W309" s="865"/>
      <c r="X309" s="866"/>
      <c r="Y309" s="866"/>
      <c r="Z309" s="852"/>
      <c r="AA309" s="853"/>
      <c r="AB309" s="853"/>
      <c r="AC309" s="853"/>
      <c r="AD309" s="853"/>
      <c r="AE309" s="853"/>
      <c r="AF309" s="853"/>
      <c r="AG309" s="853"/>
      <c r="AH309" s="853"/>
      <c r="AI309" s="853"/>
      <c r="AJ309" s="853"/>
      <c r="AK309" s="853"/>
      <c r="AL309" s="853"/>
      <c r="AM309" s="853"/>
      <c r="AN309" s="853"/>
      <c r="AO309" s="853"/>
    </row>
    <row r="310" spans="1:41" ht="15">
      <c r="A310" s="867"/>
      <c r="B310" s="855"/>
      <c r="C310" s="749"/>
      <c r="D310" s="745"/>
      <c r="E310" s="749"/>
      <c r="F310" s="864"/>
      <c r="G310" s="864"/>
      <c r="H310" s="749"/>
      <c r="I310" s="749"/>
      <c r="J310" s="749"/>
      <c r="K310" s="865"/>
      <c r="L310" s="865"/>
      <c r="M310" s="865"/>
      <c r="N310" s="865"/>
      <c r="O310" s="865"/>
      <c r="P310" s="865"/>
      <c r="Q310" s="865"/>
      <c r="R310" s="865"/>
      <c r="S310" s="865"/>
      <c r="T310" s="865"/>
      <c r="U310" s="865"/>
      <c r="V310" s="865"/>
      <c r="W310" s="865"/>
      <c r="X310" s="866"/>
      <c r="Y310" s="866"/>
      <c r="Z310" s="852"/>
      <c r="AA310" s="853"/>
      <c r="AB310" s="853"/>
      <c r="AC310" s="853"/>
      <c r="AD310" s="853"/>
      <c r="AE310" s="853"/>
      <c r="AF310" s="853"/>
      <c r="AG310" s="853"/>
      <c r="AH310" s="853"/>
      <c r="AI310" s="853"/>
      <c r="AJ310" s="853"/>
      <c r="AK310" s="853"/>
      <c r="AL310" s="853"/>
      <c r="AM310" s="853"/>
      <c r="AN310" s="853"/>
      <c r="AO310" s="853"/>
    </row>
    <row r="311" spans="1:41" ht="15">
      <c r="A311" s="867"/>
      <c r="B311" s="855"/>
      <c r="C311" s="749"/>
      <c r="D311" s="745"/>
      <c r="E311" s="749"/>
      <c r="F311" s="864"/>
      <c r="G311" s="864"/>
      <c r="H311" s="749"/>
      <c r="I311" s="749"/>
      <c r="J311" s="749"/>
      <c r="K311" s="865"/>
      <c r="L311" s="865"/>
      <c r="M311" s="865"/>
      <c r="N311" s="865"/>
      <c r="O311" s="865"/>
      <c r="P311" s="865"/>
      <c r="Q311" s="865"/>
      <c r="R311" s="865"/>
      <c r="S311" s="865"/>
      <c r="T311" s="865"/>
      <c r="U311" s="865"/>
      <c r="V311" s="865"/>
      <c r="W311" s="865"/>
      <c r="X311" s="866"/>
      <c r="Y311" s="866"/>
      <c r="Z311" s="852"/>
      <c r="AA311" s="853"/>
      <c r="AB311" s="853"/>
      <c r="AC311" s="853"/>
      <c r="AD311" s="853"/>
      <c r="AE311" s="853"/>
      <c r="AF311" s="853"/>
      <c r="AG311" s="853"/>
      <c r="AH311" s="853"/>
      <c r="AI311" s="853"/>
      <c r="AJ311" s="853"/>
      <c r="AK311" s="853"/>
      <c r="AL311" s="853"/>
      <c r="AM311" s="853"/>
      <c r="AN311" s="853"/>
      <c r="AO311" s="853"/>
    </row>
    <row r="312" spans="1:41" ht="15">
      <c r="A312" s="867"/>
      <c r="B312" s="855"/>
      <c r="C312" s="749"/>
      <c r="D312" s="745"/>
      <c r="E312" s="749"/>
      <c r="F312" s="864"/>
      <c r="G312" s="864"/>
      <c r="H312" s="749"/>
      <c r="I312" s="749"/>
      <c r="J312" s="749"/>
      <c r="K312" s="865"/>
      <c r="L312" s="865"/>
      <c r="M312" s="865"/>
      <c r="N312" s="865"/>
      <c r="O312" s="865"/>
      <c r="P312" s="865"/>
      <c r="Q312" s="865"/>
      <c r="R312" s="865"/>
      <c r="S312" s="865"/>
      <c r="T312" s="865"/>
      <c r="U312" s="865"/>
      <c r="V312" s="865"/>
      <c r="W312" s="865"/>
      <c r="X312" s="866"/>
      <c r="Y312" s="866"/>
      <c r="Z312" s="852"/>
      <c r="AA312" s="853"/>
      <c r="AB312" s="853"/>
      <c r="AC312" s="853"/>
      <c r="AD312" s="853"/>
      <c r="AE312" s="853"/>
      <c r="AF312" s="853"/>
      <c r="AG312" s="853"/>
      <c r="AH312" s="853"/>
      <c r="AI312" s="853"/>
      <c r="AJ312" s="853"/>
      <c r="AK312" s="853"/>
      <c r="AL312" s="853"/>
      <c r="AM312" s="853"/>
      <c r="AN312" s="853"/>
      <c r="AO312" s="853"/>
    </row>
    <row r="313" spans="1:41" ht="15">
      <c r="A313" s="867"/>
      <c r="B313" s="855"/>
      <c r="C313" s="749"/>
      <c r="D313" s="745"/>
      <c r="E313" s="749"/>
      <c r="F313" s="864"/>
      <c r="G313" s="864"/>
      <c r="H313" s="749"/>
      <c r="I313" s="749"/>
      <c r="J313" s="749"/>
      <c r="K313" s="865"/>
      <c r="L313" s="865"/>
      <c r="M313" s="865"/>
      <c r="N313" s="865"/>
      <c r="O313" s="865"/>
      <c r="P313" s="865"/>
      <c r="Q313" s="865"/>
      <c r="R313" s="865"/>
      <c r="S313" s="865"/>
      <c r="T313" s="865"/>
      <c r="U313" s="865"/>
      <c r="V313" s="865"/>
      <c r="W313" s="865"/>
      <c r="X313" s="866"/>
      <c r="Y313" s="866"/>
      <c r="Z313" s="852"/>
      <c r="AA313" s="853"/>
      <c r="AB313" s="853"/>
      <c r="AC313" s="853"/>
      <c r="AD313" s="853"/>
      <c r="AE313" s="853"/>
      <c r="AF313" s="853"/>
      <c r="AG313" s="853"/>
      <c r="AH313" s="853"/>
      <c r="AI313" s="853"/>
      <c r="AJ313" s="853"/>
      <c r="AK313" s="853"/>
      <c r="AL313" s="853"/>
      <c r="AM313" s="853"/>
      <c r="AN313" s="853"/>
      <c r="AO313" s="853"/>
    </row>
    <row r="314" spans="1:41" ht="15">
      <c r="A314" s="867"/>
      <c r="B314" s="855"/>
      <c r="C314" s="749"/>
      <c r="D314" s="745"/>
      <c r="E314" s="749"/>
      <c r="F314" s="864"/>
      <c r="G314" s="864"/>
      <c r="H314" s="749"/>
      <c r="I314" s="749"/>
      <c r="J314" s="749"/>
      <c r="K314" s="865"/>
      <c r="L314" s="865"/>
      <c r="M314" s="865"/>
      <c r="N314" s="865"/>
      <c r="O314" s="865"/>
      <c r="P314" s="865"/>
      <c r="Q314" s="865"/>
      <c r="R314" s="865"/>
      <c r="S314" s="865"/>
      <c r="T314" s="865"/>
      <c r="U314" s="865"/>
      <c r="V314" s="865"/>
      <c r="W314" s="865"/>
      <c r="X314" s="866"/>
      <c r="Y314" s="866"/>
      <c r="Z314" s="852"/>
      <c r="AA314" s="853"/>
      <c r="AB314" s="853"/>
      <c r="AC314" s="853"/>
      <c r="AD314" s="853"/>
      <c r="AE314" s="853"/>
      <c r="AF314" s="853"/>
      <c r="AG314" s="853"/>
      <c r="AH314" s="853"/>
      <c r="AI314" s="853"/>
      <c r="AJ314" s="853"/>
      <c r="AK314" s="853"/>
      <c r="AL314" s="853"/>
      <c r="AM314" s="853"/>
      <c r="AN314" s="853"/>
      <c r="AO314" s="853"/>
    </row>
    <row r="315" spans="1:41" ht="15">
      <c r="A315" s="867"/>
      <c r="B315" s="855"/>
      <c r="C315" s="749"/>
      <c r="D315" s="745"/>
      <c r="E315" s="749"/>
      <c r="F315" s="864"/>
      <c r="G315" s="864"/>
      <c r="H315" s="749"/>
      <c r="I315" s="749"/>
      <c r="J315" s="749"/>
      <c r="K315" s="865"/>
      <c r="L315" s="865"/>
      <c r="M315" s="865"/>
      <c r="N315" s="865"/>
      <c r="O315" s="865"/>
      <c r="P315" s="865"/>
      <c r="Q315" s="865"/>
      <c r="R315" s="865"/>
      <c r="S315" s="865"/>
      <c r="T315" s="865"/>
      <c r="U315" s="865"/>
      <c r="V315" s="865"/>
      <c r="W315" s="865"/>
      <c r="X315" s="866"/>
      <c r="Y315" s="866"/>
      <c r="Z315" s="852"/>
      <c r="AA315" s="853"/>
      <c r="AB315" s="853"/>
      <c r="AC315" s="853"/>
      <c r="AD315" s="853"/>
      <c r="AE315" s="853"/>
      <c r="AF315" s="853"/>
      <c r="AG315" s="853"/>
      <c r="AH315" s="853"/>
      <c r="AI315" s="853"/>
      <c r="AJ315" s="853"/>
      <c r="AK315" s="853"/>
      <c r="AL315" s="853"/>
      <c r="AM315" s="853"/>
      <c r="AN315" s="853"/>
      <c r="AO315" s="853"/>
    </row>
    <row r="316" spans="1:41" ht="15">
      <c r="A316" s="867"/>
      <c r="B316" s="855"/>
      <c r="C316" s="749"/>
      <c r="D316" s="745"/>
      <c r="E316" s="749"/>
      <c r="F316" s="864"/>
      <c r="G316" s="864"/>
      <c r="H316" s="749"/>
      <c r="I316" s="749"/>
      <c r="J316" s="749"/>
      <c r="K316" s="865"/>
      <c r="L316" s="865"/>
      <c r="M316" s="865"/>
      <c r="N316" s="865"/>
      <c r="O316" s="865"/>
      <c r="P316" s="865"/>
      <c r="Q316" s="865"/>
      <c r="R316" s="865"/>
      <c r="S316" s="865"/>
      <c r="T316" s="865"/>
      <c r="U316" s="865"/>
      <c r="V316" s="865"/>
      <c r="W316" s="865"/>
      <c r="X316" s="866"/>
      <c r="Y316" s="866"/>
      <c r="Z316" s="852"/>
      <c r="AA316" s="853"/>
      <c r="AB316" s="853"/>
      <c r="AC316" s="853"/>
      <c r="AD316" s="853"/>
      <c r="AE316" s="853"/>
      <c r="AF316" s="853"/>
      <c r="AG316" s="853"/>
      <c r="AH316" s="853"/>
      <c r="AI316" s="853"/>
      <c r="AJ316" s="853"/>
      <c r="AK316" s="853"/>
      <c r="AL316" s="853"/>
      <c r="AM316" s="853"/>
      <c r="AN316" s="853"/>
      <c r="AO316" s="853"/>
    </row>
    <row r="317" spans="1:41" ht="15">
      <c r="A317" s="867"/>
      <c r="B317" s="855"/>
      <c r="C317" s="749"/>
      <c r="D317" s="745"/>
      <c r="E317" s="749"/>
      <c r="F317" s="864"/>
      <c r="G317" s="864"/>
      <c r="H317" s="749"/>
      <c r="I317" s="749"/>
      <c r="J317" s="749"/>
      <c r="K317" s="865"/>
      <c r="L317" s="865"/>
      <c r="M317" s="865"/>
      <c r="N317" s="865"/>
      <c r="O317" s="865"/>
      <c r="P317" s="865"/>
      <c r="Q317" s="865"/>
      <c r="R317" s="865"/>
      <c r="S317" s="865"/>
      <c r="T317" s="865"/>
      <c r="U317" s="865"/>
      <c r="V317" s="865"/>
      <c r="W317" s="865"/>
      <c r="X317" s="866"/>
      <c r="Y317" s="866"/>
      <c r="Z317" s="852"/>
      <c r="AA317" s="853"/>
      <c r="AB317" s="853"/>
      <c r="AC317" s="853"/>
      <c r="AD317" s="853"/>
      <c r="AE317" s="853"/>
      <c r="AF317" s="853"/>
      <c r="AG317" s="853"/>
      <c r="AH317" s="853"/>
      <c r="AI317" s="853"/>
      <c r="AJ317" s="853"/>
      <c r="AK317" s="853"/>
      <c r="AL317" s="853"/>
      <c r="AM317" s="853"/>
      <c r="AN317" s="853"/>
      <c r="AO317" s="853"/>
    </row>
    <row r="318" spans="1:41" ht="15">
      <c r="A318" s="867"/>
      <c r="B318" s="855"/>
      <c r="C318" s="749"/>
      <c r="D318" s="745"/>
      <c r="E318" s="749"/>
      <c r="F318" s="864"/>
      <c r="G318" s="864"/>
      <c r="H318" s="749"/>
      <c r="I318" s="749"/>
      <c r="J318" s="749"/>
      <c r="K318" s="865"/>
      <c r="L318" s="865"/>
      <c r="M318" s="865"/>
      <c r="N318" s="865"/>
      <c r="O318" s="865"/>
      <c r="P318" s="865"/>
      <c r="Q318" s="865"/>
      <c r="R318" s="865"/>
      <c r="S318" s="865"/>
      <c r="T318" s="865"/>
      <c r="U318" s="865"/>
      <c r="V318" s="865"/>
      <c r="W318" s="865"/>
      <c r="X318" s="866"/>
      <c r="Y318" s="866"/>
      <c r="Z318" s="852"/>
      <c r="AA318" s="853"/>
      <c r="AB318" s="853"/>
      <c r="AC318" s="853"/>
      <c r="AD318" s="853"/>
      <c r="AE318" s="853"/>
      <c r="AF318" s="853"/>
      <c r="AG318" s="853"/>
      <c r="AH318" s="853"/>
      <c r="AI318" s="853"/>
      <c r="AJ318" s="853"/>
      <c r="AK318" s="853"/>
      <c r="AL318" s="853"/>
      <c r="AM318" s="853"/>
      <c r="AN318" s="853"/>
      <c r="AO318" s="853"/>
    </row>
    <row r="319" spans="1:41" ht="15">
      <c r="A319" s="867"/>
      <c r="B319" s="855"/>
      <c r="C319" s="749"/>
      <c r="D319" s="745"/>
      <c r="E319" s="749"/>
      <c r="F319" s="864"/>
      <c r="G319" s="864"/>
      <c r="H319" s="749"/>
      <c r="I319" s="749"/>
      <c r="J319" s="749"/>
      <c r="K319" s="865"/>
      <c r="L319" s="865"/>
      <c r="M319" s="865"/>
      <c r="N319" s="865"/>
      <c r="O319" s="865"/>
      <c r="P319" s="865"/>
      <c r="Q319" s="865"/>
      <c r="R319" s="865"/>
      <c r="S319" s="865"/>
      <c r="T319" s="865"/>
      <c r="U319" s="865"/>
      <c r="V319" s="865"/>
      <c r="W319" s="865"/>
      <c r="X319" s="866"/>
      <c r="Y319" s="866"/>
      <c r="Z319" s="852"/>
      <c r="AA319" s="853"/>
      <c r="AB319" s="853"/>
      <c r="AC319" s="853"/>
      <c r="AD319" s="853"/>
      <c r="AE319" s="853"/>
      <c r="AF319" s="853"/>
      <c r="AG319" s="853"/>
      <c r="AH319" s="853"/>
      <c r="AI319" s="853"/>
      <c r="AJ319" s="853"/>
      <c r="AK319" s="853"/>
      <c r="AL319" s="853"/>
      <c r="AM319" s="853"/>
      <c r="AN319" s="853"/>
      <c r="AO319" s="853"/>
    </row>
    <row r="320" spans="1:41" ht="15">
      <c r="A320" s="867"/>
      <c r="B320" s="855"/>
      <c r="C320" s="749"/>
      <c r="D320" s="745"/>
      <c r="E320" s="749"/>
      <c r="F320" s="864"/>
      <c r="G320" s="864"/>
      <c r="H320" s="749"/>
      <c r="I320" s="749"/>
      <c r="J320" s="749"/>
      <c r="K320" s="865"/>
      <c r="L320" s="865"/>
      <c r="M320" s="865"/>
      <c r="N320" s="865"/>
      <c r="O320" s="865"/>
      <c r="P320" s="865"/>
      <c r="Q320" s="865"/>
      <c r="R320" s="865"/>
      <c r="S320" s="865"/>
      <c r="T320" s="865"/>
      <c r="U320" s="865"/>
      <c r="V320" s="865"/>
      <c r="W320" s="865"/>
      <c r="X320" s="866"/>
      <c r="Y320" s="866"/>
      <c r="Z320" s="852"/>
      <c r="AA320" s="853"/>
      <c r="AB320" s="853"/>
      <c r="AC320" s="853"/>
      <c r="AD320" s="853"/>
      <c r="AE320" s="853"/>
      <c r="AF320" s="853"/>
      <c r="AG320" s="853"/>
      <c r="AH320" s="853"/>
      <c r="AI320" s="853"/>
      <c r="AJ320" s="853"/>
      <c r="AK320" s="853"/>
      <c r="AL320" s="853"/>
      <c r="AM320" s="853"/>
      <c r="AN320" s="853"/>
      <c r="AO320" s="853"/>
    </row>
    <row r="321" spans="1:41" ht="15">
      <c r="A321" s="867"/>
      <c r="B321" s="855"/>
      <c r="C321" s="749"/>
      <c r="D321" s="745"/>
      <c r="E321" s="749"/>
      <c r="F321" s="864"/>
      <c r="G321" s="864"/>
      <c r="H321" s="749"/>
      <c r="I321" s="749"/>
      <c r="J321" s="749"/>
      <c r="K321" s="865"/>
      <c r="L321" s="865"/>
      <c r="M321" s="865"/>
      <c r="N321" s="865"/>
      <c r="O321" s="865"/>
      <c r="P321" s="865"/>
      <c r="Q321" s="865"/>
      <c r="R321" s="865"/>
      <c r="S321" s="865"/>
      <c r="T321" s="865"/>
      <c r="U321" s="865"/>
      <c r="V321" s="865"/>
      <c r="W321" s="865"/>
      <c r="X321" s="866"/>
      <c r="Y321" s="866"/>
      <c r="Z321" s="852"/>
      <c r="AA321" s="853"/>
      <c r="AB321" s="853"/>
      <c r="AC321" s="853"/>
      <c r="AD321" s="853"/>
      <c r="AE321" s="853"/>
      <c r="AF321" s="853"/>
      <c r="AG321" s="853"/>
      <c r="AH321" s="853"/>
      <c r="AI321" s="853"/>
      <c r="AJ321" s="853"/>
      <c r="AK321" s="853"/>
      <c r="AL321" s="853"/>
      <c r="AM321" s="853"/>
      <c r="AN321" s="853"/>
      <c r="AO321" s="853"/>
    </row>
    <row r="322" spans="1:41" ht="15">
      <c r="A322" s="867"/>
      <c r="B322" s="855"/>
      <c r="C322" s="749"/>
      <c r="D322" s="745"/>
      <c r="E322" s="749"/>
      <c r="F322" s="864"/>
      <c r="G322" s="864"/>
      <c r="H322" s="749"/>
      <c r="I322" s="749"/>
      <c r="J322" s="749"/>
      <c r="K322" s="865"/>
      <c r="L322" s="865"/>
      <c r="M322" s="865"/>
      <c r="N322" s="865"/>
      <c r="O322" s="865"/>
      <c r="P322" s="865"/>
      <c r="Q322" s="865"/>
      <c r="R322" s="865"/>
      <c r="S322" s="865"/>
      <c r="T322" s="865"/>
      <c r="U322" s="865"/>
      <c r="V322" s="865"/>
      <c r="W322" s="865"/>
      <c r="X322" s="866"/>
      <c r="Y322" s="866"/>
      <c r="Z322" s="852"/>
      <c r="AA322" s="853"/>
      <c r="AB322" s="853"/>
      <c r="AC322" s="853"/>
      <c r="AD322" s="853"/>
      <c r="AE322" s="853"/>
      <c r="AF322" s="853"/>
      <c r="AG322" s="853"/>
      <c r="AH322" s="853"/>
      <c r="AI322" s="853"/>
      <c r="AJ322" s="853"/>
      <c r="AK322" s="853"/>
      <c r="AL322" s="853"/>
      <c r="AM322" s="853"/>
      <c r="AN322" s="853"/>
      <c r="AO322" s="853"/>
    </row>
    <row r="323" spans="1:41" ht="15">
      <c r="A323" s="867"/>
      <c r="B323" s="855"/>
      <c r="C323" s="749"/>
      <c r="D323" s="745"/>
      <c r="E323" s="749"/>
      <c r="F323" s="864"/>
      <c r="G323" s="864"/>
      <c r="H323" s="749"/>
      <c r="I323" s="749"/>
      <c r="J323" s="749"/>
      <c r="K323" s="865"/>
      <c r="L323" s="865"/>
      <c r="M323" s="865"/>
      <c r="N323" s="865"/>
      <c r="O323" s="865"/>
      <c r="P323" s="865"/>
      <c r="Q323" s="865"/>
      <c r="R323" s="865"/>
      <c r="S323" s="865"/>
      <c r="T323" s="865"/>
      <c r="U323" s="865"/>
      <c r="V323" s="865"/>
      <c r="W323" s="865"/>
      <c r="X323" s="866"/>
      <c r="Y323" s="866"/>
      <c r="Z323" s="852"/>
      <c r="AA323" s="853"/>
      <c r="AB323" s="853"/>
      <c r="AC323" s="853"/>
      <c r="AD323" s="853"/>
      <c r="AE323" s="853"/>
      <c r="AF323" s="853"/>
      <c r="AG323" s="853"/>
      <c r="AH323" s="853"/>
      <c r="AI323" s="853"/>
      <c r="AJ323" s="853"/>
      <c r="AK323" s="853"/>
      <c r="AL323" s="853"/>
      <c r="AM323" s="853"/>
      <c r="AN323" s="853"/>
      <c r="AO323" s="853"/>
    </row>
    <row r="324" spans="1:41" ht="15">
      <c r="A324" s="867"/>
      <c r="B324" s="855"/>
      <c r="C324" s="749"/>
      <c r="D324" s="745"/>
      <c r="E324" s="749"/>
      <c r="F324" s="864"/>
      <c r="G324" s="864"/>
      <c r="H324" s="749"/>
      <c r="I324" s="749"/>
      <c r="J324" s="749"/>
      <c r="K324" s="865"/>
      <c r="L324" s="865"/>
      <c r="M324" s="865"/>
      <c r="N324" s="865"/>
      <c r="O324" s="865"/>
      <c r="P324" s="865"/>
      <c r="Q324" s="865"/>
      <c r="R324" s="865"/>
      <c r="S324" s="865"/>
      <c r="T324" s="865"/>
      <c r="U324" s="865"/>
      <c r="V324" s="865"/>
      <c r="W324" s="865"/>
      <c r="X324" s="866"/>
      <c r="Y324" s="866"/>
      <c r="Z324" s="852"/>
      <c r="AA324" s="853"/>
      <c r="AB324" s="853"/>
      <c r="AC324" s="853"/>
      <c r="AD324" s="853"/>
      <c r="AE324" s="853"/>
      <c r="AF324" s="853"/>
      <c r="AG324" s="853"/>
      <c r="AH324" s="853"/>
      <c r="AI324" s="853"/>
      <c r="AJ324" s="853"/>
      <c r="AK324" s="853"/>
      <c r="AL324" s="853"/>
      <c r="AM324" s="853"/>
      <c r="AN324" s="853"/>
      <c r="AO324" s="853"/>
    </row>
    <row r="325" spans="1:41" ht="15">
      <c r="A325" s="867"/>
      <c r="B325" s="855"/>
      <c r="C325" s="749"/>
      <c r="D325" s="745"/>
      <c r="E325" s="749"/>
      <c r="F325" s="864"/>
      <c r="G325" s="864"/>
      <c r="H325" s="749"/>
      <c r="I325" s="749"/>
      <c r="J325" s="749"/>
      <c r="K325" s="865"/>
      <c r="L325" s="865"/>
      <c r="M325" s="865"/>
      <c r="N325" s="865"/>
      <c r="O325" s="865"/>
      <c r="P325" s="865"/>
      <c r="Q325" s="865"/>
      <c r="R325" s="865"/>
      <c r="S325" s="865"/>
      <c r="T325" s="865"/>
      <c r="U325" s="865"/>
      <c r="V325" s="865"/>
      <c r="W325" s="865"/>
      <c r="X325" s="866"/>
      <c r="Y325" s="866"/>
      <c r="Z325" s="852"/>
      <c r="AA325" s="853"/>
      <c r="AB325" s="853"/>
      <c r="AC325" s="853"/>
      <c r="AD325" s="853"/>
      <c r="AE325" s="853"/>
      <c r="AF325" s="853"/>
      <c r="AG325" s="853"/>
      <c r="AH325" s="853"/>
      <c r="AI325" s="853"/>
      <c r="AJ325" s="853"/>
      <c r="AK325" s="853"/>
      <c r="AL325" s="853"/>
      <c r="AM325" s="853"/>
      <c r="AN325" s="853"/>
      <c r="AO325" s="853"/>
    </row>
    <row r="326" spans="1:41" ht="15">
      <c r="A326" s="867"/>
      <c r="B326" s="855"/>
      <c r="C326" s="749"/>
      <c r="D326" s="745"/>
      <c r="E326" s="749"/>
      <c r="F326" s="864"/>
      <c r="G326" s="864"/>
      <c r="H326" s="749"/>
      <c r="I326" s="749"/>
      <c r="J326" s="749"/>
      <c r="K326" s="865"/>
      <c r="L326" s="865"/>
      <c r="M326" s="865"/>
      <c r="N326" s="865"/>
      <c r="O326" s="865"/>
      <c r="P326" s="865"/>
      <c r="Q326" s="865"/>
      <c r="R326" s="865"/>
      <c r="S326" s="865"/>
      <c r="T326" s="865"/>
      <c r="U326" s="865"/>
      <c r="V326" s="865"/>
      <c r="W326" s="865"/>
      <c r="X326" s="866"/>
      <c r="Y326" s="866"/>
      <c r="Z326" s="852"/>
      <c r="AA326" s="853"/>
      <c r="AB326" s="853"/>
      <c r="AC326" s="853"/>
      <c r="AD326" s="853"/>
      <c r="AE326" s="853"/>
      <c r="AF326" s="853"/>
      <c r="AG326" s="853"/>
      <c r="AH326" s="853"/>
      <c r="AI326" s="853"/>
      <c r="AJ326" s="853"/>
      <c r="AK326" s="853"/>
      <c r="AL326" s="853"/>
      <c r="AM326" s="853"/>
      <c r="AN326" s="853"/>
      <c r="AO326" s="853"/>
    </row>
    <row r="327" spans="1:41" ht="15">
      <c r="A327" s="867"/>
      <c r="B327" s="855"/>
      <c r="C327" s="749"/>
      <c r="D327" s="745"/>
      <c r="E327" s="749"/>
      <c r="F327" s="864"/>
      <c r="G327" s="864"/>
      <c r="H327" s="749"/>
      <c r="I327" s="749"/>
      <c r="J327" s="749"/>
      <c r="K327" s="865"/>
      <c r="L327" s="865"/>
      <c r="M327" s="865"/>
      <c r="N327" s="865"/>
      <c r="O327" s="865"/>
      <c r="P327" s="865"/>
      <c r="Q327" s="865"/>
      <c r="R327" s="865"/>
      <c r="S327" s="865"/>
      <c r="T327" s="865"/>
      <c r="U327" s="865"/>
      <c r="V327" s="865"/>
      <c r="W327" s="865"/>
      <c r="X327" s="866"/>
      <c r="Y327" s="866"/>
      <c r="Z327" s="852"/>
      <c r="AA327" s="853"/>
      <c r="AB327" s="853"/>
      <c r="AC327" s="853"/>
      <c r="AD327" s="853"/>
      <c r="AE327" s="853"/>
      <c r="AF327" s="853"/>
      <c r="AG327" s="853"/>
      <c r="AH327" s="853"/>
      <c r="AI327" s="853"/>
      <c r="AJ327" s="853"/>
      <c r="AK327" s="853"/>
      <c r="AL327" s="853"/>
      <c r="AM327" s="853"/>
      <c r="AN327" s="853"/>
      <c r="AO327" s="853"/>
    </row>
    <row r="328" spans="1:41" ht="15">
      <c r="A328" s="867"/>
      <c r="B328" s="855"/>
      <c r="C328" s="749"/>
      <c r="D328" s="745"/>
      <c r="E328" s="749"/>
      <c r="F328" s="864"/>
      <c r="G328" s="864"/>
      <c r="H328" s="749"/>
      <c r="I328" s="749"/>
      <c r="J328" s="749"/>
      <c r="K328" s="865"/>
      <c r="L328" s="865"/>
      <c r="M328" s="865"/>
      <c r="N328" s="865"/>
      <c r="O328" s="865"/>
      <c r="P328" s="865"/>
      <c r="Q328" s="865"/>
      <c r="R328" s="865"/>
      <c r="S328" s="865"/>
      <c r="T328" s="865"/>
      <c r="U328" s="865"/>
      <c r="V328" s="865"/>
      <c r="W328" s="865"/>
      <c r="X328" s="866"/>
      <c r="Y328" s="866"/>
      <c r="Z328" s="852"/>
      <c r="AA328" s="853"/>
      <c r="AB328" s="853"/>
      <c r="AC328" s="853"/>
      <c r="AD328" s="853"/>
      <c r="AE328" s="853"/>
      <c r="AF328" s="853"/>
      <c r="AG328" s="853"/>
      <c r="AH328" s="853"/>
      <c r="AI328" s="853"/>
      <c r="AJ328" s="853"/>
      <c r="AK328" s="853"/>
      <c r="AL328" s="853"/>
      <c r="AM328" s="853"/>
      <c r="AN328" s="853"/>
      <c r="AO328" s="853"/>
    </row>
    <row r="329" spans="1:41" ht="15">
      <c r="A329" s="867"/>
      <c r="B329" s="855"/>
      <c r="C329" s="749"/>
      <c r="D329" s="745"/>
      <c r="E329" s="749"/>
      <c r="F329" s="864"/>
      <c r="G329" s="864"/>
      <c r="H329" s="749"/>
      <c r="I329" s="749"/>
      <c r="J329" s="749"/>
      <c r="K329" s="865"/>
      <c r="L329" s="865"/>
      <c r="M329" s="865"/>
      <c r="N329" s="865"/>
      <c r="O329" s="865"/>
      <c r="P329" s="865"/>
      <c r="Q329" s="865"/>
      <c r="R329" s="865"/>
      <c r="S329" s="865"/>
      <c r="T329" s="865"/>
      <c r="U329" s="865"/>
      <c r="V329" s="865"/>
      <c r="W329" s="865"/>
      <c r="X329" s="866"/>
      <c r="Y329" s="866"/>
      <c r="Z329" s="852"/>
      <c r="AA329" s="853"/>
      <c r="AB329" s="853"/>
      <c r="AC329" s="853"/>
      <c r="AD329" s="853"/>
      <c r="AE329" s="853"/>
      <c r="AF329" s="853"/>
      <c r="AG329" s="853"/>
      <c r="AH329" s="853"/>
      <c r="AI329" s="853"/>
      <c r="AJ329" s="853"/>
      <c r="AK329" s="853"/>
      <c r="AL329" s="853"/>
      <c r="AM329" s="853"/>
      <c r="AN329" s="853"/>
      <c r="AO329" s="853"/>
    </row>
    <row r="330" spans="1:41" ht="15">
      <c r="A330" s="867"/>
      <c r="B330" s="855"/>
      <c r="C330" s="749"/>
      <c r="D330" s="745"/>
      <c r="E330" s="749"/>
      <c r="F330" s="864"/>
      <c r="G330" s="864"/>
      <c r="H330" s="749"/>
      <c r="I330" s="749"/>
      <c r="J330" s="749"/>
      <c r="K330" s="865"/>
      <c r="L330" s="865"/>
      <c r="M330" s="865"/>
      <c r="N330" s="865"/>
      <c r="O330" s="865"/>
      <c r="P330" s="865"/>
      <c r="Q330" s="865"/>
      <c r="R330" s="865"/>
      <c r="S330" s="865"/>
      <c r="T330" s="865"/>
      <c r="U330" s="865"/>
      <c r="V330" s="865"/>
      <c r="W330" s="865"/>
      <c r="X330" s="866"/>
      <c r="Y330" s="866"/>
      <c r="Z330" s="852"/>
      <c r="AA330" s="853"/>
      <c r="AB330" s="853"/>
      <c r="AC330" s="853"/>
      <c r="AD330" s="853"/>
      <c r="AE330" s="853"/>
      <c r="AF330" s="853"/>
      <c r="AG330" s="853"/>
      <c r="AH330" s="853"/>
      <c r="AI330" s="853"/>
      <c r="AJ330" s="853"/>
      <c r="AK330" s="853"/>
      <c r="AL330" s="853"/>
      <c r="AM330" s="853"/>
      <c r="AN330" s="853"/>
      <c r="AO330" s="853"/>
    </row>
    <row r="331" spans="1:41" ht="15">
      <c r="A331" s="867"/>
      <c r="B331" s="855"/>
      <c r="C331" s="749"/>
      <c r="D331" s="745"/>
      <c r="E331" s="749"/>
      <c r="F331" s="864"/>
      <c r="G331" s="864"/>
      <c r="H331" s="749"/>
      <c r="I331" s="749"/>
      <c r="J331" s="749"/>
      <c r="K331" s="865"/>
      <c r="L331" s="865"/>
      <c r="M331" s="865"/>
      <c r="N331" s="865"/>
      <c r="O331" s="865"/>
      <c r="P331" s="865"/>
      <c r="Q331" s="865"/>
      <c r="R331" s="865"/>
      <c r="S331" s="865"/>
      <c r="T331" s="865"/>
      <c r="U331" s="865"/>
      <c r="V331" s="865"/>
      <c r="W331" s="865"/>
      <c r="X331" s="866"/>
      <c r="Y331" s="866"/>
      <c r="Z331" s="852"/>
      <c r="AA331" s="853"/>
      <c r="AB331" s="853"/>
      <c r="AC331" s="853"/>
      <c r="AD331" s="853"/>
      <c r="AE331" s="853"/>
      <c r="AF331" s="853"/>
      <c r="AG331" s="853"/>
      <c r="AH331" s="853"/>
      <c r="AI331" s="853"/>
      <c r="AJ331" s="853"/>
      <c r="AK331" s="853"/>
      <c r="AL331" s="853"/>
      <c r="AM331" s="853"/>
      <c r="AN331" s="853"/>
      <c r="AO331" s="853"/>
    </row>
    <row r="332" spans="1:41" ht="15">
      <c r="A332" s="867"/>
      <c r="B332" s="855"/>
      <c r="C332" s="749"/>
      <c r="D332" s="745"/>
      <c r="E332" s="749"/>
      <c r="F332" s="864"/>
      <c r="G332" s="864"/>
      <c r="H332" s="749"/>
      <c r="I332" s="749"/>
      <c r="J332" s="749"/>
      <c r="K332" s="865"/>
      <c r="L332" s="865"/>
      <c r="M332" s="865"/>
      <c r="N332" s="865"/>
      <c r="O332" s="865"/>
      <c r="P332" s="865"/>
      <c r="Q332" s="865"/>
      <c r="R332" s="865"/>
      <c r="S332" s="865"/>
      <c r="T332" s="865"/>
      <c r="U332" s="865"/>
      <c r="V332" s="865"/>
      <c r="W332" s="865"/>
      <c r="X332" s="866"/>
      <c r="Y332" s="866"/>
      <c r="Z332" s="852"/>
      <c r="AA332" s="853"/>
      <c r="AB332" s="853"/>
      <c r="AC332" s="853"/>
      <c r="AD332" s="853"/>
      <c r="AE332" s="853"/>
      <c r="AF332" s="853"/>
      <c r="AG332" s="853"/>
      <c r="AH332" s="853"/>
      <c r="AI332" s="853"/>
      <c r="AJ332" s="853"/>
      <c r="AK332" s="853"/>
      <c r="AL332" s="853"/>
      <c r="AM332" s="853"/>
      <c r="AN332" s="853"/>
      <c r="AO332" s="853"/>
    </row>
    <row r="333" spans="1:41" ht="15">
      <c r="A333" s="867"/>
      <c r="B333" s="855"/>
      <c r="C333" s="749"/>
      <c r="D333" s="745"/>
      <c r="E333" s="749"/>
      <c r="F333" s="864"/>
      <c r="G333" s="864"/>
      <c r="H333" s="749"/>
      <c r="I333" s="749"/>
      <c r="J333" s="749"/>
      <c r="K333" s="865"/>
      <c r="L333" s="865"/>
      <c r="M333" s="865"/>
      <c r="N333" s="865"/>
      <c r="O333" s="865"/>
      <c r="P333" s="865"/>
      <c r="Q333" s="865"/>
      <c r="R333" s="865"/>
      <c r="S333" s="865"/>
      <c r="T333" s="865"/>
      <c r="U333" s="865"/>
      <c r="V333" s="865"/>
      <c r="W333" s="865"/>
      <c r="X333" s="866"/>
      <c r="Y333" s="866"/>
      <c r="Z333" s="852"/>
      <c r="AA333" s="853"/>
      <c r="AB333" s="853"/>
      <c r="AC333" s="853"/>
      <c r="AD333" s="853"/>
      <c r="AE333" s="853"/>
      <c r="AF333" s="853"/>
      <c r="AG333" s="853"/>
      <c r="AH333" s="853"/>
      <c r="AI333" s="853"/>
      <c r="AJ333" s="853"/>
      <c r="AK333" s="853"/>
      <c r="AL333" s="853"/>
      <c r="AM333" s="853"/>
      <c r="AN333" s="853"/>
      <c r="AO333" s="853"/>
    </row>
    <row r="334" spans="1:41" ht="15">
      <c r="A334" s="867"/>
      <c r="B334" s="855"/>
      <c r="C334" s="749"/>
      <c r="D334" s="745"/>
      <c r="E334" s="749"/>
      <c r="F334" s="864"/>
      <c r="G334" s="864"/>
      <c r="H334" s="749"/>
      <c r="I334" s="749"/>
      <c r="J334" s="749"/>
      <c r="K334" s="865"/>
      <c r="L334" s="865"/>
      <c r="M334" s="865"/>
      <c r="N334" s="865"/>
      <c r="O334" s="865"/>
      <c r="P334" s="865"/>
      <c r="Q334" s="865"/>
      <c r="R334" s="865"/>
      <c r="S334" s="865"/>
      <c r="T334" s="865"/>
      <c r="U334" s="865"/>
      <c r="V334" s="865"/>
      <c r="W334" s="865"/>
      <c r="X334" s="866"/>
      <c r="Y334" s="866"/>
      <c r="Z334" s="852"/>
      <c r="AA334" s="853"/>
      <c r="AB334" s="853"/>
      <c r="AC334" s="853"/>
      <c r="AD334" s="853"/>
      <c r="AE334" s="853"/>
      <c r="AF334" s="853"/>
      <c r="AG334" s="853"/>
      <c r="AH334" s="853"/>
      <c r="AI334" s="853"/>
      <c r="AJ334" s="853"/>
      <c r="AK334" s="853"/>
      <c r="AL334" s="853"/>
      <c r="AM334" s="853"/>
      <c r="AN334" s="853"/>
      <c r="AO334" s="853"/>
    </row>
    <row r="335" spans="1:41" ht="15">
      <c r="A335" s="867"/>
      <c r="B335" s="855"/>
      <c r="C335" s="749"/>
      <c r="D335" s="745"/>
      <c r="E335" s="749"/>
      <c r="F335" s="864"/>
      <c r="G335" s="864"/>
      <c r="H335" s="749"/>
      <c r="I335" s="749"/>
      <c r="J335" s="749"/>
      <c r="K335" s="865"/>
      <c r="L335" s="865"/>
      <c r="M335" s="865"/>
      <c r="N335" s="865"/>
      <c r="O335" s="865"/>
      <c r="P335" s="865"/>
      <c r="Q335" s="865"/>
      <c r="R335" s="865"/>
      <c r="S335" s="865"/>
      <c r="T335" s="865"/>
      <c r="U335" s="865"/>
      <c r="V335" s="865"/>
      <c r="W335" s="865"/>
      <c r="X335" s="866"/>
      <c r="Y335" s="866"/>
      <c r="Z335" s="852"/>
      <c r="AA335" s="853"/>
      <c r="AB335" s="853"/>
      <c r="AC335" s="853"/>
      <c r="AD335" s="853"/>
      <c r="AE335" s="853"/>
      <c r="AF335" s="853"/>
      <c r="AG335" s="853"/>
      <c r="AH335" s="853"/>
      <c r="AI335" s="853"/>
      <c r="AJ335" s="853"/>
      <c r="AK335" s="853"/>
      <c r="AL335" s="853"/>
      <c r="AM335" s="853"/>
      <c r="AN335" s="853"/>
      <c r="AO335" s="853"/>
    </row>
    <row r="336" spans="1:41" ht="15">
      <c r="A336" s="867"/>
      <c r="B336" s="855"/>
      <c r="C336" s="749"/>
      <c r="D336" s="745"/>
      <c r="E336" s="749"/>
      <c r="F336" s="864"/>
      <c r="G336" s="864"/>
      <c r="H336" s="749"/>
      <c r="I336" s="749"/>
      <c r="J336" s="749"/>
      <c r="K336" s="865"/>
      <c r="L336" s="865"/>
      <c r="M336" s="865"/>
      <c r="N336" s="865"/>
      <c r="O336" s="865"/>
      <c r="P336" s="865"/>
      <c r="Q336" s="865"/>
      <c r="R336" s="865"/>
      <c r="S336" s="865"/>
      <c r="T336" s="865"/>
      <c r="U336" s="865"/>
      <c r="V336" s="865"/>
      <c r="W336" s="865"/>
      <c r="X336" s="866"/>
      <c r="Y336" s="866"/>
      <c r="Z336" s="852"/>
      <c r="AA336" s="853"/>
      <c r="AB336" s="853"/>
      <c r="AC336" s="853"/>
      <c r="AD336" s="853"/>
      <c r="AE336" s="853"/>
      <c r="AF336" s="853"/>
      <c r="AG336" s="853"/>
      <c r="AH336" s="853"/>
      <c r="AI336" s="853"/>
      <c r="AJ336" s="853"/>
      <c r="AK336" s="853"/>
      <c r="AL336" s="853"/>
      <c r="AM336" s="853"/>
      <c r="AN336" s="853"/>
      <c r="AO336" s="853"/>
    </row>
    <row r="337" spans="1:41" ht="15">
      <c r="A337" s="867"/>
      <c r="B337" s="855"/>
      <c r="C337" s="749"/>
      <c r="D337" s="745"/>
      <c r="E337" s="749"/>
      <c r="F337" s="864"/>
      <c r="G337" s="864"/>
      <c r="H337" s="749"/>
      <c r="I337" s="749"/>
      <c r="J337" s="749"/>
      <c r="K337" s="865"/>
      <c r="L337" s="865"/>
      <c r="M337" s="865"/>
      <c r="N337" s="865"/>
      <c r="O337" s="865"/>
      <c r="P337" s="865"/>
      <c r="Q337" s="865"/>
      <c r="R337" s="865"/>
      <c r="S337" s="865"/>
      <c r="T337" s="865"/>
      <c r="U337" s="865"/>
      <c r="V337" s="865"/>
      <c r="W337" s="865"/>
      <c r="X337" s="866"/>
      <c r="Y337" s="866"/>
      <c r="Z337" s="852"/>
      <c r="AA337" s="853"/>
      <c r="AB337" s="853"/>
      <c r="AC337" s="853"/>
      <c r="AD337" s="853"/>
      <c r="AE337" s="853"/>
      <c r="AF337" s="853"/>
      <c r="AG337" s="853"/>
      <c r="AH337" s="853"/>
      <c r="AI337" s="853"/>
      <c r="AJ337" s="853"/>
      <c r="AK337" s="853"/>
      <c r="AL337" s="853"/>
      <c r="AM337" s="853"/>
      <c r="AN337" s="853"/>
      <c r="AO337" s="853"/>
    </row>
    <row r="338" spans="1:41" ht="15">
      <c r="A338" s="867"/>
      <c r="B338" s="855"/>
      <c r="C338" s="749"/>
      <c r="D338" s="745"/>
      <c r="E338" s="749"/>
      <c r="F338" s="864"/>
      <c r="G338" s="864"/>
      <c r="H338" s="749"/>
      <c r="I338" s="749"/>
      <c r="J338" s="749"/>
      <c r="K338" s="865"/>
      <c r="L338" s="865"/>
      <c r="M338" s="865"/>
      <c r="N338" s="865"/>
      <c r="O338" s="865"/>
      <c r="P338" s="865"/>
      <c r="Q338" s="865"/>
      <c r="R338" s="865"/>
      <c r="S338" s="865"/>
      <c r="T338" s="865"/>
      <c r="U338" s="865"/>
      <c r="V338" s="865"/>
      <c r="W338" s="865"/>
      <c r="X338" s="866"/>
      <c r="Y338" s="866"/>
      <c r="Z338" s="852"/>
      <c r="AA338" s="853"/>
      <c r="AB338" s="853"/>
      <c r="AC338" s="853"/>
      <c r="AD338" s="853"/>
      <c r="AE338" s="853"/>
      <c r="AF338" s="853"/>
      <c r="AG338" s="853"/>
      <c r="AH338" s="853"/>
      <c r="AI338" s="853"/>
      <c r="AJ338" s="853"/>
      <c r="AK338" s="853"/>
      <c r="AL338" s="853"/>
      <c r="AM338" s="853"/>
      <c r="AN338" s="853"/>
      <c r="AO338" s="853"/>
    </row>
    <row r="339" spans="1:41" ht="15">
      <c r="A339" s="867"/>
      <c r="B339" s="855"/>
      <c r="C339" s="749"/>
      <c r="D339" s="745"/>
      <c r="E339" s="749"/>
      <c r="F339" s="864"/>
      <c r="G339" s="864"/>
      <c r="H339" s="749"/>
      <c r="I339" s="749"/>
      <c r="J339" s="749"/>
      <c r="K339" s="865"/>
      <c r="L339" s="865"/>
      <c r="M339" s="865"/>
      <c r="N339" s="865"/>
      <c r="O339" s="865"/>
      <c r="P339" s="865"/>
      <c r="Q339" s="865"/>
      <c r="R339" s="865"/>
      <c r="S339" s="865"/>
      <c r="T339" s="865"/>
      <c r="U339" s="865"/>
      <c r="V339" s="865"/>
      <c r="W339" s="865"/>
      <c r="X339" s="866"/>
      <c r="Y339" s="866"/>
      <c r="Z339" s="852"/>
      <c r="AA339" s="853"/>
      <c r="AB339" s="853"/>
      <c r="AC339" s="853"/>
      <c r="AD339" s="853"/>
      <c r="AE339" s="853"/>
      <c r="AF339" s="853"/>
      <c r="AG339" s="853"/>
      <c r="AH339" s="853"/>
      <c r="AI339" s="853"/>
      <c r="AJ339" s="853"/>
      <c r="AK339" s="853"/>
      <c r="AL339" s="853"/>
      <c r="AM339" s="853"/>
      <c r="AN339" s="853"/>
      <c r="AO339" s="853"/>
    </row>
    <row r="340" spans="1:41" ht="15">
      <c r="A340" s="867"/>
      <c r="B340" s="855"/>
      <c r="C340" s="749"/>
      <c r="D340" s="745"/>
      <c r="E340" s="749"/>
      <c r="F340" s="864"/>
      <c r="G340" s="864"/>
      <c r="H340" s="749"/>
      <c r="I340" s="749"/>
      <c r="J340" s="749"/>
      <c r="K340" s="865"/>
      <c r="L340" s="865"/>
      <c r="M340" s="865"/>
      <c r="N340" s="865"/>
      <c r="O340" s="865"/>
      <c r="P340" s="865"/>
      <c r="Q340" s="865"/>
      <c r="R340" s="865"/>
      <c r="S340" s="865"/>
      <c r="T340" s="865"/>
      <c r="U340" s="865"/>
      <c r="V340" s="865"/>
      <c r="W340" s="865"/>
      <c r="X340" s="866"/>
      <c r="Y340" s="866"/>
      <c r="Z340" s="852"/>
      <c r="AA340" s="853"/>
      <c r="AB340" s="853"/>
      <c r="AC340" s="853"/>
      <c r="AD340" s="853"/>
      <c r="AE340" s="853"/>
      <c r="AF340" s="853"/>
      <c r="AG340" s="853"/>
      <c r="AH340" s="853"/>
      <c r="AI340" s="853"/>
      <c r="AJ340" s="853"/>
      <c r="AK340" s="853"/>
      <c r="AL340" s="853"/>
      <c r="AM340" s="853"/>
      <c r="AN340" s="853"/>
      <c r="AO340" s="853"/>
    </row>
    <row r="341" spans="1:41" ht="15">
      <c r="A341" s="867"/>
      <c r="B341" s="855"/>
      <c r="C341" s="749"/>
      <c r="D341" s="745"/>
      <c r="E341" s="749"/>
      <c r="F341" s="864"/>
      <c r="G341" s="864"/>
      <c r="H341" s="749"/>
      <c r="I341" s="749"/>
      <c r="J341" s="749"/>
      <c r="K341" s="865"/>
      <c r="L341" s="865"/>
      <c r="M341" s="865"/>
      <c r="N341" s="865"/>
      <c r="O341" s="865"/>
      <c r="P341" s="865"/>
      <c r="Q341" s="865"/>
      <c r="R341" s="865"/>
      <c r="S341" s="865"/>
      <c r="T341" s="865"/>
      <c r="U341" s="865"/>
      <c r="V341" s="865"/>
      <c r="W341" s="865"/>
      <c r="X341" s="866"/>
      <c r="Y341" s="866"/>
      <c r="Z341" s="852"/>
      <c r="AA341" s="853"/>
      <c r="AB341" s="853"/>
      <c r="AC341" s="853"/>
      <c r="AD341" s="853"/>
      <c r="AE341" s="853"/>
      <c r="AF341" s="853"/>
      <c r="AG341" s="853"/>
      <c r="AH341" s="853"/>
      <c r="AI341" s="853"/>
      <c r="AJ341" s="853"/>
      <c r="AK341" s="853"/>
      <c r="AL341" s="853"/>
      <c r="AM341" s="853"/>
      <c r="AN341" s="853"/>
      <c r="AO341" s="853"/>
    </row>
    <row r="342" spans="1:41" ht="15">
      <c r="A342" s="867"/>
      <c r="B342" s="855"/>
      <c r="C342" s="749"/>
      <c r="D342" s="745"/>
      <c r="E342" s="749"/>
      <c r="F342" s="864"/>
      <c r="G342" s="864"/>
      <c r="H342" s="749"/>
      <c r="I342" s="749"/>
      <c r="J342" s="749"/>
      <c r="K342" s="865"/>
      <c r="L342" s="865"/>
      <c r="M342" s="865"/>
      <c r="N342" s="865"/>
      <c r="O342" s="865"/>
      <c r="P342" s="865"/>
      <c r="Q342" s="865"/>
      <c r="R342" s="865"/>
      <c r="S342" s="865"/>
      <c r="T342" s="865"/>
      <c r="U342" s="865"/>
      <c r="V342" s="865"/>
      <c r="W342" s="865"/>
      <c r="X342" s="866"/>
      <c r="Y342" s="866"/>
      <c r="Z342" s="852"/>
      <c r="AA342" s="853"/>
      <c r="AB342" s="853"/>
      <c r="AC342" s="853"/>
      <c r="AD342" s="853"/>
      <c r="AE342" s="853"/>
      <c r="AF342" s="853"/>
      <c r="AG342" s="853"/>
      <c r="AH342" s="853"/>
      <c r="AI342" s="853"/>
      <c r="AJ342" s="853"/>
      <c r="AK342" s="853"/>
      <c r="AL342" s="853"/>
      <c r="AM342" s="853"/>
      <c r="AN342" s="853"/>
      <c r="AO342" s="853"/>
    </row>
    <row r="343" spans="1:41" ht="15">
      <c r="A343" s="867"/>
      <c r="B343" s="855"/>
      <c r="C343" s="749"/>
      <c r="D343" s="745"/>
      <c r="E343" s="749"/>
      <c r="F343" s="864"/>
      <c r="G343" s="864"/>
      <c r="H343" s="749"/>
      <c r="I343" s="749"/>
      <c r="J343" s="749"/>
      <c r="K343" s="865"/>
      <c r="L343" s="865"/>
      <c r="M343" s="865"/>
      <c r="N343" s="865"/>
      <c r="O343" s="865"/>
      <c r="P343" s="865"/>
      <c r="Q343" s="865"/>
      <c r="R343" s="865"/>
      <c r="S343" s="865"/>
      <c r="T343" s="865"/>
      <c r="U343" s="865"/>
      <c r="V343" s="865"/>
      <c r="W343" s="865"/>
      <c r="X343" s="866"/>
      <c r="Y343" s="866"/>
      <c r="Z343" s="852"/>
      <c r="AA343" s="853"/>
      <c r="AB343" s="853"/>
      <c r="AC343" s="853"/>
      <c r="AD343" s="853"/>
      <c r="AE343" s="853"/>
      <c r="AF343" s="853"/>
      <c r="AG343" s="853"/>
      <c r="AH343" s="853"/>
      <c r="AI343" s="853"/>
      <c r="AJ343" s="853"/>
      <c r="AK343" s="853"/>
      <c r="AL343" s="853"/>
      <c r="AM343" s="853"/>
      <c r="AN343" s="853"/>
      <c r="AO343" s="853"/>
    </row>
    <row r="344" spans="1:41" ht="15">
      <c r="A344" s="867"/>
      <c r="B344" s="855"/>
      <c r="C344" s="749"/>
      <c r="D344" s="745"/>
      <c r="E344" s="749"/>
      <c r="F344" s="864"/>
      <c r="G344" s="864"/>
      <c r="H344" s="749"/>
      <c r="I344" s="749"/>
      <c r="J344" s="749"/>
      <c r="K344" s="865"/>
      <c r="L344" s="865"/>
      <c r="M344" s="865"/>
      <c r="N344" s="865"/>
      <c r="O344" s="865"/>
      <c r="P344" s="865"/>
      <c r="Q344" s="865"/>
      <c r="R344" s="865"/>
      <c r="S344" s="865"/>
      <c r="T344" s="865"/>
      <c r="U344" s="865"/>
      <c r="V344" s="865"/>
      <c r="W344" s="865"/>
      <c r="X344" s="866"/>
      <c r="Y344" s="866"/>
      <c r="Z344" s="852"/>
      <c r="AA344" s="853"/>
      <c r="AB344" s="853"/>
      <c r="AC344" s="853"/>
      <c r="AD344" s="853"/>
      <c r="AE344" s="853"/>
      <c r="AF344" s="853"/>
      <c r="AG344" s="853"/>
      <c r="AH344" s="853"/>
      <c r="AI344" s="853"/>
      <c r="AJ344" s="853"/>
      <c r="AK344" s="853"/>
      <c r="AL344" s="853"/>
      <c r="AM344" s="853"/>
      <c r="AN344" s="853"/>
      <c r="AO344" s="853"/>
    </row>
    <row r="345" spans="1:41" ht="15">
      <c r="A345" s="867"/>
      <c r="B345" s="855"/>
      <c r="C345" s="749"/>
      <c r="D345" s="745"/>
      <c r="E345" s="749"/>
      <c r="F345" s="864"/>
      <c r="G345" s="864"/>
      <c r="H345" s="749"/>
      <c r="I345" s="749"/>
      <c r="J345" s="749"/>
      <c r="K345" s="865"/>
      <c r="L345" s="865"/>
      <c r="M345" s="865"/>
      <c r="N345" s="865"/>
      <c r="O345" s="865"/>
      <c r="P345" s="865"/>
      <c r="Q345" s="865"/>
      <c r="R345" s="865"/>
      <c r="S345" s="865"/>
      <c r="T345" s="865"/>
      <c r="U345" s="865"/>
      <c r="V345" s="865"/>
      <c r="W345" s="865"/>
      <c r="X345" s="866"/>
      <c r="Y345" s="866"/>
      <c r="Z345" s="852"/>
      <c r="AA345" s="853"/>
      <c r="AB345" s="853"/>
      <c r="AC345" s="853"/>
      <c r="AD345" s="853"/>
      <c r="AE345" s="853"/>
      <c r="AF345" s="853"/>
      <c r="AG345" s="853"/>
      <c r="AH345" s="853"/>
      <c r="AI345" s="853"/>
      <c r="AJ345" s="853"/>
      <c r="AK345" s="853"/>
      <c r="AL345" s="853"/>
      <c r="AM345" s="853"/>
      <c r="AN345" s="853"/>
      <c r="AO345" s="853"/>
    </row>
    <row r="346" spans="1:41" ht="15">
      <c r="A346" s="867"/>
      <c r="B346" s="855"/>
      <c r="C346" s="749"/>
      <c r="D346" s="745"/>
      <c r="E346" s="749"/>
      <c r="F346" s="864"/>
      <c r="G346" s="864"/>
      <c r="H346" s="749"/>
      <c r="I346" s="749"/>
      <c r="J346" s="749"/>
      <c r="K346" s="865"/>
      <c r="L346" s="865"/>
      <c r="M346" s="865"/>
      <c r="N346" s="865"/>
      <c r="O346" s="865"/>
      <c r="P346" s="865"/>
      <c r="Q346" s="865"/>
      <c r="R346" s="865"/>
      <c r="S346" s="865"/>
      <c r="T346" s="865"/>
      <c r="U346" s="865"/>
      <c r="V346" s="865"/>
      <c r="W346" s="865"/>
      <c r="X346" s="866"/>
      <c r="Y346" s="866"/>
      <c r="Z346" s="852"/>
      <c r="AA346" s="853"/>
      <c r="AB346" s="853"/>
      <c r="AC346" s="853"/>
      <c r="AD346" s="853"/>
      <c r="AE346" s="853"/>
      <c r="AF346" s="853"/>
      <c r="AG346" s="853"/>
      <c r="AH346" s="853"/>
      <c r="AI346" s="853"/>
      <c r="AJ346" s="853"/>
      <c r="AK346" s="853"/>
      <c r="AL346" s="853"/>
      <c r="AM346" s="853"/>
      <c r="AN346" s="853"/>
      <c r="AO346" s="853"/>
    </row>
    <row r="347" spans="1:41" ht="15">
      <c r="A347" s="867"/>
      <c r="B347" s="855"/>
      <c r="C347" s="749"/>
      <c r="D347" s="745"/>
      <c r="E347" s="749"/>
      <c r="F347" s="864"/>
      <c r="G347" s="864"/>
      <c r="H347" s="749"/>
      <c r="I347" s="749"/>
      <c r="J347" s="749"/>
      <c r="K347" s="865"/>
      <c r="L347" s="865"/>
      <c r="M347" s="865"/>
      <c r="N347" s="865"/>
      <c r="O347" s="865"/>
      <c r="P347" s="865"/>
      <c r="Q347" s="865"/>
      <c r="R347" s="865"/>
      <c r="S347" s="865"/>
      <c r="T347" s="865"/>
      <c r="U347" s="865"/>
      <c r="V347" s="865"/>
      <c r="W347" s="865"/>
      <c r="X347" s="866"/>
      <c r="Y347" s="866"/>
      <c r="Z347" s="852"/>
      <c r="AA347" s="853"/>
      <c r="AB347" s="853"/>
      <c r="AC347" s="853"/>
      <c r="AD347" s="853"/>
      <c r="AE347" s="853"/>
      <c r="AF347" s="853"/>
      <c r="AG347" s="853"/>
      <c r="AH347" s="853"/>
      <c r="AI347" s="853"/>
      <c r="AJ347" s="853"/>
      <c r="AK347" s="853"/>
      <c r="AL347" s="853"/>
      <c r="AM347" s="853"/>
      <c r="AN347" s="853"/>
      <c r="AO347" s="853"/>
    </row>
    <row r="348" spans="1:41" ht="15">
      <c r="A348" s="867"/>
      <c r="B348" s="855"/>
      <c r="C348" s="749"/>
      <c r="D348" s="745"/>
      <c r="E348" s="749"/>
      <c r="F348" s="864"/>
      <c r="G348" s="864"/>
      <c r="H348" s="749"/>
      <c r="I348" s="749"/>
      <c r="J348" s="749"/>
      <c r="K348" s="865"/>
      <c r="L348" s="865"/>
      <c r="M348" s="865"/>
      <c r="N348" s="865"/>
      <c r="O348" s="865"/>
      <c r="P348" s="865"/>
      <c r="Q348" s="865"/>
      <c r="R348" s="865"/>
      <c r="S348" s="865"/>
      <c r="T348" s="865"/>
      <c r="U348" s="865"/>
      <c r="V348" s="865"/>
      <c r="W348" s="865"/>
      <c r="X348" s="866"/>
      <c r="Y348" s="866"/>
      <c r="Z348" s="852"/>
      <c r="AA348" s="853"/>
      <c r="AB348" s="853"/>
      <c r="AC348" s="853"/>
      <c r="AD348" s="853"/>
      <c r="AE348" s="853"/>
      <c r="AF348" s="853"/>
      <c r="AG348" s="853"/>
      <c r="AH348" s="853"/>
      <c r="AI348" s="853"/>
      <c r="AJ348" s="853"/>
      <c r="AK348" s="853"/>
      <c r="AL348" s="853"/>
      <c r="AM348" s="853"/>
      <c r="AN348" s="853"/>
      <c r="AO348" s="853"/>
    </row>
    <row r="349" spans="1:41" ht="15">
      <c r="A349" s="867"/>
      <c r="B349" s="855"/>
      <c r="C349" s="749"/>
      <c r="D349" s="745"/>
      <c r="E349" s="749"/>
      <c r="F349" s="864"/>
      <c r="G349" s="864"/>
      <c r="H349" s="749"/>
      <c r="I349" s="749"/>
      <c r="J349" s="749"/>
      <c r="K349" s="865"/>
      <c r="L349" s="865"/>
      <c r="M349" s="865"/>
      <c r="N349" s="865"/>
      <c r="O349" s="865"/>
      <c r="P349" s="865"/>
      <c r="Q349" s="865"/>
      <c r="R349" s="865"/>
      <c r="S349" s="865"/>
      <c r="T349" s="865"/>
      <c r="U349" s="865"/>
      <c r="V349" s="865"/>
      <c r="W349" s="865"/>
      <c r="X349" s="866"/>
      <c r="Y349" s="866"/>
      <c r="Z349" s="852"/>
      <c r="AA349" s="853"/>
      <c r="AB349" s="853"/>
      <c r="AC349" s="853"/>
      <c r="AD349" s="853"/>
      <c r="AE349" s="853"/>
      <c r="AF349" s="853"/>
      <c r="AG349" s="853"/>
      <c r="AH349" s="853"/>
      <c r="AI349" s="853"/>
      <c r="AJ349" s="853"/>
      <c r="AK349" s="853"/>
      <c r="AL349" s="853"/>
      <c r="AM349" s="853"/>
      <c r="AN349" s="853"/>
      <c r="AO349" s="853"/>
    </row>
    <row r="350" spans="1:41" ht="15">
      <c r="A350" s="867"/>
      <c r="B350" s="855"/>
      <c r="C350" s="749"/>
      <c r="D350" s="745"/>
      <c r="E350" s="749"/>
      <c r="F350" s="864"/>
      <c r="G350" s="864"/>
      <c r="H350" s="749"/>
      <c r="I350" s="749"/>
      <c r="J350" s="749"/>
      <c r="K350" s="865"/>
      <c r="L350" s="865"/>
      <c r="M350" s="865"/>
      <c r="N350" s="865"/>
      <c r="O350" s="865"/>
      <c r="P350" s="865"/>
      <c r="Q350" s="865"/>
      <c r="R350" s="865"/>
      <c r="S350" s="865"/>
      <c r="T350" s="865"/>
      <c r="U350" s="865"/>
      <c r="V350" s="865"/>
      <c r="W350" s="865"/>
      <c r="X350" s="866"/>
      <c r="Y350" s="866"/>
      <c r="Z350" s="852"/>
      <c r="AA350" s="853"/>
      <c r="AB350" s="853"/>
      <c r="AC350" s="853"/>
      <c r="AD350" s="853"/>
      <c r="AE350" s="853"/>
      <c r="AF350" s="853"/>
      <c r="AG350" s="853"/>
      <c r="AH350" s="853"/>
      <c r="AI350" s="853"/>
      <c r="AJ350" s="853"/>
      <c r="AK350" s="853"/>
      <c r="AL350" s="853"/>
      <c r="AM350" s="853"/>
      <c r="AN350" s="853"/>
      <c r="AO350" s="853"/>
    </row>
    <row r="351" spans="1:41" ht="15">
      <c r="A351" s="867"/>
      <c r="B351" s="855"/>
      <c r="C351" s="749"/>
      <c r="D351" s="745"/>
      <c r="E351" s="749"/>
      <c r="F351" s="864"/>
      <c r="G351" s="864"/>
      <c r="H351" s="749"/>
      <c r="I351" s="749"/>
      <c r="J351" s="749"/>
      <c r="K351" s="865"/>
      <c r="L351" s="865"/>
      <c r="M351" s="865"/>
      <c r="N351" s="865"/>
      <c r="O351" s="865"/>
      <c r="P351" s="865"/>
      <c r="Q351" s="865"/>
      <c r="R351" s="865"/>
      <c r="S351" s="865"/>
      <c r="T351" s="865"/>
      <c r="U351" s="865"/>
      <c r="V351" s="865"/>
      <c r="W351" s="865"/>
      <c r="X351" s="866"/>
      <c r="Y351" s="866"/>
      <c r="Z351" s="852"/>
      <c r="AA351" s="853"/>
      <c r="AB351" s="853"/>
      <c r="AC351" s="853"/>
      <c r="AD351" s="853"/>
      <c r="AE351" s="853"/>
      <c r="AF351" s="853"/>
      <c r="AG351" s="853"/>
      <c r="AH351" s="853"/>
      <c r="AI351" s="853"/>
      <c r="AJ351" s="853"/>
      <c r="AK351" s="853"/>
      <c r="AL351" s="853"/>
      <c r="AM351" s="853"/>
      <c r="AN351" s="853"/>
      <c r="AO351" s="853"/>
    </row>
    <row r="352" spans="1:41" ht="15">
      <c r="A352" s="867"/>
      <c r="B352" s="855"/>
      <c r="C352" s="749"/>
      <c r="D352" s="745"/>
      <c r="E352" s="749"/>
      <c r="F352" s="864"/>
      <c r="G352" s="864"/>
      <c r="H352" s="749"/>
      <c r="I352" s="749"/>
      <c r="J352" s="749"/>
      <c r="K352" s="865"/>
      <c r="L352" s="865"/>
      <c r="M352" s="865"/>
      <c r="N352" s="865"/>
      <c r="O352" s="865"/>
      <c r="P352" s="865"/>
      <c r="Q352" s="865"/>
      <c r="R352" s="865"/>
      <c r="S352" s="865"/>
      <c r="T352" s="865"/>
      <c r="U352" s="865"/>
      <c r="V352" s="865"/>
      <c r="W352" s="865"/>
      <c r="X352" s="866"/>
      <c r="Y352" s="866"/>
      <c r="Z352" s="852"/>
      <c r="AA352" s="853"/>
      <c r="AB352" s="853"/>
      <c r="AC352" s="853"/>
      <c r="AD352" s="853"/>
      <c r="AE352" s="853"/>
      <c r="AF352" s="853"/>
      <c r="AG352" s="853"/>
      <c r="AH352" s="853"/>
      <c r="AI352" s="853"/>
      <c r="AJ352" s="853"/>
      <c r="AK352" s="853"/>
      <c r="AL352" s="853"/>
      <c r="AM352" s="853"/>
      <c r="AN352" s="853"/>
      <c r="AO352" s="853"/>
    </row>
    <row r="353" spans="1:41" ht="15">
      <c r="A353" s="867"/>
      <c r="B353" s="855"/>
      <c r="C353" s="749"/>
      <c r="D353" s="745"/>
      <c r="E353" s="749"/>
      <c r="F353" s="864"/>
      <c r="G353" s="864"/>
      <c r="H353" s="749"/>
      <c r="I353" s="749"/>
      <c r="J353" s="749"/>
      <c r="K353" s="865"/>
      <c r="L353" s="865"/>
      <c r="M353" s="865"/>
      <c r="N353" s="865"/>
      <c r="O353" s="865"/>
      <c r="P353" s="865"/>
      <c r="Q353" s="865"/>
      <c r="R353" s="865"/>
      <c r="S353" s="865"/>
      <c r="T353" s="865"/>
      <c r="U353" s="865"/>
      <c r="V353" s="865"/>
      <c r="W353" s="865"/>
      <c r="X353" s="866"/>
      <c r="Y353" s="866"/>
      <c r="Z353" s="852"/>
      <c r="AA353" s="853"/>
      <c r="AB353" s="853"/>
      <c r="AC353" s="853"/>
      <c r="AD353" s="853"/>
      <c r="AE353" s="853"/>
      <c r="AF353" s="853"/>
      <c r="AG353" s="853"/>
      <c r="AH353" s="853"/>
      <c r="AI353" s="853"/>
      <c r="AJ353" s="853"/>
      <c r="AK353" s="853"/>
      <c r="AL353" s="853"/>
      <c r="AM353" s="853"/>
      <c r="AN353" s="853"/>
      <c r="AO353" s="853"/>
    </row>
    <row r="354" spans="1:41" ht="15">
      <c r="A354" s="867"/>
      <c r="B354" s="855"/>
      <c r="C354" s="749"/>
      <c r="D354" s="745"/>
      <c r="E354" s="749"/>
      <c r="F354" s="864"/>
      <c r="G354" s="864"/>
      <c r="H354" s="749"/>
      <c r="I354" s="749"/>
      <c r="J354" s="749"/>
      <c r="K354" s="865"/>
      <c r="L354" s="865"/>
      <c r="M354" s="865"/>
      <c r="N354" s="865"/>
      <c r="O354" s="865"/>
      <c r="P354" s="865"/>
      <c r="Q354" s="865"/>
      <c r="R354" s="865"/>
      <c r="S354" s="865"/>
      <c r="T354" s="865"/>
      <c r="U354" s="865"/>
      <c r="V354" s="865"/>
      <c r="W354" s="865"/>
      <c r="X354" s="866"/>
      <c r="Y354" s="866"/>
      <c r="Z354" s="852"/>
      <c r="AA354" s="853"/>
      <c r="AB354" s="853"/>
      <c r="AC354" s="853"/>
      <c r="AD354" s="853"/>
      <c r="AE354" s="853"/>
      <c r="AF354" s="853"/>
      <c r="AG354" s="853"/>
      <c r="AH354" s="853"/>
      <c r="AI354" s="853"/>
      <c r="AJ354" s="853"/>
      <c r="AK354" s="853"/>
      <c r="AL354" s="853"/>
      <c r="AM354" s="853"/>
      <c r="AN354" s="853"/>
      <c r="AO354" s="853"/>
    </row>
    <row r="355" spans="1:41" ht="15">
      <c r="A355" s="867"/>
      <c r="B355" s="855"/>
      <c r="C355" s="749"/>
      <c r="D355" s="745"/>
      <c r="E355" s="749"/>
      <c r="F355" s="864"/>
      <c r="G355" s="864"/>
      <c r="H355" s="749"/>
      <c r="I355" s="749"/>
      <c r="J355" s="749"/>
      <c r="K355" s="865"/>
      <c r="L355" s="865"/>
      <c r="M355" s="865"/>
      <c r="N355" s="865"/>
      <c r="O355" s="865"/>
      <c r="P355" s="865"/>
      <c r="Q355" s="865"/>
      <c r="R355" s="865"/>
      <c r="S355" s="865"/>
      <c r="T355" s="865"/>
      <c r="U355" s="865"/>
      <c r="V355" s="865"/>
      <c r="W355" s="865"/>
      <c r="X355" s="866"/>
      <c r="Y355" s="866"/>
      <c r="Z355" s="852"/>
      <c r="AA355" s="853"/>
      <c r="AB355" s="853"/>
      <c r="AC355" s="853"/>
      <c r="AD355" s="853"/>
      <c r="AE355" s="853"/>
      <c r="AF355" s="853"/>
      <c r="AG355" s="853"/>
      <c r="AH355" s="853"/>
      <c r="AI355" s="853"/>
      <c r="AJ355" s="853"/>
      <c r="AK355" s="853"/>
      <c r="AL355" s="853"/>
      <c r="AM355" s="853"/>
      <c r="AN355" s="853"/>
      <c r="AO355" s="853"/>
    </row>
    <row r="356" spans="1:41" ht="15">
      <c r="A356" s="867"/>
      <c r="B356" s="855"/>
      <c r="C356" s="749"/>
      <c r="D356" s="745"/>
      <c r="E356" s="749"/>
      <c r="F356" s="864"/>
      <c r="G356" s="864"/>
      <c r="H356" s="749"/>
      <c r="I356" s="749"/>
      <c r="J356" s="749"/>
      <c r="K356" s="865"/>
      <c r="L356" s="865"/>
      <c r="M356" s="865"/>
      <c r="N356" s="865"/>
      <c r="O356" s="865"/>
      <c r="P356" s="865"/>
      <c r="Q356" s="865"/>
      <c r="R356" s="865"/>
      <c r="S356" s="865"/>
      <c r="T356" s="865"/>
      <c r="U356" s="865"/>
      <c r="V356" s="865"/>
      <c r="W356" s="865"/>
      <c r="X356" s="866"/>
      <c r="Y356" s="866"/>
      <c r="Z356" s="852"/>
      <c r="AA356" s="853"/>
      <c r="AB356" s="853"/>
      <c r="AC356" s="853"/>
      <c r="AD356" s="853"/>
      <c r="AE356" s="853"/>
      <c r="AF356" s="853"/>
      <c r="AG356" s="853"/>
      <c r="AH356" s="853"/>
      <c r="AI356" s="853"/>
      <c r="AJ356" s="853"/>
      <c r="AK356" s="853"/>
      <c r="AL356" s="853"/>
      <c r="AM356" s="853"/>
      <c r="AN356" s="853"/>
      <c r="AO356" s="853"/>
    </row>
    <row r="357" spans="1:41" ht="15">
      <c r="A357" s="867"/>
      <c r="B357" s="855"/>
      <c r="C357" s="749"/>
      <c r="D357" s="745"/>
      <c r="E357" s="749"/>
      <c r="F357" s="864"/>
      <c r="G357" s="864"/>
      <c r="H357" s="749"/>
      <c r="I357" s="749"/>
      <c r="J357" s="749"/>
      <c r="K357" s="865"/>
      <c r="L357" s="865"/>
      <c r="M357" s="865"/>
      <c r="N357" s="865"/>
      <c r="O357" s="865"/>
      <c r="P357" s="865"/>
      <c r="Q357" s="865"/>
      <c r="R357" s="865"/>
      <c r="S357" s="865"/>
      <c r="T357" s="865"/>
      <c r="U357" s="865"/>
      <c r="V357" s="865"/>
      <c r="W357" s="865"/>
      <c r="X357" s="866"/>
      <c r="Y357" s="866"/>
      <c r="Z357" s="852"/>
      <c r="AA357" s="853"/>
      <c r="AB357" s="853"/>
      <c r="AC357" s="853"/>
      <c r="AD357" s="853"/>
      <c r="AE357" s="853"/>
      <c r="AF357" s="853"/>
      <c r="AG357" s="853"/>
      <c r="AH357" s="853"/>
      <c r="AI357" s="853"/>
      <c r="AJ357" s="853"/>
      <c r="AK357" s="853"/>
      <c r="AL357" s="853"/>
      <c r="AM357" s="853"/>
      <c r="AN357" s="853"/>
      <c r="AO357" s="853"/>
    </row>
    <row r="358" spans="1:41" ht="15">
      <c r="A358" s="867"/>
      <c r="B358" s="855"/>
      <c r="C358" s="749"/>
      <c r="D358" s="745"/>
      <c r="E358" s="749"/>
      <c r="F358" s="864"/>
      <c r="G358" s="864"/>
      <c r="H358" s="749"/>
      <c r="I358" s="749"/>
      <c r="J358" s="749"/>
      <c r="K358" s="865"/>
      <c r="L358" s="865"/>
      <c r="M358" s="865"/>
      <c r="N358" s="865"/>
      <c r="O358" s="865"/>
      <c r="P358" s="865"/>
      <c r="Q358" s="865"/>
      <c r="R358" s="865"/>
      <c r="S358" s="865"/>
      <c r="T358" s="865"/>
      <c r="U358" s="865"/>
      <c r="V358" s="865"/>
      <c r="W358" s="865"/>
      <c r="X358" s="866"/>
      <c r="Y358" s="866"/>
      <c r="Z358" s="852"/>
      <c r="AA358" s="853"/>
      <c r="AB358" s="853"/>
      <c r="AC358" s="853"/>
      <c r="AD358" s="853"/>
      <c r="AE358" s="853"/>
      <c r="AF358" s="853"/>
      <c r="AG358" s="853"/>
      <c r="AH358" s="853"/>
      <c r="AI358" s="853"/>
      <c r="AJ358" s="853"/>
      <c r="AK358" s="853"/>
      <c r="AL358" s="853"/>
      <c r="AM358" s="853"/>
      <c r="AN358" s="853"/>
      <c r="AO358" s="853"/>
    </row>
    <row r="359" spans="1:41" ht="15">
      <c r="A359" s="867"/>
      <c r="B359" s="855"/>
      <c r="C359" s="749"/>
      <c r="D359" s="745"/>
      <c r="E359" s="749"/>
      <c r="F359" s="864"/>
      <c r="G359" s="864"/>
      <c r="H359" s="749"/>
      <c r="I359" s="749"/>
      <c r="J359" s="749"/>
      <c r="K359" s="865"/>
      <c r="L359" s="865"/>
      <c r="M359" s="865"/>
      <c r="N359" s="865"/>
      <c r="O359" s="865"/>
      <c r="P359" s="865"/>
      <c r="Q359" s="865"/>
      <c r="R359" s="865"/>
      <c r="S359" s="865"/>
      <c r="T359" s="865"/>
      <c r="U359" s="865"/>
      <c r="V359" s="865"/>
      <c r="W359" s="865"/>
      <c r="X359" s="866"/>
      <c r="Y359" s="866"/>
      <c r="Z359" s="852"/>
      <c r="AA359" s="853"/>
      <c r="AB359" s="853"/>
      <c r="AC359" s="853"/>
      <c r="AD359" s="853"/>
      <c r="AE359" s="853"/>
      <c r="AF359" s="853"/>
      <c r="AG359" s="853"/>
      <c r="AH359" s="853"/>
      <c r="AI359" s="853"/>
      <c r="AJ359" s="853"/>
      <c r="AK359" s="853"/>
      <c r="AL359" s="853"/>
      <c r="AM359" s="853"/>
      <c r="AN359" s="853"/>
      <c r="AO359" s="853"/>
    </row>
    <row r="360" spans="1:41" ht="15">
      <c r="A360" s="867"/>
      <c r="B360" s="855"/>
      <c r="C360" s="749"/>
      <c r="D360" s="745"/>
      <c r="E360" s="749"/>
      <c r="F360" s="864"/>
      <c r="G360" s="864"/>
      <c r="H360" s="749"/>
      <c r="I360" s="749"/>
      <c r="J360" s="749"/>
      <c r="K360" s="865"/>
      <c r="L360" s="865"/>
      <c r="M360" s="865"/>
      <c r="N360" s="865"/>
      <c r="O360" s="865"/>
      <c r="P360" s="865"/>
      <c r="Q360" s="865"/>
      <c r="R360" s="865"/>
      <c r="S360" s="865"/>
      <c r="T360" s="865"/>
      <c r="U360" s="865"/>
      <c r="V360" s="865"/>
      <c r="W360" s="865"/>
      <c r="X360" s="866"/>
      <c r="Y360" s="866"/>
      <c r="Z360" s="852"/>
      <c r="AA360" s="853"/>
      <c r="AB360" s="853"/>
      <c r="AC360" s="853"/>
      <c r="AD360" s="853"/>
      <c r="AE360" s="853"/>
      <c r="AF360" s="853"/>
      <c r="AG360" s="853"/>
      <c r="AH360" s="853"/>
      <c r="AI360" s="853"/>
      <c r="AJ360" s="853"/>
      <c r="AK360" s="853"/>
      <c r="AL360" s="853"/>
      <c r="AM360" s="853"/>
      <c r="AN360" s="853"/>
      <c r="AO360" s="853"/>
    </row>
    <row r="361" spans="1:41" ht="15">
      <c r="A361" s="867"/>
      <c r="B361" s="855"/>
      <c r="C361" s="749"/>
      <c r="D361" s="745"/>
      <c r="E361" s="749"/>
      <c r="F361" s="864"/>
      <c r="G361" s="864"/>
      <c r="H361" s="749"/>
      <c r="I361" s="749"/>
      <c r="J361" s="749"/>
      <c r="K361" s="865"/>
      <c r="L361" s="865"/>
      <c r="M361" s="865"/>
      <c r="N361" s="865"/>
      <c r="O361" s="865"/>
      <c r="P361" s="865"/>
      <c r="Q361" s="865"/>
      <c r="R361" s="865"/>
      <c r="S361" s="865"/>
      <c r="T361" s="865"/>
      <c r="U361" s="865"/>
      <c r="V361" s="865"/>
      <c r="W361" s="865"/>
      <c r="X361" s="866"/>
      <c r="Y361" s="866"/>
      <c r="Z361" s="852"/>
      <c r="AA361" s="853"/>
      <c r="AB361" s="853"/>
      <c r="AC361" s="853"/>
      <c r="AD361" s="853"/>
      <c r="AE361" s="853"/>
      <c r="AF361" s="853"/>
      <c r="AG361" s="853"/>
      <c r="AH361" s="853"/>
      <c r="AI361" s="853"/>
      <c r="AJ361" s="853"/>
      <c r="AK361" s="853"/>
      <c r="AL361" s="853"/>
      <c r="AM361" s="853"/>
      <c r="AN361" s="853"/>
      <c r="AO361" s="853"/>
    </row>
    <row r="362" spans="1:41" ht="15">
      <c r="A362" s="867"/>
      <c r="B362" s="855"/>
      <c r="C362" s="749"/>
      <c r="D362" s="745"/>
      <c r="E362" s="749"/>
      <c r="F362" s="864"/>
      <c r="G362" s="864"/>
      <c r="H362" s="749"/>
      <c r="I362" s="749"/>
      <c r="J362" s="749"/>
      <c r="K362" s="865"/>
      <c r="L362" s="865"/>
      <c r="M362" s="865"/>
      <c r="N362" s="865"/>
      <c r="O362" s="865"/>
      <c r="P362" s="865"/>
      <c r="Q362" s="865"/>
      <c r="R362" s="865"/>
      <c r="S362" s="865"/>
      <c r="T362" s="865"/>
      <c r="U362" s="865"/>
      <c r="V362" s="865"/>
      <c r="W362" s="865"/>
      <c r="X362" s="866"/>
      <c r="Y362" s="866"/>
      <c r="Z362" s="852"/>
      <c r="AA362" s="853"/>
      <c r="AB362" s="853"/>
      <c r="AC362" s="853"/>
      <c r="AD362" s="853"/>
      <c r="AE362" s="853"/>
      <c r="AF362" s="853"/>
      <c r="AG362" s="853"/>
      <c r="AH362" s="853"/>
      <c r="AI362" s="853"/>
      <c r="AJ362" s="853"/>
      <c r="AK362" s="853"/>
      <c r="AL362" s="853"/>
      <c r="AM362" s="853"/>
      <c r="AN362" s="853"/>
      <c r="AO362" s="853"/>
    </row>
    <row r="363" spans="1:41" ht="15">
      <c r="A363" s="867"/>
      <c r="B363" s="855"/>
      <c r="C363" s="749"/>
      <c r="D363" s="745"/>
      <c r="E363" s="749"/>
      <c r="F363" s="864"/>
      <c r="G363" s="864"/>
      <c r="H363" s="749"/>
      <c r="I363" s="749"/>
      <c r="J363" s="749"/>
      <c r="K363" s="865"/>
      <c r="L363" s="865"/>
      <c r="M363" s="865"/>
      <c r="N363" s="865"/>
      <c r="O363" s="865"/>
      <c r="P363" s="865"/>
      <c r="Q363" s="865"/>
      <c r="R363" s="865"/>
      <c r="S363" s="865"/>
      <c r="T363" s="865"/>
      <c r="U363" s="865"/>
      <c r="V363" s="865"/>
      <c r="W363" s="865"/>
      <c r="X363" s="866"/>
      <c r="Y363" s="866"/>
      <c r="Z363" s="852"/>
      <c r="AA363" s="853"/>
      <c r="AB363" s="853"/>
      <c r="AC363" s="853"/>
      <c r="AD363" s="853"/>
      <c r="AE363" s="853"/>
      <c r="AF363" s="853"/>
      <c r="AG363" s="853"/>
      <c r="AH363" s="853"/>
      <c r="AI363" s="853"/>
      <c r="AJ363" s="853"/>
      <c r="AK363" s="853"/>
      <c r="AL363" s="853"/>
      <c r="AM363" s="853"/>
      <c r="AN363" s="853"/>
      <c r="AO363" s="853"/>
    </row>
    <row r="364" spans="1:41" ht="15">
      <c r="A364" s="867"/>
      <c r="B364" s="855"/>
      <c r="C364" s="749"/>
      <c r="D364" s="745"/>
      <c r="E364" s="749"/>
      <c r="F364" s="864"/>
      <c r="G364" s="864"/>
      <c r="H364" s="749"/>
      <c r="I364" s="749"/>
      <c r="J364" s="749"/>
      <c r="K364" s="865"/>
      <c r="L364" s="865"/>
      <c r="M364" s="865"/>
      <c r="N364" s="865"/>
      <c r="O364" s="865"/>
      <c r="P364" s="865"/>
      <c r="Q364" s="865"/>
      <c r="R364" s="865"/>
      <c r="S364" s="865"/>
      <c r="T364" s="865"/>
      <c r="U364" s="865"/>
      <c r="V364" s="865"/>
      <c r="W364" s="865"/>
      <c r="X364" s="866"/>
      <c r="Y364" s="866"/>
      <c r="Z364" s="852"/>
      <c r="AA364" s="853"/>
      <c r="AB364" s="853"/>
      <c r="AC364" s="853"/>
      <c r="AD364" s="853"/>
      <c r="AE364" s="853"/>
      <c r="AF364" s="853"/>
      <c r="AG364" s="853"/>
      <c r="AH364" s="853"/>
      <c r="AI364" s="853"/>
      <c r="AJ364" s="853"/>
      <c r="AK364" s="853"/>
      <c r="AL364" s="853"/>
      <c r="AM364" s="853"/>
      <c r="AN364" s="853"/>
      <c r="AO364" s="853"/>
    </row>
    <row r="365" spans="1:41" ht="15">
      <c r="A365" s="867"/>
      <c r="B365" s="855"/>
      <c r="C365" s="749"/>
      <c r="D365" s="745"/>
      <c r="E365" s="749"/>
      <c r="F365" s="864"/>
      <c r="G365" s="864"/>
      <c r="H365" s="749"/>
      <c r="I365" s="749"/>
      <c r="J365" s="749"/>
      <c r="K365" s="865"/>
      <c r="L365" s="865"/>
      <c r="M365" s="865"/>
      <c r="N365" s="865"/>
      <c r="O365" s="865"/>
      <c r="P365" s="865"/>
      <c r="Q365" s="865"/>
      <c r="R365" s="865"/>
      <c r="S365" s="865"/>
      <c r="T365" s="865"/>
      <c r="U365" s="865"/>
      <c r="V365" s="865"/>
      <c r="W365" s="865"/>
      <c r="X365" s="866"/>
      <c r="Y365" s="866"/>
      <c r="Z365" s="852"/>
      <c r="AA365" s="853"/>
      <c r="AB365" s="853"/>
      <c r="AC365" s="853"/>
      <c r="AD365" s="853"/>
      <c r="AE365" s="853"/>
      <c r="AF365" s="853"/>
      <c r="AG365" s="853"/>
      <c r="AH365" s="853"/>
      <c r="AI365" s="853"/>
      <c r="AJ365" s="853"/>
      <c r="AK365" s="853"/>
      <c r="AL365" s="853"/>
      <c r="AM365" s="853"/>
      <c r="AN365" s="853"/>
      <c r="AO365" s="853"/>
    </row>
    <row r="366" spans="1:41" ht="15">
      <c r="A366" s="867"/>
      <c r="B366" s="855"/>
      <c r="C366" s="749"/>
      <c r="D366" s="745"/>
      <c r="E366" s="749"/>
      <c r="F366" s="864"/>
      <c r="G366" s="864"/>
      <c r="H366" s="749"/>
      <c r="I366" s="749"/>
      <c r="J366" s="749"/>
      <c r="K366" s="865"/>
      <c r="L366" s="865"/>
      <c r="M366" s="865"/>
      <c r="N366" s="865"/>
      <c r="O366" s="865"/>
      <c r="P366" s="865"/>
      <c r="Q366" s="865"/>
      <c r="R366" s="865"/>
      <c r="S366" s="865"/>
      <c r="T366" s="865"/>
      <c r="U366" s="865"/>
      <c r="V366" s="865"/>
      <c r="W366" s="865"/>
      <c r="X366" s="866"/>
      <c r="Y366" s="866"/>
      <c r="Z366" s="852"/>
      <c r="AA366" s="853"/>
      <c r="AB366" s="853"/>
      <c r="AC366" s="853"/>
      <c r="AD366" s="853"/>
      <c r="AE366" s="853"/>
      <c r="AF366" s="853"/>
      <c r="AG366" s="853"/>
      <c r="AH366" s="853"/>
      <c r="AI366" s="853"/>
      <c r="AJ366" s="853"/>
      <c r="AK366" s="853"/>
      <c r="AL366" s="853"/>
      <c r="AM366" s="853"/>
      <c r="AN366" s="853"/>
      <c r="AO366" s="853"/>
    </row>
    <row r="367" spans="1:41" ht="15">
      <c r="A367" s="867"/>
      <c r="B367" s="855"/>
      <c r="C367" s="749"/>
      <c r="D367" s="745"/>
      <c r="E367" s="749"/>
      <c r="F367" s="864"/>
      <c r="G367" s="864"/>
      <c r="H367" s="749"/>
      <c r="I367" s="749"/>
      <c r="J367" s="749"/>
      <c r="K367" s="865"/>
      <c r="L367" s="865"/>
      <c r="M367" s="865"/>
      <c r="N367" s="865"/>
      <c r="O367" s="865"/>
      <c r="P367" s="865"/>
      <c r="Q367" s="865"/>
      <c r="R367" s="865"/>
      <c r="S367" s="865"/>
      <c r="T367" s="865"/>
      <c r="U367" s="865"/>
      <c r="V367" s="865"/>
      <c r="W367" s="865"/>
      <c r="X367" s="866"/>
      <c r="Y367" s="866"/>
      <c r="Z367" s="852"/>
      <c r="AA367" s="853"/>
      <c r="AB367" s="853"/>
      <c r="AC367" s="853"/>
      <c r="AD367" s="853"/>
      <c r="AE367" s="853"/>
      <c r="AF367" s="853"/>
      <c r="AG367" s="853"/>
      <c r="AH367" s="853"/>
      <c r="AI367" s="853"/>
      <c r="AJ367" s="853"/>
      <c r="AK367" s="853"/>
      <c r="AL367" s="853"/>
      <c r="AM367" s="853"/>
      <c r="AN367" s="853"/>
      <c r="AO367" s="853"/>
    </row>
    <row r="368" spans="1:41" ht="15">
      <c r="A368" s="867"/>
      <c r="B368" s="855"/>
      <c r="C368" s="749"/>
      <c r="D368" s="745"/>
      <c r="E368" s="749"/>
      <c r="F368" s="864"/>
      <c r="G368" s="864"/>
      <c r="H368" s="749"/>
      <c r="I368" s="749"/>
      <c r="J368" s="749"/>
      <c r="K368" s="865"/>
      <c r="L368" s="865"/>
      <c r="M368" s="865"/>
      <c r="N368" s="865"/>
      <c r="O368" s="865"/>
      <c r="P368" s="865"/>
      <c r="Q368" s="865"/>
      <c r="R368" s="865"/>
      <c r="S368" s="865"/>
      <c r="T368" s="865"/>
      <c r="U368" s="865"/>
      <c r="V368" s="865"/>
      <c r="W368" s="865"/>
      <c r="X368" s="866"/>
      <c r="Y368" s="866"/>
      <c r="Z368" s="852"/>
      <c r="AA368" s="853"/>
      <c r="AB368" s="853"/>
      <c r="AC368" s="853"/>
      <c r="AD368" s="853"/>
      <c r="AE368" s="853"/>
      <c r="AF368" s="853"/>
      <c r="AG368" s="853"/>
      <c r="AH368" s="853"/>
      <c r="AI368" s="853"/>
      <c r="AJ368" s="853"/>
      <c r="AK368" s="853"/>
      <c r="AL368" s="853"/>
      <c r="AM368" s="853"/>
      <c r="AN368" s="853"/>
      <c r="AO368" s="853"/>
    </row>
    <row r="369" spans="1:41" ht="15">
      <c r="A369" s="867"/>
      <c r="B369" s="855"/>
      <c r="C369" s="749"/>
      <c r="D369" s="745"/>
      <c r="E369" s="749"/>
      <c r="F369" s="864"/>
      <c r="G369" s="864"/>
      <c r="H369" s="749"/>
      <c r="I369" s="749"/>
      <c r="J369" s="749"/>
      <c r="K369" s="865"/>
      <c r="L369" s="865"/>
      <c r="M369" s="865"/>
      <c r="N369" s="865"/>
      <c r="O369" s="865"/>
      <c r="P369" s="865"/>
      <c r="Q369" s="865"/>
      <c r="R369" s="865"/>
      <c r="S369" s="865"/>
      <c r="T369" s="865"/>
      <c r="U369" s="865"/>
      <c r="V369" s="865"/>
      <c r="W369" s="865"/>
      <c r="X369" s="866"/>
      <c r="Y369" s="866"/>
      <c r="Z369" s="852"/>
      <c r="AA369" s="853"/>
      <c r="AB369" s="853"/>
      <c r="AC369" s="853"/>
      <c r="AD369" s="853"/>
      <c r="AE369" s="853"/>
      <c r="AF369" s="853"/>
      <c r="AG369" s="853"/>
      <c r="AH369" s="853"/>
      <c r="AI369" s="853"/>
      <c r="AJ369" s="853"/>
      <c r="AK369" s="853"/>
      <c r="AL369" s="853"/>
      <c r="AM369" s="853"/>
      <c r="AN369" s="853"/>
      <c r="AO369" s="853"/>
    </row>
    <row r="370" spans="1:41" ht="15">
      <c r="A370" s="867"/>
      <c r="B370" s="855"/>
      <c r="C370" s="749"/>
      <c r="D370" s="745"/>
      <c r="E370" s="749"/>
      <c r="F370" s="864"/>
      <c r="G370" s="864"/>
      <c r="H370" s="749"/>
      <c r="I370" s="749"/>
      <c r="J370" s="749"/>
      <c r="K370" s="865"/>
      <c r="L370" s="865"/>
      <c r="M370" s="865"/>
      <c r="N370" s="865"/>
      <c r="O370" s="865"/>
      <c r="P370" s="865"/>
      <c r="Q370" s="865"/>
      <c r="R370" s="865"/>
      <c r="S370" s="865"/>
      <c r="T370" s="865"/>
      <c r="U370" s="865"/>
      <c r="V370" s="865"/>
      <c r="W370" s="865"/>
      <c r="X370" s="866"/>
      <c r="Y370" s="866"/>
      <c r="Z370" s="852"/>
      <c r="AA370" s="853"/>
      <c r="AB370" s="853"/>
      <c r="AC370" s="853"/>
      <c r="AD370" s="853"/>
      <c r="AE370" s="853"/>
      <c r="AF370" s="853"/>
      <c r="AG370" s="853"/>
      <c r="AH370" s="853"/>
      <c r="AI370" s="853"/>
      <c r="AJ370" s="853"/>
      <c r="AK370" s="853"/>
      <c r="AL370" s="853"/>
      <c r="AM370" s="853"/>
      <c r="AN370" s="853"/>
      <c r="AO370" s="853"/>
    </row>
    <row r="371" spans="1:41" ht="15">
      <c r="A371" s="867"/>
      <c r="B371" s="855"/>
      <c r="C371" s="749"/>
      <c r="D371" s="745"/>
      <c r="E371" s="749"/>
      <c r="F371" s="864"/>
      <c r="G371" s="864"/>
      <c r="H371" s="749"/>
      <c r="I371" s="749"/>
      <c r="J371" s="749"/>
      <c r="K371" s="865"/>
      <c r="L371" s="865"/>
      <c r="M371" s="865"/>
      <c r="N371" s="865"/>
      <c r="O371" s="865"/>
      <c r="P371" s="865"/>
      <c r="Q371" s="865"/>
      <c r="R371" s="865"/>
      <c r="S371" s="865"/>
      <c r="T371" s="865"/>
      <c r="U371" s="865"/>
      <c r="V371" s="865"/>
      <c r="W371" s="865"/>
      <c r="X371" s="866"/>
      <c r="Y371" s="866"/>
      <c r="Z371" s="852"/>
      <c r="AA371" s="853"/>
      <c r="AB371" s="853"/>
      <c r="AC371" s="853"/>
      <c r="AD371" s="853"/>
      <c r="AE371" s="853"/>
      <c r="AF371" s="853"/>
      <c r="AG371" s="853"/>
      <c r="AH371" s="853"/>
      <c r="AI371" s="853"/>
      <c r="AJ371" s="853"/>
      <c r="AK371" s="853"/>
      <c r="AL371" s="853"/>
      <c r="AM371" s="853"/>
      <c r="AN371" s="853"/>
      <c r="AO371" s="853"/>
    </row>
    <row r="372" spans="1:41" ht="15">
      <c r="A372" s="867"/>
      <c r="B372" s="855"/>
      <c r="C372" s="749"/>
      <c r="D372" s="745"/>
      <c r="E372" s="749"/>
      <c r="F372" s="864"/>
      <c r="G372" s="864"/>
      <c r="H372" s="749"/>
      <c r="I372" s="749"/>
      <c r="J372" s="749"/>
      <c r="K372" s="865"/>
      <c r="L372" s="865"/>
      <c r="M372" s="865"/>
      <c r="N372" s="865"/>
      <c r="O372" s="865"/>
      <c r="P372" s="865"/>
      <c r="Q372" s="865"/>
      <c r="R372" s="865"/>
      <c r="S372" s="865"/>
      <c r="T372" s="865"/>
      <c r="U372" s="865"/>
      <c r="V372" s="865"/>
      <c r="W372" s="865"/>
      <c r="X372" s="866"/>
      <c r="Y372" s="866"/>
      <c r="Z372" s="852"/>
      <c r="AA372" s="853"/>
      <c r="AB372" s="853"/>
      <c r="AC372" s="853"/>
      <c r="AD372" s="853"/>
      <c r="AE372" s="853"/>
      <c r="AF372" s="853"/>
      <c r="AG372" s="853"/>
      <c r="AH372" s="853"/>
      <c r="AI372" s="853"/>
      <c r="AJ372" s="853"/>
      <c r="AK372" s="853"/>
      <c r="AL372" s="853"/>
      <c r="AM372" s="853"/>
      <c r="AN372" s="853"/>
      <c r="AO372" s="853"/>
    </row>
    <row r="373" spans="1:41" ht="15">
      <c r="A373" s="867"/>
      <c r="B373" s="855"/>
      <c r="C373" s="749"/>
      <c r="D373" s="745"/>
      <c r="E373" s="749"/>
      <c r="F373" s="864"/>
      <c r="G373" s="864"/>
      <c r="H373" s="749"/>
      <c r="I373" s="749"/>
      <c r="J373" s="749"/>
      <c r="K373" s="865"/>
      <c r="L373" s="865"/>
      <c r="M373" s="865"/>
      <c r="N373" s="865"/>
      <c r="O373" s="865"/>
      <c r="P373" s="865"/>
      <c r="Q373" s="865"/>
      <c r="R373" s="865"/>
      <c r="S373" s="865"/>
      <c r="T373" s="865"/>
      <c r="U373" s="865"/>
      <c r="V373" s="865"/>
      <c r="W373" s="865"/>
      <c r="X373" s="866"/>
      <c r="Y373" s="866"/>
      <c r="Z373" s="852"/>
      <c r="AA373" s="853"/>
      <c r="AB373" s="853"/>
      <c r="AC373" s="853"/>
      <c r="AD373" s="853"/>
      <c r="AE373" s="853"/>
      <c r="AF373" s="853"/>
      <c r="AG373" s="853"/>
      <c r="AH373" s="853"/>
      <c r="AI373" s="853"/>
      <c r="AJ373" s="853"/>
      <c r="AK373" s="853"/>
      <c r="AL373" s="853"/>
      <c r="AM373" s="853"/>
      <c r="AN373" s="853"/>
      <c r="AO373" s="853"/>
    </row>
    <row r="374" spans="1:41" ht="15">
      <c r="A374" s="867"/>
      <c r="B374" s="855"/>
      <c r="C374" s="749"/>
      <c r="D374" s="745"/>
      <c r="E374" s="749"/>
      <c r="F374" s="864"/>
      <c r="G374" s="864"/>
      <c r="H374" s="749"/>
      <c r="I374" s="749"/>
      <c r="J374" s="749"/>
      <c r="K374" s="865"/>
      <c r="L374" s="865"/>
      <c r="M374" s="865"/>
      <c r="N374" s="865"/>
      <c r="O374" s="865"/>
      <c r="P374" s="865"/>
      <c r="Q374" s="865"/>
      <c r="R374" s="865"/>
      <c r="S374" s="865"/>
      <c r="T374" s="865"/>
      <c r="U374" s="865"/>
      <c r="V374" s="865"/>
      <c r="W374" s="865"/>
      <c r="X374" s="866"/>
      <c r="Y374" s="866"/>
      <c r="Z374" s="852"/>
      <c r="AA374" s="853"/>
      <c r="AB374" s="853"/>
      <c r="AC374" s="853"/>
      <c r="AD374" s="853"/>
      <c r="AE374" s="853"/>
      <c r="AF374" s="853"/>
      <c r="AG374" s="853"/>
      <c r="AH374" s="853"/>
      <c r="AI374" s="853"/>
      <c r="AJ374" s="853"/>
      <c r="AK374" s="853"/>
      <c r="AL374" s="853"/>
      <c r="AM374" s="853"/>
      <c r="AN374" s="853"/>
      <c r="AO374" s="853"/>
    </row>
    <row r="375" spans="1:41" ht="15">
      <c r="A375" s="867"/>
      <c r="B375" s="855"/>
      <c r="C375" s="749"/>
      <c r="D375" s="745"/>
      <c r="E375" s="749"/>
      <c r="F375" s="864"/>
      <c r="G375" s="864"/>
      <c r="H375" s="749"/>
      <c r="I375" s="749"/>
      <c r="J375" s="749"/>
      <c r="K375" s="865"/>
      <c r="L375" s="865"/>
      <c r="M375" s="865"/>
      <c r="N375" s="865"/>
      <c r="O375" s="865"/>
      <c r="P375" s="865"/>
      <c r="Q375" s="865"/>
      <c r="R375" s="865"/>
      <c r="S375" s="865"/>
      <c r="T375" s="865"/>
      <c r="U375" s="865"/>
      <c r="V375" s="865"/>
      <c r="W375" s="865"/>
      <c r="X375" s="866"/>
      <c r="Y375" s="866"/>
      <c r="Z375" s="852"/>
      <c r="AA375" s="853"/>
      <c r="AB375" s="853"/>
      <c r="AC375" s="853"/>
      <c r="AD375" s="853"/>
      <c r="AE375" s="853"/>
      <c r="AF375" s="853"/>
      <c r="AG375" s="853"/>
      <c r="AH375" s="853"/>
      <c r="AI375" s="853"/>
      <c r="AJ375" s="853"/>
      <c r="AK375" s="853"/>
      <c r="AL375" s="853"/>
      <c r="AM375" s="853"/>
      <c r="AN375" s="853"/>
      <c r="AO375" s="853"/>
    </row>
    <row r="376" spans="1:41" ht="15">
      <c r="A376" s="867"/>
      <c r="B376" s="855"/>
      <c r="C376" s="749"/>
      <c r="D376" s="745"/>
      <c r="E376" s="749"/>
      <c r="F376" s="864"/>
      <c r="G376" s="864"/>
      <c r="H376" s="749"/>
      <c r="I376" s="749"/>
      <c r="J376" s="749"/>
      <c r="K376" s="865"/>
      <c r="L376" s="865"/>
      <c r="M376" s="865"/>
      <c r="N376" s="865"/>
      <c r="O376" s="865"/>
      <c r="P376" s="865"/>
      <c r="Q376" s="865"/>
      <c r="R376" s="865"/>
      <c r="S376" s="865"/>
      <c r="T376" s="865"/>
      <c r="U376" s="865"/>
      <c r="V376" s="865"/>
      <c r="W376" s="865"/>
      <c r="X376" s="866"/>
      <c r="Y376" s="866"/>
      <c r="Z376" s="852"/>
      <c r="AA376" s="853"/>
      <c r="AB376" s="853"/>
      <c r="AC376" s="853"/>
      <c r="AD376" s="853"/>
      <c r="AE376" s="853"/>
      <c r="AF376" s="853"/>
      <c r="AG376" s="853"/>
      <c r="AH376" s="853"/>
      <c r="AI376" s="853"/>
      <c r="AJ376" s="853"/>
      <c r="AK376" s="853"/>
      <c r="AL376" s="853"/>
      <c r="AM376" s="853"/>
      <c r="AN376" s="853"/>
      <c r="AO376" s="853"/>
    </row>
    <row r="377" spans="1:41" ht="15">
      <c r="A377" s="867"/>
      <c r="B377" s="855"/>
      <c r="C377" s="749"/>
      <c r="D377" s="745"/>
      <c r="E377" s="749"/>
      <c r="F377" s="864"/>
      <c r="G377" s="864"/>
      <c r="H377" s="749"/>
      <c r="I377" s="749"/>
      <c r="J377" s="749"/>
      <c r="K377" s="865"/>
      <c r="L377" s="865"/>
      <c r="M377" s="865"/>
      <c r="N377" s="865"/>
      <c r="O377" s="865"/>
      <c r="P377" s="865"/>
      <c r="Q377" s="865"/>
      <c r="R377" s="865"/>
      <c r="S377" s="865"/>
      <c r="T377" s="865"/>
      <c r="U377" s="865"/>
      <c r="V377" s="865"/>
      <c r="W377" s="865"/>
      <c r="X377" s="866"/>
      <c r="Y377" s="866"/>
      <c r="Z377" s="852"/>
      <c r="AA377" s="853"/>
      <c r="AB377" s="853"/>
      <c r="AC377" s="853"/>
      <c r="AD377" s="853"/>
      <c r="AE377" s="853"/>
      <c r="AF377" s="853"/>
      <c r="AG377" s="853"/>
      <c r="AH377" s="853"/>
      <c r="AI377" s="853"/>
      <c r="AJ377" s="853"/>
      <c r="AK377" s="853"/>
      <c r="AL377" s="853"/>
      <c r="AM377" s="853"/>
      <c r="AN377" s="853"/>
      <c r="AO377" s="853"/>
    </row>
    <row r="378" spans="1:41" ht="15">
      <c r="A378" s="867"/>
      <c r="B378" s="855"/>
      <c r="C378" s="749"/>
      <c r="D378" s="745"/>
      <c r="E378" s="749"/>
      <c r="F378" s="864"/>
      <c r="G378" s="864"/>
      <c r="H378" s="749"/>
      <c r="I378" s="749"/>
      <c r="J378" s="749"/>
      <c r="K378" s="865"/>
      <c r="L378" s="865"/>
      <c r="M378" s="865"/>
      <c r="N378" s="865"/>
      <c r="O378" s="865"/>
      <c r="P378" s="865"/>
      <c r="Q378" s="865"/>
      <c r="R378" s="865"/>
      <c r="S378" s="865"/>
      <c r="T378" s="865"/>
      <c r="U378" s="865"/>
      <c r="V378" s="865"/>
      <c r="W378" s="865"/>
      <c r="X378" s="866"/>
      <c r="Y378" s="866"/>
      <c r="Z378" s="852"/>
      <c r="AA378" s="853"/>
      <c r="AB378" s="853"/>
      <c r="AC378" s="853"/>
      <c r="AD378" s="853"/>
      <c r="AE378" s="853"/>
      <c r="AF378" s="853"/>
      <c r="AG378" s="853"/>
      <c r="AH378" s="853"/>
      <c r="AI378" s="853"/>
      <c r="AJ378" s="853"/>
      <c r="AK378" s="853"/>
      <c r="AL378" s="853"/>
      <c r="AM378" s="853"/>
      <c r="AN378" s="853"/>
      <c r="AO378" s="853"/>
    </row>
    <row r="379" spans="1:41" ht="15">
      <c r="A379" s="867"/>
      <c r="B379" s="855"/>
      <c r="C379" s="749"/>
      <c r="D379" s="745"/>
      <c r="E379" s="749"/>
      <c r="F379" s="864"/>
      <c r="G379" s="864"/>
      <c r="H379" s="749"/>
      <c r="I379" s="749"/>
      <c r="J379" s="749"/>
      <c r="K379" s="865"/>
      <c r="L379" s="865"/>
      <c r="M379" s="865"/>
      <c r="N379" s="865"/>
      <c r="O379" s="865"/>
      <c r="P379" s="865"/>
      <c r="Q379" s="865"/>
      <c r="R379" s="865"/>
      <c r="S379" s="865"/>
      <c r="T379" s="865"/>
      <c r="U379" s="865"/>
      <c r="V379" s="865"/>
      <c r="W379" s="865"/>
      <c r="X379" s="866"/>
      <c r="Y379" s="866"/>
      <c r="Z379" s="852"/>
      <c r="AA379" s="853"/>
      <c r="AB379" s="853"/>
      <c r="AC379" s="853"/>
      <c r="AD379" s="853"/>
      <c r="AE379" s="853"/>
      <c r="AF379" s="853"/>
      <c r="AG379" s="853"/>
      <c r="AH379" s="853"/>
      <c r="AI379" s="853"/>
      <c r="AJ379" s="853"/>
      <c r="AK379" s="853"/>
      <c r="AL379" s="853"/>
      <c r="AM379" s="853"/>
      <c r="AN379" s="853"/>
      <c r="AO379" s="853"/>
    </row>
    <row r="380" spans="1:41" ht="15">
      <c r="A380" s="867"/>
      <c r="B380" s="855"/>
      <c r="C380" s="749"/>
      <c r="D380" s="745"/>
      <c r="E380" s="749"/>
      <c r="F380" s="864"/>
      <c r="G380" s="864"/>
      <c r="H380" s="749"/>
      <c r="I380" s="749"/>
      <c r="J380" s="749"/>
      <c r="K380" s="865"/>
      <c r="L380" s="865"/>
      <c r="M380" s="865"/>
      <c r="N380" s="865"/>
      <c r="O380" s="865"/>
      <c r="P380" s="865"/>
      <c r="Q380" s="865"/>
      <c r="R380" s="865"/>
      <c r="S380" s="865"/>
      <c r="T380" s="865"/>
      <c r="U380" s="865"/>
      <c r="V380" s="865"/>
      <c r="W380" s="865"/>
      <c r="X380" s="866"/>
      <c r="Y380" s="866"/>
      <c r="Z380" s="852"/>
      <c r="AA380" s="853"/>
      <c r="AB380" s="853"/>
      <c r="AC380" s="853"/>
      <c r="AD380" s="853"/>
      <c r="AE380" s="853"/>
      <c r="AF380" s="853"/>
      <c r="AG380" s="853"/>
      <c r="AH380" s="853"/>
      <c r="AI380" s="853"/>
      <c r="AJ380" s="853"/>
      <c r="AK380" s="853"/>
      <c r="AL380" s="853"/>
      <c r="AM380" s="853"/>
      <c r="AN380" s="853"/>
      <c r="AO380" s="853"/>
    </row>
    <row r="381" spans="1:41" ht="15">
      <c r="A381" s="867"/>
      <c r="B381" s="855"/>
      <c r="C381" s="749"/>
      <c r="D381" s="745"/>
      <c r="E381" s="749"/>
      <c r="F381" s="864"/>
      <c r="G381" s="864"/>
      <c r="H381" s="749"/>
      <c r="I381" s="749"/>
      <c r="J381" s="749"/>
      <c r="K381" s="865"/>
      <c r="L381" s="865"/>
      <c r="M381" s="865"/>
      <c r="N381" s="865"/>
      <c r="O381" s="865"/>
      <c r="P381" s="865"/>
      <c r="Q381" s="865"/>
      <c r="R381" s="865"/>
      <c r="S381" s="865"/>
      <c r="T381" s="865"/>
      <c r="U381" s="865"/>
      <c r="V381" s="865"/>
      <c r="W381" s="865"/>
      <c r="X381" s="866"/>
      <c r="Y381" s="866"/>
      <c r="Z381" s="852"/>
      <c r="AA381" s="853"/>
      <c r="AB381" s="853"/>
      <c r="AC381" s="853"/>
      <c r="AD381" s="853"/>
      <c r="AE381" s="853"/>
      <c r="AF381" s="853"/>
      <c r="AG381" s="853"/>
      <c r="AH381" s="853"/>
      <c r="AI381" s="853"/>
      <c r="AJ381" s="853"/>
      <c r="AK381" s="853"/>
      <c r="AL381" s="853"/>
      <c r="AM381" s="853"/>
      <c r="AN381" s="853"/>
      <c r="AO381" s="853"/>
    </row>
    <row r="382" spans="1:41" ht="15">
      <c r="A382" s="867"/>
      <c r="B382" s="855"/>
      <c r="C382" s="749"/>
      <c r="D382" s="745"/>
      <c r="E382" s="749"/>
      <c r="F382" s="864"/>
      <c r="G382" s="864"/>
      <c r="H382" s="749"/>
      <c r="I382" s="749"/>
      <c r="J382" s="749"/>
      <c r="K382" s="865"/>
      <c r="L382" s="865"/>
      <c r="M382" s="865"/>
      <c r="N382" s="865"/>
      <c r="O382" s="865"/>
      <c r="P382" s="865"/>
      <c r="Q382" s="865"/>
      <c r="R382" s="865"/>
      <c r="S382" s="865"/>
      <c r="T382" s="865"/>
      <c r="U382" s="865"/>
      <c r="V382" s="865"/>
      <c r="W382" s="865"/>
      <c r="X382" s="866"/>
      <c r="Y382" s="866"/>
      <c r="Z382" s="852"/>
      <c r="AA382" s="853"/>
      <c r="AB382" s="853"/>
      <c r="AC382" s="853"/>
      <c r="AD382" s="853"/>
      <c r="AE382" s="853"/>
      <c r="AF382" s="853"/>
      <c r="AG382" s="853"/>
      <c r="AH382" s="853"/>
      <c r="AI382" s="853"/>
      <c r="AJ382" s="853"/>
      <c r="AK382" s="853"/>
      <c r="AL382" s="853"/>
      <c r="AM382" s="853"/>
      <c r="AN382" s="853"/>
      <c r="AO382" s="853"/>
    </row>
    <row r="383" spans="1:41" ht="15">
      <c r="A383" s="867"/>
      <c r="B383" s="855"/>
      <c r="C383" s="749"/>
      <c r="D383" s="745"/>
      <c r="E383" s="749"/>
      <c r="F383" s="864"/>
      <c r="G383" s="864"/>
      <c r="H383" s="749"/>
      <c r="I383" s="749"/>
      <c r="J383" s="749"/>
      <c r="K383" s="865"/>
      <c r="L383" s="865"/>
      <c r="M383" s="865"/>
      <c r="N383" s="865"/>
      <c r="O383" s="865"/>
      <c r="P383" s="865"/>
      <c r="Q383" s="865"/>
      <c r="R383" s="865"/>
      <c r="S383" s="865"/>
      <c r="T383" s="865"/>
      <c r="U383" s="865"/>
      <c r="V383" s="865"/>
      <c r="W383" s="865"/>
      <c r="X383" s="866"/>
      <c r="Y383" s="866"/>
      <c r="Z383" s="852"/>
      <c r="AA383" s="853"/>
      <c r="AB383" s="853"/>
      <c r="AC383" s="853"/>
      <c r="AD383" s="853"/>
      <c r="AE383" s="853"/>
      <c r="AF383" s="853"/>
      <c r="AG383" s="853"/>
      <c r="AH383" s="853"/>
      <c r="AI383" s="853"/>
      <c r="AJ383" s="853"/>
      <c r="AK383" s="853"/>
      <c r="AL383" s="853"/>
      <c r="AM383" s="853"/>
      <c r="AN383" s="853"/>
      <c r="AO383" s="853"/>
    </row>
    <row r="384" spans="1:41" ht="15">
      <c r="A384" s="867"/>
      <c r="B384" s="855"/>
      <c r="C384" s="749"/>
      <c r="D384" s="745"/>
      <c r="E384" s="749"/>
      <c r="F384" s="864"/>
      <c r="G384" s="864"/>
      <c r="H384" s="749"/>
      <c r="I384" s="749"/>
      <c r="J384" s="749"/>
      <c r="K384" s="865"/>
      <c r="L384" s="865"/>
      <c r="M384" s="865"/>
      <c r="N384" s="865"/>
      <c r="O384" s="865"/>
      <c r="P384" s="865"/>
      <c r="Q384" s="865"/>
      <c r="R384" s="865"/>
      <c r="S384" s="865"/>
      <c r="T384" s="865"/>
      <c r="U384" s="865"/>
      <c r="V384" s="865"/>
      <c r="W384" s="865"/>
      <c r="X384" s="866"/>
      <c r="Y384" s="866"/>
      <c r="Z384" s="852"/>
      <c r="AA384" s="853"/>
      <c r="AB384" s="853"/>
      <c r="AC384" s="853"/>
      <c r="AD384" s="853"/>
      <c r="AE384" s="853"/>
      <c r="AF384" s="853"/>
      <c r="AG384" s="853"/>
      <c r="AH384" s="853"/>
      <c r="AI384" s="853"/>
      <c r="AJ384" s="853"/>
      <c r="AK384" s="853"/>
      <c r="AL384" s="853"/>
      <c r="AM384" s="853"/>
      <c r="AN384" s="853"/>
      <c r="AO384" s="853"/>
    </row>
    <row r="385" spans="1:41" ht="15">
      <c r="A385" s="867"/>
      <c r="B385" s="855"/>
      <c r="C385" s="749"/>
      <c r="D385" s="745"/>
      <c r="E385" s="749"/>
      <c r="F385" s="864"/>
      <c r="G385" s="864"/>
      <c r="H385" s="749"/>
      <c r="I385" s="749"/>
      <c r="J385" s="749"/>
      <c r="K385" s="865"/>
      <c r="L385" s="865"/>
      <c r="M385" s="865"/>
      <c r="N385" s="865"/>
      <c r="O385" s="865"/>
      <c r="P385" s="865"/>
      <c r="Q385" s="865"/>
      <c r="R385" s="865"/>
      <c r="S385" s="865"/>
      <c r="T385" s="865"/>
      <c r="U385" s="865"/>
      <c r="V385" s="865"/>
      <c r="W385" s="865"/>
      <c r="X385" s="866"/>
      <c r="Y385" s="866"/>
      <c r="Z385" s="852"/>
      <c r="AA385" s="853"/>
      <c r="AB385" s="853"/>
      <c r="AC385" s="853"/>
      <c r="AD385" s="853"/>
      <c r="AE385" s="853"/>
      <c r="AF385" s="853"/>
      <c r="AG385" s="853"/>
      <c r="AH385" s="853"/>
      <c r="AI385" s="853"/>
      <c r="AJ385" s="853"/>
      <c r="AK385" s="853"/>
      <c r="AL385" s="853"/>
      <c r="AM385" s="853"/>
      <c r="AN385" s="853"/>
      <c r="AO385" s="853"/>
    </row>
    <row r="386" spans="1:41" ht="15">
      <c r="A386" s="867"/>
      <c r="B386" s="855"/>
      <c r="C386" s="749"/>
      <c r="D386" s="745"/>
      <c r="E386" s="749"/>
      <c r="F386" s="864"/>
      <c r="G386" s="864"/>
      <c r="H386" s="749"/>
      <c r="I386" s="749"/>
      <c r="J386" s="749"/>
      <c r="K386" s="865"/>
      <c r="L386" s="865"/>
      <c r="M386" s="865"/>
      <c r="N386" s="865"/>
      <c r="O386" s="865"/>
      <c r="P386" s="865"/>
      <c r="Q386" s="865"/>
      <c r="R386" s="865"/>
      <c r="S386" s="865"/>
      <c r="T386" s="865"/>
      <c r="U386" s="865"/>
      <c r="V386" s="865"/>
      <c r="W386" s="865"/>
      <c r="X386" s="866"/>
      <c r="Y386" s="866"/>
      <c r="Z386" s="852"/>
      <c r="AA386" s="853"/>
      <c r="AB386" s="853"/>
      <c r="AC386" s="853"/>
      <c r="AD386" s="853"/>
      <c r="AE386" s="853"/>
      <c r="AF386" s="853"/>
      <c r="AG386" s="853"/>
      <c r="AH386" s="853"/>
      <c r="AI386" s="853"/>
      <c r="AJ386" s="853"/>
      <c r="AK386" s="853"/>
      <c r="AL386" s="853"/>
      <c r="AM386" s="853"/>
      <c r="AN386" s="853"/>
      <c r="AO386" s="853"/>
    </row>
    <row r="387" spans="1:41" ht="15">
      <c r="A387" s="867"/>
      <c r="B387" s="855"/>
      <c r="C387" s="749"/>
      <c r="D387" s="745"/>
      <c r="E387" s="749"/>
      <c r="F387" s="864"/>
      <c r="G387" s="864"/>
      <c r="H387" s="749"/>
      <c r="I387" s="749"/>
      <c r="J387" s="749"/>
      <c r="K387" s="865"/>
      <c r="L387" s="865"/>
      <c r="M387" s="865"/>
      <c r="N387" s="865"/>
      <c r="O387" s="865"/>
      <c r="P387" s="865"/>
      <c r="Q387" s="865"/>
      <c r="R387" s="865"/>
      <c r="S387" s="865"/>
      <c r="T387" s="865"/>
      <c r="U387" s="865"/>
      <c r="V387" s="865"/>
      <c r="W387" s="865"/>
      <c r="X387" s="866"/>
      <c r="Y387" s="866"/>
      <c r="Z387" s="852"/>
      <c r="AA387" s="853"/>
      <c r="AB387" s="853"/>
      <c r="AC387" s="853"/>
      <c r="AD387" s="853"/>
      <c r="AE387" s="853"/>
      <c r="AF387" s="853"/>
      <c r="AG387" s="853"/>
      <c r="AH387" s="853"/>
      <c r="AI387" s="853"/>
      <c r="AJ387" s="853"/>
      <c r="AK387" s="853"/>
      <c r="AL387" s="853"/>
      <c r="AM387" s="853"/>
      <c r="AN387" s="853"/>
      <c r="AO387" s="853"/>
    </row>
    <row r="388" spans="1:41" ht="15">
      <c r="A388" s="867"/>
      <c r="B388" s="855"/>
      <c r="C388" s="749"/>
      <c r="D388" s="745"/>
      <c r="E388" s="749"/>
      <c r="F388" s="864"/>
      <c r="G388" s="864"/>
      <c r="H388" s="749"/>
      <c r="I388" s="749"/>
      <c r="J388" s="749"/>
      <c r="K388" s="865"/>
      <c r="L388" s="865"/>
      <c r="M388" s="865"/>
      <c r="N388" s="865"/>
      <c r="O388" s="865"/>
      <c r="P388" s="865"/>
      <c r="Q388" s="865"/>
      <c r="R388" s="865"/>
      <c r="S388" s="865"/>
      <c r="T388" s="865"/>
      <c r="U388" s="865"/>
      <c r="V388" s="865"/>
      <c r="W388" s="865"/>
      <c r="X388" s="866"/>
      <c r="Y388" s="866"/>
      <c r="Z388" s="852"/>
      <c r="AA388" s="853"/>
      <c r="AB388" s="853"/>
      <c r="AC388" s="853"/>
      <c r="AD388" s="853"/>
      <c r="AE388" s="853"/>
      <c r="AF388" s="853"/>
      <c r="AG388" s="853"/>
      <c r="AH388" s="853"/>
      <c r="AI388" s="853"/>
      <c r="AJ388" s="853"/>
      <c r="AK388" s="853"/>
      <c r="AL388" s="853"/>
      <c r="AM388" s="853"/>
      <c r="AN388" s="853"/>
      <c r="AO388" s="853"/>
    </row>
    <row r="389" spans="1:41" ht="15">
      <c r="A389" s="867"/>
      <c r="B389" s="855"/>
      <c r="C389" s="749"/>
      <c r="D389" s="745"/>
      <c r="E389" s="749"/>
      <c r="F389" s="864"/>
      <c r="G389" s="864"/>
      <c r="H389" s="749"/>
      <c r="I389" s="749"/>
      <c r="J389" s="749"/>
      <c r="K389" s="865"/>
      <c r="L389" s="865"/>
      <c r="M389" s="865"/>
      <c r="N389" s="865"/>
      <c r="O389" s="865"/>
      <c r="P389" s="865"/>
      <c r="Q389" s="865"/>
      <c r="R389" s="865"/>
      <c r="S389" s="865"/>
      <c r="T389" s="865"/>
      <c r="U389" s="865"/>
      <c r="V389" s="865"/>
      <c r="W389" s="865"/>
      <c r="X389" s="866"/>
      <c r="Y389" s="866"/>
      <c r="Z389" s="852"/>
      <c r="AA389" s="853"/>
      <c r="AB389" s="853"/>
      <c r="AC389" s="853"/>
      <c r="AD389" s="853"/>
      <c r="AE389" s="853"/>
      <c r="AF389" s="853"/>
      <c r="AG389" s="853"/>
      <c r="AH389" s="853"/>
      <c r="AI389" s="853"/>
      <c r="AJ389" s="853"/>
      <c r="AK389" s="853"/>
      <c r="AL389" s="853"/>
      <c r="AM389" s="853"/>
      <c r="AN389" s="853"/>
      <c r="AO389" s="853"/>
    </row>
    <row r="390" spans="1:41" ht="15">
      <c r="A390" s="867"/>
      <c r="B390" s="855"/>
      <c r="C390" s="749"/>
      <c r="D390" s="745"/>
      <c r="E390" s="749"/>
      <c r="F390" s="864"/>
      <c r="G390" s="864"/>
      <c r="H390" s="749"/>
      <c r="I390" s="749"/>
      <c r="J390" s="749"/>
      <c r="K390" s="865"/>
      <c r="L390" s="865"/>
      <c r="M390" s="865"/>
      <c r="N390" s="865"/>
      <c r="O390" s="865"/>
      <c r="P390" s="865"/>
      <c r="Q390" s="865"/>
      <c r="R390" s="865"/>
      <c r="S390" s="865"/>
      <c r="T390" s="865"/>
      <c r="U390" s="865"/>
      <c r="V390" s="865"/>
      <c r="W390" s="865"/>
      <c r="X390" s="866"/>
      <c r="Y390" s="866"/>
      <c r="Z390" s="852"/>
      <c r="AA390" s="853"/>
      <c r="AB390" s="853"/>
      <c r="AC390" s="853"/>
      <c r="AD390" s="853"/>
      <c r="AE390" s="853"/>
      <c r="AF390" s="853"/>
      <c r="AG390" s="853"/>
      <c r="AH390" s="853"/>
      <c r="AI390" s="853"/>
      <c r="AJ390" s="853"/>
      <c r="AK390" s="853"/>
      <c r="AL390" s="853"/>
      <c r="AM390" s="853"/>
      <c r="AN390" s="853"/>
      <c r="AO390" s="853"/>
    </row>
    <row r="391" spans="1:41" ht="15">
      <c r="A391" s="867"/>
      <c r="B391" s="855"/>
      <c r="C391" s="749"/>
      <c r="D391" s="745"/>
      <c r="E391" s="749"/>
      <c r="F391" s="864"/>
      <c r="G391" s="864"/>
      <c r="H391" s="749"/>
      <c r="I391" s="749"/>
      <c r="J391" s="749"/>
      <c r="K391" s="865"/>
      <c r="L391" s="865"/>
      <c r="M391" s="865"/>
      <c r="N391" s="865"/>
      <c r="O391" s="865"/>
      <c r="P391" s="865"/>
      <c r="Q391" s="865"/>
      <c r="R391" s="865"/>
      <c r="S391" s="865"/>
      <c r="T391" s="865"/>
      <c r="U391" s="865"/>
      <c r="V391" s="865"/>
      <c r="W391" s="865"/>
      <c r="X391" s="866"/>
      <c r="Y391" s="866"/>
      <c r="Z391" s="852"/>
      <c r="AA391" s="853"/>
      <c r="AB391" s="853"/>
      <c r="AC391" s="853"/>
      <c r="AD391" s="853"/>
      <c r="AE391" s="853"/>
      <c r="AF391" s="853"/>
      <c r="AG391" s="853"/>
      <c r="AH391" s="853"/>
      <c r="AI391" s="853"/>
      <c r="AJ391" s="853"/>
      <c r="AK391" s="853"/>
      <c r="AL391" s="853"/>
      <c r="AM391" s="853"/>
      <c r="AN391" s="853"/>
      <c r="AO391" s="853"/>
    </row>
    <row r="392" spans="1:41" ht="15">
      <c r="A392" s="867"/>
      <c r="B392" s="855"/>
      <c r="C392" s="749"/>
      <c r="D392" s="745"/>
      <c r="E392" s="749"/>
      <c r="F392" s="864"/>
      <c r="G392" s="864"/>
      <c r="H392" s="749"/>
      <c r="I392" s="749"/>
      <c r="J392" s="749"/>
      <c r="K392" s="865"/>
      <c r="L392" s="865"/>
      <c r="M392" s="865"/>
      <c r="N392" s="865"/>
      <c r="O392" s="865"/>
      <c r="P392" s="865"/>
      <c r="Q392" s="865"/>
      <c r="R392" s="865"/>
      <c r="S392" s="865"/>
      <c r="T392" s="865"/>
      <c r="U392" s="865"/>
      <c r="V392" s="865"/>
      <c r="W392" s="865"/>
      <c r="X392" s="866"/>
      <c r="Y392" s="866"/>
      <c r="Z392" s="852"/>
      <c r="AA392" s="853"/>
      <c r="AB392" s="853"/>
      <c r="AC392" s="853"/>
      <c r="AD392" s="853"/>
      <c r="AE392" s="853"/>
      <c r="AF392" s="853"/>
      <c r="AG392" s="853"/>
      <c r="AH392" s="853"/>
      <c r="AI392" s="853"/>
      <c r="AJ392" s="853"/>
      <c r="AK392" s="853"/>
      <c r="AL392" s="853"/>
      <c r="AM392" s="853"/>
      <c r="AN392" s="853"/>
      <c r="AO392" s="853"/>
    </row>
    <row r="393" spans="1:41" ht="15">
      <c r="A393" s="867"/>
      <c r="B393" s="855"/>
      <c r="C393" s="749"/>
      <c r="D393" s="745"/>
      <c r="E393" s="749"/>
      <c r="F393" s="864"/>
      <c r="G393" s="864"/>
      <c r="H393" s="749"/>
      <c r="I393" s="749"/>
      <c r="J393" s="749"/>
      <c r="K393" s="865"/>
      <c r="L393" s="865"/>
      <c r="M393" s="865"/>
      <c r="N393" s="865"/>
      <c r="O393" s="865"/>
      <c r="P393" s="865"/>
      <c r="Q393" s="865"/>
      <c r="R393" s="865"/>
      <c r="S393" s="865"/>
      <c r="T393" s="865"/>
      <c r="U393" s="865"/>
      <c r="V393" s="865"/>
      <c r="W393" s="865"/>
      <c r="X393" s="866"/>
      <c r="Y393" s="866"/>
      <c r="Z393" s="852"/>
      <c r="AA393" s="853"/>
      <c r="AB393" s="853"/>
      <c r="AC393" s="853"/>
      <c r="AD393" s="853"/>
      <c r="AE393" s="853"/>
      <c r="AF393" s="853"/>
      <c r="AG393" s="853"/>
      <c r="AH393" s="853"/>
      <c r="AI393" s="853"/>
      <c r="AJ393" s="853"/>
      <c r="AK393" s="853"/>
      <c r="AL393" s="853"/>
      <c r="AM393" s="853"/>
      <c r="AN393" s="853"/>
      <c r="AO393" s="853"/>
    </row>
    <row r="394" spans="1:41" ht="15">
      <c r="A394" s="867"/>
      <c r="B394" s="855"/>
      <c r="C394" s="749"/>
      <c r="D394" s="745"/>
      <c r="E394" s="749"/>
      <c r="F394" s="864"/>
      <c r="G394" s="864"/>
      <c r="H394" s="749"/>
      <c r="I394" s="749"/>
      <c r="J394" s="749"/>
      <c r="K394" s="865"/>
      <c r="L394" s="865"/>
      <c r="M394" s="865"/>
      <c r="N394" s="865"/>
      <c r="O394" s="865"/>
      <c r="P394" s="865"/>
      <c r="Q394" s="865"/>
      <c r="R394" s="865"/>
      <c r="S394" s="865"/>
      <c r="T394" s="865"/>
      <c r="U394" s="865"/>
      <c r="V394" s="865"/>
      <c r="W394" s="865"/>
      <c r="X394" s="866"/>
      <c r="Y394" s="866"/>
      <c r="Z394" s="852"/>
      <c r="AA394" s="853"/>
      <c r="AB394" s="853"/>
      <c r="AC394" s="853"/>
      <c r="AD394" s="853"/>
      <c r="AE394" s="853"/>
      <c r="AF394" s="853"/>
      <c r="AG394" s="853"/>
      <c r="AH394" s="853"/>
      <c r="AI394" s="853"/>
      <c r="AJ394" s="853"/>
      <c r="AK394" s="853"/>
      <c r="AL394" s="853"/>
      <c r="AM394" s="853"/>
      <c r="AN394" s="853"/>
      <c r="AO394" s="853"/>
    </row>
    <row r="395" spans="1:41" ht="15">
      <c r="A395" s="867"/>
      <c r="B395" s="855"/>
      <c r="C395" s="749"/>
      <c r="D395" s="745"/>
      <c r="E395" s="749"/>
      <c r="F395" s="864"/>
      <c r="G395" s="864"/>
      <c r="H395" s="749"/>
      <c r="I395" s="749"/>
      <c r="J395" s="749"/>
      <c r="K395" s="865"/>
      <c r="L395" s="865"/>
      <c r="M395" s="865"/>
      <c r="N395" s="865"/>
      <c r="O395" s="865"/>
      <c r="P395" s="865"/>
      <c r="Q395" s="865"/>
      <c r="R395" s="865"/>
      <c r="S395" s="865"/>
      <c r="T395" s="865"/>
      <c r="U395" s="865"/>
      <c r="V395" s="865"/>
      <c r="W395" s="865"/>
      <c r="X395" s="866"/>
      <c r="Y395" s="866"/>
      <c r="Z395" s="852"/>
      <c r="AA395" s="853"/>
      <c r="AB395" s="853"/>
      <c r="AC395" s="853"/>
      <c r="AD395" s="853"/>
      <c r="AE395" s="853"/>
      <c r="AF395" s="853"/>
      <c r="AG395" s="853"/>
      <c r="AH395" s="853"/>
      <c r="AI395" s="853"/>
      <c r="AJ395" s="853"/>
      <c r="AK395" s="853"/>
      <c r="AL395" s="853"/>
      <c r="AM395" s="853"/>
      <c r="AN395" s="853"/>
      <c r="AO395" s="853"/>
    </row>
    <row r="396" spans="1:41" ht="15">
      <c r="A396" s="867"/>
      <c r="B396" s="855"/>
      <c r="C396" s="749"/>
      <c r="D396" s="745"/>
      <c r="E396" s="749"/>
      <c r="F396" s="864"/>
      <c r="G396" s="864"/>
      <c r="H396" s="749"/>
      <c r="I396" s="749"/>
      <c r="J396" s="749"/>
      <c r="K396" s="865"/>
      <c r="L396" s="865"/>
      <c r="M396" s="865"/>
      <c r="N396" s="865"/>
      <c r="O396" s="865"/>
      <c r="P396" s="865"/>
      <c r="Q396" s="865"/>
      <c r="R396" s="865"/>
      <c r="S396" s="865"/>
      <c r="T396" s="865"/>
      <c r="U396" s="865"/>
      <c r="V396" s="865"/>
      <c r="W396" s="865"/>
      <c r="X396" s="866"/>
      <c r="Y396" s="866"/>
      <c r="Z396" s="852"/>
      <c r="AA396" s="853"/>
      <c r="AB396" s="853"/>
      <c r="AC396" s="853"/>
      <c r="AD396" s="853"/>
      <c r="AE396" s="853"/>
      <c r="AF396" s="853"/>
      <c r="AG396" s="853"/>
      <c r="AH396" s="853"/>
      <c r="AI396" s="853"/>
      <c r="AJ396" s="853"/>
      <c r="AK396" s="853"/>
      <c r="AL396" s="853"/>
      <c r="AM396" s="853"/>
      <c r="AN396" s="853"/>
      <c r="AO396" s="853"/>
    </row>
    <row r="397" spans="1:41" ht="15">
      <c r="A397" s="867"/>
      <c r="B397" s="855"/>
      <c r="C397" s="749"/>
      <c r="D397" s="745"/>
      <c r="E397" s="749"/>
      <c r="F397" s="864"/>
      <c r="G397" s="864"/>
      <c r="H397" s="749"/>
      <c r="I397" s="749"/>
      <c r="J397" s="749"/>
      <c r="K397" s="865"/>
      <c r="L397" s="865"/>
      <c r="M397" s="865"/>
      <c r="N397" s="865"/>
      <c r="O397" s="865"/>
      <c r="P397" s="865"/>
      <c r="Q397" s="865"/>
      <c r="R397" s="865"/>
      <c r="S397" s="865"/>
      <c r="T397" s="865"/>
      <c r="U397" s="865"/>
      <c r="V397" s="865"/>
      <c r="W397" s="865"/>
      <c r="X397" s="866"/>
      <c r="Y397" s="866"/>
      <c r="Z397" s="852"/>
      <c r="AA397" s="853"/>
      <c r="AB397" s="853"/>
      <c r="AC397" s="853"/>
      <c r="AD397" s="853"/>
      <c r="AE397" s="853"/>
      <c r="AF397" s="853"/>
      <c r="AG397" s="853"/>
      <c r="AH397" s="853"/>
      <c r="AI397" s="853"/>
      <c r="AJ397" s="853"/>
      <c r="AK397" s="853"/>
      <c r="AL397" s="853"/>
      <c r="AM397" s="853"/>
      <c r="AN397" s="853"/>
      <c r="AO397" s="853"/>
    </row>
    <row r="398" spans="1:41" ht="15">
      <c r="A398" s="867"/>
      <c r="B398" s="855"/>
      <c r="C398" s="749"/>
      <c r="D398" s="745"/>
      <c r="E398" s="749"/>
      <c r="F398" s="864"/>
      <c r="G398" s="864"/>
      <c r="H398" s="749"/>
      <c r="I398" s="749"/>
      <c r="J398" s="749"/>
      <c r="K398" s="865"/>
      <c r="L398" s="865"/>
      <c r="M398" s="865"/>
      <c r="N398" s="865"/>
      <c r="O398" s="865"/>
      <c r="P398" s="865"/>
      <c r="Q398" s="865"/>
      <c r="R398" s="865"/>
      <c r="S398" s="865"/>
      <c r="T398" s="865"/>
      <c r="U398" s="865"/>
      <c r="V398" s="865"/>
      <c r="W398" s="865"/>
      <c r="X398" s="866"/>
      <c r="Y398" s="866"/>
      <c r="Z398" s="852"/>
      <c r="AA398" s="853"/>
      <c r="AB398" s="853"/>
      <c r="AC398" s="853"/>
      <c r="AD398" s="853"/>
      <c r="AE398" s="853"/>
      <c r="AF398" s="853"/>
      <c r="AG398" s="853"/>
      <c r="AH398" s="853"/>
      <c r="AI398" s="853"/>
      <c r="AJ398" s="853"/>
      <c r="AK398" s="853"/>
      <c r="AL398" s="853"/>
      <c r="AM398" s="853"/>
      <c r="AN398" s="853"/>
      <c r="AO398" s="853"/>
    </row>
    <row r="399" spans="1:41" ht="15">
      <c r="A399" s="867"/>
      <c r="B399" s="855"/>
      <c r="C399" s="749"/>
      <c r="D399" s="745"/>
      <c r="E399" s="749"/>
      <c r="F399" s="864"/>
      <c r="G399" s="864"/>
      <c r="H399" s="749"/>
      <c r="I399" s="749"/>
      <c r="J399" s="749"/>
      <c r="K399" s="865"/>
      <c r="L399" s="865"/>
      <c r="M399" s="865"/>
      <c r="N399" s="865"/>
      <c r="O399" s="865"/>
      <c r="P399" s="865"/>
      <c r="Q399" s="865"/>
      <c r="R399" s="865"/>
      <c r="S399" s="865"/>
      <c r="T399" s="865"/>
      <c r="U399" s="865"/>
      <c r="V399" s="865"/>
      <c r="W399" s="865"/>
      <c r="X399" s="866"/>
      <c r="Y399" s="866"/>
      <c r="Z399" s="852"/>
      <c r="AA399" s="853"/>
      <c r="AB399" s="853"/>
      <c r="AC399" s="853"/>
      <c r="AD399" s="853"/>
      <c r="AE399" s="853"/>
      <c r="AF399" s="853"/>
      <c r="AG399" s="853"/>
      <c r="AH399" s="853"/>
      <c r="AI399" s="853"/>
      <c r="AJ399" s="853"/>
      <c r="AK399" s="853"/>
      <c r="AL399" s="853"/>
      <c r="AM399" s="853"/>
      <c r="AN399" s="853"/>
      <c r="AO399" s="853"/>
    </row>
    <row r="400" spans="1:41" ht="15">
      <c r="A400" s="867"/>
      <c r="B400" s="855"/>
      <c r="C400" s="749"/>
      <c r="D400" s="745"/>
      <c r="E400" s="749"/>
      <c r="F400" s="864"/>
      <c r="G400" s="864"/>
      <c r="H400" s="749"/>
      <c r="I400" s="749"/>
      <c r="J400" s="749"/>
      <c r="K400" s="865"/>
      <c r="L400" s="865"/>
      <c r="M400" s="865"/>
      <c r="N400" s="865"/>
      <c r="O400" s="865"/>
      <c r="P400" s="865"/>
      <c r="Q400" s="865"/>
      <c r="R400" s="865"/>
      <c r="S400" s="865"/>
      <c r="T400" s="865"/>
      <c r="U400" s="865"/>
      <c r="V400" s="865"/>
      <c r="W400" s="865"/>
      <c r="X400" s="866"/>
      <c r="Y400" s="866"/>
      <c r="Z400" s="852"/>
      <c r="AA400" s="853"/>
      <c r="AB400" s="853"/>
      <c r="AC400" s="853"/>
      <c r="AD400" s="853"/>
      <c r="AE400" s="853"/>
      <c r="AF400" s="853"/>
      <c r="AG400" s="853"/>
      <c r="AH400" s="853"/>
      <c r="AI400" s="853"/>
      <c r="AJ400" s="853"/>
      <c r="AK400" s="853"/>
      <c r="AL400" s="853"/>
      <c r="AM400" s="853"/>
      <c r="AN400" s="853"/>
      <c r="AO400" s="853"/>
    </row>
    <row r="401" spans="1:41" ht="15">
      <c r="A401" s="867"/>
      <c r="B401" s="855"/>
      <c r="C401" s="749"/>
      <c r="D401" s="745"/>
      <c r="E401" s="749"/>
      <c r="F401" s="864"/>
      <c r="G401" s="864"/>
      <c r="H401" s="749"/>
      <c r="I401" s="749"/>
      <c r="J401" s="749"/>
      <c r="K401" s="865"/>
      <c r="L401" s="865"/>
      <c r="M401" s="865"/>
      <c r="N401" s="865"/>
      <c r="O401" s="865"/>
      <c r="P401" s="865"/>
      <c r="Q401" s="865"/>
      <c r="R401" s="865"/>
      <c r="S401" s="865"/>
      <c r="T401" s="865"/>
      <c r="U401" s="865"/>
      <c r="V401" s="865"/>
      <c r="W401" s="865"/>
      <c r="X401" s="866"/>
      <c r="Y401" s="866"/>
      <c r="Z401" s="852"/>
      <c r="AA401" s="853"/>
      <c r="AB401" s="853"/>
      <c r="AC401" s="853"/>
      <c r="AD401" s="853"/>
      <c r="AE401" s="853"/>
      <c r="AF401" s="853"/>
      <c r="AG401" s="853"/>
      <c r="AH401" s="853"/>
      <c r="AI401" s="853"/>
      <c r="AJ401" s="853"/>
      <c r="AK401" s="853"/>
      <c r="AL401" s="853"/>
      <c r="AM401" s="853"/>
      <c r="AN401" s="853"/>
      <c r="AO401" s="853"/>
    </row>
    <row r="402" spans="1:41" ht="15">
      <c r="A402" s="867"/>
      <c r="B402" s="855"/>
      <c r="C402" s="749"/>
      <c r="D402" s="745"/>
      <c r="E402" s="749"/>
      <c r="F402" s="864"/>
      <c r="G402" s="864"/>
      <c r="H402" s="749"/>
      <c r="I402" s="749"/>
      <c r="J402" s="749"/>
      <c r="K402" s="865"/>
      <c r="L402" s="865"/>
      <c r="M402" s="865"/>
      <c r="N402" s="865"/>
      <c r="O402" s="865"/>
      <c r="P402" s="865"/>
      <c r="Q402" s="865"/>
      <c r="R402" s="865"/>
      <c r="S402" s="865"/>
      <c r="T402" s="865"/>
      <c r="U402" s="865"/>
      <c r="V402" s="865"/>
      <c r="W402" s="865"/>
      <c r="X402" s="866"/>
      <c r="Y402" s="866"/>
      <c r="Z402" s="852"/>
      <c r="AA402" s="853"/>
      <c r="AB402" s="853"/>
      <c r="AC402" s="853"/>
      <c r="AD402" s="853"/>
      <c r="AE402" s="853"/>
      <c r="AF402" s="853"/>
      <c r="AG402" s="853"/>
      <c r="AH402" s="853"/>
      <c r="AI402" s="853"/>
      <c r="AJ402" s="853"/>
      <c r="AK402" s="853"/>
      <c r="AL402" s="853"/>
      <c r="AM402" s="853"/>
      <c r="AN402" s="853"/>
      <c r="AO402" s="853"/>
    </row>
    <row r="403" spans="1:41" ht="15">
      <c r="A403" s="867"/>
      <c r="B403" s="855"/>
      <c r="C403" s="749"/>
      <c r="D403" s="745"/>
      <c r="E403" s="749"/>
      <c r="F403" s="864"/>
      <c r="G403" s="864"/>
      <c r="H403" s="749"/>
      <c r="I403" s="749"/>
      <c r="J403" s="749"/>
      <c r="K403" s="865"/>
      <c r="L403" s="865"/>
      <c r="M403" s="865"/>
      <c r="N403" s="865"/>
      <c r="O403" s="865"/>
      <c r="P403" s="865"/>
      <c r="Q403" s="865"/>
      <c r="R403" s="865"/>
      <c r="S403" s="865"/>
      <c r="T403" s="865"/>
      <c r="U403" s="865"/>
      <c r="V403" s="865"/>
      <c r="W403" s="865"/>
      <c r="X403" s="866"/>
      <c r="Y403" s="866"/>
      <c r="Z403" s="852"/>
      <c r="AA403" s="853"/>
      <c r="AB403" s="853"/>
      <c r="AC403" s="853"/>
      <c r="AD403" s="853"/>
      <c r="AE403" s="853"/>
      <c r="AF403" s="853"/>
      <c r="AG403" s="853"/>
      <c r="AH403" s="853"/>
      <c r="AI403" s="853"/>
      <c r="AJ403" s="853"/>
      <c r="AK403" s="853"/>
      <c r="AL403" s="853"/>
      <c r="AM403" s="853"/>
      <c r="AN403" s="853"/>
      <c r="AO403" s="853"/>
    </row>
    <row r="404" spans="1:41" ht="15">
      <c r="A404" s="867"/>
      <c r="B404" s="855"/>
      <c r="C404" s="749"/>
      <c r="D404" s="745"/>
      <c r="E404" s="749"/>
      <c r="F404" s="864"/>
      <c r="G404" s="864"/>
      <c r="H404" s="749"/>
      <c r="I404" s="749"/>
      <c r="J404" s="749"/>
      <c r="K404" s="865"/>
      <c r="L404" s="865"/>
      <c r="M404" s="865"/>
      <c r="N404" s="865"/>
      <c r="O404" s="865"/>
      <c r="P404" s="865"/>
      <c r="Q404" s="865"/>
      <c r="R404" s="865"/>
      <c r="S404" s="865"/>
      <c r="T404" s="865"/>
      <c r="U404" s="865"/>
      <c r="V404" s="865"/>
      <c r="W404" s="865"/>
      <c r="X404" s="866"/>
      <c r="Y404" s="866"/>
      <c r="Z404" s="852"/>
      <c r="AA404" s="853"/>
      <c r="AB404" s="853"/>
      <c r="AC404" s="853"/>
      <c r="AD404" s="853"/>
      <c r="AE404" s="853"/>
      <c r="AF404" s="853"/>
      <c r="AG404" s="853"/>
      <c r="AH404" s="853"/>
      <c r="AI404" s="853"/>
      <c r="AJ404" s="853"/>
      <c r="AK404" s="853"/>
      <c r="AL404" s="853"/>
      <c r="AM404" s="853"/>
      <c r="AN404" s="853"/>
      <c r="AO404" s="853"/>
    </row>
    <row r="405" spans="1:41" ht="15">
      <c r="A405" s="867"/>
      <c r="B405" s="855"/>
      <c r="C405" s="749"/>
      <c r="D405" s="745"/>
      <c r="E405" s="749"/>
      <c r="F405" s="864"/>
      <c r="G405" s="864"/>
      <c r="H405" s="749"/>
      <c r="I405" s="749"/>
      <c r="J405" s="749"/>
      <c r="K405" s="865"/>
      <c r="L405" s="865"/>
      <c r="M405" s="865"/>
      <c r="N405" s="865"/>
      <c r="O405" s="865"/>
      <c r="P405" s="865"/>
      <c r="Q405" s="865"/>
      <c r="R405" s="865"/>
      <c r="S405" s="865"/>
      <c r="T405" s="865"/>
      <c r="U405" s="865"/>
      <c r="V405" s="865"/>
      <c r="W405" s="865"/>
      <c r="X405" s="866"/>
      <c r="Y405" s="866"/>
      <c r="Z405" s="852"/>
      <c r="AA405" s="853"/>
      <c r="AB405" s="853"/>
      <c r="AC405" s="853"/>
      <c r="AD405" s="853"/>
      <c r="AE405" s="853"/>
      <c r="AF405" s="853"/>
      <c r="AG405" s="853"/>
      <c r="AH405" s="853"/>
      <c r="AI405" s="853"/>
      <c r="AJ405" s="853"/>
      <c r="AK405" s="853"/>
      <c r="AL405" s="853"/>
      <c r="AM405" s="853"/>
      <c r="AN405" s="853"/>
      <c r="AO405" s="853"/>
    </row>
    <row r="406" spans="1:41" ht="15">
      <c r="A406" s="867"/>
      <c r="B406" s="855"/>
      <c r="C406" s="749"/>
      <c r="D406" s="745"/>
      <c r="E406" s="749"/>
      <c r="F406" s="864"/>
      <c r="G406" s="864"/>
      <c r="H406" s="749"/>
      <c r="I406" s="749"/>
      <c r="J406" s="749"/>
      <c r="K406" s="865"/>
      <c r="L406" s="865"/>
      <c r="M406" s="865"/>
      <c r="N406" s="865"/>
      <c r="O406" s="865"/>
      <c r="P406" s="865"/>
      <c r="Q406" s="865"/>
      <c r="R406" s="865"/>
      <c r="S406" s="865"/>
      <c r="T406" s="865"/>
      <c r="U406" s="865"/>
      <c r="V406" s="865"/>
      <c r="W406" s="865"/>
      <c r="X406" s="866"/>
      <c r="Y406" s="866"/>
      <c r="Z406" s="852"/>
      <c r="AA406" s="853"/>
      <c r="AB406" s="853"/>
      <c r="AC406" s="853"/>
      <c r="AD406" s="853"/>
      <c r="AE406" s="853"/>
      <c r="AF406" s="853"/>
      <c r="AG406" s="853"/>
      <c r="AH406" s="853"/>
      <c r="AI406" s="853"/>
      <c r="AJ406" s="853"/>
      <c r="AK406" s="853"/>
      <c r="AL406" s="853"/>
      <c r="AM406" s="853"/>
      <c r="AN406" s="853"/>
      <c r="AO406" s="853"/>
    </row>
    <row r="407" spans="1:41" ht="15">
      <c r="A407" s="867"/>
      <c r="B407" s="855"/>
      <c r="C407" s="749"/>
      <c r="D407" s="745"/>
      <c r="E407" s="749"/>
      <c r="F407" s="864"/>
      <c r="G407" s="864"/>
      <c r="H407" s="749"/>
      <c r="I407" s="749"/>
      <c r="J407" s="749"/>
      <c r="K407" s="865"/>
      <c r="L407" s="865"/>
      <c r="M407" s="865"/>
      <c r="N407" s="865"/>
      <c r="O407" s="865"/>
      <c r="P407" s="865"/>
      <c r="Q407" s="865"/>
      <c r="R407" s="865"/>
      <c r="S407" s="865"/>
      <c r="T407" s="865"/>
      <c r="U407" s="865"/>
      <c r="V407" s="865"/>
      <c r="W407" s="865"/>
      <c r="X407" s="866"/>
      <c r="Y407" s="866"/>
      <c r="Z407" s="852"/>
      <c r="AA407" s="853"/>
      <c r="AB407" s="853"/>
      <c r="AC407" s="853"/>
      <c r="AD407" s="853"/>
      <c r="AE407" s="853"/>
      <c r="AF407" s="853"/>
      <c r="AG407" s="853"/>
      <c r="AH407" s="853"/>
      <c r="AI407" s="853"/>
      <c r="AJ407" s="853"/>
      <c r="AK407" s="853"/>
      <c r="AL407" s="853"/>
      <c r="AM407" s="853"/>
      <c r="AN407" s="853"/>
      <c r="AO407" s="853"/>
    </row>
    <row r="408" spans="1:41" ht="15">
      <c r="A408" s="867"/>
      <c r="B408" s="855"/>
      <c r="C408" s="749"/>
      <c r="D408" s="745"/>
      <c r="E408" s="749"/>
      <c r="F408" s="864"/>
      <c r="G408" s="864"/>
      <c r="H408" s="749"/>
      <c r="I408" s="749"/>
      <c r="J408" s="749"/>
      <c r="K408" s="865"/>
      <c r="L408" s="865"/>
      <c r="M408" s="865"/>
      <c r="N408" s="865"/>
      <c r="O408" s="865"/>
      <c r="P408" s="865"/>
      <c r="Q408" s="865"/>
      <c r="R408" s="865"/>
      <c r="S408" s="865"/>
      <c r="T408" s="865"/>
      <c r="U408" s="865"/>
      <c r="V408" s="865"/>
      <c r="W408" s="865"/>
      <c r="X408" s="866"/>
      <c r="Y408" s="866"/>
      <c r="Z408" s="852"/>
      <c r="AA408" s="853"/>
      <c r="AB408" s="853"/>
      <c r="AC408" s="853"/>
      <c r="AD408" s="853"/>
      <c r="AE408" s="853"/>
      <c r="AF408" s="853"/>
      <c r="AG408" s="853"/>
      <c r="AH408" s="853"/>
      <c r="AI408" s="853"/>
      <c r="AJ408" s="853"/>
      <c r="AK408" s="853"/>
      <c r="AL408" s="853"/>
      <c r="AM408" s="853"/>
      <c r="AN408" s="853"/>
      <c r="AO408" s="853"/>
    </row>
    <row r="409" spans="1:41" ht="15">
      <c r="A409" s="867"/>
      <c r="B409" s="855"/>
      <c r="C409" s="749"/>
      <c r="D409" s="745"/>
      <c r="E409" s="749"/>
      <c r="F409" s="864"/>
      <c r="G409" s="864"/>
      <c r="H409" s="749"/>
      <c r="I409" s="749"/>
      <c r="J409" s="749"/>
      <c r="K409" s="865"/>
      <c r="L409" s="865"/>
      <c r="M409" s="865"/>
      <c r="N409" s="865"/>
      <c r="O409" s="865"/>
      <c r="P409" s="865"/>
      <c r="Q409" s="865"/>
      <c r="R409" s="865"/>
      <c r="S409" s="865"/>
      <c r="T409" s="865"/>
      <c r="U409" s="865"/>
      <c r="V409" s="865"/>
      <c r="W409" s="865"/>
      <c r="X409" s="866"/>
      <c r="Y409" s="866"/>
      <c r="Z409" s="852"/>
      <c r="AA409" s="853"/>
      <c r="AB409" s="853"/>
      <c r="AC409" s="853"/>
      <c r="AD409" s="853"/>
      <c r="AE409" s="853"/>
      <c r="AF409" s="853"/>
      <c r="AG409" s="853"/>
      <c r="AH409" s="853"/>
      <c r="AI409" s="853"/>
      <c r="AJ409" s="853"/>
      <c r="AK409" s="853"/>
      <c r="AL409" s="853"/>
      <c r="AM409" s="853"/>
      <c r="AN409" s="853"/>
      <c r="AO409" s="853"/>
    </row>
    <row r="410" spans="1:41" ht="15">
      <c r="A410" s="867"/>
      <c r="B410" s="855"/>
      <c r="C410" s="749"/>
      <c r="D410" s="745"/>
      <c r="E410" s="749"/>
      <c r="F410" s="864"/>
      <c r="G410" s="864"/>
      <c r="H410" s="749"/>
      <c r="I410" s="749"/>
      <c r="J410" s="749"/>
      <c r="K410" s="865"/>
      <c r="L410" s="865"/>
      <c r="M410" s="865"/>
      <c r="N410" s="865"/>
      <c r="O410" s="865"/>
      <c r="P410" s="865"/>
      <c r="Q410" s="865"/>
      <c r="R410" s="865"/>
      <c r="S410" s="865"/>
      <c r="T410" s="865"/>
      <c r="U410" s="865"/>
      <c r="V410" s="865"/>
      <c r="W410" s="865"/>
      <c r="X410" s="866"/>
      <c r="Y410" s="866"/>
      <c r="Z410" s="852"/>
      <c r="AA410" s="853"/>
      <c r="AB410" s="853"/>
      <c r="AC410" s="853"/>
      <c r="AD410" s="853"/>
      <c r="AE410" s="853"/>
      <c r="AF410" s="853"/>
      <c r="AG410" s="853"/>
      <c r="AH410" s="853"/>
      <c r="AI410" s="853"/>
      <c r="AJ410" s="853"/>
      <c r="AK410" s="853"/>
      <c r="AL410" s="853"/>
      <c r="AM410" s="853"/>
      <c r="AN410" s="853"/>
      <c r="AO410" s="853"/>
    </row>
    <row r="411" spans="1:41" ht="15">
      <c r="A411" s="867"/>
      <c r="B411" s="855"/>
      <c r="C411" s="749"/>
      <c r="D411" s="745"/>
      <c r="E411" s="749"/>
      <c r="F411" s="864"/>
      <c r="G411" s="864"/>
      <c r="H411" s="749"/>
      <c r="I411" s="749"/>
      <c r="J411" s="749"/>
      <c r="K411" s="865"/>
      <c r="L411" s="865"/>
      <c r="M411" s="865"/>
      <c r="N411" s="865"/>
      <c r="O411" s="865"/>
      <c r="P411" s="865"/>
      <c r="Q411" s="865"/>
      <c r="R411" s="865"/>
      <c r="S411" s="865"/>
      <c r="T411" s="865"/>
      <c r="U411" s="865"/>
      <c r="V411" s="865"/>
      <c r="W411" s="865"/>
      <c r="X411" s="866"/>
      <c r="Y411" s="866"/>
      <c r="Z411" s="852"/>
      <c r="AA411" s="853"/>
      <c r="AB411" s="853"/>
      <c r="AC411" s="853"/>
      <c r="AD411" s="853"/>
      <c r="AE411" s="853"/>
      <c r="AF411" s="853"/>
      <c r="AG411" s="853"/>
      <c r="AH411" s="853"/>
      <c r="AI411" s="853"/>
      <c r="AJ411" s="853"/>
      <c r="AK411" s="853"/>
      <c r="AL411" s="853"/>
      <c r="AM411" s="853"/>
      <c r="AN411" s="853"/>
      <c r="AO411" s="853"/>
    </row>
    <row r="412" spans="1:41" ht="15">
      <c r="A412" s="867"/>
      <c r="B412" s="855"/>
      <c r="C412" s="749"/>
      <c r="D412" s="745"/>
      <c r="E412" s="749"/>
      <c r="F412" s="864"/>
      <c r="G412" s="864"/>
      <c r="H412" s="749"/>
      <c r="I412" s="749"/>
      <c r="J412" s="749"/>
      <c r="K412" s="865"/>
      <c r="L412" s="865"/>
      <c r="M412" s="865"/>
      <c r="N412" s="865"/>
      <c r="O412" s="865"/>
      <c r="P412" s="865"/>
      <c r="Q412" s="865"/>
      <c r="R412" s="865"/>
      <c r="S412" s="865"/>
      <c r="T412" s="865"/>
      <c r="U412" s="865"/>
      <c r="V412" s="865"/>
      <c r="W412" s="865"/>
      <c r="X412" s="866"/>
      <c r="Y412" s="866"/>
      <c r="Z412" s="852"/>
      <c r="AA412" s="853"/>
      <c r="AB412" s="853"/>
      <c r="AC412" s="853"/>
      <c r="AD412" s="853"/>
      <c r="AE412" s="853"/>
      <c r="AF412" s="853"/>
      <c r="AG412" s="853"/>
      <c r="AH412" s="853"/>
      <c r="AI412" s="853"/>
      <c r="AJ412" s="853"/>
      <c r="AK412" s="853"/>
      <c r="AL412" s="853"/>
      <c r="AM412" s="853"/>
      <c r="AN412" s="853"/>
      <c r="AO412" s="853"/>
    </row>
    <row r="413" spans="1:41" ht="15">
      <c r="A413" s="867"/>
      <c r="B413" s="855"/>
      <c r="C413" s="749"/>
      <c r="D413" s="745"/>
      <c r="E413" s="749"/>
      <c r="F413" s="864"/>
      <c r="G413" s="864"/>
      <c r="H413" s="749"/>
      <c r="I413" s="749"/>
      <c r="J413" s="749"/>
      <c r="K413" s="865"/>
      <c r="L413" s="865"/>
      <c r="M413" s="865"/>
      <c r="N413" s="865"/>
      <c r="O413" s="865"/>
      <c r="P413" s="865"/>
      <c r="Q413" s="865"/>
      <c r="R413" s="865"/>
      <c r="S413" s="865"/>
      <c r="T413" s="865"/>
      <c r="U413" s="865"/>
      <c r="V413" s="865"/>
      <c r="W413" s="865"/>
      <c r="X413" s="866"/>
      <c r="Y413" s="866"/>
      <c r="Z413" s="852"/>
      <c r="AA413" s="853"/>
      <c r="AB413" s="853"/>
      <c r="AC413" s="853"/>
      <c r="AD413" s="853"/>
      <c r="AE413" s="853"/>
      <c r="AF413" s="853"/>
      <c r="AG413" s="853"/>
      <c r="AH413" s="853"/>
      <c r="AI413" s="853"/>
      <c r="AJ413" s="853"/>
      <c r="AK413" s="853"/>
      <c r="AL413" s="853"/>
      <c r="AM413" s="853"/>
      <c r="AN413" s="853"/>
      <c r="AO413" s="853"/>
    </row>
    <row r="414" spans="1:41" ht="15">
      <c r="A414" s="867"/>
      <c r="B414" s="855"/>
      <c r="C414" s="749"/>
      <c r="D414" s="745"/>
      <c r="E414" s="749"/>
      <c r="F414" s="864"/>
      <c r="G414" s="864"/>
      <c r="H414" s="749"/>
      <c r="I414" s="749"/>
      <c r="J414" s="749"/>
      <c r="K414" s="865"/>
      <c r="L414" s="865"/>
      <c r="M414" s="865"/>
      <c r="N414" s="865"/>
      <c r="O414" s="865"/>
      <c r="P414" s="865"/>
      <c r="Q414" s="865"/>
      <c r="R414" s="865"/>
      <c r="S414" s="865"/>
      <c r="T414" s="865"/>
      <c r="U414" s="865"/>
      <c r="V414" s="865"/>
      <c r="W414" s="865"/>
      <c r="X414" s="866"/>
      <c r="Y414" s="866"/>
      <c r="Z414" s="852"/>
      <c r="AA414" s="853"/>
      <c r="AB414" s="853"/>
      <c r="AC414" s="853"/>
      <c r="AD414" s="853"/>
      <c r="AE414" s="853"/>
      <c r="AF414" s="853"/>
      <c r="AG414" s="853"/>
      <c r="AH414" s="853"/>
      <c r="AI414" s="853"/>
      <c r="AJ414" s="853"/>
      <c r="AK414" s="853"/>
      <c r="AL414" s="853"/>
      <c r="AM414" s="853"/>
      <c r="AN414" s="853"/>
      <c r="AO414" s="853"/>
    </row>
    <row r="415" spans="1:41" ht="15">
      <c r="A415" s="867"/>
      <c r="B415" s="855"/>
      <c r="C415" s="749"/>
      <c r="D415" s="745"/>
      <c r="E415" s="749"/>
      <c r="F415" s="864"/>
      <c r="G415" s="864"/>
      <c r="H415" s="749"/>
      <c r="I415" s="749"/>
      <c r="J415" s="749"/>
      <c r="K415" s="865"/>
      <c r="L415" s="865"/>
      <c r="M415" s="865"/>
      <c r="N415" s="865"/>
      <c r="O415" s="865"/>
      <c r="P415" s="865"/>
      <c r="Q415" s="865"/>
      <c r="R415" s="865"/>
      <c r="S415" s="865"/>
      <c r="T415" s="865"/>
      <c r="U415" s="865"/>
      <c r="V415" s="865"/>
      <c r="W415" s="865"/>
      <c r="X415" s="866"/>
      <c r="Y415" s="866"/>
      <c r="Z415" s="852"/>
      <c r="AA415" s="853"/>
      <c r="AB415" s="853"/>
      <c r="AC415" s="853"/>
      <c r="AD415" s="853"/>
      <c r="AE415" s="853"/>
      <c r="AF415" s="853"/>
      <c r="AG415" s="853"/>
      <c r="AH415" s="853"/>
      <c r="AI415" s="853"/>
      <c r="AJ415" s="853"/>
      <c r="AK415" s="853"/>
      <c r="AL415" s="853"/>
      <c r="AM415" s="853"/>
      <c r="AN415" s="853"/>
      <c r="AO415" s="853"/>
    </row>
    <row r="416" spans="1:41" ht="15">
      <c r="A416" s="867"/>
      <c r="B416" s="855"/>
      <c r="C416" s="749"/>
      <c r="D416" s="745"/>
      <c r="E416" s="749"/>
      <c r="F416" s="864"/>
      <c r="G416" s="864"/>
      <c r="H416" s="749"/>
      <c r="I416" s="749"/>
      <c r="J416" s="749"/>
      <c r="K416" s="865"/>
      <c r="L416" s="865"/>
      <c r="M416" s="865"/>
      <c r="N416" s="865"/>
      <c r="O416" s="865"/>
      <c r="P416" s="865"/>
      <c r="Q416" s="865"/>
      <c r="R416" s="865"/>
      <c r="S416" s="865"/>
      <c r="T416" s="865"/>
      <c r="U416" s="865"/>
      <c r="V416" s="865"/>
      <c r="W416" s="865"/>
      <c r="X416" s="866"/>
      <c r="Y416" s="866"/>
      <c r="Z416" s="852"/>
      <c r="AA416" s="853"/>
      <c r="AB416" s="853"/>
      <c r="AC416" s="853"/>
      <c r="AD416" s="853"/>
      <c r="AE416" s="853"/>
      <c r="AF416" s="853"/>
      <c r="AG416" s="853"/>
      <c r="AH416" s="853"/>
      <c r="AI416" s="853"/>
      <c r="AJ416" s="853"/>
      <c r="AK416" s="853"/>
      <c r="AL416" s="853"/>
      <c r="AM416" s="853"/>
      <c r="AN416" s="853"/>
      <c r="AO416" s="853"/>
    </row>
    <row r="417" spans="1:41" ht="15">
      <c r="A417" s="867"/>
      <c r="B417" s="855"/>
      <c r="C417" s="749"/>
      <c r="D417" s="745"/>
      <c r="E417" s="749"/>
      <c r="F417" s="864"/>
      <c r="G417" s="864"/>
      <c r="H417" s="749"/>
      <c r="I417" s="749"/>
      <c r="J417" s="749"/>
      <c r="K417" s="865"/>
      <c r="L417" s="865"/>
      <c r="M417" s="865"/>
      <c r="N417" s="865"/>
      <c r="O417" s="865"/>
      <c r="P417" s="865"/>
      <c r="Q417" s="865"/>
      <c r="R417" s="865"/>
      <c r="S417" s="865"/>
      <c r="T417" s="865"/>
      <c r="U417" s="865"/>
      <c r="V417" s="865"/>
      <c r="W417" s="865"/>
      <c r="X417" s="866"/>
      <c r="Y417" s="866"/>
      <c r="Z417" s="852"/>
      <c r="AA417" s="853"/>
      <c r="AB417" s="853"/>
      <c r="AC417" s="853"/>
      <c r="AD417" s="853"/>
      <c r="AE417" s="853"/>
      <c r="AF417" s="853"/>
      <c r="AG417" s="853"/>
      <c r="AH417" s="853"/>
      <c r="AI417" s="853"/>
      <c r="AJ417" s="853"/>
      <c r="AK417" s="853"/>
      <c r="AL417" s="853"/>
      <c r="AM417" s="853"/>
      <c r="AN417" s="853"/>
      <c r="AO417" s="853"/>
    </row>
    <row r="418" spans="1:41" ht="15">
      <c r="A418" s="867"/>
      <c r="B418" s="855"/>
      <c r="C418" s="749"/>
      <c r="D418" s="745"/>
      <c r="E418" s="749"/>
      <c r="F418" s="864"/>
      <c r="G418" s="864"/>
      <c r="H418" s="749"/>
      <c r="I418" s="749"/>
      <c r="J418" s="749"/>
      <c r="K418" s="865"/>
      <c r="L418" s="865"/>
      <c r="M418" s="865"/>
      <c r="N418" s="865"/>
      <c r="O418" s="865"/>
      <c r="P418" s="865"/>
      <c r="Q418" s="865"/>
      <c r="R418" s="865"/>
      <c r="S418" s="865"/>
      <c r="T418" s="865"/>
      <c r="U418" s="865"/>
      <c r="V418" s="865"/>
      <c r="W418" s="865"/>
      <c r="X418" s="866"/>
      <c r="Y418" s="866"/>
      <c r="Z418" s="852"/>
      <c r="AA418" s="853"/>
      <c r="AB418" s="853"/>
      <c r="AC418" s="853"/>
      <c r="AD418" s="853"/>
      <c r="AE418" s="853"/>
      <c r="AF418" s="853"/>
      <c r="AG418" s="853"/>
      <c r="AH418" s="853"/>
      <c r="AI418" s="853"/>
      <c r="AJ418" s="853"/>
      <c r="AK418" s="853"/>
      <c r="AL418" s="853"/>
      <c r="AM418" s="853"/>
      <c r="AN418" s="853"/>
      <c r="AO418" s="853"/>
    </row>
    <row r="419" spans="1:41" ht="15">
      <c r="A419" s="867"/>
      <c r="B419" s="855"/>
      <c r="C419" s="749"/>
      <c r="D419" s="745"/>
      <c r="E419" s="749"/>
      <c r="F419" s="864"/>
      <c r="G419" s="864"/>
      <c r="H419" s="749"/>
      <c r="I419" s="749"/>
      <c r="J419" s="749"/>
      <c r="K419" s="865"/>
      <c r="L419" s="865"/>
      <c r="M419" s="865"/>
      <c r="N419" s="865"/>
      <c r="O419" s="865"/>
      <c r="P419" s="865"/>
      <c r="Q419" s="865"/>
      <c r="R419" s="865"/>
      <c r="S419" s="865"/>
      <c r="T419" s="865"/>
      <c r="U419" s="865"/>
      <c r="V419" s="865"/>
      <c r="W419" s="865"/>
      <c r="X419" s="866"/>
      <c r="Y419" s="866"/>
      <c r="Z419" s="852"/>
      <c r="AA419" s="853"/>
      <c r="AB419" s="853"/>
      <c r="AC419" s="853"/>
      <c r="AD419" s="853"/>
      <c r="AE419" s="853"/>
      <c r="AF419" s="853"/>
      <c r="AG419" s="853"/>
      <c r="AH419" s="853"/>
      <c r="AI419" s="853"/>
      <c r="AJ419" s="853"/>
      <c r="AK419" s="853"/>
      <c r="AL419" s="853"/>
      <c r="AM419" s="853"/>
      <c r="AN419" s="853"/>
      <c r="AO419" s="853"/>
    </row>
    <row r="420" spans="1:41" ht="15">
      <c r="A420" s="867"/>
      <c r="B420" s="855"/>
      <c r="C420" s="749"/>
      <c r="D420" s="745"/>
      <c r="E420" s="749"/>
      <c r="F420" s="864"/>
      <c r="G420" s="864"/>
      <c r="H420" s="749"/>
      <c r="I420" s="749"/>
      <c r="J420" s="749"/>
      <c r="K420" s="865"/>
      <c r="L420" s="865"/>
      <c r="M420" s="865"/>
      <c r="N420" s="865"/>
      <c r="O420" s="865"/>
      <c r="P420" s="865"/>
      <c r="Q420" s="865"/>
      <c r="R420" s="865"/>
      <c r="S420" s="865"/>
      <c r="T420" s="865"/>
      <c r="U420" s="865"/>
      <c r="V420" s="865"/>
      <c r="W420" s="865"/>
      <c r="X420" s="866"/>
      <c r="Y420" s="866"/>
      <c r="Z420" s="852"/>
      <c r="AA420" s="853"/>
      <c r="AB420" s="853"/>
      <c r="AC420" s="853"/>
      <c r="AD420" s="853"/>
      <c r="AE420" s="853"/>
      <c r="AF420" s="853"/>
      <c r="AG420" s="853"/>
      <c r="AH420" s="853"/>
      <c r="AI420" s="853"/>
      <c r="AJ420" s="853"/>
      <c r="AK420" s="853"/>
      <c r="AL420" s="853"/>
      <c r="AM420" s="853"/>
      <c r="AN420" s="853"/>
      <c r="AO420" s="853"/>
    </row>
    <row r="421" spans="1:41" ht="15">
      <c r="A421" s="867"/>
      <c r="B421" s="855"/>
      <c r="C421" s="749"/>
      <c r="D421" s="745"/>
      <c r="E421" s="749"/>
      <c r="F421" s="864"/>
      <c r="G421" s="864"/>
      <c r="H421" s="749"/>
      <c r="I421" s="749"/>
      <c r="J421" s="749"/>
      <c r="K421" s="865"/>
      <c r="L421" s="865"/>
      <c r="M421" s="865"/>
      <c r="N421" s="865"/>
      <c r="O421" s="865"/>
      <c r="P421" s="865"/>
      <c r="Q421" s="865"/>
      <c r="R421" s="865"/>
      <c r="S421" s="865"/>
      <c r="T421" s="865"/>
      <c r="U421" s="865"/>
      <c r="V421" s="865"/>
      <c r="W421" s="865"/>
      <c r="X421" s="866"/>
      <c r="Y421" s="866"/>
      <c r="Z421" s="852"/>
      <c r="AA421" s="853"/>
      <c r="AB421" s="853"/>
      <c r="AC421" s="853"/>
      <c r="AD421" s="853"/>
      <c r="AE421" s="853"/>
      <c r="AF421" s="853"/>
      <c r="AG421" s="853"/>
      <c r="AH421" s="853"/>
      <c r="AI421" s="853"/>
      <c r="AJ421" s="853"/>
      <c r="AK421" s="853"/>
      <c r="AL421" s="853"/>
      <c r="AM421" s="853"/>
      <c r="AN421" s="853"/>
      <c r="AO421" s="853"/>
    </row>
    <row r="422" spans="1:41" ht="15">
      <c r="A422" s="867"/>
      <c r="B422" s="855"/>
      <c r="C422" s="749"/>
      <c r="D422" s="745"/>
      <c r="E422" s="749"/>
      <c r="F422" s="864"/>
      <c r="G422" s="864"/>
      <c r="H422" s="749"/>
      <c r="I422" s="749"/>
      <c r="J422" s="749"/>
      <c r="K422" s="865"/>
      <c r="L422" s="865"/>
      <c r="M422" s="865"/>
      <c r="N422" s="865"/>
      <c r="O422" s="865"/>
      <c r="P422" s="865"/>
      <c r="Q422" s="865"/>
      <c r="R422" s="865"/>
      <c r="S422" s="865"/>
      <c r="T422" s="865"/>
      <c r="U422" s="865"/>
      <c r="V422" s="865"/>
      <c r="W422" s="865"/>
      <c r="X422" s="866"/>
      <c r="Y422" s="866"/>
      <c r="Z422" s="852"/>
      <c r="AA422" s="853"/>
      <c r="AB422" s="853"/>
      <c r="AC422" s="853"/>
      <c r="AD422" s="853"/>
      <c r="AE422" s="853"/>
      <c r="AF422" s="853"/>
      <c r="AG422" s="853"/>
      <c r="AH422" s="853"/>
      <c r="AI422" s="853"/>
      <c r="AJ422" s="853"/>
      <c r="AK422" s="853"/>
      <c r="AL422" s="853"/>
      <c r="AM422" s="853"/>
      <c r="AN422" s="853"/>
      <c r="AO422" s="853"/>
    </row>
    <row r="423" spans="1:41" ht="15">
      <c r="A423" s="867"/>
      <c r="B423" s="855"/>
      <c r="C423" s="749"/>
      <c r="D423" s="745"/>
      <c r="E423" s="749"/>
      <c r="F423" s="864"/>
      <c r="G423" s="864"/>
      <c r="H423" s="749"/>
      <c r="I423" s="749"/>
      <c r="J423" s="749"/>
      <c r="K423" s="865"/>
      <c r="L423" s="865"/>
      <c r="M423" s="865"/>
      <c r="N423" s="865"/>
      <c r="O423" s="865"/>
      <c r="P423" s="865"/>
      <c r="Q423" s="865"/>
      <c r="R423" s="865"/>
      <c r="S423" s="865"/>
      <c r="T423" s="865"/>
      <c r="U423" s="865"/>
      <c r="V423" s="865"/>
      <c r="W423" s="865"/>
      <c r="X423" s="866"/>
      <c r="Y423" s="866"/>
      <c r="Z423" s="852"/>
      <c r="AA423" s="853"/>
      <c r="AB423" s="853"/>
      <c r="AC423" s="853"/>
      <c r="AD423" s="853"/>
      <c r="AE423" s="853"/>
      <c r="AF423" s="853"/>
      <c r="AG423" s="853"/>
      <c r="AH423" s="853"/>
      <c r="AI423" s="853"/>
      <c r="AJ423" s="853"/>
      <c r="AK423" s="853"/>
      <c r="AL423" s="853"/>
      <c r="AM423" s="853"/>
      <c r="AN423" s="853"/>
      <c r="AO423" s="853"/>
    </row>
    <row r="424" spans="1:41" ht="15">
      <c r="A424" s="867"/>
      <c r="B424" s="855"/>
      <c r="C424" s="749"/>
      <c r="D424" s="745"/>
      <c r="E424" s="749"/>
      <c r="F424" s="864"/>
      <c r="G424" s="864"/>
      <c r="H424" s="749"/>
      <c r="I424" s="749"/>
      <c r="J424" s="749"/>
      <c r="K424" s="865"/>
      <c r="L424" s="865"/>
      <c r="M424" s="865"/>
      <c r="N424" s="865"/>
      <c r="O424" s="865"/>
      <c r="P424" s="865"/>
      <c r="Q424" s="865"/>
      <c r="R424" s="865"/>
      <c r="S424" s="865"/>
      <c r="T424" s="865"/>
      <c r="U424" s="865"/>
      <c r="V424" s="865"/>
      <c r="W424" s="865"/>
      <c r="X424" s="866"/>
      <c r="Y424" s="866"/>
      <c r="Z424" s="852"/>
      <c r="AA424" s="853"/>
      <c r="AB424" s="853"/>
      <c r="AC424" s="853"/>
      <c r="AD424" s="853"/>
      <c r="AE424" s="853"/>
      <c r="AF424" s="853"/>
      <c r="AG424" s="853"/>
      <c r="AH424" s="853"/>
      <c r="AI424" s="853"/>
      <c r="AJ424" s="853"/>
      <c r="AK424" s="853"/>
      <c r="AL424" s="853"/>
      <c r="AM424" s="853"/>
      <c r="AN424" s="853"/>
      <c r="AO424" s="853"/>
    </row>
    <row r="425" spans="1:41" ht="15">
      <c r="A425" s="867"/>
      <c r="B425" s="855"/>
      <c r="C425" s="749"/>
      <c r="D425" s="745"/>
      <c r="E425" s="749"/>
      <c r="F425" s="864"/>
      <c r="G425" s="864"/>
      <c r="H425" s="749"/>
      <c r="I425" s="749"/>
      <c r="J425" s="749"/>
      <c r="K425" s="865"/>
      <c r="L425" s="865"/>
      <c r="M425" s="865"/>
      <c r="N425" s="865"/>
      <c r="O425" s="865"/>
      <c r="P425" s="865"/>
      <c r="Q425" s="865"/>
      <c r="R425" s="865"/>
      <c r="S425" s="865"/>
      <c r="T425" s="865"/>
      <c r="U425" s="865"/>
      <c r="V425" s="865"/>
      <c r="W425" s="865"/>
      <c r="X425" s="866"/>
      <c r="Y425" s="866"/>
      <c r="Z425" s="852"/>
      <c r="AA425" s="853"/>
      <c r="AB425" s="853"/>
      <c r="AC425" s="853"/>
      <c r="AD425" s="853"/>
      <c r="AE425" s="853"/>
      <c r="AF425" s="853"/>
      <c r="AG425" s="853"/>
      <c r="AH425" s="853"/>
      <c r="AI425" s="853"/>
      <c r="AJ425" s="853"/>
      <c r="AK425" s="853"/>
      <c r="AL425" s="853"/>
      <c r="AM425" s="853"/>
      <c r="AN425" s="853"/>
      <c r="AO425" s="853"/>
    </row>
    <row r="426" spans="1:41" ht="15">
      <c r="A426" s="867"/>
      <c r="B426" s="855"/>
      <c r="C426" s="749"/>
      <c r="D426" s="745"/>
      <c r="E426" s="749"/>
      <c r="F426" s="864"/>
      <c r="G426" s="864"/>
      <c r="H426" s="749"/>
      <c r="I426" s="749"/>
      <c r="J426" s="749"/>
      <c r="K426" s="865"/>
      <c r="L426" s="865"/>
      <c r="M426" s="865"/>
      <c r="N426" s="865"/>
      <c r="O426" s="865"/>
      <c r="P426" s="865"/>
      <c r="Q426" s="865"/>
      <c r="R426" s="865"/>
      <c r="S426" s="865"/>
      <c r="T426" s="865"/>
      <c r="U426" s="865"/>
      <c r="V426" s="865"/>
      <c r="W426" s="865"/>
      <c r="X426" s="866"/>
      <c r="Y426" s="866"/>
      <c r="Z426" s="852"/>
      <c r="AA426" s="853"/>
      <c r="AB426" s="853"/>
      <c r="AC426" s="853"/>
      <c r="AD426" s="853"/>
      <c r="AE426" s="853"/>
      <c r="AF426" s="853"/>
      <c r="AG426" s="853"/>
      <c r="AH426" s="853"/>
      <c r="AI426" s="853"/>
      <c r="AJ426" s="853"/>
      <c r="AK426" s="853"/>
      <c r="AL426" s="853"/>
      <c r="AM426" s="853"/>
      <c r="AN426" s="853"/>
      <c r="AO426" s="853"/>
    </row>
    <row r="427" spans="1:41" ht="15">
      <c r="A427" s="867"/>
      <c r="B427" s="855"/>
      <c r="C427" s="749"/>
      <c r="D427" s="745"/>
      <c r="E427" s="749"/>
      <c r="F427" s="864"/>
      <c r="G427" s="864"/>
      <c r="H427" s="749"/>
      <c r="I427" s="749"/>
      <c r="J427" s="749"/>
      <c r="K427" s="865"/>
      <c r="L427" s="865"/>
      <c r="M427" s="865"/>
      <c r="N427" s="865"/>
      <c r="O427" s="865"/>
      <c r="P427" s="865"/>
      <c r="Q427" s="865"/>
      <c r="R427" s="865"/>
      <c r="S427" s="865"/>
      <c r="T427" s="865"/>
      <c r="U427" s="865"/>
      <c r="V427" s="865"/>
      <c r="W427" s="865"/>
      <c r="X427" s="866"/>
      <c r="Y427" s="866"/>
      <c r="Z427" s="852"/>
      <c r="AA427" s="853"/>
      <c r="AB427" s="853"/>
      <c r="AC427" s="853"/>
      <c r="AD427" s="853"/>
      <c r="AE427" s="853"/>
      <c r="AF427" s="853"/>
      <c r="AG427" s="853"/>
      <c r="AH427" s="853"/>
      <c r="AI427" s="853"/>
      <c r="AJ427" s="853"/>
      <c r="AK427" s="853"/>
      <c r="AL427" s="853"/>
      <c r="AM427" s="853"/>
      <c r="AN427" s="853"/>
      <c r="AO427" s="853"/>
    </row>
    <row r="428" spans="1:41" ht="15">
      <c r="A428" s="867"/>
      <c r="B428" s="855"/>
      <c r="C428" s="749"/>
      <c r="D428" s="745"/>
      <c r="E428" s="749"/>
      <c r="F428" s="864"/>
      <c r="G428" s="864"/>
      <c r="H428" s="749"/>
      <c r="I428" s="749"/>
      <c r="J428" s="749"/>
      <c r="K428" s="865"/>
      <c r="L428" s="865"/>
      <c r="M428" s="865"/>
      <c r="N428" s="865"/>
      <c r="O428" s="865"/>
      <c r="P428" s="865"/>
      <c r="Q428" s="865"/>
      <c r="R428" s="865"/>
      <c r="S428" s="865"/>
      <c r="T428" s="865"/>
      <c r="U428" s="865"/>
      <c r="V428" s="865"/>
      <c r="W428" s="865"/>
      <c r="X428" s="866"/>
      <c r="Y428" s="866"/>
      <c r="Z428" s="852"/>
      <c r="AA428" s="853"/>
      <c r="AB428" s="853"/>
      <c r="AC428" s="853"/>
      <c r="AD428" s="853"/>
      <c r="AE428" s="853"/>
      <c r="AF428" s="853"/>
      <c r="AG428" s="853"/>
      <c r="AH428" s="853"/>
      <c r="AI428" s="853"/>
      <c r="AJ428" s="853"/>
      <c r="AK428" s="853"/>
      <c r="AL428" s="853"/>
      <c r="AM428" s="853"/>
      <c r="AN428" s="853"/>
      <c r="AO428" s="853"/>
    </row>
    <row r="429" spans="1:41" ht="15">
      <c r="A429" s="867"/>
      <c r="B429" s="855"/>
      <c r="C429" s="749"/>
      <c r="D429" s="745"/>
      <c r="E429" s="749"/>
      <c r="F429" s="864"/>
      <c r="G429" s="864"/>
      <c r="H429" s="749"/>
      <c r="I429" s="749"/>
      <c r="J429" s="749"/>
      <c r="K429" s="865"/>
      <c r="L429" s="865"/>
      <c r="M429" s="865"/>
      <c r="N429" s="865"/>
      <c r="O429" s="865"/>
      <c r="P429" s="865"/>
      <c r="Q429" s="865"/>
      <c r="R429" s="865"/>
      <c r="S429" s="865"/>
      <c r="T429" s="865"/>
      <c r="U429" s="865"/>
      <c r="V429" s="865"/>
      <c r="W429" s="865"/>
      <c r="X429" s="866"/>
      <c r="Y429" s="866"/>
      <c r="Z429" s="852"/>
      <c r="AA429" s="853"/>
      <c r="AB429" s="853"/>
      <c r="AC429" s="853"/>
      <c r="AD429" s="853"/>
      <c r="AE429" s="853"/>
      <c r="AF429" s="853"/>
      <c r="AG429" s="853"/>
      <c r="AH429" s="853"/>
      <c r="AI429" s="853"/>
      <c r="AJ429" s="853"/>
      <c r="AK429" s="853"/>
      <c r="AL429" s="853"/>
      <c r="AM429" s="853"/>
      <c r="AN429" s="853"/>
      <c r="AO429" s="853"/>
    </row>
    <row r="430" spans="1:41" ht="15">
      <c r="A430" s="867"/>
      <c r="B430" s="855"/>
      <c r="C430" s="749"/>
      <c r="D430" s="745"/>
      <c r="E430" s="749"/>
      <c r="F430" s="864"/>
      <c r="G430" s="864"/>
      <c r="H430" s="749"/>
      <c r="I430" s="749"/>
      <c r="J430" s="749"/>
      <c r="K430" s="865"/>
      <c r="L430" s="865"/>
      <c r="M430" s="865"/>
      <c r="N430" s="865"/>
      <c r="O430" s="865"/>
      <c r="P430" s="865"/>
      <c r="Q430" s="865"/>
      <c r="R430" s="865"/>
      <c r="S430" s="865"/>
      <c r="T430" s="865"/>
      <c r="U430" s="865"/>
      <c r="V430" s="865"/>
      <c r="W430" s="865"/>
      <c r="X430" s="866"/>
      <c r="Y430" s="866"/>
      <c r="Z430" s="852"/>
      <c r="AA430" s="853"/>
      <c r="AB430" s="853"/>
      <c r="AC430" s="853"/>
      <c r="AD430" s="853"/>
      <c r="AE430" s="853"/>
      <c r="AF430" s="853"/>
      <c r="AG430" s="853"/>
      <c r="AH430" s="853"/>
      <c r="AI430" s="853"/>
      <c r="AJ430" s="853"/>
      <c r="AK430" s="853"/>
      <c r="AL430" s="853"/>
      <c r="AM430" s="853"/>
      <c r="AN430" s="853"/>
      <c r="AO430" s="853"/>
    </row>
    <row r="431" spans="1:41" ht="15">
      <c r="A431" s="867"/>
      <c r="B431" s="855"/>
      <c r="C431" s="749"/>
      <c r="D431" s="745"/>
      <c r="E431" s="749"/>
      <c r="F431" s="864"/>
      <c r="G431" s="864"/>
      <c r="H431" s="749"/>
      <c r="I431" s="749"/>
      <c r="J431" s="749"/>
      <c r="K431" s="865"/>
      <c r="L431" s="865"/>
      <c r="M431" s="865"/>
      <c r="N431" s="865"/>
      <c r="O431" s="865"/>
      <c r="P431" s="865"/>
      <c r="Q431" s="865"/>
      <c r="R431" s="865"/>
      <c r="S431" s="865"/>
      <c r="T431" s="865"/>
      <c r="U431" s="865"/>
      <c r="V431" s="865"/>
      <c r="W431" s="865"/>
      <c r="X431" s="866"/>
      <c r="Y431" s="866"/>
      <c r="Z431" s="852"/>
      <c r="AA431" s="853"/>
      <c r="AB431" s="853"/>
      <c r="AC431" s="853"/>
      <c r="AD431" s="853"/>
      <c r="AE431" s="853"/>
      <c r="AF431" s="853"/>
      <c r="AG431" s="853"/>
      <c r="AH431" s="853"/>
      <c r="AI431" s="853"/>
      <c r="AJ431" s="853"/>
      <c r="AK431" s="853"/>
      <c r="AL431" s="853"/>
      <c r="AM431" s="853"/>
      <c r="AN431" s="853"/>
      <c r="AO431" s="853"/>
    </row>
    <row r="432" spans="1:41" ht="15">
      <c r="A432" s="867"/>
      <c r="B432" s="855"/>
      <c r="C432" s="749"/>
      <c r="D432" s="745"/>
      <c r="E432" s="749"/>
      <c r="F432" s="864"/>
      <c r="G432" s="864"/>
      <c r="H432" s="749"/>
      <c r="I432" s="749"/>
      <c r="J432" s="749"/>
      <c r="K432" s="865"/>
      <c r="L432" s="865"/>
      <c r="M432" s="865"/>
      <c r="N432" s="865"/>
      <c r="O432" s="865"/>
      <c r="P432" s="865"/>
      <c r="Q432" s="865"/>
      <c r="R432" s="865"/>
      <c r="S432" s="865"/>
      <c r="T432" s="865"/>
      <c r="U432" s="865"/>
      <c r="V432" s="865"/>
      <c r="W432" s="865"/>
      <c r="X432" s="866"/>
      <c r="Y432" s="866"/>
      <c r="Z432" s="852"/>
      <c r="AA432" s="853"/>
      <c r="AB432" s="853"/>
      <c r="AC432" s="853"/>
      <c r="AD432" s="853"/>
      <c r="AE432" s="853"/>
      <c r="AF432" s="853"/>
      <c r="AG432" s="853"/>
      <c r="AH432" s="853"/>
      <c r="AI432" s="853"/>
      <c r="AJ432" s="853"/>
      <c r="AK432" s="853"/>
      <c r="AL432" s="853"/>
      <c r="AM432" s="853"/>
      <c r="AN432" s="853"/>
      <c r="AO432" s="853"/>
    </row>
    <row r="433" spans="1:41" ht="15">
      <c r="A433" s="867"/>
      <c r="B433" s="855"/>
      <c r="C433" s="749"/>
      <c r="D433" s="745"/>
      <c r="E433" s="749"/>
      <c r="F433" s="864"/>
      <c r="G433" s="864"/>
      <c r="H433" s="749"/>
      <c r="I433" s="749"/>
      <c r="J433" s="749"/>
      <c r="K433" s="865"/>
      <c r="L433" s="865"/>
      <c r="M433" s="865"/>
      <c r="N433" s="865"/>
      <c r="O433" s="865"/>
      <c r="P433" s="865"/>
      <c r="Q433" s="865"/>
      <c r="R433" s="865"/>
      <c r="S433" s="865"/>
      <c r="T433" s="865"/>
      <c r="U433" s="865"/>
      <c r="V433" s="865"/>
      <c r="W433" s="865"/>
      <c r="X433" s="866"/>
      <c r="Y433" s="866"/>
      <c r="Z433" s="852"/>
      <c r="AA433" s="853"/>
      <c r="AB433" s="853"/>
      <c r="AC433" s="853"/>
      <c r="AD433" s="853"/>
      <c r="AE433" s="853"/>
      <c r="AF433" s="853"/>
      <c r="AG433" s="853"/>
      <c r="AH433" s="853"/>
      <c r="AI433" s="853"/>
      <c r="AJ433" s="853"/>
      <c r="AK433" s="853"/>
      <c r="AL433" s="853"/>
      <c r="AM433" s="853"/>
      <c r="AN433" s="853"/>
      <c r="AO433" s="853"/>
    </row>
    <row r="434" spans="1:41" ht="15">
      <c r="A434" s="867"/>
      <c r="B434" s="855"/>
      <c r="C434" s="749"/>
      <c r="D434" s="745"/>
      <c r="E434" s="749"/>
      <c r="F434" s="864"/>
      <c r="G434" s="864"/>
      <c r="H434" s="749"/>
      <c r="I434" s="749"/>
      <c r="J434" s="749"/>
      <c r="K434" s="865"/>
      <c r="L434" s="865"/>
      <c r="M434" s="865"/>
      <c r="N434" s="865"/>
      <c r="O434" s="865"/>
      <c r="P434" s="865"/>
      <c r="Q434" s="865"/>
      <c r="R434" s="865"/>
      <c r="S434" s="865"/>
      <c r="T434" s="865"/>
      <c r="U434" s="865"/>
      <c r="V434" s="865"/>
      <c r="W434" s="865"/>
      <c r="X434" s="866"/>
      <c r="Y434" s="866"/>
      <c r="Z434" s="852"/>
      <c r="AA434" s="853"/>
      <c r="AB434" s="853"/>
      <c r="AC434" s="853"/>
      <c r="AD434" s="853"/>
      <c r="AE434" s="853"/>
      <c r="AF434" s="853"/>
      <c r="AG434" s="853"/>
      <c r="AH434" s="853"/>
      <c r="AI434" s="853"/>
      <c r="AJ434" s="853"/>
      <c r="AK434" s="853"/>
      <c r="AL434" s="853"/>
      <c r="AM434" s="853"/>
      <c r="AN434" s="853"/>
      <c r="AO434" s="853"/>
    </row>
    <row r="435" spans="1:41" ht="15">
      <c r="A435" s="867"/>
      <c r="B435" s="855"/>
      <c r="C435" s="749"/>
      <c r="D435" s="745"/>
      <c r="E435" s="749"/>
      <c r="F435" s="864"/>
      <c r="G435" s="864"/>
      <c r="H435" s="749"/>
      <c r="I435" s="749"/>
      <c r="J435" s="749"/>
      <c r="K435" s="865"/>
      <c r="L435" s="865"/>
      <c r="M435" s="865"/>
      <c r="N435" s="865"/>
      <c r="O435" s="865"/>
      <c r="P435" s="865"/>
      <c r="Q435" s="865"/>
      <c r="R435" s="865"/>
      <c r="S435" s="865"/>
      <c r="T435" s="865"/>
      <c r="U435" s="865"/>
      <c r="V435" s="865"/>
      <c r="W435" s="865"/>
      <c r="X435" s="866"/>
      <c r="Y435" s="866"/>
      <c r="Z435" s="852"/>
      <c r="AA435" s="853"/>
      <c r="AB435" s="853"/>
      <c r="AC435" s="853"/>
      <c r="AD435" s="853"/>
      <c r="AE435" s="853"/>
      <c r="AF435" s="853"/>
      <c r="AG435" s="853"/>
      <c r="AH435" s="853"/>
      <c r="AI435" s="853"/>
      <c r="AJ435" s="853"/>
      <c r="AK435" s="853"/>
      <c r="AL435" s="853"/>
      <c r="AM435" s="853"/>
      <c r="AN435" s="853"/>
      <c r="AO435" s="853"/>
    </row>
    <row r="436" spans="1:41" ht="15">
      <c r="A436" s="867"/>
      <c r="B436" s="855"/>
      <c r="C436" s="749"/>
      <c r="D436" s="745"/>
      <c r="E436" s="749"/>
      <c r="F436" s="864"/>
      <c r="G436" s="864"/>
      <c r="H436" s="749"/>
      <c r="I436" s="749"/>
      <c r="J436" s="749"/>
      <c r="K436" s="865"/>
      <c r="L436" s="865"/>
      <c r="M436" s="865"/>
      <c r="N436" s="865"/>
      <c r="O436" s="865"/>
      <c r="P436" s="865"/>
      <c r="Q436" s="865"/>
      <c r="R436" s="865"/>
      <c r="S436" s="865"/>
      <c r="T436" s="865"/>
      <c r="U436" s="865"/>
      <c r="V436" s="865"/>
      <c r="W436" s="865"/>
      <c r="X436" s="866"/>
      <c r="Y436" s="866"/>
      <c r="Z436" s="852"/>
      <c r="AA436" s="853"/>
      <c r="AB436" s="853"/>
      <c r="AC436" s="853"/>
      <c r="AD436" s="853"/>
      <c r="AE436" s="853"/>
      <c r="AF436" s="853"/>
      <c r="AG436" s="853"/>
      <c r="AH436" s="853"/>
      <c r="AI436" s="853"/>
      <c r="AJ436" s="853"/>
      <c r="AK436" s="853"/>
      <c r="AL436" s="853"/>
      <c r="AM436" s="853"/>
      <c r="AN436" s="853"/>
      <c r="AO436" s="853"/>
    </row>
    <row r="437" spans="1:41" ht="15">
      <c r="A437" s="867"/>
      <c r="B437" s="855"/>
      <c r="C437" s="749"/>
      <c r="D437" s="745"/>
      <c r="E437" s="749"/>
      <c r="F437" s="864"/>
      <c r="G437" s="864"/>
      <c r="H437" s="749"/>
      <c r="I437" s="749"/>
      <c r="J437" s="749"/>
      <c r="K437" s="865"/>
      <c r="L437" s="865"/>
      <c r="M437" s="865"/>
      <c r="N437" s="865"/>
      <c r="O437" s="865"/>
      <c r="P437" s="865"/>
      <c r="Q437" s="865"/>
      <c r="R437" s="865"/>
      <c r="S437" s="865"/>
      <c r="T437" s="865"/>
      <c r="U437" s="865"/>
      <c r="V437" s="865"/>
      <c r="W437" s="865"/>
      <c r="X437" s="866"/>
      <c r="Y437" s="866"/>
      <c r="Z437" s="852"/>
      <c r="AA437" s="853"/>
      <c r="AB437" s="853"/>
      <c r="AC437" s="853"/>
      <c r="AD437" s="853"/>
      <c r="AE437" s="853"/>
      <c r="AF437" s="853"/>
      <c r="AG437" s="853"/>
      <c r="AH437" s="853"/>
      <c r="AI437" s="853"/>
      <c r="AJ437" s="853"/>
      <c r="AK437" s="853"/>
      <c r="AL437" s="853"/>
      <c r="AM437" s="853"/>
      <c r="AN437" s="853"/>
      <c r="AO437" s="853"/>
    </row>
    <row r="438" spans="1:41" ht="15">
      <c r="A438" s="867"/>
      <c r="B438" s="855"/>
      <c r="C438" s="749"/>
      <c r="D438" s="745"/>
      <c r="E438" s="749"/>
      <c r="F438" s="864"/>
      <c r="G438" s="864"/>
      <c r="H438" s="749"/>
      <c r="I438" s="749"/>
      <c r="J438" s="749"/>
      <c r="K438" s="865"/>
      <c r="L438" s="865"/>
      <c r="M438" s="865"/>
      <c r="N438" s="865"/>
      <c r="O438" s="865"/>
      <c r="P438" s="865"/>
      <c r="Q438" s="865"/>
      <c r="R438" s="865"/>
      <c r="S438" s="865"/>
      <c r="T438" s="865"/>
      <c r="U438" s="865"/>
      <c r="V438" s="865"/>
      <c r="W438" s="865"/>
      <c r="X438" s="866"/>
      <c r="Y438" s="866"/>
      <c r="Z438" s="852"/>
      <c r="AA438" s="853"/>
      <c r="AB438" s="853"/>
      <c r="AC438" s="853"/>
      <c r="AD438" s="853"/>
      <c r="AE438" s="853"/>
      <c r="AF438" s="853"/>
      <c r="AG438" s="853"/>
      <c r="AH438" s="853"/>
      <c r="AI438" s="853"/>
      <c r="AJ438" s="853"/>
      <c r="AK438" s="853"/>
      <c r="AL438" s="853"/>
      <c r="AM438" s="853"/>
      <c r="AN438" s="853"/>
      <c r="AO438" s="853"/>
    </row>
    <row r="439" spans="1:41" ht="15">
      <c r="A439" s="867"/>
      <c r="B439" s="855"/>
      <c r="C439" s="749"/>
      <c r="D439" s="745"/>
      <c r="E439" s="749"/>
      <c r="F439" s="864"/>
      <c r="G439" s="864"/>
      <c r="H439" s="749"/>
      <c r="I439" s="749"/>
      <c r="J439" s="749"/>
      <c r="K439" s="865"/>
      <c r="L439" s="865"/>
      <c r="M439" s="865"/>
      <c r="N439" s="865"/>
      <c r="O439" s="865"/>
      <c r="P439" s="865"/>
      <c r="Q439" s="865"/>
      <c r="R439" s="865"/>
      <c r="S439" s="865"/>
      <c r="T439" s="865"/>
      <c r="U439" s="865"/>
      <c r="V439" s="865"/>
      <c r="W439" s="865"/>
      <c r="X439" s="866"/>
      <c r="Y439" s="866"/>
      <c r="Z439" s="852"/>
      <c r="AA439" s="853"/>
      <c r="AB439" s="853"/>
      <c r="AC439" s="853"/>
      <c r="AD439" s="853"/>
      <c r="AE439" s="853"/>
      <c r="AF439" s="853"/>
      <c r="AG439" s="853"/>
      <c r="AH439" s="853"/>
      <c r="AI439" s="853"/>
      <c r="AJ439" s="853"/>
      <c r="AK439" s="853"/>
      <c r="AL439" s="853"/>
      <c r="AM439" s="853"/>
      <c r="AN439" s="853"/>
      <c r="AO439" s="853"/>
    </row>
    <row r="440" spans="1:41" ht="15">
      <c r="A440" s="867"/>
      <c r="B440" s="855"/>
      <c r="C440" s="749"/>
      <c r="D440" s="745"/>
      <c r="E440" s="749"/>
      <c r="F440" s="864"/>
      <c r="G440" s="864"/>
      <c r="H440" s="749"/>
      <c r="I440" s="749"/>
      <c r="J440" s="749"/>
      <c r="K440" s="865"/>
      <c r="L440" s="865"/>
      <c r="M440" s="865"/>
      <c r="N440" s="865"/>
      <c r="O440" s="865"/>
      <c r="P440" s="865"/>
      <c r="Q440" s="865"/>
      <c r="R440" s="865"/>
      <c r="S440" s="865"/>
      <c r="T440" s="865"/>
      <c r="U440" s="865"/>
      <c r="V440" s="865"/>
      <c r="W440" s="865"/>
      <c r="X440" s="866"/>
      <c r="Y440" s="866"/>
      <c r="Z440" s="852"/>
      <c r="AA440" s="853"/>
      <c r="AB440" s="853"/>
      <c r="AC440" s="853"/>
      <c r="AD440" s="853"/>
      <c r="AE440" s="853"/>
      <c r="AF440" s="853"/>
      <c r="AG440" s="853"/>
      <c r="AH440" s="853"/>
      <c r="AI440" s="853"/>
      <c r="AJ440" s="853"/>
      <c r="AK440" s="853"/>
      <c r="AL440" s="853"/>
      <c r="AM440" s="853"/>
      <c r="AN440" s="853"/>
      <c r="AO440" s="853"/>
    </row>
    <row r="441" spans="1:41" ht="15">
      <c r="A441" s="867"/>
      <c r="B441" s="855"/>
      <c r="C441" s="749"/>
      <c r="D441" s="745"/>
      <c r="E441" s="749"/>
      <c r="F441" s="864"/>
      <c r="G441" s="864"/>
      <c r="H441" s="749"/>
      <c r="I441" s="749"/>
      <c r="J441" s="749"/>
      <c r="K441" s="865"/>
      <c r="L441" s="865"/>
      <c r="M441" s="865"/>
      <c r="N441" s="865"/>
      <c r="O441" s="865"/>
      <c r="P441" s="865"/>
      <c r="Q441" s="865"/>
      <c r="R441" s="865"/>
      <c r="S441" s="865"/>
      <c r="T441" s="865"/>
      <c r="U441" s="865"/>
      <c r="V441" s="865"/>
      <c r="W441" s="865"/>
      <c r="X441" s="866"/>
      <c r="Y441" s="866"/>
      <c r="Z441" s="852"/>
      <c r="AA441" s="853"/>
      <c r="AB441" s="853"/>
      <c r="AC441" s="853"/>
      <c r="AD441" s="853"/>
      <c r="AE441" s="853"/>
      <c r="AF441" s="853"/>
      <c r="AG441" s="853"/>
      <c r="AH441" s="853"/>
      <c r="AI441" s="853"/>
      <c r="AJ441" s="853"/>
      <c r="AK441" s="853"/>
      <c r="AL441" s="853"/>
      <c r="AM441" s="853"/>
      <c r="AN441" s="853"/>
      <c r="AO441" s="853"/>
    </row>
    <row r="442" spans="1:41" ht="15">
      <c r="A442" s="867"/>
      <c r="B442" s="855"/>
      <c r="C442" s="749"/>
      <c r="D442" s="745"/>
      <c r="E442" s="749"/>
      <c r="F442" s="864"/>
      <c r="G442" s="864"/>
      <c r="H442" s="749"/>
      <c r="I442" s="749"/>
      <c r="J442" s="749"/>
      <c r="K442" s="865"/>
      <c r="L442" s="865"/>
      <c r="M442" s="865"/>
      <c r="N442" s="865"/>
      <c r="O442" s="865"/>
      <c r="P442" s="865"/>
      <c r="Q442" s="865"/>
      <c r="R442" s="865"/>
      <c r="S442" s="865"/>
      <c r="T442" s="865"/>
      <c r="U442" s="865"/>
      <c r="V442" s="865"/>
      <c r="W442" s="865"/>
      <c r="X442" s="866"/>
      <c r="Y442" s="866"/>
      <c r="Z442" s="852"/>
      <c r="AA442" s="853"/>
      <c r="AB442" s="853"/>
      <c r="AC442" s="853"/>
      <c r="AD442" s="853"/>
      <c r="AE442" s="853"/>
      <c r="AF442" s="853"/>
      <c r="AG442" s="853"/>
      <c r="AH442" s="853"/>
      <c r="AI442" s="853"/>
      <c r="AJ442" s="853"/>
      <c r="AK442" s="853"/>
      <c r="AL442" s="853"/>
      <c r="AM442" s="853"/>
      <c r="AN442" s="853"/>
      <c r="AO442" s="853"/>
    </row>
    <row r="443" spans="1:41" ht="15">
      <c r="A443" s="867"/>
      <c r="B443" s="855"/>
      <c r="C443" s="749"/>
      <c r="D443" s="745"/>
      <c r="E443" s="749"/>
      <c r="F443" s="864"/>
      <c r="G443" s="864"/>
      <c r="H443" s="749"/>
      <c r="I443" s="749"/>
      <c r="J443" s="749"/>
      <c r="K443" s="865"/>
      <c r="L443" s="865"/>
      <c r="M443" s="865"/>
      <c r="N443" s="865"/>
      <c r="O443" s="865"/>
      <c r="P443" s="865"/>
      <c r="Q443" s="865"/>
      <c r="R443" s="865"/>
      <c r="S443" s="865"/>
      <c r="T443" s="865"/>
      <c r="U443" s="865"/>
      <c r="V443" s="865"/>
      <c r="W443" s="865"/>
      <c r="X443" s="866"/>
      <c r="Y443" s="866"/>
      <c r="Z443" s="852"/>
      <c r="AA443" s="853"/>
      <c r="AB443" s="853"/>
      <c r="AC443" s="853"/>
      <c r="AD443" s="853"/>
      <c r="AE443" s="853"/>
      <c r="AF443" s="853"/>
      <c r="AG443" s="853"/>
      <c r="AH443" s="853"/>
      <c r="AI443" s="853"/>
      <c r="AJ443" s="853"/>
      <c r="AK443" s="853"/>
      <c r="AL443" s="853"/>
      <c r="AM443" s="853"/>
      <c r="AN443" s="853"/>
      <c r="AO443" s="853"/>
    </row>
    <row r="444" spans="1:41" ht="15">
      <c r="A444" s="867"/>
      <c r="B444" s="855"/>
      <c r="C444" s="749"/>
      <c r="D444" s="745"/>
      <c r="E444" s="749"/>
      <c r="F444" s="864"/>
      <c r="G444" s="864"/>
      <c r="H444" s="749"/>
      <c r="I444" s="749"/>
      <c r="J444" s="749"/>
      <c r="K444" s="865"/>
      <c r="L444" s="865"/>
      <c r="M444" s="865"/>
      <c r="N444" s="865"/>
      <c r="O444" s="865"/>
      <c r="P444" s="865"/>
      <c r="Q444" s="865"/>
      <c r="R444" s="865"/>
      <c r="S444" s="865"/>
      <c r="T444" s="865"/>
      <c r="U444" s="865"/>
      <c r="V444" s="865"/>
      <c r="W444" s="865"/>
      <c r="X444" s="866"/>
      <c r="Y444" s="866"/>
      <c r="Z444" s="852"/>
      <c r="AA444" s="853"/>
      <c r="AB444" s="853"/>
      <c r="AC444" s="853"/>
      <c r="AD444" s="853"/>
      <c r="AE444" s="853"/>
      <c r="AF444" s="853"/>
      <c r="AG444" s="853"/>
      <c r="AH444" s="853"/>
      <c r="AI444" s="853"/>
      <c r="AJ444" s="853"/>
      <c r="AK444" s="853"/>
      <c r="AL444" s="853"/>
      <c r="AM444" s="853"/>
      <c r="AN444" s="853"/>
      <c r="AO444" s="853"/>
    </row>
    <row r="445" spans="1:41" ht="15">
      <c r="A445" s="867"/>
      <c r="B445" s="855"/>
      <c r="C445" s="749"/>
      <c r="D445" s="745"/>
      <c r="E445" s="749"/>
      <c r="F445" s="864"/>
      <c r="G445" s="864"/>
      <c r="H445" s="749"/>
      <c r="I445" s="749"/>
      <c r="J445" s="749"/>
      <c r="K445" s="865"/>
      <c r="L445" s="865"/>
      <c r="M445" s="865"/>
      <c r="N445" s="865"/>
      <c r="O445" s="865"/>
      <c r="P445" s="865"/>
      <c r="Q445" s="865"/>
      <c r="R445" s="865"/>
      <c r="S445" s="865"/>
      <c r="T445" s="865"/>
      <c r="U445" s="865"/>
      <c r="V445" s="865"/>
      <c r="W445" s="865"/>
      <c r="X445" s="866"/>
      <c r="Y445" s="866"/>
      <c r="Z445" s="852"/>
      <c r="AA445" s="853"/>
      <c r="AB445" s="853"/>
      <c r="AC445" s="853"/>
      <c r="AD445" s="853"/>
      <c r="AE445" s="853"/>
      <c r="AF445" s="853"/>
      <c r="AG445" s="853"/>
      <c r="AH445" s="853"/>
      <c r="AI445" s="853"/>
      <c r="AJ445" s="853"/>
      <c r="AK445" s="853"/>
      <c r="AL445" s="853"/>
      <c r="AM445" s="853"/>
      <c r="AN445" s="853"/>
      <c r="AO445" s="853"/>
    </row>
    <row r="446" spans="1:41" ht="15">
      <c r="A446" s="867"/>
      <c r="B446" s="855"/>
      <c r="C446" s="749"/>
      <c r="D446" s="745"/>
      <c r="E446" s="749"/>
      <c r="F446" s="864"/>
      <c r="G446" s="864"/>
      <c r="H446" s="749"/>
      <c r="I446" s="749"/>
      <c r="J446" s="749"/>
      <c r="K446" s="865"/>
      <c r="L446" s="865"/>
      <c r="M446" s="865"/>
      <c r="N446" s="865"/>
      <c r="O446" s="865"/>
      <c r="P446" s="865"/>
      <c r="Q446" s="865"/>
      <c r="R446" s="865"/>
      <c r="S446" s="865"/>
      <c r="T446" s="865"/>
      <c r="U446" s="865"/>
      <c r="V446" s="865"/>
      <c r="W446" s="865"/>
      <c r="X446" s="866"/>
      <c r="Y446" s="866"/>
      <c r="Z446" s="852"/>
      <c r="AA446" s="853"/>
      <c r="AB446" s="853"/>
      <c r="AC446" s="853"/>
      <c r="AD446" s="853"/>
      <c r="AE446" s="853"/>
      <c r="AF446" s="853"/>
      <c r="AG446" s="853"/>
      <c r="AH446" s="853"/>
      <c r="AI446" s="853"/>
      <c r="AJ446" s="853"/>
      <c r="AK446" s="853"/>
      <c r="AL446" s="853"/>
      <c r="AM446" s="853"/>
      <c r="AN446" s="853"/>
      <c r="AO446" s="853"/>
    </row>
    <row r="447" spans="1:41" ht="15">
      <c r="A447" s="867"/>
      <c r="B447" s="855"/>
      <c r="C447" s="749"/>
      <c r="D447" s="745"/>
      <c r="E447" s="749"/>
      <c r="F447" s="864"/>
      <c r="G447" s="864"/>
      <c r="H447" s="749"/>
      <c r="I447" s="749"/>
      <c r="J447" s="749"/>
      <c r="K447" s="865"/>
      <c r="L447" s="865"/>
      <c r="M447" s="865"/>
      <c r="N447" s="865"/>
      <c r="O447" s="865"/>
      <c r="P447" s="865"/>
      <c r="Q447" s="865"/>
      <c r="R447" s="865"/>
      <c r="S447" s="865"/>
      <c r="T447" s="865"/>
      <c r="U447" s="865"/>
      <c r="V447" s="865"/>
      <c r="W447" s="865"/>
      <c r="X447" s="866"/>
      <c r="Y447" s="866"/>
      <c r="Z447" s="852"/>
      <c r="AA447" s="853"/>
      <c r="AB447" s="853"/>
      <c r="AC447" s="853"/>
      <c r="AD447" s="853"/>
      <c r="AE447" s="853"/>
      <c r="AF447" s="853"/>
      <c r="AG447" s="853"/>
      <c r="AH447" s="853"/>
      <c r="AI447" s="853"/>
      <c r="AJ447" s="853"/>
      <c r="AK447" s="853"/>
      <c r="AL447" s="853"/>
      <c r="AM447" s="853"/>
      <c r="AN447" s="853"/>
      <c r="AO447" s="853"/>
    </row>
    <row r="448" spans="1:41" ht="15">
      <c r="A448" s="867"/>
      <c r="B448" s="855"/>
      <c r="C448" s="749"/>
      <c r="D448" s="745"/>
      <c r="E448" s="749"/>
      <c r="F448" s="864"/>
      <c r="G448" s="864"/>
      <c r="H448" s="749"/>
      <c r="I448" s="749"/>
      <c r="J448" s="749"/>
      <c r="K448" s="865"/>
      <c r="L448" s="865"/>
      <c r="M448" s="865"/>
      <c r="N448" s="865"/>
      <c r="O448" s="865"/>
      <c r="P448" s="865"/>
      <c r="Q448" s="865"/>
      <c r="R448" s="865"/>
      <c r="S448" s="865"/>
      <c r="T448" s="865"/>
      <c r="U448" s="865"/>
      <c r="V448" s="865"/>
      <c r="W448" s="865"/>
      <c r="X448" s="866"/>
      <c r="Y448" s="866"/>
      <c r="Z448" s="852"/>
      <c r="AA448" s="853"/>
      <c r="AB448" s="853"/>
      <c r="AC448" s="853"/>
      <c r="AD448" s="853"/>
      <c r="AE448" s="853"/>
      <c r="AF448" s="853"/>
      <c r="AG448" s="853"/>
      <c r="AH448" s="853"/>
      <c r="AI448" s="853"/>
      <c r="AJ448" s="853"/>
      <c r="AK448" s="853"/>
      <c r="AL448" s="853"/>
      <c r="AM448" s="853"/>
      <c r="AN448" s="853"/>
      <c r="AO448" s="853"/>
    </row>
    <row r="449" spans="1:41" ht="15">
      <c r="A449" s="867"/>
      <c r="B449" s="855"/>
      <c r="C449" s="749"/>
      <c r="D449" s="745"/>
      <c r="E449" s="749"/>
      <c r="F449" s="864"/>
      <c r="G449" s="864"/>
      <c r="H449" s="749"/>
      <c r="I449" s="749"/>
      <c r="J449" s="749"/>
      <c r="K449" s="865"/>
      <c r="L449" s="865"/>
      <c r="M449" s="865"/>
      <c r="N449" s="865"/>
      <c r="O449" s="865"/>
      <c r="P449" s="865"/>
      <c r="Q449" s="865"/>
      <c r="R449" s="865"/>
      <c r="S449" s="865"/>
      <c r="T449" s="865"/>
      <c r="U449" s="865"/>
      <c r="V449" s="865"/>
      <c r="W449" s="865"/>
      <c r="X449" s="866"/>
      <c r="Y449" s="866"/>
      <c r="Z449" s="852"/>
      <c r="AA449" s="853"/>
      <c r="AB449" s="853"/>
      <c r="AC449" s="853"/>
      <c r="AD449" s="853"/>
      <c r="AE449" s="853"/>
      <c r="AF449" s="853"/>
      <c r="AG449" s="853"/>
      <c r="AH449" s="853"/>
      <c r="AI449" s="853"/>
      <c r="AJ449" s="853"/>
      <c r="AK449" s="853"/>
      <c r="AL449" s="853"/>
      <c r="AM449" s="853"/>
      <c r="AN449" s="853"/>
      <c r="AO449" s="853"/>
    </row>
    <row r="450" spans="1:41" ht="15">
      <c r="A450" s="867"/>
      <c r="B450" s="855"/>
      <c r="C450" s="749"/>
      <c r="D450" s="745"/>
      <c r="E450" s="749"/>
      <c r="F450" s="864"/>
      <c r="G450" s="864"/>
      <c r="H450" s="749"/>
      <c r="I450" s="749"/>
      <c r="J450" s="749"/>
      <c r="K450" s="865"/>
      <c r="L450" s="865"/>
      <c r="M450" s="865"/>
      <c r="N450" s="865"/>
      <c r="O450" s="865"/>
      <c r="P450" s="865"/>
      <c r="Q450" s="865"/>
      <c r="R450" s="865"/>
      <c r="S450" s="865"/>
      <c r="T450" s="865"/>
      <c r="U450" s="865"/>
      <c r="V450" s="865"/>
      <c r="W450" s="865"/>
      <c r="X450" s="866"/>
      <c r="Y450" s="866"/>
      <c r="Z450" s="852"/>
      <c r="AA450" s="853"/>
      <c r="AB450" s="853"/>
      <c r="AC450" s="853"/>
      <c r="AD450" s="853"/>
      <c r="AE450" s="853"/>
      <c r="AF450" s="853"/>
      <c r="AG450" s="853"/>
      <c r="AH450" s="853"/>
      <c r="AI450" s="853"/>
      <c r="AJ450" s="853"/>
      <c r="AK450" s="853"/>
      <c r="AL450" s="853"/>
      <c r="AM450" s="853"/>
      <c r="AN450" s="853"/>
      <c r="AO450" s="853"/>
    </row>
    <row r="451" spans="1:41" ht="15">
      <c r="A451" s="867"/>
      <c r="B451" s="855"/>
      <c r="C451" s="749"/>
      <c r="D451" s="745"/>
      <c r="E451" s="749"/>
      <c r="F451" s="864"/>
      <c r="G451" s="864"/>
      <c r="H451" s="749"/>
      <c r="I451" s="749"/>
      <c r="J451" s="749"/>
      <c r="K451" s="865"/>
      <c r="L451" s="865"/>
      <c r="M451" s="865"/>
      <c r="N451" s="865"/>
      <c r="O451" s="865"/>
      <c r="P451" s="865"/>
      <c r="Q451" s="865"/>
      <c r="R451" s="865"/>
      <c r="S451" s="865"/>
      <c r="T451" s="865"/>
      <c r="U451" s="865"/>
      <c r="V451" s="865"/>
      <c r="W451" s="865"/>
      <c r="X451" s="866"/>
      <c r="Y451" s="866"/>
      <c r="Z451" s="852"/>
      <c r="AA451" s="853"/>
      <c r="AB451" s="853"/>
      <c r="AC451" s="853"/>
      <c r="AD451" s="853"/>
      <c r="AE451" s="853"/>
      <c r="AF451" s="853"/>
      <c r="AG451" s="853"/>
      <c r="AH451" s="853"/>
      <c r="AI451" s="853"/>
      <c r="AJ451" s="853"/>
      <c r="AK451" s="853"/>
      <c r="AL451" s="853"/>
      <c r="AM451" s="853"/>
      <c r="AN451" s="853"/>
      <c r="AO451" s="853"/>
    </row>
    <row r="452" spans="1:41" ht="15">
      <c r="A452" s="867"/>
      <c r="B452" s="855"/>
      <c r="C452" s="749"/>
      <c r="D452" s="745"/>
      <c r="E452" s="749"/>
      <c r="F452" s="864"/>
      <c r="G452" s="864"/>
      <c r="H452" s="749"/>
      <c r="I452" s="749"/>
      <c r="J452" s="749"/>
      <c r="K452" s="865"/>
      <c r="L452" s="865"/>
      <c r="M452" s="865"/>
      <c r="N452" s="865"/>
      <c r="O452" s="865"/>
      <c r="P452" s="865"/>
      <c r="Q452" s="865"/>
      <c r="R452" s="865"/>
      <c r="S452" s="865"/>
      <c r="T452" s="865"/>
      <c r="U452" s="865"/>
      <c r="V452" s="865"/>
      <c r="W452" s="865"/>
      <c r="X452" s="866"/>
      <c r="Y452" s="866"/>
      <c r="Z452" s="852"/>
      <c r="AA452" s="853"/>
      <c r="AB452" s="853"/>
      <c r="AC452" s="853"/>
      <c r="AD452" s="853"/>
      <c r="AE452" s="853"/>
      <c r="AF452" s="853"/>
      <c r="AG452" s="853"/>
      <c r="AH452" s="853"/>
      <c r="AI452" s="853"/>
      <c r="AJ452" s="853"/>
      <c r="AK452" s="853"/>
      <c r="AL452" s="853"/>
      <c r="AM452" s="853"/>
      <c r="AN452" s="853"/>
      <c r="AO452" s="853"/>
    </row>
    <row r="453" spans="1:41" ht="15">
      <c r="A453" s="867"/>
      <c r="B453" s="855"/>
      <c r="C453" s="749"/>
      <c r="D453" s="745"/>
      <c r="E453" s="749"/>
      <c r="F453" s="864"/>
      <c r="G453" s="864"/>
      <c r="H453" s="749"/>
      <c r="I453" s="749"/>
      <c r="J453" s="749"/>
      <c r="K453" s="865"/>
      <c r="L453" s="865"/>
      <c r="M453" s="865"/>
      <c r="N453" s="865"/>
      <c r="O453" s="865"/>
      <c r="P453" s="865"/>
      <c r="Q453" s="865"/>
      <c r="R453" s="865"/>
      <c r="S453" s="865"/>
      <c r="T453" s="865"/>
      <c r="U453" s="865"/>
      <c r="V453" s="865"/>
      <c r="W453" s="865"/>
      <c r="X453" s="866"/>
      <c r="Y453" s="866"/>
      <c r="Z453" s="852"/>
      <c r="AA453" s="853"/>
      <c r="AB453" s="853"/>
      <c r="AC453" s="853"/>
      <c r="AD453" s="853"/>
      <c r="AE453" s="853"/>
      <c r="AF453" s="853"/>
      <c r="AG453" s="853"/>
      <c r="AH453" s="853"/>
      <c r="AI453" s="853"/>
      <c r="AJ453" s="853"/>
      <c r="AK453" s="853"/>
      <c r="AL453" s="853"/>
      <c r="AM453" s="853"/>
      <c r="AN453" s="853"/>
      <c r="AO453" s="853"/>
    </row>
    <row r="454" spans="1:41" ht="15">
      <c r="A454" s="867"/>
      <c r="B454" s="855"/>
      <c r="C454" s="749"/>
      <c r="D454" s="745"/>
      <c r="E454" s="749"/>
      <c r="F454" s="864"/>
      <c r="G454" s="864"/>
      <c r="H454" s="749"/>
      <c r="I454" s="749"/>
      <c r="J454" s="749"/>
      <c r="K454" s="865"/>
      <c r="L454" s="865"/>
      <c r="M454" s="865"/>
      <c r="N454" s="865"/>
      <c r="O454" s="865"/>
      <c r="P454" s="865"/>
      <c r="Q454" s="865"/>
      <c r="R454" s="865"/>
      <c r="S454" s="865"/>
      <c r="T454" s="865"/>
      <c r="U454" s="865"/>
      <c r="V454" s="865"/>
      <c r="W454" s="865"/>
      <c r="X454" s="866"/>
      <c r="Y454" s="866"/>
      <c r="Z454" s="852"/>
      <c r="AA454" s="853"/>
      <c r="AB454" s="853"/>
      <c r="AC454" s="853"/>
      <c r="AD454" s="853"/>
      <c r="AE454" s="853"/>
      <c r="AF454" s="853"/>
      <c r="AG454" s="853"/>
      <c r="AH454" s="853"/>
      <c r="AI454" s="853"/>
      <c r="AJ454" s="853"/>
      <c r="AK454" s="853"/>
      <c r="AL454" s="853"/>
      <c r="AM454" s="853"/>
      <c r="AN454" s="853"/>
      <c r="AO454" s="853"/>
    </row>
    <row r="455" spans="1:41" ht="15">
      <c r="A455" s="867"/>
      <c r="B455" s="855"/>
      <c r="C455" s="749"/>
      <c r="D455" s="745"/>
      <c r="E455" s="749"/>
      <c r="F455" s="864"/>
      <c r="G455" s="864"/>
      <c r="H455" s="749"/>
      <c r="I455" s="749"/>
      <c r="J455" s="749"/>
      <c r="K455" s="865"/>
      <c r="L455" s="865"/>
      <c r="M455" s="865"/>
      <c r="N455" s="865"/>
      <c r="O455" s="865"/>
      <c r="P455" s="865"/>
      <c r="Q455" s="865"/>
      <c r="R455" s="865"/>
      <c r="S455" s="865"/>
      <c r="T455" s="865"/>
      <c r="U455" s="865"/>
      <c r="V455" s="865"/>
      <c r="W455" s="865"/>
      <c r="X455" s="866"/>
      <c r="Y455" s="866"/>
      <c r="Z455" s="852"/>
      <c r="AA455" s="853"/>
      <c r="AB455" s="853"/>
      <c r="AC455" s="853"/>
      <c r="AD455" s="853"/>
      <c r="AE455" s="853"/>
      <c r="AF455" s="853"/>
      <c r="AG455" s="853"/>
      <c r="AH455" s="853"/>
      <c r="AI455" s="853"/>
      <c r="AJ455" s="853"/>
      <c r="AK455" s="853"/>
      <c r="AL455" s="853"/>
      <c r="AM455" s="853"/>
      <c r="AN455" s="853"/>
      <c r="AO455" s="853"/>
    </row>
    <row r="456" spans="1:41" ht="15">
      <c r="A456" s="867"/>
      <c r="B456" s="855"/>
      <c r="C456" s="749"/>
      <c r="D456" s="745"/>
      <c r="E456" s="749"/>
      <c r="F456" s="864"/>
      <c r="G456" s="864"/>
      <c r="H456" s="749"/>
      <c r="I456" s="749"/>
      <c r="J456" s="749"/>
      <c r="K456" s="865"/>
      <c r="L456" s="865"/>
      <c r="M456" s="865"/>
      <c r="N456" s="865"/>
      <c r="O456" s="865"/>
      <c r="P456" s="865"/>
      <c r="Q456" s="865"/>
      <c r="R456" s="865"/>
      <c r="S456" s="865"/>
      <c r="T456" s="865"/>
      <c r="U456" s="865"/>
      <c r="V456" s="865"/>
      <c r="W456" s="865"/>
      <c r="X456" s="866"/>
      <c r="Y456" s="866"/>
      <c r="Z456" s="852"/>
      <c r="AA456" s="853"/>
      <c r="AB456" s="853"/>
      <c r="AC456" s="853"/>
      <c r="AD456" s="853"/>
      <c r="AE456" s="853"/>
      <c r="AF456" s="853"/>
      <c r="AG456" s="853"/>
      <c r="AH456" s="853"/>
      <c r="AI456" s="853"/>
      <c r="AJ456" s="853"/>
      <c r="AK456" s="853"/>
      <c r="AL456" s="853"/>
      <c r="AM456" s="853"/>
      <c r="AN456" s="853"/>
      <c r="AO456" s="853"/>
    </row>
    <row r="457" spans="1:41" ht="15">
      <c r="A457" s="867"/>
      <c r="B457" s="855"/>
      <c r="C457" s="749"/>
      <c r="D457" s="745"/>
      <c r="E457" s="749"/>
      <c r="F457" s="864"/>
      <c r="G457" s="864"/>
      <c r="H457" s="749"/>
      <c r="I457" s="749"/>
      <c r="J457" s="749"/>
      <c r="K457" s="865"/>
      <c r="L457" s="865"/>
      <c r="M457" s="865"/>
      <c r="N457" s="865"/>
      <c r="O457" s="865"/>
      <c r="P457" s="865"/>
      <c r="Q457" s="865"/>
      <c r="R457" s="865"/>
      <c r="S457" s="865"/>
      <c r="T457" s="865"/>
      <c r="U457" s="865"/>
      <c r="V457" s="865"/>
      <c r="W457" s="865"/>
      <c r="X457" s="866"/>
      <c r="Y457" s="866"/>
      <c r="Z457" s="852"/>
      <c r="AA457" s="853"/>
      <c r="AB457" s="853"/>
      <c r="AC457" s="853"/>
      <c r="AD457" s="853"/>
      <c r="AE457" s="853"/>
      <c r="AF457" s="853"/>
      <c r="AG457" s="853"/>
      <c r="AH457" s="853"/>
      <c r="AI457" s="853"/>
      <c r="AJ457" s="853"/>
      <c r="AK457" s="853"/>
      <c r="AL457" s="853"/>
      <c r="AM457" s="853"/>
      <c r="AN457" s="853"/>
      <c r="AO457" s="853"/>
    </row>
    <row r="458" spans="1:41" ht="15">
      <c r="A458" s="867"/>
      <c r="B458" s="855"/>
      <c r="C458" s="749"/>
      <c r="D458" s="745"/>
      <c r="E458" s="749"/>
      <c r="F458" s="864"/>
      <c r="G458" s="864"/>
      <c r="H458" s="749"/>
      <c r="I458" s="749"/>
      <c r="J458" s="749"/>
      <c r="K458" s="865"/>
      <c r="L458" s="865"/>
      <c r="M458" s="865"/>
      <c r="N458" s="865"/>
      <c r="O458" s="865"/>
      <c r="P458" s="865"/>
      <c r="Q458" s="865"/>
      <c r="R458" s="865"/>
      <c r="S458" s="865"/>
      <c r="T458" s="865"/>
      <c r="U458" s="865"/>
      <c r="V458" s="865"/>
      <c r="W458" s="865"/>
      <c r="X458" s="866"/>
      <c r="Y458" s="866"/>
      <c r="Z458" s="852"/>
      <c r="AA458" s="853"/>
      <c r="AB458" s="853"/>
      <c r="AC458" s="853"/>
      <c r="AD458" s="853"/>
      <c r="AE458" s="853"/>
      <c r="AF458" s="853"/>
      <c r="AG458" s="853"/>
      <c r="AH458" s="853"/>
      <c r="AI458" s="853"/>
      <c r="AJ458" s="853"/>
      <c r="AK458" s="853"/>
      <c r="AL458" s="853"/>
      <c r="AM458" s="853"/>
      <c r="AN458" s="853"/>
      <c r="AO458" s="853"/>
    </row>
    <row r="459" spans="1:41" ht="15">
      <c r="A459" s="867"/>
      <c r="B459" s="855"/>
      <c r="C459" s="749"/>
      <c r="D459" s="745"/>
      <c r="E459" s="749"/>
      <c r="F459" s="864"/>
      <c r="G459" s="864"/>
      <c r="H459" s="749"/>
      <c r="I459" s="749"/>
      <c r="J459" s="749"/>
      <c r="K459" s="865"/>
      <c r="L459" s="865"/>
      <c r="M459" s="865"/>
      <c r="N459" s="865"/>
      <c r="O459" s="865"/>
      <c r="P459" s="865"/>
      <c r="Q459" s="865"/>
      <c r="R459" s="865"/>
      <c r="S459" s="865"/>
      <c r="T459" s="865"/>
      <c r="U459" s="865"/>
      <c r="V459" s="865"/>
      <c r="W459" s="865"/>
      <c r="X459" s="866"/>
      <c r="Y459" s="866"/>
      <c r="Z459" s="852"/>
      <c r="AA459" s="853"/>
      <c r="AB459" s="853"/>
      <c r="AC459" s="853"/>
      <c r="AD459" s="853"/>
      <c r="AE459" s="853"/>
      <c r="AF459" s="853"/>
      <c r="AG459" s="853"/>
      <c r="AH459" s="853"/>
      <c r="AI459" s="853"/>
      <c r="AJ459" s="853"/>
      <c r="AK459" s="853"/>
      <c r="AL459" s="853"/>
      <c r="AM459" s="853"/>
      <c r="AN459" s="853"/>
      <c r="AO459" s="853"/>
    </row>
    <row r="460" spans="1:41" ht="15">
      <c r="A460" s="867"/>
      <c r="B460" s="855"/>
      <c r="C460" s="749"/>
      <c r="D460" s="745"/>
      <c r="E460" s="749"/>
      <c r="F460" s="864"/>
      <c r="G460" s="864"/>
      <c r="H460" s="749"/>
      <c r="I460" s="749"/>
      <c r="J460" s="749"/>
      <c r="K460" s="865"/>
      <c r="L460" s="865"/>
      <c r="M460" s="865"/>
      <c r="N460" s="865"/>
      <c r="O460" s="865"/>
      <c r="P460" s="865"/>
      <c r="Q460" s="865"/>
      <c r="R460" s="865"/>
      <c r="S460" s="865"/>
      <c r="T460" s="865"/>
      <c r="U460" s="865"/>
      <c r="V460" s="865"/>
      <c r="W460" s="865"/>
      <c r="X460" s="866"/>
      <c r="Y460" s="866"/>
      <c r="Z460" s="852"/>
      <c r="AA460" s="853"/>
      <c r="AB460" s="853"/>
      <c r="AC460" s="853"/>
      <c r="AD460" s="853"/>
      <c r="AE460" s="853"/>
      <c r="AF460" s="853"/>
      <c r="AG460" s="853"/>
      <c r="AH460" s="853"/>
      <c r="AI460" s="853"/>
      <c r="AJ460" s="853"/>
      <c r="AK460" s="853"/>
      <c r="AL460" s="853"/>
      <c r="AM460" s="853"/>
      <c r="AN460" s="853"/>
      <c r="AO460" s="853"/>
    </row>
    <row r="461" spans="1:41" ht="15">
      <c r="A461" s="867"/>
      <c r="B461" s="855"/>
      <c r="C461" s="749"/>
      <c r="D461" s="745"/>
      <c r="E461" s="749"/>
      <c r="F461" s="864"/>
      <c r="G461" s="864"/>
      <c r="H461" s="749"/>
      <c r="I461" s="749"/>
      <c r="J461" s="749"/>
      <c r="K461" s="865"/>
      <c r="L461" s="865"/>
      <c r="M461" s="865"/>
      <c r="N461" s="865"/>
      <c r="O461" s="865"/>
      <c r="P461" s="865"/>
      <c r="Q461" s="865"/>
      <c r="R461" s="865"/>
      <c r="S461" s="865"/>
      <c r="T461" s="865"/>
      <c r="U461" s="865"/>
      <c r="V461" s="865"/>
      <c r="W461" s="865"/>
      <c r="X461" s="866"/>
      <c r="Y461" s="866"/>
      <c r="Z461" s="852"/>
      <c r="AA461" s="853"/>
      <c r="AB461" s="853"/>
      <c r="AC461" s="853"/>
      <c r="AD461" s="853"/>
      <c r="AE461" s="853"/>
      <c r="AF461" s="853"/>
      <c r="AG461" s="853"/>
      <c r="AH461" s="853"/>
      <c r="AI461" s="853"/>
      <c r="AJ461" s="853"/>
      <c r="AK461" s="853"/>
      <c r="AL461" s="853"/>
      <c r="AM461" s="853"/>
      <c r="AN461" s="853"/>
      <c r="AO461" s="853"/>
    </row>
    <row r="462" spans="1:41" ht="15">
      <c r="A462" s="867"/>
      <c r="B462" s="855"/>
      <c r="C462" s="749"/>
      <c r="D462" s="745"/>
      <c r="E462" s="749"/>
      <c r="F462" s="864"/>
      <c r="G462" s="864"/>
      <c r="H462" s="749"/>
      <c r="I462" s="749"/>
      <c r="J462" s="749"/>
      <c r="K462" s="865"/>
      <c r="L462" s="865"/>
      <c r="M462" s="865"/>
      <c r="N462" s="865"/>
      <c r="O462" s="865"/>
      <c r="P462" s="865"/>
      <c r="Q462" s="865"/>
      <c r="R462" s="865"/>
      <c r="S462" s="865"/>
      <c r="T462" s="865"/>
      <c r="U462" s="865"/>
      <c r="V462" s="865"/>
      <c r="W462" s="865"/>
      <c r="X462" s="866"/>
      <c r="Y462" s="866"/>
      <c r="Z462" s="852"/>
      <c r="AA462" s="853"/>
      <c r="AB462" s="853"/>
      <c r="AC462" s="853"/>
      <c r="AD462" s="853"/>
      <c r="AE462" s="853"/>
      <c r="AF462" s="853"/>
      <c r="AG462" s="853"/>
      <c r="AH462" s="853"/>
      <c r="AI462" s="853"/>
      <c r="AJ462" s="853"/>
      <c r="AK462" s="853"/>
      <c r="AL462" s="853"/>
      <c r="AM462" s="853"/>
      <c r="AN462" s="853"/>
      <c r="AO462" s="853"/>
    </row>
    <row r="463" spans="1:41" ht="15">
      <c r="A463" s="867"/>
      <c r="B463" s="855"/>
      <c r="C463" s="749"/>
      <c r="D463" s="745"/>
      <c r="E463" s="749"/>
      <c r="F463" s="864"/>
      <c r="G463" s="864"/>
      <c r="H463" s="749"/>
      <c r="I463" s="749"/>
      <c r="J463" s="749"/>
      <c r="K463" s="865"/>
      <c r="L463" s="865"/>
      <c r="M463" s="865"/>
      <c r="N463" s="865"/>
      <c r="O463" s="865"/>
      <c r="P463" s="865"/>
      <c r="Q463" s="865"/>
      <c r="R463" s="865"/>
      <c r="S463" s="865"/>
      <c r="T463" s="865"/>
      <c r="U463" s="865"/>
      <c r="V463" s="865"/>
      <c r="W463" s="865"/>
      <c r="X463" s="866"/>
      <c r="Y463" s="866"/>
      <c r="Z463" s="852"/>
      <c r="AA463" s="853"/>
      <c r="AB463" s="853"/>
      <c r="AC463" s="853"/>
      <c r="AD463" s="853"/>
      <c r="AE463" s="853"/>
      <c r="AF463" s="853"/>
      <c r="AG463" s="853"/>
      <c r="AH463" s="853"/>
      <c r="AI463" s="853"/>
      <c r="AJ463" s="853"/>
      <c r="AK463" s="853"/>
      <c r="AL463" s="853"/>
      <c r="AM463" s="853"/>
      <c r="AN463" s="853"/>
      <c r="AO463" s="853"/>
    </row>
    <row r="464" spans="1:41" ht="15">
      <c r="A464" s="867"/>
      <c r="B464" s="855"/>
      <c r="C464" s="749"/>
      <c r="D464" s="745"/>
      <c r="E464" s="749"/>
      <c r="F464" s="864"/>
      <c r="G464" s="864"/>
      <c r="H464" s="749"/>
      <c r="I464" s="749"/>
      <c r="J464" s="749"/>
      <c r="K464" s="865"/>
      <c r="L464" s="865"/>
      <c r="M464" s="865"/>
      <c r="N464" s="865"/>
      <c r="O464" s="865"/>
      <c r="P464" s="865"/>
      <c r="Q464" s="865"/>
      <c r="R464" s="865"/>
      <c r="S464" s="865"/>
      <c r="T464" s="865"/>
      <c r="U464" s="865"/>
      <c r="V464" s="865"/>
      <c r="W464" s="865"/>
      <c r="X464" s="866"/>
      <c r="Y464" s="866"/>
      <c r="Z464" s="852"/>
      <c r="AA464" s="853"/>
      <c r="AB464" s="853"/>
      <c r="AC464" s="853"/>
      <c r="AD464" s="853"/>
      <c r="AE464" s="853"/>
      <c r="AF464" s="853"/>
      <c r="AG464" s="853"/>
      <c r="AH464" s="853"/>
      <c r="AI464" s="853"/>
      <c r="AJ464" s="853"/>
      <c r="AK464" s="853"/>
      <c r="AL464" s="853"/>
      <c r="AM464" s="853"/>
      <c r="AN464" s="853"/>
      <c r="AO464" s="853"/>
    </row>
    <row r="465" spans="1:41" ht="15">
      <c r="A465" s="867"/>
      <c r="B465" s="855"/>
      <c r="C465" s="749"/>
      <c r="D465" s="745"/>
      <c r="E465" s="749"/>
      <c r="F465" s="864"/>
      <c r="G465" s="864"/>
      <c r="H465" s="749"/>
      <c r="I465" s="749"/>
      <c r="J465" s="749"/>
      <c r="K465" s="865"/>
      <c r="L465" s="865"/>
      <c r="M465" s="865"/>
      <c r="N465" s="865"/>
      <c r="O465" s="865"/>
      <c r="P465" s="865"/>
      <c r="Q465" s="865"/>
      <c r="R465" s="865"/>
      <c r="S465" s="865"/>
      <c r="T465" s="865"/>
      <c r="U465" s="865"/>
      <c r="V465" s="865"/>
      <c r="W465" s="865"/>
      <c r="X465" s="866"/>
      <c r="Y465" s="866"/>
      <c r="Z465" s="852"/>
      <c r="AA465" s="853"/>
      <c r="AB465" s="853"/>
      <c r="AC465" s="853"/>
      <c r="AD465" s="853"/>
      <c r="AE465" s="853"/>
      <c r="AF465" s="853"/>
      <c r="AG465" s="853"/>
      <c r="AH465" s="853"/>
      <c r="AI465" s="853"/>
      <c r="AJ465" s="853"/>
      <c r="AK465" s="853"/>
      <c r="AL465" s="853"/>
      <c r="AM465" s="853"/>
      <c r="AN465" s="853"/>
      <c r="AO465" s="853"/>
    </row>
    <row r="466" spans="1:41" ht="15">
      <c r="A466" s="867"/>
      <c r="B466" s="855"/>
      <c r="C466" s="749"/>
      <c r="D466" s="745"/>
      <c r="E466" s="749"/>
      <c r="F466" s="864"/>
      <c r="G466" s="864"/>
      <c r="H466" s="749"/>
      <c r="I466" s="749"/>
      <c r="J466" s="749"/>
      <c r="K466" s="865"/>
      <c r="L466" s="865"/>
      <c r="M466" s="865"/>
      <c r="N466" s="865"/>
      <c r="O466" s="865"/>
      <c r="P466" s="865"/>
      <c r="Q466" s="865"/>
      <c r="R466" s="865"/>
      <c r="S466" s="865"/>
      <c r="T466" s="865"/>
      <c r="U466" s="865"/>
      <c r="V466" s="865"/>
      <c r="W466" s="865"/>
      <c r="X466" s="866"/>
      <c r="Y466" s="866"/>
      <c r="Z466" s="852"/>
      <c r="AA466" s="853"/>
      <c r="AB466" s="853"/>
      <c r="AC466" s="853"/>
      <c r="AD466" s="853"/>
      <c r="AE466" s="853"/>
      <c r="AF466" s="853"/>
      <c r="AG466" s="853"/>
      <c r="AH466" s="853"/>
      <c r="AI466" s="853"/>
      <c r="AJ466" s="853"/>
      <c r="AK466" s="853"/>
      <c r="AL466" s="853"/>
      <c r="AM466" s="853"/>
      <c r="AN466" s="853"/>
      <c r="AO466" s="853"/>
    </row>
    <row r="467" spans="1:41" ht="15">
      <c r="A467" s="867"/>
      <c r="B467" s="855"/>
      <c r="C467" s="749"/>
      <c r="D467" s="745"/>
      <c r="E467" s="749"/>
      <c r="F467" s="864"/>
      <c r="G467" s="864"/>
      <c r="H467" s="749"/>
      <c r="I467" s="749"/>
      <c r="J467" s="749"/>
      <c r="K467" s="865"/>
      <c r="L467" s="865"/>
      <c r="M467" s="865"/>
      <c r="N467" s="865"/>
      <c r="O467" s="865"/>
      <c r="P467" s="865"/>
      <c r="Q467" s="865"/>
      <c r="R467" s="865"/>
      <c r="S467" s="865"/>
      <c r="T467" s="865"/>
      <c r="U467" s="865"/>
      <c r="V467" s="865"/>
      <c r="W467" s="865"/>
      <c r="X467" s="866"/>
      <c r="Y467" s="866"/>
      <c r="Z467" s="852"/>
      <c r="AA467" s="853"/>
      <c r="AB467" s="853"/>
      <c r="AC467" s="853"/>
      <c r="AD467" s="853"/>
      <c r="AE467" s="853"/>
      <c r="AF467" s="853"/>
      <c r="AG467" s="853"/>
      <c r="AH467" s="853"/>
      <c r="AI467" s="853"/>
      <c r="AJ467" s="853"/>
      <c r="AK467" s="853"/>
      <c r="AL467" s="853"/>
      <c r="AM467" s="853"/>
      <c r="AN467" s="853"/>
      <c r="AO467" s="853"/>
    </row>
    <row r="468" spans="1:41" ht="15">
      <c r="A468" s="867"/>
      <c r="B468" s="855"/>
      <c r="C468" s="749"/>
      <c r="D468" s="745"/>
      <c r="E468" s="749"/>
      <c r="F468" s="864"/>
      <c r="G468" s="864"/>
      <c r="H468" s="749"/>
      <c r="I468" s="749"/>
      <c r="J468" s="749"/>
      <c r="K468" s="865"/>
      <c r="L468" s="865"/>
      <c r="M468" s="865"/>
      <c r="N468" s="865"/>
      <c r="O468" s="865"/>
      <c r="P468" s="865"/>
      <c r="Q468" s="865"/>
      <c r="R468" s="865"/>
      <c r="S468" s="865"/>
      <c r="T468" s="865"/>
      <c r="U468" s="865"/>
      <c r="V468" s="865"/>
      <c r="W468" s="865"/>
      <c r="X468" s="866"/>
      <c r="Y468" s="866"/>
      <c r="Z468" s="852"/>
      <c r="AA468" s="853"/>
      <c r="AB468" s="853"/>
      <c r="AC468" s="853"/>
      <c r="AD468" s="853"/>
      <c r="AE468" s="853"/>
      <c r="AF468" s="853"/>
      <c r="AG468" s="853"/>
      <c r="AH468" s="853"/>
      <c r="AI468" s="853"/>
      <c r="AJ468" s="853"/>
      <c r="AK468" s="853"/>
      <c r="AL468" s="853"/>
      <c r="AM468" s="853"/>
      <c r="AN468" s="853"/>
      <c r="AO468" s="853"/>
    </row>
    <row r="469" spans="1:41" ht="15">
      <c r="A469" s="867"/>
      <c r="B469" s="855"/>
      <c r="C469" s="749"/>
      <c r="D469" s="745"/>
      <c r="E469" s="749"/>
      <c r="F469" s="864"/>
      <c r="G469" s="864"/>
      <c r="H469" s="749"/>
      <c r="I469" s="749"/>
      <c r="J469" s="749"/>
      <c r="K469" s="865"/>
      <c r="L469" s="865"/>
      <c r="M469" s="865"/>
      <c r="N469" s="865"/>
      <c r="O469" s="865"/>
      <c r="P469" s="865"/>
      <c r="Q469" s="865"/>
      <c r="R469" s="865"/>
      <c r="S469" s="865"/>
      <c r="T469" s="865"/>
      <c r="U469" s="865"/>
      <c r="V469" s="865"/>
      <c r="W469" s="865"/>
      <c r="X469" s="866"/>
      <c r="Y469" s="866"/>
      <c r="Z469" s="852"/>
      <c r="AA469" s="853"/>
      <c r="AB469" s="853"/>
      <c r="AC469" s="853"/>
      <c r="AD469" s="853"/>
      <c r="AE469" s="853"/>
      <c r="AF469" s="853"/>
      <c r="AG469" s="853"/>
      <c r="AH469" s="853"/>
      <c r="AI469" s="853"/>
      <c r="AJ469" s="853"/>
      <c r="AK469" s="853"/>
      <c r="AL469" s="853"/>
      <c r="AM469" s="853"/>
      <c r="AN469" s="853"/>
      <c r="AO469" s="853"/>
    </row>
    <row r="470" spans="1:41" ht="15">
      <c r="A470" s="867"/>
      <c r="B470" s="855"/>
      <c r="C470" s="749"/>
      <c r="D470" s="745"/>
      <c r="E470" s="749"/>
      <c r="F470" s="864"/>
      <c r="G470" s="864"/>
      <c r="H470" s="749"/>
      <c r="I470" s="749"/>
      <c r="J470" s="749"/>
      <c r="K470" s="865"/>
      <c r="L470" s="865"/>
      <c r="M470" s="865"/>
      <c r="N470" s="865"/>
      <c r="O470" s="865"/>
      <c r="P470" s="865"/>
      <c r="Q470" s="865"/>
      <c r="R470" s="865"/>
      <c r="S470" s="865"/>
      <c r="T470" s="865"/>
      <c r="U470" s="865"/>
      <c r="V470" s="865"/>
      <c r="W470" s="865"/>
      <c r="X470" s="866"/>
      <c r="Y470" s="866"/>
      <c r="Z470" s="852"/>
      <c r="AA470" s="853"/>
      <c r="AB470" s="853"/>
      <c r="AC470" s="853"/>
      <c r="AD470" s="853"/>
      <c r="AE470" s="853"/>
      <c r="AF470" s="853"/>
      <c r="AG470" s="853"/>
      <c r="AH470" s="853"/>
      <c r="AI470" s="853"/>
      <c r="AJ470" s="853"/>
      <c r="AK470" s="853"/>
      <c r="AL470" s="853"/>
      <c r="AM470" s="853"/>
      <c r="AN470" s="853"/>
      <c r="AO470" s="853"/>
    </row>
    <row r="471" spans="1:41" ht="15">
      <c r="A471" s="867"/>
      <c r="B471" s="855"/>
      <c r="C471" s="749"/>
      <c r="D471" s="745"/>
      <c r="E471" s="749"/>
      <c r="F471" s="864"/>
      <c r="G471" s="864"/>
      <c r="H471" s="749"/>
      <c r="I471" s="749"/>
      <c r="J471" s="749"/>
      <c r="K471" s="865"/>
      <c r="L471" s="865"/>
      <c r="M471" s="865"/>
      <c r="N471" s="865"/>
      <c r="O471" s="865"/>
      <c r="P471" s="865"/>
      <c r="Q471" s="865"/>
      <c r="R471" s="865"/>
      <c r="S471" s="865"/>
      <c r="T471" s="865"/>
      <c r="U471" s="865"/>
      <c r="V471" s="865"/>
      <c r="W471" s="865"/>
      <c r="X471" s="866"/>
      <c r="Y471" s="866"/>
      <c r="Z471" s="852"/>
      <c r="AA471" s="853"/>
      <c r="AB471" s="853"/>
      <c r="AC471" s="853"/>
      <c r="AD471" s="853"/>
      <c r="AE471" s="853"/>
      <c r="AF471" s="853"/>
      <c r="AG471" s="853"/>
      <c r="AH471" s="853"/>
      <c r="AI471" s="853"/>
      <c r="AJ471" s="853"/>
      <c r="AK471" s="853"/>
      <c r="AL471" s="853"/>
      <c r="AM471" s="853"/>
      <c r="AN471" s="853"/>
      <c r="AO471" s="853"/>
    </row>
    <row r="472" spans="1:41" ht="15">
      <c r="A472" s="867"/>
      <c r="B472" s="855"/>
      <c r="C472" s="749"/>
      <c r="D472" s="745"/>
      <c r="E472" s="749"/>
      <c r="F472" s="864"/>
      <c r="G472" s="864"/>
      <c r="H472" s="749"/>
      <c r="I472" s="749"/>
      <c r="J472" s="749"/>
      <c r="K472" s="865"/>
      <c r="L472" s="865"/>
      <c r="M472" s="865"/>
      <c r="N472" s="865"/>
      <c r="O472" s="865"/>
      <c r="P472" s="865"/>
      <c r="Q472" s="865"/>
      <c r="R472" s="865"/>
      <c r="S472" s="865"/>
      <c r="T472" s="865"/>
      <c r="U472" s="865"/>
      <c r="V472" s="865"/>
      <c r="W472" s="865"/>
      <c r="X472" s="866"/>
      <c r="Y472" s="866"/>
      <c r="Z472" s="852"/>
      <c r="AA472" s="853"/>
      <c r="AB472" s="853"/>
      <c r="AC472" s="853"/>
      <c r="AD472" s="853"/>
      <c r="AE472" s="853"/>
      <c r="AF472" s="853"/>
      <c r="AG472" s="853"/>
      <c r="AH472" s="853"/>
      <c r="AI472" s="853"/>
      <c r="AJ472" s="853"/>
      <c r="AK472" s="853"/>
      <c r="AL472" s="853"/>
      <c r="AM472" s="853"/>
      <c r="AN472" s="853"/>
      <c r="AO472" s="853"/>
    </row>
    <row r="473" spans="1:41" ht="15">
      <c r="A473" s="867"/>
      <c r="B473" s="855"/>
      <c r="C473" s="749"/>
      <c r="D473" s="745"/>
      <c r="E473" s="749"/>
      <c r="F473" s="864"/>
      <c r="G473" s="864"/>
      <c r="H473" s="749"/>
      <c r="I473" s="749"/>
      <c r="J473" s="749"/>
      <c r="K473" s="865"/>
      <c r="L473" s="865"/>
      <c r="M473" s="865"/>
      <c r="N473" s="865"/>
      <c r="O473" s="865"/>
      <c r="P473" s="865"/>
      <c r="Q473" s="865"/>
      <c r="R473" s="865"/>
      <c r="S473" s="865"/>
      <c r="T473" s="865"/>
      <c r="U473" s="865"/>
      <c r="V473" s="865"/>
      <c r="W473" s="865"/>
      <c r="X473" s="866"/>
      <c r="Y473" s="866"/>
      <c r="Z473" s="852"/>
      <c r="AA473" s="853"/>
      <c r="AB473" s="853"/>
      <c r="AC473" s="853"/>
      <c r="AD473" s="853"/>
      <c r="AE473" s="853"/>
      <c r="AF473" s="853"/>
      <c r="AG473" s="853"/>
      <c r="AH473" s="853"/>
      <c r="AI473" s="853"/>
      <c r="AJ473" s="853"/>
      <c r="AK473" s="853"/>
      <c r="AL473" s="853"/>
      <c r="AM473" s="853"/>
      <c r="AN473" s="853"/>
      <c r="AO473" s="853"/>
    </row>
    <row r="474" spans="1:41" ht="15">
      <c r="A474" s="867"/>
      <c r="B474" s="855"/>
      <c r="C474" s="749"/>
      <c r="D474" s="745"/>
      <c r="E474" s="749"/>
      <c r="F474" s="864"/>
      <c r="G474" s="864"/>
      <c r="H474" s="749"/>
      <c r="I474" s="749"/>
      <c r="J474" s="749"/>
      <c r="K474" s="865"/>
      <c r="L474" s="865"/>
      <c r="M474" s="865"/>
      <c r="N474" s="865"/>
      <c r="O474" s="865"/>
      <c r="P474" s="865"/>
      <c r="Q474" s="865"/>
      <c r="R474" s="865"/>
      <c r="S474" s="865"/>
      <c r="T474" s="865"/>
      <c r="U474" s="865"/>
      <c r="V474" s="865"/>
      <c r="W474" s="865"/>
      <c r="X474" s="866"/>
      <c r="Y474" s="866"/>
      <c r="Z474" s="852"/>
      <c r="AA474" s="853"/>
      <c r="AB474" s="853"/>
      <c r="AC474" s="853"/>
      <c r="AD474" s="853"/>
      <c r="AE474" s="853"/>
      <c r="AF474" s="853"/>
      <c r="AG474" s="853"/>
      <c r="AH474" s="853"/>
      <c r="AI474" s="853"/>
      <c r="AJ474" s="853"/>
      <c r="AK474" s="853"/>
      <c r="AL474" s="853"/>
      <c r="AM474" s="853"/>
      <c r="AN474" s="853"/>
      <c r="AO474" s="853"/>
    </row>
    <row r="475" spans="1:41" ht="15">
      <c r="A475" s="867"/>
      <c r="B475" s="855"/>
      <c r="C475" s="749"/>
      <c r="D475" s="745"/>
      <c r="E475" s="749"/>
      <c r="F475" s="864"/>
      <c r="G475" s="864"/>
      <c r="H475" s="749"/>
      <c r="I475" s="749"/>
      <c r="J475" s="749"/>
      <c r="K475" s="865"/>
      <c r="L475" s="865"/>
      <c r="M475" s="865"/>
      <c r="N475" s="865"/>
      <c r="O475" s="865"/>
      <c r="P475" s="865"/>
      <c r="Q475" s="865"/>
      <c r="R475" s="865"/>
      <c r="S475" s="865"/>
      <c r="T475" s="865"/>
      <c r="U475" s="865"/>
      <c r="V475" s="865"/>
      <c r="W475" s="865"/>
      <c r="X475" s="866"/>
      <c r="Y475" s="866"/>
      <c r="Z475" s="852"/>
      <c r="AA475" s="853"/>
      <c r="AB475" s="853"/>
      <c r="AC475" s="853"/>
      <c r="AD475" s="853"/>
      <c r="AE475" s="853"/>
      <c r="AF475" s="853"/>
      <c r="AG475" s="853"/>
      <c r="AH475" s="853"/>
      <c r="AI475" s="853"/>
      <c r="AJ475" s="853"/>
      <c r="AK475" s="853"/>
      <c r="AL475" s="853"/>
      <c r="AM475" s="853"/>
      <c r="AN475" s="853"/>
      <c r="AO475" s="853"/>
    </row>
    <row r="476" spans="1:41" ht="15">
      <c r="A476" s="867"/>
      <c r="B476" s="855"/>
      <c r="C476" s="749"/>
      <c r="D476" s="745"/>
      <c r="E476" s="749"/>
      <c r="F476" s="864"/>
      <c r="G476" s="864"/>
      <c r="H476" s="749"/>
      <c r="I476" s="749"/>
      <c r="J476" s="749"/>
      <c r="K476" s="865"/>
      <c r="L476" s="865"/>
      <c r="M476" s="865"/>
      <c r="N476" s="865"/>
      <c r="O476" s="865"/>
      <c r="P476" s="865"/>
      <c r="Q476" s="865"/>
      <c r="R476" s="865"/>
      <c r="S476" s="865"/>
      <c r="T476" s="865"/>
      <c r="U476" s="865"/>
      <c r="V476" s="865"/>
      <c r="W476" s="865"/>
      <c r="X476" s="866"/>
      <c r="Y476" s="866"/>
      <c r="Z476" s="852"/>
      <c r="AA476" s="853"/>
      <c r="AB476" s="853"/>
      <c r="AC476" s="853"/>
      <c r="AD476" s="853"/>
      <c r="AE476" s="853"/>
      <c r="AF476" s="853"/>
      <c r="AG476" s="853"/>
      <c r="AH476" s="853"/>
      <c r="AI476" s="853"/>
      <c r="AJ476" s="853"/>
      <c r="AK476" s="853"/>
      <c r="AL476" s="853"/>
      <c r="AM476" s="853"/>
      <c r="AN476" s="853"/>
      <c r="AO476" s="853"/>
    </row>
    <row r="477" spans="1:41" ht="15">
      <c r="A477" s="867"/>
      <c r="B477" s="855"/>
      <c r="C477" s="749"/>
      <c r="D477" s="745"/>
      <c r="E477" s="749"/>
      <c r="F477" s="864"/>
      <c r="G477" s="864"/>
      <c r="H477" s="749"/>
      <c r="I477" s="749"/>
      <c r="J477" s="749"/>
      <c r="K477" s="865"/>
      <c r="L477" s="865"/>
      <c r="M477" s="865"/>
      <c r="N477" s="865"/>
      <c r="O477" s="865"/>
      <c r="P477" s="865"/>
      <c r="Q477" s="865"/>
      <c r="R477" s="865"/>
      <c r="S477" s="865"/>
      <c r="T477" s="865"/>
      <c r="U477" s="865"/>
      <c r="V477" s="865"/>
      <c r="W477" s="865"/>
      <c r="X477" s="866"/>
      <c r="Y477" s="866"/>
      <c r="Z477" s="852"/>
      <c r="AA477" s="853"/>
      <c r="AB477" s="853"/>
      <c r="AC477" s="853"/>
      <c r="AD477" s="853"/>
      <c r="AE477" s="853"/>
      <c r="AF477" s="853"/>
      <c r="AG477" s="853"/>
      <c r="AH477" s="853"/>
      <c r="AI477" s="853"/>
      <c r="AJ477" s="853"/>
      <c r="AK477" s="853"/>
      <c r="AL477" s="853"/>
      <c r="AM477" s="853"/>
      <c r="AN477" s="853"/>
      <c r="AO477" s="853"/>
    </row>
    <row r="478" spans="1:41" ht="15">
      <c r="A478" s="867"/>
      <c r="B478" s="855"/>
      <c r="C478" s="749"/>
      <c r="D478" s="745"/>
      <c r="E478" s="749"/>
      <c r="F478" s="864"/>
      <c r="G478" s="864"/>
      <c r="H478" s="749"/>
      <c r="I478" s="749"/>
      <c r="J478" s="749"/>
      <c r="K478" s="865"/>
      <c r="L478" s="865"/>
      <c r="M478" s="865"/>
      <c r="N478" s="865"/>
      <c r="O478" s="865"/>
      <c r="P478" s="865"/>
      <c r="Q478" s="865"/>
      <c r="R478" s="865"/>
      <c r="S478" s="865"/>
      <c r="T478" s="865"/>
      <c r="U478" s="865"/>
      <c r="V478" s="865"/>
      <c r="W478" s="865"/>
      <c r="X478" s="866"/>
      <c r="Y478" s="866"/>
      <c r="Z478" s="852"/>
      <c r="AA478" s="853"/>
      <c r="AB478" s="853"/>
      <c r="AC478" s="853"/>
      <c r="AD478" s="853"/>
      <c r="AE478" s="853"/>
      <c r="AF478" s="853"/>
      <c r="AG478" s="853"/>
      <c r="AH478" s="853"/>
      <c r="AI478" s="853"/>
      <c r="AJ478" s="853"/>
      <c r="AK478" s="853"/>
      <c r="AL478" s="853"/>
      <c r="AM478" s="853"/>
      <c r="AN478" s="853"/>
      <c r="AO478" s="853"/>
    </row>
    <row r="479" spans="1:41" ht="15">
      <c r="A479" s="867"/>
      <c r="B479" s="855"/>
      <c r="C479" s="749"/>
      <c r="D479" s="745"/>
      <c r="E479" s="749"/>
      <c r="F479" s="864"/>
      <c r="G479" s="864"/>
      <c r="H479" s="749"/>
      <c r="I479" s="749"/>
      <c r="J479" s="749"/>
      <c r="K479" s="865"/>
      <c r="L479" s="865"/>
      <c r="M479" s="865"/>
      <c r="N479" s="865"/>
      <c r="O479" s="865"/>
      <c r="P479" s="865"/>
      <c r="Q479" s="865"/>
      <c r="R479" s="865"/>
      <c r="S479" s="865"/>
      <c r="T479" s="865"/>
      <c r="U479" s="865"/>
      <c r="V479" s="865"/>
      <c r="W479" s="865"/>
      <c r="X479" s="866"/>
      <c r="Y479" s="866"/>
      <c r="Z479" s="852"/>
      <c r="AA479" s="853"/>
      <c r="AB479" s="853"/>
      <c r="AC479" s="853"/>
      <c r="AD479" s="853"/>
      <c r="AE479" s="853"/>
      <c r="AF479" s="853"/>
      <c r="AG479" s="853"/>
      <c r="AH479" s="853"/>
      <c r="AI479" s="853"/>
      <c r="AJ479" s="853"/>
      <c r="AK479" s="853"/>
      <c r="AL479" s="853"/>
      <c r="AM479" s="853"/>
      <c r="AN479" s="853"/>
      <c r="AO479" s="853"/>
    </row>
    <row r="480" spans="1:41" ht="15">
      <c r="A480" s="867"/>
      <c r="B480" s="855"/>
      <c r="C480" s="749"/>
      <c r="D480" s="745"/>
      <c r="E480" s="749"/>
      <c r="F480" s="864"/>
      <c r="G480" s="864"/>
      <c r="H480" s="749"/>
      <c r="I480" s="749"/>
      <c r="J480" s="749"/>
      <c r="K480" s="865"/>
      <c r="L480" s="865"/>
      <c r="M480" s="865"/>
      <c r="N480" s="865"/>
      <c r="O480" s="865"/>
      <c r="P480" s="865"/>
      <c r="Q480" s="865"/>
      <c r="R480" s="865"/>
      <c r="S480" s="865"/>
      <c r="T480" s="865"/>
      <c r="U480" s="865"/>
      <c r="V480" s="865"/>
      <c r="W480" s="865"/>
      <c r="X480" s="866"/>
      <c r="Y480" s="866"/>
      <c r="Z480" s="852"/>
      <c r="AA480" s="853"/>
      <c r="AB480" s="853"/>
      <c r="AC480" s="853"/>
      <c r="AD480" s="853"/>
      <c r="AE480" s="853"/>
      <c r="AF480" s="853"/>
      <c r="AG480" s="853"/>
      <c r="AH480" s="853"/>
      <c r="AI480" s="853"/>
      <c r="AJ480" s="853"/>
      <c r="AK480" s="853"/>
      <c r="AL480" s="853"/>
      <c r="AM480" s="853"/>
      <c r="AN480" s="853"/>
      <c r="AO480" s="853"/>
    </row>
    <row r="481" spans="1:41" ht="15">
      <c r="A481" s="867"/>
      <c r="B481" s="855"/>
      <c r="C481" s="749"/>
      <c r="D481" s="745"/>
      <c r="E481" s="749"/>
      <c r="F481" s="864"/>
      <c r="G481" s="864"/>
      <c r="H481" s="749"/>
      <c r="I481" s="749"/>
      <c r="J481" s="749"/>
      <c r="K481" s="865"/>
      <c r="L481" s="865"/>
      <c r="M481" s="865"/>
      <c r="N481" s="865"/>
      <c r="O481" s="865"/>
      <c r="P481" s="865"/>
      <c r="Q481" s="865"/>
      <c r="R481" s="865"/>
      <c r="S481" s="865"/>
      <c r="T481" s="865"/>
      <c r="U481" s="865"/>
      <c r="V481" s="865"/>
      <c r="W481" s="865"/>
      <c r="X481" s="866"/>
      <c r="Y481" s="866"/>
      <c r="Z481" s="852"/>
      <c r="AA481" s="853"/>
      <c r="AB481" s="853"/>
      <c r="AC481" s="853"/>
      <c r="AD481" s="853"/>
      <c r="AE481" s="853"/>
      <c r="AF481" s="853"/>
      <c r="AG481" s="853"/>
      <c r="AH481" s="853"/>
      <c r="AI481" s="853"/>
      <c r="AJ481" s="853"/>
      <c r="AK481" s="853"/>
      <c r="AL481" s="853"/>
      <c r="AM481" s="853"/>
      <c r="AN481" s="853"/>
      <c r="AO481" s="853"/>
    </row>
    <row r="482" spans="1:41" ht="15">
      <c r="A482" s="867"/>
      <c r="B482" s="855"/>
      <c r="C482" s="749"/>
      <c r="D482" s="745"/>
      <c r="E482" s="749"/>
      <c r="F482" s="864"/>
      <c r="G482" s="864"/>
      <c r="H482" s="749"/>
      <c r="I482" s="749"/>
      <c r="J482" s="749"/>
      <c r="K482" s="865"/>
      <c r="L482" s="865"/>
      <c r="M482" s="865"/>
      <c r="N482" s="865"/>
      <c r="O482" s="865"/>
      <c r="P482" s="865"/>
      <c r="Q482" s="865"/>
      <c r="R482" s="865"/>
      <c r="S482" s="865"/>
      <c r="T482" s="865"/>
      <c r="U482" s="865"/>
      <c r="V482" s="865"/>
      <c r="W482" s="865"/>
      <c r="X482" s="866"/>
      <c r="Y482" s="866"/>
      <c r="Z482" s="852"/>
      <c r="AA482" s="853"/>
      <c r="AB482" s="853"/>
      <c r="AC482" s="853"/>
      <c r="AD482" s="853"/>
      <c r="AE482" s="853"/>
      <c r="AF482" s="853"/>
      <c r="AG482" s="853"/>
      <c r="AH482" s="853"/>
      <c r="AI482" s="853"/>
      <c r="AJ482" s="853"/>
      <c r="AK482" s="853"/>
      <c r="AL482" s="853"/>
      <c r="AM482" s="853"/>
      <c r="AN482" s="853"/>
      <c r="AO482" s="853"/>
    </row>
    <row r="483" spans="1:41" ht="15">
      <c r="A483" s="867"/>
      <c r="B483" s="855"/>
      <c r="C483" s="749"/>
      <c r="D483" s="745"/>
      <c r="E483" s="749"/>
      <c r="F483" s="864"/>
      <c r="G483" s="864"/>
      <c r="H483" s="749"/>
      <c r="I483" s="749"/>
      <c r="J483" s="749"/>
      <c r="K483" s="865"/>
      <c r="L483" s="865"/>
      <c r="M483" s="865"/>
      <c r="N483" s="865"/>
      <c r="O483" s="865"/>
      <c r="P483" s="865"/>
      <c r="Q483" s="865"/>
      <c r="R483" s="865"/>
      <c r="S483" s="865"/>
      <c r="T483" s="865"/>
      <c r="U483" s="865"/>
      <c r="V483" s="865"/>
      <c r="W483" s="865"/>
      <c r="X483" s="866"/>
      <c r="Y483" s="866"/>
      <c r="Z483" s="852"/>
      <c r="AA483" s="853"/>
      <c r="AB483" s="853"/>
      <c r="AC483" s="853"/>
      <c r="AD483" s="853"/>
      <c r="AE483" s="853"/>
      <c r="AF483" s="853"/>
      <c r="AG483" s="853"/>
      <c r="AH483" s="853"/>
      <c r="AI483" s="853"/>
      <c r="AJ483" s="853"/>
      <c r="AK483" s="853"/>
      <c r="AL483" s="853"/>
      <c r="AM483" s="853"/>
      <c r="AN483" s="853"/>
      <c r="AO483" s="853"/>
    </row>
    <row r="484" spans="1:41" ht="15">
      <c r="A484" s="867"/>
      <c r="B484" s="855"/>
      <c r="C484" s="749"/>
      <c r="D484" s="745"/>
      <c r="E484" s="749"/>
      <c r="F484" s="864"/>
      <c r="G484" s="864"/>
      <c r="H484" s="749"/>
      <c r="I484" s="749"/>
      <c r="J484" s="749"/>
      <c r="K484" s="865"/>
      <c r="L484" s="865"/>
      <c r="M484" s="865"/>
      <c r="N484" s="865"/>
      <c r="O484" s="865"/>
      <c r="P484" s="865"/>
      <c r="Q484" s="865"/>
      <c r="R484" s="865"/>
      <c r="S484" s="865"/>
      <c r="T484" s="865"/>
      <c r="U484" s="865"/>
      <c r="V484" s="865"/>
      <c r="W484" s="865"/>
      <c r="X484" s="866"/>
      <c r="Y484" s="866"/>
      <c r="Z484" s="852"/>
      <c r="AA484" s="853"/>
      <c r="AB484" s="853"/>
      <c r="AC484" s="853"/>
      <c r="AD484" s="853"/>
      <c r="AE484" s="853"/>
      <c r="AF484" s="853"/>
      <c r="AG484" s="853"/>
      <c r="AH484" s="853"/>
      <c r="AI484" s="853"/>
      <c r="AJ484" s="853"/>
      <c r="AK484" s="853"/>
      <c r="AL484" s="853"/>
      <c r="AM484" s="853"/>
      <c r="AN484" s="853"/>
      <c r="AO484" s="853"/>
    </row>
    <row r="485" spans="1:41" ht="15">
      <c r="A485" s="867"/>
      <c r="B485" s="855"/>
      <c r="C485" s="749"/>
      <c r="D485" s="745"/>
      <c r="E485" s="749"/>
      <c r="F485" s="864"/>
      <c r="G485" s="864"/>
      <c r="H485" s="749"/>
      <c r="I485" s="749"/>
      <c r="J485" s="749"/>
      <c r="K485" s="865"/>
      <c r="L485" s="865"/>
      <c r="M485" s="865"/>
      <c r="N485" s="865"/>
      <c r="O485" s="865"/>
      <c r="P485" s="865"/>
      <c r="Q485" s="865"/>
      <c r="R485" s="865"/>
      <c r="S485" s="865"/>
      <c r="T485" s="865"/>
      <c r="U485" s="865"/>
      <c r="V485" s="865"/>
      <c r="W485" s="865"/>
      <c r="X485" s="866"/>
      <c r="Y485" s="866"/>
      <c r="Z485" s="852"/>
      <c r="AA485" s="853"/>
      <c r="AB485" s="853"/>
      <c r="AC485" s="853"/>
      <c r="AD485" s="853"/>
      <c r="AE485" s="853"/>
      <c r="AF485" s="853"/>
      <c r="AG485" s="853"/>
      <c r="AH485" s="853"/>
      <c r="AI485" s="853"/>
      <c r="AJ485" s="853"/>
      <c r="AK485" s="853"/>
      <c r="AL485" s="853"/>
      <c r="AM485" s="853"/>
      <c r="AN485" s="853"/>
      <c r="AO485" s="853"/>
    </row>
    <row r="486" spans="1:41" ht="15">
      <c r="A486" s="867"/>
      <c r="B486" s="855"/>
      <c r="C486" s="749"/>
      <c r="D486" s="745"/>
      <c r="E486" s="749"/>
      <c r="F486" s="864"/>
      <c r="G486" s="864"/>
      <c r="H486" s="749"/>
      <c r="I486" s="749"/>
      <c r="J486" s="749"/>
      <c r="K486" s="865"/>
      <c r="L486" s="865"/>
      <c r="M486" s="865"/>
      <c r="N486" s="865"/>
      <c r="O486" s="865"/>
      <c r="P486" s="865"/>
      <c r="Q486" s="865"/>
      <c r="R486" s="865"/>
      <c r="S486" s="865"/>
      <c r="T486" s="865"/>
      <c r="U486" s="865"/>
      <c r="V486" s="865"/>
      <c r="W486" s="865"/>
      <c r="X486" s="866"/>
      <c r="Y486" s="866"/>
      <c r="Z486" s="852"/>
      <c r="AA486" s="853"/>
      <c r="AB486" s="853"/>
      <c r="AC486" s="853"/>
      <c r="AD486" s="853"/>
      <c r="AE486" s="853"/>
      <c r="AF486" s="853"/>
      <c r="AG486" s="853"/>
      <c r="AH486" s="853"/>
      <c r="AI486" s="853"/>
      <c r="AJ486" s="853"/>
      <c r="AK486" s="853"/>
      <c r="AL486" s="853"/>
      <c r="AM486" s="853"/>
      <c r="AN486" s="853"/>
      <c r="AO486" s="853"/>
    </row>
    <row r="487" spans="1:41" ht="15">
      <c r="A487" s="867"/>
      <c r="B487" s="855"/>
      <c r="C487" s="749"/>
      <c r="D487" s="745"/>
      <c r="E487" s="749"/>
      <c r="F487" s="864"/>
      <c r="G487" s="864"/>
      <c r="H487" s="749"/>
      <c r="I487" s="749"/>
      <c r="J487" s="749"/>
      <c r="K487" s="865"/>
      <c r="L487" s="865"/>
      <c r="M487" s="865"/>
      <c r="N487" s="865"/>
      <c r="O487" s="865"/>
      <c r="P487" s="865"/>
      <c r="Q487" s="865"/>
      <c r="R487" s="865"/>
      <c r="S487" s="865"/>
      <c r="T487" s="865"/>
      <c r="U487" s="865"/>
      <c r="V487" s="865"/>
      <c r="W487" s="865"/>
      <c r="X487" s="866"/>
      <c r="Y487" s="866"/>
      <c r="Z487" s="852"/>
      <c r="AA487" s="853"/>
      <c r="AB487" s="853"/>
      <c r="AC487" s="853"/>
      <c r="AD487" s="853"/>
      <c r="AE487" s="853"/>
      <c r="AF487" s="853"/>
      <c r="AG487" s="853"/>
      <c r="AH487" s="853"/>
      <c r="AI487" s="853"/>
      <c r="AJ487" s="853"/>
      <c r="AK487" s="853"/>
      <c r="AL487" s="853"/>
      <c r="AM487" s="853"/>
      <c r="AN487" s="853"/>
      <c r="AO487" s="853"/>
    </row>
    <row r="488" spans="1:41" ht="15">
      <c r="A488" s="867"/>
      <c r="B488" s="855"/>
      <c r="C488" s="749"/>
      <c r="D488" s="745"/>
      <c r="E488" s="749"/>
      <c r="F488" s="864"/>
      <c r="G488" s="864"/>
      <c r="H488" s="749"/>
      <c r="I488" s="749"/>
      <c r="J488" s="749"/>
      <c r="K488" s="865"/>
      <c r="L488" s="865"/>
      <c r="M488" s="865"/>
      <c r="N488" s="865"/>
      <c r="O488" s="865"/>
      <c r="P488" s="865"/>
      <c r="Q488" s="865"/>
      <c r="R488" s="865"/>
      <c r="S488" s="865"/>
      <c r="T488" s="865"/>
      <c r="U488" s="865"/>
      <c r="V488" s="865"/>
      <c r="W488" s="865"/>
      <c r="X488" s="866"/>
      <c r="Y488" s="866"/>
      <c r="Z488" s="852"/>
      <c r="AA488" s="853"/>
      <c r="AB488" s="853"/>
      <c r="AC488" s="853"/>
      <c r="AD488" s="853"/>
      <c r="AE488" s="853"/>
      <c r="AF488" s="853"/>
      <c r="AG488" s="853"/>
      <c r="AH488" s="853"/>
      <c r="AI488" s="853"/>
      <c r="AJ488" s="853"/>
      <c r="AK488" s="853"/>
      <c r="AL488" s="853"/>
      <c r="AM488" s="853"/>
      <c r="AN488" s="853"/>
      <c r="AO488" s="853"/>
    </row>
    <row r="489" spans="1:41" ht="15">
      <c r="A489" s="867"/>
      <c r="B489" s="855"/>
      <c r="C489" s="749"/>
      <c r="D489" s="745"/>
      <c r="E489" s="749"/>
      <c r="F489" s="864"/>
      <c r="G489" s="864"/>
      <c r="H489" s="749"/>
      <c r="I489" s="749"/>
      <c r="J489" s="749"/>
      <c r="K489" s="865"/>
      <c r="L489" s="865"/>
      <c r="M489" s="865"/>
      <c r="N489" s="865"/>
      <c r="O489" s="865"/>
      <c r="P489" s="865"/>
      <c r="Q489" s="865"/>
      <c r="R489" s="865"/>
      <c r="S489" s="865"/>
      <c r="T489" s="865"/>
      <c r="U489" s="865"/>
      <c r="V489" s="865"/>
      <c r="W489" s="865"/>
      <c r="X489" s="866"/>
      <c r="Y489" s="866"/>
      <c r="Z489" s="852"/>
      <c r="AA489" s="853"/>
      <c r="AB489" s="853"/>
      <c r="AC489" s="853"/>
      <c r="AD489" s="853"/>
      <c r="AE489" s="853"/>
      <c r="AF489" s="853"/>
      <c r="AG489" s="853"/>
      <c r="AH489" s="853"/>
      <c r="AI489" s="853"/>
      <c r="AJ489" s="853"/>
      <c r="AK489" s="853"/>
      <c r="AL489" s="853"/>
      <c r="AM489" s="853"/>
      <c r="AN489" s="853"/>
      <c r="AO489" s="853"/>
    </row>
    <row r="490" spans="1:41" ht="15">
      <c r="A490" s="867"/>
      <c r="B490" s="855"/>
      <c r="C490" s="749"/>
      <c r="D490" s="745"/>
      <c r="E490" s="749"/>
      <c r="F490" s="864"/>
      <c r="G490" s="864"/>
      <c r="H490" s="749"/>
      <c r="I490" s="749"/>
      <c r="J490" s="749"/>
      <c r="K490" s="865"/>
      <c r="L490" s="865"/>
      <c r="M490" s="865"/>
      <c r="N490" s="865"/>
      <c r="O490" s="865"/>
      <c r="P490" s="865"/>
      <c r="Q490" s="865"/>
      <c r="R490" s="865"/>
      <c r="S490" s="865"/>
      <c r="T490" s="865"/>
      <c r="U490" s="865"/>
      <c r="V490" s="865"/>
      <c r="W490" s="865"/>
      <c r="X490" s="866"/>
      <c r="Y490" s="866"/>
      <c r="Z490" s="852"/>
      <c r="AA490" s="853"/>
      <c r="AB490" s="853"/>
      <c r="AC490" s="853"/>
      <c r="AD490" s="853"/>
      <c r="AE490" s="853"/>
      <c r="AF490" s="853"/>
      <c r="AG490" s="853"/>
      <c r="AH490" s="853"/>
      <c r="AI490" s="853"/>
      <c r="AJ490" s="853"/>
      <c r="AK490" s="853"/>
      <c r="AL490" s="853"/>
      <c r="AM490" s="853"/>
      <c r="AN490" s="853"/>
      <c r="AO490" s="853"/>
    </row>
    <row r="491" spans="1:41" ht="15">
      <c r="A491" s="867"/>
      <c r="B491" s="855"/>
      <c r="C491" s="749"/>
      <c r="D491" s="745"/>
      <c r="E491" s="749"/>
      <c r="F491" s="864"/>
      <c r="G491" s="864"/>
      <c r="H491" s="749"/>
      <c r="I491" s="749"/>
      <c r="J491" s="749"/>
      <c r="K491" s="865"/>
      <c r="L491" s="865"/>
      <c r="M491" s="865"/>
      <c r="N491" s="865"/>
      <c r="O491" s="865"/>
      <c r="P491" s="865"/>
      <c r="Q491" s="865"/>
      <c r="R491" s="865"/>
      <c r="S491" s="865"/>
      <c r="T491" s="865"/>
      <c r="U491" s="865"/>
      <c r="V491" s="865"/>
      <c r="W491" s="865"/>
      <c r="X491" s="866"/>
      <c r="Y491" s="866"/>
      <c r="Z491" s="852"/>
      <c r="AA491" s="853"/>
      <c r="AB491" s="853"/>
      <c r="AC491" s="853"/>
      <c r="AD491" s="853"/>
      <c r="AE491" s="853"/>
      <c r="AF491" s="853"/>
      <c r="AG491" s="853"/>
      <c r="AH491" s="853"/>
      <c r="AI491" s="853"/>
      <c r="AJ491" s="853"/>
      <c r="AK491" s="853"/>
      <c r="AL491" s="853"/>
      <c r="AM491" s="853"/>
      <c r="AN491" s="853"/>
      <c r="AO491" s="853"/>
    </row>
    <row r="492" spans="1:41" ht="15">
      <c r="A492" s="867"/>
      <c r="B492" s="855"/>
      <c r="C492" s="749"/>
      <c r="D492" s="745"/>
      <c r="E492" s="749"/>
      <c r="F492" s="864"/>
      <c r="G492" s="864"/>
      <c r="H492" s="749"/>
      <c r="I492" s="749"/>
      <c r="J492" s="749"/>
      <c r="K492" s="865"/>
      <c r="L492" s="865"/>
      <c r="M492" s="865"/>
      <c r="N492" s="865"/>
      <c r="O492" s="865"/>
      <c r="P492" s="865"/>
      <c r="Q492" s="865"/>
      <c r="R492" s="865"/>
      <c r="S492" s="865"/>
      <c r="T492" s="865"/>
      <c r="U492" s="865"/>
      <c r="V492" s="865"/>
      <c r="W492" s="865"/>
      <c r="X492" s="866"/>
      <c r="Y492" s="866"/>
      <c r="Z492" s="852"/>
      <c r="AA492" s="853"/>
      <c r="AB492" s="853"/>
      <c r="AC492" s="853"/>
      <c r="AD492" s="853"/>
      <c r="AE492" s="853"/>
      <c r="AF492" s="853"/>
      <c r="AG492" s="853"/>
      <c r="AH492" s="853"/>
      <c r="AI492" s="853"/>
      <c r="AJ492" s="853"/>
      <c r="AK492" s="853"/>
      <c r="AL492" s="853"/>
      <c r="AM492" s="853"/>
      <c r="AN492" s="853"/>
      <c r="AO492" s="853"/>
    </row>
    <row r="493" spans="1:41" ht="15">
      <c r="A493" s="867"/>
      <c r="B493" s="855"/>
      <c r="C493" s="749"/>
      <c r="D493" s="745"/>
      <c r="E493" s="749"/>
      <c r="F493" s="864"/>
      <c r="G493" s="864"/>
      <c r="H493" s="749"/>
      <c r="I493" s="749"/>
      <c r="J493" s="749"/>
      <c r="K493" s="865"/>
      <c r="L493" s="865"/>
      <c r="M493" s="865"/>
      <c r="N493" s="865"/>
      <c r="O493" s="865"/>
      <c r="P493" s="865"/>
      <c r="Q493" s="865"/>
      <c r="R493" s="865"/>
      <c r="S493" s="865"/>
      <c r="T493" s="865"/>
      <c r="U493" s="865"/>
      <c r="V493" s="865"/>
      <c r="W493" s="865"/>
      <c r="X493" s="866"/>
      <c r="Y493" s="866"/>
      <c r="Z493" s="852"/>
      <c r="AA493" s="853"/>
      <c r="AB493" s="853"/>
      <c r="AC493" s="853"/>
      <c r="AD493" s="853"/>
      <c r="AE493" s="853"/>
      <c r="AF493" s="853"/>
      <c r="AG493" s="853"/>
      <c r="AH493" s="853"/>
      <c r="AI493" s="853"/>
      <c r="AJ493" s="853"/>
      <c r="AK493" s="853"/>
      <c r="AL493" s="853"/>
      <c r="AM493" s="853"/>
      <c r="AN493" s="853"/>
      <c r="AO493" s="853"/>
    </row>
    <row r="494" spans="1:41" ht="15">
      <c r="A494" s="867"/>
      <c r="B494" s="855"/>
      <c r="C494" s="749"/>
      <c r="D494" s="745"/>
      <c r="E494" s="749"/>
      <c r="F494" s="864"/>
      <c r="G494" s="864"/>
      <c r="H494" s="749"/>
      <c r="I494" s="749"/>
      <c r="J494" s="749"/>
      <c r="K494" s="865"/>
      <c r="L494" s="865"/>
      <c r="M494" s="865"/>
      <c r="N494" s="865"/>
      <c r="O494" s="865"/>
      <c r="P494" s="865"/>
      <c r="Q494" s="865"/>
      <c r="R494" s="865"/>
      <c r="S494" s="865"/>
      <c r="T494" s="865"/>
      <c r="U494" s="865"/>
      <c r="V494" s="865"/>
      <c r="W494" s="865"/>
      <c r="X494" s="866"/>
      <c r="Y494" s="866"/>
      <c r="Z494" s="852"/>
      <c r="AA494" s="853"/>
      <c r="AB494" s="853"/>
      <c r="AC494" s="853"/>
      <c r="AD494" s="853"/>
      <c r="AE494" s="853"/>
      <c r="AF494" s="853"/>
      <c r="AG494" s="853"/>
      <c r="AH494" s="853"/>
      <c r="AI494" s="853"/>
      <c r="AJ494" s="853"/>
      <c r="AK494" s="853"/>
      <c r="AL494" s="853"/>
      <c r="AM494" s="853"/>
      <c r="AN494" s="853"/>
      <c r="AO494" s="853"/>
    </row>
    <row r="495" spans="1:41" ht="15">
      <c r="A495" s="867"/>
      <c r="B495" s="855"/>
      <c r="C495" s="749"/>
      <c r="D495" s="745"/>
      <c r="E495" s="749"/>
      <c r="F495" s="864"/>
      <c r="G495" s="864"/>
      <c r="H495" s="749"/>
      <c r="I495" s="749"/>
      <c r="J495" s="749"/>
      <c r="K495" s="865"/>
      <c r="L495" s="865"/>
      <c r="M495" s="865"/>
      <c r="N495" s="865"/>
      <c r="O495" s="865"/>
      <c r="P495" s="865"/>
      <c r="Q495" s="865"/>
      <c r="R495" s="865"/>
      <c r="S495" s="865"/>
      <c r="T495" s="865"/>
      <c r="U495" s="865"/>
      <c r="V495" s="865"/>
      <c r="W495" s="865"/>
      <c r="X495" s="866"/>
      <c r="Y495" s="866"/>
      <c r="Z495" s="852"/>
      <c r="AA495" s="853"/>
      <c r="AB495" s="853"/>
      <c r="AC495" s="853"/>
      <c r="AD495" s="853"/>
      <c r="AE495" s="853"/>
      <c r="AF495" s="853"/>
      <c r="AG495" s="853"/>
      <c r="AH495" s="853"/>
      <c r="AI495" s="853"/>
      <c r="AJ495" s="853"/>
      <c r="AK495" s="853"/>
      <c r="AL495" s="853"/>
      <c r="AM495" s="853"/>
      <c r="AN495" s="853"/>
      <c r="AO495" s="853"/>
    </row>
    <row r="496" spans="1:41" ht="15">
      <c r="A496" s="867"/>
      <c r="B496" s="855"/>
      <c r="C496" s="749"/>
      <c r="D496" s="745"/>
      <c r="E496" s="749"/>
      <c r="F496" s="864"/>
      <c r="G496" s="864"/>
      <c r="H496" s="749"/>
      <c r="I496" s="749"/>
      <c r="J496" s="749"/>
      <c r="K496" s="865"/>
      <c r="L496" s="865"/>
      <c r="M496" s="865"/>
      <c r="N496" s="865"/>
      <c r="O496" s="865"/>
      <c r="P496" s="865"/>
      <c r="Q496" s="865"/>
      <c r="R496" s="865"/>
      <c r="S496" s="865"/>
      <c r="T496" s="865"/>
      <c r="U496" s="865"/>
      <c r="V496" s="865"/>
      <c r="W496" s="865"/>
      <c r="X496" s="866"/>
      <c r="Y496" s="866"/>
      <c r="Z496" s="852"/>
      <c r="AA496" s="853"/>
      <c r="AB496" s="853"/>
      <c r="AC496" s="853"/>
      <c r="AD496" s="853"/>
      <c r="AE496" s="853"/>
      <c r="AF496" s="853"/>
      <c r="AG496" s="853"/>
      <c r="AH496" s="853"/>
      <c r="AI496" s="853"/>
      <c r="AJ496" s="853"/>
      <c r="AK496" s="853"/>
      <c r="AL496" s="853"/>
      <c r="AM496" s="853"/>
      <c r="AN496" s="853"/>
      <c r="AO496" s="853"/>
    </row>
    <row r="497" spans="1:41" ht="15">
      <c r="A497" s="867"/>
      <c r="B497" s="855"/>
      <c r="C497" s="749"/>
      <c r="D497" s="745"/>
      <c r="E497" s="749"/>
      <c r="F497" s="864"/>
      <c r="G497" s="864"/>
      <c r="H497" s="749"/>
      <c r="I497" s="749"/>
      <c r="J497" s="749"/>
      <c r="K497" s="865"/>
      <c r="L497" s="865"/>
      <c r="M497" s="865"/>
      <c r="N497" s="865"/>
      <c r="O497" s="865"/>
      <c r="P497" s="865"/>
      <c r="Q497" s="865"/>
      <c r="R497" s="865"/>
      <c r="S497" s="865"/>
      <c r="T497" s="865"/>
      <c r="U497" s="865"/>
      <c r="V497" s="865"/>
      <c r="W497" s="865"/>
      <c r="X497" s="866"/>
      <c r="Y497" s="866"/>
      <c r="Z497" s="852"/>
      <c r="AA497" s="853"/>
      <c r="AB497" s="853"/>
      <c r="AC497" s="853"/>
      <c r="AD497" s="853"/>
      <c r="AE497" s="853"/>
      <c r="AF497" s="853"/>
      <c r="AG497" s="853"/>
      <c r="AH497" s="853"/>
      <c r="AI497" s="853"/>
      <c r="AJ497" s="853"/>
      <c r="AK497" s="853"/>
      <c r="AL497" s="853"/>
      <c r="AM497" s="853"/>
      <c r="AN497" s="853"/>
      <c r="AO497" s="853"/>
    </row>
    <row r="498" spans="1:41" ht="15">
      <c r="A498" s="867"/>
      <c r="B498" s="855"/>
      <c r="C498" s="749"/>
      <c r="D498" s="745"/>
      <c r="E498" s="749"/>
      <c r="F498" s="864"/>
      <c r="G498" s="864"/>
      <c r="H498" s="749"/>
      <c r="I498" s="749"/>
      <c r="J498" s="749"/>
      <c r="K498" s="865"/>
      <c r="L498" s="865"/>
      <c r="M498" s="865"/>
      <c r="N498" s="865"/>
      <c r="O498" s="865"/>
      <c r="P498" s="865"/>
      <c r="Q498" s="865"/>
      <c r="R498" s="865"/>
      <c r="S498" s="865"/>
      <c r="T498" s="865"/>
      <c r="U498" s="865"/>
      <c r="V498" s="865"/>
      <c r="W498" s="865"/>
      <c r="X498" s="866"/>
      <c r="Y498" s="866"/>
      <c r="Z498" s="852"/>
      <c r="AA498" s="853"/>
      <c r="AB498" s="853"/>
      <c r="AC498" s="853"/>
      <c r="AD498" s="853"/>
      <c r="AE498" s="853"/>
      <c r="AF498" s="853"/>
      <c r="AG498" s="853"/>
      <c r="AH498" s="853"/>
      <c r="AI498" s="853"/>
      <c r="AJ498" s="853"/>
      <c r="AK498" s="853"/>
      <c r="AL498" s="853"/>
      <c r="AM498" s="853"/>
      <c r="AN498" s="853"/>
      <c r="AO498" s="853"/>
    </row>
    <row r="499" spans="1:41" ht="15">
      <c r="A499" s="867"/>
      <c r="B499" s="855"/>
      <c r="C499" s="749"/>
      <c r="D499" s="745"/>
      <c r="E499" s="749"/>
      <c r="F499" s="864"/>
      <c r="G499" s="864"/>
      <c r="H499" s="749"/>
      <c r="I499" s="749"/>
      <c r="J499" s="749"/>
      <c r="K499" s="865"/>
      <c r="L499" s="865"/>
      <c r="M499" s="865"/>
      <c r="N499" s="865"/>
      <c r="O499" s="865"/>
      <c r="P499" s="865"/>
      <c r="Q499" s="865"/>
      <c r="R499" s="865"/>
      <c r="S499" s="865"/>
      <c r="T499" s="865"/>
      <c r="U499" s="865"/>
      <c r="V499" s="865"/>
      <c r="W499" s="865"/>
      <c r="X499" s="866"/>
      <c r="Y499" s="866"/>
      <c r="Z499" s="852"/>
      <c r="AA499" s="853"/>
      <c r="AB499" s="853"/>
      <c r="AC499" s="853"/>
      <c r="AD499" s="853"/>
      <c r="AE499" s="853"/>
      <c r="AF499" s="853"/>
      <c r="AG499" s="853"/>
      <c r="AH499" s="853"/>
      <c r="AI499" s="853"/>
      <c r="AJ499" s="853"/>
      <c r="AK499" s="853"/>
      <c r="AL499" s="853"/>
      <c r="AM499" s="853"/>
      <c r="AN499" s="853"/>
      <c r="AO499" s="853"/>
    </row>
    <row r="500" spans="1:41" ht="15">
      <c r="A500" s="867"/>
      <c r="B500" s="855"/>
      <c r="C500" s="749"/>
      <c r="D500" s="745"/>
      <c r="E500" s="749"/>
      <c r="F500" s="864"/>
      <c r="G500" s="864"/>
      <c r="H500" s="749"/>
      <c r="I500" s="749"/>
      <c r="J500" s="749"/>
      <c r="K500" s="865"/>
      <c r="L500" s="865"/>
      <c r="M500" s="865"/>
      <c r="N500" s="865"/>
      <c r="O500" s="865"/>
      <c r="P500" s="865"/>
      <c r="Q500" s="865"/>
      <c r="R500" s="865"/>
      <c r="S500" s="865"/>
      <c r="T500" s="865"/>
      <c r="U500" s="865"/>
      <c r="V500" s="865"/>
      <c r="W500" s="865"/>
      <c r="X500" s="866"/>
      <c r="Y500" s="866"/>
      <c r="Z500" s="852"/>
      <c r="AA500" s="853"/>
      <c r="AB500" s="853"/>
      <c r="AC500" s="853"/>
      <c r="AD500" s="853"/>
      <c r="AE500" s="853"/>
      <c r="AF500" s="853"/>
      <c r="AG500" s="853"/>
      <c r="AH500" s="853"/>
      <c r="AI500" s="853"/>
      <c r="AJ500" s="853"/>
      <c r="AK500" s="853"/>
      <c r="AL500" s="853"/>
      <c r="AM500" s="853"/>
      <c r="AN500" s="853"/>
      <c r="AO500" s="853"/>
    </row>
    <row r="501" spans="1:41" ht="15">
      <c r="A501" s="867"/>
      <c r="B501" s="855"/>
      <c r="C501" s="749"/>
      <c r="D501" s="745"/>
      <c r="E501" s="749"/>
      <c r="F501" s="864"/>
      <c r="G501" s="864"/>
      <c r="H501" s="749"/>
      <c r="I501" s="749"/>
      <c r="J501" s="749"/>
      <c r="K501" s="865"/>
      <c r="L501" s="865"/>
      <c r="M501" s="865"/>
      <c r="N501" s="865"/>
      <c r="O501" s="865"/>
      <c r="P501" s="865"/>
      <c r="Q501" s="865"/>
      <c r="R501" s="865"/>
      <c r="S501" s="865"/>
      <c r="T501" s="865"/>
      <c r="U501" s="865"/>
      <c r="V501" s="865"/>
      <c r="W501" s="865"/>
      <c r="X501" s="866"/>
      <c r="Y501" s="866"/>
      <c r="Z501" s="852"/>
      <c r="AA501" s="853"/>
      <c r="AB501" s="853"/>
      <c r="AC501" s="853"/>
      <c r="AD501" s="853"/>
      <c r="AE501" s="853"/>
      <c r="AF501" s="853"/>
      <c r="AG501" s="853"/>
      <c r="AH501" s="853"/>
      <c r="AI501" s="853"/>
      <c r="AJ501" s="853"/>
      <c r="AK501" s="853"/>
      <c r="AL501" s="853"/>
      <c r="AM501" s="853"/>
      <c r="AN501" s="853"/>
      <c r="AO501" s="853"/>
    </row>
    <row r="502" spans="1:41" ht="15">
      <c r="A502" s="867"/>
      <c r="B502" s="855"/>
      <c r="C502" s="749"/>
      <c r="D502" s="745"/>
      <c r="E502" s="749"/>
      <c r="F502" s="864"/>
      <c r="G502" s="864"/>
      <c r="H502" s="749"/>
      <c r="I502" s="749"/>
      <c r="J502" s="749"/>
      <c r="K502" s="865"/>
      <c r="L502" s="865"/>
      <c r="M502" s="865"/>
      <c r="N502" s="865"/>
      <c r="O502" s="865"/>
      <c r="P502" s="865"/>
      <c r="Q502" s="865"/>
      <c r="R502" s="865"/>
      <c r="S502" s="865"/>
      <c r="T502" s="865"/>
      <c r="U502" s="865"/>
      <c r="V502" s="865"/>
      <c r="W502" s="865"/>
      <c r="X502" s="866"/>
      <c r="Y502" s="866"/>
      <c r="Z502" s="852"/>
      <c r="AA502" s="853"/>
      <c r="AB502" s="853"/>
      <c r="AC502" s="853"/>
      <c r="AD502" s="853"/>
      <c r="AE502" s="853"/>
      <c r="AF502" s="853"/>
      <c r="AG502" s="853"/>
      <c r="AH502" s="853"/>
      <c r="AI502" s="853"/>
      <c r="AJ502" s="853"/>
      <c r="AK502" s="853"/>
      <c r="AL502" s="853"/>
      <c r="AM502" s="853"/>
      <c r="AN502" s="853"/>
      <c r="AO502" s="853"/>
    </row>
    <row r="503" spans="1:41" ht="15">
      <c r="A503" s="867"/>
      <c r="B503" s="855"/>
      <c r="C503" s="749"/>
      <c r="D503" s="745"/>
      <c r="E503" s="749"/>
      <c r="F503" s="864"/>
      <c r="G503" s="864"/>
      <c r="H503" s="749"/>
      <c r="I503" s="749"/>
      <c r="J503" s="749"/>
      <c r="K503" s="865"/>
      <c r="L503" s="865"/>
      <c r="M503" s="865"/>
      <c r="N503" s="865"/>
      <c r="O503" s="865"/>
      <c r="P503" s="865"/>
      <c r="Q503" s="865"/>
      <c r="R503" s="865"/>
      <c r="S503" s="865"/>
      <c r="T503" s="865"/>
      <c r="U503" s="865"/>
      <c r="V503" s="865"/>
      <c r="W503" s="865"/>
      <c r="X503" s="866"/>
      <c r="Y503" s="866"/>
      <c r="Z503" s="852"/>
      <c r="AA503" s="853"/>
      <c r="AB503" s="853"/>
      <c r="AC503" s="853"/>
      <c r="AD503" s="853"/>
      <c r="AE503" s="853"/>
      <c r="AF503" s="853"/>
      <c r="AG503" s="853"/>
      <c r="AH503" s="853"/>
      <c r="AI503" s="853"/>
      <c r="AJ503" s="853"/>
      <c r="AK503" s="853"/>
      <c r="AL503" s="853"/>
      <c r="AM503" s="853"/>
      <c r="AN503" s="853"/>
      <c r="AO503" s="853"/>
    </row>
    <row r="504" spans="1:41" ht="15">
      <c r="A504" s="867"/>
      <c r="B504" s="855"/>
      <c r="C504" s="749"/>
      <c r="D504" s="745"/>
      <c r="E504" s="749"/>
      <c r="F504" s="864"/>
      <c r="G504" s="864"/>
      <c r="H504" s="749"/>
      <c r="I504" s="749"/>
      <c r="J504" s="749"/>
      <c r="K504" s="865"/>
      <c r="L504" s="865"/>
      <c r="M504" s="865"/>
      <c r="N504" s="865"/>
      <c r="O504" s="865"/>
      <c r="P504" s="865"/>
      <c r="Q504" s="865"/>
      <c r="R504" s="865"/>
      <c r="S504" s="865"/>
      <c r="T504" s="865"/>
      <c r="U504" s="865"/>
      <c r="V504" s="865"/>
      <c r="W504" s="865"/>
      <c r="X504" s="866"/>
      <c r="Y504" s="866"/>
      <c r="Z504" s="852"/>
      <c r="AA504" s="853"/>
      <c r="AB504" s="853"/>
      <c r="AC504" s="853"/>
      <c r="AD504" s="853"/>
      <c r="AE504" s="853"/>
      <c r="AF504" s="853"/>
      <c r="AG504" s="853"/>
      <c r="AH504" s="853"/>
      <c r="AI504" s="853"/>
      <c r="AJ504" s="853"/>
      <c r="AK504" s="853"/>
      <c r="AL504" s="853"/>
      <c r="AM504" s="853"/>
      <c r="AN504" s="853"/>
      <c r="AO504" s="853"/>
    </row>
    <row r="505" spans="1:41" ht="15">
      <c r="A505" s="867"/>
      <c r="B505" s="855"/>
      <c r="C505" s="749"/>
      <c r="D505" s="745"/>
      <c r="E505" s="749"/>
      <c r="F505" s="864"/>
      <c r="G505" s="864"/>
      <c r="H505" s="749"/>
      <c r="I505" s="749"/>
      <c r="J505" s="749"/>
      <c r="K505" s="865"/>
      <c r="L505" s="865"/>
      <c r="M505" s="865"/>
      <c r="N505" s="865"/>
      <c r="O505" s="865"/>
      <c r="P505" s="865"/>
      <c r="Q505" s="865"/>
      <c r="R505" s="865"/>
      <c r="S505" s="865"/>
      <c r="T505" s="865"/>
      <c r="U505" s="865"/>
      <c r="V505" s="865"/>
      <c r="W505" s="865"/>
      <c r="X505" s="866"/>
      <c r="Y505" s="866"/>
      <c r="Z505" s="852"/>
      <c r="AA505" s="853"/>
      <c r="AB505" s="853"/>
      <c r="AC505" s="853"/>
      <c r="AD505" s="853"/>
      <c r="AE505" s="853"/>
      <c r="AF505" s="853"/>
      <c r="AG505" s="853"/>
      <c r="AH505" s="853"/>
      <c r="AI505" s="853"/>
      <c r="AJ505" s="853"/>
      <c r="AK505" s="853"/>
      <c r="AL505" s="853"/>
      <c r="AM505" s="853"/>
      <c r="AN505" s="853"/>
      <c r="AO505" s="853"/>
    </row>
    <row r="506" spans="1:41" ht="15">
      <c r="A506" s="867"/>
      <c r="B506" s="855"/>
      <c r="C506" s="749"/>
      <c r="D506" s="745"/>
      <c r="E506" s="749"/>
      <c r="F506" s="864"/>
      <c r="G506" s="864"/>
      <c r="H506" s="749"/>
      <c r="I506" s="749"/>
      <c r="J506" s="749"/>
      <c r="K506" s="865"/>
      <c r="L506" s="865"/>
      <c r="M506" s="865"/>
      <c r="N506" s="865"/>
      <c r="O506" s="865"/>
      <c r="P506" s="865"/>
      <c r="Q506" s="865"/>
      <c r="R506" s="865"/>
      <c r="S506" s="865"/>
      <c r="T506" s="865"/>
      <c r="U506" s="865"/>
      <c r="V506" s="865"/>
      <c r="W506" s="865"/>
      <c r="X506" s="866"/>
      <c r="Y506" s="866"/>
      <c r="Z506" s="852"/>
      <c r="AA506" s="853"/>
      <c r="AB506" s="853"/>
      <c r="AC506" s="853"/>
      <c r="AD506" s="853"/>
      <c r="AE506" s="853"/>
      <c r="AF506" s="853"/>
      <c r="AG506" s="853"/>
      <c r="AH506" s="853"/>
      <c r="AI506" s="853"/>
      <c r="AJ506" s="853"/>
      <c r="AK506" s="853"/>
      <c r="AL506" s="853"/>
      <c r="AM506" s="853"/>
      <c r="AN506" s="853"/>
      <c r="AO506" s="853"/>
    </row>
    <row r="507" spans="1:41" ht="15">
      <c r="A507" s="867"/>
      <c r="B507" s="855"/>
      <c r="C507" s="749"/>
      <c r="D507" s="745"/>
      <c r="E507" s="749"/>
      <c r="F507" s="864"/>
      <c r="G507" s="864"/>
      <c r="H507" s="749"/>
      <c r="I507" s="749"/>
      <c r="J507" s="749"/>
      <c r="K507" s="865"/>
      <c r="L507" s="865"/>
      <c r="M507" s="865"/>
      <c r="N507" s="865"/>
      <c r="O507" s="865"/>
      <c r="P507" s="865"/>
      <c r="Q507" s="865"/>
      <c r="R507" s="865"/>
      <c r="S507" s="865"/>
      <c r="T507" s="865"/>
      <c r="U507" s="865"/>
      <c r="V507" s="865"/>
      <c r="W507" s="865"/>
      <c r="X507" s="866"/>
      <c r="Y507" s="866"/>
      <c r="Z507" s="852"/>
      <c r="AA507" s="853"/>
      <c r="AB507" s="853"/>
      <c r="AC507" s="853"/>
      <c r="AD507" s="853"/>
      <c r="AE507" s="853"/>
      <c r="AF507" s="853"/>
      <c r="AG507" s="853"/>
      <c r="AH507" s="853"/>
      <c r="AI507" s="853"/>
      <c r="AJ507" s="853"/>
      <c r="AK507" s="853"/>
      <c r="AL507" s="853"/>
      <c r="AM507" s="853"/>
      <c r="AN507" s="853"/>
      <c r="AO507" s="853"/>
    </row>
    <row r="508" spans="1:41" ht="15">
      <c r="A508" s="867"/>
      <c r="B508" s="855"/>
      <c r="C508" s="749"/>
      <c r="D508" s="745"/>
      <c r="E508" s="749"/>
      <c r="F508" s="864"/>
      <c r="G508" s="864"/>
      <c r="H508" s="749"/>
      <c r="I508" s="749"/>
      <c r="J508" s="749"/>
      <c r="K508" s="865"/>
      <c r="L508" s="865"/>
      <c r="M508" s="865"/>
      <c r="N508" s="865"/>
      <c r="O508" s="865"/>
      <c r="P508" s="865"/>
      <c r="Q508" s="865"/>
      <c r="R508" s="865"/>
      <c r="S508" s="865"/>
      <c r="T508" s="865"/>
      <c r="U508" s="865"/>
      <c r="V508" s="865"/>
      <c r="W508" s="865"/>
      <c r="X508" s="866"/>
      <c r="Y508" s="866"/>
      <c r="Z508" s="852"/>
      <c r="AA508" s="853"/>
      <c r="AB508" s="853"/>
      <c r="AC508" s="853"/>
      <c r="AD508" s="853"/>
      <c r="AE508" s="853"/>
      <c r="AF508" s="853"/>
      <c r="AG508" s="853"/>
      <c r="AH508" s="853"/>
      <c r="AI508" s="853"/>
      <c r="AJ508" s="853"/>
      <c r="AK508" s="853"/>
      <c r="AL508" s="853"/>
      <c r="AM508" s="853"/>
      <c r="AN508" s="853"/>
      <c r="AO508" s="853"/>
    </row>
    <row r="509" spans="1:41" ht="15">
      <c r="A509" s="867"/>
      <c r="B509" s="855"/>
      <c r="C509" s="749"/>
      <c r="D509" s="745"/>
      <c r="E509" s="749"/>
      <c r="F509" s="864"/>
      <c r="G509" s="864"/>
      <c r="H509" s="749"/>
      <c r="I509" s="749"/>
      <c r="J509" s="749"/>
      <c r="K509" s="865"/>
      <c r="L509" s="865"/>
      <c r="M509" s="865"/>
      <c r="N509" s="865"/>
      <c r="O509" s="865"/>
      <c r="P509" s="865"/>
      <c r="Q509" s="865"/>
      <c r="R509" s="865"/>
      <c r="S509" s="865"/>
      <c r="T509" s="865"/>
      <c r="U509" s="865"/>
      <c r="V509" s="865"/>
      <c r="W509" s="865"/>
      <c r="X509" s="866"/>
      <c r="Y509" s="866"/>
      <c r="Z509" s="852"/>
      <c r="AA509" s="853"/>
      <c r="AB509" s="853"/>
      <c r="AC509" s="853"/>
      <c r="AD509" s="853"/>
      <c r="AE509" s="853"/>
      <c r="AF509" s="853"/>
      <c r="AG509" s="853"/>
      <c r="AH509" s="853"/>
      <c r="AI509" s="853"/>
      <c r="AJ509" s="853"/>
      <c r="AK509" s="853"/>
      <c r="AL509" s="853"/>
      <c r="AM509" s="853"/>
      <c r="AN509" s="853"/>
      <c r="AO509" s="853"/>
    </row>
    <row r="510" spans="1:41" ht="15">
      <c r="A510" s="867"/>
      <c r="B510" s="855"/>
      <c r="C510" s="749"/>
      <c r="D510" s="745"/>
      <c r="E510" s="749"/>
      <c r="F510" s="864"/>
      <c r="G510" s="864"/>
      <c r="H510" s="749"/>
      <c r="I510" s="749"/>
      <c r="J510" s="749"/>
      <c r="K510" s="865"/>
      <c r="L510" s="865"/>
      <c r="M510" s="865"/>
      <c r="N510" s="865"/>
      <c r="O510" s="865"/>
      <c r="P510" s="865"/>
      <c r="Q510" s="865"/>
      <c r="R510" s="865"/>
      <c r="S510" s="865"/>
      <c r="T510" s="865"/>
      <c r="U510" s="865"/>
      <c r="V510" s="865"/>
      <c r="W510" s="865"/>
      <c r="X510" s="866"/>
      <c r="Y510" s="866"/>
      <c r="Z510" s="852"/>
      <c r="AA510" s="853"/>
      <c r="AB510" s="853"/>
      <c r="AC510" s="853"/>
      <c r="AD510" s="853"/>
      <c r="AE510" s="853"/>
      <c r="AF510" s="853"/>
      <c r="AG510" s="853"/>
      <c r="AH510" s="853"/>
      <c r="AI510" s="853"/>
      <c r="AJ510" s="853"/>
      <c r="AK510" s="853"/>
      <c r="AL510" s="853"/>
      <c r="AM510" s="853"/>
      <c r="AN510" s="853"/>
      <c r="AO510" s="853"/>
    </row>
    <row r="511" spans="1:41" ht="15">
      <c r="A511" s="867"/>
      <c r="B511" s="855"/>
      <c r="C511" s="749"/>
      <c r="D511" s="745"/>
      <c r="E511" s="749"/>
      <c r="F511" s="864"/>
      <c r="G511" s="864"/>
      <c r="H511" s="749"/>
      <c r="I511" s="749"/>
      <c r="J511" s="749"/>
      <c r="K511" s="865"/>
      <c r="L511" s="865"/>
      <c r="M511" s="865"/>
      <c r="N511" s="865"/>
      <c r="O511" s="865"/>
      <c r="P511" s="865"/>
      <c r="Q511" s="865"/>
      <c r="R511" s="865"/>
      <c r="S511" s="865"/>
      <c r="T511" s="865"/>
      <c r="U511" s="865"/>
      <c r="V511" s="865"/>
      <c r="W511" s="865"/>
      <c r="X511" s="866"/>
      <c r="Y511" s="866"/>
      <c r="Z511" s="852"/>
      <c r="AA511" s="853"/>
      <c r="AB511" s="853"/>
      <c r="AC511" s="853"/>
      <c r="AD511" s="853"/>
      <c r="AE511" s="853"/>
      <c r="AF511" s="853"/>
      <c r="AG511" s="853"/>
      <c r="AH511" s="853"/>
      <c r="AI511" s="853"/>
      <c r="AJ511" s="853"/>
      <c r="AK511" s="853"/>
      <c r="AL511" s="853"/>
      <c r="AM511" s="853"/>
      <c r="AN511" s="853"/>
      <c r="AO511" s="853"/>
    </row>
    <row r="512" spans="1:41" ht="15">
      <c r="A512" s="867"/>
      <c r="B512" s="855"/>
      <c r="C512" s="749"/>
      <c r="D512" s="745"/>
      <c r="E512" s="749"/>
      <c r="F512" s="864"/>
      <c r="G512" s="864"/>
      <c r="H512" s="749"/>
      <c r="I512" s="749"/>
      <c r="J512" s="749"/>
      <c r="K512" s="865"/>
      <c r="L512" s="865"/>
      <c r="M512" s="865"/>
      <c r="N512" s="865"/>
      <c r="O512" s="865"/>
      <c r="P512" s="865"/>
      <c r="Q512" s="865"/>
      <c r="R512" s="865"/>
      <c r="S512" s="865"/>
      <c r="T512" s="865"/>
      <c r="U512" s="865"/>
      <c r="V512" s="865"/>
      <c r="W512" s="865"/>
      <c r="X512" s="866"/>
      <c r="Y512" s="866"/>
      <c r="Z512" s="852"/>
      <c r="AA512" s="853"/>
      <c r="AB512" s="853"/>
      <c r="AC512" s="853"/>
      <c r="AD512" s="853"/>
      <c r="AE512" s="853"/>
      <c r="AF512" s="853"/>
      <c r="AG512" s="853"/>
      <c r="AH512" s="853"/>
      <c r="AI512" s="853"/>
      <c r="AJ512" s="853"/>
      <c r="AK512" s="853"/>
      <c r="AL512" s="853"/>
      <c r="AM512" s="853"/>
      <c r="AN512" s="853"/>
      <c r="AO512" s="853"/>
    </row>
    <row r="513" spans="1:41" ht="15">
      <c r="A513" s="867"/>
      <c r="B513" s="855"/>
      <c r="C513" s="749"/>
      <c r="D513" s="745"/>
      <c r="E513" s="749"/>
      <c r="F513" s="864"/>
      <c r="G513" s="864"/>
      <c r="H513" s="749"/>
      <c r="I513" s="749"/>
      <c r="J513" s="749"/>
      <c r="K513" s="865"/>
      <c r="L513" s="865"/>
      <c r="M513" s="865"/>
      <c r="N513" s="865"/>
      <c r="O513" s="865"/>
      <c r="P513" s="865"/>
      <c r="Q513" s="865"/>
      <c r="R513" s="865"/>
      <c r="S513" s="865"/>
      <c r="T513" s="865"/>
      <c r="U513" s="865"/>
      <c r="V513" s="865"/>
      <c r="W513" s="865"/>
      <c r="X513" s="866"/>
      <c r="Y513" s="866"/>
      <c r="Z513" s="852"/>
      <c r="AA513" s="853"/>
      <c r="AB513" s="853"/>
      <c r="AC513" s="853"/>
      <c r="AD513" s="853"/>
      <c r="AE513" s="853"/>
      <c r="AF513" s="853"/>
      <c r="AG513" s="853"/>
      <c r="AH513" s="853"/>
      <c r="AI513" s="853"/>
      <c r="AJ513" s="853"/>
      <c r="AK513" s="853"/>
      <c r="AL513" s="853"/>
      <c r="AM513" s="853"/>
      <c r="AN513" s="853"/>
      <c r="AO513" s="853"/>
    </row>
    <row r="514" spans="1:41" ht="15">
      <c r="A514" s="867"/>
      <c r="B514" s="855"/>
      <c r="C514" s="749"/>
      <c r="D514" s="745"/>
      <c r="E514" s="749"/>
      <c r="F514" s="864"/>
      <c r="G514" s="864"/>
      <c r="H514" s="749"/>
      <c r="I514" s="749"/>
      <c r="J514" s="749"/>
      <c r="K514" s="865"/>
      <c r="L514" s="865"/>
      <c r="M514" s="865"/>
      <c r="N514" s="865"/>
      <c r="O514" s="865"/>
      <c r="P514" s="865"/>
      <c r="Q514" s="865"/>
      <c r="R514" s="865"/>
      <c r="S514" s="865"/>
      <c r="T514" s="865"/>
      <c r="U514" s="865"/>
      <c r="V514" s="865"/>
      <c r="W514" s="865"/>
      <c r="X514" s="866"/>
      <c r="Y514" s="866"/>
      <c r="Z514" s="852"/>
      <c r="AA514" s="853"/>
      <c r="AB514" s="853"/>
      <c r="AC514" s="853"/>
      <c r="AD514" s="853"/>
      <c r="AE514" s="853"/>
      <c r="AF514" s="853"/>
      <c r="AG514" s="853"/>
      <c r="AH514" s="853"/>
      <c r="AI514" s="853"/>
      <c r="AJ514" s="853"/>
      <c r="AK514" s="853"/>
      <c r="AL514" s="853"/>
      <c r="AM514" s="853"/>
      <c r="AN514" s="853"/>
      <c r="AO514" s="853"/>
    </row>
    <row r="515" spans="1:41" ht="15">
      <c r="A515" s="867"/>
      <c r="B515" s="855"/>
      <c r="C515" s="749"/>
      <c r="D515" s="745"/>
      <c r="E515" s="749"/>
      <c r="F515" s="864"/>
      <c r="G515" s="864"/>
      <c r="H515" s="749"/>
      <c r="I515" s="749"/>
      <c r="J515" s="749"/>
      <c r="K515" s="865"/>
      <c r="L515" s="865"/>
      <c r="M515" s="865"/>
      <c r="N515" s="865"/>
      <c r="O515" s="865"/>
      <c r="P515" s="865"/>
      <c r="Q515" s="865"/>
      <c r="R515" s="865"/>
      <c r="S515" s="865"/>
      <c r="T515" s="865"/>
      <c r="U515" s="865"/>
      <c r="V515" s="865"/>
      <c r="W515" s="865"/>
      <c r="X515" s="866"/>
      <c r="Y515" s="866"/>
      <c r="Z515" s="852"/>
      <c r="AA515" s="853"/>
      <c r="AB515" s="853"/>
      <c r="AC515" s="853"/>
      <c r="AD515" s="853"/>
      <c r="AE515" s="853"/>
      <c r="AF515" s="853"/>
      <c r="AG515" s="853"/>
      <c r="AH515" s="853"/>
      <c r="AI515" s="853"/>
      <c r="AJ515" s="853"/>
      <c r="AK515" s="853"/>
      <c r="AL515" s="853"/>
      <c r="AM515" s="853"/>
      <c r="AN515" s="853"/>
      <c r="AO515" s="853"/>
    </row>
    <row r="516" spans="1:41" ht="15">
      <c r="A516" s="867"/>
      <c r="B516" s="855"/>
      <c r="C516" s="749"/>
      <c r="D516" s="745"/>
      <c r="E516" s="749"/>
      <c r="F516" s="864"/>
      <c r="G516" s="864"/>
      <c r="H516" s="749"/>
      <c r="I516" s="749"/>
      <c r="J516" s="749"/>
      <c r="K516" s="865"/>
      <c r="L516" s="865"/>
      <c r="M516" s="865"/>
      <c r="N516" s="865"/>
      <c r="O516" s="865"/>
      <c r="P516" s="865"/>
      <c r="Q516" s="865"/>
      <c r="R516" s="865"/>
      <c r="S516" s="865"/>
      <c r="T516" s="865"/>
      <c r="U516" s="865"/>
      <c r="V516" s="865"/>
      <c r="W516" s="865"/>
      <c r="X516" s="866"/>
      <c r="Y516" s="866"/>
      <c r="Z516" s="852"/>
      <c r="AA516" s="853"/>
      <c r="AB516" s="853"/>
      <c r="AC516" s="853"/>
      <c r="AD516" s="853"/>
      <c r="AE516" s="853"/>
      <c r="AF516" s="853"/>
      <c r="AG516" s="853"/>
      <c r="AH516" s="853"/>
      <c r="AI516" s="853"/>
      <c r="AJ516" s="853"/>
      <c r="AK516" s="853"/>
      <c r="AL516" s="853"/>
      <c r="AM516" s="853"/>
      <c r="AN516" s="853"/>
      <c r="AO516" s="853"/>
    </row>
    <row r="517" spans="1:41" ht="15">
      <c r="A517" s="867"/>
      <c r="B517" s="855"/>
      <c r="C517" s="749"/>
      <c r="D517" s="745"/>
      <c r="E517" s="749"/>
      <c r="F517" s="864"/>
      <c r="G517" s="864"/>
      <c r="H517" s="749"/>
      <c r="I517" s="749"/>
      <c r="J517" s="749"/>
      <c r="K517" s="865"/>
      <c r="L517" s="865"/>
      <c r="M517" s="865"/>
      <c r="N517" s="865"/>
      <c r="O517" s="865"/>
      <c r="P517" s="865"/>
      <c r="Q517" s="865"/>
      <c r="R517" s="865"/>
      <c r="S517" s="865"/>
      <c r="T517" s="865"/>
      <c r="U517" s="865"/>
      <c r="V517" s="865"/>
      <c r="W517" s="865"/>
      <c r="X517" s="866"/>
      <c r="Y517" s="866"/>
      <c r="Z517" s="852"/>
      <c r="AA517" s="853"/>
      <c r="AB517" s="853"/>
      <c r="AC517" s="853"/>
      <c r="AD517" s="853"/>
      <c r="AE517" s="853"/>
      <c r="AF517" s="853"/>
      <c r="AG517" s="853"/>
      <c r="AH517" s="853"/>
      <c r="AI517" s="853"/>
      <c r="AJ517" s="853"/>
      <c r="AK517" s="853"/>
      <c r="AL517" s="853"/>
      <c r="AM517" s="853"/>
      <c r="AN517" s="853"/>
      <c r="AO517" s="853"/>
    </row>
    <row r="518" spans="1:41" ht="15">
      <c r="A518" s="867"/>
      <c r="B518" s="855"/>
      <c r="C518" s="749"/>
      <c r="D518" s="745"/>
      <c r="E518" s="749"/>
      <c r="F518" s="864"/>
      <c r="G518" s="864"/>
      <c r="H518" s="749"/>
      <c r="I518" s="749"/>
      <c r="J518" s="749"/>
      <c r="K518" s="865"/>
      <c r="L518" s="865"/>
      <c r="M518" s="865"/>
      <c r="N518" s="865"/>
      <c r="O518" s="865"/>
      <c r="P518" s="865"/>
      <c r="Q518" s="865"/>
      <c r="R518" s="865"/>
      <c r="S518" s="865"/>
      <c r="T518" s="865"/>
      <c r="U518" s="865"/>
      <c r="V518" s="865"/>
      <c r="W518" s="865"/>
      <c r="X518" s="866"/>
      <c r="Y518" s="866"/>
      <c r="Z518" s="852"/>
      <c r="AA518" s="853"/>
      <c r="AB518" s="853"/>
      <c r="AC518" s="853"/>
      <c r="AD518" s="853"/>
      <c r="AE518" s="853"/>
      <c r="AF518" s="853"/>
      <c r="AG518" s="853"/>
      <c r="AH518" s="853"/>
      <c r="AI518" s="853"/>
      <c r="AJ518" s="853"/>
      <c r="AK518" s="853"/>
      <c r="AL518" s="853"/>
      <c r="AM518" s="853"/>
      <c r="AN518" s="853"/>
      <c r="AO518" s="853"/>
    </row>
    <row r="519" spans="1:41" ht="15">
      <c r="A519" s="867"/>
      <c r="B519" s="855"/>
      <c r="C519" s="749"/>
      <c r="D519" s="745"/>
      <c r="E519" s="749"/>
      <c r="F519" s="864"/>
      <c r="G519" s="864"/>
      <c r="H519" s="749"/>
      <c r="I519" s="749"/>
      <c r="J519" s="749"/>
      <c r="K519" s="865"/>
      <c r="L519" s="865"/>
      <c r="M519" s="865"/>
      <c r="N519" s="865"/>
      <c r="O519" s="865"/>
      <c r="P519" s="865"/>
      <c r="Q519" s="865"/>
      <c r="R519" s="865"/>
      <c r="S519" s="865"/>
      <c r="T519" s="865"/>
      <c r="U519" s="865"/>
      <c r="V519" s="865"/>
      <c r="W519" s="865"/>
      <c r="X519" s="866"/>
      <c r="Y519" s="866"/>
      <c r="Z519" s="852"/>
      <c r="AA519" s="853"/>
      <c r="AB519" s="853"/>
      <c r="AC519" s="853"/>
      <c r="AD519" s="853"/>
      <c r="AE519" s="853"/>
      <c r="AF519" s="853"/>
      <c r="AG519" s="853"/>
      <c r="AH519" s="853"/>
      <c r="AI519" s="853"/>
      <c r="AJ519" s="853"/>
      <c r="AK519" s="853"/>
      <c r="AL519" s="853"/>
      <c r="AM519" s="853"/>
      <c r="AN519" s="853"/>
      <c r="AO519" s="853"/>
    </row>
    <row r="520" spans="1:41" ht="15">
      <c r="A520" s="867"/>
      <c r="B520" s="855"/>
      <c r="C520" s="749"/>
      <c r="D520" s="745"/>
      <c r="E520" s="749"/>
      <c r="F520" s="864"/>
      <c r="G520" s="864"/>
      <c r="H520" s="749"/>
      <c r="I520" s="749"/>
      <c r="J520" s="749"/>
      <c r="K520" s="865"/>
      <c r="L520" s="865"/>
      <c r="M520" s="865"/>
      <c r="N520" s="865"/>
      <c r="O520" s="865"/>
      <c r="P520" s="865"/>
      <c r="Q520" s="865"/>
      <c r="R520" s="865"/>
      <c r="S520" s="865"/>
      <c r="T520" s="865"/>
      <c r="U520" s="865"/>
      <c r="V520" s="865"/>
      <c r="W520" s="865"/>
      <c r="X520" s="866"/>
      <c r="Y520" s="866"/>
      <c r="Z520" s="852"/>
      <c r="AA520" s="853"/>
      <c r="AB520" s="853"/>
      <c r="AC520" s="853"/>
      <c r="AD520" s="853"/>
      <c r="AE520" s="853"/>
      <c r="AF520" s="853"/>
      <c r="AG520" s="853"/>
      <c r="AH520" s="853"/>
      <c r="AI520" s="853"/>
      <c r="AJ520" s="853"/>
      <c r="AK520" s="853"/>
      <c r="AL520" s="853"/>
      <c r="AM520" s="853"/>
      <c r="AN520" s="853"/>
      <c r="AO520" s="853"/>
    </row>
    <row r="521" spans="1:41" ht="15">
      <c r="A521" s="867"/>
      <c r="B521" s="855"/>
      <c r="C521" s="749"/>
      <c r="D521" s="745"/>
      <c r="E521" s="749"/>
      <c r="F521" s="864"/>
      <c r="G521" s="864"/>
      <c r="H521" s="749"/>
      <c r="I521" s="749"/>
      <c r="J521" s="749"/>
      <c r="K521" s="865"/>
      <c r="L521" s="865"/>
      <c r="M521" s="865"/>
      <c r="N521" s="865"/>
      <c r="O521" s="865"/>
      <c r="P521" s="865"/>
      <c r="Q521" s="865"/>
      <c r="R521" s="865"/>
      <c r="S521" s="865"/>
      <c r="T521" s="865"/>
      <c r="U521" s="865"/>
      <c r="V521" s="865"/>
      <c r="W521" s="865"/>
      <c r="X521" s="866"/>
      <c r="Y521" s="866"/>
      <c r="Z521" s="852"/>
      <c r="AA521" s="853"/>
      <c r="AB521" s="853"/>
      <c r="AC521" s="853"/>
      <c r="AD521" s="853"/>
      <c r="AE521" s="853"/>
      <c r="AF521" s="853"/>
      <c r="AG521" s="853"/>
      <c r="AH521" s="853"/>
      <c r="AI521" s="853"/>
      <c r="AJ521" s="853"/>
      <c r="AK521" s="853"/>
      <c r="AL521" s="853"/>
      <c r="AM521" s="853"/>
      <c r="AN521" s="853"/>
      <c r="AO521" s="853"/>
    </row>
    <row r="522" spans="1:41" ht="15">
      <c r="A522" s="867"/>
      <c r="B522" s="855"/>
      <c r="C522" s="749"/>
      <c r="D522" s="745"/>
      <c r="E522" s="749"/>
      <c r="F522" s="864"/>
      <c r="G522" s="864"/>
      <c r="H522" s="749"/>
      <c r="I522" s="749"/>
      <c r="J522" s="749"/>
      <c r="K522" s="865"/>
      <c r="L522" s="865"/>
      <c r="M522" s="865"/>
      <c r="N522" s="865"/>
      <c r="O522" s="865"/>
      <c r="P522" s="865"/>
      <c r="Q522" s="865"/>
      <c r="R522" s="865"/>
      <c r="S522" s="865"/>
      <c r="T522" s="865"/>
      <c r="U522" s="865"/>
      <c r="V522" s="865"/>
      <c r="W522" s="865"/>
      <c r="X522" s="866"/>
      <c r="Y522" s="866"/>
      <c r="Z522" s="852"/>
      <c r="AA522" s="853"/>
      <c r="AB522" s="853"/>
      <c r="AC522" s="853"/>
      <c r="AD522" s="853"/>
      <c r="AE522" s="853"/>
      <c r="AF522" s="853"/>
      <c r="AG522" s="853"/>
      <c r="AH522" s="853"/>
      <c r="AI522" s="853"/>
      <c r="AJ522" s="853"/>
      <c r="AK522" s="853"/>
      <c r="AL522" s="853"/>
      <c r="AM522" s="853"/>
      <c r="AN522" s="853"/>
      <c r="AO522" s="853"/>
    </row>
    <row r="523" spans="1:41" ht="15">
      <c r="A523" s="867"/>
      <c r="B523" s="855"/>
      <c r="C523" s="749"/>
      <c r="D523" s="745"/>
      <c r="E523" s="749"/>
      <c r="F523" s="864"/>
      <c r="G523" s="864"/>
      <c r="H523" s="749"/>
      <c r="I523" s="749"/>
      <c r="J523" s="749"/>
      <c r="K523" s="865"/>
      <c r="L523" s="865"/>
      <c r="M523" s="865"/>
      <c r="N523" s="865"/>
      <c r="O523" s="865"/>
      <c r="P523" s="865"/>
      <c r="Q523" s="865"/>
      <c r="R523" s="865"/>
      <c r="S523" s="865"/>
      <c r="T523" s="865"/>
      <c r="U523" s="865"/>
      <c r="V523" s="865"/>
      <c r="W523" s="865"/>
      <c r="X523" s="866"/>
      <c r="Y523" s="866"/>
      <c r="Z523" s="852"/>
      <c r="AA523" s="853"/>
      <c r="AB523" s="853"/>
      <c r="AC523" s="853"/>
      <c r="AD523" s="853"/>
      <c r="AE523" s="853"/>
      <c r="AF523" s="853"/>
      <c r="AG523" s="853"/>
      <c r="AH523" s="853"/>
      <c r="AI523" s="853"/>
      <c r="AJ523" s="853"/>
      <c r="AK523" s="853"/>
      <c r="AL523" s="853"/>
      <c r="AM523" s="853"/>
      <c r="AN523" s="853"/>
      <c r="AO523" s="853"/>
    </row>
    <row r="524" spans="1:41" ht="15">
      <c r="A524" s="867"/>
      <c r="B524" s="855"/>
      <c r="C524" s="749"/>
      <c r="D524" s="745"/>
      <c r="E524" s="749"/>
      <c r="F524" s="864"/>
      <c r="G524" s="864"/>
      <c r="H524" s="749"/>
      <c r="I524" s="749"/>
      <c r="J524" s="749"/>
      <c r="K524" s="865"/>
      <c r="L524" s="865"/>
      <c r="M524" s="865"/>
      <c r="N524" s="865"/>
      <c r="O524" s="865"/>
      <c r="P524" s="865"/>
      <c r="Q524" s="865"/>
      <c r="R524" s="865"/>
      <c r="S524" s="865"/>
      <c r="T524" s="865"/>
      <c r="U524" s="865"/>
      <c r="V524" s="865"/>
      <c r="W524" s="865"/>
      <c r="X524" s="866"/>
      <c r="Y524" s="866"/>
      <c r="Z524" s="852"/>
      <c r="AA524" s="853"/>
      <c r="AB524" s="853"/>
      <c r="AC524" s="853"/>
      <c r="AD524" s="853"/>
      <c r="AE524" s="853"/>
      <c r="AF524" s="853"/>
      <c r="AG524" s="853"/>
      <c r="AH524" s="853"/>
      <c r="AI524" s="853"/>
      <c r="AJ524" s="853"/>
      <c r="AK524" s="853"/>
      <c r="AL524" s="853"/>
      <c r="AM524" s="853"/>
      <c r="AN524" s="853"/>
      <c r="AO524" s="853"/>
    </row>
    <row r="525" spans="1:41" ht="15">
      <c r="A525" s="867"/>
      <c r="B525" s="855"/>
      <c r="C525" s="749"/>
      <c r="D525" s="745"/>
      <c r="E525" s="749"/>
      <c r="F525" s="864"/>
      <c r="G525" s="864"/>
      <c r="H525" s="749"/>
      <c r="I525" s="749"/>
      <c r="J525" s="749"/>
      <c r="K525" s="865"/>
      <c r="L525" s="865"/>
      <c r="M525" s="865"/>
      <c r="N525" s="865"/>
      <c r="O525" s="865"/>
      <c r="P525" s="865"/>
      <c r="Q525" s="865"/>
      <c r="R525" s="865"/>
      <c r="S525" s="865"/>
      <c r="T525" s="865"/>
      <c r="U525" s="865"/>
      <c r="V525" s="865"/>
      <c r="W525" s="865"/>
      <c r="X525" s="866"/>
      <c r="Y525" s="866"/>
      <c r="Z525" s="852"/>
      <c r="AA525" s="853"/>
      <c r="AB525" s="853"/>
      <c r="AC525" s="853"/>
      <c r="AD525" s="853"/>
      <c r="AE525" s="853"/>
      <c r="AF525" s="853"/>
      <c r="AG525" s="853"/>
      <c r="AH525" s="853"/>
      <c r="AI525" s="853"/>
      <c r="AJ525" s="853"/>
      <c r="AK525" s="853"/>
      <c r="AL525" s="853"/>
      <c r="AM525" s="853"/>
      <c r="AN525" s="853"/>
      <c r="AO525" s="853"/>
    </row>
    <row r="526" spans="1:41" ht="15">
      <c r="A526" s="867"/>
      <c r="B526" s="855"/>
      <c r="C526" s="749"/>
      <c r="D526" s="745"/>
      <c r="E526" s="749"/>
      <c r="F526" s="864"/>
      <c r="G526" s="864"/>
      <c r="H526" s="749"/>
      <c r="I526" s="749"/>
      <c r="J526" s="749"/>
      <c r="K526" s="865"/>
      <c r="L526" s="865"/>
      <c r="M526" s="865"/>
      <c r="N526" s="865"/>
      <c r="O526" s="865"/>
      <c r="P526" s="865"/>
      <c r="Q526" s="865"/>
      <c r="R526" s="865"/>
      <c r="S526" s="865"/>
      <c r="T526" s="865"/>
      <c r="U526" s="865"/>
      <c r="V526" s="865"/>
      <c r="W526" s="865"/>
      <c r="X526" s="866"/>
      <c r="Y526" s="866"/>
      <c r="Z526" s="852"/>
      <c r="AA526" s="853"/>
      <c r="AB526" s="853"/>
      <c r="AC526" s="853"/>
      <c r="AD526" s="853"/>
      <c r="AE526" s="853"/>
      <c r="AF526" s="853"/>
      <c r="AG526" s="853"/>
      <c r="AH526" s="853"/>
      <c r="AI526" s="853"/>
      <c r="AJ526" s="853"/>
      <c r="AK526" s="853"/>
      <c r="AL526" s="853"/>
      <c r="AM526" s="853"/>
      <c r="AN526" s="853"/>
      <c r="AO526" s="853"/>
    </row>
    <row r="527" spans="1:41" ht="15">
      <c r="A527" s="867"/>
      <c r="B527" s="855"/>
      <c r="C527" s="749"/>
      <c r="D527" s="745"/>
      <c r="E527" s="749"/>
      <c r="F527" s="864"/>
      <c r="G527" s="864"/>
      <c r="H527" s="749"/>
      <c r="I527" s="749"/>
      <c r="J527" s="749"/>
      <c r="K527" s="865"/>
      <c r="L527" s="865"/>
      <c r="M527" s="865"/>
      <c r="N527" s="865"/>
      <c r="O527" s="865"/>
      <c r="P527" s="865"/>
      <c r="Q527" s="865"/>
      <c r="R527" s="865"/>
      <c r="S527" s="865"/>
      <c r="T527" s="865"/>
      <c r="U527" s="865"/>
      <c r="V527" s="865"/>
      <c r="W527" s="865"/>
      <c r="X527" s="866"/>
      <c r="Y527" s="866"/>
      <c r="Z527" s="852"/>
      <c r="AA527" s="853"/>
      <c r="AB527" s="853"/>
      <c r="AC527" s="853"/>
      <c r="AD527" s="853"/>
      <c r="AE527" s="853"/>
      <c r="AF527" s="853"/>
      <c r="AG527" s="853"/>
      <c r="AH527" s="853"/>
      <c r="AI527" s="853"/>
      <c r="AJ527" s="853"/>
      <c r="AK527" s="853"/>
      <c r="AL527" s="853"/>
      <c r="AM527" s="853"/>
      <c r="AN527" s="853"/>
      <c r="AO527" s="853"/>
    </row>
    <row r="528" spans="1:41" ht="15">
      <c r="A528" s="867"/>
      <c r="B528" s="855"/>
      <c r="C528" s="749"/>
      <c r="D528" s="745"/>
      <c r="E528" s="749"/>
      <c r="F528" s="864"/>
      <c r="G528" s="864"/>
      <c r="H528" s="749"/>
      <c r="I528" s="749"/>
      <c r="J528" s="749"/>
      <c r="K528" s="865"/>
      <c r="L528" s="865"/>
      <c r="M528" s="865"/>
      <c r="N528" s="865"/>
      <c r="O528" s="865"/>
      <c r="P528" s="865"/>
      <c r="Q528" s="865"/>
      <c r="R528" s="865"/>
      <c r="S528" s="865"/>
      <c r="T528" s="865"/>
      <c r="U528" s="865"/>
      <c r="V528" s="865"/>
      <c r="W528" s="865"/>
      <c r="X528" s="866"/>
      <c r="Y528" s="866"/>
      <c r="Z528" s="852"/>
      <c r="AA528" s="853"/>
      <c r="AB528" s="853"/>
      <c r="AC528" s="853"/>
      <c r="AD528" s="853"/>
      <c r="AE528" s="853"/>
      <c r="AF528" s="853"/>
      <c r="AG528" s="853"/>
      <c r="AH528" s="853"/>
      <c r="AI528" s="853"/>
      <c r="AJ528" s="853"/>
      <c r="AK528" s="853"/>
      <c r="AL528" s="853"/>
      <c r="AM528" s="853"/>
      <c r="AN528" s="853"/>
      <c r="AO528" s="853"/>
    </row>
    <row r="529" spans="1:41" ht="15">
      <c r="A529" s="867"/>
      <c r="B529" s="855"/>
      <c r="C529" s="749"/>
      <c r="D529" s="745"/>
      <c r="E529" s="749"/>
      <c r="F529" s="864"/>
      <c r="G529" s="864"/>
      <c r="H529" s="749"/>
      <c r="I529" s="749"/>
      <c r="J529" s="749"/>
      <c r="K529" s="865"/>
      <c r="L529" s="865"/>
      <c r="M529" s="865"/>
      <c r="N529" s="865"/>
      <c r="O529" s="865"/>
      <c r="P529" s="865"/>
      <c r="Q529" s="865"/>
      <c r="R529" s="865"/>
      <c r="S529" s="865"/>
      <c r="T529" s="865"/>
      <c r="U529" s="865"/>
      <c r="V529" s="865"/>
      <c r="W529" s="865"/>
      <c r="X529" s="866"/>
      <c r="Y529" s="866"/>
      <c r="Z529" s="852"/>
      <c r="AA529" s="853"/>
      <c r="AB529" s="853"/>
      <c r="AC529" s="853"/>
      <c r="AD529" s="853"/>
      <c r="AE529" s="853"/>
      <c r="AF529" s="853"/>
      <c r="AG529" s="853"/>
      <c r="AH529" s="853"/>
      <c r="AI529" s="853"/>
      <c r="AJ529" s="853"/>
      <c r="AK529" s="853"/>
      <c r="AL529" s="853"/>
      <c r="AM529" s="853"/>
      <c r="AN529" s="853"/>
      <c r="AO529" s="853"/>
    </row>
    <row r="530" spans="1:41" ht="15">
      <c r="A530" s="867"/>
      <c r="B530" s="855"/>
      <c r="C530" s="749"/>
      <c r="D530" s="745"/>
      <c r="E530" s="749"/>
      <c r="F530" s="864"/>
      <c r="G530" s="864"/>
      <c r="H530" s="749"/>
      <c r="I530" s="749"/>
      <c r="J530" s="749"/>
      <c r="K530" s="865"/>
      <c r="L530" s="865"/>
      <c r="M530" s="865"/>
      <c r="N530" s="865"/>
      <c r="O530" s="865"/>
      <c r="P530" s="865"/>
      <c r="Q530" s="865"/>
      <c r="R530" s="865"/>
      <c r="S530" s="865"/>
      <c r="T530" s="865"/>
      <c r="U530" s="865"/>
      <c r="V530" s="865"/>
      <c r="W530" s="865"/>
      <c r="X530" s="866"/>
      <c r="Y530" s="866"/>
      <c r="Z530" s="852"/>
      <c r="AA530" s="853"/>
      <c r="AB530" s="853"/>
      <c r="AC530" s="853"/>
      <c r="AD530" s="853"/>
      <c r="AE530" s="853"/>
      <c r="AF530" s="853"/>
      <c r="AG530" s="853"/>
      <c r="AH530" s="853"/>
      <c r="AI530" s="853"/>
      <c r="AJ530" s="853"/>
      <c r="AK530" s="853"/>
      <c r="AL530" s="853"/>
      <c r="AM530" s="853"/>
      <c r="AN530" s="853"/>
      <c r="AO530" s="853"/>
    </row>
    <row r="531" spans="1:41" ht="15">
      <c r="A531" s="867"/>
      <c r="B531" s="855"/>
      <c r="C531" s="749"/>
      <c r="D531" s="745"/>
      <c r="E531" s="749"/>
      <c r="F531" s="864"/>
      <c r="G531" s="864"/>
      <c r="H531" s="749"/>
      <c r="I531" s="749"/>
      <c r="J531" s="749"/>
      <c r="K531" s="865"/>
      <c r="L531" s="865"/>
      <c r="M531" s="865"/>
      <c r="N531" s="865"/>
      <c r="O531" s="865"/>
      <c r="P531" s="865"/>
      <c r="Q531" s="865"/>
      <c r="R531" s="865"/>
      <c r="S531" s="865"/>
      <c r="T531" s="865"/>
      <c r="U531" s="865"/>
      <c r="V531" s="865"/>
      <c r="W531" s="865"/>
      <c r="X531" s="866"/>
      <c r="Y531" s="866"/>
      <c r="Z531" s="852"/>
      <c r="AA531" s="853"/>
      <c r="AB531" s="853"/>
      <c r="AC531" s="853"/>
      <c r="AD531" s="853"/>
      <c r="AE531" s="853"/>
      <c r="AF531" s="853"/>
      <c r="AG531" s="853"/>
      <c r="AH531" s="853"/>
      <c r="AI531" s="853"/>
      <c r="AJ531" s="853"/>
      <c r="AK531" s="853"/>
      <c r="AL531" s="853"/>
      <c r="AM531" s="853"/>
      <c r="AN531" s="853"/>
      <c r="AO531" s="853"/>
    </row>
    <row r="532" spans="1:41" ht="15">
      <c r="A532" s="867"/>
      <c r="B532" s="855"/>
      <c r="C532" s="749"/>
      <c r="D532" s="745"/>
      <c r="E532" s="749"/>
      <c r="F532" s="864"/>
      <c r="G532" s="864"/>
      <c r="H532" s="749"/>
      <c r="I532" s="749"/>
      <c r="J532" s="749"/>
      <c r="K532" s="865"/>
      <c r="L532" s="865"/>
      <c r="M532" s="865"/>
      <c r="N532" s="865"/>
      <c r="O532" s="865"/>
      <c r="P532" s="865"/>
      <c r="Q532" s="865"/>
      <c r="R532" s="865"/>
      <c r="S532" s="865"/>
      <c r="T532" s="865"/>
      <c r="U532" s="865"/>
      <c r="V532" s="865"/>
      <c r="W532" s="865"/>
      <c r="X532" s="866"/>
      <c r="Y532" s="866"/>
      <c r="Z532" s="852"/>
      <c r="AA532" s="853"/>
      <c r="AB532" s="853"/>
      <c r="AC532" s="853"/>
      <c r="AD532" s="853"/>
      <c r="AE532" s="853"/>
      <c r="AF532" s="853"/>
      <c r="AG532" s="853"/>
      <c r="AH532" s="853"/>
      <c r="AI532" s="853"/>
      <c r="AJ532" s="853"/>
      <c r="AK532" s="853"/>
      <c r="AL532" s="853"/>
      <c r="AM532" s="853"/>
      <c r="AN532" s="853"/>
      <c r="AO532" s="853"/>
    </row>
    <row r="533" spans="1:41" ht="15">
      <c r="A533" s="867"/>
      <c r="B533" s="855"/>
      <c r="C533" s="749"/>
      <c r="D533" s="745"/>
      <c r="E533" s="749"/>
      <c r="F533" s="864"/>
      <c r="G533" s="864"/>
      <c r="H533" s="749"/>
      <c r="I533" s="749"/>
      <c r="J533" s="749"/>
      <c r="K533" s="865"/>
      <c r="L533" s="865"/>
      <c r="M533" s="865"/>
      <c r="N533" s="865"/>
      <c r="O533" s="865"/>
      <c r="P533" s="865"/>
      <c r="Q533" s="865"/>
      <c r="R533" s="865"/>
      <c r="S533" s="865"/>
      <c r="T533" s="865"/>
      <c r="U533" s="865"/>
      <c r="V533" s="865"/>
      <c r="W533" s="865"/>
      <c r="X533" s="866"/>
      <c r="Y533" s="866"/>
      <c r="Z533" s="852"/>
      <c r="AA533" s="853"/>
      <c r="AB533" s="853"/>
      <c r="AC533" s="853"/>
      <c r="AD533" s="853"/>
      <c r="AE533" s="853"/>
      <c r="AF533" s="853"/>
      <c r="AG533" s="853"/>
      <c r="AH533" s="853"/>
      <c r="AI533" s="853"/>
      <c r="AJ533" s="853"/>
      <c r="AK533" s="853"/>
      <c r="AL533" s="853"/>
      <c r="AM533" s="853"/>
      <c r="AN533" s="853"/>
      <c r="AO533" s="853"/>
    </row>
    <row r="534" spans="1:41" ht="15">
      <c r="A534" s="867"/>
      <c r="B534" s="855"/>
      <c r="C534" s="749"/>
      <c r="D534" s="745"/>
      <c r="E534" s="749"/>
      <c r="F534" s="864"/>
      <c r="G534" s="864"/>
      <c r="H534" s="749"/>
      <c r="I534" s="749"/>
      <c r="J534" s="749"/>
      <c r="K534" s="865"/>
      <c r="L534" s="865"/>
      <c r="M534" s="865"/>
      <c r="N534" s="865"/>
      <c r="O534" s="865"/>
      <c r="P534" s="865"/>
      <c r="Q534" s="865"/>
      <c r="R534" s="865"/>
      <c r="S534" s="865"/>
      <c r="T534" s="865"/>
      <c r="U534" s="865"/>
      <c r="V534" s="865"/>
      <c r="W534" s="865"/>
      <c r="X534" s="866"/>
      <c r="Y534" s="866"/>
      <c r="Z534" s="852"/>
      <c r="AA534" s="853"/>
      <c r="AB534" s="853"/>
      <c r="AC534" s="853"/>
      <c r="AD534" s="853"/>
      <c r="AE534" s="853"/>
      <c r="AF534" s="853"/>
      <c r="AG534" s="853"/>
      <c r="AH534" s="853"/>
      <c r="AI534" s="853"/>
      <c r="AJ534" s="853"/>
      <c r="AK534" s="853"/>
      <c r="AL534" s="853"/>
      <c r="AM534" s="853"/>
      <c r="AN534" s="853"/>
      <c r="AO534" s="853"/>
    </row>
    <row r="535" spans="1:41" ht="15">
      <c r="A535" s="867"/>
      <c r="B535" s="855"/>
      <c r="C535" s="749"/>
      <c r="D535" s="745"/>
      <c r="E535" s="749"/>
      <c r="F535" s="864"/>
      <c r="G535" s="864"/>
      <c r="H535" s="749"/>
      <c r="I535" s="749"/>
      <c r="J535" s="749"/>
      <c r="K535" s="865"/>
      <c r="L535" s="865"/>
      <c r="M535" s="865"/>
      <c r="N535" s="865"/>
      <c r="O535" s="865"/>
      <c r="P535" s="865"/>
      <c r="Q535" s="865"/>
      <c r="R535" s="865"/>
      <c r="S535" s="865"/>
      <c r="T535" s="865"/>
      <c r="U535" s="865"/>
      <c r="V535" s="865"/>
      <c r="W535" s="865"/>
      <c r="X535" s="866"/>
      <c r="Y535" s="866"/>
      <c r="Z535" s="852"/>
      <c r="AA535" s="853"/>
      <c r="AB535" s="853"/>
      <c r="AC535" s="853"/>
      <c r="AD535" s="853"/>
      <c r="AE535" s="853"/>
      <c r="AF535" s="853"/>
      <c r="AG535" s="853"/>
      <c r="AH535" s="853"/>
      <c r="AI535" s="853"/>
      <c r="AJ535" s="853"/>
      <c r="AK535" s="853"/>
      <c r="AL535" s="853"/>
      <c r="AM535" s="853"/>
      <c r="AN535" s="853"/>
      <c r="AO535" s="853"/>
    </row>
    <row r="536" spans="1:41" ht="15">
      <c r="A536" s="867"/>
      <c r="B536" s="855"/>
      <c r="C536" s="749"/>
      <c r="D536" s="745"/>
      <c r="E536" s="749"/>
      <c r="F536" s="864"/>
      <c r="G536" s="864"/>
      <c r="H536" s="749"/>
      <c r="I536" s="749"/>
      <c r="J536" s="749"/>
      <c r="K536" s="865"/>
      <c r="L536" s="865"/>
      <c r="M536" s="865"/>
      <c r="N536" s="865"/>
      <c r="O536" s="865"/>
      <c r="P536" s="865"/>
      <c r="Q536" s="865"/>
      <c r="R536" s="865"/>
      <c r="S536" s="865"/>
      <c r="T536" s="865"/>
      <c r="U536" s="865"/>
      <c r="V536" s="865"/>
      <c r="W536" s="865"/>
      <c r="X536" s="866"/>
      <c r="Y536" s="866"/>
      <c r="Z536" s="852"/>
      <c r="AA536" s="853"/>
      <c r="AB536" s="853"/>
      <c r="AC536" s="853"/>
      <c r="AD536" s="853"/>
      <c r="AE536" s="853"/>
      <c r="AF536" s="853"/>
      <c r="AG536" s="853"/>
      <c r="AH536" s="853"/>
      <c r="AI536" s="853"/>
      <c r="AJ536" s="853"/>
      <c r="AK536" s="853"/>
      <c r="AL536" s="853"/>
      <c r="AM536" s="853"/>
      <c r="AN536" s="853"/>
      <c r="AO536" s="853"/>
    </row>
    <row r="537" spans="1:41" ht="15">
      <c r="A537" s="867"/>
      <c r="B537" s="855"/>
      <c r="C537" s="749"/>
      <c r="D537" s="745"/>
      <c r="E537" s="749"/>
      <c r="F537" s="864"/>
      <c r="G537" s="864"/>
      <c r="H537" s="749"/>
      <c r="I537" s="749"/>
      <c r="J537" s="749"/>
      <c r="K537" s="865"/>
      <c r="L537" s="865"/>
      <c r="M537" s="865"/>
      <c r="N537" s="865"/>
      <c r="O537" s="865"/>
      <c r="P537" s="865"/>
      <c r="Q537" s="865"/>
      <c r="R537" s="865"/>
      <c r="S537" s="865"/>
      <c r="T537" s="865"/>
      <c r="U537" s="865"/>
      <c r="V537" s="865"/>
      <c r="W537" s="865"/>
      <c r="X537" s="866"/>
      <c r="Y537" s="866"/>
      <c r="Z537" s="852"/>
      <c r="AA537" s="853"/>
      <c r="AB537" s="853"/>
      <c r="AC537" s="853"/>
      <c r="AD537" s="853"/>
      <c r="AE537" s="853"/>
      <c r="AF537" s="853"/>
      <c r="AG537" s="853"/>
      <c r="AH537" s="853"/>
      <c r="AI537" s="853"/>
      <c r="AJ537" s="853"/>
      <c r="AK537" s="853"/>
      <c r="AL537" s="853"/>
      <c r="AM537" s="853"/>
      <c r="AN537" s="853"/>
      <c r="AO537" s="853"/>
    </row>
    <row r="538" spans="1:41" ht="15">
      <c r="A538" s="867"/>
      <c r="B538" s="855"/>
      <c r="C538" s="749"/>
      <c r="D538" s="745"/>
      <c r="E538" s="749"/>
      <c r="F538" s="864"/>
      <c r="G538" s="864"/>
      <c r="H538" s="749"/>
      <c r="I538" s="749"/>
      <c r="J538" s="749"/>
      <c r="K538" s="865"/>
      <c r="L538" s="865"/>
      <c r="M538" s="865"/>
      <c r="N538" s="865"/>
      <c r="O538" s="865"/>
      <c r="P538" s="865"/>
      <c r="Q538" s="865"/>
      <c r="R538" s="865"/>
      <c r="S538" s="865"/>
      <c r="T538" s="865"/>
      <c r="U538" s="865"/>
      <c r="V538" s="865"/>
      <c r="W538" s="865"/>
      <c r="X538" s="866"/>
      <c r="Y538" s="866"/>
      <c r="Z538" s="852"/>
      <c r="AA538" s="853"/>
      <c r="AB538" s="853"/>
      <c r="AC538" s="853"/>
      <c r="AD538" s="853"/>
      <c r="AE538" s="853"/>
      <c r="AF538" s="853"/>
      <c r="AG538" s="853"/>
      <c r="AH538" s="853"/>
      <c r="AI538" s="853"/>
      <c r="AJ538" s="853"/>
      <c r="AK538" s="853"/>
      <c r="AL538" s="853"/>
      <c r="AM538" s="853"/>
      <c r="AN538" s="853"/>
      <c r="AO538" s="853"/>
    </row>
    <row r="539" spans="1:41" ht="15">
      <c r="A539" s="867"/>
      <c r="B539" s="855"/>
      <c r="C539" s="749"/>
      <c r="D539" s="745"/>
      <c r="E539" s="749"/>
      <c r="F539" s="864"/>
      <c r="G539" s="864"/>
      <c r="H539" s="749"/>
      <c r="I539" s="749"/>
      <c r="J539" s="749"/>
      <c r="K539" s="865"/>
      <c r="L539" s="865"/>
      <c r="M539" s="865"/>
      <c r="N539" s="865"/>
      <c r="O539" s="865"/>
      <c r="P539" s="865"/>
      <c r="Q539" s="865"/>
      <c r="R539" s="865"/>
      <c r="S539" s="865"/>
      <c r="T539" s="865"/>
      <c r="U539" s="865"/>
      <c r="V539" s="865"/>
      <c r="W539" s="865"/>
      <c r="X539" s="866"/>
      <c r="Y539" s="866"/>
      <c r="Z539" s="852"/>
      <c r="AA539" s="853"/>
      <c r="AB539" s="853"/>
      <c r="AC539" s="853"/>
      <c r="AD539" s="853"/>
      <c r="AE539" s="853"/>
      <c r="AF539" s="853"/>
      <c r="AG539" s="853"/>
      <c r="AH539" s="853"/>
      <c r="AI539" s="853"/>
      <c r="AJ539" s="853"/>
      <c r="AK539" s="853"/>
      <c r="AL539" s="853"/>
      <c r="AM539" s="853"/>
      <c r="AN539" s="853"/>
      <c r="AO539" s="853"/>
    </row>
    <row r="540" spans="1:41" ht="15">
      <c r="A540" s="867"/>
      <c r="B540" s="855"/>
      <c r="C540" s="749"/>
      <c r="D540" s="745"/>
      <c r="E540" s="749"/>
      <c r="F540" s="864"/>
      <c r="G540" s="864"/>
      <c r="H540" s="749"/>
      <c r="I540" s="749"/>
      <c r="J540" s="749"/>
      <c r="K540" s="865"/>
      <c r="L540" s="865"/>
      <c r="M540" s="865"/>
      <c r="N540" s="865"/>
      <c r="O540" s="865"/>
      <c r="P540" s="865"/>
      <c r="Q540" s="865"/>
      <c r="R540" s="865"/>
      <c r="S540" s="865"/>
      <c r="T540" s="865"/>
      <c r="U540" s="865"/>
      <c r="V540" s="865"/>
      <c r="W540" s="865"/>
      <c r="X540" s="866"/>
      <c r="Y540" s="866"/>
      <c r="Z540" s="852"/>
      <c r="AA540" s="853"/>
      <c r="AB540" s="853"/>
      <c r="AC540" s="853"/>
      <c r="AD540" s="853"/>
      <c r="AE540" s="853"/>
      <c r="AF540" s="853"/>
      <c r="AG540" s="853"/>
      <c r="AH540" s="853"/>
      <c r="AI540" s="853"/>
      <c r="AJ540" s="853"/>
      <c r="AK540" s="853"/>
      <c r="AL540" s="853"/>
      <c r="AM540" s="853"/>
      <c r="AN540" s="853"/>
      <c r="AO540" s="853"/>
    </row>
    <row r="541" spans="1:41" ht="15">
      <c r="A541" s="867"/>
      <c r="B541" s="855"/>
      <c r="C541" s="749"/>
      <c r="D541" s="745"/>
      <c r="E541" s="749"/>
      <c r="F541" s="864"/>
      <c r="G541" s="864"/>
      <c r="H541" s="749"/>
      <c r="I541" s="749"/>
      <c r="J541" s="749"/>
      <c r="K541" s="865"/>
      <c r="L541" s="865"/>
      <c r="M541" s="865"/>
      <c r="N541" s="865"/>
      <c r="O541" s="865"/>
      <c r="P541" s="865"/>
      <c r="Q541" s="865"/>
      <c r="R541" s="865"/>
      <c r="S541" s="865"/>
      <c r="T541" s="865"/>
      <c r="U541" s="865"/>
      <c r="V541" s="865"/>
      <c r="W541" s="865"/>
      <c r="X541" s="866"/>
      <c r="Y541" s="866"/>
      <c r="Z541" s="852"/>
      <c r="AA541" s="853"/>
      <c r="AB541" s="853"/>
      <c r="AC541" s="853"/>
      <c r="AD541" s="853"/>
      <c r="AE541" s="853"/>
      <c r="AF541" s="853"/>
      <c r="AG541" s="853"/>
      <c r="AH541" s="853"/>
      <c r="AI541" s="853"/>
      <c r="AJ541" s="853"/>
      <c r="AK541" s="853"/>
      <c r="AL541" s="853"/>
      <c r="AM541" s="853"/>
      <c r="AN541" s="853"/>
      <c r="AO541" s="853"/>
    </row>
    <row r="542" spans="1:41" ht="15">
      <c r="A542" s="867"/>
      <c r="B542" s="855"/>
      <c r="C542" s="749"/>
      <c r="D542" s="745"/>
      <c r="E542" s="749"/>
      <c r="F542" s="864"/>
      <c r="G542" s="864"/>
      <c r="H542" s="749"/>
      <c r="I542" s="749"/>
      <c r="J542" s="749"/>
      <c r="K542" s="865"/>
      <c r="L542" s="865"/>
      <c r="M542" s="865"/>
      <c r="N542" s="865"/>
      <c r="O542" s="865"/>
      <c r="P542" s="865"/>
      <c r="Q542" s="865"/>
      <c r="R542" s="865"/>
      <c r="S542" s="865"/>
      <c r="T542" s="865"/>
      <c r="U542" s="865"/>
      <c r="V542" s="865"/>
      <c r="W542" s="865"/>
      <c r="X542" s="866"/>
      <c r="Y542" s="866"/>
      <c r="Z542" s="852"/>
      <c r="AA542" s="853"/>
      <c r="AB542" s="853"/>
      <c r="AC542" s="853"/>
      <c r="AD542" s="853"/>
      <c r="AE542" s="853"/>
      <c r="AF542" s="853"/>
      <c r="AG542" s="853"/>
      <c r="AH542" s="853"/>
      <c r="AI542" s="853"/>
      <c r="AJ542" s="853"/>
      <c r="AK542" s="853"/>
      <c r="AL542" s="853"/>
      <c r="AM542" s="853"/>
      <c r="AN542" s="853"/>
      <c r="AO542" s="853"/>
    </row>
    <row r="543" spans="1:41" ht="15">
      <c r="A543" s="867"/>
      <c r="B543" s="855"/>
      <c r="C543" s="749"/>
      <c r="D543" s="745"/>
      <c r="E543" s="749"/>
      <c r="F543" s="864"/>
      <c r="G543" s="864"/>
      <c r="H543" s="749"/>
      <c r="I543" s="749"/>
      <c r="J543" s="749"/>
      <c r="K543" s="865"/>
      <c r="L543" s="865"/>
      <c r="M543" s="865"/>
      <c r="N543" s="865"/>
      <c r="O543" s="865"/>
      <c r="P543" s="865"/>
      <c r="Q543" s="865"/>
      <c r="R543" s="865"/>
      <c r="S543" s="865"/>
      <c r="T543" s="865"/>
      <c r="U543" s="865"/>
      <c r="V543" s="865"/>
      <c r="W543" s="865"/>
      <c r="X543" s="866"/>
      <c r="Y543" s="866"/>
      <c r="Z543" s="852"/>
      <c r="AA543" s="853"/>
      <c r="AB543" s="853"/>
      <c r="AC543" s="853"/>
      <c r="AD543" s="853"/>
      <c r="AE543" s="853"/>
      <c r="AF543" s="853"/>
      <c r="AG543" s="853"/>
      <c r="AH543" s="853"/>
      <c r="AI543" s="853"/>
      <c r="AJ543" s="853"/>
      <c r="AK543" s="853"/>
      <c r="AL543" s="853"/>
      <c r="AM543" s="853"/>
      <c r="AN543" s="853"/>
      <c r="AO543" s="853"/>
    </row>
    <row r="544" spans="1:41" ht="15">
      <c r="A544" s="867"/>
      <c r="B544" s="855"/>
      <c r="C544" s="749"/>
      <c r="D544" s="745"/>
      <c r="E544" s="749"/>
      <c r="F544" s="864"/>
      <c r="G544" s="864"/>
      <c r="H544" s="749"/>
      <c r="I544" s="749"/>
      <c r="J544" s="749"/>
      <c r="K544" s="865"/>
      <c r="L544" s="865"/>
      <c r="M544" s="865"/>
      <c r="N544" s="865"/>
      <c r="O544" s="865"/>
      <c r="P544" s="865"/>
      <c r="Q544" s="865"/>
      <c r="R544" s="865"/>
      <c r="S544" s="865"/>
      <c r="T544" s="865"/>
      <c r="U544" s="865"/>
      <c r="V544" s="865"/>
      <c r="W544" s="865"/>
      <c r="X544" s="866"/>
      <c r="Y544" s="866"/>
      <c r="Z544" s="852"/>
      <c r="AA544" s="853"/>
      <c r="AB544" s="853"/>
      <c r="AC544" s="853"/>
      <c r="AD544" s="853"/>
      <c r="AE544" s="853"/>
      <c r="AF544" s="853"/>
      <c r="AG544" s="853"/>
      <c r="AH544" s="853"/>
      <c r="AI544" s="853"/>
      <c r="AJ544" s="853"/>
      <c r="AK544" s="853"/>
      <c r="AL544" s="853"/>
      <c r="AM544" s="853"/>
      <c r="AN544" s="853"/>
      <c r="AO544" s="853"/>
    </row>
    <row r="545" spans="1:41" ht="15">
      <c r="A545" s="867"/>
      <c r="B545" s="855"/>
      <c r="C545" s="749"/>
      <c r="D545" s="745"/>
      <c r="E545" s="749"/>
      <c r="F545" s="864"/>
      <c r="G545" s="864"/>
      <c r="H545" s="749"/>
      <c r="I545" s="749"/>
      <c r="J545" s="749"/>
      <c r="K545" s="865"/>
      <c r="L545" s="865"/>
      <c r="M545" s="865"/>
      <c r="N545" s="865"/>
      <c r="O545" s="865"/>
      <c r="P545" s="865"/>
      <c r="Q545" s="865"/>
      <c r="R545" s="865"/>
      <c r="S545" s="865"/>
      <c r="T545" s="865"/>
      <c r="U545" s="865"/>
      <c r="V545" s="865"/>
      <c r="W545" s="865"/>
      <c r="X545" s="866"/>
      <c r="Y545" s="866"/>
      <c r="Z545" s="852"/>
      <c r="AA545" s="853"/>
      <c r="AB545" s="853"/>
      <c r="AC545" s="853"/>
      <c r="AD545" s="853"/>
      <c r="AE545" s="853"/>
      <c r="AF545" s="853"/>
      <c r="AG545" s="853"/>
      <c r="AH545" s="853"/>
      <c r="AI545" s="853"/>
      <c r="AJ545" s="853"/>
      <c r="AK545" s="853"/>
      <c r="AL545" s="853"/>
      <c r="AM545" s="853"/>
      <c r="AN545" s="853"/>
      <c r="AO545" s="853"/>
    </row>
    <row r="546" spans="1:41" ht="15">
      <c r="A546" s="867"/>
      <c r="B546" s="855"/>
      <c r="C546" s="749"/>
      <c r="D546" s="745"/>
      <c r="E546" s="749"/>
      <c r="F546" s="864"/>
      <c r="G546" s="864"/>
      <c r="H546" s="749"/>
      <c r="I546" s="749"/>
      <c r="J546" s="749"/>
      <c r="K546" s="865"/>
      <c r="L546" s="865"/>
      <c r="M546" s="865"/>
      <c r="N546" s="865"/>
      <c r="O546" s="865"/>
      <c r="P546" s="865"/>
      <c r="Q546" s="865"/>
      <c r="R546" s="865"/>
      <c r="S546" s="865"/>
      <c r="T546" s="865"/>
      <c r="U546" s="865"/>
      <c r="V546" s="865"/>
      <c r="W546" s="865"/>
      <c r="X546" s="866"/>
      <c r="Y546" s="866"/>
      <c r="Z546" s="852"/>
      <c r="AA546" s="853"/>
      <c r="AB546" s="853"/>
      <c r="AC546" s="853"/>
      <c r="AD546" s="853"/>
      <c r="AE546" s="853"/>
      <c r="AF546" s="853"/>
      <c r="AG546" s="853"/>
      <c r="AH546" s="853"/>
      <c r="AI546" s="853"/>
      <c r="AJ546" s="853"/>
      <c r="AK546" s="853"/>
      <c r="AL546" s="853"/>
      <c r="AM546" s="853"/>
      <c r="AN546" s="853"/>
      <c r="AO546" s="853"/>
    </row>
    <row r="547" spans="1:41" ht="15">
      <c r="A547" s="867"/>
      <c r="B547" s="855"/>
      <c r="C547" s="749"/>
      <c r="D547" s="745"/>
      <c r="E547" s="749"/>
      <c r="F547" s="864"/>
      <c r="G547" s="864"/>
      <c r="H547" s="749"/>
      <c r="I547" s="749"/>
      <c r="J547" s="749"/>
      <c r="K547" s="865"/>
      <c r="L547" s="865"/>
      <c r="M547" s="865"/>
      <c r="N547" s="865"/>
      <c r="O547" s="865"/>
      <c r="P547" s="865"/>
      <c r="Q547" s="865"/>
      <c r="R547" s="865"/>
      <c r="S547" s="865"/>
      <c r="T547" s="865"/>
      <c r="U547" s="865"/>
      <c r="V547" s="865"/>
      <c r="W547" s="865"/>
      <c r="X547" s="866"/>
      <c r="Y547" s="866"/>
      <c r="Z547" s="852"/>
      <c r="AA547" s="853"/>
      <c r="AB547" s="853"/>
      <c r="AC547" s="853"/>
      <c r="AD547" s="853"/>
      <c r="AE547" s="853"/>
      <c r="AF547" s="853"/>
      <c r="AG547" s="853"/>
      <c r="AH547" s="853"/>
      <c r="AI547" s="853"/>
      <c r="AJ547" s="853"/>
      <c r="AK547" s="853"/>
      <c r="AL547" s="853"/>
      <c r="AM547" s="853"/>
      <c r="AN547" s="853"/>
      <c r="AO547" s="853"/>
    </row>
    <row r="548" spans="1:41" ht="15">
      <c r="A548" s="867"/>
      <c r="B548" s="855"/>
      <c r="C548" s="749"/>
      <c r="D548" s="745"/>
      <c r="E548" s="749"/>
      <c r="F548" s="864"/>
      <c r="G548" s="864"/>
      <c r="H548" s="749"/>
      <c r="I548" s="749"/>
      <c r="J548" s="749"/>
      <c r="K548" s="865"/>
      <c r="L548" s="865"/>
      <c r="M548" s="865"/>
      <c r="N548" s="865"/>
      <c r="O548" s="865"/>
      <c r="P548" s="865"/>
      <c r="Q548" s="865"/>
      <c r="R548" s="865"/>
      <c r="S548" s="865"/>
      <c r="T548" s="865"/>
      <c r="U548" s="865"/>
      <c r="V548" s="865"/>
      <c r="W548" s="865"/>
      <c r="X548" s="866"/>
      <c r="Y548" s="866"/>
      <c r="Z548" s="852"/>
      <c r="AA548" s="853"/>
      <c r="AB548" s="853"/>
      <c r="AC548" s="853"/>
      <c r="AD548" s="853"/>
      <c r="AE548" s="853"/>
      <c r="AF548" s="853"/>
      <c r="AG548" s="853"/>
      <c r="AH548" s="853"/>
      <c r="AI548" s="853"/>
      <c r="AJ548" s="853"/>
      <c r="AK548" s="853"/>
      <c r="AL548" s="853"/>
      <c r="AM548" s="853"/>
      <c r="AN548" s="853"/>
      <c r="AO548" s="853"/>
    </row>
    <row r="549" spans="1:41" ht="15">
      <c r="A549" s="867"/>
      <c r="B549" s="855"/>
      <c r="C549" s="749"/>
      <c r="D549" s="745"/>
      <c r="E549" s="749"/>
      <c r="F549" s="864"/>
      <c r="G549" s="864"/>
      <c r="H549" s="749"/>
      <c r="I549" s="749"/>
      <c r="J549" s="749"/>
      <c r="K549" s="865"/>
      <c r="L549" s="865"/>
      <c r="M549" s="865"/>
      <c r="N549" s="865"/>
      <c r="O549" s="865"/>
      <c r="P549" s="865"/>
      <c r="Q549" s="865"/>
      <c r="R549" s="865"/>
      <c r="S549" s="865"/>
      <c r="T549" s="865"/>
      <c r="U549" s="865"/>
      <c r="V549" s="865"/>
      <c r="W549" s="865"/>
      <c r="X549" s="866"/>
      <c r="Y549" s="866"/>
      <c r="Z549" s="852"/>
      <c r="AA549" s="853"/>
      <c r="AB549" s="853"/>
      <c r="AC549" s="853"/>
      <c r="AD549" s="853"/>
      <c r="AE549" s="853"/>
      <c r="AF549" s="853"/>
      <c r="AG549" s="853"/>
      <c r="AH549" s="853"/>
      <c r="AI549" s="853"/>
      <c r="AJ549" s="853"/>
      <c r="AK549" s="853"/>
      <c r="AL549" s="853"/>
      <c r="AM549" s="853"/>
      <c r="AN549" s="853"/>
      <c r="AO549" s="853"/>
    </row>
    <row r="550" spans="1:41" ht="15">
      <c r="A550" s="867"/>
      <c r="B550" s="855"/>
      <c r="C550" s="749"/>
      <c r="D550" s="745"/>
      <c r="E550" s="749"/>
      <c r="F550" s="864"/>
      <c r="G550" s="864"/>
      <c r="H550" s="749"/>
      <c r="I550" s="749"/>
      <c r="J550" s="749"/>
      <c r="K550" s="865"/>
      <c r="L550" s="865"/>
      <c r="M550" s="865"/>
      <c r="N550" s="865"/>
      <c r="O550" s="865"/>
      <c r="P550" s="865"/>
      <c r="Q550" s="865"/>
      <c r="R550" s="865"/>
      <c r="S550" s="865"/>
      <c r="T550" s="865"/>
      <c r="U550" s="865"/>
      <c r="V550" s="865"/>
      <c r="W550" s="865"/>
      <c r="X550" s="866"/>
      <c r="Y550" s="866"/>
      <c r="Z550" s="852"/>
      <c r="AA550" s="853"/>
      <c r="AB550" s="853"/>
      <c r="AC550" s="853"/>
      <c r="AD550" s="853"/>
      <c r="AE550" s="853"/>
      <c r="AF550" s="853"/>
      <c r="AG550" s="853"/>
      <c r="AH550" s="853"/>
      <c r="AI550" s="853"/>
      <c r="AJ550" s="853"/>
      <c r="AK550" s="853"/>
      <c r="AL550" s="853"/>
      <c r="AM550" s="853"/>
      <c r="AN550" s="853"/>
      <c r="AO550" s="853"/>
    </row>
    <row r="551" spans="1:41" ht="15">
      <c r="A551" s="867"/>
      <c r="B551" s="855"/>
      <c r="C551" s="749"/>
      <c r="D551" s="745"/>
      <c r="E551" s="749"/>
      <c r="F551" s="864"/>
      <c r="G551" s="864"/>
      <c r="H551" s="749"/>
      <c r="I551" s="749"/>
      <c r="J551" s="749"/>
      <c r="K551" s="865"/>
      <c r="L551" s="865"/>
      <c r="M551" s="865"/>
      <c r="N551" s="865"/>
      <c r="O551" s="865"/>
      <c r="P551" s="865"/>
      <c r="Q551" s="865"/>
      <c r="R551" s="865"/>
      <c r="S551" s="865"/>
      <c r="T551" s="865"/>
      <c r="U551" s="865"/>
      <c r="V551" s="865"/>
      <c r="W551" s="865"/>
      <c r="X551" s="866"/>
      <c r="Y551" s="866"/>
      <c r="Z551" s="852"/>
      <c r="AA551" s="853"/>
      <c r="AB551" s="853"/>
      <c r="AC551" s="853"/>
      <c r="AD551" s="853"/>
      <c r="AE551" s="853"/>
      <c r="AF551" s="853"/>
      <c r="AG551" s="853"/>
      <c r="AH551" s="853"/>
      <c r="AI551" s="853"/>
      <c r="AJ551" s="853"/>
      <c r="AK551" s="853"/>
      <c r="AL551" s="853"/>
      <c r="AM551" s="853"/>
      <c r="AN551" s="853"/>
      <c r="AO551" s="853"/>
    </row>
    <row r="552" spans="1:41" ht="15">
      <c r="A552" s="867"/>
      <c r="B552" s="855"/>
      <c r="C552" s="749"/>
      <c r="D552" s="745"/>
      <c r="E552" s="749"/>
      <c r="F552" s="864"/>
      <c r="G552" s="864"/>
      <c r="H552" s="749"/>
      <c r="I552" s="749"/>
      <c r="J552" s="749"/>
      <c r="K552" s="865"/>
      <c r="L552" s="865"/>
      <c r="M552" s="865"/>
      <c r="N552" s="865"/>
      <c r="O552" s="865"/>
      <c r="P552" s="865"/>
      <c r="Q552" s="865"/>
      <c r="R552" s="865"/>
      <c r="S552" s="865"/>
      <c r="T552" s="865"/>
      <c r="U552" s="865"/>
      <c r="V552" s="865"/>
      <c r="W552" s="865"/>
      <c r="X552" s="866"/>
      <c r="Y552" s="866"/>
      <c r="Z552" s="852"/>
      <c r="AA552" s="853"/>
      <c r="AB552" s="853"/>
      <c r="AC552" s="853"/>
      <c r="AD552" s="853"/>
      <c r="AE552" s="853"/>
      <c r="AF552" s="853"/>
      <c r="AG552" s="853"/>
      <c r="AH552" s="853"/>
      <c r="AI552" s="853"/>
      <c r="AJ552" s="853"/>
      <c r="AK552" s="853"/>
      <c r="AL552" s="853"/>
      <c r="AM552" s="853"/>
      <c r="AN552" s="853"/>
      <c r="AO552" s="853"/>
    </row>
    <row r="553" spans="1:41" ht="15">
      <c r="A553" s="867"/>
      <c r="B553" s="855"/>
      <c r="C553" s="749"/>
      <c r="D553" s="745"/>
      <c r="E553" s="749"/>
      <c r="F553" s="864"/>
      <c r="G553" s="864"/>
      <c r="H553" s="749"/>
      <c r="I553" s="749"/>
      <c r="J553" s="749"/>
      <c r="K553" s="865"/>
      <c r="L553" s="865"/>
      <c r="M553" s="865"/>
      <c r="N553" s="865"/>
      <c r="O553" s="865"/>
      <c r="P553" s="865"/>
      <c r="Q553" s="865"/>
      <c r="R553" s="865"/>
      <c r="S553" s="865"/>
      <c r="T553" s="865"/>
      <c r="U553" s="865"/>
      <c r="V553" s="865"/>
      <c r="W553" s="865"/>
      <c r="X553" s="866"/>
      <c r="Y553" s="866"/>
      <c r="Z553" s="852"/>
      <c r="AA553" s="853"/>
      <c r="AB553" s="853"/>
      <c r="AC553" s="853"/>
      <c r="AD553" s="853"/>
      <c r="AE553" s="853"/>
      <c r="AF553" s="853"/>
      <c r="AG553" s="853"/>
      <c r="AH553" s="853"/>
      <c r="AI553" s="853"/>
      <c r="AJ553" s="853"/>
      <c r="AK553" s="853"/>
      <c r="AL553" s="853"/>
      <c r="AM553" s="853"/>
      <c r="AN553" s="853"/>
      <c r="AO553" s="853"/>
    </row>
    <row r="554" spans="1:41" ht="15">
      <c r="A554" s="867"/>
      <c r="B554" s="855"/>
      <c r="C554" s="749"/>
      <c r="D554" s="745"/>
      <c r="E554" s="749"/>
      <c r="F554" s="864"/>
      <c r="G554" s="864"/>
      <c r="H554" s="749"/>
      <c r="I554" s="749"/>
      <c r="J554" s="749"/>
      <c r="K554" s="865"/>
      <c r="L554" s="865"/>
      <c r="M554" s="865"/>
      <c r="N554" s="865"/>
      <c r="O554" s="865"/>
      <c r="P554" s="865"/>
      <c r="Q554" s="865"/>
      <c r="R554" s="865"/>
      <c r="S554" s="865"/>
      <c r="T554" s="865"/>
      <c r="U554" s="865"/>
      <c r="V554" s="865"/>
      <c r="W554" s="865"/>
      <c r="X554" s="866"/>
      <c r="Y554" s="866"/>
      <c r="Z554" s="852"/>
      <c r="AA554" s="853"/>
      <c r="AB554" s="853"/>
      <c r="AC554" s="853"/>
      <c r="AD554" s="853"/>
      <c r="AE554" s="853"/>
      <c r="AF554" s="853"/>
      <c r="AG554" s="853"/>
      <c r="AH554" s="853"/>
      <c r="AI554" s="853"/>
      <c r="AJ554" s="853"/>
      <c r="AK554" s="853"/>
      <c r="AL554" s="853"/>
      <c r="AM554" s="853"/>
      <c r="AN554" s="853"/>
      <c r="AO554" s="853"/>
    </row>
    <row r="555" spans="1:41" ht="15">
      <c r="A555" s="867"/>
      <c r="B555" s="855"/>
      <c r="C555" s="749"/>
      <c r="D555" s="745"/>
      <c r="E555" s="749"/>
      <c r="F555" s="864"/>
      <c r="G555" s="864"/>
      <c r="H555" s="749"/>
      <c r="I555" s="749"/>
      <c r="J555" s="749"/>
      <c r="K555" s="865"/>
      <c r="L555" s="865"/>
      <c r="M555" s="865"/>
      <c r="N555" s="865"/>
      <c r="O555" s="865"/>
      <c r="P555" s="865"/>
      <c r="Q555" s="865"/>
      <c r="R555" s="865"/>
      <c r="S555" s="865"/>
      <c r="T555" s="865"/>
      <c r="U555" s="865"/>
      <c r="V555" s="865"/>
      <c r="W555" s="865"/>
      <c r="X555" s="866"/>
      <c r="Y555" s="866"/>
      <c r="Z555" s="852"/>
      <c r="AA555" s="853"/>
      <c r="AB555" s="853"/>
      <c r="AC555" s="853"/>
      <c r="AD555" s="853"/>
      <c r="AE555" s="853"/>
      <c r="AF555" s="853"/>
      <c r="AG555" s="853"/>
      <c r="AH555" s="853"/>
      <c r="AI555" s="853"/>
      <c r="AJ555" s="853"/>
      <c r="AK555" s="853"/>
      <c r="AL555" s="853"/>
      <c r="AM555" s="853"/>
      <c r="AN555" s="853"/>
      <c r="AO555" s="853"/>
    </row>
    <row r="556" spans="1:41" ht="15">
      <c r="A556" s="867"/>
      <c r="B556" s="855"/>
      <c r="C556" s="749"/>
      <c r="D556" s="745"/>
      <c r="E556" s="749"/>
      <c r="F556" s="864"/>
      <c r="G556" s="864"/>
      <c r="H556" s="749"/>
      <c r="I556" s="749"/>
      <c r="J556" s="749"/>
      <c r="K556" s="865"/>
      <c r="L556" s="865"/>
      <c r="M556" s="865"/>
      <c r="N556" s="865"/>
      <c r="O556" s="865"/>
      <c r="P556" s="865"/>
      <c r="Q556" s="865"/>
      <c r="R556" s="865"/>
      <c r="S556" s="865"/>
      <c r="T556" s="865"/>
      <c r="U556" s="865"/>
      <c r="V556" s="865"/>
      <c r="W556" s="865"/>
      <c r="X556" s="866"/>
      <c r="Y556" s="866"/>
      <c r="Z556" s="852"/>
      <c r="AA556" s="853"/>
      <c r="AB556" s="853"/>
      <c r="AC556" s="853"/>
      <c r="AD556" s="853"/>
      <c r="AE556" s="853"/>
      <c r="AF556" s="853"/>
      <c r="AG556" s="853"/>
      <c r="AH556" s="853"/>
      <c r="AI556" s="853"/>
      <c r="AJ556" s="853"/>
      <c r="AK556" s="853"/>
      <c r="AL556" s="853"/>
      <c r="AM556" s="853"/>
      <c r="AN556" s="853"/>
      <c r="AO556" s="853"/>
    </row>
    <row r="557" spans="1:41" ht="15">
      <c r="A557" s="867"/>
      <c r="B557" s="855"/>
      <c r="C557" s="749"/>
      <c r="D557" s="745"/>
      <c r="E557" s="749"/>
      <c r="F557" s="864"/>
      <c r="G557" s="864"/>
      <c r="H557" s="749"/>
      <c r="I557" s="749"/>
      <c r="J557" s="749"/>
      <c r="K557" s="865"/>
      <c r="L557" s="865"/>
      <c r="M557" s="865"/>
      <c r="N557" s="865"/>
      <c r="O557" s="865"/>
      <c r="P557" s="865"/>
      <c r="Q557" s="865"/>
      <c r="R557" s="865"/>
      <c r="S557" s="865"/>
      <c r="T557" s="865"/>
      <c r="U557" s="865"/>
      <c r="V557" s="865"/>
      <c r="W557" s="865"/>
      <c r="X557" s="866"/>
      <c r="Y557" s="866"/>
      <c r="Z557" s="852"/>
      <c r="AA557" s="853"/>
      <c r="AB557" s="853"/>
      <c r="AC557" s="853"/>
      <c r="AD557" s="853"/>
      <c r="AE557" s="853"/>
      <c r="AF557" s="853"/>
      <c r="AG557" s="853"/>
      <c r="AH557" s="853"/>
      <c r="AI557" s="853"/>
      <c r="AJ557" s="853"/>
      <c r="AK557" s="853"/>
      <c r="AL557" s="853"/>
      <c r="AM557" s="853"/>
      <c r="AN557" s="853"/>
      <c r="AO557" s="853"/>
    </row>
    <row r="558" spans="1:41" ht="15">
      <c r="A558" s="867"/>
      <c r="B558" s="855"/>
      <c r="C558" s="749"/>
      <c r="D558" s="745"/>
      <c r="E558" s="749"/>
      <c r="F558" s="864"/>
      <c r="G558" s="864"/>
      <c r="H558" s="749"/>
      <c r="I558" s="749"/>
      <c r="J558" s="749"/>
      <c r="K558" s="865"/>
      <c r="L558" s="865"/>
      <c r="M558" s="865"/>
      <c r="N558" s="865"/>
      <c r="O558" s="865"/>
      <c r="P558" s="865"/>
      <c r="Q558" s="865"/>
      <c r="R558" s="865"/>
      <c r="S558" s="865"/>
      <c r="T558" s="865"/>
      <c r="U558" s="865"/>
      <c r="V558" s="865"/>
      <c r="W558" s="865"/>
      <c r="X558" s="866"/>
      <c r="Y558" s="866"/>
      <c r="Z558" s="852"/>
      <c r="AA558" s="853"/>
      <c r="AB558" s="853"/>
      <c r="AC558" s="853"/>
      <c r="AD558" s="853"/>
      <c r="AE558" s="853"/>
      <c r="AF558" s="853"/>
      <c r="AG558" s="853"/>
      <c r="AH558" s="853"/>
      <c r="AI558" s="853"/>
      <c r="AJ558" s="853"/>
      <c r="AK558" s="853"/>
      <c r="AL558" s="853"/>
      <c r="AM558" s="853"/>
      <c r="AN558" s="853"/>
      <c r="AO558" s="853"/>
    </row>
    <row r="559" spans="1:41" ht="15">
      <c r="A559" s="867"/>
      <c r="B559" s="855"/>
      <c r="C559" s="749"/>
      <c r="D559" s="745"/>
      <c r="E559" s="749"/>
      <c r="F559" s="864"/>
      <c r="G559" s="864"/>
      <c r="H559" s="749"/>
      <c r="I559" s="749"/>
      <c r="J559" s="749"/>
      <c r="K559" s="865"/>
      <c r="L559" s="865"/>
      <c r="M559" s="865"/>
      <c r="N559" s="865"/>
      <c r="O559" s="865"/>
      <c r="P559" s="865"/>
      <c r="Q559" s="865"/>
      <c r="R559" s="865"/>
      <c r="S559" s="865"/>
      <c r="T559" s="865"/>
      <c r="U559" s="865"/>
      <c r="V559" s="865"/>
      <c r="W559" s="865"/>
      <c r="X559" s="866"/>
      <c r="Y559" s="866"/>
      <c r="Z559" s="852"/>
      <c r="AA559" s="853"/>
      <c r="AB559" s="853"/>
      <c r="AC559" s="853"/>
      <c r="AD559" s="853"/>
      <c r="AE559" s="853"/>
      <c r="AF559" s="853"/>
      <c r="AG559" s="853"/>
      <c r="AH559" s="853"/>
      <c r="AI559" s="853"/>
      <c r="AJ559" s="853"/>
      <c r="AK559" s="853"/>
      <c r="AL559" s="853"/>
      <c r="AM559" s="853"/>
      <c r="AN559" s="853"/>
      <c r="AO559" s="853"/>
    </row>
    <row r="560" spans="1:41" ht="15">
      <c r="A560" s="867"/>
      <c r="B560" s="855"/>
      <c r="C560" s="749"/>
      <c r="D560" s="745"/>
      <c r="E560" s="749"/>
      <c r="F560" s="864"/>
      <c r="G560" s="864"/>
      <c r="H560" s="749"/>
      <c r="I560" s="749"/>
      <c r="J560" s="749"/>
      <c r="K560" s="865"/>
      <c r="L560" s="865"/>
      <c r="M560" s="865"/>
      <c r="N560" s="865"/>
      <c r="O560" s="865"/>
      <c r="P560" s="865"/>
      <c r="Q560" s="865"/>
      <c r="R560" s="865"/>
      <c r="S560" s="865"/>
      <c r="T560" s="865"/>
      <c r="U560" s="865"/>
      <c r="V560" s="865"/>
      <c r="W560" s="865"/>
      <c r="X560" s="866"/>
      <c r="Y560" s="866"/>
      <c r="Z560" s="852"/>
      <c r="AA560" s="853"/>
      <c r="AB560" s="853"/>
      <c r="AC560" s="853"/>
      <c r="AD560" s="853"/>
      <c r="AE560" s="853"/>
      <c r="AF560" s="853"/>
      <c r="AG560" s="853"/>
      <c r="AH560" s="853"/>
      <c r="AI560" s="853"/>
      <c r="AJ560" s="853"/>
      <c r="AK560" s="853"/>
      <c r="AL560" s="853"/>
      <c r="AM560" s="853"/>
      <c r="AN560" s="853"/>
      <c r="AO560" s="853"/>
    </row>
    <row r="561" spans="1:41" ht="15">
      <c r="A561" s="867"/>
      <c r="B561" s="855"/>
      <c r="C561" s="749"/>
      <c r="D561" s="745"/>
      <c r="E561" s="749"/>
      <c r="F561" s="864"/>
      <c r="G561" s="864"/>
      <c r="H561" s="749"/>
      <c r="I561" s="749"/>
      <c r="J561" s="749"/>
      <c r="K561" s="865"/>
      <c r="L561" s="865"/>
      <c r="M561" s="865"/>
      <c r="N561" s="865"/>
      <c r="O561" s="865"/>
      <c r="P561" s="865"/>
      <c r="Q561" s="865"/>
      <c r="R561" s="865"/>
      <c r="S561" s="865"/>
      <c r="T561" s="865"/>
      <c r="U561" s="865"/>
      <c r="V561" s="865"/>
      <c r="W561" s="865"/>
      <c r="X561" s="866"/>
      <c r="Y561" s="866"/>
      <c r="Z561" s="852"/>
      <c r="AA561" s="853"/>
      <c r="AB561" s="853"/>
      <c r="AC561" s="853"/>
      <c r="AD561" s="853"/>
      <c r="AE561" s="853"/>
      <c r="AF561" s="853"/>
      <c r="AG561" s="853"/>
      <c r="AH561" s="853"/>
      <c r="AI561" s="853"/>
      <c r="AJ561" s="853"/>
      <c r="AK561" s="853"/>
      <c r="AL561" s="853"/>
      <c r="AM561" s="853"/>
      <c r="AN561" s="853"/>
      <c r="AO561" s="853"/>
    </row>
    <row r="562" spans="1:41" ht="15">
      <c r="A562" s="867"/>
      <c r="B562" s="855"/>
      <c r="C562" s="749"/>
      <c r="D562" s="745"/>
      <c r="E562" s="749"/>
      <c r="F562" s="864"/>
      <c r="G562" s="864"/>
      <c r="H562" s="749"/>
      <c r="I562" s="749"/>
      <c r="J562" s="749"/>
      <c r="K562" s="865"/>
      <c r="L562" s="865"/>
      <c r="M562" s="865"/>
      <c r="N562" s="865"/>
      <c r="O562" s="865"/>
      <c r="P562" s="865"/>
      <c r="Q562" s="865"/>
      <c r="R562" s="865"/>
      <c r="S562" s="865"/>
      <c r="T562" s="865"/>
      <c r="U562" s="865"/>
      <c r="V562" s="865"/>
      <c r="W562" s="865"/>
      <c r="X562" s="866"/>
      <c r="Y562" s="866"/>
      <c r="Z562" s="852"/>
      <c r="AA562" s="853"/>
      <c r="AB562" s="853"/>
      <c r="AC562" s="853"/>
      <c r="AD562" s="853"/>
      <c r="AE562" s="853"/>
      <c r="AF562" s="853"/>
      <c r="AG562" s="853"/>
      <c r="AH562" s="853"/>
      <c r="AI562" s="853"/>
      <c r="AJ562" s="853"/>
      <c r="AK562" s="853"/>
      <c r="AL562" s="853"/>
      <c r="AM562" s="853"/>
      <c r="AN562" s="853"/>
      <c r="AO562" s="853"/>
    </row>
    <row r="563" spans="1:41" ht="15">
      <c r="A563" s="867"/>
      <c r="B563" s="855"/>
      <c r="C563" s="749"/>
      <c r="D563" s="745"/>
      <c r="E563" s="749"/>
      <c r="F563" s="864"/>
      <c r="G563" s="864"/>
      <c r="H563" s="749"/>
      <c r="I563" s="749"/>
      <c r="J563" s="749"/>
      <c r="K563" s="865"/>
      <c r="L563" s="865"/>
      <c r="M563" s="865"/>
      <c r="N563" s="865"/>
      <c r="O563" s="865"/>
      <c r="P563" s="865"/>
      <c r="Q563" s="865"/>
      <c r="R563" s="865"/>
      <c r="S563" s="865"/>
      <c r="T563" s="865"/>
      <c r="U563" s="865"/>
      <c r="V563" s="865"/>
      <c r="W563" s="865"/>
      <c r="X563" s="866"/>
      <c r="Y563" s="866"/>
      <c r="Z563" s="852"/>
      <c r="AA563" s="853"/>
      <c r="AB563" s="853"/>
      <c r="AC563" s="853"/>
      <c r="AD563" s="853"/>
      <c r="AE563" s="853"/>
      <c r="AF563" s="853"/>
      <c r="AG563" s="853"/>
      <c r="AH563" s="853"/>
      <c r="AI563" s="853"/>
      <c r="AJ563" s="853"/>
      <c r="AK563" s="853"/>
      <c r="AL563" s="853"/>
      <c r="AM563" s="853"/>
      <c r="AN563" s="853"/>
      <c r="AO563" s="853"/>
    </row>
    <row r="564" spans="1:41" ht="15">
      <c r="A564" s="867"/>
      <c r="B564" s="855"/>
      <c r="C564" s="749"/>
      <c r="D564" s="745"/>
      <c r="E564" s="749"/>
      <c r="F564" s="864"/>
      <c r="G564" s="864"/>
      <c r="H564" s="749"/>
      <c r="I564" s="749"/>
      <c r="J564" s="749"/>
      <c r="K564" s="865"/>
      <c r="L564" s="865"/>
      <c r="M564" s="865"/>
      <c r="N564" s="865"/>
      <c r="O564" s="865"/>
      <c r="P564" s="865"/>
      <c r="Q564" s="865"/>
      <c r="R564" s="865"/>
      <c r="S564" s="865"/>
      <c r="T564" s="865"/>
      <c r="U564" s="865"/>
      <c r="V564" s="865"/>
      <c r="W564" s="865"/>
      <c r="X564" s="866"/>
      <c r="Y564" s="866"/>
      <c r="Z564" s="852"/>
      <c r="AA564" s="853"/>
      <c r="AB564" s="853"/>
      <c r="AC564" s="853"/>
      <c r="AD564" s="853"/>
      <c r="AE564" s="853"/>
      <c r="AF564" s="853"/>
      <c r="AG564" s="853"/>
      <c r="AH564" s="853"/>
      <c r="AI564" s="853"/>
      <c r="AJ564" s="853"/>
      <c r="AK564" s="853"/>
      <c r="AL564" s="853"/>
      <c r="AM564" s="853"/>
      <c r="AN564" s="853"/>
      <c r="AO564" s="853"/>
    </row>
    <row r="565" spans="1:41" ht="15">
      <c r="A565" s="867"/>
      <c r="B565" s="855"/>
      <c r="C565" s="749"/>
      <c r="D565" s="745"/>
      <c r="E565" s="749"/>
      <c r="F565" s="864"/>
      <c r="G565" s="864"/>
      <c r="H565" s="749"/>
      <c r="I565" s="749"/>
      <c r="J565" s="749"/>
      <c r="K565" s="865"/>
      <c r="L565" s="865"/>
      <c r="M565" s="865"/>
      <c r="N565" s="865"/>
      <c r="O565" s="865"/>
      <c r="P565" s="865"/>
      <c r="Q565" s="865"/>
      <c r="R565" s="865"/>
      <c r="S565" s="865"/>
      <c r="T565" s="865"/>
      <c r="U565" s="865"/>
      <c r="V565" s="865"/>
      <c r="W565" s="865"/>
      <c r="X565" s="866"/>
      <c r="Y565" s="866"/>
      <c r="Z565" s="852"/>
      <c r="AA565" s="853"/>
      <c r="AB565" s="853"/>
      <c r="AC565" s="853"/>
      <c r="AD565" s="853"/>
      <c r="AE565" s="853"/>
      <c r="AF565" s="853"/>
      <c r="AG565" s="853"/>
      <c r="AH565" s="853"/>
      <c r="AI565" s="853"/>
      <c r="AJ565" s="853"/>
      <c r="AK565" s="853"/>
      <c r="AL565" s="853"/>
      <c r="AM565" s="853"/>
      <c r="AN565" s="853"/>
      <c r="AO565" s="853"/>
    </row>
    <row r="566" spans="1:41" ht="15">
      <c r="A566" s="867"/>
      <c r="B566" s="855"/>
      <c r="C566" s="749"/>
      <c r="D566" s="745"/>
      <c r="E566" s="749"/>
      <c r="F566" s="864"/>
      <c r="G566" s="864"/>
      <c r="H566" s="749"/>
      <c r="I566" s="749"/>
      <c r="J566" s="749"/>
      <c r="K566" s="865"/>
      <c r="L566" s="865"/>
      <c r="M566" s="865"/>
      <c r="N566" s="865"/>
      <c r="O566" s="865"/>
      <c r="P566" s="865"/>
      <c r="Q566" s="865"/>
      <c r="R566" s="865"/>
      <c r="S566" s="865"/>
      <c r="T566" s="865"/>
      <c r="U566" s="865"/>
      <c r="V566" s="865"/>
      <c r="W566" s="865"/>
      <c r="X566" s="866"/>
      <c r="Y566" s="866"/>
      <c r="Z566" s="852"/>
      <c r="AA566" s="853"/>
      <c r="AB566" s="853"/>
      <c r="AC566" s="853"/>
      <c r="AD566" s="853"/>
      <c r="AE566" s="853"/>
      <c r="AF566" s="853"/>
      <c r="AG566" s="853"/>
      <c r="AH566" s="853"/>
      <c r="AI566" s="853"/>
      <c r="AJ566" s="853"/>
      <c r="AK566" s="853"/>
      <c r="AL566" s="853"/>
      <c r="AM566" s="853"/>
      <c r="AN566" s="853"/>
      <c r="AO566" s="853"/>
    </row>
    <row r="567" spans="1:41" ht="15">
      <c r="A567" s="867"/>
      <c r="B567" s="855"/>
      <c r="C567" s="749"/>
      <c r="D567" s="745"/>
      <c r="E567" s="749"/>
      <c r="F567" s="864"/>
      <c r="G567" s="864"/>
      <c r="H567" s="749"/>
      <c r="I567" s="749"/>
      <c r="J567" s="749"/>
      <c r="K567" s="865"/>
      <c r="L567" s="865"/>
      <c r="M567" s="865"/>
      <c r="N567" s="865"/>
      <c r="O567" s="865"/>
      <c r="P567" s="865"/>
      <c r="Q567" s="865"/>
      <c r="R567" s="865"/>
      <c r="S567" s="865"/>
      <c r="T567" s="865"/>
      <c r="U567" s="865"/>
      <c r="V567" s="865"/>
      <c r="W567" s="865"/>
      <c r="X567" s="866"/>
      <c r="Y567" s="866"/>
      <c r="Z567" s="852"/>
      <c r="AA567" s="853"/>
      <c r="AB567" s="853"/>
      <c r="AC567" s="853"/>
      <c r="AD567" s="853"/>
      <c r="AE567" s="853"/>
      <c r="AF567" s="853"/>
      <c r="AG567" s="853"/>
      <c r="AH567" s="853"/>
      <c r="AI567" s="853"/>
      <c r="AJ567" s="853"/>
      <c r="AK567" s="853"/>
      <c r="AL567" s="853"/>
      <c r="AM567" s="853"/>
      <c r="AN567" s="853"/>
      <c r="AO567" s="853"/>
    </row>
    <row r="568" spans="1:41" ht="15">
      <c r="A568" s="867"/>
      <c r="B568" s="855"/>
      <c r="C568" s="749"/>
      <c r="D568" s="745"/>
      <c r="E568" s="749"/>
      <c r="F568" s="864"/>
      <c r="G568" s="864"/>
      <c r="H568" s="749"/>
      <c r="I568" s="749"/>
      <c r="J568" s="749"/>
      <c r="K568" s="865"/>
      <c r="L568" s="865"/>
      <c r="M568" s="865"/>
      <c r="N568" s="865"/>
      <c r="O568" s="865"/>
      <c r="P568" s="865"/>
      <c r="Q568" s="865"/>
      <c r="R568" s="865"/>
      <c r="S568" s="865"/>
      <c r="T568" s="865"/>
      <c r="U568" s="865"/>
      <c r="V568" s="865"/>
      <c r="W568" s="865"/>
      <c r="X568" s="866"/>
      <c r="Y568" s="866"/>
      <c r="Z568" s="852"/>
      <c r="AA568" s="853"/>
      <c r="AB568" s="853"/>
      <c r="AC568" s="853"/>
      <c r="AD568" s="853"/>
      <c r="AE568" s="853"/>
      <c r="AF568" s="853"/>
      <c r="AG568" s="853"/>
      <c r="AH568" s="853"/>
      <c r="AI568" s="853"/>
      <c r="AJ568" s="853"/>
      <c r="AK568" s="853"/>
      <c r="AL568" s="853"/>
      <c r="AM568" s="853"/>
      <c r="AN568" s="853"/>
      <c r="AO568" s="853"/>
    </row>
    <row r="569" spans="1:41" ht="15">
      <c r="A569" s="867"/>
      <c r="B569" s="855"/>
      <c r="C569" s="749"/>
      <c r="D569" s="745"/>
      <c r="E569" s="749"/>
      <c r="F569" s="864"/>
      <c r="G569" s="864"/>
      <c r="H569" s="749"/>
      <c r="I569" s="749"/>
      <c r="J569" s="749"/>
      <c r="K569" s="865"/>
      <c r="L569" s="865"/>
      <c r="M569" s="865"/>
      <c r="N569" s="865"/>
      <c r="O569" s="865"/>
      <c r="P569" s="865"/>
      <c r="Q569" s="865"/>
      <c r="R569" s="865"/>
      <c r="S569" s="865"/>
      <c r="T569" s="865"/>
      <c r="U569" s="865"/>
      <c r="V569" s="865"/>
      <c r="W569" s="865"/>
      <c r="X569" s="866"/>
      <c r="Y569" s="866"/>
      <c r="Z569" s="852"/>
      <c r="AA569" s="853"/>
      <c r="AB569" s="853"/>
      <c r="AC569" s="853"/>
      <c r="AD569" s="853"/>
      <c r="AE569" s="853"/>
      <c r="AF569" s="853"/>
      <c r="AG569" s="853"/>
      <c r="AH569" s="853"/>
      <c r="AI569" s="853"/>
      <c r="AJ569" s="853"/>
      <c r="AK569" s="853"/>
      <c r="AL569" s="853"/>
      <c r="AM569" s="853"/>
      <c r="AN569" s="853"/>
      <c r="AO569" s="853"/>
    </row>
    <row r="570" spans="1:41" ht="15">
      <c r="A570" s="867"/>
      <c r="B570" s="855"/>
      <c r="C570" s="749"/>
      <c r="D570" s="745"/>
      <c r="E570" s="749"/>
      <c r="F570" s="864"/>
      <c r="G570" s="864"/>
      <c r="H570" s="749"/>
      <c r="I570" s="749"/>
      <c r="J570" s="749"/>
      <c r="K570" s="865"/>
      <c r="L570" s="865"/>
      <c r="M570" s="865"/>
      <c r="N570" s="865"/>
      <c r="O570" s="865"/>
      <c r="P570" s="865"/>
      <c r="Q570" s="865"/>
      <c r="R570" s="865"/>
      <c r="S570" s="865"/>
      <c r="T570" s="865"/>
      <c r="U570" s="865"/>
      <c r="V570" s="865"/>
      <c r="W570" s="865"/>
      <c r="X570" s="866"/>
      <c r="Y570" s="866"/>
      <c r="Z570" s="852"/>
      <c r="AA570" s="853"/>
      <c r="AB570" s="853"/>
      <c r="AC570" s="853"/>
      <c r="AD570" s="853"/>
      <c r="AE570" s="853"/>
      <c r="AF570" s="853"/>
      <c r="AG570" s="853"/>
      <c r="AH570" s="853"/>
      <c r="AI570" s="853"/>
      <c r="AJ570" s="853"/>
      <c r="AK570" s="853"/>
      <c r="AL570" s="853"/>
      <c r="AM570" s="853"/>
      <c r="AN570" s="853"/>
      <c r="AO570" s="853"/>
    </row>
    <row r="571" spans="1:41" ht="15">
      <c r="A571" s="867"/>
      <c r="B571" s="855"/>
      <c r="C571" s="749"/>
      <c r="D571" s="745"/>
      <c r="E571" s="749"/>
      <c r="F571" s="864"/>
      <c r="G571" s="864"/>
      <c r="H571" s="749"/>
      <c r="I571" s="749"/>
      <c r="J571" s="749"/>
      <c r="K571" s="865"/>
      <c r="L571" s="865"/>
      <c r="M571" s="865"/>
      <c r="N571" s="865"/>
      <c r="O571" s="865"/>
      <c r="P571" s="865"/>
      <c r="Q571" s="865"/>
      <c r="R571" s="865"/>
      <c r="S571" s="865"/>
      <c r="T571" s="865"/>
      <c r="U571" s="865"/>
      <c r="V571" s="865"/>
      <c r="W571" s="865"/>
      <c r="X571" s="866"/>
      <c r="Y571" s="866"/>
      <c r="Z571" s="852"/>
      <c r="AA571" s="853"/>
      <c r="AB571" s="853"/>
      <c r="AC571" s="853"/>
      <c r="AD571" s="853"/>
      <c r="AE571" s="853"/>
      <c r="AF571" s="853"/>
      <c r="AG571" s="853"/>
      <c r="AH571" s="853"/>
      <c r="AI571" s="853"/>
      <c r="AJ571" s="853"/>
      <c r="AK571" s="853"/>
      <c r="AL571" s="853"/>
      <c r="AM571" s="853"/>
      <c r="AN571" s="853"/>
      <c r="AO571" s="853"/>
    </row>
    <row r="572" spans="1:41" ht="15">
      <c r="A572" s="867"/>
      <c r="B572" s="855"/>
      <c r="C572" s="749"/>
      <c r="D572" s="745"/>
      <c r="E572" s="749"/>
      <c r="F572" s="864"/>
      <c r="G572" s="864"/>
      <c r="H572" s="749"/>
      <c r="I572" s="749"/>
      <c r="J572" s="749"/>
      <c r="K572" s="865"/>
      <c r="L572" s="865"/>
      <c r="M572" s="865"/>
      <c r="N572" s="865"/>
      <c r="O572" s="865"/>
      <c r="P572" s="865"/>
      <c r="Q572" s="865"/>
      <c r="R572" s="865"/>
      <c r="S572" s="865"/>
      <c r="T572" s="865"/>
      <c r="U572" s="865"/>
      <c r="V572" s="865"/>
      <c r="W572" s="865"/>
      <c r="X572" s="866"/>
      <c r="Y572" s="866"/>
      <c r="Z572" s="852"/>
      <c r="AA572" s="853"/>
      <c r="AB572" s="853"/>
      <c r="AC572" s="853"/>
      <c r="AD572" s="853"/>
      <c r="AE572" s="853"/>
      <c r="AF572" s="853"/>
      <c r="AG572" s="853"/>
      <c r="AH572" s="853"/>
      <c r="AI572" s="853"/>
      <c r="AJ572" s="853"/>
      <c r="AK572" s="853"/>
      <c r="AL572" s="853"/>
      <c r="AM572" s="853"/>
      <c r="AN572" s="853"/>
      <c r="AO572" s="853"/>
    </row>
    <row r="573" spans="1:41" ht="15">
      <c r="A573" s="867"/>
      <c r="B573" s="855"/>
      <c r="C573" s="749"/>
      <c r="D573" s="745"/>
      <c r="E573" s="749"/>
      <c r="F573" s="864"/>
      <c r="G573" s="864"/>
      <c r="H573" s="749"/>
      <c r="I573" s="749"/>
      <c r="J573" s="749"/>
      <c r="K573" s="865"/>
      <c r="L573" s="865"/>
      <c r="M573" s="865"/>
      <c r="N573" s="865"/>
      <c r="O573" s="865"/>
      <c r="P573" s="865"/>
      <c r="Q573" s="865"/>
      <c r="R573" s="865"/>
      <c r="S573" s="865"/>
      <c r="T573" s="865"/>
      <c r="U573" s="865"/>
      <c r="V573" s="865"/>
      <c r="W573" s="865"/>
      <c r="X573" s="866"/>
      <c r="Y573" s="866"/>
      <c r="Z573" s="852"/>
      <c r="AA573" s="853"/>
      <c r="AB573" s="853"/>
      <c r="AC573" s="853"/>
      <c r="AD573" s="853"/>
      <c r="AE573" s="853"/>
      <c r="AF573" s="853"/>
      <c r="AG573" s="853"/>
      <c r="AH573" s="853"/>
      <c r="AI573" s="853"/>
      <c r="AJ573" s="853"/>
      <c r="AK573" s="853"/>
      <c r="AL573" s="853"/>
      <c r="AM573" s="853"/>
      <c r="AN573" s="853"/>
      <c r="AO573" s="853"/>
    </row>
    <row r="574" spans="1:41" ht="15">
      <c r="A574" s="867"/>
      <c r="B574" s="855"/>
      <c r="C574" s="749"/>
      <c r="D574" s="745"/>
      <c r="E574" s="749"/>
      <c r="F574" s="864"/>
      <c r="G574" s="864"/>
      <c r="H574" s="749"/>
      <c r="I574" s="749"/>
      <c r="J574" s="749"/>
      <c r="K574" s="865"/>
      <c r="L574" s="865"/>
      <c r="M574" s="865"/>
      <c r="N574" s="865"/>
      <c r="O574" s="865"/>
      <c r="P574" s="865"/>
      <c r="Q574" s="865"/>
      <c r="R574" s="865"/>
      <c r="S574" s="865"/>
      <c r="T574" s="865"/>
      <c r="U574" s="865"/>
      <c r="V574" s="865"/>
      <c r="W574" s="865"/>
      <c r="X574" s="866"/>
      <c r="Y574" s="866"/>
      <c r="Z574" s="852"/>
      <c r="AA574" s="853"/>
      <c r="AB574" s="853"/>
      <c r="AC574" s="853"/>
      <c r="AD574" s="853"/>
      <c r="AE574" s="853"/>
      <c r="AF574" s="853"/>
      <c r="AG574" s="853"/>
      <c r="AH574" s="853"/>
      <c r="AI574" s="853"/>
      <c r="AJ574" s="853"/>
      <c r="AK574" s="853"/>
      <c r="AL574" s="853"/>
      <c r="AM574" s="853"/>
      <c r="AN574" s="853"/>
      <c r="AO574" s="853"/>
    </row>
    <row r="575" spans="1:41" ht="15">
      <c r="A575" s="867"/>
      <c r="B575" s="855"/>
      <c r="C575" s="749"/>
      <c r="D575" s="745"/>
      <c r="E575" s="749"/>
      <c r="F575" s="864"/>
      <c r="G575" s="864"/>
      <c r="H575" s="749"/>
      <c r="I575" s="749"/>
      <c r="J575" s="749"/>
      <c r="K575" s="865"/>
      <c r="L575" s="865"/>
      <c r="M575" s="865"/>
      <c r="N575" s="865"/>
      <c r="O575" s="865"/>
      <c r="P575" s="865"/>
      <c r="Q575" s="865"/>
      <c r="R575" s="865"/>
      <c r="S575" s="865"/>
      <c r="T575" s="865"/>
      <c r="U575" s="865"/>
      <c r="V575" s="865"/>
      <c r="W575" s="865"/>
      <c r="X575" s="866"/>
      <c r="Y575" s="866"/>
      <c r="Z575" s="852"/>
      <c r="AA575" s="853"/>
      <c r="AB575" s="853"/>
      <c r="AC575" s="853"/>
      <c r="AD575" s="853"/>
      <c r="AE575" s="853"/>
      <c r="AF575" s="853"/>
      <c r="AG575" s="853"/>
      <c r="AH575" s="853"/>
      <c r="AI575" s="853"/>
      <c r="AJ575" s="853"/>
      <c r="AK575" s="853"/>
      <c r="AL575" s="853"/>
      <c r="AM575" s="853"/>
      <c r="AN575" s="853"/>
      <c r="AO575" s="853"/>
    </row>
    <row r="576" spans="1:41" ht="15">
      <c r="A576" s="867"/>
      <c r="B576" s="855"/>
      <c r="C576" s="749"/>
      <c r="D576" s="745"/>
      <c r="E576" s="749"/>
      <c r="F576" s="864"/>
      <c r="G576" s="864"/>
      <c r="H576" s="749"/>
      <c r="I576" s="749"/>
      <c r="J576" s="749"/>
      <c r="K576" s="865"/>
      <c r="L576" s="865"/>
      <c r="M576" s="865"/>
      <c r="N576" s="865"/>
      <c r="O576" s="865"/>
      <c r="P576" s="865"/>
      <c r="Q576" s="865"/>
      <c r="R576" s="865"/>
      <c r="S576" s="865"/>
      <c r="T576" s="865"/>
      <c r="U576" s="865"/>
      <c r="V576" s="865"/>
      <c r="W576" s="865"/>
      <c r="X576" s="866"/>
      <c r="Y576" s="866"/>
      <c r="Z576" s="852"/>
      <c r="AA576" s="853"/>
      <c r="AB576" s="853"/>
      <c r="AC576" s="853"/>
      <c r="AD576" s="853"/>
      <c r="AE576" s="853"/>
      <c r="AF576" s="853"/>
      <c r="AG576" s="853"/>
      <c r="AH576" s="853"/>
      <c r="AI576" s="853"/>
      <c r="AJ576" s="853"/>
      <c r="AK576" s="853"/>
      <c r="AL576" s="853"/>
      <c r="AM576" s="853"/>
      <c r="AN576" s="853"/>
      <c r="AO576" s="853"/>
    </row>
    <row r="577" spans="1:41" ht="15">
      <c r="A577" s="867"/>
      <c r="B577" s="855"/>
      <c r="C577" s="749"/>
      <c r="D577" s="745"/>
      <c r="E577" s="749"/>
      <c r="F577" s="864"/>
      <c r="G577" s="864"/>
      <c r="H577" s="749"/>
      <c r="I577" s="749"/>
      <c r="J577" s="749"/>
      <c r="K577" s="865"/>
      <c r="L577" s="865"/>
      <c r="M577" s="865"/>
      <c r="N577" s="865"/>
      <c r="O577" s="865"/>
      <c r="P577" s="865"/>
      <c r="Q577" s="865"/>
      <c r="R577" s="865"/>
      <c r="S577" s="865"/>
      <c r="T577" s="865"/>
      <c r="U577" s="865"/>
      <c r="V577" s="865"/>
      <c r="W577" s="865"/>
      <c r="X577" s="866"/>
      <c r="Y577" s="866"/>
      <c r="Z577" s="852"/>
      <c r="AA577" s="853"/>
      <c r="AB577" s="853"/>
      <c r="AC577" s="853"/>
      <c r="AD577" s="853"/>
      <c r="AE577" s="853"/>
      <c r="AF577" s="853"/>
      <c r="AG577" s="853"/>
      <c r="AH577" s="853"/>
      <c r="AI577" s="853"/>
      <c r="AJ577" s="853"/>
      <c r="AK577" s="853"/>
      <c r="AL577" s="853"/>
      <c r="AM577" s="853"/>
      <c r="AN577" s="853"/>
      <c r="AO577" s="853"/>
    </row>
    <row r="578" spans="1:41" ht="15">
      <c r="A578" s="867"/>
      <c r="B578" s="855"/>
      <c r="C578" s="749"/>
      <c r="D578" s="745"/>
      <c r="E578" s="749"/>
      <c r="F578" s="864"/>
      <c r="G578" s="864"/>
      <c r="H578" s="749"/>
      <c r="I578" s="749"/>
      <c r="J578" s="749"/>
      <c r="K578" s="865"/>
      <c r="L578" s="865"/>
      <c r="M578" s="865"/>
      <c r="N578" s="865"/>
      <c r="O578" s="865"/>
      <c r="P578" s="865"/>
      <c r="Q578" s="865"/>
      <c r="R578" s="865"/>
      <c r="S578" s="865"/>
      <c r="T578" s="865"/>
      <c r="U578" s="865"/>
      <c r="V578" s="865"/>
      <c r="W578" s="865"/>
      <c r="X578" s="866"/>
      <c r="Y578" s="866"/>
      <c r="Z578" s="852"/>
      <c r="AA578" s="853"/>
      <c r="AB578" s="853"/>
      <c r="AC578" s="853"/>
      <c r="AD578" s="853"/>
      <c r="AE578" s="853"/>
      <c r="AF578" s="853"/>
      <c r="AG578" s="853"/>
      <c r="AH578" s="853"/>
      <c r="AI578" s="853"/>
      <c r="AJ578" s="853"/>
      <c r="AK578" s="853"/>
      <c r="AL578" s="853"/>
      <c r="AM578" s="853"/>
      <c r="AN578" s="853"/>
      <c r="AO578" s="853"/>
    </row>
    <row r="579" spans="1:41" ht="15">
      <c r="A579" s="867"/>
      <c r="B579" s="855"/>
      <c r="C579" s="749"/>
      <c r="D579" s="745"/>
      <c r="E579" s="749"/>
      <c r="F579" s="864"/>
      <c r="G579" s="864"/>
      <c r="H579" s="749"/>
      <c r="I579" s="749"/>
      <c r="J579" s="749"/>
      <c r="K579" s="865"/>
      <c r="L579" s="865"/>
      <c r="M579" s="865"/>
      <c r="N579" s="865"/>
      <c r="O579" s="865"/>
      <c r="P579" s="865"/>
      <c r="Q579" s="865"/>
      <c r="R579" s="865"/>
      <c r="S579" s="865"/>
      <c r="T579" s="865"/>
      <c r="U579" s="865"/>
      <c r="V579" s="865"/>
      <c r="W579" s="865"/>
      <c r="X579" s="866"/>
      <c r="Y579" s="866"/>
      <c r="Z579" s="852"/>
      <c r="AA579" s="853"/>
      <c r="AB579" s="853"/>
      <c r="AC579" s="853"/>
      <c r="AD579" s="853"/>
      <c r="AE579" s="853"/>
      <c r="AF579" s="853"/>
      <c r="AG579" s="853"/>
      <c r="AH579" s="853"/>
      <c r="AI579" s="853"/>
      <c r="AJ579" s="853"/>
      <c r="AK579" s="853"/>
      <c r="AL579" s="853"/>
      <c r="AM579" s="853"/>
      <c r="AN579" s="853"/>
      <c r="AO579" s="853"/>
    </row>
    <row r="580" spans="1:41" ht="15">
      <c r="A580" s="867"/>
      <c r="B580" s="855"/>
      <c r="C580" s="749"/>
      <c r="D580" s="745"/>
      <c r="E580" s="749"/>
      <c r="F580" s="864"/>
      <c r="G580" s="864"/>
      <c r="H580" s="749"/>
      <c r="I580" s="749"/>
      <c r="J580" s="749"/>
      <c r="K580" s="865"/>
      <c r="L580" s="865"/>
      <c r="M580" s="865"/>
      <c r="N580" s="865"/>
      <c r="O580" s="865"/>
      <c r="P580" s="865"/>
      <c r="Q580" s="865"/>
      <c r="R580" s="865"/>
      <c r="S580" s="865"/>
      <c r="T580" s="865"/>
      <c r="U580" s="865"/>
      <c r="V580" s="865"/>
      <c r="W580" s="865"/>
      <c r="X580" s="866"/>
      <c r="Y580" s="866"/>
      <c r="Z580" s="852"/>
      <c r="AA580" s="853"/>
      <c r="AB580" s="853"/>
      <c r="AC580" s="853"/>
      <c r="AD580" s="853"/>
      <c r="AE580" s="853"/>
      <c r="AF580" s="853"/>
      <c r="AG580" s="853"/>
      <c r="AH580" s="853"/>
      <c r="AI580" s="853"/>
      <c r="AJ580" s="853"/>
      <c r="AK580" s="853"/>
      <c r="AL580" s="853"/>
      <c r="AM580" s="853"/>
      <c r="AN580" s="853"/>
      <c r="AO580" s="853"/>
    </row>
    <row r="581" spans="1:41" ht="15">
      <c r="A581" s="867"/>
      <c r="B581" s="855"/>
      <c r="C581" s="749"/>
      <c r="D581" s="745"/>
      <c r="E581" s="749"/>
      <c r="F581" s="864"/>
      <c r="G581" s="864"/>
      <c r="H581" s="749"/>
      <c r="I581" s="749"/>
      <c r="J581" s="749"/>
      <c r="K581" s="865"/>
      <c r="L581" s="865"/>
      <c r="M581" s="865"/>
      <c r="N581" s="865"/>
      <c r="O581" s="865"/>
      <c r="P581" s="865"/>
      <c r="Q581" s="865"/>
      <c r="R581" s="865"/>
      <c r="S581" s="865"/>
      <c r="T581" s="865"/>
      <c r="U581" s="865"/>
      <c r="V581" s="865"/>
      <c r="W581" s="865"/>
      <c r="X581" s="866"/>
      <c r="Y581" s="866"/>
      <c r="Z581" s="852"/>
      <c r="AA581" s="853"/>
      <c r="AB581" s="853"/>
      <c r="AC581" s="853"/>
      <c r="AD581" s="853"/>
      <c r="AE581" s="853"/>
      <c r="AF581" s="853"/>
      <c r="AG581" s="853"/>
      <c r="AH581" s="853"/>
      <c r="AI581" s="853"/>
      <c r="AJ581" s="853"/>
      <c r="AK581" s="853"/>
      <c r="AL581" s="853"/>
      <c r="AM581" s="853"/>
      <c r="AN581" s="853"/>
      <c r="AO581" s="853"/>
    </row>
    <row r="582" spans="1:41" ht="15">
      <c r="A582" s="867"/>
      <c r="B582" s="855"/>
      <c r="C582" s="749"/>
      <c r="D582" s="745"/>
      <c r="E582" s="749"/>
      <c r="F582" s="864"/>
      <c r="G582" s="864"/>
      <c r="H582" s="749"/>
      <c r="I582" s="749"/>
      <c r="J582" s="749"/>
      <c r="K582" s="865"/>
      <c r="L582" s="865"/>
      <c r="M582" s="865"/>
      <c r="N582" s="865"/>
      <c r="O582" s="865"/>
      <c r="P582" s="865"/>
      <c r="Q582" s="865"/>
      <c r="R582" s="865"/>
      <c r="S582" s="865"/>
      <c r="T582" s="865"/>
      <c r="U582" s="865"/>
      <c r="V582" s="865"/>
      <c r="W582" s="865"/>
      <c r="X582" s="866"/>
      <c r="Y582" s="866"/>
      <c r="Z582" s="852"/>
      <c r="AA582" s="853"/>
      <c r="AB582" s="853"/>
      <c r="AC582" s="853"/>
      <c r="AD582" s="853"/>
      <c r="AE582" s="853"/>
      <c r="AF582" s="853"/>
      <c r="AG582" s="853"/>
      <c r="AH582" s="853"/>
      <c r="AI582" s="853"/>
      <c r="AJ582" s="853"/>
      <c r="AK582" s="853"/>
      <c r="AL582" s="853"/>
      <c r="AM582" s="853"/>
      <c r="AN582" s="853"/>
      <c r="AO582" s="853"/>
    </row>
    <row r="583" spans="1:41" ht="15">
      <c r="A583" s="867"/>
      <c r="B583" s="855"/>
      <c r="C583" s="749"/>
      <c r="D583" s="745"/>
      <c r="E583" s="749"/>
      <c r="F583" s="864"/>
      <c r="G583" s="864"/>
      <c r="H583" s="749"/>
      <c r="I583" s="749"/>
      <c r="J583" s="749"/>
      <c r="K583" s="865"/>
      <c r="L583" s="865"/>
      <c r="M583" s="865"/>
      <c r="N583" s="865"/>
      <c r="O583" s="865"/>
      <c r="P583" s="865"/>
      <c r="Q583" s="865"/>
      <c r="R583" s="865"/>
      <c r="S583" s="865"/>
      <c r="T583" s="865"/>
      <c r="U583" s="865"/>
      <c r="V583" s="865"/>
      <c r="W583" s="865"/>
      <c r="X583" s="866"/>
      <c r="Y583" s="866"/>
      <c r="Z583" s="852"/>
      <c r="AA583" s="853"/>
      <c r="AB583" s="853"/>
      <c r="AC583" s="853"/>
      <c r="AD583" s="853"/>
      <c r="AE583" s="853"/>
      <c r="AF583" s="853"/>
      <c r="AG583" s="853"/>
      <c r="AH583" s="853"/>
      <c r="AI583" s="853"/>
      <c r="AJ583" s="853"/>
      <c r="AK583" s="853"/>
      <c r="AL583" s="853"/>
      <c r="AM583" s="853"/>
      <c r="AN583" s="853"/>
      <c r="AO583" s="853"/>
    </row>
    <row r="584" spans="1:41" ht="15">
      <c r="A584" s="867"/>
      <c r="B584" s="855"/>
      <c r="C584" s="749"/>
      <c r="D584" s="745"/>
      <c r="E584" s="749"/>
      <c r="F584" s="864"/>
      <c r="G584" s="864"/>
      <c r="H584" s="749"/>
      <c r="I584" s="749"/>
      <c r="J584" s="749"/>
      <c r="K584" s="865"/>
      <c r="L584" s="865"/>
      <c r="M584" s="865"/>
      <c r="N584" s="865"/>
      <c r="O584" s="865"/>
      <c r="P584" s="865"/>
      <c r="Q584" s="865"/>
      <c r="R584" s="865"/>
      <c r="S584" s="865"/>
      <c r="T584" s="865"/>
      <c r="U584" s="865"/>
      <c r="V584" s="865"/>
      <c r="W584" s="865"/>
      <c r="X584" s="866"/>
      <c r="Y584" s="866"/>
      <c r="Z584" s="852"/>
      <c r="AA584" s="853"/>
      <c r="AB584" s="853"/>
      <c r="AC584" s="853"/>
      <c r="AD584" s="853"/>
      <c r="AE584" s="853"/>
      <c r="AF584" s="853"/>
      <c r="AG584" s="853"/>
      <c r="AH584" s="853"/>
      <c r="AI584" s="853"/>
      <c r="AJ584" s="853"/>
      <c r="AK584" s="853"/>
      <c r="AL584" s="853"/>
      <c r="AM584" s="853"/>
      <c r="AN584" s="853"/>
      <c r="AO584" s="853"/>
    </row>
    <row r="585" spans="1:41" ht="15">
      <c r="A585" s="867"/>
      <c r="B585" s="855"/>
      <c r="C585" s="749"/>
      <c r="D585" s="745"/>
      <c r="E585" s="749"/>
      <c r="F585" s="864"/>
      <c r="G585" s="864"/>
      <c r="H585" s="749"/>
      <c r="I585" s="749"/>
      <c r="J585" s="749"/>
      <c r="K585" s="865"/>
      <c r="L585" s="865"/>
      <c r="M585" s="865"/>
      <c r="N585" s="865"/>
      <c r="O585" s="865"/>
      <c r="P585" s="865"/>
      <c r="Q585" s="865"/>
      <c r="R585" s="865"/>
      <c r="S585" s="865"/>
      <c r="T585" s="865"/>
      <c r="U585" s="865"/>
      <c r="V585" s="865"/>
      <c r="W585" s="865"/>
      <c r="X585" s="866"/>
      <c r="Y585" s="866"/>
      <c r="Z585" s="852"/>
      <c r="AA585" s="853"/>
      <c r="AB585" s="853"/>
      <c r="AC585" s="853"/>
      <c r="AD585" s="853"/>
      <c r="AE585" s="853"/>
      <c r="AF585" s="853"/>
      <c r="AG585" s="853"/>
      <c r="AH585" s="853"/>
      <c r="AI585" s="853"/>
      <c r="AJ585" s="853"/>
      <c r="AK585" s="853"/>
      <c r="AL585" s="853"/>
      <c r="AM585" s="853"/>
      <c r="AN585" s="853"/>
      <c r="AO585" s="853"/>
    </row>
    <row r="586" spans="1:41" ht="15">
      <c r="A586" s="867"/>
      <c r="B586" s="855"/>
      <c r="C586" s="749"/>
      <c r="D586" s="745"/>
      <c r="E586" s="749"/>
      <c r="F586" s="864"/>
      <c r="G586" s="864"/>
      <c r="H586" s="749"/>
      <c r="I586" s="749"/>
      <c r="J586" s="749"/>
      <c r="K586" s="865"/>
      <c r="L586" s="865"/>
      <c r="M586" s="865"/>
      <c r="N586" s="865"/>
      <c r="O586" s="865"/>
      <c r="P586" s="865"/>
      <c r="Q586" s="865"/>
      <c r="R586" s="865"/>
      <c r="S586" s="865"/>
      <c r="T586" s="865"/>
      <c r="U586" s="865"/>
      <c r="V586" s="865"/>
      <c r="W586" s="865"/>
      <c r="X586" s="866"/>
      <c r="Y586" s="866"/>
      <c r="Z586" s="852"/>
      <c r="AA586" s="853"/>
      <c r="AB586" s="853"/>
      <c r="AC586" s="853"/>
      <c r="AD586" s="853"/>
      <c r="AE586" s="853"/>
      <c r="AF586" s="853"/>
      <c r="AG586" s="853"/>
      <c r="AH586" s="853"/>
      <c r="AI586" s="853"/>
      <c r="AJ586" s="853"/>
      <c r="AK586" s="853"/>
      <c r="AL586" s="853"/>
      <c r="AM586" s="853"/>
      <c r="AN586" s="853"/>
      <c r="AO586" s="853"/>
    </row>
    <row r="587" spans="1:41" ht="15">
      <c r="A587" s="867"/>
      <c r="B587" s="855"/>
      <c r="C587" s="749"/>
      <c r="D587" s="745"/>
      <c r="E587" s="749"/>
      <c r="F587" s="864"/>
      <c r="G587" s="864"/>
      <c r="H587" s="749"/>
      <c r="I587" s="749"/>
      <c r="J587" s="749"/>
      <c r="K587" s="865"/>
      <c r="L587" s="865"/>
      <c r="M587" s="865"/>
      <c r="N587" s="865"/>
      <c r="O587" s="865"/>
      <c r="P587" s="865"/>
      <c r="Q587" s="865"/>
      <c r="R587" s="865"/>
      <c r="S587" s="865"/>
      <c r="T587" s="865"/>
      <c r="U587" s="865"/>
      <c r="V587" s="865"/>
      <c r="W587" s="865"/>
      <c r="X587" s="866"/>
      <c r="Y587" s="866"/>
      <c r="Z587" s="852"/>
      <c r="AA587" s="853"/>
      <c r="AB587" s="853"/>
      <c r="AC587" s="853"/>
      <c r="AD587" s="853"/>
      <c r="AE587" s="853"/>
      <c r="AF587" s="853"/>
      <c r="AG587" s="853"/>
      <c r="AH587" s="853"/>
      <c r="AI587" s="853"/>
      <c r="AJ587" s="853"/>
      <c r="AK587" s="853"/>
      <c r="AL587" s="853"/>
      <c r="AM587" s="853"/>
      <c r="AN587" s="853"/>
      <c r="AO587" s="853"/>
    </row>
    <row r="588" spans="1:41" ht="15">
      <c r="A588" s="867"/>
      <c r="B588" s="855"/>
      <c r="C588" s="749"/>
      <c r="D588" s="745"/>
      <c r="E588" s="749"/>
      <c r="F588" s="864"/>
      <c r="G588" s="864"/>
      <c r="H588" s="749"/>
      <c r="I588" s="749"/>
      <c r="J588" s="749"/>
      <c r="K588" s="865"/>
      <c r="L588" s="865"/>
      <c r="M588" s="865"/>
      <c r="N588" s="865"/>
      <c r="O588" s="865"/>
      <c r="P588" s="865"/>
      <c r="Q588" s="865"/>
      <c r="R588" s="865"/>
      <c r="S588" s="865"/>
      <c r="T588" s="865"/>
      <c r="U588" s="865"/>
      <c r="V588" s="865"/>
      <c r="W588" s="865"/>
      <c r="X588" s="866"/>
      <c r="Y588" s="866"/>
      <c r="Z588" s="852"/>
      <c r="AA588" s="853"/>
      <c r="AB588" s="853"/>
      <c r="AC588" s="853"/>
      <c r="AD588" s="853"/>
      <c r="AE588" s="853"/>
      <c r="AF588" s="853"/>
      <c r="AG588" s="853"/>
      <c r="AH588" s="853"/>
      <c r="AI588" s="853"/>
      <c r="AJ588" s="853"/>
      <c r="AK588" s="853"/>
      <c r="AL588" s="853"/>
      <c r="AM588" s="853"/>
      <c r="AN588" s="853"/>
      <c r="AO588" s="853"/>
    </row>
    <row r="589" spans="1:41" ht="15">
      <c r="A589" s="867"/>
      <c r="B589" s="855"/>
      <c r="C589" s="749"/>
      <c r="D589" s="745"/>
      <c r="E589" s="749"/>
      <c r="F589" s="864"/>
      <c r="G589" s="864"/>
      <c r="H589" s="749"/>
      <c r="I589" s="749"/>
      <c r="J589" s="749"/>
      <c r="K589" s="865"/>
      <c r="L589" s="865"/>
      <c r="M589" s="865"/>
      <c r="N589" s="865"/>
      <c r="O589" s="865"/>
      <c r="P589" s="865"/>
      <c r="Q589" s="865"/>
      <c r="R589" s="865"/>
      <c r="S589" s="865"/>
      <c r="T589" s="865"/>
      <c r="U589" s="865"/>
      <c r="V589" s="865"/>
      <c r="W589" s="865"/>
      <c r="X589" s="866"/>
      <c r="Y589" s="866"/>
      <c r="Z589" s="852"/>
      <c r="AA589" s="853"/>
      <c r="AB589" s="853"/>
      <c r="AC589" s="853"/>
      <c r="AD589" s="853"/>
      <c r="AE589" s="853"/>
      <c r="AF589" s="853"/>
      <c r="AG589" s="853"/>
      <c r="AH589" s="853"/>
      <c r="AI589" s="853"/>
      <c r="AJ589" s="853"/>
      <c r="AK589" s="853"/>
      <c r="AL589" s="853"/>
      <c r="AM589" s="853"/>
      <c r="AN589" s="853"/>
      <c r="AO589" s="853"/>
    </row>
    <row r="590" spans="1:41" ht="15">
      <c r="A590" s="867"/>
      <c r="B590" s="855"/>
      <c r="C590" s="749"/>
      <c r="D590" s="745"/>
      <c r="E590" s="749"/>
      <c r="F590" s="864"/>
      <c r="G590" s="864"/>
      <c r="H590" s="749"/>
      <c r="I590" s="749"/>
      <c r="J590" s="749"/>
      <c r="K590" s="865"/>
      <c r="L590" s="865"/>
      <c r="M590" s="865"/>
      <c r="N590" s="865"/>
      <c r="O590" s="865"/>
      <c r="P590" s="865"/>
      <c r="Q590" s="865"/>
      <c r="R590" s="865"/>
      <c r="S590" s="865"/>
      <c r="T590" s="865"/>
      <c r="U590" s="865"/>
      <c r="V590" s="865"/>
      <c r="W590" s="865"/>
      <c r="X590" s="866"/>
      <c r="Y590" s="866"/>
      <c r="Z590" s="852"/>
      <c r="AA590" s="853"/>
      <c r="AB590" s="853"/>
      <c r="AC590" s="853"/>
      <c r="AD590" s="853"/>
      <c r="AE590" s="853"/>
      <c r="AF590" s="853"/>
      <c r="AG590" s="853"/>
      <c r="AH590" s="853"/>
      <c r="AI590" s="853"/>
      <c r="AJ590" s="853"/>
      <c r="AK590" s="853"/>
      <c r="AL590" s="853"/>
      <c r="AM590" s="853"/>
      <c r="AN590" s="853"/>
      <c r="AO590" s="853"/>
    </row>
    <row r="591" spans="1:41" ht="15">
      <c r="A591" s="867"/>
      <c r="B591" s="855"/>
      <c r="C591" s="749"/>
      <c r="D591" s="745"/>
      <c r="E591" s="749"/>
      <c r="F591" s="864"/>
      <c r="G591" s="864"/>
      <c r="H591" s="749"/>
      <c r="I591" s="749"/>
      <c r="J591" s="749"/>
      <c r="K591" s="865"/>
      <c r="L591" s="865"/>
      <c r="M591" s="865"/>
      <c r="N591" s="865"/>
      <c r="O591" s="865"/>
      <c r="P591" s="865"/>
      <c r="Q591" s="865"/>
      <c r="R591" s="865"/>
      <c r="S591" s="865"/>
      <c r="T591" s="865"/>
      <c r="U591" s="865"/>
      <c r="V591" s="865"/>
      <c r="W591" s="865"/>
      <c r="X591" s="866"/>
      <c r="Y591" s="866"/>
      <c r="Z591" s="852"/>
      <c r="AA591" s="853"/>
      <c r="AB591" s="853"/>
      <c r="AC591" s="853"/>
      <c r="AD591" s="853"/>
      <c r="AE591" s="853"/>
      <c r="AF591" s="853"/>
      <c r="AG591" s="853"/>
      <c r="AH591" s="853"/>
      <c r="AI591" s="853"/>
      <c r="AJ591" s="853"/>
      <c r="AK591" s="853"/>
      <c r="AL591" s="853"/>
      <c r="AM591" s="853"/>
      <c r="AN591" s="853"/>
      <c r="AO591" s="853"/>
    </row>
    <row r="592" spans="1:41" ht="15">
      <c r="A592" s="867"/>
      <c r="B592" s="855"/>
      <c r="C592" s="749"/>
      <c r="D592" s="745"/>
      <c r="E592" s="749"/>
      <c r="F592" s="864"/>
      <c r="G592" s="864"/>
      <c r="H592" s="749"/>
      <c r="I592" s="749"/>
      <c r="J592" s="749"/>
      <c r="K592" s="865"/>
      <c r="L592" s="865"/>
      <c r="M592" s="865"/>
      <c r="N592" s="865"/>
      <c r="O592" s="865"/>
      <c r="P592" s="865"/>
      <c r="Q592" s="865"/>
      <c r="R592" s="865"/>
      <c r="S592" s="865"/>
      <c r="T592" s="865"/>
      <c r="U592" s="865"/>
      <c r="V592" s="865"/>
      <c r="W592" s="865"/>
      <c r="X592" s="866"/>
      <c r="Y592" s="866"/>
      <c r="Z592" s="852"/>
      <c r="AA592" s="853"/>
      <c r="AB592" s="853"/>
      <c r="AC592" s="853"/>
      <c r="AD592" s="853"/>
      <c r="AE592" s="853"/>
      <c r="AF592" s="853"/>
      <c r="AG592" s="853"/>
      <c r="AH592" s="853"/>
      <c r="AI592" s="853"/>
      <c r="AJ592" s="853"/>
      <c r="AK592" s="853"/>
      <c r="AL592" s="853"/>
      <c r="AM592" s="853"/>
      <c r="AN592" s="853"/>
      <c r="AO592" s="853"/>
    </row>
    <row r="593" spans="1:41" ht="15">
      <c r="A593" s="867"/>
      <c r="B593" s="855"/>
      <c r="C593" s="749"/>
      <c r="D593" s="745"/>
      <c r="E593" s="749"/>
      <c r="F593" s="864"/>
      <c r="G593" s="864"/>
      <c r="H593" s="749"/>
      <c r="I593" s="749"/>
      <c r="J593" s="749"/>
      <c r="K593" s="865"/>
      <c r="L593" s="865"/>
      <c r="M593" s="865"/>
      <c r="N593" s="865"/>
      <c r="O593" s="865"/>
      <c r="P593" s="865"/>
      <c r="Q593" s="865"/>
      <c r="R593" s="865"/>
      <c r="S593" s="865"/>
      <c r="T593" s="865"/>
      <c r="U593" s="865"/>
      <c r="V593" s="865"/>
      <c r="W593" s="865"/>
      <c r="X593" s="866"/>
      <c r="Y593" s="866"/>
      <c r="Z593" s="852"/>
      <c r="AA593" s="853"/>
      <c r="AB593" s="853"/>
      <c r="AC593" s="853"/>
      <c r="AD593" s="853"/>
      <c r="AE593" s="853"/>
      <c r="AF593" s="853"/>
      <c r="AG593" s="853"/>
      <c r="AH593" s="853"/>
      <c r="AI593" s="853"/>
      <c r="AJ593" s="853"/>
      <c r="AK593" s="853"/>
      <c r="AL593" s="853"/>
      <c r="AM593" s="853"/>
      <c r="AN593" s="853"/>
      <c r="AO593" s="853"/>
    </row>
    <row r="594" spans="1:41" ht="15">
      <c r="A594" s="867"/>
      <c r="B594" s="855"/>
      <c r="C594" s="749"/>
      <c r="D594" s="745"/>
      <c r="E594" s="749"/>
      <c r="F594" s="864"/>
      <c r="G594" s="864"/>
      <c r="H594" s="749"/>
      <c r="I594" s="749"/>
      <c r="J594" s="749"/>
      <c r="K594" s="865"/>
      <c r="L594" s="865"/>
      <c r="M594" s="865"/>
      <c r="N594" s="865"/>
      <c r="O594" s="865"/>
      <c r="P594" s="865"/>
      <c r="Q594" s="865"/>
      <c r="R594" s="865"/>
      <c r="S594" s="865"/>
      <c r="T594" s="865"/>
      <c r="U594" s="865"/>
      <c r="V594" s="865"/>
      <c r="W594" s="865"/>
      <c r="X594" s="866"/>
      <c r="Y594" s="866"/>
      <c r="Z594" s="852"/>
      <c r="AA594" s="853"/>
      <c r="AB594" s="853"/>
      <c r="AC594" s="853"/>
      <c r="AD594" s="853"/>
      <c r="AE594" s="853"/>
      <c r="AF594" s="853"/>
      <c r="AG594" s="853"/>
      <c r="AH594" s="853"/>
      <c r="AI594" s="853"/>
      <c r="AJ594" s="853"/>
      <c r="AK594" s="853"/>
      <c r="AL594" s="853"/>
      <c r="AM594" s="853"/>
      <c r="AN594" s="853"/>
      <c r="AO594" s="853"/>
    </row>
    <row r="595" spans="1:41" ht="15">
      <c r="A595" s="867"/>
      <c r="B595" s="855"/>
      <c r="C595" s="749"/>
      <c r="D595" s="745"/>
      <c r="E595" s="749"/>
      <c r="F595" s="864"/>
      <c r="G595" s="864"/>
      <c r="H595" s="749"/>
      <c r="I595" s="749"/>
      <c r="J595" s="749"/>
      <c r="K595" s="865"/>
      <c r="L595" s="865"/>
      <c r="M595" s="865"/>
      <c r="N595" s="865"/>
      <c r="O595" s="865"/>
      <c r="P595" s="865"/>
      <c r="Q595" s="865"/>
      <c r="R595" s="865"/>
      <c r="S595" s="865"/>
      <c r="T595" s="865"/>
      <c r="U595" s="865"/>
      <c r="V595" s="865"/>
      <c r="W595" s="865"/>
      <c r="X595" s="866"/>
      <c r="Y595" s="866"/>
      <c r="Z595" s="852"/>
      <c r="AA595" s="853"/>
      <c r="AB595" s="853"/>
      <c r="AC595" s="853"/>
      <c r="AD595" s="853"/>
      <c r="AE595" s="853"/>
      <c r="AF595" s="853"/>
      <c r="AG595" s="853"/>
      <c r="AH595" s="853"/>
      <c r="AI595" s="853"/>
      <c r="AJ595" s="853"/>
      <c r="AK595" s="853"/>
      <c r="AL595" s="853"/>
      <c r="AM595" s="853"/>
      <c r="AN595" s="853"/>
      <c r="AO595" s="853"/>
    </row>
    <row r="596" spans="1:41" ht="15">
      <c r="A596" s="867"/>
      <c r="B596" s="855"/>
      <c r="C596" s="749"/>
      <c r="D596" s="745"/>
      <c r="E596" s="749"/>
      <c r="F596" s="864"/>
      <c r="G596" s="864"/>
      <c r="H596" s="749"/>
      <c r="I596" s="749"/>
      <c r="J596" s="749"/>
      <c r="K596" s="865"/>
      <c r="L596" s="865"/>
      <c r="M596" s="865"/>
      <c r="N596" s="865"/>
      <c r="O596" s="865"/>
      <c r="P596" s="865"/>
      <c r="Q596" s="865"/>
      <c r="R596" s="865"/>
      <c r="S596" s="865"/>
      <c r="T596" s="865"/>
      <c r="U596" s="865"/>
      <c r="V596" s="865"/>
      <c r="W596" s="865"/>
      <c r="X596" s="866"/>
      <c r="Y596" s="866"/>
      <c r="Z596" s="852"/>
      <c r="AA596" s="853"/>
      <c r="AB596" s="853"/>
      <c r="AC596" s="853"/>
      <c r="AD596" s="853"/>
      <c r="AE596" s="853"/>
      <c r="AF596" s="853"/>
      <c r="AG596" s="853"/>
      <c r="AH596" s="853"/>
      <c r="AI596" s="853"/>
      <c r="AJ596" s="853"/>
      <c r="AK596" s="853"/>
      <c r="AL596" s="853"/>
      <c r="AM596" s="853"/>
      <c r="AN596" s="853"/>
      <c r="AO596" s="853"/>
    </row>
    <row r="597" spans="1:41" ht="15">
      <c r="A597" s="867"/>
      <c r="B597" s="855"/>
      <c r="C597" s="749"/>
      <c r="D597" s="745"/>
      <c r="E597" s="749"/>
      <c r="F597" s="864"/>
      <c r="G597" s="864"/>
      <c r="H597" s="749"/>
      <c r="I597" s="749"/>
      <c r="J597" s="749"/>
      <c r="K597" s="865"/>
      <c r="L597" s="865"/>
      <c r="M597" s="865"/>
      <c r="N597" s="865"/>
      <c r="O597" s="865"/>
      <c r="P597" s="865"/>
      <c r="Q597" s="865"/>
      <c r="R597" s="865"/>
      <c r="S597" s="865"/>
      <c r="T597" s="865"/>
      <c r="U597" s="865"/>
      <c r="V597" s="865"/>
      <c r="W597" s="865"/>
      <c r="X597" s="866"/>
      <c r="Y597" s="866"/>
      <c r="Z597" s="852"/>
      <c r="AA597" s="853"/>
      <c r="AB597" s="853"/>
      <c r="AC597" s="853"/>
      <c r="AD597" s="853"/>
      <c r="AE597" s="853"/>
      <c r="AF597" s="853"/>
      <c r="AG597" s="853"/>
      <c r="AH597" s="853"/>
      <c r="AI597" s="853"/>
      <c r="AJ597" s="853"/>
      <c r="AK597" s="853"/>
      <c r="AL597" s="853"/>
      <c r="AM597" s="853"/>
      <c r="AN597" s="853"/>
      <c r="AO597" s="853"/>
    </row>
    <row r="598" spans="1:41" ht="15">
      <c r="A598" s="867"/>
      <c r="B598" s="855"/>
      <c r="C598" s="749"/>
      <c r="D598" s="745"/>
      <c r="E598" s="749"/>
      <c r="F598" s="864"/>
      <c r="G598" s="864"/>
      <c r="H598" s="749"/>
      <c r="I598" s="749"/>
      <c r="J598" s="749"/>
      <c r="K598" s="865"/>
      <c r="L598" s="865"/>
      <c r="M598" s="865"/>
      <c r="N598" s="865"/>
      <c r="O598" s="865"/>
      <c r="P598" s="865"/>
      <c r="Q598" s="865"/>
      <c r="R598" s="865"/>
      <c r="S598" s="865"/>
      <c r="T598" s="865"/>
      <c r="U598" s="865"/>
      <c r="V598" s="865"/>
      <c r="W598" s="865"/>
      <c r="X598" s="866"/>
      <c r="Y598" s="866"/>
      <c r="Z598" s="852"/>
      <c r="AA598" s="853"/>
      <c r="AB598" s="853"/>
      <c r="AC598" s="853"/>
      <c r="AD598" s="853"/>
      <c r="AE598" s="853"/>
      <c r="AF598" s="853"/>
      <c r="AG598" s="853"/>
      <c r="AH598" s="853"/>
      <c r="AI598" s="853"/>
      <c r="AJ598" s="853"/>
      <c r="AK598" s="853"/>
      <c r="AL598" s="853"/>
      <c r="AM598" s="853"/>
      <c r="AN598" s="853"/>
      <c r="AO598" s="853"/>
    </row>
    <row r="599" spans="1:41" ht="15">
      <c r="A599" s="867"/>
      <c r="B599" s="855"/>
      <c r="C599" s="749"/>
      <c r="D599" s="745"/>
      <c r="E599" s="749"/>
      <c r="F599" s="864"/>
      <c r="G599" s="864"/>
      <c r="H599" s="749"/>
      <c r="I599" s="749"/>
      <c r="J599" s="749"/>
      <c r="K599" s="865"/>
      <c r="L599" s="865"/>
      <c r="M599" s="865"/>
      <c r="N599" s="865"/>
      <c r="O599" s="865"/>
      <c r="P599" s="865"/>
      <c r="Q599" s="865"/>
      <c r="R599" s="865"/>
      <c r="S599" s="865"/>
      <c r="T599" s="865"/>
      <c r="U599" s="865"/>
      <c r="V599" s="865"/>
      <c r="W599" s="865"/>
      <c r="X599" s="866"/>
      <c r="Y599" s="866"/>
      <c r="Z599" s="852"/>
      <c r="AA599" s="853"/>
      <c r="AB599" s="853"/>
      <c r="AC599" s="853"/>
      <c r="AD599" s="853"/>
      <c r="AE599" s="853"/>
      <c r="AF599" s="853"/>
      <c r="AG599" s="853"/>
      <c r="AH599" s="853"/>
      <c r="AI599" s="853"/>
      <c r="AJ599" s="853"/>
      <c r="AK599" s="853"/>
      <c r="AL599" s="853"/>
      <c r="AM599" s="853"/>
      <c r="AN599" s="853"/>
      <c r="AO599" s="853"/>
    </row>
    <row r="600" spans="1:41" ht="15">
      <c r="A600" s="867"/>
      <c r="B600" s="855"/>
      <c r="C600" s="749"/>
      <c r="D600" s="745"/>
      <c r="E600" s="749"/>
      <c r="F600" s="864"/>
      <c r="G600" s="864"/>
      <c r="H600" s="749"/>
      <c r="I600" s="749"/>
      <c r="J600" s="749"/>
      <c r="K600" s="865"/>
      <c r="L600" s="865"/>
      <c r="M600" s="865"/>
      <c r="N600" s="865"/>
      <c r="O600" s="865"/>
      <c r="P600" s="865"/>
      <c r="Q600" s="865"/>
      <c r="R600" s="865"/>
      <c r="S600" s="865"/>
      <c r="T600" s="865"/>
      <c r="U600" s="865"/>
      <c r="V600" s="865"/>
      <c r="W600" s="865"/>
      <c r="X600" s="866"/>
      <c r="Y600" s="866"/>
      <c r="Z600" s="852"/>
      <c r="AA600" s="853"/>
      <c r="AB600" s="853"/>
      <c r="AC600" s="853"/>
      <c r="AD600" s="853"/>
      <c r="AE600" s="853"/>
      <c r="AF600" s="853"/>
      <c r="AG600" s="853"/>
      <c r="AH600" s="853"/>
      <c r="AI600" s="853"/>
      <c r="AJ600" s="853"/>
      <c r="AK600" s="853"/>
      <c r="AL600" s="853"/>
      <c r="AM600" s="853"/>
      <c r="AN600" s="853"/>
      <c r="AO600" s="853"/>
    </row>
    <row r="601" spans="1:41" ht="15">
      <c r="A601" s="867"/>
      <c r="B601" s="855"/>
      <c r="C601" s="749"/>
      <c r="D601" s="745"/>
      <c r="E601" s="749"/>
      <c r="F601" s="864"/>
      <c r="G601" s="864"/>
      <c r="H601" s="749"/>
      <c r="I601" s="749"/>
      <c r="J601" s="749"/>
      <c r="K601" s="865"/>
      <c r="L601" s="865"/>
      <c r="M601" s="865"/>
      <c r="N601" s="865"/>
      <c r="O601" s="865"/>
      <c r="P601" s="865"/>
      <c r="Q601" s="865"/>
      <c r="R601" s="865"/>
      <c r="S601" s="865"/>
      <c r="T601" s="865"/>
      <c r="U601" s="865"/>
      <c r="V601" s="865"/>
      <c r="W601" s="865"/>
      <c r="X601" s="866"/>
      <c r="Y601" s="866"/>
      <c r="Z601" s="852"/>
      <c r="AA601" s="853"/>
      <c r="AB601" s="853"/>
      <c r="AC601" s="853"/>
      <c r="AD601" s="853"/>
      <c r="AE601" s="853"/>
      <c r="AF601" s="853"/>
      <c r="AG601" s="853"/>
      <c r="AH601" s="853"/>
      <c r="AI601" s="853"/>
      <c r="AJ601" s="853"/>
      <c r="AK601" s="853"/>
      <c r="AL601" s="853"/>
      <c r="AM601" s="853"/>
      <c r="AN601" s="853"/>
      <c r="AO601" s="853"/>
    </row>
    <row r="602" spans="1:41" ht="15">
      <c r="A602" s="867"/>
      <c r="B602" s="855"/>
      <c r="C602" s="749"/>
      <c r="D602" s="745"/>
      <c r="E602" s="749"/>
      <c r="F602" s="864"/>
      <c r="G602" s="864"/>
      <c r="H602" s="749"/>
      <c r="I602" s="749"/>
      <c r="J602" s="749"/>
      <c r="K602" s="865"/>
      <c r="L602" s="865"/>
      <c r="M602" s="865"/>
      <c r="N602" s="865"/>
      <c r="O602" s="865"/>
      <c r="P602" s="865"/>
      <c r="Q602" s="865"/>
      <c r="R602" s="865"/>
      <c r="S602" s="865"/>
      <c r="T602" s="865"/>
      <c r="U602" s="865"/>
      <c r="V602" s="865"/>
      <c r="W602" s="865"/>
      <c r="X602" s="866"/>
      <c r="Y602" s="866"/>
      <c r="Z602" s="852"/>
      <c r="AA602" s="853"/>
      <c r="AB602" s="853"/>
      <c r="AC602" s="853"/>
      <c r="AD602" s="853"/>
      <c r="AE602" s="853"/>
      <c r="AF602" s="853"/>
      <c r="AG602" s="853"/>
      <c r="AH602" s="853"/>
      <c r="AI602" s="853"/>
      <c r="AJ602" s="853"/>
      <c r="AK602" s="853"/>
      <c r="AL602" s="853"/>
      <c r="AM602" s="853"/>
      <c r="AN602" s="853"/>
      <c r="AO602" s="853"/>
    </row>
    <row r="603" spans="1:41" ht="15">
      <c r="A603" s="867"/>
      <c r="B603" s="855"/>
      <c r="C603" s="749"/>
      <c r="D603" s="745"/>
      <c r="E603" s="749"/>
      <c r="F603" s="864"/>
      <c r="G603" s="864"/>
      <c r="H603" s="749"/>
      <c r="I603" s="749"/>
      <c r="J603" s="749"/>
      <c r="K603" s="865"/>
      <c r="L603" s="865"/>
      <c r="M603" s="865"/>
      <c r="N603" s="865"/>
      <c r="O603" s="865"/>
      <c r="P603" s="865"/>
      <c r="Q603" s="865"/>
      <c r="R603" s="865"/>
      <c r="S603" s="865"/>
      <c r="T603" s="865"/>
      <c r="U603" s="865"/>
      <c r="V603" s="865"/>
      <c r="W603" s="865"/>
      <c r="X603" s="866"/>
      <c r="Y603" s="866"/>
      <c r="Z603" s="852"/>
      <c r="AA603" s="853"/>
      <c r="AB603" s="853"/>
      <c r="AC603" s="853"/>
      <c r="AD603" s="853"/>
      <c r="AE603" s="853"/>
      <c r="AF603" s="853"/>
      <c r="AG603" s="853"/>
      <c r="AH603" s="853"/>
      <c r="AI603" s="853"/>
      <c r="AJ603" s="853"/>
      <c r="AK603" s="853"/>
      <c r="AL603" s="853"/>
      <c r="AM603" s="853"/>
      <c r="AN603" s="853"/>
      <c r="AO603" s="853"/>
    </row>
    <row r="604" spans="1:41" ht="15">
      <c r="A604" s="867"/>
      <c r="B604" s="855"/>
      <c r="C604" s="749"/>
      <c r="D604" s="745"/>
      <c r="E604" s="749"/>
      <c r="F604" s="864"/>
      <c r="G604" s="864"/>
      <c r="H604" s="749"/>
      <c r="I604" s="749"/>
      <c r="J604" s="749"/>
      <c r="K604" s="865"/>
      <c r="L604" s="865"/>
      <c r="M604" s="865"/>
      <c r="N604" s="865"/>
      <c r="O604" s="865"/>
      <c r="P604" s="865"/>
      <c r="Q604" s="865"/>
      <c r="R604" s="865"/>
      <c r="S604" s="865"/>
      <c r="T604" s="865"/>
      <c r="U604" s="865"/>
      <c r="V604" s="865"/>
      <c r="W604" s="865"/>
      <c r="X604" s="866"/>
      <c r="Y604" s="866"/>
      <c r="Z604" s="852"/>
      <c r="AA604" s="853"/>
      <c r="AB604" s="853"/>
      <c r="AC604" s="853"/>
      <c r="AD604" s="853"/>
      <c r="AE604" s="853"/>
      <c r="AF604" s="853"/>
      <c r="AG604" s="853"/>
      <c r="AH604" s="853"/>
      <c r="AI604" s="853"/>
      <c r="AJ604" s="853"/>
      <c r="AK604" s="853"/>
      <c r="AL604" s="853"/>
      <c r="AM604" s="853"/>
      <c r="AN604" s="853"/>
      <c r="AO604" s="853"/>
    </row>
    <row r="605" spans="1:41" ht="15">
      <c r="A605" s="867"/>
      <c r="B605" s="855"/>
      <c r="C605" s="749"/>
      <c r="D605" s="745"/>
      <c r="E605" s="749"/>
      <c r="F605" s="864"/>
      <c r="G605" s="864"/>
      <c r="H605" s="749"/>
      <c r="I605" s="749"/>
      <c r="J605" s="749"/>
      <c r="K605" s="865"/>
      <c r="L605" s="865"/>
      <c r="M605" s="865"/>
      <c r="N605" s="865"/>
      <c r="O605" s="865"/>
      <c r="P605" s="865"/>
      <c r="Q605" s="865"/>
      <c r="R605" s="865"/>
      <c r="S605" s="865"/>
      <c r="T605" s="865"/>
      <c r="U605" s="865"/>
      <c r="V605" s="865"/>
      <c r="W605" s="865"/>
      <c r="X605" s="866"/>
      <c r="Y605" s="866"/>
      <c r="Z605" s="852"/>
      <c r="AA605" s="853"/>
      <c r="AB605" s="853"/>
      <c r="AC605" s="853"/>
      <c r="AD605" s="853"/>
      <c r="AE605" s="853"/>
      <c r="AF605" s="853"/>
      <c r="AG605" s="853"/>
      <c r="AH605" s="853"/>
      <c r="AI605" s="853"/>
      <c r="AJ605" s="853"/>
      <c r="AK605" s="853"/>
      <c r="AL605" s="853"/>
      <c r="AM605" s="853"/>
      <c r="AN605" s="853"/>
      <c r="AO605" s="853"/>
    </row>
    <row r="606" spans="1:41" ht="15">
      <c r="A606" s="867"/>
      <c r="B606" s="855"/>
      <c r="C606" s="749"/>
      <c r="D606" s="745"/>
      <c r="E606" s="749"/>
      <c r="F606" s="864"/>
      <c r="G606" s="864"/>
      <c r="H606" s="749"/>
      <c r="I606" s="749"/>
      <c r="J606" s="749"/>
      <c r="K606" s="865"/>
      <c r="L606" s="865"/>
      <c r="M606" s="865"/>
      <c r="N606" s="865"/>
      <c r="O606" s="865"/>
      <c r="P606" s="865"/>
      <c r="Q606" s="865"/>
      <c r="R606" s="865"/>
      <c r="S606" s="865"/>
      <c r="T606" s="865"/>
      <c r="U606" s="865"/>
      <c r="V606" s="865"/>
      <c r="W606" s="865"/>
      <c r="X606" s="866"/>
      <c r="Y606" s="866"/>
      <c r="Z606" s="852"/>
      <c r="AA606" s="853"/>
      <c r="AB606" s="853"/>
      <c r="AC606" s="853"/>
      <c r="AD606" s="853"/>
      <c r="AE606" s="853"/>
      <c r="AF606" s="853"/>
      <c r="AG606" s="853"/>
      <c r="AH606" s="853"/>
      <c r="AI606" s="853"/>
      <c r="AJ606" s="853"/>
      <c r="AK606" s="853"/>
      <c r="AL606" s="853"/>
      <c r="AM606" s="853"/>
      <c r="AN606" s="853"/>
      <c r="AO606" s="853"/>
    </row>
    <row r="607" spans="1:41" ht="15">
      <c r="A607" s="867"/>
      <c r="B607" s="855"/>
      <c r="C607" s="749"/>
      <c r="D607" s="745"/>
      <c r="E607" s="749"/>
      <c r="F607" s="864"/>
      <c r="G607" s="864"/>
      <c r="H607" s="749"/>
      <c r="I607" s="749"/>
      <c r="J607" s="749"/>
      <c r="K607" s="865"/>
      <c r="L607" s="865"/>
      <c r="M607" s="865"/>
      <c r="N607" s="865"/>
      <c r="O607" s="865"/>
      <c r="P607" s="865"/>
      <c r="Q607" s="865"/>
      <c r="R607" s="865"/>
      <c r="S607" s="865"/>
      <c r="T607" s="865"/>
      <c r="U607" s="865"/>
      <c r="V607" s="865"/>
      <c r="W607" s="865"/>
      <c r="X607" s="866"/>
      <c r="Y607" s="866"/>
      <c r="Z607" s="852"/>
      <c r="AA607" s="853"/>
      <c r="AB607" s="853"/>
      <c r="AC607" s="853"/>
      <c r="AD607" s="853"/>
      <c r="AE607" s="853"/>
      <c r="AF607" s="853"/>
      <c r="AG607" s="853"/>
      <c r="AH607" s="853"/>
      <c r="AI607" s="853"/>
      <c r="AJ607" s="853"/>
      <c r="AK607" s="853"/>
      <c r="AL607" s="853"/>
      <c r="AM607" s="853"/>
      <c r="AN607" s="853"/>
      <c r="AO607" s="853"/>
    </row>
    <row r="608" spans="1:41" ht="15">
      <c r="A608" s="867"/>
      <c r="B608" s="855"/>
      <c r="C608" s="749"/>
      <c r="D608" s="745"/>
      <c r="E608" s="749"/>
      <c r="F608" s="864"/>
      <c r="G608" s="864"/>
      <c r="H608" s="749"/>
      <c r="I608" s="749"/>
      <c r="J608" s="749"/>
      <c r="K608" s="865"/>
      <c r="L608" s="865"/>
      <c r="M608" s="865"/>
      <c r="N608" s="865"/>
      <c r="O608" s="865"/>
      <c r="P608" s="865"/>
      <c r="Q608" s="865"/>
      <c r="R608" s="865"/>
      <c r="S608" s="865"/>
      <c r="T608" s="865"/>
      <c r="U608" s="865"/>
      <c r="V608" s="865"/>
      <c r="W608" s="865"/>
      <c r="X608" s="866"/>
      <c r="Y608" s="866"/>
      <c r="Z608" s="852"/>
      <c r="AA608" s="853"/>
      <c r="AB608" s="853"/>
      <c r="AC608" s="853"/>
      <c r="AD608" s="853"/>
      <c r="AE608" s="853"/>
      <c r="AF608" s="853"/>
      <c r="AG608" s="853"/>
      <c r="AH608" s="853"/>
      <c r="AI608" s="853"/>
      <c r="AJ608" s="853"/>
      <c r="AK608" s="853"/>
      <c r="AL608" s="853"/>
      <c r="AM608" s="853"/>
      <c r="AN608" s="853"/>
      <c r="AO608" s="853"/>
    </row>
    <row r="609" spans="1:41" ht="15">
      <c r="A609" s="867"/>
      <c r="B609" s="855"/>
      <c r="C609" s="749"/>
      <c r="D609" s="745"/>
      <c r="E609" s="749"/>
      <c r="F609" s="864"/>
      <c r="G609" s="864"/>
      <c r="H609" s="749"/>
      <c r="I609" s="749"/>
      <c r="J609" s="749"/>
      <c r="K609" s="865"/>
      <c r="L609" s="865"/>
      <c r="M609" s="865"/>
      <c r="N609" s="865"/>
      <c r="O609" s="865"/>
      <c r="P609" s="865"/>
      <c r="Q609" s="865"/>
      <c r="R609" s="865"/>
      <c r="S609" s="865"/>
      <c r="T609" s="865"/>
      <c r="U609" s="865"/>
      <c r="V609" s="865"/>
      <c r="W609" s="865"/>
      <c r="X609" s="866"/>
      <c r="Y609" s="866"/>
      <c r="Z609" s="852"/>
      <c r="AA609" s="853"/>
      <c r="AB609" s="853"/>
      <c r="AC609" s="853"/>
      <c r="AD609" s="853"/>
      <c r="AE609" s="853"/>
      <c r="AF609" s="853"/>
      <c r="AG609" s="853"/>
      <c r="AH609" s="853"/>
      <c r="AI609" s="853"/>
      <c r="AJ609" s="853"/>
      <c r="AK609" s="853"/>
      <c r="AL609" s="853"/>
      <c r="AM609" s="853"/>
      <c r="AN609" s="853"/>
      <c r="AO609" s="853"/>
    </row>
    <row r="610" spans="1:41" ht="15">
      <c r="A610" s="867"/>
      <c r="B610" s="855"/>
      <c r="C610" s="749"/>
      <c r="D610" s="745"/>
      <c r="E610" s="749"/>
      <c r="F610" s="864"/>
      <c r="G610" s="864"/>
      <c r="H610" s="749"/>
      <c r="I610" s="749"/>
      <c r="J610" s="749"/>
      <c r="K610" s="865"/>
      <c r="L610" s="865"/>
      <c r="M610" s="865"/>
      <c r="N610" s="865"/>
      <c r="O610" s="865"/>
      <c r="P610" s="865"/>
      <c r="Q610" s="865"/>
      <c r="R610" s="865"/>
      <c r="S610" s="865"/>
      <c r="T610" s="865"/>
      <c r="U610" s="865"/>
      <c r="V610" s="865"/>
      <c r="W610" s="865"/>
      <c r="X610" s="866"/>
      <c r="Y610" s="866"/>
      <c r="Z610" s="852"/>
      <c r="AA610" s="853"/>
      <c r="AB610" s="853"/>
      <c r="AC610" s="853"/>
      <c r="AD610" s="853"/>
      <c r="AE610" s="853"/>
      <c r="AF610" s="853"/>
      <c r="AG610" s="853"/>
      <c r="AH610" s="853"/>
      <c r="AI610" s="853"/>
      <c r="AJ610" s="853"/>
      <c r="AK610" s="853"/>
      <c r="AL610" s="853"/>
      <c r="AM610" s="853"/>
      <c r="AN610" s="853"/>
      <c r="AO610" s="853"/>
    </row>
    <row r="611" spans="1:41" ht="15">
      <c r="A611" s="867"/>
      <c r="B611" s="855"/>
      <c r="C611" s="749"/>
      <c r="D611" s="745"/>
      <c r="E611" s="749"/>
      <c r="F611" s="864"/>
      <c r="G611" s="864"/>
      <c r="H611" s="749"/>
      <c r="I611" s="749"/>
      <c r="J611" s="749"/>
      <c r="K611" s="865"/>
      <c r="L611" s="865"/>
      <c r="M611" s="865"/>
      <c r="N611" s="865"/>
      <c r="O611" s="865"/>
      <c r="P611" s="865"/>
      <c r="Q611" s="865"/>
      <c r="R611" s="865"/>
      <c r="S611" s="865"/>
      <c r="T611" s="865"/>
      <c r="U611" s="865"/>
      <c r="V611" s="865"/>
      <c r="W611" s="865"/>
      <c r="X611" s="866"/>
      <c r="Y611" s="866"/>
      <c r="Z611" s="852"/>
      <c r="AA611" s="853"/>
      <c r="AB611" s="853"/>
      <c r="AC611" s="853"/>
      <c r="AD611" s="853"/>
      <c r="AE611" s="853"/>
      <c r="AF611" s="853"/>
      <c r="AG611" s="853"/>
      <c r="AH611" s="853"/>
      <c r="AI611" s="853"/>
      <c r="AJ611" s="853"/>
      <c r="AK611" s="853"/>
      <c r="AL611" s="853"/>
      <c r="AM611" s="853"/>
      <c r="AN611" s="853"/>
      <c r="AO611" s="853"/>
    </row>
    <row r="612" spans="1:41" ht="15">
      <c r="A612" s="867"/>
      <c r="B612" s="855"/>
      <c r="C612" s="749"/>
      <c r="D612" s="745"/>
      <c r="E612" s="749"/>
      <c r="F612" s="864"/>
      <c r="G612" s="864"/>
      <c r="H612" s="749"/>
      <c r="I612" s="749"/>
      <c r="J612" s="749"/>
      <c r="K612" s="865"/>
      <c r="L612" s="865"/>
      <c r="M612" s="865"/>
      <c r="N612" s="865"/>
      <c r="O612" s="865"/>
      <c r="P612" s="865"/>
      <c r="Q612" s="865"/>
      <c r="R612" s="865"/>
      <c r="S612" s="865"/>
      <c r="T612" s="865"/>
      <c r="U612" s="865"/>
      <c r="V612" s="865"/>
      <c r="W612" s="865"/>
      <c r="X612" s="866"/>
      <c r="Y612" s="866"/>
      <c r="Z612" s="852"/>
      <c r="AA612" s="853"/>
      <c r="AB612" s="853"/>
      <c r="AC612" s="853"/>
      <c r="AD612" s="853"/>
      <c r="AE612" s="853"/>
      <c r="AF612" s="853"/>
      <c r="AG612" s="853"/>
      <c r="AH612" s="853"/>
      <c r="AI612" s="853"/>
      <c r="AJ612" s="853"/>
      <c r="AK612" s="853"/>
      <c r="AL612" s="853"/>
      <c r="AM612" s="853"/>
      <c r="AN612" s="853"/>
      <c r="AO612" s="853"/>
    </row>
    <row r="613" spans="1:41" ht="15">
      <c r="A613" s="867"/>
      <c r="B613" s="855"/>
      <c r="C613" s="749"/>
      <c r="D613" s="745"/>
      <c r="E613" s="749"/>
      <c r="F613" s="864"/>
      <c r="G613" s="864"/>
      <c r="H613" s="749"/>
      <c r="I613" s="749"/>
      <c r="J613" s="749"/>
      <c r="K613" s="865"/>
      <c r="L613" s="865"/>
      <c r="M613" s="865"/>
      <c r="N613" s="865"/>
      <c r="O613" s="865"/>
      <c r="P613" s="865"/>
      <c r="Q613" s="865"/>
      <c r="R613" s="865"/>
      <c r="S613" s="865"/>
      <c r="T613" s="865"/>
      <c r="U613" s="865"/>
      <c r="V613" s="865"/>
      <c r="W613" s="865"/>
      <c r="X613" s="866"/>
      <c r="Y613" s="866"/>
      <c r="Z613" s="852"/>
      <c r="AA613" s="853"/>
      <c r="AB613" s="853"/>
      <c r="AC613" s="853"/>
      <c r="AD613" s="853"/>
      <c r="AE613" s="853"/>
      <c r="AF613" s="853"/>
      <c r="AG613" s="853"/>
      <c r="AH613" s="853"/>
      <c r="AI613" s="853"/>
      <c r="AJ613" s="853"/>
      <c r="AK613" s="853"/>
      <c r="AL613" s="853"/>
      <c r="AM613" s="853"/>
      <c r="AN613" s="853"/>
      <c r="AO613" s="853"/>
    </row>
    <row r="614" spans="1:41" ht="15">
      <c r="A614" s="867"/>
      <c r="B614" s="855"/>
      <c r="C614" s="749"/>
      <c r="D614" s="745"/>
      <c r="E614" s="749"/>
      <c r="F614" s="864"/>
      <c r="G614" s="864"/>
      <c r="H614" s="749"/>
      <c r="I614" s="749"/>
      <c r="J614" s="749"/>
      <c r="K614" s="865"/>
      <c r="L614" s="865"/>
      <c r="M614" s="865"/>
      <c r="N614" s="865"/>
      <c r="O614" s="865"/>
      <c r="P614" s="865"/>
      <c r="Q614" s="865"/>
      <c r="R614" s="865"/>
      <c r="S614" s="865"/>
      <c r="T614" s="865"/>
      <c r="U614" s="865"/>
      <c r="V614" s="865"/>
      <c r="W614" s="865"/>
      <c r="X614" s="866"/>
      <c r="Y614" s="866"/>
      <c r="Z614" s="852"/>
      <c r="AA614" s="853"/>
      <c r="AB614" s="853"/>
      <c r="AC614" s="853"/>
      <c r="AD614" s="853"/>
      <c r="AE614" s="853"/>
      <c r="AF614" s="853"/>
      <c r="AG614" s="853"/>
      <c r="AH614" s="853"/>
      <c r="AI614" s="853"/>
      <c r="AJ614" s="853"/>
      <c r="AK614" s="853"/>
      <c r="AL614" s="853"/>
      <c r="AM614" s="853"/>
      <c r="AN614" s="853"/>
      <c r="AO614" s="853"/>
    </row>
    <row r="615" spans="1:41" ht="15">
      <c r="A615" s="867"/>
      <c r="B615" s="855"/>
      <c r="C615" s="749"/>
      <c r="D615" s="745"/>
      <c r="E615" s="749"/>
      <c r="F615" s="864"/>
      <c r="G615" s="864"/>
      <c r="H615" s="749"/>
      <c r="I615" s="749"/>
      <c r="J615" s="749"/>
      <c r="K615" s="865"/>
      <c r="L615" s="865"/>
      <c r="M615" s="865"/>
      <c r="N615" s="865"/>
      <c r="O615" s="865"/>
      <c r="P615" s="865"/>
      <c r="Q615" s="865"/>
      <c r="R615" s="865"/>
      <c r="S615" s="865"/>
      <c r="T615" s="865"/>
      <c r="U615" s="865"/>
      <c r="V615" s="865"/>
      <c r="W615" s="865"/>
      <c r="X615" s="866"/>
      <c r="Y615" s="866"/>
      <c r="Z615" s="852"/>
      <c r="AA615" s="853"/>
      <c r="AB615" s="853"/>
      <c r="AC615" s="853"/>
      <c r="AD615" s="853"/>
      <c r="AE615" s="853"/>
      <c r="AF615" s="853"/>
      <c r="AG615" s="853"/>
      <c r="AH615" s="853"/>
      <c r="AI615" s="853"/>
      <c r="AJ615" s="853"/>
      <c r="AK615" s="853"/>
      <c r="AL615" s="853"/>
      <c r="AM615" s="853"/>
      <c r="AN615" s="853"/>
      <c r="AO615" s="853"/>
    </row>
    <row r="616" spans="1:41" ht="15">
      <c r="A616" s="867"/>
      <c r="B616" s="855"/>
      <c r="C616" s="749"/>
      <c r="D616" s="745"/>
      <c r="E616" s="749"/>
      <c r="F616" s="864"/>
      <c r="G616" s="864"/>
      <c r="H616" s="749"/>
      <c r="I616" s="749"/>
      <c r="J616" s="749"/>
      <c r="K616" s="865"/>
      <c r="L616" s="865"/>
      <c r="M616" s="865"/>
      <c r="N616" s="865"/>
      <c r="O616" s="865"/>
      <c r="P616" s="865"/>
      <c r="Q616" s="865"/>
      <c r="R616" s="865"/>
      <c r="S616" s="865"/>
      <c r="T616" s="865"/>
      <c r="U616" s="865"/>
      <c r="V616" s="865"/>
      <c r="W616" s="865"/>
      <c r="X616" s="866"/>
      <c r="Y616" s="866"/>
      <c r="Z616" s="852"/>
      <c r="AA616" s="853"/>
      <c r="AB616" s="853"/>
      <c r="AC616" s="853"/>
      <c r="AD616" s="853"/>
      <c r="AE616" s="853"/>
      <c r="AF616" s="853"/>
      <c r="AG616" s="853"/>
      <c r="AH616" s="853"/>
      <c r="AI616" s="853"/>
      <c r="AJ616" s="853"/>
      <c r="AK616" s="853"/>
      <c r="AL616" s="853"/>
      <c r="AM616" s="853"/>
      <c r="AN616" s="853"/>
      <c r="AO616" s="853"/>
    </row>
    <row r="617" spans="1:41" ht="15">
      <c r="A617" s="867"/>
      <c r="B617" s="855"/>
      <c r="C617" s="749"/>
      <c r="D617" s="745"/>
      <c r="E617" s="749"/>
      <c r="F617" s="864"/>
      <c r="G617" s="864"/>
      <c r="H617" s="749"/>
      <c r="I617" s="749"/>
      <c r="J617" s="749"/>
      <c r="K617" s="865"/>
      <c r="L617" s="865"/>
      <c r="M617" s="865"/>
      <c r="N617" s="865"/>
      <c r="O617" s="865"/>
      <c r="P617" s="865"/>
      <c r="Q617" s="865"/>
      <c r="R617" s="865"/>
      <c r="S617" s="865"/>
      <c r="T617" s="865"/>
      <c r="U617" s="865"/>
      <c r="V617" s="865"/>
      <c r="W617" s="865"/>
      <c r="X617" s="866"/>
      <c r="Y617" s="866"/>
      <c r="Z617" s="852"/>
      <c r="AA617" s="853"/>
      <c r="AB617" s="853"/>
      <c r="AC617" s="853"/>
      <c r="AD617" s="853"/>
      <c r="AE617" s="853"/>
      <c r="AF617" s="853"/>
      <c r="AG617" s="853"/>
      <c r="AH617" s="853"/>
      <c r="AI617" s="853"/>
      <c r="AJ617" s="853"/>
      <c r="AK617" s="853"/>
      <c r="AL617" s="853"/>
      <c r="AM617" s="853"/>
      <c r="AN617" s="853"/>
      <c r="AO617" s="853"/>
    </row>
    <row r="618" spans="1:41" ht="15">
      <c r="A618" s="867"/>
      <c r="B618" s="855"/>
      <c r="C618" s="749"/>
      <c r="D618" s="745"/>
      <c r="E618" s="749"/>
      <c r="F618" s="864"/>
      <c r="G618" s="864"/>
      <c r="H618" s="749"/>
      <c r="I618" s="749"/>
      <c r="J618" s="749"/>
      <c r="K618" s="865"/>
      <c r="L618" s="865"/>
      <c r="M618" s="865"/>
      <c r="N618" s="865"/>
      <c r="O618" s="865"/>
      <c r="P618" s="865"/>
      <c r="Q618" s="865"/>
      <c r="R618" s="865"/>
      <c r="S618" s="865"/>
      <c r="T618" s="865"/>
      <c r="U618" s="865"/>
      <c r="V618" s="865"/>
      <c r="W618" s="865"/>
      <c r="X618" s="866"/>
      <c r="Y618" s="866"/>
      <c r="Z618" s="852"/>
      <c r="AA618" s="853"/>
      <c r="AB618" s="853"/>
      <c r="AC618" s="853"/>
      <c r="AD618" s="853"/>
      <c r="AE618" s="853"/>
      <c r="AF618" s="853"/>
      <c r="AG618" s="853"/>
      <c r="AH618" s="853"/>
      <c r="AI618" s="853"/>
      <c r="AJ618" s="853"/>
      <c r="AK618" s="853"/>
      <c r="AL618" s="853"/>
      <c r="AM618" s="853"/>
      <c r="AN618" s="853"/>
      <c r="AO618" s="853"/>
    </row>
    <row r="619" spans="1:41" ht="15">
      <c r="A619" s="867"/>
      <c r="B619" s="855"/>
      <c r="C619" s="749"/>
      <c r="D619" s="745"/>
      <c r="E619" s="749"/>
      <c r="F619" s="864"/>
      <c r="G619" s="864"/>
      <c r="H619" s="749"/>
      <c r="I619" s="749"/>
      <c r="J619" s="749"/>
      <c r="K619" s="865"/>
      <c r="L619" s="865"/>
      <c r="M619" s="865"/>
      <c r="N619" s="865"/>
      <c r="O619" s="865"/>
      <c r="P619" s="865"/>
      <c r="Q619" s="865"/>
      <c r="R619" s="865"/>
      <c r="S619" s="865"/>
      <c r="T619" s="865"/>
      <c r="U619" s="865"/>
      <c r="V619" s="865"/>
      <c r="W619" s="865"/>
      <c r="X619" s="866"/>
      <c r="Y619" s="866"/>
      <c r="Z619" s="852"/>
      <c r="AA619" s="853"/>
      <c r="AB619" s="853"/>
      <c r="AC619" s="853"/>
      <c r="AD619" s="853"/>
      <c r="AE619" s="853"/>
      <c r="AF619" s="853"/>
      <c r="AG619" s="853"/>
      <c r="AH619" s="853"/>
      <c r="AI619" s="853"/>
      <c r="AJ619" s="853"/>
      <c r="AK619" s="853"/>
      <c r="AL619" s="853"/>
      <c r="AM619" s="853"/>
      <c r="AN619" s="853"/>
      <c r="AO619" s="853"/>
    </row>
    <row r="620" spans="1:41" ht="15">
      <c r="A620" s="867"/>
      <c r="B620" s="855"/>
      <c r="C620" s="749"/>
      <c r="D620" s="745"/>
      <c r="E620" s="749"/>
      <c r="F620" s="864"/>
      <c r="G620" s="864"/>
      <c r="H620" s="749"/>
      <c r="I620" s="749"/>
      <c r="J620" s="749"/>
      <c r="K620" s="865"/>
      <c r="L620" s="865"/>
      <c r="M620" s="865"/>
      <c r="N620" s="865"/>
      <c r="O620" s="865"/>
      <c r="P620" s="865"/>
      <c r="Q620" s="865"/>
      <c r="R620" s="865"/>
      <c r="S620" s="865"/>
      <c r="T620" s="865"/>
      <c r="U620" s="865"/>
      <c r="V620" s="865"/>
      <c r="W620" s="865"/>
      <c r="X620" s="866"/>
      <c r="Y620" s="866"/>
      <c r="Z620" s="852"/>
      <c r="AA620" s="853"/>
      <c r="AB620" s="853"/>
      <c r="AC620" s="853"/>
      <c r="AD620" s="853"/>
      <c r="AE620" s="853"/>
      <c r="AF620" s="853"/>
      <c r="AG620" s="853"/>
      <c r="AH620" s="853"/>
      <c r="AI620" s="853"/>
      <c r="AJ620" s="853"/>
      <c r="AK620" s="853"/>
      <c r="AL620" s="853"/>
      <c r="AM620" s="853"/>
      <c r="AN620" s="853"/>
      <c r="AO620" s="853"/>
    </row>
    <row r="621" spans="1:41" ht="15">
      <c r="A621" s="867"/>
      <c r="B621" s="855"/>
      <c r="C621" s="749"/>
      <c r="D621" s="745"/>
      <c r="E621" s="749"/>
      <c r="F621" s="864"/>
      <c r="G621" s="864"/>
      <c r="H621" s="749"/>
      <c r="I621" s="749"/>
      <c r="J621" s="749"/>
      <c r="K621" s="865"/>
      <c r="L621" s="865"/>
      <c r="M621" s="865"/>
      <c r="N621" s="865"/>
      <c r="O621" s="865"/>
      <c r="P621" s="865"/>
      <c r="Q621" s="865"/>
      <c r="R621" s="865"/>
      <c r="S621" s="865"/>
      <c r="T621" s="865"/>
      <c r="U621" s="865"/>
      <c r="V621" s="865"/>
      <c r="W621" s="865"/>
      <c r="X621" s="866"/>
      <c r="Y621" s="866"/>
      <c r="Z621" s="852"/>
      <c r="AA621" s="853"/>
      <c r="AB621" s="853"/>
      <c r="AC621" s="853"/>
      <c r="AD621" s="853"/>
      <c r="AE621" s="853"/>
      <c r="AF621" s="853"/>
      <c r="AG621" s="853"/>
      <c r="AH621" s="853"/>
      <c r="AI621" s="853"/>
      <c r="AJ621" s="853"/>
      <c r="AK621" s="853"/>
      <c r="AL621" s="853"/>
      <c r="AM621" s="853"/>
      <c r="AN621" s="853"/>
      <c r="AO621" s="853"/>
    </row>
    <row r="622" spans="1:41" ht="15">
      <c r="A622" s="867"/>
      <c r="B622" s="855"/>
      <c r="C622" s="749"/>
      <c r="D622" s="745"/>
      <c r="E622" s="749"/>
      <c r="F622" s="864"/>
      <c r="G622" s="864"/>
      <c r="H622" s="749"/>
      <c r="I622" s="749"/>
      <c r="J622" s="749"/>
      <c r="K622" s="865"/>
      <c r="L622" s="865"/>
      <c r="M622" s="865"/>
      <c r="N622" s="865"/>
      <c r="O622" s="865"/>
      <c r="P622" s="865"/>
      <c r="Q622" s="865"/>
      <c r="R622" s="865"/>
      <c r="S622" s="865"/>
      <c r="T622" s="865"/>
      <c r="U622" s="865"/>
      <c r="V622" s="865"/>
      <c r="W622" s="865"/>
      <c r="X622" s="866"/>
      <c r="Y622" s="866"/>
      <c r="Z622" s="852"/>
      <c r="AA622" s="853"/>
      <c r="AB622" s="853"/>
      <c r="AC622" s="853"/>
      <c r="AD622" s="853"/>
      <c r="AE622" s="853"/>
      <c r="AF622" s="853"/>
      <c r="AG622" s="853"/>
      <c r="AH622" s="853"/>
      <c r="AI622" s="853"/>
      <c r="AJ622" s="853"/>
      <c r="AK622" s="853"/>
      <c r="AL622" s="853"/>
      <c r="AM622" s="853"/>
      <c r="AN622" s="853"/>
      <c r="AO622" s="853"/>
    </row>
    <row r="623" spans="1:41" ht="15">
      <c r="A623" s="867"/>
      <c r="B623" s="855"/>
      <c r="C623" s="749"/>
      <c r="D623" s="745"/>
      <c r="E623" s="749"/>
      <c r="F623" s="864"/>
      <c r="G623" s="864"/>
      <c r="H623" s="749"/>
      <c r="I623" s="749"/>
      <c r="J623" s="749"/>
      <c r="K623" s="865"/>
      <c r="L623" s="865"/>
      <c r="M623" s="865"/>
      <c r="N623" s="865"/>
      <c r="O623" s="865"/>
      <c r="P623" s="865"/>
      <c r="Q623" s="865"/>
      <c r="R623" s="865"/>
      <c r="S623" s="865"/>
      <c r="T623" s="865"/>
      <c r="U623" s="865"/>
      <c r="V623" s="865"/>
      <c r="W623" s="865"/>
      <c r="X623" s="866"/>
      <c r="Y623" s="866"/>
      <c r="Z623" s="852"/>
      <c r="AA623" s="853"/>
      <c r="AB623" s="853"/>
      <c r="AC623" s="853"/>
      <c r="AD623" s="853"/>
      <c r="AE623" s="853"/>
      <c r="AF623" s="853"/>
      <c r="AG623" s="853"/>
      <c r="AH623" s="853"/>
      <c r="AI623" s="853"/>
      <c r="AJ623" s="853"/>
      <c r="AK623" s="853"/>
      <c r="AL623" s="853"/>
      <c r="AM623" s="853"/>
      <c r="AN623" s="853"/>
      <c r="AO623" s="853"/>
    </row>
    <row r="624" spans="1:41" ht="15">
      <c r="A624" s="867"/>
      <c r="B624" s="855"/>
      <c r="C624" s="749"/>
      <c r="D624" s="745"/>
      <c r="E624" s="749"/>
      <c r="F624" s="864"/>
      <c r="G624" s="864"/>
      <c r="H624" s="749"/>
      <c r="I624" s="749"/>
      <c r="J624" s="749"/>
      <c r="K624" s="865"/>
      <c r="L624" s="865"/>
      <c r="M624" s="865"/>
      <c r="N624" s="865"/>
      <c r="O624" s="865"/>
      <c r="P624" s="865"/>
      <c r="Q624" s="865"/>
      <c r="R624" s="865"/>
      <c r="S624" s="865"/>
      <c r="T624" s="865"/>
      <c r="U624" s="865"/>
      <c r="V624" s="865"/>
      <c r="W624" s="865"/>
      <c r="X624" s="866"/>
      <c r="Y624" s="866"/>
      <c r="Z624" s="852"/>
      <c r="AA624" s="853"/>
      <c r="AB624" s="853"/>
      <c r="AC624" s="853"/>
      <c r="AD624" s="853"/>
      <c r="AE624" s="853"/>
      <c r="AF624" s="853"/>
      <c r="AG624" s="853"/>
      <c r="AH624" s="853"/>
      <c r="AI624" s="853"/>
      <c r="AJ624" s="853"/>
      <c r="AK624" s="853"/>
      <c r="AL624" s="853"/>
      <c r="AM624" s="853"/>
      <c r="AN624" s="853"/>
      <c r="AO624" s="853"/>
    </row>
    <row r="625" spans="1:41" ht="15">
      <c r="A625" s="867"/>
      <c r="B625" s="855"/>
      <c r="C625" s="749"/>
      <c r="D625" s="745"/>
      <c r="E625" s="749"/>
      <c r="F625" s="864"/>
      <c r="G625" s="864"/>
      <c r="H625" s="749"/>
      <c r="I625" s="749"/>
      <c r="J625" s="749"/>
      <c r="K625" s="865"/>
      <c r="L625" s="865"/>
      <c r="M625" s="865"/>
      <c r="N625" s="865"/>
      <c r="O625" s="865"/>
      <c r="P625" s="865"/>
      <c r="Q625" s="865"/>
      <c r="R625" s="865"/>
      <c r="S625" s="865"/>
      <c r="T625" s="865"/>
      <c r="U625" s="865"/>
      <c r="V625" s="865"/>
      <c r="W625" s="865"/>
      <c r="X625" s="866"/>
      <c r="Y625" s="866"/>
      <c r="Z625" s="852"/>
      <c r="AA625" s="853"/>
      <c r="AB625" s="853"/>
      <c r="AC625" s="853"/>
      <c r="AD625" s="853"/>
      <c r="AE625" s="853"/>
      <c r="AF625" s="853"/>
      <c r="AG625" s="853"/>
      <c r="AH625" s="853"/>
      <c r="AI625" s="853"/>
      <c r="AJ625" s="853"/>
      <c r="AK625" s="853"/>
      <c r="AL625" s="853"/>
      <c r="AM625" s="853"/>
      <c r="AN625" s="853"/>
      <c r="AO625" s="853"/>
    </row>
    <row r="626" spans="1:41" ht="15">
      <c r="A626" s="867"/>
      <c r="B626" s="855"/>
      <c r="C626" s="749"/>
      <c r="D626" s="745"/>
      <c r="E626" s="749"/>
      <c r="F626" s="864"/>
      <c r="G626" s="864"/>
      <c r="H626" s="749"/>
      <c r="I626" s="749"/>
      <c r="J626" s="749"/>
      <c r="K626" s="865"/>
      <c r="L626" s="865"/>
      <c r="M626" s="865"/>
      <c r="N626" s="865"/>
      <c r="O626" s="865"/>
      <c r="P626" s="865"/>
      <c r="Q626" s="865"/>
      <c r="R626" s="865"/>
      <c r="S626" s="865"/>
      <c r="T626" s="865"/>
      <c r="U626" s="865"/>
      <c r="V626" s="865"/>
      <c r="W626" s="865"/>
      <c r="X626" s="866"/>
      <c r="Y626" s="866"/>
      <c r="Z626" s="852"/>
      <c r="AA626" s="853"/>
      <c r="AB626" s="853"/>
      <c r="AC626" s="853"/>
      <c r="AD626" s="853"/>
      <c r="AE626" s="853"/>
      <c r="AF626" s="853"/>
      <c r="AG626" s="853"/>
      <c r="AH626" s="853"/>
      <c r="AI626" s="853"/>
      <c r="AJ626" s="853"/>
      <c r="AK626" s="853"/>
      <c r="AL626" s="853"/>
      <c r="AM626" s="853"/>
      <c r="AN626" s="853"/>
      <c r="AO626" s="853"/>
    </row>
    <row r="627" spans="1:41" ht="15">
      <c r="A627" s="867"/>
      <c r="B627" s="855"/>
      <c r="C627" s="749"/>
      <c r="D627" s="745"/>
      <c r="E627" s="749"/>
      <c r="F627" s="864"/>
      <c r="G627" s="864"/>
      <c r="H627" s="749"/>
      <c r="I627" s="749"/>
      <c r="J627" s="749"/>
      <c r="K627" s="865"/>
      <c r="L627" s="865"/>
      <c r="M627" s="865"/>
      <c r="N627" s="865"/>
      <c r="O627" s="865"/>
      <c r="P627" s="865"/>
      <c r="Q627" s="865"/>
      <c r="R627" s="865"/>
      <c r="S627" s="865"/>
      <c r="T627" s="865"/>
      <c r="U627" s="865"/>
      <c r="V627" s="865"/>
      <c r="W627" s="865"/>
      <c r="X627" s="866"/>
      <c r="Y627" s="866"/>
      <c r="Z627" s="852"/>
      <c r="AA627" s="853"/>
      <c r="AB627" s="853"/>
      <c r="AC627" s="853"/>
      <c r="AD627" s="853"/>
      <c r="AE627" s="853"/>
      <c r="AF627" s="853"/>
      <c r="AG627" s="853"/>
      <c r="AH627" s="853"/>
      <c r="AI627" s="853"/>
      <c r="AJ627" s="853"/>
      <c r="AK627" s="853"/>
      <c r="AL627" s="853"/>
      <c r="AM627" s="853"/>
      <c r="AN627" s="853"/>
      <c r="AO627" s="853"/>
    </row>
    <row r="628" spans="1:41" ht="15">
      <c r="A628" s="867"/>
      <c r="B628" s="855"/>
      <c r="C628" s="749"/>
      <c r="D628" s="745"/>
      <c r="E628" s="749"/>
      <c r="F628" s="864"/>
      <c r="G628" s="864"/>
      <c r="H628" s="749"/>
      <c r="I628" s="749"/>
      <c r="J628" s="749"/>
      <c r="K628" s="865"/>
      <c r="L628" s="865"/>
      <c r="M628" s="865"/>
      <c r="N628" s="865"/>
      <c r="O628" s="865"/>
      <c r="P628" s="865"/>
      <c r="Q628" s="865"/>
      <c r="R628" s="865"/>
      <c r="S628" s="865"/>
      <c r="T628" s="865"/>
      <c r="U628" s="865"/>
      <c r="V628" s="865"/>
      <c r="W628" s="865"/>
      <c r="X628" s="866"/>
      <c r="Y628" s="866"/>
      <c r="Z628" s="852"/>
      <c r="AA628" s="853"/>
      <c r="AB628" s="853"/>
      <c r="AC628" s="853"/>
      <c r="AD628" s="853"/>
      <c r="AE628" s="853"/>
      <c r="AF628" s="853"/>
      <c r="AG628" s="853"/>
      <c r="AH628" s="853"/>
      <c r="AI628" s="853"/>
      <c r="AJ628" s="853"/>
      <c r="AK628" s="853"/>
      <c r="AL628" s="853"/>
      <c r="AM628" s="853"/>
      <c r="AN628" s="853"/>
      <c r="AO628" s="853"/>
    </row>
    <row r="629" spans="1:41" ht="15">
      <c r="A629" s="867"/>
      <c r="B629" s="855"/>
      <c r="C629" s="749"/>
      <c r="D629" s="745"/>
      <c r="E629" s="749"/>
      <c r="F629" s="864"/>
      <c r="G629" s="864"/>
      <c r="H629" s="749"/>
      <c r="I629" s="749"/>
      <c r="J629" s="749"/>
      <c r="K629" s="865"/>
      <c r="L629" s="865"/>
      <c r="M629" s="865"/>
      <c r="N629" s="865"/>
      <c r="O629" s="865"/>
      <c r="P629" s="865"/>
      <c r="Q629" s="865"/>
      <c r="R629" s="865"/>
      <c r="S629" s="865"/>
      <c r="T629" s="865"/>
      <c r="U629" s="865"/>
      <c r="V629" s="865"/>
      <c r="W629" s="865"/>
      <c r="X629" s="866"/>
      <c r="Y629" s="866"/>
      <c r="Z629" s="852"/>
      <c r="AA629" s="853"/>
      <c r="AB629" s="853"/>
      <c r="AC629" s="853"/>
      <c r="AD629" s="853"/>
      <c r="AE629" s="853"/>
      <c r="AF629" s="853"/>
      <c r="AG629" s="853"/>
      <c r="AH629" s="853"/>
      <c r="AI629" s="853"/>
      <c r="AJ629" s="853"/>
      <c r="AK629" s="853"/>
      <c r="AL629" s="853"/>
      <c r="AM629" s="853"/>
      <c r="AN629" s="853"/>
      <c r="AO629" s="853"/>
    </row>
    <row r="630" spans="1:41" ht="15">
      <c r="A630" s="867"/>
      <c r="B630" s="855"/>
      <c r="C630" s="749"/>
      <c r="D630" s="745"/>
      <c r="E630" s="749"/>
      <c r="F630" s="864"/>
      <c r="G630" s="864"/>
      <c r="H630" s="749"/>
      <c r="I630" s="749"/>
      <c r="J630" s="749"/>
      <c r="K630" s="865"/>
      <c r="L630" s="865"/>
      <c r="M630" s="865"/>
      <c r="N630" s="865"/>
      <c r="O630" s="865"/>
      <c r="P630" s="865"/>
      <c r="Q630" s="865"/>
      <c r="R630" s="865"/>
      <c r="S630" s="865"/>
      <c r="T630" s="865"/>
      <c r="U630" s="865"/>
      <c r="V630" s="865"/>
      <c r="W630" s="865"/>
      <c r="X630" s="866"/>
      <c r="Y630" s="866"/>
      <c r="Z630" s="852"/>
      <c r="AA630" s="853"/>
      <c r="AB630" s="853"/>
      <c r="AC630" s="853"/>
      <c r="AD630" s="853"/>
      <c r="AE630" s="853"/>
      <c r="AF630" s="853"/>
      <c r="AG630" s="853"/>
      <c r="AH630" s="853"/>
      <c r="AI630" s="853"/>
      <c r="AJ630" s="853"/>
      <c r="AK630" s="853"/>
      <c r="AL630" s="853"/>
      <c r="AM630" s="853"/>
      <c r="AN630" s="853"/>
      <c r="AO630" s="853"/>
    </row>
    <row r="631" spans="1:41" ht="15">
      <c r="A631" s="867"/>
      <c r="B631" s="855"/>
      <c r="C631" s="749"/>
      <c r="D631" s="745"/>
      <c r="E631" s="749"/>
      <c r="F631" s="864"/>
      <c r="G631" s="864"/>
      <c r="H631" s="749"/>
      <c r="I631" s="749"/>
      <c r="J631" s="749"/>
      <c r="K631" s="865"/>
      <c r="L631" s="865"/>
      <c r="M631" s="865"/>
      <c r="N631" s="865"/>
      <c r="O631" s="865"/>
      <c r="P631" s="865"/>
      <c r="Q631" s="865"/>
      <c r="R631" s="865"/>
      <c r="S631" s="865"/>
      <c r="T631" s="865"/>
      <c r="U631" s="865"/>
      <c r="V631" s="865"/>
      <c r="W631" s="865"/>
      <c r="X631" s="866"/>
      <c r="Y631" s="866"/>
      <c r="Z631" s="852"/>
      <c r="AA631" s="853"/>
      <c r="AB631" s="853"/>
      <c r="AC631" s="853"/>
      <c r="AD631" s="853"/>
      <c r="AE631" s="853"/>
      <c r="AF631" s="853"/>
      <c r="AG631" s="853"/>
      <c r="AH631" s="853"/>
      <c r="AI631" s="853"/>
      <c r="AJ631" s="853"/>
      <c r="AK631" s="853"/>
      <c r="AL631" s="853"/>
      <c r="AM631" s="853"/>
      <c r="AN631" s="853"/>
      <c r="AO631" s="853"/>
    </row>
    <row r="632" spans="1:41" ht="15">
      <c r="A632" s="867"/>
      <c r="B632" s="855"/>
      <c r="C632" s="749"/>
      <c r="D632" s="745"/>
      <c r="E632" s="749"/>
      <c r="F632" s="864"/>
      <c r="G632" s="864"/>
      <c r="H632" s="749"/>
      <c r="I632" s="749"/>
      <c r="J632" s="749"/>
      <c r="K632" s="865"/>
      <c r="L632" s="865"/>
      <c r="M632" s="865"/>
      <c r="N632" s="865"/>
      <c r="O632" s="865"/>
      <c r="P632" s="865"/>
      <c r="Q632" s="865"/>
      <c r="R632" s="865"/>
      <c r="S632" s="865"/>
      <c r="T632" s="865"/>
      <c r="U632" s="865"/>
      <c r="V632" s="865"/>
      <c r="W632" s="865"/>
      <c r="X632" s="866"/>
      <c r="Y632" s="866"/>
      <c r="Z632" s="852"/>
      <c r="AA632" s="853"/>
      <c r="AB632" s="853"/>
      <c r="AC632" s="853"/>
      <c r="AD632" s="853"/>
      <c r="AE632" s="853"/>
      <c r="AF632" s="853"/>
      <c r="AG632" s="853"/>
      <c r="AH632" s="853"/>
      <c r="AI632" s="853"/>
      <c r="AJ632" s="853"/>
      <c r="AK632" s="853"/>
      <c r="AL632" s="853"/>
      <c r="AM632" s="853"/>
      <c r="AN632" s="853"/>
      <c r="AO632" s="853"/>
    </row>
    <row r="633" spans="1:41" ht="15">
      <c r="A633" s="867"/>
      <c r="B633" s="855"/>
      <c r="C633" s="749"/>
      <c r="D633" s="745"/>
      <c r="E633" s="749"/>
      <c r="F633" s="864"/>
      <c r="G633" s="864"/>
      <c r="H633" s="749"/>
      <c r="I633" s="749"/>
      <c r="J633" s="749"/>
      <c r="K633" s="865"/>
      <c r="L633" s="865"/>
      <c r="M633" s="865"/>
      <c r="N633" s="865"/>
      <c r="O633" s="865"/>
      <c r="P633" s="865"/>
      <c r="Q633" s="865"/>
      <c r="R633" s="865"/>
      <c r="S633" s="865"/>
      <c r="T633" s="865"/>
      <c r="U633" s="865"/>
      <c r="V633" s="865"/>
      <c r="W633" s="865"/>
      <c r="X633" s="866"/>
      <c r="Y633" s="866"/>
      <c r="Z633" s="852"/>
      <c r="AA633" s="853"/>
      <c r="AB633" s="853"/>
      <c r="AC633" s="853"/>
      <c r="AD633" s="853"/>
      <c r="AE633" s="853"/>
      <c r="AF633" s="853"/>
      <c r="AG633" s="853"/>
      <c r="AH633" s="853"/>
      <c r="AI633" s="853"/>
      <c r="AJ633" s="853"/>
      <c r="AK633" s="853"/>
      <c r="AL633" s="853"/>
      <c r="AM633" s="853"/>
      <c r="AN633" s="853"/>
      <c r="AO633" s="853"/>
    </row>
    <row r="634" spans="1:41" ht="15">
      <c r="A634" s="867"/>
      <c r="B634" s="855"/>
      <c r="C634" s="749"/>
      <c r="D634" s="745"/>
      <c r="E634" s="749"/>
      <c r="F634" s="864"/>
      <c r="G634" s="864"/>
      <c r="H634" s="749"/>
      <c r="I634" s="749"/>
      <c r="J634" s="749"/>
      <c r="K634" s="865"/>
      <c r="L634" s="865"/>
      <c r="M634" s="865"/>
      <c r="N634" s="865"/>
      <c r="O634" s="865"/>
      <c r="P634" s="865"/>
      <c r="Q634" s="865"/>
      <c r="R634" s="865"/>
      <c r="S634" s="865"/>
      <c r="T634" s="865"/>
      <c r="U634" s="865"/>
      <c r="V634" s="865"/>
      <c r="W634" s="865"/>
      <c r="X634" s="866"/>
      <c r="Y634" s="866"/>
      <c r="Z634" s="852"/>
      <c r="AA634" s="853"/>
      <c r="AB634" s="853"/>
      <c r="AC634" s="853"/>
      <c r="AD634" s="853"/>
      <c r="AE634" s="853"/>
      <c r="AF634" s="853"/>
      <c r="AG634" s="853"/>
      <c r="AH634" s="853"/>
      <c r="AI634" s="853"/>
      <c r="AJ634" s="853"/>
      <c r="AK634" s="853"/>
      <c r="AL634" s="853"/>
      <c r="AM634" s="853"/>
      <c r="AN634" s="853"/>
      <c r="AO634" s="853"/>
    </row>
    <row r="635" spans="1:41" ht="15">
      <c r="A635" s="867"/>
      <c r="B635" s="855"/>
      <c r="C635" s="749"/>
      <c r="D635" s="745"/>
      <c r="E635" s="749"/>
      <c r="F635" s="864"/>
      <c r="G635" s="864"/>
      <c r="H635" s="749"/>
      <c r="I635" s="749"/>
      <c r="J635" s="749"/>
      <c r="K635" s="865"/>
      <c r="L635" s="865"/>
      <c r="M635" s="865"/>
      <c r="N635" s="865"/>
      <c r="O635" s="865"/>
      <c r="P635" s="865"/>
      <c r="Q635" s="865"/>
      <c r="R635" s="865"/>
      <c r="S635" s="865"/>
      <c r="T635" s="865"/>
      <c r="U635" s="865"/>
      <c r="V635" s="865"/>
      <c r="W635" s="865"/>
      <c r="X635" s="866"/>
      <c r="Y635" s="866"/>
      <c r="Z635" s="852"/>
      <c r="AA635" s="853"/>
      <c r="AB635" s="853"/>
      <c r="AC635" s="853"/>
      <c r="AD635" s="853"/>
      <c r="AE635" s="853"/>
      <c r="AF635" s="853"/>
      <c r="AG635" s="853"/>
      <c r="AH635" s="853"/>
      <c r="AI635" s="853"/>
      <c r="AJ635" s="853"/>
      <c r="AK635" s="853"/>
      <c r="AL635" s="853"/>
      <c r="AM635" s="853"/>
      <c r="AN635" s="853"/>
      <c r="AO635" s="853"/>
    </row>
    <row r="636" spans="1:41" ht="15">
      <c r="A636" s="867"/>
      <c r="B636" s="855"/>
      <c r="C636" s="749"/>
      <c r="D636" s="745"/>
      <c r="E636" s="749"/>
      <c r="F636" s="864"/>
      <c r="G636" s="864"/>
      <c r="H636" s="749"/>
      <c r="I636" s="749"/>
      <c r="J636" s="749"/>
      <c r="K636" s="865"/>
      <c r="L636" s="865"/>
      <c r="M636" s="865"/>
      <c r="N636" s="865"/>
      <c r="O636" s="865"/>
      <c r="P636" s="865"/>
      <c r="Q636" s="865"/>
      <c r="R636" s="865"/>
      <c r="S636" s="865"/>
      <c r="T636" s="865"/>
      <c r="U636" s="865"/>
      <c r="V636" s="865"/>
      <c r="W636" s="865"/>
      <c r="X636" s="866"/>
      <c r="Y636" s="866"/>
      <c r="Z636" s="852"/>
      <c r="AA636" s="853"/>
      <c r="AB636" s="853"/>
      <c r="AC636" s="853"/>
      <c r="AD636" s="853"/>
      <c r="AE636" s="853"/>
      <c r="AF636" s="853"/>
      <c r="AG636" s="853"/>
      <c r="AH636" s="853"/>
      <c r="AI636" s="853"/>
      <c r="AJ636" s="853"/>
      <c r="AK636" s="853"/>
      <c r="AL636" s="853"/>
      <c r="AM636" s="853"/>
      <c r="AN636" s="853"/>
      <c r="AO636" s="853"/>
    </row>
    <row r="637" spans="1:41" ht="15">
      <c r="A637" s="867"/>
      <c r="B637" s="855"/>
      <c r="C637" s="749"/>
      <c r="D637" s="745"/>
      <c r="E637" s="749"/>
      <c r="F637" s="864"/>
      <c r="G637" s="864"/>
      <c r="H637" s="749"/>
      <c r="I637" s="749"/>
      <c r="J637" s="749"/>
      <c r="K637" s="865"/>
      <c r="L637" s="865"/>
      <c r="M637" s="865"/>
      <c r="N637" s="865"/>
      <c r="O637" s="865"/>
      <c r="P637" s="865"/>
      <c r="Q637" s="865"/>
      <c r="R637" s="865"/>
      <c r="S637" s="865"/>
      <c r="T637" s="865"/>
      <c r="U637" s="865"/>
      <c r="V637" s="865"/>
      <c r="W637" s="865"/>
      <c r="X637" s="866"/>
      <c r="Y637" s="866"/>
      <c r="Z637" s="852"/>
      <c r="AA637" s="853"/>
      <c r="AB637" s="853"/>
      <c r="AC637" s="853"/>
      <c r="AD637" s="853"/>
      <c r="AE637" s="853"/>
      <c r="AF637" s="853"/>
      <c r="AG637" s="853"/>
      <c r="AH637" s="853"/>
      <c r="AI637" s="853"/>
      <c r="AJ637" s="853"/>
      <c r="AK637" s="853"/>
      <c r="AL637" s="853"/>
      <c r="AM637" s="853"/>
      <c r="AN637" s="853"/>
      <c r="AO637" s="853"/>
    </row>
    <row r="638" spans="1:41" ht="15">
      <c r="A638" s="867"/>
      <c r="B638" s="855"/>
      <c r="C638" s="749"/>
      <c r="D638" s="745"/>
      <c r="E638" s="749"/>
      <c r="F638" s="864"/>
      <c r="G638" s="864"/>
      <c r="H638" s="749"/>
      <c r="I638" s="749"/>
      <c r="J638" s="749"/>
      <c r="K638" s="865"/>
      <c r="L638" s="865"/>
      <c r="M638" s="865"/>
      <c r="N638" s="865"/>
      <c r="O638" s="865"/>
      <c r="P638" s="865"/>
      <c r="Q638" s="865"/>
      <c r="R638" s="865"/>
      <c r="S638" s="865"/>
      <c r="T638" s="865"/>
      <c r="U638" s="865"/>
      <c r="V638" s="865"/>
      <c r="W638" s="865"/>
      <c r="X638" s="866"/>
      <c r="Y638" s="866"/>
      <c r="Z638" s="852"/>
      <c r="AA638" s="853"/>
      <c r="AB638" s="853"/>
      <c r="AC638" s="853"/>
      <c r="AD638" s="853"/>
      <c r="AE638" s="853"/>
      <c r="AF638" s="853"/>
      <c r="AG638" s="853"/>
      <c r="AH638" s="853"/>
      <c r="AI638" s="853"/>
      <c r="AJ638" s="853"/>
      <c r="AK638" s="853"/>
      <c r="AL638" s="853"/>
      <c r="AM638" s="853"/>
      <c r="AN638" s="853"/>
      <c r="AO638" s="853"/>
    </row>
    <row r="639" spans="1:41" ht="15">
      <c r="A639" s="867"/>
      <c r="B639" s="855"/>
      <c r="C639" s="749"/>
      <c r="D639" s="745"/>
      <c r="E639" s="749"/>
      <c r="F639" s="864"/>
      <c r="G639" s="864"/>
      <c r="H639" s="749"/>
      <c r="I639" s="749"/>
      <c r="J639" s="749"/>
      <c r="K639" s="865"/>
      <c r="L639" s="865"/>
      <c r="M639" s="865"/>
      <c r="N639" s="865"/>
      <c r="O639" s="865"/>
      <c r="P639" s="865"/>
      <c r="Q639" s="865"/>
      <c r="R639" s="865"/>
      <c r="S639" s="865"/>
      <c r="T639" s="865"/>
      <c r="U639" s="865"/>
      <c r="V639" s="865"/>
      <c r="W639" s="865"/>
      <c r="X639" s="866"/>
      <c r="Y639" s="866"/>
      <c r="Z639" s="852"/>
      <c r="AA639" s="853"/>
      <c r="AB639" s="853"/>
      <c r="AC639" s="853"/>
      <c r="AD639" s="853"/>
      <c r="AE639" s="853"/>
      <c r="AF639" s="853"/>
      <c r="AG639" s="853"/>
      <c r="AH639" s="853"/>
      <c r="AI639" s="853"/>
      <c r="AJ639" s="853"/>
      <c r="AK639" s="853"/>
      <c r="AL639" s="853"/>
      <c r="AM639" s="853"/>
      <c r="AN639" s="853"/>
      <c r="AO639" s="853"/>
    </row>
    <row r="640" spans="1:41" ht="15">
      <c r="A640" s="867"/>
      <c r="B640" s="855"/>
      <c r="C640" s="749"/>
      <c r="D640" s="745"/>
      <c r="E640" s="749"/>
      <c r="F640" s="864"/>
      <c r="G640" s="864"/>
      <c r="H640" s="749"/>
      <c r="I640" s="749"/>
      <c r="J640" s="749"/>
      <c r="K640" s="865"/>
      <c r="L640" s="865"/>
      <c r="M640" s="865"/>
      <c r="N640" s="865"/>
      <c r="O640" s="865"/>
      <c r="P640" s="865"/>
      <c r="Q640" s="865"/>
      <c r="R640" s="865"/>
      <c r="S640" s="865"/>
      <c r="T640" s="865"/>
      <c r="U640" s="865"/>
      <c r="V640" s="865"/>
      <c r="W640" s="865"/>
      <c r="X640" s="866"/>
      <c r="Y640" s="866"/>
      <c r="Z640" s="852"/>
      <c r="AA640" s="853"/>
      <c r="AB640" s="853"/>
      <c r="AC640" s="853"/>
      <c r="AD640" s="853"/>
      <c r="AE640" s="853"/>
      <c r="AF640" s="853"/>
      <c r="AG640" s="853"/>
      <c r="AH640" s="853"/>
      <c r="AI640" s="853"/>
      <c r="AJ640" s="853"/>
      <c r="AK640" s="853"/>
      <c r="AL640" s="853"/>
      <c r="AM640" s="853"/>
      <c r="AN640" s="853"/>
      <c r="AO640" s="853"/>
    </row>
    <row r="641" spans="1:41" ht="15">
      <c r="A641" s="867"/>
      <c r="B641" s="855"/>
      <c r="C641" s="749"/>
      <c r="D641" s="745"/>
      <c r="E641" s="749"/>
      <c r="F641" s="864"/>
      <c r="G641" s="864"/>
      <c r="H641" s="749"/>
      <c r="I641" s="749"/>
      <c r="J641" s="749"/>
      <c r="K641" s="865"/>
      <c r="L641" s="865"/>
      <c r="M641" s="865"/>
      <c r="N641" s="865"/>
      <c r="O641" s="865"/>
      <c r="P641" s="865"/>
      <c r="Q641" s="865"/>
      <c r="R641" s="865"/>
      <c r="S641" s="865"/>
      <c r="T641" s="865"/>
      <c r="U641" s="865"/>
      <c r="V641" s="865"/>
      <c r="W641" s="865"/>
      <c r="X641" s="866"/>
      <c r="Y641" s="866"/>
      <c r="Z641" s="852"/>
      <c r="AA641" s="853"/>
      <c r="AB641" s="853"/>
      <c r="AC641" s="853"/>
      <c r="AD641" s="853"/>
      <c r="AE641" s="853"/>
      <c r="AF641" s="853"/>
      <c r="AG641" s="853"/>
      <c r="AH641" s="853"/>
      <c r="AI641" s="853"/>
      <c r="AJ641" s="853"/>
      <c r="AK641" s="853"/>
      <c r="AL641" s="853"/>
      <c r="AM641" s="853"/>
      <c r="AN641" s="853"/>
      <c r="AO641" s="853"/>
    </row>
    <row r="642" spans="1:41" ht="15">
      <c r="A642" s="867"/>
      <c r="B642" s="855"/>
      <c r="C642" s="749"/>
      <c r="D642" s="745"/>
      <c r="E642" s="749"/>
      <c r="F642" s="864"/>
      <c r="G642" s="864"/>
      <c r="H642" s="749"/>
      <c r="I642" s="749"/>
      <c r="J642" s="749"/>
      <c r="K642" s="865"/>
      <c r="L642" s="865"/>
      <c r="M642" s="865"/>
      <c r="N642" s="865"/>
      <c r="O642" s="865"/>
      <c r="P642" s="865"/>
      <c r="Q642" s="865"/>
      <c r="R642" s="865"/>
      <c r="S642" s="865"/>
      <c r="T642" s="865"/>
      <c r="U642" s="865"/>
      <c r="V642" s="865"/>
      <c r="W642" s="865"/>
      <c r="X642" s="866"/>
      <c r="Y642" s="866"/>
      <c r="Z642" s="852"/>
      <c r="AA642" s="853"/>
      <c r="AB642" s="853"/>
      <c r="AC642" s="853"/>
      <c r="AD642" s="853"/>
      <c r="AE642" s="853"/>
      <c r="AF642" s="853"/>
      <c r="AG642" s="853"/>
      <c r="AH642" s="853"/>
      <c r="AI642" s="853"/>
      <c r="AJ642" s="853"/>
      <c r="AK642" s="853"/>
      <c r="AL642" s="853"/>
      <c r="AM642" s="853"/>
      <c r="AN642" s="853"/>
      <c r="AO642" s="853"/>
    </row>
    <row r="643" spans="1:41" ht="15">
      <c r="A643" s="867"/>
      <c r="B643" s="855"/>
      <c r="C643" s="749"/>
      <c r="D643" s="745"/>
      <c r="E643" s="749"/>
      <c r="F643" s="864"/>
      <c r="G643" s="864"/>
      <c r="H643" s="749"/>
      <c r="I643" s="749"/>
      <c r="J643" s="749"/>
      <c r="K643" s="865"/>
      <c r="L643" s="865"/>
      <c r="M643" s="865"/>
      <c r="N643" s="865"/>
      <c r="O643" s="865"/>
      <c r="P643" s="865"/>
      <c r="Q643" s="865"/>
      <c r="R643" s="865"/>
      <c r="S643" s="865"/>
      <c r="T643" s="865"/>
      <c r="U643" s="865"/>
      <c r="V643" s="865"/>
      <c r="W643" s="865"/>
      <c r="X643" s="866"/>
      <c r="Y643" s="866"/>
      <c r="Z643" s="852"/>
      <c r="AA643" s="853"/>
      <c r="AB643" s="853"/>
      <c r="AC643" s="853"/>
      <c r="AD643" s="853"/>
      <c r="AE643" s="853"/>
      <c r="AF643" s="853"/>
      <c r="AG643" s="853"/>
      <c r="AH643" s="853"/>
      <c r="AI643" s="853"/>
      <c r="AJ643" s="853"/>
      <c r="AK643" s="853"/>
      <c r="AL643" s="853"/>
      <c r="AM643" s="853"/>
      <c r="AN643" s="853"/>
      <c r="AO643" s="853"/>
    </row>
    <row r="644" spans="1:41" ht="15">
      <c r="A644" s="867"/>
      <c r="B644" s="855"/>
      <c r="C644" s="749"/>
      <c r="D644" s="745"/>
      <c r="E644" s="749"/>
      <c r="F644" s="864"/>
      <c r="G644" s="864"/>
      <c r="H644" s="749"/>
      <c r="I644" s="749"/>
      <c r="J644" s="749"/>
      <c r="K644" s="865"/>
      <c r="L644" s="865"/>
      <c r="M644" s="865"/>
      <c r="N644" s="865"/>
      <c r="O644" s="865"/>
      <c r="P644" s="865"/>
      <c r="Q644" s="865"/>
      <c r="R644" s="865"/>
      <c r="S644" s="865"/>
      <c r="T644" s="865"/>
      <c r="U644" s="865"/>
      <c r="V644" s="865"/>
      <c r="W644" s="865"/>
      <c r="X644" s="866"/>
      <c r="Y644" s="866"/>
      <c r="Z644" s="852"/>
      <c r="AA644" s="853"/>
      <c r="AB644" s="853"/>
      <c r="AC644" s="853"/>
      <c r="AD644" s="853"/>
      <c r="AE644" s="853"/>
      <c r="AF644" s="853"/>
      <c r="AG644" s="853"/>
      <c r="AH644" s="853"/>
      <c r="AI644" s="853"/>
      <c r="AJ644" s="853"/>
      <c r="AK644" s="853"/>
      <c r="AL644" s="853"/>
      <c r="AM644" s="853"/>
      <c r="AN644" s="853"/>
      <c r="AO644" s="853"/>
    </row>
    <row r="645" spans="1:41" ht="15">
      <c r="A645" s="867"/>
      <c r="B645" s="855"/>
      <c r="C645" s="749"/>
      <c r="D645" s="745"/>
      <c r="E645" s="749"/>
      <c r="F645" s="864"/>
      <c r="G645" s="864"/>
      <c r="H645" s="749"/>
      <c r="I645" s="749"/>
      <c r="J645" s="749"/>
      <c r="K645" s="865"/>
      <c r="L645" s="865"/>
      <c r="M645" s="865"/>
      <c r="N645" s="865"/>
      <c r="O645" s="865"/>
      <c r="P645" s="865"/>
      <c r="Q645" s="865"/>
      <c r="R645" s="865"/>
      <c r="S645" s="865"/>
      <c r="T645" s="865"/>
      <c r="U645" s="865"/>
      <c r="V645" s="865"/>
      <c r="W645" s="865"/>
      <c r="X645" s="866"/>
      <c r="Y645" s="866"/>
      <c r="Z645" s="852"/>
      <c r="AA645" s="853"/>
      <c r="AB645" s="853"/>
      <c r="AC645" s="853"/>
      <c r="AD645" s="853"/>
      <c r="AE645" s="853"/>
      <c r="AF645" s="853"/>
      <c r="AG645" s="853"/>
      <c r="AH645" s="853"/>
      <c r="AI645" s="853"/>
      <c r="AJ645" s="853"/>
      <c r="AK645" s="853"/>
      <c r="AL645" s="853"/>
      <c r="AM645" s="853"/>
      <c r="AN645" s="853"/>
      <c r="AO645" s="853"/>
    </row>
    <row r="646" spans="1:41" ht="15">
      <c r="A646" s="867"/>
      <c r="B646" s="855"/>
      <c r="C646" s="749"/>
      <c r="D646" s="745"/>
      <c r="E646" s="749"/>
      <c r="F646" s="864"/>
      <c r="G646" s="864"/>
      <c r="H646" s="749"/>
      <c r="I646" s="749"/>
      <c r="J646" s="749"/>
      <c r="K646" s="865"/>
      <c r="L646" s="865"/>
      <c r="M646" s="865"/>
      <c r="N646" s="865"/>
      <c r="O646" s="865"/>
      <c r="P646" s="865"/>
      <c r="Q646" s="865"/>
      <c r="R646" s="865"/>
      <c r="S646" s="865"/>
      <c r="T646" s="865"/>
      <c r="U646" s="865"/>
      <c r="V646" s="865"/>
      <c r="W646" s="865"/>
      <c r="X646" s="866"/>
      <c r="Y646" s="866"/>
      <c r="Z646" s="852"/>
      <c r="AA646" s="853"/>
      <c r="AB646" s="853"/>
      <c r="AC646" s="853"/>
      <c r="AD646" s="853"/>
      <c r="AE646" s="853"/>
      <c r="AF646" s="853"/>
      <c r="AG646" s="853"/>
      <c r="AH646" s="853"/>
      <c r="AI646" s="853"/>
      <c r="AJ646" s="853"/>
      <c r="AK646" s="853"/>
      <c r="AL646" s="853"/>
      <c r="AM646" s="853"/>
      <c r="AN646" s="853"/>
      <c r="AO646" s="853"/>
    </row>
    <row r="647" spans="1:41" ht="15">
      <c r="A647" s="867"/>
      <c r="B647" s="855"/>
      <c r="C647" s="749"/>
      <c r="D647" s="745"/>
      <c r="E647" s="749"/>
      <c r="F647" s="864"/>
      <c r="G647" s="864"/>
      <c r="H647" s="749"/>
      <c r="I647" s="749"/>
      <c r="J647" s="749"/>
      <c r="K647" s="865"/>
      <c r="L647" s="865"/>
      <c r="M647" s="865"/>
      <c r="N647" s="865"/>
      <c r="O647" s="865"/>
      <c r="P647" s="865"/>
      <c r="Q647" s="865"/>
      <c r="R647" s="865"/>
      <c r="S647" s="865"/>
      <c r="T647" s="865"/>
      <c r="U647" s="865"/>
      <c r="V647" s="865"/>
      <c r="W647" s="865"/>
      <c r="X647" s="866"/>
      <c r="Y647" s="866"/>
      <c r="Z647" s="852"/>
      <c r="AA647" s="853"/>
      <c r="AB647" s="853"/>
      <c r="AC647" s="853"/>
      <c r="AD647" s="853"/>
      <c r="AE647" s="853"/>
      <c r="AF647" s="853"/>
      <c r="AG647" s="853"/>
      <c r="AH647" s="853"/>
      <c r="AI647" s="853"/>
      <c r="AJ647" s="853"/>
      <c r="AK647" s="853"/>
      <c r="AL647" s="853"/>
      <c r="AM647" s="853"/>
      <c r="AN647" s="853"/>
      <c r="AO647" s="853"/>
    </row>
    <row r="648" spans="1:41" ht="15">
      <c r="A648" s="867"/>
      <c r="B648" s="855"/>
      <c r="C648" s="749"/>
      <c r="D648" s="745"/>
      <c r="E648" s="749"/>
      <c r="F648" s="864"/>
      <c r="G648" s="864"/>
      <c r="H648" s="749"/>
      <c r="I648" s="749"/>
      <c r="J648" s="749"/>
      <c r="K648" s="865"/>
      <c r="L648" s="865"/>
      <c r="M648" s="865"/>
      <c r="N648" s="865"/>
      <c r="O648" s="865"/>
      <c r="P648" s="865"/>
      <c r="Q648" s="865"/>
      <c r="R648" s="865"/>
      <c r="S648" s="865"/>
      <c r="T648" s="865"/>
      <c r="U648" s="865"/>
      <c r="V648" s="865"/>
      <c r="W648" s="865"/>
      <c r="X648" s="866"/>
      <c r="Y648" s="866"/>
      <c r="Z648" s="852"/>
      <c r="AA648" s="853"/>
      <c r="AB648" s="853"/>
      <c r="AC648" s="853"/>
      <c r="AD648" s="853"/>
      <c r="AE648" s="853"/>
      <c r="AF648" s="853"/>
      <c r="AG648" s="853"/>
      <c r="AH648" s="853"/>
      <c r="AI648" s="853"/>
      <c r="AJ648" s="853"/>
      <c r="AK648" s="853"/>
      <c r="AL648" s="853"/>
      <c r="AM648" s="853"/>
      <c r="AN648" s="853"/>
      <c r="AO648" s="853"/>
    </row>
    <row r="649" spans="1:41" ht="15">
      <c r="A649" s="867"/>
      <c r="B649" s="855"/>
      <c r="C649" s="749"/>
      <c r="D649" s="745"/>
      <c r="E649" s="749"/>
      <c r="F649" s="864"/>
      <c r="G649" s="864"/>
      <c r="H649" s="749"/>
      <c r="I649" s="749"/>
      <c r="J649" s="749"/>
      <c r="K649" s="865"/>
      <c r="L649" s="865"/>
      <c r="M649" s="865"/>
      <c r="N649" s="865"/>
      <c r="O649" s="865"/>
      <c r="P649" s="865"/>
      <c r="Q649" s="865"/>
      <c r="R649" s="865"/>
      <c r="S649" s="865"/>
      <c r="T649" s="865"/>
      <c r="U649" s="865"/>
      <c r="V649" s="865"/>
      <c r="W649" s="865"/>
      <c r="X649" s="866"/>
      <c r="Y649" s="866"/>
      <c r="Z649" s="852"/>
      <c r="AA649" s="853"/>
      <c r="AB649" s="853"/>
      <c r="AC649" s="853"/>
      <c r="AD649" s="853"/>
      <c r="AE649" s="853"/>
      <c r="AF649" s="853"/>
      <c r="AG649" s="853"/>
      <c r="AH649" s="853"/>
      <c r="AI649" s="853"/>
      <c r="AJ649" s="853"/>
      <c r="AK649" s="853"/>
      <c r="AL649" s="853"/>
      <c r="AM649" s="853"/>
      <c r="AN649" s="853"/>
      <c r="AO649" s="853"/>
    </row>
    <row r="650" spans="1:41" ht="15">
      <c r="A650" s="867"/>
      <c r="B650" s="855"/>
      <c r="C650" s="749"/>
      <c r="D650" s="745"/>
      <c r="E650" s="749"/>
      <c r="F650" s="864"/>
      <c r="G650" s="864"/>
      <c r="H650" s="749"/>
      <c r="I650" s="749"/>
      <c r="J650" s="749"/>
      <c r="K650" s="865"/>
      <c r="L650" s="865"/>
      <c r="M650" s="865"/>
      <c r="N650" s="865"/>
      <c r="O650" s="865"/>
      <c r="P650" s="865"/>
      <c r="Q650" s="865"/>
      <c r="R650" s="865"/>
      <c r="S650" s="865"/>
      <c r="T650" s="865"/>
      <c r="U650" s="865"/>
      <c r="V650" s="865"/>
      <c r="W650" s="865"/>
      <c r="X650" s="866"/>
      <c r="Y650" s="866"/>
      <c r="Z650" s="852"/>
      <c r="AA650" s="853"/>
      <c r="AB650" s="853"/>
      <c r="AC650" s="853"/>
      <c r="AD650" s="853"/>
      <c r="AE650" s="853"/>
      <c r="AF650" s="853"/>
      <c r="AG650" s="853"/>
      <c r="AH650" s="853"/>
      <c r="AI650" s="853"/>
      <c r="AJ650" s="853"/>
      <c r="AK650" s="853"/>
      <c r="AL650" s="853"/>
      <c r="AM650" s="853"/>
      <c r="AN650" s="853"/>
      <c r="AO650" s="853"/>
    </row>
    <row r="651" spans="1:41" ht="15">
      <c r="A651" s="867"/>
      <c r="B651" s="855"/>
      <c r="C651" s="749"/>
      <c r="D651" s="745"/>
      <c r="E651" s="749"/>
      <c r="F651" s="864"/>
      <c r="G651" s="864"/>
      <c r="H651" s="749"/>
      <c r="I651" s="749"/>
      <c r="J651" s="749"/>
      <c r="K651" s="865"/>
      <c r="L651" s="865"/>
      <c r="M651" s="865"/>
      <c r="N651" s="865"/>
      <c r="O651" s="865"/>
      <c r="P651" s="865"/>
      <c r="Q651" s="865"/>
      <c r="R651" s="865"/>
      <c r="S651" s="865"/>
      <c r="T651" s="865"/>
      <c r="U651" s="865"/>
      <c r="V651" s="865"/>
      <c r="W651" s="865"/>
      <c r="X651" s="866"/>
      <c r="Y651" s="866"/>
      <c r="Z651" s="852"/>
      <c r="AA651" s="853"/>
      <c r="AB651" s="853"/>
      <c r="AC651" s="853"/>
      <c r="AD651" s="853"/>
      <c r="AE651" s="853"/>
      <c r="AF651" s="853"/>
      <c r="AG651" s="853"/>
      <c r="AH651" s="853"/>
      <c r="AI651" s="853"/>
      <c r="AJ651" s="853"/>
      <c r="AK651" s="853"/>
      <c r="AL651" s="853"/>
      <c r="AM651" s="853"/>
      <c r="AN651" s="853"/>
      <c r="AO651" s="853"/>
    </row>
    <row r="652" spans="1:41" ht="15">
      <c r="A652" s="867"/>
      <c r="B652" s="855"/>
      <c r="C652" s="749"/>
      <c r="D652" s="745"/>
      <c r="E652" s="749"/>
      <c r="F652" s="864"/>
      <c r="G652" s="864"/>
      <c r="H652" s="749"/>
      <c r="I652" s="749"/>
      <c r="J652" s="749"/>
      <c r="K652" s="865"/>
      <c r="L652" s="865"/>
      <c r="M652" s="865"/>
      <c r="N652" s="865"/>
      <c r="O652" s="865"/>
      <c r="P652" s="865"/>
      <c r="Q652" s="865"/>
      <c r="R652" s="865"/>
      <c r="S652" s="865"/>
      <c r="T652" s="865"/>
      <c r="U652" s="865"/>
      <c r="V652" s="865"/>
      <c r="W652" s="865"/>
      <c r="X652" s="866"/>
      <c r="Y652" s="866"/>
      <c r="Z652" s="852"/>
      <c r="AA652" s="853"/>
      <c r="AB652" s="853"/>
      <c r="AC652" s="853"/>
      <c r="AD652" s="853"/>
      <c r="AE652" s="853"/>
      <c r="AF652" s="853"/>
      <c r="AG652" s="853"/>
      <c r="AH652" s="853"/>
      <c r="AI652" s="853"/>
      <c r="AJ652" s="853"/>
      <c r="AK652" s="853"/>
      <c r="AL652" s="853"/>
      <c r="AM652" s="853"/>
      <c r="AN652" s="853"/>
      <c r="AO652" s="853"/>
    </row>
    <row r="653" spans="1:41" ht="15">
      <c r="A653" s="867"/>
      <c r="B653" s="855"/>
      <c r="C653" s="749"/>
      <c r="D653" s="745"/>
      <c r="E653" s="749"/>
      <c r="F653" s="864"/>
      <c r="G653" s="864"/>
      <c r="H653" s="749"/>
      <c r="I653" s="749"/>
      <c r="J653" s="749"/>
      <c r="K653" s="865"/>
      <c r="L653" s="865"/>
      <c r="M653" s="865"/>
      <c r="N653" s="865"/>
      <c r="O653" s="865"/>
      <c r="P653" s="865"/>
      <c r="Q653" s="865"/>
      <c r="R653" s="865"/>
      <c r="S653" s="865"/>
      <c r="T653" s="865"/>
      <c r="U653" s="865"/>
      <c r="V653" s="865"/>
      <c r="W653" s="865"/>
      <c r="X653" s="866"/>
      <c r="Y653" s="866"/>
      <c r="Z653" s="852"/>
      <c r="AA653" s="853"/>
      <c r="AB653" s="853"/>
      <c r="AC653" s="853"/>
      <c r="AD653" s="853"/>
      <c r="AE653" s="853"/>
      <c r="AF653" s="853"/>
      <c r="AG653" s="853"/>
      <c r="AH653" s="853"/>
      <c r="AI653" s="853"/>
      <c r="AJ653" s="853"/>
      <c r="AK653" s="853"/>
      <c r="AL653" s="853"/>
      <c r="AM653" s="853"/>
      <c r="AN653" s="853"/>
      <c r="AO653" s="853"/>
    </row>
    <row r="654" spans="1:41" ht="15">
      <c r="A654" s="867"/>
      <c r="B654" s="855"/>
      <c r="C654" s="749"/>
      <c r="D654" s="745"/>
      <c r="E654" s="749"/>
      <c r="F654" s="864"/>
      <c r="G654" s="864"/>
      <c r="H654" s="749"/>
      <c r="I654" s="749"/>
      <c r="J654" s="749"/>
      <c r="K654" s="865"/>
      <c r="L654" s="865"/>
      <c r="M654" s="865"/>
      <c r="N654" s="865"/>
      <c r="O654" s="865"/>
      <c r="P654" s="865"/>
      <c r="Q654" s="865"/>
      <c r="R654" s="865"/>
      <c r="S654" s="865"/>
      <c r="T654" s="865"/>
      <c r="U654" s="865"/>
      <c r="V654" s="865"/>
      <c r="W654" s="865"/>
      <c r="X654" s="866"/>
      <c r="Y654" s="866"/>
      <c r="Z654" s="852"/>
      <c r="AA654" s="853"/>
      <c r="AB654" s="853"/>
      <c r="AC654" s="853"/>
      <c r="AD654" s="853"/>
      <c r="AE654" s="853"/>
      <c r="AF654" s="853"/>
      <c r="AG654" s="853"/>
      <c r="AH654" s="853"/>
      <c r="AI654" s="853"/>
      <c r="AJ654" s="853"/>
      <c r="AK654" s="853"/>
      <c r="AL654" s="853"/>
      <c r="AM654" s="853"/>
      <c r="AN654" s="853"/>
      <c r="AO654" s="853"/>
    </row>
    <row r="655" spans="1:41" ht="15">
      <c r="A655" s="867"/>
      <c r="B655" s="855"/>
      <c r="C655" s="749"/>
      <c r="D655" s="745"/>
      <c r="E655" s="749"/>
      <c r="F655" s="864"/>
      <c r="G655" s="864"/>
      <c r="H655" s="749"/>
      <c r="I655" s="749"/>
      <c r="J655" s="749"/>
      <c r="K655" s="865"/>
      <c r="L655" s="865"/>
      <c r="M655" s="865"/>
      <c r="N655" s="865"/>
      <c r="O655" s="865"/>
      <c r="P655" s="865"/>
      <c r="Q655" s="865"/>
      <c r="R655" s="865"/>
      <c r="S655" s="865"/>
      <c r="T655" s="865"/>
      <c r="U655" s="865"/>
      <c r="V655" s="865"/>
      <c r="W655" s="865"/>
      <c r="X655" s="866"/>
      <c r="Y655" s="866"/>
      <c r="Z655" s="852"/>
      <c r="AA655" s="853"/>
      <c r="AB655" s="853"/>
      <c r="AC655" s="853"/>
      <c r="AD655" s="853"/>
      <c r="AE655" s="853"/>
      <c r="AF655" s="853"/>
      <c r="AG655" s="853"/>
      <c r="AH655" s="853"/>
      <c r="AI655" s="853"/>
      <c r="AJ655" s="853"/>
      <c r="AK655" s="853"/>
      <c r="AL655" s="853"/>
      <c r="AM655" s="853"/>
      <c r="AN655" s="853"/>
      <c r="AO655" s="853"/>
    </row>
    <row r="656" spans="1:41" ht="15">
      <c r="A656" s="867"/>
      <c r="B656" s="855"/>
      <c r="C656" s="749"/>
      <c r="D656" s="745"/>
      <c r="E656" s="749"/>
      <c r="F656" s="864"/>
      <c r="G656" s="864"/>
      <c r="H656" s="749"/>
      <c r="I656" s="749"/>
      <c r="J656" s="749"/>
      <c r="K656" s="865"/>
      <c r="L656" s="865"/>
      <c r="M656" s="865"/>
      <c r="N656" s="865"/>
      <c r="O656" s="865"/>
      <c r="P656" s="865"/>
      <c r="Q656" s="865"/>
      <c r="R656" s="865"/>
      <c r="S656" s="865"/>
      <c r="T656" s="865"/>
      <c r="U656" s="865"/>
      <c r="V656" s="865"/>
      <c r="W656" s="865"/>
      <c r="X656" s="866"/>
      <c r="Y656" s="866"/>
      <c r="Z656" s="852"/>
      <c r="AA656" s="853"/>
      <c r="AB656" s="853"/>
      <c r="AC656" s="853"/>
      <c r="AD656" s="853"/>
      <c r="AE656" s="853"/>
      <c r="AF656" s="853"/>
      <c r="AG656" s="853"/>
      <c r="AH656" s="853"/>
      <c r="AI656" s="853"/>
      <c r="AJ656" s="853"/>
      <c r="AK656" s="853"/>
      <c r="AL656" s="853"/>
      <c r="AM656" s="853"/>
      <c r="AN656" s="853"/>
      <c r="AO656" s="853"/>
    </row>
    <row r="657" spans="1:41" ht="15">
      <c r="A657" s="867"/>
      <c r="B657" s="855"/>
      <c r="C657" s="749"/>
      <c r="D657" s="745"/>
      <c r="E657" s="749"/>
      <c r="F657" s="864"/>
      <c r="G657" s="864"/>
      <c r="H657" s="749"/>
      <c r="I657" s="749"/>
      <c r="J657" s="749"/>
      <c r="K657" s="865"/>
      <c r="L657" s="865"/>
      <c r="M657" s="865"/>
      <c r="N657" s="865"/>
      <c r="O657" s="865"/>
      <c r="P657" s="865"/>
      <c r="Q657" s="865"/>
      <c r="R657" s="865"/>
      <c r="S657" s="865"/>
      <c r="T657" s="865"/>
      <c r="U657" s="865"/>
      <c r="V657" s="865"/>
      <c r="W657" s="865"/>
      <c r="X657" s="866"/>
      <c r="Y657" s="866"/>
      <c r="Z657" s="852"/>
      <c r="AA657" s="853"/>
      <c r="AB657" s="853"/>
      <c r="AC657" s="853"/>
      <c r="AD657" s="853"/>
      <c r="AE657" s="853"/>
      <c r="AF657" s="853"/>
      <c r="AG657" s="853"/>
      <c r="AH657" s="853"/>
      <c r="AI657" s="853"/>
      <c r="AJ657" s="853"/>
      <c r="AK657" s="853"/>
      <c r="AL657" s="853"/>
      <c r="AM657" s="853"/>
      <c r="AN657" s="853"/>
      <c r="AO657" s="853"/>
    </row>
    <row r="658" spans="1:41" ht="15">
      <c r="A658" s="867"/>
      <c r="B658" s="855"/>
      <c r="C658" s="749"/>
      <c r="D658" s="745"/>
      <c r="E658" s="749"/>
      <c r="F658" s="864"/>
      <c r="G658" s="864"/>
      <c r="H658" s="749"/>
      <c r="I658" s="749"/>
      <c r="J658" s="749"/>
      <c r="K658" s="865"/>
      <c r="L658" s="865"/>
      <c r="M658" s="865"/>
      <c r="N658" s="865"/>
      <c r="O658" s="865"/>
      <c r="P658" s="865"/>
      <c r="Q658" s="865"/>
      <c r="R658" s="865"/>
      <c r="S658" s="865"/>
      <c r="T658" s="865"/>
      <c r="U658" s="865"/>
      <c r="V658" s="865"/>
      <c r="W658" s="865"/>
      <c r="X658" s="866"/>
      <c r="Y658" s="866"/>
      <c r="Z658" s="852"/>
      <c r="AA658" s="853"/>
      <c r="AB658" s="853"/>
      <c r="AC658" s="853"/>
      <c r="AD658" s="853"/>
      <c r="AE658" s="853"/>
      <c r="AF658" s="853"/>
      <c r="AG658" s="853"/>
      <c r="AH658" s="853"/>
      <c r="AI658" s="853"/>
      <c r="AJ658" s="853"/>
      <c r="AK658" s="853"/>
      <c r="AL658" s="853"/>
      <c r="AM658" s="853"/>
      <c r="AN658" s="853"/>
      <c r="AO658" s="853"/>
    </row>
    <row r="659" spans="1:41" ht="15">
      <c r="A659" s="867"/>
      <c r="B659" s="855"/>
      <c r="C659" s="749"/>
      <c r="D659" s="745"/>
      <c r="E659" s="749"/>
      <c r="F659" s="864"/>
      <c r="G659" s="864"/>
      <c r="H659" s="749"/>
      <c r="I659" s="749"/>
      <c r="J659" s="749"/>
      <c r="K659" s="865"/>
      <c r="L659" s="865"/>
      <c r="M659" s="865"/>
      <c r="N659" s="865"/>
      <c r="O659" s="865"/>
      <c r="P659" s="865"/>
      <c r="Q659" s="865"/>
      <c r="R659" s="865"/>
      <c r="S659" s="865"/>
      <c r="T659" s="865"/>
      <c r="U659" s="865"/>
      <c r="V659" s="865"/>
      <c r="W659" s="865"/>
      <c r="X659" s="866"/>
      <c r="Y659" s="866"/>
      <c r="Z659" s="852"/>
      <c r="AA659" s="853"/>
      <c r="AB659" s="853"/>
      <c r="AC659" s="853"/>
      <c r="AD659" s="853"/>
      <c r="AE659" s="853"/>
      <c r="AF659" s="853"/>
      <c r="AG659" s="853"/>
      <c r="AH659" s="853"/>
      <c r="AI659" s="853"/>
      <c r="AJ659" s="853"/>
      <c r="AK659" s="853"/>
      <c r="AL659" s="853"/>
      <c r="AM659" s="853"/>
      <c r="AN659" s="853"/>
      <c r="AO659" s="853"/>
    </row>
    <row r="660" spans="1:41" ht="15">
      <c r="A660" s="867"/>
      <c r="B660" s="855"/>
      <c r="C660" s="749"/>
      <c r="D660" s="745"/>
      <c r="E660" s="749"/>
      <c r="F660" s="864"/>
      <c r="G660" s="864"/>
      <c r="H660" s="749"/>
      <c r="I660" s="749"/>
      <c r="J660" s="749"/>
      <c r="K660" s="865"/>
      <c r="L660" s="865"/>
      <c r="M660" s="865"/>
      <c r="N660" s="865"/>
      <c r="O660" s="865"/>
      <c r="P660" s="865"/>
      <c r="Q660" s="865"/>
      <c r="R660" s="865"/>
      <c r="S660" s="865"/>
      <c r="T660" s="865"/>
      <c r="U660" s="865"/>
      <c r="V660" s="865"/>
      <c r="W660" s="865"/>
      <c r="X660" s="866"/>
      <c r="Y660" s="866"/>
      <c r="Z660" s="852"/>
      <c r="AA660" s="853"/>
      <c r="AB660" s="853"/>
      <c r="AC660" s="853"/>
      <c r="AD660" s="853"/>
      <c r="AE660" s="853"/>
      <c r="AF660" s="853"/>
      <c r="AG660" s="853"/>
      <c r="AH660" s="853"/>
      <c r="AI660" s="853"/>
      <c r="AJ660" s="853"/>
      <c r="AK660" s="853"/>
      <c r="AL660" s="853"/>
      <c r="AM660" s="853"/>
      <c r="AN660" s="853"/>
      <c r="AO660" s="853"/>
    </row>
    <row r="661" spans="1:41" ht="15">
      <c r="A661" s="867"/>
      <c r="B661" s="855"/>
      <c r="C661" s="749"/>
      <c r="D661" s="745"/>
      <c r="E661" s="749"/>
      <c r="F661" s="864"/>
      <c r="G661" s="864"/>
      <c r="H661" s="749"/>
      <c r="I661" s="749"/>
      <c r="J661" s="749"/>
      <c r="K661" s="865"/>
      <c r="L661" s="865"/>
      <c r="M661" s="865"/>
      <c r="N661" s="865"/>
      <c r="O661" s="865"/>
      <c r="P661" s="865"/>
      <c r="Q661" s="865"/>
      <c r="R661" s="865"/>
      <c r="S661" s="865"/>
      <c r="T661" s="865"/>
      <c r="U661" s="865"/>
      <c r="V661" s="865"/>
      <c r="W661" s="865"/>
      <c r="X661" s="866"/>
      <c r="Y661" s="866"/>
      <c r="Z661" s="852"/>
      <c r="AA661" s="853"/>
      <c r="AB661" s="853"/>
      <c r="AC661" s="853"/>
      <c r="AD661" s="853"/>
      <c r="AE661" s="853"/>
      <c r="AF661" s="853"/>
      <c r="AG661" s="853"/>
      <c r="AH661" s="853"/>
      <c r="AI661" s="853"/>
      <c r="AJ661" s="853"/>
      <c r="AK661" s="853"/>
      <c r="AL661" s="853"/>
      <c r="AM661" s="853"/>
      <c r="AN661" s="853"/>
      <c r="AO661" s="853"/>
    </row>
    <row r="662" spans="1:41" ht="15">
      <c r="A662" s="867"/>
      <c r="B662" s="855"/>
      <c r="C662" s="749"/>
      <c r="D662" s="745"/>
      <c r="E662" s="749"/>
      <c r="F662" s="864"/>
      <c r="G662" s="864"/>
      <c r="H662" s="749"/>
      <c r="I662" s="749"/>
      <c r="J662" s="749"/>
      <c r="K662" s="865"/>
      <c r="L662" s="865"/>
      <c r="M662" s="865"/>
      <c r="N662" s="865"/>
      <c r="O662" s="865"/>
      <c r="P662" s="865"/>
      <c r="Q662" s="865"/>
      <c r="R662" s="865"/>
      <c r="S662" s="865"/>
      <c r="T662" s="865"/>
      <c r="U662" s="865"/>
      <c r="V662" s="865"/>
      <c r="W662" s="865"/>
      <c r="X662" s="866"/>
      <c r="Y662" s="866"/>
      <c r="Z662" s="852"/>
      <c r="AA662" s="853"/>
      <c r="AB662" s="853"/>
      <c r="AC662" s="853"/>
      <c r="AD662" s="853"/>
      <c r="AE662" s="853"/>
      <c r="AF662" s="853"/>
      <c r="AG662" s="853"/>
      <c r="AH662" s="853"/>
      <c r="AI662" s="853"/>
      <c r="AJ662" s="853"/>
      <c r="AK662" s="853"/>
      <c r="AL662" s="853"/>
      <c r="AM662" s="853"/>
      <c r="AN662" s="853"/>
      <c r="AO662" s="853"/>
    </row>
    <row r="663" spans="1:41" ht="15">
      <c r="A663" s="867"/>
      <c r="B663" s="855"/>
      <c r="C663" s="749"/>
      <c r="D663" s="745"/>
      <c r="E663" s="749"/>
      <c r="F663" s="864"/>
      <c r="G663" s="864"/>
      <c r="H663" s="749"/>
      <c r="I663" s="749"/>
      <c r="J663" s="749"/>
      <c r="K663" s="865"/>
      <c r="L663" s="865"/>
      <c r="M663" s="865"/>
      <c r="N663" s="865"/>
      <c r="O663" s="865"/>
      <c r="P663" s="865"/>
      <c r="Q663" s="865"/>
      <c r="R663" s="865"/>
      <c r="S663" s="865"/>
      <c r="T663" s="865"/>
      <c r="U663" s="865"/>
      <c r="V663" s="865"/>
      <c r="W663" s="865"/>
      <c r="X663" s="866"/>
      <c r="Y663" s="866"/>
      <c r="Z663" s="852"/>
      <c r="AA663" s="853"/>
      <c r="AB663" s="853"/>
      <c r="AC663" s="853"/>
      <c r="AD663" s="853"/>
      <c r="AE663" s="853"/>
      <c r="AF663" s="853"/>
      <c r="AG663" s="853"/>
      <c r="AH663" s="853"/>
      <c r="AI663" s="853"/>
      <c r="AJ663" s="853"/>
      <c r="AK663" s="853"/>
      <c r="AL663" s="853"/>
      <c r="AM663" s="853"/>
      <c r="AN663" s="853"/>
      <c r="AO663" s="853"/>
    </row>
    <row r="664" spans="1:41" ht="15">
      <c r="A664" s="867"/>
      <c r="B664" s="855"/>
      <c r="C664" s="749"/>
      <c r="D664" s="745"/>
      <c r="E664" s="749"/>
      <c r="F664" s="864"/>
      <c r="G664" s="864"/>
      <c r="H664" s="749"/>
      <c r="I664" s="749"/>
      <c r="J664" s="749"/>
      <c r="K664" s="865"/>
      <c r="L664" s="865"/>
      <c r="M664" s="865"/>
      <c r="N664" s="865"/>
      <c r="O664" s="865"/>
      <c r="P664" s="865"/>
      <c r="Q664" s="865"/>
      <c r="R664" s="865"/>
      <c r="S664" s="865"/>
      <c r="T664" s="865"/>
      <c r="U664" s="865"/>
      <c r="V664" s="865"/>
      <c r="W664" s="865"/>
      <c r="X664" s="866"/>
      <c r="Y664" s="866"/>
      <c r="Z664" s="852"/>
      <c r="AA664" s="853"/>
      <c r="AB664" s="853"/>
      <c r="AC664" s="853"/>
      <c r="AD664" s="853"/>
      <c r="AE664" s="853"/>
      <c r="AF664" s="853"/>
      <c r="AG664" s="853"/>
      <c r="AH664" s="853"/>
      <c r="AI664" s="853"/>
      <c r="AJ664" s="853"/>
      <c r="AK664" s="853"/>
      <c r="AL664" s="853"/>
      <c r="AM664" s="853"/>
      <c r="AN664" s="853"/>
      <c r="AO664" s="853"/>
    </row>
    <row r="665" spans="1:41" ht="15">
      <c r="A665" s="867"/>
      <c r="B665" s="855"/>
      <c r="C665" s="749"/>
      <c r="D665" s="745"/>
      <c r="E665" s="749"/>
      <c r="F665" s="864"/>
      <c r="G665" s="864"/>
      <c r="H665" s="749"/>
      <c r="I665" s="749"/>
      <c r="J665" s="749"/>
      <c r="K665" s="865"/>
      <c r="L665" s="865"/>
      <c r="M665" s="865"/>
      <c r="N665" s="865"/>
      <c r="O665" s="865"/>
      <c r="P665" s="865"/>
      <c r="Q665" s="865"/>
      <c r="R665" s="865"/>
      <c r="S665" s="865"/>
      <c r="T665" s="865"/>
      <c r="U665" s="865"/>
      <c r="V665" s="865"/>
      <c r="W665" s="865"/>
      <c r="X665" s="866"/>
      <c r="Y665" s="866"/>
      <c r="Z665" s="852"/>
      <c r="AA665" s="853"/>
      <c r="AB665" s="853"/>
      <c r="AC665" s="853"/>
      <c r="AD665" s="853"/>
      <c r="AE665" s="853"/>
      <c r="AF665" s="853"/>
      <c r="AG665" s="853"/>
      <c r="AH665" s="853"/>
      <c r="AI665" s="853"/>
      <c r="AJ665" s="853"/>
      <c r="AK665" s="853"/>
      <c r="AL665" s="853"/>
      <c r="AM665" s="853"/>
      <c r="AN665" s="853"/>
      <c r="AO665" s="853"/>
    </row>
    <row r="666" spans="1:41" ht="15">
      <c r="A666" s="867"/>
      <c r="B666" s="855"/>
      <c r="C666" s="749"/>
      <c r="D666" s="745"/>
      <c r="E666" s="749"/>
      <c r="F666" s="864"/>
      <c r="G666" s="864"/>
      <c r="H666" s="749"/>
      <c r="I666" s="749"/>
      <c r="J666" s="749"/>
      <c r="K666" s="865"/>
      <c r="L666" s="865"/>
      <c r="M666" s="865"/>
      <c r="N666" s="865"/>
      <c r="O666" s="865"/>
      <c r="P666" s="865"/>
      <c r="Q666" s="865"/>
      <c r="R666" s="865"/>
      <c r="S666" s="865"/>
      <c r="T666" s="865"/>
      <c r="U666" s="865"/>
      <c r="V666" s="865"/>
      <c r="W666" s="865"/>
      <c r="X666" s="866"/>
      <c r="Y666" s="866"/>
      <c r="Z666" s="852"/>
      <c r="AA666" s="853"/>
      <c r="AB666" s="853"/>
      <c r="AC666" s="853"/>
      <c r="AD666" s="853"/>
      <c r="AE666" s="853"/>
      <c r="AF666" s="853"/>
      <c r="AG666" s="853"/>
      <c r="AH666" s="853"/>
      <c r="AI666" s="853"/>
      <c r="AJ666" s="853"/>
      <c r="AK666" s="853"/>
      <c r="AL666" s="853"/>
      <c r="AM666" s="853"/>
      <c r="AN666" s="853"/>
      <c r="AO666" s="853"/>
    </row>
    <row r="667" spans="1:41" ht="15">
      <c r="A667" s="867"/>
      <c r="B667" s="855"/>
      <c r="C667" s="749"/>
      <c r="D667" s="745"/>
      <c r="E667" s="749"/>
      <c r="F667" s="864"/>
      <c r="G667" s="864"/>
      <c r="H667" s="749"/>
      <c r="I667" s="749"/>
      <c r="J667" s="749"/>
      <c r="K667" s="865"/>
      <c r="L667" s="865"/>
      <c r="M667" s="865"/>
      <c r="N667" s="865"/>
      <c r="O667" s="865"/>
      <c r="P667" s="865"/>
      <c r="Q667" s="865"/>
      <c r="R667" s="865"/>
      <c r="S667" s="865"/>
      <c r="T667" s="865"/>
      <c r="U667" s="865"/>
      <c r="V667" s="865"/>
      <c r="W667" s="865"/>
      <c r="X667" s="866"/>
      <c r="Y667" s="866"/>
      <c r="Z667" s="852"/>
      <c r="AA667" s="853"/>
      <c r="AB667" s="853"/>
      <c r="AC667" s="853"/>
      <c r="AD667" s="853"/>
      <c r="AE667" s="853"/>
      <c r="AF667" s="853"/>
      <c r="AG667" s="853"/>
      <c r="AH667" s="853"/>
      <c r="AI667" s="853"/>
      <c r="AJ667" s="853"/>
      <c r="AK667" s="853"/>
      <c r="AL667" s="853"/>
      <c r="AM667" s="853"/>
      <c r="AN667" s="853"/>
      <c r="AO667" s="853"/>
    </row>
    <row r="668" spans="1:41" ht="15">
      <c r="A668" s="867"/>
      <c r="B668" s="855"/>
      <c r="C668" s="749"/>
      <c r="D668" s="745"/>
      <c r="E668" s="749"/>
      <c r="F668" s="864"/>
      <c r="G668" s="864"/>
      <c r="H668" s="749"/>
      <c r="I668" s="749"/>
      <c r="J668" s="749"/>
      <c r="K668" s="865"/>
      <c r="L668" s="865"/>
      <c r="M668" s="865"/>
      <c r="N668" s="865"/>
      <c r="O668" s="865"/>
      <c r="P668" s="865"/>
      <c r="Q668" s="865"/>
      <c r="R668" s="865"/>
      <c r="S668" s="865"/>
      <c r="T668" s="865"/>
      <c r="U668" s="865"/>
      <c r="V668" s="865"/>
      <c r="W668" s="865"/>
      <c r="X668" s="866"/>
      <c r="Y668" s="866"/>
      <c r="Z668" s="852"/>
      <c r="AA668" s="853"/>
      <c r="AB668" s="853"/>
      <c r="AC668" s="853"/>
      <c r="AD668" s="853"/>
      <c r="AE668" s="853"/>
      <c r="AF668" s="853"/>
      <c r="AG668" s="853"/>
      <c r="AH668" s="853"/>
      <c r="AI668" s="853"/>
      <c r="AJ668" s="853"/>
      <c r="AK668" s="853"/>
      <c r="AL668" s="853"/>
      <c r="AM668" s="853"/>
      <c r="AN668" s="853"/>
      <c r="AO668" s="853"/>
    </row>
    <row r="669" spans="1:41" ht="15">
      <c r="A669" s="867"/>
      <c r="B669" s="855"/>
      <c r="C669" s="749"/>
      <c r="D669" s="745"/>
      <c r="E669" s="749"/>
      <c r="F669" s="864"/>
      <c r="G669" s="864"/>
      <c r="H669" s="749"/>
      <c r="I669" s="749"/>
      <c r="J669" s="749"/>
      <c r="K669" s="865"/>
      <c r="L669" s="865"/>
      <c r="M669" s="865"/>
      <c r="N669" s="865"/>
      <c r="O669" s="865"/>
      <c r="P669" s="865"/>
      <c r="Q669" s="865"/>
      <c r="R669" s="865"/>
      <c r="S669" s="865"/>
      <c r="T669" s="865"/>
      <c r="U669" s="865"/>
      <c r="V669" s="865"/>
      <c r="W669" s="865"/>
      <c r="X669" s="866"/>
      <c r="Y669" s="866"/>
      <c r="Z669" s="852"/>
      <c r="AA669" s="853"/>
      <c r="AB669" s="853"/>
      <c r="AC669" s="853"/>
      <c r="AD669" s="853"/>
      <c r="AE669" s="853"/>
      <c r="AF669" s="853"/>
      <c r="AG669" s="853"/>
      <c r="AH669" s="853"/>
      <c r="AI669" s="853"/>
      <c r="AJ669" s="853"/>
      <c r="AK669" s="853"/>
      <c r="AL669" s="853"/>
      <c r="AM669" s="853"/>
      <c r="AN669" s="853"/>
      <c r="AO669" s="853"/>
    </row>
    <row r="670" spans="1:41" ht="15">
      <c r="A670" s="867"/>
      <c r="B670" s="855"/>
      <c r="C670" s="749"/>
      <c r="D670" s="745"/>
      <c r="E670" s="749"/>
      <c r="F670" s="864"/>
      <c r="G670" s="864"/>
      <c r="H670" s="749"/>
      <c r="I670" s="749"/>
      <c r="J670" s="749"/>
      <c r="K670" s="865"/>
      <c r="L670" s="865"/>
      <c r="M670" s="865"/>
      <c r="N670" s="865"/>
      <c r="O670" s="865"/>
      <c r="P670" s="865"/>
      <c r="Q670" s="865"/>
      <c r="R670" s="865"/>
      <c r="S670" s="865"/>
      <c r="T670" s="865"/>
      <c r="U670" s="865"/>
      <c r="V670" s="865"/>
      <c r="W670" s="865"/>
      <c r="X670" s="866"/>
      <c r="Y670" s="866"/>
      <c r="Z670" s="852"/>
      <c r="AA670" s="853"/>
      <c r="AB670" s="853"/>
      <c r="AC670" s="853"/>
      <c r="AD670" s="853"/>
      <c r="AE670" s="853"/>
      <c r="AF670" s="853"/>
      <c r="AG670" s="853"/>
      <c r="AH670" s="853"/>
      <c r="AI670" s="853"/>
      <c r="AJ670" s="853"/>
      <c r="AK670" s="853"/>
      <c r="AL670" s="853"/>
      <c r="AM670" s="853"/>
      <c r="AN670" s="853"/>
      <c r="AO670" s="853"/>
    </row>
    <row r="671" spans="1:41" ht="15">
      <c r="A671" s="867"/>
      <c r="B671" s="855"/>
      <c r="C671" s="749"/>
      <c r="D671" s="745"/>
      <c r="E671" s="749"/>
      <c r="F671" s="864"/>
      <c r="G671" s="864"/>
      <c r="H671" s="749"/>
      <c r="I671" s="749"/>
      <c r="J671" s="749"/>
      <c r="K671" s="865"/>
      <c r="L671" s="865"/>
      <c r="M671" s="865"/>
      <c r="N671" s="865"/>
      <c r="O671" s="865"/>
      <c r="P671" s="865"/>
      <c r="Q671" s="865"/>
      <c r="R671" s="865"/>
      <c r="S671" s="865"/>
      <c r="T671" s="865"/>
      <c r="U671" s="865"/>
      <c r="V671" s="865"/>
      <c r="W671" s="865"/>
      <c r="X671" s="866"/>
      <c r="Y671" s="866"/>
      <c r="Z671" s="852"/>
      <c r="AA671" s="853"/>
      <c r="AB671" s="853"/>
      <c r="AC671" s="853"/>
      <c r="AD671" s="853"/>
      <c r="AE671" s="853"/>
      <c r="AF671" s="853"/>
      <c r="AG671" s="853"/>
      <c r="AH671" s="853"/>
      <c r="AI671" s="853"/>
      <c r="AJ671" s="853"/>
      <c r="AK671" s="853"/>
      <c r="AL671" s="853"/>
      <c r="AM671" s="853"/>
      <c r="AN671" s="853"/>
      <c r="AO671" s="853"/>
    </row>
    <row r="672" spans="1:41" ht="15">
      <c r="A672" s="867"/>
      <c r="B672" s="855"/>
      <c r="C672" s="749"/>
      <c r="D672" s="745"/>
      <c r="E672" s="749"/>
      <c r="F672" s="864"/>
      <c r="G672" s="864"/>
      <c r="H672" s="749"/>
      <c r="I672" s="749"/>
      <c r="J672" s="749"/>
      <c r="K672" s="865"/>
      <c r="L672" s="865"/>
      <c r="M672" s="865"/>
      <c r="N672" s="865"/>
      <c r="O672" s="865"/>
      <c r="P672" s="865"/>
      <c r="Q672" s="865"/>
      <c r="R672" s="865"/>
      <c r="S672" s="865"/>
      <c r="T672" s="865"/>
      <c r="U672" s="865"/>
      <c r="V672" s="865"/>
      <c r="W672" s="865"/>
      <c r="X672" s="866"/>
      <c r="Y672" s="866"/>
      <c r="Z672" s="852"/>
      <c r="AA672" s="853"/>
      <c r="AB672" s="853"/>
      <c r="AC672" s="853"/>
      <c r="AD672" s="853"/>
      <c r="AE672" s="853"/>
      <c r="AF672" s="853"/>
      <c r="AG672" s="853"/>
      <c r="AH672" s="853"/>
      <c r="AI672" s="853"/>
      <c r="AJ672" s="853"/>
      <c r="AK672" s="853"/>
      <c r="AL672" s="853"/>
      <c r="AM672" s="853"/>
      <c r="AN672" s="853"/>
      <c r="AO672" s="853"/>
    </row>
    <row r="673" spans="1:41" ht="15">
      <c r="A673" s="867"/>
      <c r="B673" s="855"/>
      <c r="C673" s="749"/>
      <c r="D673" s="745"/>
      <c r="E673" s="749"/>
      <c r="F673" s="864"/>
      <c r="G673" s="864"/>
      <c r="H673" s="749"/>
      <c r="I673" s="749"/>
      <c r="J673" s="749"/>
      <c r="K673" s="865"/>
      <c r="L673" s="865"/>
      <c r="M673" s="865"/>
      <c r="N673" s="865"/>
      <c r="O673" s="865"/>
      <c r="P673" s="865"/>
      <c r="Q673" s="865"/>
      <c r="R673" s="865"/>
      <c r="S673" s="865"/>
      <c r="T673" s="865"/>
      <c r="U673" s="865"/>
      <c r="V673" s="865"/>
      <c r="W673" s="865"/>
      <c r="X673" s="866"/>
      <c r="Y673" s="866"/>
      <c r="Z673" s="852"/>
      <c r="AA673" s="853"/>
      <c r="AB673" s="853"/>
      <c r="AC673" s="853"/>
      <c r="AD673" s="853"/>
      <c r="AE673" s="853"/>
      <c r="AF673" s="853"/>
      <c r="AG673" s="853"/>
      <c r="AH673" s="853"/>
      <c r="AI673" s="853"/>
      <c r="AJ673" s="853"/>
      <c r="AK673" s="853"/>
      <c r="AL673" s="853"/>
      <c r="AM673" s="853"/>
      <c r="AN673" s="853"/>
      <c r="AO673" s="853"/>
    </row>
    <row r="674" spans="1:41" ht="15">
      <c r="A674" s="867"/>
      <c r="B674" s="855"/>
      <c r="C674" s="749"/>
      <c r="D674" s="745"/>
      <c r="E674" s="749"/>
      <c r="F674" s="864"/>
      <c r="G674" s="864"/>
      <c r="H674" s="749"/>
      <c r="I674" s="749"/>
      <c r="J674" s="749"/>
      <c r="K674" s="865"/>
      <c r="L674" s="865"/>
      <c r="M674" s="865"/>
      <c r="N674" s="865"/>
      <c r="O674" s="865"/>
      <c r="P674" s="865"/>
      <c r="Q674" s="865"/>
      <c r="R674" s="865"/>
      <c r="S674" s="865"/>
      <c r="T674" s="865"/>
      <c r="U674" s="865"/>
      <c r="V674" s="865"/>
      <c r="W674" s="865"/>
      <c r="X674" s="866"/>
      <c r="Y674" s="866"/>
      <c r="Z674" s="852"/>
      <c r="AA674" s="853"/>
      <c r="AB674" s="853"/>
      <c r="AC674" s="853"/>
      <c r="AD674" s="853"/>
      <c r="AE674" s="853"/>
      <c r="AF674" s="853"/>
      <c r="AG674" s="853"/>
      <c r="AH674" s="853"/>
      <c r="AI674" s="853"/>
      <c r="AJ674" s="853"/>
      <c r="AK674" s="853"/>
      <c r="AL674" s="853"/>
      <c r="AM674" s="853"/>
      <c r="AN674" s="853"/>
      <c r="AO674" s="853"/>
    </row>
    <row r="675" spans="1:41" ht="15">
      <c r="A675" s="867"/>
      <c r="B675" s="855"/>
      <c r="C675" s="749"/>
      <c r="D675" s="745"/>
      <c r="E675" s="749"/>
      <c r="F675" s="864"/>
      <c r="G675" s="864"/>
      <c r="H675" s="749"/>
      <c r="I675" s="749"/>
      <c r="J675" s="749"/>
      <c r="K675" s="865"/>
      <c r="L675" s="865"/>
      <c r="M675" s="865"/>
      <c r="N675" s="865"/>
      <c r="O675" s="865"/>
      <c r="P675" s="865"/>
      <c r="Q675" s="865"/>
      <c r="R675" s="865"/>
      <c r="S675" s="865"/>
      <c r="T675" s="865"/>
      <c r="U675" s="865"/>
      <c r="V675" s="865"/>
      <c r="W675" s="865"/>
      <c r="X675" s="866"/>
      <c r="Y675" s="866"/>
      <c r="Z675" s="852"/>
      <c r="AA675" s="853"/>
      <c r="AB675" s="853"/>
      <c r="AC675" s="853"/>
      <c r="AD675" s="853"/>
      <c r="AE675" s="853"/>
      <c r="AF675" s="853"/>
      <c r="AG675" s="853"/>
      <c r="AH675" s="853"/>
      <c r="AI675" s="853"/>
      <c r="AJ675" s="853"/>
      <c r="AK675" s="853"/>
      <c r="AL675" s="853"/>
      <c r="AM675" s="853"/>
      <c r="AN675" s="853"/>
      <c r="AO675" s="853"/>
    </row>
    <row r="676" spans="1:41" ht="15">
      <c r="A676" s="867"/>
      <c r="B676" s="855"/>
      <c r="C676" s="749"/>
      <c r="D676" s="745"/>
      <c r="E676" s="749"/>
      <c r="F676" s="864"/>
      <c r="G676" s="864"/>
      <c r="H676" s="749"/>
      <c r="I676" s="749"/>
      <c r="J676" s="749"/>
      <c r="K676" s="865"/>
      <c r="L676" s="865"/>
      <c r="M676" s="865"/>
      <c r="N676" s="865"/>
      <c r="O676" s="865"/>
      <c r="P676" s="865"/>
      <c r="Q676" s="865"/>
      <c r="R676" s="865"/>
      <c r="S676" s="865"/>
      <c r="T676" s="865"/>
      <c r="U676" s="865"/>
      <c r="V676" s="865"/>
      <c r="W676" s="865"/>
      <c r="X676" s="866"/>
      <c r="Y676" s="866"/>
      <c r="Z676" s="852"/>
      <c r="AA676" s="853"/>
      <c r="AB676" s="853"/>
      <c r="AC676" s="853"/>
      <c r="AD676" s="853"/>
      <c r="AE676" s="853"/>
      <c r="AF676" s="853"/>
      <c r="AG676" s="853"/>
      <c r="AH676" s="853"/>
      <c r="AI676" s="853"/>
      <c r="AJ676" s="853"/>
      <c r="AK676" s="853"/>
      <c r="AL676" s="853"/>
      <c r="AM676" s="853"/>
      <c r="AN676" s="853"/>
      <c r="AO676" s="853"/>
    </row>
    <row r="677" spans="1:41" ht="15">
      <c r="A677" s="867"/>
      <c r="B677" s="855"/>
      <c r="C677" s="749"/>
      <c r="D677" s="745"/>
      <c r="E677" s="749"/>
      <c r="F677" s="864"/>
      <c r="G677" s="864"/>
      <c r="H677" s="749"/>
      <c r="I677" s="749"/>
      <c r="J677" s="749"/>
      <c r="K677" s="865"/>
      <c r="L677" s="865"/>
      <c r="M677" s="865"/>
      <c r="N677" s="865"/>
      <c r="O677" s="865"/>
      <c r="P677" s="865"/>
      <c r="Q677" s="865"/>
      <c r="R677" s="865"/>
      <c r="S677" s="865"/>
      <c r="T677" s="865"/>
      <c r="U677" s="865"/>
      <c r="V677" s="865"/>
      <c r="W677" s="865"/>
      <c r="X677" s="866"/>
      <c r="Y677" s="866"/>
      <c r="Z677" s="852"/>
      <c r="AA677" s="853"/>
      <c r="AB677" s="853"/>
      <c r="AC677" s="853"/>
      <c r="AD677" s="853"/>
      <c r="AE677" s="853"/>
      <c r="AF677" s="853"/>
      <c r="AG677" s="853"/>
      <c r="AH677" s="853"/>
      <c r="AI677" s="853"/>
      <c r="AJ677" s="853"/>
      <c r="AK677" s="853"/>
      <c r="AL677" s="853"/>
      <c r="AM677" s="853"/>
      <c r="AN677" s="853"/>
      <c r="AO677" s="853"/>
    </row>
    <row r="678" spans="1:41" ht="15">
      <c r="A678" s="867"/>
      <c r="B678" s="855"/>
      <c r="C678" s="749"/>
      <c r="D678" s="745"/>
      <c r="E678" s="749"/>
      <c r="F678" s="864"/>
      <c r="G678" s="864"/>
      <c r="H678" s="749"/>
      <c r="I678" s="749"/>
      <c r="J678" s="749"/>
      <c r="K678" s="865"/>
      <c r="L678" s="865"/>
      <c r="M678" s="865"/>
      <c r="N678" s="865"/>
      <c r="O678" s="865"/>
      <c r="P678" s="865"/>
      <c r="Q678" s="865"/>
      <c r="R678" s="865"/>
      <c r="S678" s="865"/>
      <c r="T678" s="865"/>
      <c r="U678" s="865"/>
      <c r="V678" s="865"/>
      <c r="W678" s="865"/>
      <c r="X678" s="866"/>
      <c r="Y678" s="866"/>
      <c r="Z678" s="852"/>
      <c r="AA678" s="853"/>
      <c r="AB678" s="853"/>
      <c r="AC678" s="853"/>
      <c r="AD678" s="853"/>
      <c r="AE678" s="853"/>
      <c r="AF678" s="853"/>
      <c r="AG678" s="853"/>
      <c r="AH678" s="853"/>
      <c r="AI678" s="853"/>
      <c r="AJ678" s="853"/>
      <c r="AK678" s="853"/>
      <c r="AL678" s="853"/>
      <c r="AM678" s="853"/>
      <c r="AN678" s="853"/>
      <c r="AO678" s="853"/>
    </row>
    <row r="679" spans="1:41" ht="15">
      <c r="A679" s="867"/>
      <c r="B679" s="855"/>
      <c r="C679" s="749"/>
      <c r="D679" s="745"/>
      <c r="E679" s="749"/>
      <c r="F679" s="864"/>
      <c r="G679" s="864"/>
      <c r="H679" s="749"/>
      <c r="I679" s="749"/>
      <c r="J679" s="749"/>
      <c r="K679" s="865"/>
      <c r="L679" s="865"/>
      <c r="M679" s="865"/>
      <c r="N679" s="865"/>
      <c r="O679" s="865"/>
      <c r="P679" s="865"/>
      <c r="Q679" s="865"/>
      <c r="R679" s="865"/>
      <c r="S679" s="865"/>
      <c r="T679" s="865"/>
      <c r="U679" s="865"/>
      <c r="V679" s="865"/>
      <c r="W679" s="865"/>
      <c r="X679" s="866"/>
      <c r="Y679" s="866"/>
      <c r="Z679" s="852"/>
      <c r="AA679" s="853"/>
      <c r="AB679" s="853"/>
      <c r="AC679" s="853"/>
      <c r="AD679" s="853"/>
      <c r="AE679" s="853"/>
      <c r="AF679" s="853"/>
      <c r="AG679" s="853"/>
      <c r="AH679" s="853"/>
      <c r="AI679" s="853"/>
      <c r="AJ679" s="853"/>
      <c r="AK679" s="853"/>
      <c r="AL679" s="853"/>
      <c r="AM679" s="853"/>
      <c r="AN679" s="853"/>
      <c r="AO679" s="853"/>
    </row>
    <row r="680" spans="1:41" ht="15">
      <c r="A680" s="867"/>
      <c r="B680" s="855"/>
      <c r="C680" s="749"/>
      <c r="D680" s="745"/>
      <c r="E680" s="749"/>
      <c r="F680" s="864"/>
      <c r="G680" s="864"/>
      <c r="H680" s="749"/>
      <c r="I680" s="749"/>
      <c r="J680" s="749"/>
      <c r="K680" s="865"/>
      <c r="L680" s="865"/>
      <c r="M680" s="865"/>
      <c r="N680" s="865"/>
      <c r="O680" s="865"/>
      <c r="P680" s="865"/>
      <c r="Q680" s="865"/>
      <c r="R680" s="865"/>
      <c r="S680" s="865"/>
      <c r="T680" s="865"/>
      <c r="U680" s="865"/>
      <c r="V680" s="865"/>
      <c r="W680" s="865"/>
      <c r="X680" s="866"/>
      <c r="Y680" s="866"/>
      <c r="Z680" s="852"/>
      <c r="AA680" s="853"/>
      <c r="AB680" s="853"/>
      <c r="AC680" s="853"/>
      <c r="AD680" s="853"/>
      <c r="AE680" s="853"/>
      <c r="AF680" s="853"/>
      <c r="AG680" s="853"/>
      <c r="AH680" s="853"/>
      <c r="AI680" s="853"/>
      <c r="AJ680" s="853"/>
      <c r="AK680" s="853"/>
      <c r="AL680" s="853"/>
      <c r="AM680" s="853"/>
      <c r="AN680" s="853"/>
      <c r="AO680" s="853"/>
    </row>
    <row r="681" spans="1:41" ht="15">
      <c r="A681" s="867"/>
      <c r="B681" s="855"/>
      <c r="C681" s="749"/>
      <c r="D681" s="745"/>
      <c r="E681" s="749"/>
      <c r="F681" s="864"/>
      <c r="G681" s="864"/>
      <c r="H681" s="749"/>
      <c r="I681" s="749"/>
      <c r="J681" s="749"/>
      <c r="K681" s="865"/>
      <c r="L681" s="865"/>
      <c r="M681" s="865"/>
      <c r="N681" s="865"/>
      <c r="O681" s="865"/>
      <c r="P681" s="865"/>
      <c r="Q681" s="865"/>
      <c r="R681" s="865"/>
      <c r="S681" s="865"/>
      <c r="T681" s="865"/>
      <c r="U681" s="865"/>
      <c r="V681" s="865"/>
      <c r="W681" s="865"/>
      <c r="X681" s="866"/>
      <c r="Y681" s="866"/>
      <c r="Z681" s="852"/>
      <c r="AA681" s="853"/>
      <c r="AB681" s="853"/>
      <c r="AC681" s="853"/>
      <c r="AD681" s="853"/>
      <c r="AE681" s="853"/>
      <c r="AF681" s="853"/>
      <c r="AG681" s="853"/>
      <c r="AH681" s="853"/>
      <c r="AI681" s="853"/>
      <c r="AJ681" s="853"/>
      <c r="AK681" s="853"/>
      <c r="AL681" s="853"/>
      <c r="AM681" s="853"/>
      <c r="AN681" s="853"/>
      <c r="AO681" s="853"/>
    </row>
    <row r="682" spans="1:41" ht="15">
      <c r="A682" s="867"/>
      <c r="B682" s="855"/>
      <c r="C682" s="749"/>
      <c r="D682" s="745"/>
      <c r="E682" s="749"/>
      <c r="F682" s="864"/>
      <c r="G682" s="864"/>
      <c r="H682" s="749"/>
      <c r="I682" s="749"/>
      <c r="J682" s="749"/>
      <c r="K682" s="865"/>
      <c r="L682" s="865"/>
      <c r="M682" s="865"/>
      <c r="N682" s="865"/>
      <c r="O682" s="865"/>
      <c r="P682" s="865"/>
      <c r="Q682" s="865"/>
      <c r="R682" s="865"/>
      <c r="S682" s="865"/>
      <c r="T682" s="865"/>
      <c r="U682" s="865"/>
      <c r="V682" s="865"/>
      <c r="W682" s="865"/>
      <c r="X682" s="866"/>
      <c r="Y682" s="866"/>
      <c r="Z682" s="852"/>
      <c r="AA682" s="853"/>
      <c r="AB682" s="853"/>
      <c r="AC682" s="853"/>
      <c r="AD682" s="853"/>
      <c r="AE682" s="853"/>
      <c r="AF682" s="853"/>
      <c r="AG682" s="853"/>
      <c r="AH682" s="853"/>
      <c r="AI682" s="853"/>
      <c r="AJ682" s="853"/>
      <c r="AK682" s="853"/>
      <c r="AL682" s="853"/>
      <c r="AM682" s="853"/>
      <c r="AN682" s="853"/>
      <c r="AO682" s="853"/>
    </row>
    <row r="683" spans="1:41" ht="15">
      <c r="A683" s="867"/>
      <c r="B683" s="855"/>
      <c r="C683" s="749"/>
      <c r="D683" s="745"/>
      <c r="E683" s="749"/>
      <c r="F683" s="864"/>
      <c r="G683" s="864"/>
      <c r="H683" s="749"/>
      <c r="I683" s="749"/>
      <c r="J683" s="749"/>
      <c r="K683" s="865"/>
      <c r="L683" s="865"/>
      <c r="M683" s="865"/>
      <c r="N683" s="865"/>
      <c r="O683" s="865"/>
      <c r="P683" s="865"/>
      <c r="Q683" s="865"/>
      <c r="R683" s="865"/>
      <c r="S683" s="865"/>
      <c r="T683" s="865"/>
      <c r="U683" s="865"/>
      <c r="V683" s="865"/>
      <c r="W683" s="865"/>
      <c r="X683" s="866"/>
      <c r="Y683" s="866"/>
      <c r="Z683" s="852"/>
      <c r="AA683" s="853"/>
      <c r="AB683" s="853"/>
      <c r="AC683" s="853"/>
      <c r="AD683" s="853"/>
      <c r="AE683" s="853"/>
      <c r="AF683" s="853"/>
      <c r="AG683" s="853"/>
      <c r="AH683" s="853"/>
      <c r="AI683" s="853"/>
      <c r="AJ683" s="853"/>
      <c r="AK683" s="853"/>
      <c r="AL683" s="853"/>
      <c r="AM683" s="853"/>
      <c r="AN683" s="853"/>
      <c r="AO683" s="853"/>
    </row>
    <row r="684" spans="1:41" ht="15">
      <c r="A684" s="867"/>
      <c r="B684" s="855"/>
      <c r="C684" s="749"/>
      <c r="D684" s="745"/>
      <c r="E684" s="749"/>
      <c r="F684" s="864"/>
      <c r="G684" s="864"/>
      <c r="H684" s="749"/>
      <c r="I684" s="749"/>
      <c r="J684" s="749"/>
      <c r="K684" s="865"/>
      <c r="L684" s="865"/>
      <c r="M684" s="865"/>
      <c r="N684" s="865"/>
      <c r="O684" s="865"/>
      <c r="P684" s="865"/>
      <c r="Q684" s="865"/>
      <c r="R684" s="865"/>
      <c r="S684" s="865"/>
      <c r="T684" s="865"/>
      <c r="U684" s="865"/>
      <c r="V684" s="865"/>
      <c r="W684" s="865"/>
      <c r="X684" s="866"/>
      <c r="Y684" s="866"/>
      <c r="Z684" s="852"/>
      <c r="AA684" s="853"/>
      <c r="AB684" s="853"/>
      <c r="AC684" s="853"/>
      <c r="AD684" s="853"/>
      <c r="AE684" s="853"/>
      <c r="AF684" s="853"/>
      <c r="AG684" s="853"/>
      <c r="AH684" s="853"/>
      <c r="AI684" s="853"/>
      <c r="AJ684" s="853"/>
      <c r="AK684" s="853"/>
      <c r="AL684" s="853"/>
      <c r="AM684" s="853"/>
      <c r="AN684" s="853"/>
      <c r="AO684" s="853"/>
    </row>
    <row r="685" spans="1:41" ht="15">
      <c r="A685" s="867"/>
      <c r="B685" s="855"/>
      <c r="C685" s="749"/>
      <c r="D685" s="745"/>
      <c r="E685" s="749"/>
      <c r="F685" s="864"/>
      <c r="G685" s="864"/>
      <c r="H685" s="749"/>
      <c r="I685" s="749"/>
      <c r="J685" s="749"/>
      <c r="K685" s="865"/>
      <c r="L685" s="865"/>
      <c r="M685" s="865"/>
      <c r="N685" s="865"/>
      <c r="O685" s="865"/>
      <c r="P685" s="865"/>
      <c r="Q685" s="865"/>
      <c r="R685" s="865"/>
      <c r="S685" s="865"/>
      <c r="T685" s="865"/>
      <c r="U685" s="865"/>
      <c r="V685" s="865"/>
      <c r="W685" s="865"/>
      <c r="X685" s="866"/>
      <c r="Y685" s="866"/>
      <c r="Z685" s="852"/>
      <c r="AA685" s="853"/>
      <c r="AB685" s="853"/>
      <c r="AC685" s="853"/>
      <c r="AD685" s="853"/>
      <c r="AE685" s="853"/>
      <c r="AF685" s="853"/>
      <c r="AG685" s="853"/>
      <c r="AH685" s="853"/>
      <c r="AI685" s="853"/>
      <c r="AJ685" s="853"/>
      <c r="AK685" s="853"/>
      <c r="AL685" s="853"/>
      <c r="AM685" s="853"/>
      <c r="AN685" s="853"/>
      <c r="AO685" s="853"/>
    </row>
    <row r="686" spans="1:41" ht="15">
      <c r="A686" s="867"/>
      <c r="B686" s="855"/>
      <c r="C686" s="749"/>
      <c r="D686" s="745"/>
      <c r="E686" s="749"/>
      <c r="F686" s="864"/>
      <c r="G686" s="864"/>
      <c r="H686" s="749"/>
      <c r="I686" s="749"/>
      <c r="J686" s="749"/>
      <c r="K686" s="865"/>
      <c r="L686" s="865"/>
      <c r="M686" s="865"/>
      <c r="N686" s="865"/>
      <c r="O686" s="865"/>
      <c r="P686" s="865"/>
      <c r="Q686" s="865"/>
      <c r="R686" s="865"/>
      <c r="S686" s="865"/>
      <c r="T686" s="865"/>
      <c r="U686" s="865"/>
      <c r="V686" s="865"/>
      <c r="W686" s="865"/>
      <c r="X686" s="866"/>
      <c r="Y686" s="866"/>
      <c r="Z686" s="852"/>
      <c r="AA686" s="853"/>
      <c r="AB686" s="853"/>
      <c r="AC686" s="853"/>
      <c r="AD686" s="853"/>
      <c r="AE686" s="853"/>
      <c r="AF686" s="853"/>
      <c r="AG686" s="853"/>
      <c r="AH686" s="853"/>
      <c r="AI686" s="853"/>
      <c r="AJ686" s="853"/>
      <c r="AK686" s="853"/>
      <c r="AL686" s="853"/>
      <c r="AM686" s="853"/>
      <c r="AN686" s="853"/>
      <c r="AO686" s="853"/>
    </row>
    <row r="687" spans="1:41" ht="15">
      <c r="A687" s="867"/>
      <c r="B687" s="855"/>
      <c r="C687" s="749"/>
      <c r="D687" s="745"/>
      <c r="E687" s="749"/>
      <c r="F687" s="864"/>
      <c r="G687" s="864"/>
      <c r="H687" s="749"/>
      <c r="I687" s="749"/>
      <c r="J687" s="749"/>
      <c r="K687" s="865"/>
      <c r="L687" s="865"/>
      <c r="M687" s="865"/>
      <c r="N687" s="865"/>
      <c r="O687" s="865"/>
      <c r="P687" s="865"/>
      <c r="Q687" s="865"/>
      <c r="R687" s="865"/>
      <c r="S687" s="865"/>
      <c r="T687" s="865"/>
      <c r="U687" s="865"/>
      <c r="V687" s="865"/>
      <c r="W687" s="865"/>
      <c r="X687" s="866"/>
      <c r="Y687" s="866"/>
      <c r="Z687" s="852"/>
      <c r="AA687" s="853"/>
      <c r="AB687" s="853"/>
      <c r="AC687" s="853"/>
      <c r="AD687" s="853"/>
      <c r="AE687" s="853"/>
      <c r="AF687" s="853"/>
      <c r="AG687" s="853"/>
      <c r="AH687" s="853"/>
      <c r="AI687" s="853"/>
      <c r="AJ687" s="853"/>
      <c r="AK687" s="853"/>
      <c r="AL687" s="853"/>
      <c r="AM687" s="853"/>
      <c r="AN687" s="853"/>
      <c r="AO687" s="853"/>
    </row>
    <row r="688" spans="1:41" ht="15">
      <c r="A688" s="867"/>
      <c r="B688" s="855"/>
      <c r="C688" s="749"/>
      <c r="D688" s="745"/>
      <c r="E688" s="749"/>
      <c r="F688" s="864"/>
      <c r="G688" s="864"/>
      <c r="H688" s="749"/>
      <c r="I688" s="749"/>
      <c r="J688" s="749"/>
      <c r="K688" s="865"/>
      <c r="L688" s="865"/>
      <c r="M688" s="865"/>
      <c r="N688" s="865"/>
      <c r="O688" s="865"/>
      <c r="P688" s="865"/>
      <c r="Q688" s="865"/>
      <c r="R688" s="865"/>
      <c r="S688" s="865"/>
      <c r="T688" s="865"/>
      <c r="U688" s="865"/>
      <c r="V688" s="865"/>
      <c r="W688" s="865"/>
      <c r="X688" s="866"/>
      <c r="Y688" s="866"/>
      <c r="Z688" s="852"/>
      <c r="AA688" s="853"/>
      <c r="AB688" s="853"/>
      <c r="AC688" s="853"/>
      <c r="AD688" s="853"/>
      <c r="AE688" s="853"/>
      <c r="AF688" s="853"/>
      <c r="AG688" s="853"/>
      <c r="AH688" s="853"/>
      <c r="AI688" s="853"/>
      <c r="AJ688" s="853"/>
      <c r="AK688" s="853"/>
      <c r="AL688" s="853"/>
      <c r="AM688" s="853"/>
      <c r="AN688" s="853"/>
      <c r="AO688" s="853"/>
    </row>
    <row r="689" spans="1:41" ht="15">
      <c r="A689" s="867"/>
      <c r="B689" s="855"/>
      <c r="C689" s="749"/>
      <c r="D689" s="745"/>
      <c r="E689" s="749"/>
      <c r="F689" s="864"/>
      <c r="G689" s="864"/>
      <c r="H689" s="749"/>
      <c r="I689" s="749"/>
      <c r="J689" s="749"/>
      <c r="K689" s="865"/>
      <c r="L689" s="865"/>
      <c r="M689" s="865"/>
      <c r="N689" s="865"/>
      <c r="O689" s="865"/>
      <c r="P689" s="865"/>
      <c r="Q689" s="865"/>
      <c r="R689" s="865"/>
      <c r="S689" s="865"/>
      <c r="T689" s="865"/>
      <c r="U689" s="865"/>
      <c r="V689" s="865"/>
      <c r="W689" s="865"/>
      <c r="X689" s="866"/>
      <c r="Y689" s="866"/>
      <c r="Z689" s="852"/>
      <c r="AA689" s="853"/>
      <c r="AB689" s="853"/>
      <c r="AC689" s="853"/>
      <c r="AD689" s="853"/>
      <c r="AE689" s="853"/>
      <c r="AF689" s="853"/>
      <c r="AG689" s="853"/>
      <c r="AH689" s="853"/>
      <c r="AI689" s="853"/>
      <c r="AJ689" s="853"/>
      <c r="AK689" s="853"/>
      <c r="AL689" s="853"/>
      <c r="AM689" s="853"/>
      <c r="AN689" s="853"/>
      <c r="AO689" s="853"/>
    </row>
    <row r="690" spans="1:41" ht="15">
      <c r="A690" s="867"/>
      <c r="B690" s="855"/>
      <c r="C690" s="749"/>
      <c r="D690" s="745"/>
      <c r="E690" s="749"/>
      <c r="F690" s="864"/>
      <c r="G690" s="864"/>
      <c r="H690" s="749"/>
      <c r="I690" s="749"/>
      <c r="J690" s="749"/>
      <c r="K690" s="865"/>
      <c r="L690" s="865"/>
      <c r="M690" s="865"/>
      <c r="N690" s="865"/>
      <c r="O690" s="865"/>
      <c r="P690" s="865"/>
      <c r="Q690" s="865"/>
      <c r="R690" s="865"/>
      <c r="S690" s="865"/>
      <c r="T690" s="865"/>
      <c r="U690" s="865"/>
      <c r="V690" s="865"/>
      <c r="W690" s="865"/>
      <c r="X690" s="866"/>
      <c r="Y690" s="866"/>
      <c r="Z690" s="852"/>
      <c r="AA690" s="853"/>
      <c r="AB690" s="853"/>
      <c r="AC690" s="853"/>
      <c r="AD690" s="853"/>
      <c r="AE690" s="853"/>
      <c r="AF690" s="853"/>
      <c r="AG690" s="853"/>
      <c r="AH690" s="853"/>
      <c r="AI690" s="853"/>
      <c r="AJ690" s="853"/>
      <c r="AK690" s="853"/>
      <c r="AL690" s="853"/>
      <c r="AM690" s="853"/>
      <c r="AN690" s="853"/>
      <c r="AO690" s="853"/>
    </row>
    <row r="691" spans="1:41" ht="15">
      <c r="A691" s="867"/>
      <c r="B691" s="855"/>
      <c r="C691" s="749"/>
      <c r="D691" s="745"/>
      <c r="E691" s="749"/>
      <c r="F691" s="864"/>
      <c r="G691" s="864"/>
      <c r="H691" s="749"/>
      <c r="I691" s="749"/>
      <c r="J691" s="749"/>
      <c r="K691" s="865"/>
      <c r="L691" s="865"/>
      <c r="M691" s="865"/>
      <c r="N691" s="865"/>
      <c r="O691" s="865"/>
      <c r="P691" s="865"/>
      <c r="Q691" s="865"/>
      <c r="R691" s="865"/>
      <c r="S691" s="865"/>
      <c r="T691" s="865"/>
      <c r="U691" s="865"/>
      <c r="V691" s="865"/>
      <c r="W691" s="865"/>
      <c r="X691" s="866"/>
      <c r="Y691" s="866"/>
      <c r="Z691" s="852"/>
      <c r="AA691" s="853"/>
      <c r="AB691" s="853"/>
      <c r="AC691" s="853"/>
      <c r="AD691" s="853"/>
      <c r="AE691" s="853"/>
      <c r="AF691" s="853"/>
      <c r="AG691" s="853"/>
      <c r="AH691" s="853"/>
      <c r="AI691" s="853"/>
      <c r="AJ691" s="853"/>
      <c r="AK691" s="853"/>
      <c r="AL691" s="853"/>
      <c r="AM691" s="853"/>
      <c r="AN691" s="853"/>
      <c r="AO691" s="853"/>
    </row>
    <row r="692" spans="1:41" ht="15">
      <c r="A692" s="867"/>
      <c r="B692" s="855"/>
      <c r="C692" s="749"/>
      <c r="D692" s="745"/>
      <c r="E692" s="749"/>
      <c r="F692" s="864"/>
      <c r="G692" s="864"/>
      <c r="H692" s="749"/>
      <c r="I692" s="749"/>
      <c r="J692" s="749"/>
      <c r="K692" s="865"/>
      <c r="L692" s="865"/>
      <c r="M692" s="865"/>
      <c r="N692" s="865"/>
      <c r="O692" s="865"/>
      <c r="P692" s="865"/>
      <c r="Q692" s="865"/>
      <c r="R692" s="865"/>
      <c r="S692" s="865"/>
      <c r="T692" s="865"/>
      <c r="U692" s="865"/>
      <c r="V692" s="865"/>
      <c r="W692" s="865"/>
      <c r="X692" s="866"/>
      <c r="Y692" s="866"/>
      <c r="Z692" s="852"/>
      <c r="AA692" s="853"/>
      <c r="AB692" s="853"/>
      <c r="AC692" s="853"/>
      <c r="AD692" s="853"/>
      <c r="AE692" s="853"/>
      <c r="AF692" s="853"/>
      <c r="AG692" s="853"/>
      <c r="AH692" s="853"/>
      <c r="AI692" s="853"/>
      <c r="AJ692" s="853"/>
      <c r="AK692" s="853"/>
      <c r="AL692" s="853"/>
      <c r="AM692" s="853"/>
      <c r="AN692" s="853"/>
      <c r="AO692" s="853"/>
    </row>
    <row r="693" spans="1:41" ht="15">
      <c r="A693" s="867"/>
      <c r="B693" s="855"/>
      <c r="C693" s="749"/>
      <c r="D693" s="745"/>
      <c r="E693" s="749"/>
      <c r="F693" s="864"/>
      <c r="G693" s="864"/>
      <c r="H693" s="749"/>
      <c r="I693" s="749"/>
      <c r="J693" s="749"/>
      <c r="K693" s="865"/>
      <c r="L693" s="865"/>
      <c r="M693" s="865"/>
      <c r="N693" s="865"/>
      <c r="O693" s="865"/>
      <c r="P693" s="865"/>
      <c r="Q693" s="865"/>
      <c r="R693" s="865"/>
      <c r="S693" s="865"/>
      <c r="T693" s="865"/>
      <c r="U693" s="865"/>
      <c r="V693" s="865"/>
      <c r="W693" s="865"/>
      <c r="X693" s="866"/>
      <c r="Y693" s="866"/>
      <c r="Z693" s="852"/>
      <c r="AA693" s="853"/>
      <c r="AB693" s="853"/>
      <c r="AC693" s="853"/>
      <c r="AD693" s="853"/>
      <c r="AE693" s="853"/>
      <c r="AF693" s="853"/>
      <c r="AG693" s="853"/>
      <c r="AH693" s="853"/>
      <c r="AI693" s="853"/>
      <c r="AJ693" s="853"/>
      <c r="AK693" s="853"/>
      <c r="AL693" s="853"/>
      <c r="AM693" s="853"/>
      <c r="AN693" s="853"/>
      <c r="AO693" s="853"/>
    </row>
    <row r="694" spans="1:41" ht="15">
      <c r="A694" s="867"/>
      <c r="B694" s="855"/>
      <c r="C694" s="749"/>
      <c r="D694" s="745"/>
      <c r="E694" s="749"/>
      <c r="F694" s="864"/>
      <c r="G694" s="864"/>
      <c r="H694" s="749"/>
      <c r="I694" s="749"/>
      <c r="J694" s="749"/>
      <c r="K694" s="865"/>
      <c r="L694" s="865"/>
      <c r="M694" s="865"/>
      <c r="N694" s="865"/>
      <c r="O694" s="865"/>
      <c r="P694" s="865"/>
      <c r="Q694" s="865"/>
      <c r="R694" s="865"/>
      <c r="S694" s="865"/>
      <c r="T694" s="865"/>
      <c r="U694" s="865"/>
      <c r="V694" s="865"/>
      <c r="W694" s="865"/>
      <c r="X694" s="866"/>
      <c r="Y694" s="866"/>
      <c r="Z694" s="852"/>
      <c r="AA694" s="853"/>
      <c r="AB694" s="853"/>
      <c r="AC694" s="853"/>
      <c r="AD694" s="853"/>
      <c r="AE694" s="853"/>
      <c r="AF694" s="853"/>
      <c r="AG694" s="853"/>
      <c r="AH694" s="853"/>
      <c r="AI694" s="853"/>
      <c r="AJ694" s="853"/>
      <c r="AK694" s="853"/>
      <c r="AL694" s="853"/>
      <c r="AM694" s="853"/>
      <c r="AN694" s="853"/>
      <c r="AO694" s="853"/>
    </row>
    <row r="695" spans="1:41" ht="15">
      <c r="A695" s="867"/>
      <c r="B695" s="855"/>
      <c r="C695" s="749"/>
      <c r="D695" s="745"/>
      <c r="E695" s="749"/>
      <c r="F695" s="864"/>
      <c r="G695" s="864"/>
      <c r="H695" s="749"/>
      <c r="I695" s="749"/>
      <c r="J695" s="749"/>
      <c r="K695" s="865"/>
      <c r="L695" s="865"/>
      <c r="M695" s="865"/>
      <c r="N695" s="865"/>
      <c r="O695" s="865"/>
      <c r="P695" s="865"/>
      <c r="Q695" s="865"/>
      <c r="R695" s="865"/>
      <c r="S695" s="865"/>
      <c r="T695" s="865"/>
      <c r="U695" s="865"/>
      <c r="V695" s="865"/>
      <c r="W695" s="865"/>
      <c r="X695" s="866"/>
      <c r="Y695" s="866"/>
      <c r="Z695" s="852"/>
      <c r="AA695" s="853"/>
      <c r="AB695" s="853"/>
      <c r="AC695" s="853"/>
      <c r="AD695" s="853"/>
      <c r="AE695" s="853"/>
      <c r="AF695" s="853"/>
      <c r="AG695" s="853"/>
      <c r="AH695" s="853"/>
      <c r="AI695" s="853"/>
      <c r="AJ695" s="853"/>
      <c r="AK695" s="853"/>
      <c r="AL695" s="853"/>
      <c r="AM695" s="853"/>
      <c r="AN695" s="853"/>
      <c r="AO695" s="853"/>
    </row>
    <row r="696" spans="1:41" ht="15">
      <c r="A696" s="867"/>
      <c r="B696" s="855"/>
      <c r="C696" s="749"/>
      <c r="D696" s="745"/>
      <c r="E696" s="749"/>
      <c r="F696" s="864"/>
      <c r="G696" s="864"/>
      <c r="H696" s="749"/>
      <c r="I696" s="749"/>
      <c r="J696" s="749"/>
      <c r="K696" s="865"/>
      <c r="L696" s="865"/>
      <c r="M696" s="865"/>
      <c r="N696" s="865"/>
      <c r="O696" s="865"/>
      <c r="P696" s="865"/>
      <c r="Q696" s="865"/>
      <c r="R696" s="865"/>
      <c r="S696" s="865"/>
      <c r="T696" s="865"/>
      <c r="U696" s="865"/>
      <c r="V696" s="865"/>
      <c r="W696" s="865"/>
      <c r="X696" s="866"/>
      <c r="Y696" s="866"/>
      <c r="Z696" s="852"/>
      <c r="AA696" s="853"/>
      <c r="AB696" s="853"/>
      <c r="AC696" s="853"/>
      <c r="AD696" s="853"/>
      <c r="AE696" s="853"/>
      <c r="AF696" s="853"/>
      <c r="AG696" s="853"/>
      <c r="AH696" s="853"/>
      <c r="AI696" s="853"/>
      <c r="AJ696" s="853"/>
      <c r="AK696" s="853"/>
      <c r="AL696" s="853"/>
      <c r="AM696" s="853"/>
      <c r="AN696" s="853"/>
      <c r="AO696" s="853"/>
    </row>
    <row r="697" spans="1:41" ht="15">
      <c r="A697" s="867"/>
      <c r="B697" s="855"/>
      <c r="C697" s="749"/>
      <c r="D697" s="745"/>
      <c r="E697" s="749"/>
      <c r="F697" s="864"/>
      <c r="G697" s="864"/>
      <c r="H697" s="749"/>
      <c r="I697" s="749"/>
      <c r="J697" s="749"/>
      <c r="K697" s="865"/>
      <c r="L697" s="865"/>
      <c r="M697" s="865"/>
      <c r="N697" s="865"/>
      <c r="O697" s="865"/>
      <c r="P697" s="865"/>
      <c r="Q697" s="865"/>
      <c r="R697" s="865"/>
      <c r="S697" s="865"/>
      <c r="T697" s="865"/>
      <c r="U697" s="865"/>
      <c r="V697" s="865"/>
      <c r="W697" s="865"/>
      <c r="X697" s="866"/>
      <c r="Y697" s="866"/>
      <c r="Z697" s="852"/>
      <c r="AA697" s="853"/>
      <c r="AB697" s="853"/>
      <c r="AC697" s="853"/>
      <c r="AD697" s="853"/>
      <c r="AE697" s="853"/>
      <c r="AF697" s="853"/>
      <c r="AG697" s="853"/>
      <c r="AH697" s="853"/>
      <c r="AI697" s="853"/>
      <c r="AJ697" s="853"/>
      <c r="AK697" s="853"/>
      <c r="AL697" s="853"/>
      <c r="AM697" s="853"/>
      <c r="AN697" s="853"/>
      <c r="AO697" s="853"/>
    </row>
    <row r="698" spans="1:41" ht="15">
      <c r="A698" s="867"/>
      <c r="B698" s="855"/>
      <c r="C698" s="749"/>
      <c r="D698" s="745"/>
      <c r="E698" s="749"/>
      <c r="F698" s="864"/>
      <c r="G698" s="864"/>
      <c r="H698" s="749"/>
      <c r="I698" s="749"/>
      <c r="J698" s="749"/>
      <c r="K698" s="865"/>
      <c r="L698" s="865"/>
      <c r="M698" s="865"/>
      <c r="N698" s="865"/>
      <c r="O698" s="865"/>
      <c r="P698" s="865"/>
      <c r="Q698" s="865"/>
      <c r="R698" s="865"/>
      <c r="S698" s="865"/>
      <c r="T698" s="865"/>
      <c r="U698" s="865"/>
      <c r="V698" s="865"/>
      <c r="W698" s="865"/>
      <c r="X698" s="866"/>
      <c r="Y698" s="866"/>
      <c r="Z698" s="852"/>
      <c r="AA698" s="853"/>
      <c r="AB698" s="853"/>
      <c r="AC698" s="853"/>
      <c r="AD698" s="853"/>
      <c r="AE698" s="853"/>
      <c r="AF698" s="853"/>
      <c r="AG698" s="853"/>
      <c r="AH698" s="853"/>
      <c r="AI698" s="853"/>
      <c r="AJ698" s="853"/>
      <c r="AK698" s="853"/>
      <c r="AL698" s="853"/>
      <c r="AM698" s="853"/>
      <c r="AN698" s="853"/>
      <c r="AO698" s="853"/>
    </row>
    <row r="699" spans="1:41" ht="15">
      <c r="A699" s="867"/>
      <c r="B699" s="855"/>
      <c r="C699" s="749"/>
      <c r="D699" s="745"/>
      <c r="E699" s="749"/>
      <c r="F699" s="864"/>
      <c r="G699" s="864"/>
      <c r="H699" s="749"/>
      <c r="I699" s="749"/>
      <c r="J699" s="749"/>
      <c r="K699" s="865"/>
      <c r="L699" s="865"/>
      <c r="M699" s="865"/>
      <c r="N699" s="865"/>
      <c r="O699" s="865"/>
      <c r="P699" s="865"/>
      <c r="Q699" s="865"/>
      <c r="R699" s="865"/>
      <c r="S699" s="865"/>
      <c r="T699" s="865"/>
      <c r="U699" s="865"/>
      <c r="V699" s="865"/>
      <c r="W699" s="865"/>
      <c r="X699" s="866"/>
      <c r="Y699" s="866"/>
      <c r="Z699" s="852"/>
      <c r="AA699" s="853"/>
      <c r="AB699" s="853"/>
      <c r="AC699" s="853"/>
      <c r="AD699" s="853"/>
      <c r="AE699" s="853"/>
      <c r="AF699" s="853"/>
      <c r="AG699" s="853"/>
      <c r="AH699" s="853"/>
      <c r="AI699" s="853"/>
      <c r="AJ699" s="853"/>
      <c r="AK699" s="853"/>
      <c r="AL699" s="853"/>
      <c r="AM699" s="853"/>
      <c r="AN699" s="853"/>
      <c r="AO699" s="853"/>
    </row>
    <row r="700" spans="1:41" ht="15">
      <c r="A700" s="867"/>
      <c r="B700" s="855"/>
      <c r="C700" s="749"/>
      <c r="D700" s="745"/>
      <c r="E700" s="749"/>
      <c r="F700" s="864"/>
      <c r="G700" s="864"/>
      <c r="H700" s="749"/>
      <c r="I700" s="749"/>
      <c r="J700" s="749"/>
      <c r="K700" s="865"/>
      <c r="L700" s="865"/>
      <c r="M700" s="865"/>
      <c r="N700" s="865"/>
      <c r="O700" s="865"/>
      <c r="P700" s="865"/>
      <c r="Q700" s="865"/>
      <c r="R700" s="865"/>
      <c r="S700" s="865"/>
      <c r="T700" s="865"/>
      <c r="U700" s="865"/>
      <c r="V700" s="865"/>
      <c r="W700" s="865"/>
      <c r="X700" s="866"/>
      <c r="Y700" s="866"/>
      <c r="Z700" s="852"/>
      <c r="AA700" s="853"/>
      <c r="AB700" s="853"/>
      <c r="AC700" s="853"/>
      <c r="AD700" s="853"/>
      <c r="AE700" s="853"/>
      <c r="AF700" s="853"/>
      <c r="AG700" s="853"/>
      <c r="AH700" s="853"/>
      <c r="AI700" s="853"/>
      <c r="AJ700" s="853"/>
      <c r="AK700" s="853"/>
      <c r="AL700" s="853"/>
      <c r="AM700" s="853"/>
      <c r="AN700" s="853"/>
      <c r="AO700" s="853"/>
    </row>
    <row r="701" spans="1:41" ht="15">
      <c r="A701" s="867"/>
      <c r="B701" s="855"/>
      <c r="C701" s="749"/>
      <c r="D701" s="745"/>
      <c r="E701" s="749"/>
      <c r="F701" s="864"/>
      <c r="G701" s="864"/>
      <c r="H701" s="749"/>
      <c r="I701" s="749"/>
      <c r="J701" s="749"/>
      <c r="K701" s="865"/>
      <c r="L701" s="865"/>
      <c r="M701" s="865"/>
      <c r="N701" s="865"/>
      <c r="O701" s="865"/>
      <c r="P701" s="865"/>
      <c r="Q701" s="865"/>
      <c r="R701" s="865"/>
      <c r="S701" s="865"/>
      <c r="T701" s="865"/>
      <c r="U701" s="865"/>
      <c r="V701" s="865"/>
      <c r="W701" s="865"/>
      <c r="X701" s="866"/>
      <c r="Y701" s="866"/>
      <c r="Z701" s="852"/>
      <c r="AA701" s="853"/>
      <c r="AB701" s="853"/>
      <c r="AC701" s="853"/>
      <c r="AD701" s="853"/>
      <c r="AE701" s="853"/>
      <c r="AF701" s="853"/>
      <c r="AG701" s="853"/>
      <c r="AH701" s="853"/>
      <c r="AI701" s="853"/>
      <c r="AJ701" s="853"/>
      <c r="AK701" s="853"/>
      <c r="AL701" s="853"/>
      <c r="AM701" s="853"/>
      <c r="AN701" s="853"/>
      <c r="AO701" s="853"/>
    </row>
    <row r="702" spans="1:41" ht="15">
      <c r="A702" s="867"/>
      <c r="B702" s="855"/>
      <c r="C702" s="749"/>
      <c r="D702" s="745"/>
      <c r="E702" s="749"/>
      <c r="F702" s="864"/>
      <c r="G702" s="864"/>
      <c r="H702" s="749"/>
      <c r="I702" s="749"/>
      <c r="J702" s="749"/>
      <c r="K702" s="865"/>
      <c r="L702" s="865"/>
      <c r="M702" s="865"/>
      <c r="N702" s="865"/>
      <c r="O702" s="865"/>
      <c r="P702" s="865"/>
      <c r="Q702" s="865"/>
      <c r="R702" s="865"/>
      <c r="S702" s="865"/>
      <c r="T702" s="865"/>
      <c r="U702" s="865"/>
      <c r="V702" s="865"/>
      <c r="W702" s="865"/>
      <c r="X702" s="866"/>
      <c r="Y702" s="866"/>
      <c r="Z702" s="852"/>
      <c r="AA702" s="853"/>
      <c r="AB702" s="853"/>
      <c r="AC702" s="853"/>
      <c r="AD702" s="853"/>
      <c r="AE702" s="853"/>
      <c r="AF702" s="853"/>
      <c r="AG702" s="853"/>
      <c r="AH702" s="853"/>
      <c r="AI702" s="853"/>
      <c r="AJ702" s="853"/>
      <c r="AK702" s="853"/>
      <c r="AL702" s="853"/>
      <c r="AM702" s="853"/>
      <c r="AN702" s="853"/>
      <c r="AO702" s="853"/>
    </row>
    <row r="703" spans="1:41" ht="15">
      <c r="A703" s="867"/>
      <c r="B703" s="855"/>
      <c r="C703" s="749"/>
      <c r="D703" s="745"/>
      <c r="E703" s="749"/>
      <c r="F703" s="864"/>
      <c r="G703" s="864"/>
      <c r="H703" s="749"/>
      <c r="I703" s="749"/>
      <c r="J703" s="749"/>
      <c r="K703" s="865"/>
      <c r="L703" s="865"/>
      <c r="M703" s="865"/>
      <c r="N703" s="865"/>
      <c r="O703" s="865"/>
      <c r="P703" s="865"/>
      <c r="Q703" s="865"/>
      <c r="R703" s="865"/>
      <c r="S703" s="865"/>
      <c r="T703" s="865"/>
      <c r="U703" s="865"/>
      <c r="V703" s="865"/>
      <c r="W703" s="865"/>
      <c r="X703" s="866"/>
      <c r="Y703" s="866"/>
      <c r="Z703" s="852"/>
      <c r="AA703" s="853"/>
      <c r="AB703" s="853"/>
      <c r="AC703" s="853"/>
      <c r="AD703" s="853"/>
      <c r="AE703" s="853"/>
      <c r="AF703" s="853"/>
      <c r="AG703" s="853"/>
      <c r="AH703" s="853"/>
      <c r="AI703" s="853"/>
      <c r="AJ703" s="853"/>
      <c r="AK703" s="853"/>
      <c r="AL703" s="853"/>
      <c r="AM703" s="853"/>
      <c r="AN703" s="853"/>
      <c r="AO703" s="853"/>
    </row>
    <row r="704" spans="1:41" ht="15">
      <c r="A704" s="867"/>
      <c r="B704" s="855"/>
      <c r="C704" s="749"/>
      <c r="D704" s="745"/>
      <c r="E704" s="749"/>
      <c r="F704" s="864"/>
      <c r="G704" s="864"/>
      <c r="H704" s="749"/>
      <c r="I704" s="749"/>
      <c r="J704" s="749"/>
      <c r="K704" s="865"/>
      <c r="L704" s="865"/>
      <c r="M704" s="865"/>
      <c r="N704" s="865"/>
      <c r="O704" s="865"/>
      <c r="P704" s="865"/>
      <c r="Q704" s="865"/>
      <c r="R704" s="865"/>
      <c r="S704" s="865"/>
      <c r="T704" s="865"/>
      <c r="U704" s="865"/>
      <c r="V704" s="865"/>
      <c r="W704" s="865"/>
      <c r="X704" s="866"/>
      <c r="Y704" s="866"/>
      <c r="Z704" s="852"/>
      <c r="AA704" s="853"/>
      <c r="AB704" s="853"/>
      <c r="AC704" s="853"/>
      <c r="AD704" s="853"/>
      <c r="AE704" s="853"/>
      <c r="AF704" s="853"/>
      <c r="AG704" s="853"/>
      <c r="AH704" s="853"/>
      <c r="AI704" s="853"/>
      <c r="AJ704" s="853"/>
      <c r="AK704" s="853"/>
      <c r="AL704" s="853"/>
      <c r="AM704" s="853"/>
      <c r="AN704" s="853"/>
      <c r="AO704" s="853"/>
    </row>
    <row r="705" spans="1:41" ht="15">
      <c r="A705" s="867"/>
      <c r="B705" s="855"/>
      <c r="C705" s="749"/>
      <c r="D705" s="745"/>
      <c r="E705" s="749"/>
      <c r="F705" s="864"/>
      <c r="G705" s="864"/>
      <c r="H705" s="749"/>
      <c r="I705" s="749"/>
      <c r="J705" s="749"/>
      <c r="K705" s="865"/>
      <c r="L705" s="865"/>
      <c r="M705" s="865"/>
      <c r="N705" s="865"/>
      <c r="O705" s="865"/>
      <c r="P705" s="865"/>
      <c r="Q705" s="865"/>
      <c r="R705" s="865"/>
      <c r="S705" s="865"/>
      <c r="T705" s="865"/>
      <c r="U705" s="865"/>
      <c r="V705" s="865"/>
      <c r="W705" s="865"/>
      <c r="X705" s="866"/>
      <c r="Y705" s="866"/>
      <c r="Z705" s="852"/>
      <c r="AA705" s="853"/>
      <c r="AB705" s="853"/>
      <c r="AC705" s="853"/>
      <c r="AD705" s="853"/>
      <c r="AE705" s="853"/>
      <c r="AF705" s="853"/>
      <c r="AG705" s="853"/>
      <c r="AH705" s="853"/>
      <c r="AI705" s="853"/>
      <c r="AJ705" s="853"/>
      <c r="AK705" s="853"/>
      <c r="AL705" s="853"/>
      <c r="AM705" s="853"/>
      <c r="AN705" s="853"/>
      <c r="AO705" s="853"/>
    </row>
    <row r="706" spans="1:41" ht="15">
      <c r="A706" s="867"/>
      <c r="B706" s="855"/>
      <c r="C706" s="749"/>
      <c r="D706" s="745"/>
      <c r="E706" s="749"/>
      <c r="F706" s="864"/>
      <c r="G706" s="864"/>
      <c r="H706" s="749"/>
      <c r="I706" s="749"/>
      <c r="J706" s="749"/>
      <c r="K706" s="865"/>
      <c r="L706" s="865"/>
      <c r="M706" s="865"/>
      <c r="N706" s="865"/>
      <c r="O706" s="865"/>
      <c r="P706" s="865"/>
      <c r="Q706" s="865"/>
      <c r="R706" s="865"/>
      <c r="S706" s="865"/>
      <c r="T706" s="865"/>
      <c r="U706" s="865"/>
      <c r="V706" s="865"/>
      <c r="W706" s="865"/>
      <c r="X706" s="866"/>
      <c r="Y706" s="866"/>
      <c r="Z706" s="852"/>
      <c r="AA706" s="853"/>
      <c r="AB706" s="853"/>
      <c r="AC706" s="853"/>
      <c r="AD706" s="853"/>
      <c r="AE706" s="853"/>
      <c r="AF706" s="853"/>
      <c r="AG706" s="853"/>
      <c r="AH706" s="853"/>
      <c r="AI706" s="853"/>
      <c r="AJ706" s="853"/>
      <c r="AK706" s="853"/>
      <c r="AL706" s="853"/>
      <c r="AM706" s="853"/>
      <c r="AN706" s="853"/>
      <c r="AO706" s="853"/>
    </row>
    <row r="707" spans="1:41" ht="15">
      <c r="A707" s="867"/>
      <c r="B707" s="855"/>
      <c r="C707" s="749"/>
      <c r="D707" s="745"/>
      <c r="E707" s="749"/>
      <c r="F707" s="864"/>
      <c r="G707" s="864"/>
      <c r="H707" s="749"/>
      <c r="I707" s="749"/>
      <c r="J707" s="749"/>
      <c r="K707" s="865"/>
      <c r="L707" s="865"/>
      <c r="M707" s="865"/>
      <c r="N707" s="865"/>
      <c r="O707" s="865"/>
      <c r="P707" s="865"/>
      <c r="Q707" s="865"/>
      <c r="R707" s="865"/>
      <c r="S707" s="865"/>
      <c r="T707" s="865"/>
      <c r="U707" s="865"/>
      <c r="V707" s="865"/>
      <c r="W707" s="865"/>
      <c r="X707" s="866"/>
      <c r="Y707" s="866"/>
      <c r="Z707" s="852"/>
      <c r="AA707" s="853"/>
      <c r="AB707" s="853"/>
      <c r="AC707" s="853"/>
      <c r="AD707" s="853"/>
      <c r="AE707" s="853"/>
      <c r="AF707" s="853"/>
      <c r="AG707" s="853"/>
      <c r="AH707" s="853"/>
      <c r="AI707" s="853"/>
      <c r="AJ707" s="853"/>
      <c r="AK707" s="853"/>
      <c r="AL707" s="853"/>
      <c r="AM707" s="853"/>
      <c r="AN707" s="853"/>
      <c r="AO707" s="853"/>
    </row>
    <row r="708" spans="1:41" ht="15">
      <c r="A708" s="867"/>
      <c r="B708" s="855"/>
      <c r="C708" s="749"/>
      <c r="D708" s="745"/>
      <c r="E708" s="749"/>
      <c r="F708" s="864"/>
      <c r="G708" s="864"/>
      <c r="H708" s="749"/>
      <c r="I708" s="749"/>
      <c r="J708" s="749"/>
      <c r="K708" s="865"/>
      <c r="L708" s="865"/>
      <c r="M708" s="865"/>
      <c r="N708" s="865"/>
      <c r="O708" s="865"/>
      <c r="P708" s="865"/>
      <c r="Q708" s="865"/>
      <c r="R708" s="865"/>
      <c r="S708" s="865"/>
      <c r="T708" s="865"/>
      <c r="U708" s="865"/>
      <c r="V708" s="865"/>
      <c r="W708" s="865"/>
      <c r="X708" s="866"/>
      <c r="Y708" s="866"/>
      <c r="Z708" s="852"/>
      <c r="AA708" s="853"/>
      <c r="AB708" s="853"/>
      <c r="AC708" s="853"/>
      <c r="AD708" s="853"/>
      <c r="AE708" s="853"/>
      <c r="AF708" s="853"/>
      <c r="AG708" s="853"/>
      <c r="AH708" s="853"/>
      <c r="AI708" s="853"/>
      <c r="AJ708" s="853"/>
      <c r="AK708" s="853"/>
      <c r="AL708" s="853"/>
      <c r="AM708" s="853"/>
      <c r="AN708" s="853"/>
      <c r="AO708" s="853"/>
    </row>
    <row r="709" spans="1:41" ht="15">
      <c r="A709" s="867"/>
      <c r="B709" s="855"/>
      <c r="C709" s="749"/>
      <c r="D709" s="745"/>
      <c r="E709" s="749"/>
      <c r="F709" s="864"/>
      <c r="G709" s="864"/>
      <c r="H709" s="749"/>
      <c r="I709" s="749"/>
      <c r="J709" s="749"/>
      <c r="K709" s="865"/>
      <c r="L709" s="865"/>
      <c r="M709" s="865"/>
      <c r="N709" s="865"/>
      <c r="O709" s="865"/>
      <c r="P709" s="865"/>
      <c r="Q709" s="865"/>
      <c r="R709" s="865"/>
      <c r="S709" s="865"/>
      <c r="T709" s="865"/>
      <c r="U709" s="865"/>
      <c r="V709" s="865"/>
      <c r="W709" s="865"/>
      <c r="X709" s="866"/>
      <c r="Y709" s="866"/>
      <c r="Z709" s="852"/>
      <c r="AA709" s="853"/>
      <c r="AB709" s="853"/>
      <c r="AC709" s="853"/>
      <c r="AD709" s="853"/>
      <c r="AE709" s="853"/>
      <c r="AF709" s="853"/>
      <c r="AG709" s="853"/>
      <c r="AH709" s="853"/>
      <c r="AI709" s="853"/>
      <c r="AJ709" s="853"/>
      <c r="AK709" s="853"/>
      <c r="AL709" s="853"/>
      <c r="AM709" s="853"/>
      <c r="AN709" s="853"/>
      <c r="AO709" s="853"/>
    </row>
    <row r="710" spans="1:41" ht="15">
      <c r="A710" s="867"/>
      <c r="B710" s="855"/>
      <c r="C710" s="749"/>
      <c r="D710" s="745"/>
      <c r="E710" s="749"/>
      <c r="F710" s="864"/>
      <c r="G710" s="864"/>
      <c r="H710" s="749"/>
      <c r="I710" s="749"/>
      <c r="J710" s="749"/>
      <c r="K710" s="865"/>
      <c r="L710" s="865"/>
      <c r="M710" s="865"/>
      <c r="N710" s="865"/>
      <c r="O710" s="865"/>
      <c r="P710" s="865"/>
      <c r="Q710" s="865"/>
      <c r="R710" s="865"/>
      <c r="S710" s="865"/>
      <c r="T710" s="865"/>
      <c r="U710" s="865"/>
      <c r="V710" s="865"/>
      <c r="W710" s="865"/>
      <c r="X710" s="866"/>
      <c r="Y710" s="866"/>
      <c r="Z710" s="852"/>
      <c r="AA710" s="853"/>
      <c r="AB710" s="853"/>
      <c r="AC710" s="853"/>
      <c r="AD710" s="853"/>
      <c r="AE710" s="853"/>
      <c r="AF710" s="853"/>
      <c r="AG710" s="853"/>
      <c r="AH710" s="853"/>
      <c r="AI710" s="853"/>
      <c r="AJ710" s="853"/>
      <c r="AK710" s="853"/>
      <c r="AL710" s="853"/>
      <c r="AM710" s="853"/>
      <c r="AN710" s="853"/>
      <c r="AO710" s="853"/>
    </row>
    <row r="711" spans="1:41" ht="15">
      <c r="A711" s="867"/>
      <c r="B711" s="855"/>
      <c r="C711" s="749"/>
      <c r="D711" s="745"/>
      <c r="E711" s="749"/>
      <c r="F711" s="864"/>
      <c r="G711" s="864"/>
      <c r="H711" s="749"/>
      <c r="I711" s="749"/>
      <c r="J711" s="749"/>
      <c r="K711" s="865"/>
      <c r="L711" s="865"/>
      <c r="M711" s="865"/>
      <c r="N711" s="865"/>
      <c r="O711" s="865"/>
      <c r="P711" s="865"/>
      <c r="Q711" s="865"/>
      <c r="R711" s="865"/>
      <c r="S711" s="865"/>
      <c r="T711" s="865"/>
      <c r="U711" s="865"/>
      <c r="V711" s="865"/>
      <c r="W711" s="865"/>
      <c r="X711" s="866"/>
      <c r="Y711" s="866"/>
      <c r="Z711" s="852"/>
      <c r="AA711" s="853"/>
      <c r="AB711" s="853"/>
      <c r="AC711" s="853"/>
      <c r="AD711" s="853"/>
      <c r="AE711" s="853"/>
      <c r="AF711" s="853"/>
      <c r="AG711" s="853"/>
      <c r="AH711" s="853"/>
      <c r="AI711" s="853"/>
      <c r="AJ711" s="853"/>
      <c r="AK711" s="853"/>
      <c r="AL711" s="853"/>
      <c r="AM711" s="853"/>
      <c r="AN711" s="853"/>
      <c r="AO711" s="853"/>
    </row>
    <row r="712" spans="1:41" ht="15">
      <c r="A712" s="867"/>
      <c r="B712" s="855"/>
      <c r="C712" s="749"/>
      <c r="D712" s="745"/>
      <c r="E712" s="749"/>
      <c r="F712" s="864"/>
      <c r="G712" s="864"/>
      <c r="H712" s="749"/>
      <c r="I712" s="749"/>
      <c r="J712" s="749"/>
      <c r="K712" s="865"/>
      <c r="L712" s="865"/>
      <c r="M712" s="865"/>
      <c r="N712" s="865"/>
      <c r="O712" s="865"/>
      <c r="P712" s="865"/>
      <c r="Q712" s="865"/>
      <c r="R712" s="865"/>
      <c r="S712" s="865"/>
      <c r="T712" s="865"/>
      <c r="U712" s="865"/>
      <c r="V712" s="865"/>
      <c r="W712" s="865"/>
      <c r="X712" s="866"/>
      <c r="Y712" s="866"/>
      <c r="Z712" s="852"/>
      <c r="AA712" s="853"/>
      <c r="AB712" s="853"/>
      <c r="AC712" s="853"/>
      <c r="AD712" s="853"/>
      <c r="AE712" s="853"/>
      <c r="AF712" s="853"/>
      <c r="AG712" s="853"/>
      <c r="AH712" s="853"/>
      <c r="AI712" s="853"/>
      <c r="AJ712" s="853"/>
      <c r="AK712" s="853"/>
      <c r="AL712" s="853"/>
      <c r="AM712" s="853"/>
      <c r="AN712" s="853"/>
      <c r="AO712" s="853"/>
    </row>
    <row r="713" spans="1:41" ht="15">
      <c r="A713" s="867"/>
      <c r="B713" s="855"/>
      <c r="C713" s="749"/>
      <c r="D713" s="745"/>
      <c r="E713" s="749"/>
      <c r="F713" s="864"/>
      <c r="G713" s="864"/>
      <c r="H713" s="749"/>
      <c r="I713" s="749"/>
      <c r="J713" s="749"/>
      <c r="K713" s="865"/>
      <c r="L713" s="865"/>
      <c r="M713" s="865"/>
      <c r="N713" s="865"/>
      <c r="O713" s="865"/>
      <c r="P713" s="865"/>
      <c r="Q713" s="865"/>
      <c r="R713" s="865"/>
      <c r="S713" s="865"/>
      <c r="T713" s="865"/>
      <c r="U713" s="865"/>
      <c r="V713" s="865"/>
      <c r="W713" s="865"/>
      <c r="X713" s="866"/>
      <c r="Y713" s="866"/>
      <c r="Z713" s="852"/>
      <c r="AA713" s="853"/>
      <c r="AB713" s="853"/>
      <c r="AC713" s="853"/>
      <c r="AD713" s="853"/>
      <c r="AE713" s="853"/>
      <c r="AF713" s="853"/>
      <c r="AG713" s="853"/>
      <c r="AH713" s="853"/>
      <c r="AI713" s="853"/>
      <c r="AJ713" s="853"/>
      <c r="AK713" s="853"/>
      <c r="AL713" s="853"/>
      <c r="AM713" s="853"/>
      <c r="AN713" s="853"/>
      <c r="AO713" s="853"/>
    </row>
    <row r="714" spans="1:41" ht="15">
      <c r="A714" s="867"/>
      <c r="B714" s="855"/>
      <c r="C714" s="749"/>
      <c r="D714" s="745"/>
      <c r="E714" s="749"/>
      <c r="F714" s="864"/>
      <c r="G714" s="864"/>
      <c r="H714" s="749"/>
      <c r="I714" s="749"/>
      <c r="J714" s="749"/>
      <c r="K714" s="865"/>
      <c r="L714" s="865"/>
      <c r="M714" s="865"/>
      <c r="N714" s="865"/>
      <c r="O714" s="865"/>
      <c r="P714" s="865"/>
      <c r="Q714" s="865"/>
      <c r="R714" s="865"/>
      <c r="S714" s="865"/>
      <c r="T714" s="865"/>
      <c r="U714" s="865"/>
      <c r="V714" s="865"/>
      <c r="W714" s="865"/>
      <c r="X714" s="866"/>
      <c r="Y714" s="866"/>
      <c r="Z714" s="852"/>
      <c r="AA714" s="853"/>
      <c r="AB714" s="853"/>
      <c r="AC714" s="853"/>
      <c r="AD714" s="853"/>
      <c r="AE714" s="853"/>
      <c r="AF714" s="853"/>
      <c r="AG714" s="853"/>
      <c r="AH714" s="853"/>
      <c r="AI714" s="853"/>
      <c r="AJ714" s="853"/>
      <c r="AK714" s="853"/>
      <c r="AL714" s="853"/>
      <c r="AM714" s="853"/>
      <c r="AN714" s="853"/>
      <c r="AO714" s="853"/>
    </row>
    <row r="715" spans="1:41" ht="15">
      <c r="A715" s="867"/>
      <c r="B715" s="855"/>
      <c r="C715" s="749"/>
      <c r="D715" s="745"/>
      <c r="E715" s="749"/>
      <c r="F715" s="864"/>
      <c r="G715" s="864"/>
      <c r="H715" s="749"/>
      <c r="I715" s="749"/>
      <c r="J715" s="749"/>
      <c r="K715" s="865"/>
      <c r="L715" s="865"/>
      <c r="M715" s="865"/>
      <c r="N715" s="865"/>
      <c r="O715" s="865"/>
      <c r="P715" s="865"/>
      <c r="Q715" s="865"/>
      <c r="R715" s="865"/>
      <c r="S715" s="865"/>
      <c r="T715" s="865"/>
      <c r="U715" s="865"/>
      <c r="V715" s="865"/>
      <c r="W715" s="865"/>
      <c r="X715" s="866"/>
      <c r="Y715" s="866"/>
      <c r="Z715" s="852"/>
      <c r="AA715" s="853"/>
      <c r="AB715" s="853"/>
      <c r="AC715" s="853"/>
      <c r="AD715" s="853"/>
      <c r="AE715" s="853"/>
      <c r="AF715" s="853"/>
      <c r="AG715" s="853"/>
      <c r="AH715" s="853"/>
      <c r="AI715" s="853"/>
      <c r="AJ715" s="853"/>
      <c r="AK715" s="853"/>
      <c r="AL715" s="853"/>
      <c r="AM715" s="853"/>
      <c r="AN715" s="853"/>
      <c r="AO715" s="853"/>
    </row>
    <row r="716" spans="1:41" ht="15">
      <c r="A716" s="867"/>
      <c r="B716" s="855"/>
      <c r="C716" s="749"/>
      <c r="D716" s="745"/>
      <c r="E716" s="749"/>
      <c r="F716" s="864"/>
      <c r="G716" s="864"/>
      <c r="H716" s="749"/>
      <c r="I716" s="749"/>
      <c r="J716" s="749"/>
      <c r="K716" s="865"/>
      <c r="L716" s="865"/>
      <c r="M716" s="865"/>
      <c r="N716" s="865"/>
      <c r="O716" s="865"/>
      <c r="P716" s="865"/>
      <c r="Q716" s="865"/>
      <c r="R716" s="865"/>
      <c r="S716" s="865"/>
      <c r="T716" s="865"/>
      <c r="U716" s="865"/>
      <c r="V716" s="865"/>
      <c r="W716" s="865"/>
      <c r="X716" s="866"/>
      <c r="Y716" s="866"/>
      <c r="Z716" s="852"/>
      <c r="AA716" s="853"/>
      <c r="AB716" s="853"/>
      <c r="AC716" s="853"/>
      <c r="AD716" s="853"/>
      <c r="AE716" s="853"/>
      <c r="AF716" s="853"/>
      <c r="AG716" s="853"/>
      <c r="AH716" s="853"/>
      <c r="AI716" s="853"/>
      <c r="AJ716" s="853"/>
      <c r="AK716" s="853"/>
      <c r="AL716" s="853"/>
      <c r="AM716" s="853"/>
      <c r="AN716" s="853"/>
      <c r="AO716" s="853"/>
    </row>
    <row r="717" spans="1:41" ht="15">
      <c r="A717" s="867"/>
      <c r="B717" s="855"/>
      <c r="C717" s="749"/>
      <c r="D717" s="745"/>
      <c r="E717" s="749"/>
      <c r="F717" s="864"/>
      <c r="G717" s="864"/>
      <c r="H717" s="749"/>
      <c r="I717" s="749"/>
      <c r="J717" s="749"/>
      <c r="K717" s="865"/>
      <c r="L717" s="865"/>
      <c r="M717" s="865"/>
      <c r="N717" s="865"/>
      <c r="O717" s="865"/>
      <c r="P717" s="865"/>
      <c r="Q717" s="865"/>
      <c r="R717" s="865"/>
      <c r="S717" s="865"/>
      <c r="T717" s="865"/>
      <c r="U717" s="865"/>
      <c r="V717" s="865"/>
      <c r="W717" s="865"/>
      <c r="X717" s="866"/>
      <c r="Y717" s="866"/>
      <c r="Z717" s="852"/>
      <c r="AA717" s="853"/>
      <c r="AB717" s="853"/>
      <c r="AC717" s="853"/>
      <c r="AD717" s="853"/>
      <c r="AE717" s="853"/>
      <c r="AF717" s="853"/>
      <c r="AG717" s="853"/>
      <c r="AH717" s="853"/>
      <c r="AI717" s="853"/>
      <c r="AJ717" s="853"/>
      <c r="AK717" s="853"/>
      <c r="AL717" s="853"/>
      <c r="AM717" s="853"/>
      <c r="AN717" s="853"/>
      <c r="AO717" s="853"/>
    </row>
    <row r="718" spans="1:41" ht="15">
      <c r="A718" s="867"/>
      <c r="B718" s="855"/>
      <c r="C718" s="749"/>
      <c r="D718" s="745"/>
      <c r="E718" s="749"/>
      <c r="F718" s="864"/>
      <c r="G718" s="864"/>
      <c r="H718" s="749"/>
      <c r="I718" s="749"/>
      <c r="J718" s="749"/>
      <c r="K718" s="865"/>
      <c r="L718" s="865"/>
      <c r="M718" s="865"/>
      <c r="N718" s="865"/>
      <c r="O718" s="865"/>
      <c r="P718" s="865"/>
      <c r="Q718" s="865"/>
      <c r="R718" s="865"/>
      <c r="S718" s="865"/>
      <c r="T718" s="865"/>
      <c r="U718" s="865"/>
      <c r="V718" s="865"/>
      <c r="W718" s="865"/>
      <c r="X718" s="866"/>
      <c r="Y718" s="866"/>
      <c r="Z718" s="852"/>
      <c r="AA718" s="853"/>
      <c r="AB718" s="853"/>
      <c r="AC718" s="853"/>
      <c r="AD718" s="853"/>
      <c r="AE718" s="853"/>
      <c r="AF718" s="853"/>
      <c r="AG718" s="853"/>
      <c r="AH718" s="853"/>
      <c r="AI718" s="853"/>
      <c r="AJ718" s="853"/>
      <c r="AK718" s="853"/>
      <c r="AL718" s="853"/>
      <c r="AM718" s="853"/>
      <c r="AN718" s="853"/>
      <c r="AO718" s="853"/>
    </row>
    <row r="719" spans="1:41" ht="15">
      <c r="A719" s="867"/>
      <c r="B719" s="855"/>
      <c r="C719" s="749"/>
      <c r="D719" s="745"/>
      <c r="E719" s="749"/>
      <c r="F719" s="864"/>
      <c r="G719" s="864"/>
      <c r="H719" s="749"/>
      <c r="I719" s="749"/>
      <c r="J719" s="749"/>
      <c r="K719" s="865"/>
      <c r="L719" s="865"/>
      <c r="M719" s="865"/>
      <c r="N719" s="865"/>
      <c r="O719" s="865"/>
      <c r="P719" s="865"/>
      <c r="Q719" s="865"/>
      <c r="R719" s="865"/>
      <c r="S719" s="865"/>
      <c r="T719" s="865"/>
      <c r="U719" s="865"/>
      <c r="V719" s="865"/>
      <c r="W719" s="865"/>
      <c r="X719" s="866"/>
      <c r="Y719" s="866"/>
      <c r="Z719" s="852"/>
      <c r="AA719" s="853"/>
      <c r="AB719" s="853"/>
      <c r="AC719" s="853"/>
      <c r="AD719" s="853"/>
      <c r="AE719" s="853"/>
      <c r="AF719" s="853"/>
      <c r="AG719" s="853"/>
      <c r="AH719" s="853"/>
      <c r="AI719" s="853"/>
      <c r="AJ719" s="853"/>
      <c r="AK719" s="853"/>
      <c r="AL719" s="853"/>
      <c r="AM719" s="853"/>
      <c r="AN719" s="853"/>
      <c r="AO719" s="853"/>
    </row>
    <row r="720" spans="1:41" ht="15">
      <c r="A720" s="867"/>
      <c r="B720" s="855"/>
      <c r="C720" s="749"/>
      <c r="D720" s="745"/>
      <c r="E720" s="749"/>
      <c r="F720" s="864"/>
      <c r="G720" s="864"/>
      <c r="H720" s="749"/>
      <c r="I720" s="749"/>
      <c r="J720" s="749"/>
      <c r="K720" s="865"/>
      <c r="L720" s="865"/>
      <c r="M720" s="865"/>
      <c r="N720" s="865"/>
      <c r="O720" s="865"/>
      <c r="P720" s="865"/>
      <c r="Q720" s="865"/>
      <c r="R720" s="865"/>
      <c r="S720" s="865"/>
      <c r="T720" s="865"/>
      <c r="U720" s="865"/>
      <c r="V720" s="865"/>
      <c r="W720" s="865"/>
      <c r="X720" s="866"/>
      <c r="Y720" s="866"/>
      <c r="Z720" s="852"/>
      <c r="AA720" s="853"/>
      <c r="AB720" s="853"/>
      <c r="AC720" s="853"/>
      <c r="AD720" s="853"/>
      <c r="AE720" s="853"/>
      <c r="AF720" s="853"/>
      <c r="AG720" s="853"/>
      <c r="AH720" s="853"/>
      <c r="AI720" s="853"/>
      <c r="AJ720" s="853"/>
      <c r="AK720" s="853"/>
      <c r="AL720" s="853"/>
      <c r="AM720" s="853"/>
      <c r="AN720" s="853"/>
      <c r="AO720" s="853"/>
    </row>
    <row r="721" spans="1:41" ht="15">
      <c r="A721" s="867"/>
      <c r="B721" s="855"/>
      <c r="C721" s="749"/>
      <c r="D721" s="745"/>
      <c r="E721" s="749"/>
      <c r="F721" s="864"/>
      <c r="G721" s="864"/>
      <c r="H721" s="749"/>
      <c r="I721" s="749"/>
      <c r="J721" s="749"/>
      <c r="K721" s="865"/>
      <c r="L721" s="865"/>
      <c r="M721" s="865"/>
      <c r="N721" s="865"/>
      <c r="O721" s="865"/>
      <c r="P721" s="865"/>
      <c r="Q721" s="865"/>
      <c r="R721" s="865"/>
      <c r="S721" s="865"/>
      <c r="T721" s="865"/>
      <c r="U721" s="865"/>
      <c r="V721" s="865"/>
      <c r="W721" s="865"/>
      <c r="X721" s="866"/>
      <c r="Y721" s="866"/>
      <c r="Z721" s="852"/>
      <c r="AA721" s="853"/>
      <c r="AB721" s="853"/>
      <c r="AC721" s="853"/>
      <c r="AD721" s="853"/>
      <c r="AE721" s="853"/>
      <c r="AF721" s="853"/>
      <c r="AG721" s="853"/>
      <c r="AH721" s="853"/>
      <c r="AI721" s="853"/>
      <c r="AJ721" s="853"/>
      <c r="AK721" s="853"/>
      <c r="AL721" s="853"/>
      <c r="AM721" s="853"/>
      <c r="AN721" s="853"/>
      <c r="AO721" s="853"/>
    </row>
    <row r="722" spans="1:41" ht="15">
      <c r="A722" s="867"/>
      <c r="B722" s="855"/>
      <c r="C722" s="749"/>
      <c r="D722" s="745"/>
      <c r="E722" s="749"/>
      <c r="F722" s="864"/>
      <c r="G722" s="864"/>
      <c r="H722" s="749"/>
      <c r="I722" s="749"/>
      <c r="J722" s="749"/>
      <c r="K722" s="865"/>
      <c r="L722" s="865"/>
      <c r="M722" s="865"/>
      <c r="N722" s="865"/>
      <c r="O722" s="865"/>
      <c r="P722" s="865"/>
      <c r="Q722" s="865"/>
      <c r="R722" s="865"/>
      <c r="S722" s="865"/>
      <c r="T722" s="865"/>
      <c r="U722" s="865"/>
      <c r="V722" s="865"/>
      <c r="W722" s="865"/>
      <c r="X722" s="866"/>
      <c r="Y722" s="866"/>
      <c r="Z722" s="852"/>
      <c r="AA722" s="853"/>
      <c r="AB722" s="853"/>
      <c r="AC722" s="853"/>
      <c r="AD722" s="853"/>
      <c r="AE722" s="853"/>
      <c r="AF722" s="853"/>
      <c r="AG722" s="853"/>
      <c r="AH722" s="853"/>
      <c r="AI722" s="853"/>
      <c r="AJ722" s="853"/>
      <c r="AK722" s="853"/>
      <c r="AL722" s="853"/>
      <c r="AM722" s="853"/>
      <c r="AN722" s="853"/>
      <c r="AO722" s="853"/>
    </row>
    <row r="723" spans="1:41" ht="15">
      <c r="A723" s="867"/>
      <c r="B723" s="855"/>
      <c r="C723" s="749"/>
      <c r="D723" s="745"/>
      <c r="E723" s="749"/>
      <c r="F723" s="864"/>
      <c r="G723" s="864"/>
      <c r="H723" s="749"/>
      <c r="I723" s="749"/>
      <c r="J723" s="749"/>
      <c r="K723" s="865"/>
      <c r="L723" s="865"/>
      <c r="M723" s="865"/>
      <c r="N723" s="865"/>
      <c r="O723" s="865"/>
      <c r="P723" s="865"/>
      <c r="Q723" s="865"/>
      <c r="R723" s="865"/>
      <c r="S723" s="865"/>
      <c r="T723" s="865"/>
      <c r="U723" s="865"/>
      <c r="V723" s="865"/>
      <c r="W723" s="865"/>
      <c r="X723" s="866"/>
      <c r="Y723" s="866"/>
      <c r="Z723" s="852"/>
      <c r="AA723" s="853"/>
      <c r="AB723" s="853"/>
      <c r="AC723" s="853"/>
      <c r="AD723" s="853"/>
      <c r="AE723" s="853"/>
      <c r="AF723" s="853"/>
      <c r="AG723" s="853"/>
      <c r="AH723" s="853"/>
      <c r="AI723" s="853"/>
      <c r="AJ723" s="853"/>
      <c r="AK723" s="853"/>
      <c r="AL723" s="853"/>
      <c r="AM723" s="853"/>
      <c r="AN723" s="853"/>
      <c r="AO723" s="853"/>
    </row>
    <row r="724" spans="1:41" ht="15">
      <c r="A724" s="867"/>
      <c r="B724" s="855"/>
      <c r="C724" s="749"/>
      <c r="D724" s="745"/>
      <c r="E724" s="749"/>
      <c r="F724" s="864"/>
      <c r="G724" s="864"/>
      <c r="H724" s="749"/>
      <c r="I724" s="749"/>
      <c r="J724" s="749"/>
      <c r="K724" s="865"/>
      <c r="L724" s="865"/>
      <c r="M724" s="865"/>
      <c r="N724" s="865"/>
      <c r="O724" s="865"/>
      <c r="P724" s="865"/>
      <c r="Q724" s="865"/>
      <c r="R724" s="865"/>
      <c r="S724" s="865"/>
      <c r="T724" s="865"/>
      <c r="U724" s="865"/>
      <c r="V724" s="865"/>
      <c r="W724" s="865"/>
      <c r="X724" s="866"/>
      <c r="Y724" s="866"/>
      <c r="Z724" s="852"/>
      <c r="AA724" s="853"/>
      <c r="AB724" s="853"/>
      <c r="AC724" s="853"/>
      <c r="AD724" s="853"/>
      <c r="AE724" s="853"/>
      <c r="AF724" s="853"/>
      <c r="AG724" s="853"/>
      <c r="AH724" s="853"/>
      <c r="AI724" s="853"/>
      <c r="AJ724" s="853"/>
      <c r="AK724" s="853"/>
      <c r="AL724" s="853"/>
      <c r="AM724" s="853"/>
      <c r="AN724" s="853"/>
      <c r="AO724" s="853"/>
    </row>
    <row r="725" spans="1:41" ht="15">
      <c r="A725" s="867"/>
      <c r="B725" s="855"/>
      <c r="C725" s="749"/>
      <c r="D725" s="745"/>
      <c r="E725" s="749"/>
      <c r="F725" s="864"/>
      <c r="G725" s="864"/>
      <c r="H725" s="749"/>
      <c r="I725" s="749"/>
      <c r="J725" s="749"/>
      <c r="K725" s="865"/>
      <c r="L725" s="865"/>
      <c r="M725" s="865"/>
      <c r="N725" s="865"/>
      <c r="O725" s="865"/>
      <c r="P725" s="865"/>
      <c r="Q725" s="865"/>
      <c r="R725" s="865"/>
      <c r="S725" s="865"/>
      <c r="T725" s="865"/>
      <c r="U725" s="865"/>
      <c r="V725" s="865"/>
      <c r="W725" s="865"/>
      <c r="X725" s="866"/>
      <c r="Y725" s="866"/>
      <c r="Z725" s="852"/>
      <c r="AA725" s="853"/>
      <c r="AB725" s="853"/>
      <c r="AC725" s="853"/>
      <c r="AD725" s="853"/>
      <c r="AE725" s="853"/>
      <c r="AF725" s="853"/>
      <c r="AG725" s="853"/>
      <c r="AH725" s="853"/>
      <c r="AI725" s="853"/>
      <c r="AJ725" s="853"/>
      <c r="AK725" s="853"/>
      <c r="AL725" s="853"/>
      <c r="AM725" s="853"/>
      <c r="AN725" s="853"/>
      <c r="AO725" s="853"/>
    </row>
    <row r="726" spans="1:41" ht="15">
      <c r="A726" s="867"/>
      <c r="B726" s="855"/>
      <c r="C726" s="749"/>
      <c r="D726" s="745"/>
      <c r="E726" s="749"/>
      <c r="F726" s="864"/>
      <c r="G726" s="864"/>
      <c r="H726" s="749"/>
      <c r="I726" s="749"/>
      <c r="J726" s="749"/>
      <c r="K726" s="865"/>
      <c r="L726" s="865"/>
      <c r="M726" s="865"/>
      <c r="N726" s="865"/>
      <c r="O726" s="865"/>
      <c r="P726" s="865"/>
      <c r="Q726" s="865"/>
      <c r="R726" s="865"/>
      <c r="S726" s="865"/>
      <c r="T726" s="865"/>
      <c r="U726" s="865"/>
      <c r="V726" s="865"/>
      <c r="W726" s="865"/>
      <c r="X726" s="866"/>
      <c r="Y726" s="866"/>
      <c r="Z726" s="852"/>
      <c r="AA726" s="853"/>
      <c r="AB726" s="853"/>
      <c r="AC726" s="853"/>
      <c r="AD726" s="853"/>
      <c r="AE726" s="853"/>
      <c r="AF726" s="853"/>
      <c r="AG726" s="853"/>
      <c r="AH726" s="853"/>
      <c r="AI726" s="853"/>
      <c r="AJ726" s="853"/>
      <c r="AK726" s="853"/>
      <c r="AL726" s="853"/>
      <c r="AM726" s="853"/>
      <c r="AN726" s="853"/>
      <c r="AO726" s="853"/>
    </row>
    <row r="727" spans="1:41" ht="15">
      <c r="A727" s="867"/>
      <c r="B727" s="855"/>
      <c r="C727" s="749"/>
      <c r="D727" s="745"/>
      <c r="E727" s="749"/>
      <c r="F727" s="864"/>
      <c r="G727" s="864"/>
      <c r="H727" s="749"/>
      <c r="I727" s="749"/>
      <c r="J727" s="749"/>
      <c r="K727" s="865"/>
      <c r="L727" s="865"/>
      <c r="M727" s="865"/>
      <c r="N727" s="865"/>
      <c r="O727" s="865"/>
      <c r="P727" s="865"/>
      <c r="Q727" s="865"/>
      <c r="R727" s="865"/>
      <c r="S727" s="865"/>
      <c r="T727" s="865"/>
      <c r="U727" s="865"/>
      <c r="V727" s="865"/>
      <c r="W727" s="865"/>
      <c r="X727" s="866"/>
      <c r="Y727" s="866"/>
      <c r="Z727" s="852"/>
      <c r="AA727" s="853"/>
      <c r="AB727" s="853"/>
      <c r="AC727" s="853"/>
      <c r="AD727" s="853"/>
      <c r="AE727" s="853"/>
      <c r="AF727" s="853"/>
      <c r="AG727" s="853"/>
      <c r="AH727" s="853"/>
      <c r="AI727" s="853"/>
      <c r="AJ727" s="853"/>
      <c r="AK727" s="853"/>
      <c r="AL727" s="853"/>
      <c r="AM727" s="853"/>
      <c r="AN727" s="853"/>
      <c r="AO727" s="853"/>
    </row>
    <row r="728" spans="1:41" ht="15">
      <c r="A728" s="867"/>
      <c r="B728" s="855"/>
      <c r="C728" s="749"/>
      <c r="D728" s="745"/>
      <c r="E728" s="749"/>
      <c r="F728" s="864"/>
      <c r="G728" s="864"/>
      <c r="H728" s="749"/>
      <c r="I728" s="749"/>
      <c r="J728" s="749"/>
      <c r="K728" s="865"/>
      <c r="L728" s="865"/>
      <c r="M728" s="865"/>
      <c r="N728" s="865"/>
      <c r="O728" s="865"/>
      <c r="P728" s="865"/>
      <c r="Q728" s="865"/>
      <c r="R728" s="865"/>
      <c r="S728" s="865"/>
      <c r="T728" s="865"/>
      <c r="U728" s="865"/>
      <c r="V728" s="865"/>
      <c r="W728" s="865"/>
      <c r="X728" s="866"/>
      <c r="Y728" s="866"/>
      <c r="Z728" s="852"/>
      <c r="AA728" s="853"/>
      <c r="AB728" s="853"/>
      <c r="AC728" s="853"/>
      <c r="AD728" s="853"/>
      <c r="AE728" s="853"/>
      <c r="AF728" s="853"/>
      <c r="AG728" s="853"/>
      <c r="AH728" s="853"/>
      <c r="AI728" s="853"/>
      <c r="AJ728" s="853"/>
      <c r="AK728" s="853"/>
      <c r="AL728" s="853"/>
      <c r="AM728" s="853"/>
      <c r="AN728" s="853"/>
      <c r="AO728" s="853"/>
    </row>
    <row r="729" spans="1:41" ht="15">
      <c r="A729" s="867"/>
      <c r="B729" s="855"/>
      <c r="C729" s="749"/>
      <c r="D729" s="745"/>
      <c r="E729" s="749"/>
      <c r="F729" s="864"/>
      <c r="G729" s="864"/>
      <c r="H729" s="749"/>
      <c r="I729" s="749"/>
      <c r="J729" s="749"/>
      <c r="K729" s="865"/>
      <c r="L729" s="865"/>
      <c r="M729" s="865"/>
      <c r="N729" s="865"/>
      <c r="O729" s="865"/>
      <c r="P729" s="865"/>
      <c r="Q729" s="865"/>
      <c r="R729" s="865"/>
      <c r="S729" s="865"/>
      <c r="T729" s="865"/>
      <c r="U729" s="865"/>
      <c r="V729" s="865"/>
      <c r="W729" s="865"/>
      <c r="X729" s="866"/>
      <c r="Y729" s="866"/>
      <c r="Z729" s="852"/>
      <c r="AA729" s="853"/>
      <c r="AB729" s="853"/>
      <c r="AC729" s="853"/>
      <c r="AD729" s="853"/>
      <c r="AE729" s="853"/>
      <c r="AF729" s="853"/>
      <c r="AG729" s="853"/>
      <c r="AH729" s="853"/>
      <c r="AI729" s="853"/>
      <c r="AJ729" s="853"/>
      <c r="AK729" s="853"/>
      <c r="AL729" s="853"/>
      <c r="AM729" s="853"/>
      <c r="AN729" s="853"/>
      <c r="AO729" s="853"/>
    </row>
    <row r="730" spans="1:41" ht="15">
      <c r="A730" s="867"/>
      <c r="B730" s="855"/>
      <c r="C730" s="749"/>
      <c r="D730" s="745"/>
      <c r="E730" s="749"/>
      <c r="F730" s="864"/>
      <c r="G730" s="864"/>
      <c r="H730" s="749"/>
      <c r="I730" s="749"/>
      <c r="J730" s="749"/>
      <c r="K730" s="865"/>
      <c r="L730" s="865"/>
      <c r="M730" s="865"/>
      <c r="N730" s="865"/>
      <c r="O730" s="865"/>
      <c r="P730" s="865"/>
      <c r="Q730" s="865"/>
      <c r="R730" s="865"/>
      <c r="S730" s="865"/>
      <c r="T730" s="865"/>
      <c r="U730" s="865"/>
      <c r="V730" s="865"/>
      <c r="W730" s="865"/>
      <c r="X730" s="866"/>
      <c r="Y730" s="866"/>
      <c r="Z730" s="852"/>
      <c r="AA730" s="853"/>
      <c r="AB730" s="853"/>
      <c r="AC730" s="853"/>
      <c r="AD730" s="853"/>
      <c r="AE730" s="853"/>
      <c r="AF730" s="853"/>
      <c r="AG730" s="853"/>
      <c r="AH730" s="853"/>
      <c r="AI730" s="853"/>
      <c r="AJ730" s="853"/>
      <c r="AK730" s="853"/>
      <c r="AL730" s="853"/>
      <c r="AM730" s="853"/>
      <c r="AN730" s="853"/>
      <c r="AO730" s="853"/>
    </row>
    <row r="731" spans="1:41" ht="15">
      <c r="A731" s="867"/>
      <c r="B731" s="855"/>
      <c r="C731" s="749"/>
      <c r="D731" s="745"/>
      <c r="E731" s="749"/>
      <c r="F731" s="864"/>
      <c r="G731" s="864"/>
      <c r="H731" s="749"/>
      <c r="I731" s="749"/>
      <c r="J731" s="749"/>
      <c r="K731" s="865"/>
      <c r="L731" s="865"/>
      <c r="M731" s="865"/>
      <c r="N731" s="865"/>
      <c r="O731" s="865"/>
      <c r="P731" s="865"/>
      <c r="Q731" s="865"/>
      <c r="R731" s="865"/>
      <c r="S731" s="865"/>
      <c r="T731" s="865"/>
      <c r="U731" s="865"/>
      <c r="V731" s="865"/>
      <c r="W731" s="865"/>
      <c r="X731" s="866"/>
      <c r="Y731" s="866"/>
      <c r="Z731" s="852"/>
      <c r="AA731" s="853"/>
      <c r="AB731" s="853"/>
      <c r="AC731" s="853"/>
      <c r="AD731" s="853"/>
      <c r="AE731" s="853"/>
      <c r="AF731" s="853"/>
      <c r="AG731" s="853"/>
      <c r="AH731" s="853"/>
      <c r="AI731" s="853"/>
      <c r="AJ731" s="853"/>
      <c r="AK731" s="853"/>
      <c r="AL731" s="853"/>
      <c r="AM731" s="853"/>
      <c r="AN731" s="853"/>
      <c r="AO731" s="853"/>
    </row>
    <row r="732" spans="1:41" ht="15">
      <c r="A732" s="867"/>
      <c r="B732" s="855"/>
      <c r="C732" s="749"/>
      <c r="D732" s="745"/>
      <c r="E732" s="749"/>
      <c r="F732" s="864"/>
      <c r="G732" s="864"/>
      <c r="H732" s="749"/>
      <c r="I732" s="749"/>
      <c r="J732" s="749"/>
      <c r="K732" s="865"/>
      <c r="L732" s="865"/>
      <c r="M732" s="865"/>
      <c r="N732" s="865"/>
      <c r="O732" s="865"/>
      <c r="P732" s="865"/>
      <c r="Q732" s="865"/>
      <c r="R732" s="865"/>
      <c r="S732" s="865"/>
      <c r="T732" s="865"/>
      <c r="U732" s="865"/>
      <c r="V732" s="865"/>
      <c r="W732" s="865"/>
      <c r="X732" s="866"/>
      <c r="Y732" s="866"/>
      <c r="Z732" s="852"/>
      <c r="AA732" s="853"/>
      <c r="AB732" s="853"/>
      <c r="AC732" s="853"/>
      <c r="AD732" s="853"/>
      <c r="AE732" s="853"/>
      <c r="AF732" s="853"/>
      <c r="AG732" s="853"/>
      <c r="AH732" s="853"/>
      <c r="AI732" s="853"/>
      <c r="AJ732" s="853"/>
      <c r="AK732" s="853"/>
      <c r="AL732" s="853"/>
      <c r="AM732" s="853"/>
      <c r="AN732" s="853"/>
      <c r="AO732" s="853"/>
    </row>
    <row r="733" spans="1:41" ht="15">
      <c r="A733" s="867"/>
      <c r="B733" s="855"/>
      <c r="C733" s="749"/>
      <c r="D733" s="745"/>
      <c r="E733" s="749"/>
      <c r="F733" s="864"/>
      <c r="G733" s="864"/>
      <c r="H733" s="749"/>
      <c r="I733" s="749"/>
      <c r="J733" s="749"/>
      <c r="K733" s="865"/>
      <c r="L733" s="865"/>
      <c r="M733" s="865"/>
      <c r="N733" s="865"/>
      <c r="O733" s="865"/>
      <c r="P733" s="865"/>
      <c r="Q733" s="865"/>
      <c r="R733" s="865"/>
      <c r="S733" s="865"/>
      <c r="T733" s="865"/>
      <c r="U733" s="865"/>
      <c r="V733" s="865"/>
      <c r="W733" s="865"/>
      <c r="X733" s="866"/>
      <c r="Y733" s="866"/>
      <c r="Z733" s="852"/>
      <c r="AA733" s="853"/>
      <c r="AB733" s="853"/>
      <c r="AC733" s="853"/>
      <c r="AD733" s="853"/>
      <c r="AE733" s="853"/>
      <c r="AF733" s="853"/>
      <c r="AG733" s="853"/>
      <c r="AH733" s="853"/>
      <c r="AI733" s="853"/>
      <c r="AJ733" s="853"/>
      <c r="AK733" s="853"/>
      <c r="AL733" s="853"/>
      <c r="AM733" s="853"/>
      <c r="AN733" s="853"/>
      <c r="AO733" s="853"/>
    </row>
    <row r="734" spans="1:41" ht="15">
      <c r="A734" s="867"/>
      <c r="B734" s="855"/>
      <c r="C734" s="749"/>
      <c r="D734" s="745"/>
      <c r="E734" s="749"/>
      <c r="F734" s="864"/>
      <c r="G734" s="864"/>
      <c r="H734" s="749"/>
      <c r="I734" s="749"/>
      <c r="J734" s="749"/>
      <c r="K734" s="865"/>
      <c r="L734" s="865"/>
      <c r="M734" s="865"/>
      <c r="N734" s="865"/>
      <c r="O734" s="865"/>
      <c r="P734" s="865"/>
      <c r="Q734" s="865"/>
      <c r="R734" s="865"/>
      <c r="S734" s="865"/>
      <c r="T734" s="865"/>
      <c r="U734" s="865"/>
      <c r="V734" s="865"/>
      <c r="W734" s="865"/>
      <c r="X734" s="866"/>
      <c r="Y734" s="866"/>
      <c r="Z734" s="852"/>
      <c r="AA734" s="853"/>
      <c r="AB734" s="853"/>
      <c r="AC734" s="853"/>
      <c r="AD734" s="853"/>
      <c r="AE734" s="853"/>
      <c r="AF734" s="853"/>
      <c r="AG734" s="853"/>
      <c r="AH734" s="853"/>
      <c r="AI734" s="853"/>
      <c r="AJ734" s="853"/>
      <c r="AK734" s="853"/>
      <c r="AL734" s="853"/>
      <c r="AM734" s="853"/>
      <c r="AN734" s="853"/>
      <c r="AO734" s="853"/>
    </row>
    <row r="735" spans="1:41" ht="15">
      <c r="A735" s="867"/>
      <c r="B735" s="855"/>
      <c r="C735" s="749"/>
      <c r="D735" s="745"/>
      <c r="E735" s="749"/>
      <c r="F735" s="864"/>
      <c r="G735" s="864"/>
      <c r="H735" s="749"/>
      <c r="I735" s="749"/>
      <c r="J735" s="749"/>
      <c r="K735" s="865"/>
      <c r="L735" s="865"/>
      <c r="M735" s="865"/>
      <c r="N735" s="865"/>
      <c r="O735" s="865"/>
      <c r="P735" s="865"/>
      <c r="Q735" s="865"/>
      <c r="R735" s="865"/>
      <c r="S735" s="865"/>
      <c r="T735" s="865"/>
      <c r="U735" s="865"/>
      <c r="V735" s="865"/>
      <c r="W735" s="865"/>
      <c r="X735" s="866"/>
      <c r="Y735" s="866"/>
      <c r="Z735" s="852"/>
      <c r="AA735" s="853"/>
      <c r="AB735" s="853"/>
      <c r="AC735" s="853"/>
      <c r="AD735" s="853"/>
      <c r="AE735" s="853"/>
      <c r="AF735" s="853"/>
      <c r="AG735" s="853"/>
      <c r="AH735" s="853"/>
      <c r="AI735" s="853"/>
      <c r="AJ735" s="853"/>
      <c r="AK735" s="853"/>
      <c r="AL735" s="853"/>
      <c r="AM735" s="853"/>
      <c r="AN735" s="853"/>
      <c r="AO735" s="853"/>
    </row>
    <row r="736" spans="1:41" ht="15">
      <c r="A736" s="867"/>
      <c r="B736" s="855"/>
      <c r="C736" s="749"/>
      <c r="D736" s="745"/>
      <c r="E736" s="749"/>
      <c r="F736" s="864"/>
      <c r="G736" s="864"/>
      <c r="H736" s="749"/>
      <c r="I736" s="749"/>
      <c r="J736" s="749"/>
      <c r="K736" s="865"/>
      <c r="L736" s="865"/>
      <c r="M736" s="865"/>
      <c r="N736" s="865"/>
      <c r="O736" s="865"/>
      <c r="P736" s="865"/>
      <c r="Q736" s="865"/>
      <c r="R736" s="865"/>
      <c r="S736" s="865"/>
      <c r="T736" s="865"/>
      <c r="U736" s="865"/>
      <c r="V736" s="865"/>
      <c r="W736" s="865"/>
      <c r="X736" s="866"/>
      <c r="Y736" s="866"/>
      <c r="Z736" s="852"/>
      <c r="AA736" s="853"/>
      <c r="AB736" s="853"/>
      <c r="AC736" s="853"/>
      <c r="AD736" s="853"/>
      <c r="AE736" s="853"/>
      <c r="AF736" s="853"/>
      <c r="AG736" s="853"/>
      <c r="AH736" s="853"/>
      <c r="AI736" s="853"/>
      <c r="AJ736" s="853"/>
      <c r="AK736" s="853"/>
      <c r="AL736" s="853"/>
      <c r="AM736" s="853"/>
      <c r="AN736" s="853"/>
      <c r="AO736" s="853"/>
    </row>
    <row r="737" spans="1:41" ht="15">
      <c r="A737" s="867"/>
      <c r="B737" s="855"/>
      <c r="C737" s="749"/>
      <c r="D737" s="745"/>
      <c r="E737" s="749"/>
      <c r="F737" s="864"/>
      <c r="G737" s="864"/>
      <c r="H737" s="749"/>
      <c r="I737" s="749"/>
      <c r="J737" s="749"/>
      <c r="K737" s="865"/>
      <c r="L737" s="865"/>
      <c r="M737" s="865"/>
      <c r="N737" s="865"/>
      <c r="O737" s="865"/>
      <c r="P737" s="865"/>
      <c r="Q737" s="865"/>
      <c r="R737" s="865"/>
      <c r="S737" s="865"/>
      <c r="T737" s="865"/>
      <c r="U737" s="865"/>
      <c r="V737" s="865"/>
      <c r="W737" s="865"/>
      <c r="X737" s="866"/>
      <c r="Y737" s="866"/>
      <c r="Z737" s="852"/>
      <c r="AA737" s="853"/>
      <c r="AB737" s="853"/>
      <c r="AC737" s="853"/>
      <c r="AD737" s="853"/>
      <c r="AE737" s="853"/>
      <c r="AF737" s="853"/>
      <c r="AG737" s="853"/>
      <c r="AH737" s="853"/>
      <c r="AI737" s="853"/>
      <c r="AJ737" s="853"/>
      <c r="AK737" s="853"/>
      <c r="AL737" s="853"/>
      <c r="AM737" s="853"/>
      <c r="AN737" s="853"/>
      <c r="AO737" s="853"/>
    </row>
    <row r="738" spans="1:41" ht="15">
      <c r="A738" s="867"/>
      <c r="B738" s="855"/>
      <c r="C738" s="749"/>
      <c r="D738" s="745"/>
      <c r="E738" s="749"/>
      <c r="F738" s="864"/>
      <c r="G738" s="864"/>
      <c r="H738" s="749"/>
      <c r="I738" s="749"/>
      <c r="J738" s="749"/>
      <c r="K738" s="865"/>
      <c r="L738" s="865"/>
      <c r="M738" s="865"/>
      <c r="N738" s="865"/>
      <c r="O738" s="865"/>
      <c r="P738" s="865"/>
      <c r="Q738" s="865"/>
      <c r="R738" s="865"/>
      <c r="S738" s="865"/>
      <c r="T738" s="865"/>
      <c r="U738" s="865"/>
      <c r="V738" s="865"/>
      <c r="W738" s="865"/>
      <c r="X738" s="866"/>
      <c r="Y738" s="866"/>
      <c r="Z738" s="852"/>
      <c r="AA738" s="853"/>
      <c r="AB738" s="853"/>
      <c r="AC738" s="853"/>
      <c r="AD738" s="853"/>
      <c r="AE738" s="853"/>
      <c r="AF738" s="853"/>
      <c r="AG738" s="853"/>
      <c r="AH738" s="853"/>
      <c r="AI738" s="853"/>
      <c r="AJ738" s="853"/>
      <c r="AK738" s="853"/>
      <c r="AL738" s="853"/>
      <c r="AM738" s="853"/>
      <c r="AN738" s="853"/>
      <c r="AO738" s="853"/>
    </row>
    <row r="739" spans="1:41" ht="15">
      <c r="A739" s="867"/>
      <c r="B739" s="855"/>
      <c r="C739" s="749"/>
      <c r="D739" s="745"/>
      <c r="E739" s="749"/>
      <c r="F739" s="864"/>
      <c r="G739" s="864"/>
      <c r="H739" s="749"/>
      <c r="I739" s="749"/>
      <c r="J739" s="749"/>
      <c r="K739" s="865"/>
      <c r="L739" s="865"/>
      <c r="M739" s="865"/>
      <c r="N739" s="865"/>
      <c r="O739" s="865"/>
      <c r="P739" s="865"/>
      <c r="Q739" s="865"/>
      <c r="R739" s="865"/>
      <c r="S739" s="865"/>
      <c r="T739" s="865"/>
      <c r="U739" s="865"/>
      <c r="V739" s="865"/>
      <c r="W739" s="865"/>
      <c r="X739" s="866"/>
      <c r="Y739" s="866"/>
      <c r="Z739" s="852"/>
      <c r="AA739" s="853"/>
      <c r="AB739" s="853"/>
      <c r="AC739" s="853"/>
      <c r="AD739" s="853"/>
      <c r="AE739" s="853"/>
      <c r="AF739" s="853"/>
      <c r="AG739" s="853"/>
      <c r="AH739" s="853"/>
      <c r="AI739" s="853"/>
      <c r="AJ739" s="853"/>
      <c r="AK739" s="853"/>
      <c r="AL739" s="853"/>
      <c r="AM739" s="853"/>
      <c r="AN739" s="853"/>
      <c r="AO739" s="853"/>
    </row>
    <row r="740" spans="1:41" ht="15">
      <c r="A740" s="867"/>
      <c r="B740" s="855"/>
      <c r="C740" s="749"/>
      <c r="D740" s="745"/>
      <c r="E740" s="749"/>
      <c r="F740" s="864"/>
      <c r="G740" s="864"/>
      <c r="H740" s="749"/>
      <c r="I740" s="749"/>
      <c r="J740" s="749"/>
      <c r="K740" s="865"/>
      <c r="L740" s="865"/>
      <c r="M740" s="865"/>
      <c r="N740" s="865"/>
      <c r="O740" s="865"/>
      <c r="P740" s="865"/>
      <c r="Q740" s="865"/>
      <c r="R740" s="865"/>
      <c r="S740" s="865"/>
      <c r="T740" s="865"/>
      <c r="U740" s="865"/>
      <c r="V740" s="865"/>
      <c r="W740" s="865"/>
      <c r="X740" s="866"/>
      <c r="Y740" s="866"/>
      <c r="Z740" s="852"/>
      <c r="AA740" s="853"/>
      <c r="AB740" s="853"/>
      <c r="AC740" s="853"/>
      <c r="AD740" s="853"/>
      <c r="AE740" s="853"/>
      <c r="AF740" s="853"/>
      <c r="AG740" s="853"/>
      <c r="AH740" s="853"/>
      <c r="AI740" s="853"/>
      <c r="AJ740" s="853"/>
      <c r="AK740" s="853"/>
      <c r="AL740" s="853"/>
      <c r="AM740" s="853"/>
      <c r="AN740" s="853"/>
      <c r="AO740" s="853"/>
    </row>
    <row r="741" spans="1:41" ht="15">
      <c r="A741" s="867"/>
      <c r="B741" s="855"/>
      <c r="C741" s="749"/>
      <c r="D741" s="745"/>
      <c r="E741" s="749"/>
      <c r="F741" s="864"/>
      <c r="G741" s="864"/>
      <c r="H741" s="749"/>
      <c r="I741" s="749"/>
      <c r="J741" s="749"/>
      <c r="K741" s="865"/>
      <c r="L741" s="865"/>
      <c r="M741" s="865"/>
      <c r="N741" s="865"/>
      <c r="O741" s="865"/>
      <c r="P741" s="865"/>
      <c r="Q741" s="865"/>
      <c r="R741" s="865"/>
      <c r="S741" s="865"/>
      <c r="T741" s="865"/>
      <c r="U741" s="865"/>
      <c r="V741" s="865"/>
      <c r="W741" s="865"/>
      <c r="X741" s="866"/>
      <c r="Y741" s="866"/>
      <c r="Z741" s="852"/>
      <c r="AA741" s="853"/>
      <c r="AB741" s="853"/>
      <c r="AC741" s="853"/>
      <c r="AD741" s="853"/>
      <c r="AE741" s="853"/>
      <c r="AF741" s="853"/>
      <c r="AG741" s="853"/>
      <c r="AH741" s="853"/>
      <c r="AI741" s="853"/>
      <c r="AJ741" s="853"/>
      <c r="AK741" s="853"/>
      <c r="AL741" s="853"/>
      <c r="AM741" s="853"/>
      <c r="AN741" s="853"/>
      <c r="AO741" s="853"/>
    </row>
    <row r="742" spans="1:41" ht="15">
      <c r="A742" s="867"/>
      <c r="B742" s="855"/>
      <c r="C742" s="749"/>
      <c r="D742" s="745"/>
      <c r="E742" s="749"/>
      <c r="F742" s="864"/>
      <c r="G742" s="864"/>
      <c r="H742" s="749"/>
      <c r="I742" s="749"/>
      <c r="J742" s="749"/>
      <c r="K742" s="865"/>
      <c r="L742" s="865"/>
      <c r="M742" s="865"/>
      <c r="N742" s="865"/>
      <c r="O742" s="865"/>
      <c r="P742" s="865"/>
      <c r="Q742" s="865"/>
      <c r="R742" s="865"/>
      <c r="S742" s="865"/>
      <c r="T742" s="865"/>
      <c r="U742" s="865"/>
      <c r="V742" s="865"/>
      <c r="W742" s="865"/>
      <c r="X742" s="866"/>
      <c r="Y742" s="866"/>
      <c r="Z742" s="852"/>
      <c r="AA742" s="853"/>
      <c r="AB742" s="853"/>
      <c r="AC742" s="853"/>
      <c r="AD742" s="853"/>
      <c r="AE742" s="853"/>
      <c r="AF742" s="853"/>
      <c r="AG742" s="853"/>
      <c r="AH742" s="853"/>
      <c r="AI742" s="853"/>
      <c r="AJ742" s="853"/>
      <c r="AK742" s="853"/>
      <c r="AL742" s="853"/>
      <c r="AM742" s="853"/>
      <c r="AN742" s="853"/>
      <c r="AO742" s="853"/>
    </row>
    <row r="743" spans="1:41" ht="15">
      <c r="A743" s="867"/>
      <c r="B743" s="855"/>
      <c r="C743" s="749"/>
      <c r="D743" s="745"/>
      <c r="E743" s="749"/>
      <c r="F743" s="864"/>
      <c r="G743" s="864"/>
      <c r="H743" s="749"/>
      <c r="I743" s="749"/>
      <c r="J743" s="749"/>
      <c r="K743" s="865"/>
      <c r="L743" s="865"/>
      <c r="M743" s="865"/>
      <c r="N743" s="865"/>
      <c r="O743" s="865"/>
      <c r="P743" s="865"/>
      <c r="Q743" s="865"/>
      <c r="R743" s="865"/>
      <c r="S743" s="865"/>
      <c r="T743" s="865"/>
      <c r="U743" s="865"/>
      <c r="V743" s="865"/>
      <c r="W743" s="865"/>
      <c r="X743" s="866"/>
      <c r="Y743" s="866"/>
      <c r="Z743" s="852"/>
      <c r="AA743" s="853"/>
      <c r="AB743" s="853"/>
      <c r="AC743" s="853"/>
      <c r="AD743" s="853"/>
      <c r="AE743" s="853"/>
      <c r="AF743" s="853"/>
      <c r="AG743" s="853"/>
      <c r="AH743" s="853"/>
      <c r="AI743" s="853"/>
      <c r="AJ743" s="853"/>
      <c r="AK743" s="853"/>
      <c r="AL743" s="853"/>
      <c r="AM743" s="853"/>
      <c r="AN743" s="853"/>
      <c r="AO743" s="853"/>
    </row>
    <row r="744" spans="1:41" ht="15">
      <c r="A744" s="867"/>
      <c r="B744" s="855"/>
      <c r="C744" s="749"/>
      <c r="D744" s="745"/>
      <c r="E744" s="749"/>
      <c r="F744" s="864"/>
      <c r="G744" s="864"/>
      <c r="H744" s="749"/>
      <c r="I744" s="749"/>
      <c r="J744" s="749"/>
      <c r="K744" s="865"/>
      <c r="L744" s="865"/>
      <c r="M744" s="865"/>
      <c r="N744" s="865"/>
      <c r="O744" s="865"/>
      <c r="P744" s="865"/>
      <c r="Q744" s="865"/>
      <c r="R744" s="865"/>
      <c r="S744" s="865"/>
      <c r="T744" s="865"/>
      <c r="U744" s="865"/>
      <c r="V744" s="865"/>
      <c r="W744" s="865"/>
      <c r="X744" s="866"/>
      <c r="Y744" s="866"/>
      <c r="Z744" s="852"/>
      <c r="AA744" s="853"/>
      <c r="AB744" s="853"/>
      <c r="AC744" s="853"/>
      <c r="AD744" s="853"/>
      <c r="AE744" s="853"/>
      <c r="AF744" s="853"/>
      <c r="AG744" s="853"/>
      <c r="AH744" s="853"/>
      <c r="AI744" s="853"/>
      <c r="AJ744" s="853"/>
      <c r="AK744" s="853"/>
      <c r="AL744" s="853"/>
      <c r="AM744" s="853"/>
      <c r="AN744" s="853"/>
      <c r="AO744" s="853"/>
    </row>
    <row r="745" spans="1:41" ht="15">
      <c r="A745" s="867"/>
      <c r="B745" s="855"/>
      <c r="C745" s="749"/>
      <c r="D745" s="745"/>
      <c r="E745" s="749"/>
      <c r="F745" s="864"/>
      <c r="G745" s="864"/>
      <c r="H745" s="749"/>
      <c r="I745" s="749"/>
      <c r="J745" s="749"/>
      <c r="K745" s="865"/>
      <c r="L745" s="865"/>
      <c r="M745" s="865"/>
      <c r="N745" s="865"/>
      <c r="O745" s="865"/>
      <c r="P745" s="865"/>
      <c r="Q745" s="865"/>
      <c r="R745" s="865"/>
      <c r="S745" s="865"/>
      <c r="T745" s="865"/>
      <c r="U745" s="865"/>
      <c r="V745" s="865"/>
      <c r="W745" s="865"/>
      <c r="X745" s="866"/>
      <c r="Y745" s="866"/>
      <c r="Z745" s="852"/>
      <c r="AA745" s="853"/>
      <c r="AB745" s="853"/>
      <c r="AC745" s="853"/>
      <c r="AD745" s="853"/>
      <c r="AE745" s="853"/>
      <c r="AF745" s="853"/>
      <c r="AG745" s="853"/>
      <c r="AH745" s="853"/>
      <c r="AI745" s="853"/>
      <c r="AJ745" s="853"/>
      <c r="AK745" s="853"/>
      <c r="AL745" s="853"/>
      <c r="AM745" s="853"/>
      <c r="AN745" s="853"/>
      <c r="AO745" s="853"/>
    </row>
    <row r="746" spans="1:41" ht="15">
      <c r="A746" s="867"/>
      <c r="B746" s="855"/>
      <c r="C746" s="749"/>
      <c r="D746" s="745"/>
      <c r="E746" s="749"/>
      <c r="F746" s="864"/>
      <c r="G746" s="864"/>
      <c r="H746" s="749"/>
      <c r="I746" s="749"/>
      <c r="J746" s="749"/>
      <c r="K746" s="865"/>
      <c r="L746" s="865"/>
      <c r="M746" s="865"/>
      <c r="N746" s="865"/>
      <c r="O746" s="865"/>
      <c r="P746" s="865"/>
      <c r="Q746" s="865"/>
      <c r="R746" s="865"/>
      <c r="S746" s="865"/>
      <c r="T746" s="865"/>
      <c r="U746" s="865"/>
      <c r="V746" s="865"/>
      <c r="W746" s="865"/>
      <c r="X746" s="866"/>
      <c r="Y746" s="866"/>
      <c r="Z746" s="852"/>
      <c r="AA746" s="853"/>
      <c r="AB746" s="853"/>
      <c r="AC746" s="853"/>
      <c r="AD746" s="853"/>
      <c r="AE746" s="853"/>
      <c r="AF746" s="853"/>
      <c r="AG746" s="853"/>
      <c r="AH746" s="853"/>
      <c r="AI746" s="853"/>
      <c r="AJ746" s="853"/>
      <c r="AK746" s="853"/>
      <c r="AL746" s="853"/>
      <c r="AM746" s="853"/>
      <c r="AN746" s="853"/>
      <c r="AO746" s="853"/>
    </row>
    <row r="747" spans="1:41" ht="15">
      <c r="A747" s="867"/>
      <c r="B747" s="855"/>
      <c r="C747" s="749"/>
      <c r="D747" s="745"/>
      <c r="E747" s="749"/>
      <c r="F747" s="864"/>
      <c r="G747" s="864"/>
      <c r="H747" s="749"/>
      <c r="I747" s="749"/>
      <c r="J747" s="749"/>
      <c r="K747" s="865"/>
      <c r="L747" s="865"/>
      <c r="M747" s="865"/>
      <c r="N747" s="865"/>
      <c r="O747" s="865"/>
      <c r="P747" s="865"/>
      <c r="Q747" s="865"/>
      <c r="R747" s="865"/>
      <c r="S747" s="865"/>
      <c r="T747" s="865"/>
      <c r="U747" s="865"/>
      <c r="V747" s="865"/>
      <c r="W747" s="865"/>
      <c r="X747" s="866"/>
      <c r="Y747" s="866"/>
      <c r="Z747" s="852"/>
      <c r="AA747" s="853"/>
      <c r="AB747" s="853"/>
      <c r="AC747" s="853"/>
      <c r="AD747" s="853"/>
      <c r="AE747" s="853"/>
      <c r="AF747" s="853"/>
      <c r="AG747" s="853"/>
      <c r="AH747" s="853"/>
      <c r="AI747" s="853"/>
      <c r="AJ747" s="853"/>
      <c r="AK747" s="853"/>
      <c r="AL747" s="853"/>
      <c r="AM747" s="853"/>
      <c r="AN747" s="853"/>
      <c r="AO747" s="853"/>
    </row>
    <row r="748" spans="1:41" ht="15">
      <c r="A748" s="867"/>
      <c r="B748" s="855"/>
      <c r="C748" s="749"/>
      <c r="D748" s="745"/>
      <c r="E748" s="749"/>
      <c r="F748" s="864"/>
      <c r="G748" s="864"/>
      <c r="H748" s="749"/>
      <c r="I748" s="749"/>
      <c r="J748" s="749"/>
      <c r="K748" s="865"/>
      <c r="L748" s="865"/>
      <c r="M748" s="865"/>
      <c r="N748" s="865"/>
      <c r="O748" s="865"/>
      <c r="P748" s="865"/>
      <c r="Q748" s="865"/>
      <c r="R748" s="865"/>
      <c r="S748" s="865"/>
      <c r="T748" s="865"/>
      <c r="U748" s="865"/>
      <c r="V748" s="865"/>
      <c r="W748" s="865"/>
      <c r="X748" s="866"/>
      <c r="Y748" s="866"/>
      <c r="Z748" s="852"/>
      <c r="AA748" s="853"/>
      <c r="AB748" s="853"/>
      <c r="AC748" s="853"/>
      <c r="AD748" s="853"/>
      <c r="AE748" s="853"/>
      <c r="AF748" s="853"/>
      <c r="AG748" s="853"/>
      <c r="AH748" s="853"/>
      <c r="AI748" s="853"/>
      <c r="AJ748" s="853"/>
      <c r="AK748" s="853"/>
      <c r="AL748" s="853"/>
      <c r="AM748" s="853"/>
      <c r="AN748" s="853"/>
      <c r="AO748" s="853"/>
    </row>
    <row r="749" spans="1:41" ht="15">
      <c r="A749" s="867"/>
      <c r="B749" s="855"/>
      <c r="C749" s="749"/>
      <c r="D749" s="745"/>
      <c r="E749" s="749"/>
      <c r="F749" s="864"/>
      <c r="G749" s="864"/>
      <c r="H749" s="749"/>
      <c r="I749" s="749"/>
      <c r="J749" s="749"/>
      <c r="K749" s="865"/>
      <c r="L749" s="865"/>
      <c r="M749" s="865"/>
      <c r="N749" s="865"/>
      <c r="O749" s="865"/>
      <c r="P749" s="865"/>
      <c r="Q749" s="865"/>
      <c r="R749" s="865"/>
      <c r="S749" s="865"/>
      <c r="T749" s="865"/>
      <c r="U749" s="865"/>
      <c r="V749" s="865"/>
      <c r="W749" s="865"/>
      <c r="X749" s="866"/>
      <c r="Y749" s="866"/>
      <c r="Z749" s="852"/>
      <c r="AA749" s="853"/>
      <c r="AB749" s="853"/>
      <c r="AC749" s="853"/>
      <c r="AD749" s="853"/>
      <c r="AE749" s="853"/>
      <c r="AF749" s="853"/>
      <c r="AG749" s="853"/>
      <c r="AH749" s="853"/>
      <c r="AI749" s="853"/>
      <c r="AJ749" s="853"/>
      <c r="AK749" s="853"/>
      <c r="AL749" s="853"/>
      <c r="AM749" s="853"/>
      <c r="AN749" s="853"/>
      <c r="AO749" s="853"/>
    </row>
    <row r="750" spans="1:41" ht="15">
      <c r="A750" s="867"/>
      <c r="B750" s="855"/>
      <c r="C750" s="749"/>
      <c r="D750" s="745"/>
      <c r="E750" s="749"/>
      <c r="F750" s="864"/>
      <c r="G750" s="864"/>
      <c r="H750" s="749"/>
      <c r="I750" s="749"/>
      <c r="J750" s="749"/>
      <c r="K750" s="865"/>
      <c r="L750" s="865"/>
      <c r="M750" s="865"/>
      <c r="N750" s="865"/>
      <c r="O750" s="865"/>
      <c r="P750" s="865"/>
      <c r="Q750" s="865"/>
      <c r="R750" s="865"/>
      <c r="S750" s="865"/>
      <c r="T750" s="865"/>
      <c r="U750" s="865"/>
      <c r="V750" s="865"/>
      <c r="W750" s="865"/>
      <c r="X750" s="866"/>
      <c r="Y750" s="866"/>
      <c r="Z750" s="852"/>
      <c r="AA750" s="853"/>
      <c r="AB750" s="853"/>
      <c r="AC750" s="853"/>
      <c r="AD750" s="853"/>
      <c r="AE750" s="853"/>
      <c r="AF750" s="853"/>
      <c r="AG750" s="853"/>
      <c r="AH750" s="853"/>
      <c r="AI750" s="853"/>
      <c r="AJ750" s="853"/>
      <c r="AK750" s="853"/>
      <c r="AL750" s="853"/>
      <c r="AM750" s="853"/>
      <c r="AN750" s="853"/>
      <c r="AO750" s="853"/>
    </row>
    <row r="751" spans="1:41" ht="15">
      <c r="A751" s="867"/>
      <c r="B751" s="855"/>
      <c r="C751" s="749"/>
      <c r="D751" s="745"/>
      <c r="E751" s="749"/>
      <c r="F751" s="864"/>
      <c r="G751" s="864"/>
      <c r="H751" s="749"/>
      <c r="I751" s="749"/>
      <c r="J751" s="749"/>
      <c r="K751" s="865"/>
      <c r="L751" s="865"/>
      <c r="M751" s="865"/>
      <c r="N751" s="865"/>
      <c r="O751" s="865"/>
      <c r="P751" s="865"/>
      <c r="Q751" s="865"/>
      <c r="R751" s="865"/>
      <c r="S751" s="865"/>
      <c r="T751" s="865"/>
      <c r="U751" s="865"/>
      <c r="V751" s="865"/>
      <c r="W751" s="865"/>
      <c r="X751" s="866"/>
      <c r="Y751" s="866"/>
      <c r="Z751" s="852"/>
      <c r="AA751" s="853"/>
      <c r="AB751" s="853"/>
      <c r="AC751" s="853"/>
      <c r="AD751" s="853"/>
      <c r="AE751" s="853"/>
      <c r="AF751" s="853"/>
      <c r="AG751" s="853"/>
      <c r="AH751" s="853"/>
      <c r="AI751" s="853"/>
      <c r="AJ751" s="853"/>
      <c r="AK751" s="853"/>
      <c r="AL751" s="853"/>
      <c r="AM751" s="853"/>
      <c r="AN751" s="853"/>
      <c r="AO751" s="853"/>
    </row>
    <row r="752" spans="1:41" ht="15">
      <c r="A752" s="867"/>
      <c r="B752" s="855"/>
      <c r="C752" s="749"/>
      <c r="D752" s="745"/>
      <c r="E752" s="749"/>
      <c r="F752" s="864"/>
      <c r="G752" s="864"/>
      <c r="H752" s="749"/>
      <c r="I752" s="749"/>
      <c r="J752" s="749"/>
      <c r="K752" s="865"/>
      <c r="L752" s="865"/>
      <c r="M752" s="865"/>
      <c r="N752" s="865"/>
      <c r="O752" s="865"/>
      <c r="P752" s="865"/>
      <c r="Q752" s="865"/>
      <c r="R752" s="865"/>
      <c r="S752" s="865"/>
      <c r="T752" s="865"/>
      <c r="U752" s="865"/>
      <c r="V752" s="865"/>
      <c r="W752" s="865"/>
      <c r="X752" s="866"/>
      <c r="Y752" s="866"/>
      <c r="Z752" s="852"/>
      <c r="AA752" s="853"/>
      <c r="AB752" s="853"/>
      <c r="AC752" s="853"/>
      <c r="AD752" s="853"/>
      <c r="AE752" s="853"/>
      <c r="AF752" s="853"/>
      <c r="AG752" s="853"/>
      <c r="AH752" s="853"/>
      <c r="AI752" s="853"/>
      <c r="AJ752" s="853"/>
      <c r="AK752" s="853"/>
      <c r="AL752" s="853"/>
      <c r="AM752" s="853"/>
      <c r="AN752" s="853"/>
      <c r="AO752" s="853"/>
    </row>
    <row r="753" spans="1:41" ht="15">
      <c r="A753" s="867"/>
      <c r="B753" s="855"/>
      <c r="C753" s="749"/>
      <c r="D753" s="745"/>
      <c r="E753" s="749"/>
      <c r="F753" s="864"/>
      <c r="G753" s="864"/>
      <c r="H753" s="749"/>
      <c r="I753" s="749"/>
      <c r="J753" s="749"/>
      <c r="K753" s="865"/>
      <c r="L753" s="865"/>
      <c r="M753" s="865"/>
      <c r="N753" s="865"/>
      <c r="O753" s="865"/>
      <c r="P753" s="865"/>
      <c r="Q753" s="865"/>
      <c r="R753" s="865"/>
      <c r="S753" s="865"/>
      <c r="T753" s="865"/>
      <c r="U753" s="865"/>
      <c r="V753" s="865"/>
      <c r="W753" s="865"/>
      <c r="X753" s="866"/>
      <c r="Y753" s="866"/>
      <c r="Z753" s="852"/>
      <c r="AA753" s="853"/>
      <c r="AB753" s="853"/>
      <c r="AC753" s="853"/>
      <c r="AD753" s="853"/>
      <c r="AE753" s="853"/>
      <c r="AF753" s="853"/>
      <c r="AG753" s="853"/>
      <c r="AH753" s="853"/>
      <c r="AI753" s="853"/>
      <c r="AJ753" s="853"/>
      <c r="AK753" s="853"/>
      <c r="AL753" s="853"/>
      <c r="AM753" s="853"/>
      <c r="AN753" s="853"/>
      <c r="AO753" s="853"/>
    </row>
    <row r="754" spans="1:41" ht="15">
      <c r="A754" s="867"/>
      <c r="B754" s="855"/>
      <c r="C754" s="749"/>
      <c r="D754" s="745"/>
      <c r="E754" s="749"/>
      <c r="F754" s="864"/>
      <c r="G754" s="864"/>
      <c r="H754" s="749"/>
      <c r="I754" s="749"/>
      <c r="J754" s="749"/>
      <c r="K754" s="865"/>
      <c r="L754" s="865"/>
      <c r="M754" s="865"/>
      <c r="N754" s="865"/>
      <c r="O754" s="865"/>
      <c r="P754" s="865"/>
      <c r="Q754" s="865"/>
      <c r="R754" s="865"/>
      <c r="S754" s="865"/>
      <c r="T754" s="865"/>
      <c r="U754" s="865"/>
      <c r="V754" s="865"/>
      <c r="W754" s="865"/>
      <c r="X754" s="866"/>
      <c r="Y754" s="866"/>
      <c r="Z754" s="852"/>
      <c r="AA754" s="853"/>
      <c r="AB754" s="853"/>
      <c r="AC754" s="853"/>
      <c r="AD754" s="853"/>
      <c r="AE754" s="853"/>
      <c r="AF754" s="853"/>
      <c r="AG754" s="853"/>
      <c r="AH754" s="853"/>
      <c r="AI754" s="853"/>
      <c r="AJ754" s="853"/>
      <c r="AK754" s="853"/>
      <c r="AL754" s="853"/>
      <c r="AM754" s="853"/>
      <c r="AN754" s="853"/>
      <c r="AO754" s="853"/>
    </row>
    <row r="755" spans="1:41" ht="15">
      <c r="A755" s="867"/>
      <c r="B755" s="855"/>
      <c r="C755" s="749"/>
      <c r="D755" s="745"/>
      <c r="E755" s="749"/>
      <c r="F755" s="864"/>
      <c r="G755" s="864"/>
      <c r="H755" s="749"/>
      <c r="I755" s="749"/>
      <c r="J755" s="749"/>
      <c r="K755" s="865"/>
      <c r="L755" s="865"/>
      <c r="M755" s="865"/>
      <c r="N755" s="865"/>
      <c r="O755" s="865"/>
      <c r="P755" s="865"/>
      <c r="Q755" s="865"/>
      <c r="R755" s="865"/>
      <c r="S755" s="865"/>
      <c r="T755" s="865"/>
      <c r="U755" s="865"/>
      <c r="V755" s="865"/>
      <c r="W755" s="865"/>
      <c r="X755" s="866"/>
      <c r="Y755" s="866"/>
      <c r="Z755" s="852"/>
      <c r="AA755" s="853"/>
      <c r="AB755" s="853"/>
      <c r="AC755" s="853"/>
      <c r="AD755" s="853"/>
      <c r="AE755" s="853"/>
      <c r="AF755" s="853"/>
      <c r="AG755" s="853"/>
      <c r="AH755" s="853"/>
      <c r="AI755" s="853"/>
      <c r="AJ755" s="853"/>
      <c r="AK755" s="853"/>
      <c r="AL755" s="853"/>
      <c r="AM755" s="853"/>
      <c r="AN755" s="853"/>
      <c r="AO755" s="853"/>
    </row>
    <row r="756" spans="1:41" ht="15">
      <c r="A756" s="867"/>
      <c r="B756" s="855"/>
      <c r="C756" s="749"/>
      <c r="D756" s="745"/>
      <c r="E756" s="749"/>
      <c r="F756" s="864"/>
      <c r="G756" s="864"/>
      <c r="H756" s="749"/>
      <c r="I756" s="749"/>
      <c r="J756" s="749"/>
      <c r="K756" s="865"/>
      <c r="L756" s="865"/>
      <c r="M756" s="865"/>
      <c r="N756" s="865"/>
      <c r="O756" s="865"/>
      <c r="P756" s="865"/>
      <c r="Q756" s="865"/>
      <c r="R756" s="865"/>
      <c r="S756" s="865"/>
      <c r="T756" s="865"/>
      <c r="U756" s="865"/>
      <c r="V756" s="865"/>
      <c r="W756" s="865"/>
      <c r="X756" s="866"/>
      <c r="Y756" s="866"/>
      <c r="Z756" s="852"/>
      <c r="AA756" s="853"/>
      <c r="AB756" s="853"/>
      <c r="AC756" s="853"/>
      <c r="AD756" s="853"/>
      <c r="AE756" s="853"/>
      <c r="AF756" s="853"/>
      <c r="AG756" s="853"/>
      <c r="AH756" s="853"/>
      <c r="AI756" s="853"/>
      <c r="AJ756" s="853"/>
      <c r="AK756" s="853"/>
      <c r="AL756" s="853"/>
      <c r="AM756" s="853"/>
      <c r="AN756" s="853"/>
      <c r="AO756" s="853"/>
    </row>
    <row r="757" spans="1:41" ht="15">
      <c r="A757" s="867"/>
      <c r="B757" s="855"/>
      <c r="C757" s="749"/>
      <c r="D757" s="745"/>
      <c r="E757" s="749"/>
      <c r="F757" s="864"/>
      <c r="G757" s="864"/>
      <c r="H757" s="749"/>
      <c r="I757" s="749"/>
      <c r="J757" s="749"/>
      <c r="K757" s="865"/>
      <c r="L757" s="865"/>
      <c r="M757" s="865"/>
      <c r="N757" s="865"/>
      <c r="O757" s="865"/>
      <c r="P757" s="865"/>
      <c r="Q757" s="865"/>
      <c r="R757" s="865"/>
      <c r="S757" s="865"/>
      <c r="T757" s="865"/>
      <c r="U757" s="865"/>
      <c r="V757" s="865"/>
      <c r="W757" s="865"/>
      <c r="X757" s="866"/>
      <c r="Y757" s="866"/>
      <c r="Z757" s="852"/>
      <c r="AA757" s="853"/>
      <c r="AB757" s="853"/>
      <c r="AC757" s="853"/>
      <c r="AD757" s="853"/>
      <c r="AE757" s="853"/>
      <c r="AF757" s="853"/>
      <c r="AG757" s="853"/>
      <c r="AH757" s="853"/>
      <c r="AI757" s="853"/>
      <c r="AJ757" s="853"/>
      <c r="AK757" s="853"/>
      <c r="AL757" s="853"/>
      <c r="AM757" s="853"/>
      <c r="AN757" s="853"/>
      <c r="AO757" s="853"/>
    </row>
    <row r="758" spans="1:41" ht="15">
      <c r="A758" s="867"/>
      <c r="B758" s="855"/>
      <c r="C758" s="749"/>
      <c r="D758" s="745"/>
      <c r="E758" s="749"/>
      <c r="F758" s="864"/>
      <c r="G758" s="864"/>
      <c r="H758" s="749"/>
      <c r="I758" s="749"/>
      <c r="J758" s="749"/>
      <c r="K758" s="865"/>
      <c r="L758" s="865"/>
      <c r="M758" s="865"/>
      <c r="N758" s="865"/>
      <c r="O758" s="865"/>
      <c r="P758" s="865"/>
      <c r="Q758" s="865"/>
      <c r="R758" s="865"/>
      <c r="S758" s="865"/>
      <c r="T758" s="865"/>
      <c r="U758" s="865"/>
      <c r="V758" s="865"/>
      <c r="W758" s="865"/>
      <c r="X758" s="866"/>
      <c r="Y758" s="866"/>
      <c r="Z758" s="852"/>
      <c r="AA758" s="853"/>
      <c r="AB758" s="853"/>
      <c r="AC758" s="853"/>
      <c r="AD758" s="853"/>
      <c r="AE758" s="853"/>
      <c r="AF758" s="853"/>
      <c r="AG758" s="853"/>
      <c r="AH758" s="853"/>
      <c r="AI758" s="853"/>
      <c r="AJ758" s="853"/>
      <c r="AK758" s="853"/>
      <c r="AL758" s="853"/>
      <c r="AM758" s="853"/>
      <c r="AN758" s="853"/>
      <c r="AO758" s="853"/>
    </row>
    <row r="759" spans="1:41" ht="15">
      <c r="A759" s="867"/>
      <c r="B759" s="855"/>
      <c r="C759" s="749"/>
      <c r="D759" s="745"/>
      <c r="E759" s="749"/>
      <c r="F759" s="864"/>
      <c r="G759" s="864"/>
      <c r="H759" s="749"/>
      <c r="I759" s="749"/>
      <c r="J759" s="749"/>
      <c r="K759" s="865"/>
      <c r="L759" s="865"/>
      <c r="M759" s="865"/>
      <c r="N759" s="865"/>
      <c r="O759" s="865"/>
      <c r="P759" s="865"/>
      <c r="Q759" s="865"/>
      <c r="R759" s="865"/>
      <c r="S759" s="865"/>
      <c r="T759" s="865"/>
      <c r="U759" s="865"/>
      <c r="V759" s="865"/>
      <c r="W759" s="865"/>
      <c r="X759" s="866"/>
      <c r="Y759" s="866"/>
      <c r="Z759" s="852"/>
      <c r="AA759" s="853"/>
      <c r="AB759" s="853"/>
      <c r="AC759" s="853"/>
      <c r="AD759" s="853"/>
      <c r="AE759" s="853"/>
      <c r="AF759" s="853"/>
      <c r="AG759" s="853"/>
      <c r="AH759" s="853"/>
      <c r="AI759" s="853"/>
      <c r="AJ759" s="853"/>
      <c r="AK759" s="853"/>
      <c r="AL759" s="853"/>
      <c r="AM759" s="853"/>
      <c r="AN759" s="853"/>
      <c r="AO759" s="853"/>
    </row>
    <row r="760" spans="1:41" ht="15">
      <c r="A760" s="867"/>
      <c r="B760" s="855"/>
      <c r="C760" s="749"/>
      <c r="D760" s="745"/>
      <c r="E760" s="749"/>
      <c r="F760" s="864"/>
      <c r="G760" s="864"/>
      <c r="H760" s="749"/>
      <c r="I760" s="749"/>
      <c r="J760" s="749"/>
      <c r="K760" s="865"/>
      <c r="L760" s="865"/>
      <c r="M760" s="865"/>
      <c r="N760" s="865"/>
      <c r="O760" s="865"/>
      <c r="P760" s="865"/>
      <c r="Q760" s="865"/>
      <c r="R760" s="865"/>
      <c r="S760" s="865"/>
      <c r="T760" s="865"/>
      <c r="U760" s="865"/>
      <c r="V760" s="865"/>
      <c r="W760" s="865"/>
      <c r="X760" s="866"/>
      <c r="Y760" s="866"/>
      <c r="Z760" s="852"/>
      <c r="AA760" s="853"/>
      <c r="AB760" s="853"/>
      <c r="AC760" s="853"/>
      <c r="AD760" s="853"/>
      <c r="AE760" s="853"/>
      <c r="AF760" s="853"/>
      <c r="AG760" s="853"/>
      <c r="AH760" s="853"/>
      <c r="AI760" s="853"/>
      <c r="AJ760" s="853"/>
      <c r="AK760" s="853"/>
      <c r="AL760" s="853"/>
      <c r="AM760" s="853"/>
      <c r="AN760" s="853"/>
      <c r="AO760" s="853"/>
    </row>
    <row r="761" spans="1:41" ht="15">
      <c r="A761" s="867"/>
      <c r="B761" s="855"/>
      <c r="C761" s="749"/>
      <c r="D761" s="745"/>
      <c r="E761" s="749"/>
      <c r="F761" s="864"/>
      <c r="G761" s="864"/>
      <c r="H761" s="749"/>
      <c r="I761" s="749"/>
      <c r="J761" s="749"/>
      <c r="K761" s="865"/>
      <c r="L761" s="865"/>
      <c r="M761" s="865"/>
      <c r="N761" s="865"/>
      <c r="O761" s="865"/>
      <c r="P761" s="865"/>
      <c r="Q761" s="865"/>
      <c r="R761" s="865"/>
      <c r="S761" s="865"/>
      <c r="T761" s="865"/>
      <c r="U761" s="865"/>
      <c r="V761" s="865"/>
      <c r="W761" s="865"/>
      <c r="X761" s="866"/>
      <c r="Y761" s="866"/>
      <c r="Z761" s="852"/>
      <c r="AA761" s="853"/>
      <c r="AB761" s="853"/>
      <c r="AC761" s="853"/>
      <c r="AD761" s="853"/>
      <c r="AE761" s="853"/>
      <c r="AF761" s="853"/>
      <c r="AG761" s="853"/>
      <c r="AH761" s="853"/>
      <c r="AI761" s="853"/>
      <c r="AJ761" s="853"/>
      <c r="AK761" s="853"/>
      <c r="AL761" s="853"/>
      <c r="AM761" s="853"/>
      <c r="AN761" s="853"/>
      <c r="AO761" s="853"/>
    </row>
    <row r="762" spans="1:41" ht="15">
      <c r="A762" s="867"/>
      <c r="B762" s="855"/>
      <c r="C762" s="749"/>
      <c r="D762" s="745"/>
      <c r="E762" s="749"/>
      <c r="F762" s="864"/>
      <c r="G762" s="864"/>
      <c r="H762" s="749"/>
      <c r="I762" s="749"/>
      <c r="J762" s="749"/>
      <c r="K762" s="865"/>
      <c r="L762" s="865"/>
      <c r="M762" s="865"/>
      <c r="N762" s="865"/>
      <c r="O762" s="865"/>
      <c r="P762" s="865"/>
      <c r="Q762" s="865"/>
      <c r="R762" s="865"/>
      <c r="S762" s="865"/>
      <c r="T762" s="865"/>
      <c r="U762" s="865"/>
      <c r="V762" s="865"/>
      <c r="W762" s="865"/>
      <c r="X762" s="866"/>
      <c r="Y762" s="866"/>
      <c r="Z762" s="852"/>
      <c r="AA762" s="853"/>
      <c r="AB762" s="853"/>
      <c r="AC762" s="853"/>
      <c r="AD762" s="853"/>
      <c r="AE762" s="853"/>
      <c r="AF762" s="853"/>
      <c r="AG762" s="853"/>
      <c r="AH762" s="853"/>
      <c r="AI762" s="853"/>
      <c r="AJ762" s="853"/>
      <c r="AK762" s="853"/>
      <c r="AL762" s="853"/>
      <c r="AM762" s="853"/>
      <c r="AN762" s="853"/>
      <c r="AO762" s="853"/>
    </row>
    <row r="763" spans="1:41" ht="15">
      <c r="A763" s="867"/>
      <c r="B763" s="855"/>
      <c r="C763" s="749"/>
      <c r="D763" s="745"/>
      <c r="E763" s="749"/>
      <c r="F763" s="864"/>
      <c r="G763" s="864"/>
      <c r="H763" s="749"/>
      <c r="I763" s="749"/>
      <c r="J763" s="749"/>
      <c r="K763" s="865"/>
      <c r="L763" s="865"/>
      <c r="M763" s="865"/>
      <c r="N763" s="865"/>
      <c r="O763" s="865"/>
      <c r="P763" s="865"/>
      <c r="Q763" s="865"/>
      <c r="R763" s="865"/>
      <c r="S763" s="865"/>
      <c r="T763" s="865"/>
      <c r="U763" s="865"/>
      <c r="V763" s="865"/>
      <c r="W763" s="865"/>
      <c r="X763" s="866"/>
      <c r="Y763" s="866"/>
      <c r="Z763" s="852"/>
      <c r="AA763" s="853"/>
      <c r="AB763" s="853"/>
      <c r="AC763" s="853"/>
      <c r="AD763" s="853"/>
      <c r="AE763" s="853"/>
      <c r="AF763" s="853"/>
      <c r="AG763" s="853"/>
      <c r="AH763" s="853"/>
      <c r="AI763" s="853"/>
      <c r="AJ763" s="853"/>
      <c r="AK763" s="853"/>
      <c r="AL763" s="853"/>
      <c r="AM763" s="853"/>
      <c r="AN763" s="853"/>
      <c r="AO763" s="853"/>
    </row>
    <row r="764" spans="1:41" ht="15">
      <c r="A764" s="867"/>
      <c r="B764" s="855"/>
      <c r="C764" s="749"/>
      <c r="D764" s="745"/>
      <c r="E764" s="749"/>
      <c r="F764" s="864"/>
      <c r="G764" s="864"/>
      <c r="H764" s="749"/>
      <c r="I764" s="749"/>
      <c r="J764" s="749"/>
      <c r="K764" s="865"/>
      <c r="L764" s="865"/>
      <c r="M764" s="865"/>
      <c r="N764" s="865"/>
      <c r="O764" s="865"/>
      <c r="P764" s="865"/>
      <c r="Q764" s="865"/>
      <c r="R764" s="865"/>
      <c r="S764" s="865"/>
      <c r="T764" s="865"/>
      <c r="U764" s="865"/>
      <c r="V764" s="865"/>
      <c r="W764" s="865"/>
      <c r="X764" s="866"/>
      <c r="Y764" s="866"/>
      <c r="Z764" s="852"/>
      <c r="AA764" s="853"/>
      <c r="AB764" s="853"/>
      <c r="AC764" s="853"/>
      <c r="AD764" s="853"/>
      <c r="AE764" s="853"/>
      <c r="AF764" s="853"/>
      <c r="AG764" s="853"/>
      <c r="AH764" s="853"/>
      <c r="AI764" s="853"/>
      <c r="AJ764" s="853"/>
      <c r="AK764" s="853"/>
      <c r="AL764" s="853"/>
      <c r="AM764" s="853"/>
      <c r="AN764" s="853"/>
      <c r="AO764" s="853"/>
    </row>
    <row r="765" spans="1:41" ht="15">
      <c r="A765" s="867"/>
      <c r="B765" s="855"/>
      <c r="C765" s="749"/>
      <c r="D765" s="745"/>
      <c r="E765" s="749"/>
      <c r="F765" s="864"/>
      <c r="G765" s="864"/>
      <c r="H765" s="749"/>
      <c r="I765" s="749"/>
      <c r="J765" s="749"/>
      <c r="K765" s="865"/>
      <c r="L765" s="865"/>
      <c r="M765" s="865"/>
      <c r="N765" s="865"/>
      <c r="O765" s="865"/>
      <c r="P765" s="865"/>
      <c r="Q765" s="865"/>
      <c r="R765" s="865"/>
      <c r="S765" s="865"/>
      <c r="T765" s="865"/>
      <c r="U765" s="865"/>
      <c r="V765" s="865"/>
      <c r="W765" s="865"/>
      <c r="X765" s="866"/>
      <c r="Y765" s="866"/>
      <c r="Z765" s="852"/>
      <c r="AA765" s="853"/>
      <c r="AB765" s="853"/>
      <c r="AC765" s="853"/>
      <c r="AD765" s="853"/>
      <c r="AE765" s="853"/>
      <c r="AF765" s="853"/>
      <c r="AG765" s="853"/>
      <c r="AH765" s="853"/>
      <c r="AI765" s="853"/>
      <c r="AJ765" s="853"/>
      <c r="AK765" s="853"/>
      <c r="AL765" s="853"/>
      <c r="AM765" s="853"/>
      <c r="AN765" s="853"/>
      <c r="AO765" s="853"/>
    </row>
    <row r="766" spans="1:41" ht="15">
      <c r="A766" s="867"/>
      <c r="B766" s="855"/>
      <c r="C766" s="749"/>
      <c r="D766" s="745"/>
      <c r="E766" s="749"/>
      <c r="F766" s="864"/>
      <c r="G766" s="864"/>
      <c r="H766" s="749"/>
      <c r="I766" s="749"/>
      <c r="J766" s="749"/>
      <c r="K766" s="865"/>
      <c r="L766" s="865"/>
      <c r="M766" s="865"/>
      <c r="N766" s="865"/>
      <c r="O766" s="865"/>
      <c r="P766" s="865"/>
      <c r="Q766" s="865"/>
      <c r="R766" s="865"/>
      <c r="S766" s="865"/>
      <c r="T766" s="865"/>
      <c r="U766" s="865"/>
      <c r="V766" s="865"/>
      <c r="W766" s="865"/>
      <c r="X766" s="866"/>
      <c r="Y766" s="866"/>
      <c r="Z766" s="852"/>
      <c r="AA766" s="853"/>
      <c r="AB766" s="853"/>
      <c r="AC766" s="853"/>
      <c r="AD766" s="853"/>
      <c r="AE766" s="853"/>
      <c r="AF766" s="853"/>
      <c r="AG766" s="853"/>
      <c r="AH766" s="853"/>
      <c r="AI766" s="853"/>
      <c r="AJ766" s="853"/>
      <c r="AK766" s="853"/>
      <c r="AL766" s="853"/>
      <c r="AM766" s="853"/>
      <c r="AN766" s="853"/>
      <c r="AO766" s="853"/>
    </row>
    <row r="767" spans="1:41" ht="15">
      <c r="A767" s="867"/>
      <c r="B767" s="855"/>
      <c r="C767" s="749"/>
      <c r="D767" s="745"/>
      <c r="E767" s="749"/>
      <c r="F767" s="864"/>
      <c r="G767" s="864"/>
      <c r="H767" s="749"/>
      <c r="I767" s="749"/>
      <c r="J767" s="749"/>
      <c r="K767" s="865"/>
      <c r="L767" s="865"/>
      <c r="M767" s="865"/>
      <c r="N767" s="865"/>
      <c r="O767" s="865"/>
      <c r="P767" s="865"/>
      <c r="Q767" s="865"/>
      <c r="R767" s="865"/>
      <c r="S767" s="865"/>
      <c r="T767" s="865"/>
      <c r="U767" s="865"/>
      <c r="V767" s="865"/>
      <c r="W767" s="865"/>
      <c r="X767" s="866"/>
      <c r="Y767" s="866"/>
      <c r="Z767" s="852"/>
      <c r="AA767" s="853"/>
      <c r="AB767" s="853"/>
      <c r="AC767" s="853"/>
      <c r="AD767" s="853"/>
      <c r="AE767" s="853"/>
      <c r="AF767" s="853"/>
      <c r="AG767" s="853"/>
      <c r="AH767" s="853"/>
      <c r="AI767" s="853"/>
      <c r="AJ767" s="853"/>
      <c r="AK767" s="853"/>
      <c r="AL767" s="853"/>
      <c r="AM767" s="853"/>
      <c r="AN767" s="853"/>
      <c r="AO767" s="853"/>
    </row>
    <row r="768" spans="1:41" ht="15">
      <c r="A768" s="867"/>
      <c r="B768" s="855"/>
      <c r="C768" s="749"/>
      <c r="D768" s="745"/>
      <c r="E768" s="749"/>
      <c r="F768" s="864"/>
      <c r="G768" s="864"/>
      <c r="H768" s="749"/>
      <c r="I768" s="749"/>
      <c r="J768" s="749"/>
      <c r="K768" s="865"/>
      <c r="L768" s="865"/>
      <c r="M768" s="865"/>
      <c r="N768" s="865"/>
      <c r="O768" s="865"/>
      <c r="P768" s="865"/>
      <c r="Q768" s="865"/>
      <c r="R768" s="865"/>
      <c r="S768" s="865"/>
      <c r="T768" s="865"/>
      <c r="U768" s="865"/>
      <c r="V768" s="865"/>
      <c r="W768" s="865"/>
      <c r="X768" s="866"/>
      <c r="Y768" s="866"/>
      <c r="Z768" s="852"/>
      <c r="AA768" s="853"/>
      <c r="AB768" s="853"/>
      <c r="AC768" s="853"/>
      <c r="AD768" s="853"/>
      <c r="AE768" s="853"/>
      <c r="AF768" s="853"/>
      <c r="AG768" s="853"/>
      <c r="AH768" s="853"/>
      <c r="AI768" s="853"/>
      <c r="AJ768" s="853"/>
      <c r="AK768" s="853"/>
      <c r="AL768" s="853"/>
      <c r="AM768" s="853"/>
      <c r="AN768" s="853"/>
      <c r="AO768" s="853"/>
    </row>
    <row r="769" spans="1:41" ht="15">
      <c r="A769" s="867"/>
      <c r="B769" s="855"/>
      <c r="C769" s="749"/>
      <c r="D769" s="745"/>
      <c r="E769" s="749"/>
      <c r="F769" s="864"/>
      <c r="G769" s="864"/>
      <c r="H769" s="749"/>
      <c r="I769" s="749"/>
      <c r="J769" s="749"/>
      <c r="K769" s="865"/>
      <c r="L769" s="865"/>
      <c r="M769" s="865"/>
      <c r="N769" s="865"/>
      <c r="O769" s="865"/>
      <c r="P769" s="865"/>
      <c r="Q769" s="865"/>
      <c r="R769" s="865"/>
      <c r="S769" s="865"/>
      <c r="T769" s="865"/>
      <c r="U769" s="865"/>
      <c r="V769" s="865"/>
      <c r="W769" s="865"/>
      <c r="X769" s="866"/>
      <c r="Y769" s="866"/>
      <c r="Z769" s="852"/>
      <c r="AA769" s="853"/>
      <c r="AB769" s="853"/>
      <c r="AC769" s="853"/>
      <c r="AD769" s="853"/>
      <c r="AE769" s="853"/>
      <c r="AF769" s="853"/>
      <c r="AG769" s="853"/>
      <c r="AH769" s="853"/>
      <c r="AI769" s="853"/>
      <c r="AJ769" s="853"/>
      <c r="AK769" s="853"/>
      <c r="AL769" s="853"/>
      <c r="AM769" s="853"/>
      <c r="AN769" s="853"/>
      <c r="AO769" s="853"/>
    </row>
    <row r="770" spans="1:41" ht="15">
      <c r="A770" s="867"/>
      <c r="B770" s="855"/>
      <c r="C770" s="749"/>
      <c r="D770" s="745"/>
      <c r="E770" s="749"/>
      <c r="F770" s="864"/>
      <c r="G770" s="864"/>
      <c r="H770" s="749"/>
      <c r="I770" s="749"/>
      <c r="J770" s="749"/>
      <c r="K770" s="865"/>
      <c r="L770" s="865"/>
      <c r="M770" s="865"/>
      <c r="N770" s="865"/>
      <c r="O770" s="865"/>
      <c r="P770" s="865"/>
      <c r="Q770" s="865"/>
      <c r="R770" s="865"/>
      <c r="S770" s="865"/>
      <c r="T770" s="865"/>
      <c r="U770" s="865"/>
      <c r="V770" s="865"/>
      <c r="W770" s="865"/>
      <c r="X770" s="866"/>
      <c r="Y770" s="866"/>
      <c r="Z770" s="852"/>
      <c r="AA770" s="853"/>
      <c r="AB770" s="853"/>
      <c r="AC770" s="853"/>
      <c r="AD770" s="853"/>
      <c r="AE770" s="853"/>
      <c r="AF770" s="853"/>
      <c r="AG770" s="853"/>
      <c r="AH770" s="853"/>
      <c r="AI770" s="853"/>
      <c r="AJ770" s="853"/>
      <c r="AK770" s="853"/>
      <c r="AL770" s="853"/>
      <c r="AM770" s="853"/>
      <c r="AN770" s="853"/>
      <c r="AO770" s="853"/>
    </row>
    <row r="771" spans="1:41" ht="15">
      <c r="A771" s="867"/>
      <c r="B771" s="855"/>
      <c r="C771" s="749"/>
      <c r="D771" s="745"/>
      <c r="E771" s="749"/>
      <c r="F771" s="864"/>
      <c r="G771" s="864"/>
      <c r="H771" s="749"/>
      <c r="I771" s="749"/>
      <c r="J771" s="749"/>
      <c r="K771" s="865"/>
      <c r="L771" s="865"/>
      <c r="M771" s="865"/>
      <c r="N771" s="865"/>
      <c r="O771" s="865"/>
      <c r="P771" s="865"/>
      <c r="Q771" s="865"/>
      <c r="R771" s="865"/>
      <c r="S771" s="865"/>
      <c r="T771" s="865"/>
      <c r="U771" s="865"/>
      <c r="V771" s="865"/>
      <c r="W771" s="865"/>
      <c r="X771" s="866"/>
      <c r="Y771" s="866"/>
      <c r="Z771" s="852"/>
      <c r="AA771" s="853"/>
      <c r="AB771" s="853"/>
      <c r="AC771" s="853"/>
      <c r="AD771" s="853"/>
      <c r="AE771" s="853"/>
      <c r="AF771" s="853"/>
      <c r="AG771" s="853"/>
      <c r="AH771" s="853"/>
      <c r="AI771" s="853"/>
      <c r="AJ771" s="853"/>
      <c r="AK771" s="853"/>
      <c r="AL771" s="853"/>
      <c r="AM771" s="853"/>
      <c r="AN771" s="853"/>
      <c r="AO771" s="853"/>
    </row>
    <row r="772" spans="1:41" ht="15">
      <c r="A772" s="867"/>
      <c r="B772" s="855"/>
      <c r="C772" s="749"/>
      <c r="D772" s="745"/>
      <c r="E772" s="749"/>
      <c r="F772" s="864"/>
      <c r="G772" s="864"/>
      <c r="H772" s="749"/>
      <c r="I772" s="749"/>
      <c r="J772" s="749"/>
      <c r="K772" s="865"/>
      <c r="L772" s="865"/>
      <c r="M772" s="865"/>
      <c r="N772" s="865"/>
      <c r="O772" s="865"/>
      <c r="P772" s="865"/>
      <c r="Q772" s="865"/>
      <c r="R772" s="865"/>
      <c r="S772" s="865"/>
      <c r="T772" s="865"/>
      <c r="U772" s="865"/>
      <c r="V772" s="865"/>
      <c r="W772" s="865"/>
      <c r="X772" s="866"/>
      <c r="Y772" s="866"/>
      <c r="Z772" s="852"/>
      <c r="AA772" s="853"/>
      <c r="AB772" s="853"/>
      <c r="AC772" s="853"/>
      <c r="AD772" s="853"/>
      <c r="AE772" s="853"/>
      <c r="AF772" s="853"/>
      <c r="AG772" s="853"/>
      <c r="AH772" s="853"/>
      <c r="AI772" s="853"/>
      <c r="AJ772" s="853"/>
      <c r="AK772" s="853"/>
      <c r="AL772" s="853"/>
      <c r="AM772" s="853"/>
      <c r="AN772" s="853"/>
      <c r="AO772" s="853"/>
    </row>
    <row r="773" spans="1:41" ht="15">
      <c r="A773" s="867"/>
      <c r="B773" s="855"/>
      <c r="C773" s="749"/>
      <c r="D773" s="745"/>
      <c r="E773" s="749"/>
      <c r="F773" s="864"/>
      <c r="G773" s="864"/>
      <c r="H773" s="749"/>
      <c r="I773" s="749"/>
      <c r="J773" s="749"/>
      <c r="K773" s="865"/>
      <c r="L773" s="865"/>
      <c r="M773" s="865"/>
      <c r="N773" s="865"/>
      <c r="O773" s="865"/>
      <c r="P773" s="865"/>
      <c r="Q773" s="865"/>
      <c r="R773" s="865"/>
      <c r="S773" s="865"/>
      <c r="T773" s="865"/>
      <c r="U773" s="865"/>
      <c r="V773" s="865"/>
      <c r="W773" s="865"/>
      <c r="X773" s="866"/>
      <c r="Y773" s="866"/>
      <c r="Z773" s="852"/>
      <c r="AA773" s="853"/>
      <c r="AB773" s="853"/>
      <c r="AC773" s="853"/>
      <c r="AD773" s="853"/>
      <c r="AE773" s="853"/>
      <c r="AF773" s="853"/>
      <c r="AG773" s="853"/>
      <c r="AH773" s="853"/>
      <c r="AI773" s="853"/>
      <c r="AJ773" s="853"/>
      <c r="AK773" s="853"/>
      <c r="AL773" s="853"/>
      <c r="AM773" s="853"/>
      <c r="AN773" s="853"/>
      <c r="AO773" s="853"/>
    </row>
    <row r="774" spans="1:41" ht="12.75">
      <c r="A774" s="853"/>
      <c r="B774" s="853"/>
      <c r="C774" s="853"/>
      <c r="D774" s="867"/>
      <c r="E774" s="853"/>
      <c r="F774" s="853"/>
      <c r="G774" s="853"/>
      <c r="H774" s="853"/>
      <c r="I774" s="853"/>
      <c r="J774" s="853"/>
      <c r="K774" s="853"/>
      <c r="L774" s="853"/>
      <c r="M774" s="853"/>
      <c r="N774" s="853"/>
      <c r="O774" s="853"/>
      <c r="P774" s="853"/>
      <c r="Q774" s="853"/>
      <c r="R774" s="853"/>
      <c r="S774" s="853"/>
      <c r="T774" s="853"/>
      <c r="U774" s="853"/>
      <c r="V774" s="853"/>
      <c r="W774" s="853"/>
      <c r="X774" s="853"/>
      <c r="Y774" s="853"/>
      <c r="Z774" s="852"/>
      <c r="AA774" s="853"/>
      <c r="AB774" s="853"/>
      <c r="AC774" s="853"/>
      <c r="AD774" s="853"/>
      <c r="AE774" s="853"/>
      <c r="AF774" s="853"/>
      <c r="AG774" s="853"/>
      <c r="AH774" s="853"/>
      <c r="AI774" s="853"/>
      <c r="AJ774" s="853"/>
      <c r="AK774" s="853"/>
      <c r="AL774" s="853"/>
      <c r="AM774" s="853"/>
      <c r="AN774" s="853"/>
      <c r="AO774" s="853"/>
    </row>
    <row r="775" spans="1:41" ht="12.75">
      <c r="A775" s="853"/>
      <c r="B775" s="853"/>
      <c r="C775" s="853"/>
      <c r="D775" s="867"/>
      <c r="E775" s="853"/>
      <c r="F775" s="853"/>
      <c r="G775" s="853"/>
      <c r="H775" s="853"/>
      <c r="I775" s="853"/>
      <c r="J775" s="853"/>
      <c r="K775" s="853"/>
      <c r="L775" s="853"/>
      <c r="M775" s="853"/>
      <c r="N775" s="853"/>
      <c r="O775" s="853"/>
      <c r="P775" s="853"/>
      <c r="Q775" s="853"/>
      <c r="R775" s="853"/>
      <c r="S775" s="853"/>
      <c r="T775" s="853"/>
      <c r="U775" s="853"/>
      <c r="V775" s="853"/>
      <c r="W775" s="853"/>
      <c r="X775" s="853"/>
      <c r="Y775" s="853"/>
      <c r="Z775" s="852"/>
      <c r="AA775" s="853"/>
      <c r="AB775" s="853"/>
      <c r="AC775" s="853"/>
      <c r="AD775" s="853"/>
      <c r="AE775" s="853"/>
      <c r="AF775" s="853"/>
      <c r="AG775" s="853"/>
      <c r="AH775" s="853"/>
      <c r="AI775" s="853"/>
      <c r="AJ775" s="853"/>
      <c r="AK775" s="853"/>
      <c r="AL775" s="853"/>
      <c r="AM775" s="853"/>
      <c r="AN775" s="853"/>
      <c r="AO775" s="853"/>
    </row>
    <row r="776" spans="1:41" ht="12.75">
      <c r="A776" s="853"/>
      <c r="B776" s="853"/>
      <c r="C776" s="853"/>
      <c r="D776" s="867"/>
      <c r="E776" s="853"/>
      <c r="F776" s="853"/>
      <c r="G776" s="853"/>
      <c r="H776" s="853"/>
      <c r="I776" s="853"/>
      <c r="J776" s="853"/>
      <c r="K776" s="853"/>
      <c r="L776" s="853"/>
      <c r="M776" s="853"/>
      <c r="N776" s="853"/>
      <c r="O776" s="853"/>
      <c r="P776" s="853"/>
      <c r="Q776" s="853"/>
      <c r="R776" s="853"/>
      <c r="S776" s="853"/>
      <c r="T776" s="853"/>
      <c r="U776" s="853"/>
      <c r="V776" s="853"/>
      <c r="W776" s="853"/>
      <c r="X776" s="853"/>
      <c r="Y776" s="853"/>
      <c r="Z776" s="852"/>
      <c r="AA776" s="853"/>
      <c r="AB776" s="853"/>
      <c r="AC776" s="853"/>
      <c r="AD776" s="853"/>
      <c r="AE776" s="853"/>
      <c r="AF776" s="853"/>
      <c r="AG776" s="853"/>
      <c r="AH776" s="853"/>
      <c r="AI776" s="853"/>
      <c r="AJ776" s="853"/>
      <c r="AK776" s="853"/>
      <c r="AL776" s="853"/>
      <c r="AM776" s="853"/>
      <c r="AN776" s="853"/>
      <c r="AO776" s="853"/>
    </row>
    <row r="777" spans="1:41" ht="12.75">
      <c r="A777" s="853"/>
      <c r="B777" s="853"/>
      <c r="C777" s="853"/>
      <c r="D777" s="867"/>
      <c r="E777" s="853"/>
      <c r="F777" s="853"/>
      <c r="G777" s="853"/>
      <c r="H777" s="853"/>
      <c r="I777" s="853"/>
      <c r="J777" s="853"/>
      <c r="K777" s="853"/>
      <c r="L777" s="853"/>
      <c r="M777" s="853"/>
      <c r="N777" s="853"/>
      <c r="O777" s="853"/>
      <c r="P777" s="853"/>
      <c r="Q777" s="853"/>
      <c r="R777" s="853"/>
      <c r="S777" s="853"/>
      <c r="T777" s="853"/>
      <c r="U777" s="853"/>
      <c r="V777" s="853"/>
      <c r="W777" s="853"/>
      <c r="X777" s="853"/>
      <c r="Y777" s="853"/>
      <c r="Z777" s="852"/>
      <c r="AA777" s="853"/>
      <c r="AB777" s="853"/>
      <c r="AC777" s="853"/>
      <c r="AD777" s="853"/>
      <c r="AE777" s="853"/>
      <c r="AF777" s="853"/>
      <c r="AG777" s="853"/>
      <c r="AH777" s="853"/>
      <c r="AI777" s="853"/>
      <c r="AJ777" s="853"/>
      <c r="AK777" s="853"/>
      <c r="AL777" s="853"/>
      <c r="AM777" s="853"/>
      <c r="AN777" s="853"/>
      <c r="AO777" s="853"/>
    </row>
    <row r="778" spans="1:41" ht="12.75">
      <c r="A778" s="853"/>
      <c r="B778" s="853"/>
      <c r="C778" s="853"/>
      <c r="D778" s="867"/>
      <c r="E778" s="853"/>
      <c r="F778" s="853"/>
      <c r="G778" s="853"/>
      <c r="H778" s="853"/>
      <c r="I778" s="853"/>
      <c r="J778" s="853"/>
      <c r="K778" s="853"/>
      <c r="L778" s="853"/>
      <c r="M778" s="853"/>
      <c r="N778" s="853"/>
      <c r="O778" s="853"/>
      <c r="P778" s="853"/>
      <c r="Q778" s="853"/>
      <c r="R778" s="853"/>
      <c r="S778" s="853"/>
      <c r="T778" s="853"/>
      <c r="U778" s="853"/>
      <c r="V778" s="853"/>
      <c r="W778" s="853"/>
      <c r="X778" s="853"/>
      <c r="Y778" s="853"/>
      <c r="Z778" s="852"/>
      <c r="AA778" s="853"/>
      <c r="AB778" s="853"/>
      <c r="AC778" s="853"/>
      <c r="AD778" s="853"/>
      <c r="AE778" s="853"/>
      <c r="AF778" s="853"/>
      <c r="AG778" s="853"/>
      <c r="AH778" s="853"/>
      <c r="AI778" s="853"/>
      <c r="AJ778" s="853"/>
      <c r="AK778" s="853"/>
      <c r="AL778" s="853"/>
      <c r="AM778" s="853"/>
      <c r="AN778" s="853"/>
      <c r="AO778" s="853"/>
    </row>
    <row r="779" spans="1:41" ht="12.75">
      <c r="A779" s="853"/>
      <c r="B779" s="853"/>
      <c r="C779" s="853"/>
      <c r="D779" s="867"/>
      <c r="E779" s="853"/>
      <c r="F779" s="853"/>
      <c r="G779" s="853"/>
      <c r="H779" s="853"/>
      <c r="I779" s="853"/>
      <c r="J779" s="853"/>
      <c r="K779" s="853"/>
      <c r="L779" s="853"/>
      <c r="M779" s="853"/>
      <c r="N779" s="853"/>
      <c r="O779" s="853"/>
      <c r="P779" s="853"/>
      <c r="Q779" s="853"/>
      <c r="R779" s="853"/>
      <c r="S779" s="853"/>
      <c r="T779" s="853"/>
      <c r="U779" s="853"/>
      <c r="V779" s="853"/>
      <c r="W779" s="853"/>
      <c r="X779" s="853"/>
      <c r="Y779" s="853"/>
      <c r="Z779" s="852"/>
      <c r="AA779" s="853"/>
      <c r="AB779" s="853"/>
      <c r="AC779" s="853"/>
      <c r="AD779" s="853"/>
      <c r="AE779" s="853"/>
      <c r="AF779" s="853"/>
      <c r="AG779" s="853"/>
      <c r="AH779" s="853"/>
      <c r="AI779" s="853"/>
      <c r="AJ779" s="853"/>
      <c r="AK779" s="853"/>
      <c r="AL779" s="853"/>
      <c r="AM779" s="853"/>
      <c r="AN779" s="853"/>
      <c r="AO779" s="853"/>
    </row>
    <row r="780" spans="1:41" ht="12.75">
      <c r="A780" s="853"/>
      <c r="B780" s="853"/>
      <c r="C780" s="853"/>
      <c r="D780" s="867"/>
      <c r="E780" s="853"/>
      <c r="F780" s="853"/>
      <c r="G780" s="853"/>
      <c r="H780" s="853"/>
      <c r="I780" s="853"/>
      <c r="J780" s="853"/>
      <c r="K780" s="853"/>
      <c r="L780" s="853"/>
      <c r="M780" s="853"/>
      <c r="N780" s="853"/>
      <c r="O780" s="853"/>
      <c r="P780" s="853"/>
      <c r="Q780" s="853"/>
      <c r="R780" s="853"/>
      <c r="S780" s="853"/>
      <c r="T780" s="853"/>
      <c r="U780" s="853"/>
      <c r="V780" s="853"/>
      <c r="W780" s="853"/>
      <c r="X780" s="853"/>
      <c r="Y780" s="853"/>
      <c r="Z780" s="852"/>
      <c r="AA780" s="853"/>
      <c r="AB780" s="853"/>
      <c r="AC780" s="853"/>
      <c r="AD780" s="853"/>
      <c r="AE780" s="853"/>
      <c r="AF780" s="853"/>
      <c r="AG780" s="853"/>
      <c r="AH780" s="853"/>
      <c r="AI780" s="853"/>
      <c r="AJ780" s="853"/>
      <c r="AK780" s="853"/>
      <c r="AL780" s="853"/>
      <c r="AM780" s="853"/>
      <c r="AN780" s="853"/>
      <c r="AO780" s="853"/>
    </row>
    <row r="781" spans="1:41" ht="12.75">
      <c r="A781" s="853"/>
      <c r="B781" s="853"/>
      <c r="C781" s="853"/>
      <c r="D781" s="867"/>
      <c r="E781" s="853"/>
      <c r="F781" s="853"/>
      <c r="G781" s="853"/>
      <c r="H781" s="853"/>
      <c r="I781" s="853"/>
      <c r="J781" s="853"/>
      <c r="K781" s="853"/>
      <c r="L781" s="853"/>
      <c r="M781" s="853"/>
      <c r="N781" s="853"/>
      <c r="O781" s="853"/>
      <c r="P781" s="853"/>
      <c r="Q781" s="853"/>
      <c r="R781" s="853"/>
      <c r="S781" s="853"/>
      <c r="T781" s="853"/>
      <c r="U781" s="853"/>
      <c r="V781" s="853"/>
      <c r="W781" s="853"/>
      <c r="X781" s="853"/>
      <c r="Y781" s="853"/>
      <c r="Z781" s="852"/>
      <c r="AA781" s="853"/>
      <c r="AB781" s="853"/>
      <c r="AC781" s="853"/>
      <c r="AD781" s="853"/>
      <c r="AE781" s="853"/>
      <c r="AF781" s="853"/>
      <c r="AG781" s="853"/>
      <c r="AH781" s="853"/>
      <c r="AI781" s="853"/>
      <c r="AJ781" s="853"/>
      <c r="AK781" s="853"/>
      <c r="AL781" s="853"/>
      <c r="AM781" s="853"/>
      <c r="AN781" s="853"/>
      <c r="AO781" s="853"/>
    </row>
    <row r="782" spans="1:41" ht="12.75">
      <c r="A782" s="853"/>
      <c r="B782" s="853"/>
      <c r="C782" s="853"/>
      <c r="D782" s="867"/>
      <c r="E782" s="853"/>
      <c r="F782" s="853"/>
      <c r="G782" s="853"/>
      <c r="H782" s="853"/>
      <c r="I782" s="853"/>
      <c r="J782" s="853"/>
      <c r="K782" s="853"/>
      <c r="L782" s="853"/>
      <c r="M782" s="853"/>
      <c r="N782" s="853"/>
      <c r="O782" s="853"/>
      <c r="P782" s="853"/>
      <c r="Q782" s="853"/>
      <c r="R782" s="853"/>
      <c r="S782" s="853"/>
      <c r="T782" s="853"/>
      <c r="U782" s="853"/>
      <c r="V782" s="853"/>
      <c r="W782" s="853"/>
      <c r="X782" s="853"/>
      <c r="Y782" s="853"/>
      <c r="Z782" s="852"/>
      <c r="AA782" s="853"/>
      <c r="AB782" s="853"/>
      <c r="AC782" s="853"/>
      <c r="AD782" s="853"/>
      <c r="AE782" s="853"/>
      <c r="AF782" s="853"/>
      <c r="AG782" s="853"/>
      <c r="AH782" s="853"/>
      <c r="AI782" s="853"/>
      <c r="AJ782" s="853"/>
      <c r="AK782" s="853"/>
      <c r="AL782" s="853"/>
      <c r="AM782" s="853"/>
      <c r="AN782" s="853"/>
      <c r="AO782" s="853"/>
    </row>
    <row r="783" spans="1:41" ht="12.75">
      <c r="A783" s="853"/>
      <c r="B783" s="853"/>
      <c r="C783" s="853"/>
      <c r="D783" s="867"/>
      <c r="E783" s="853"/>
      <c r="F783" s="853"/>
      <c r="G783" s="853"/>
      <c r="H783" s="853"/>
      <c r="I783" s="853"/>
      <c r="J783" s="853"/>
      <c r="K783" s="853"/>
      <c r="L783" s="853"/>
      <c r="M783" s="853"/>
      <c r="N783" s="853"/>
      <c r="O783" s="853"/>
      <c r="P783" s="853"/>
      <c r="Q783" s="853"/>
      <c r="R783" s="853"/>
      <c r="S783" s="853"/>
      <c r="T783" s="853"/>
      <c r="U783" s="853"/>
      <c r="V783" s="853"/>
      <c r="W783" s="853"/>
      <c r="X783" s="853"/>
      <c r="Y783" s="853"/>
      <c r="Z783" s="852"/>
      <c r="AA783" s="853"/>
      <c r="AB783" s="853"/>
      <c r="AC783" s="853"/>
      <c r="AD783" s="853"/>
      <c r="AE783" s="853"/>
      <c r="AF783" s="853"/>
      <c r="AG783" s="853"/>
      <c r="AH783" s="853"/>
      <c r="AI783" s="853"/>
      <c r="AJ783" s="853"/>
      <c r="AK783" s="853"/>
      <c r="AL783" s="853"/>
      <c r="AM783" s="853"/>
      <c r="AN783" s="853"/>
      <c r="AO783" s="853"/>
    </row>
    <row r="784" spans="1:41" ht="12.75">
      <c r="A784" s="853"/>
      <c r="B784" s="853"/>
      <c r="C784" s="853"/>
      <c r="D784" s="867"/>
      <c r="E784" s="853"/>
      <c r="F784" s="853"/>
      <c r="G784" s="853"/>
      <c r="H784" s="853"/>
      <c r="I784" s="853"/>
      <c r="J784" s="853"/>
      <c r="K784" s="853"/>
      <c r="L784" s="853"/>
      <c r="M784" s="853"/>
      <c r="N784" s="853"/>
      <c r="O784" s="853"/>
      <c r="P784" s="853"/>
      <c r="Q784" s="853"/>
      <c r="R784" s="853"/>
      <c r="S784" s="853"/>
      <c r="T784" s="853"/>
      <c r="U784" s="853"/>
      <c r="V784" s="853"/>
      <c r="W784" s="853"/>
      <c r="X784" s="853"/>
      <c r="Y784" s="853"/>
      <c r="Z784" s="852"/>
      <c r="AA784" s="853"/>
      <c r="AB784" s="853"/>
      <c r="AC784" s="853"/>
      <c r="AD784" s="853"/>
      <c r="AE784" s="853"/>
      <c r="AF784" s="853"/>
      <c r="AG784" s="853"/>
      <c r="AH784" s="853"/>
      <c r="AI784" s="853"/>
      <c r="AJ784" s="853"/>
      <c r="AK784" s="853"/>
      <c r="AL784" s="853"/>
      <c r="AM784" s="853"/>
      <c r="AN784" s="853"/>
      <c r="AO784" s="853"/>
    </row>
    <row r="785" spans="1:41" ht="12.75">
      <c r="A785" s="853"/>
      <c r="B785" s="853"/>
      <c r="C785" s="853"/>
      <c r="D785" s="867"/>
      <c r="E785" s="853"/>
      <c r="F785" s="853"/>
      <c r="G785" s="853"/>
      <c r="H785" s="853"/>
      <c r="I785" s="853"/>
      <c r="J785" s="853"/>
      <c r="K785" s="853"/>
      <c r="L785" s="853"/>
      <c r="M785" s="853"/>
      <c r="N785" s="853"/>
      <c r="O785" s="853"/>
      <c r="P785" s="853"/>
      <c r="Q785" s="853"/>
      <c r="R785" s="853"/>
      <c r="S785" s="853"/>
      <c r="T785" s="853"/>
      <c r="U785" s="853"/>
      <c r="V785" s="853"/>
      <c r="W785" s="853"/>
      <c r="X785" s="853"/>
      <c r="Y785" s="853"/>
      <c r="Z785" s="852"/>
      <c r="AA785" s="853"/>
      <c r="AB785" s="853"/>
      <c r="AC785" s="853"/>
      <c r="AD785" s="853"/>
      <c r="AE785" s="853"/>
      <c r="AF785" s="853"/>
      <c r="AG785" s="853"/>
      <c r="AH785" s="853"/>
      <c r="AI785" s="853"/>
      <c r="AJ785" s="853"/>
      <c r="AK785" s="853"/>
      <c r="AL785" s="853"/>
      <c r="AM785" s="853"/>
      <c r="AN785" s="853"/>
      <c r="AO785" s="853"/>
    </row>
    <row r="786" spans="1:41" ht="12.75">
      <c r="A786" s="853"/>
      <c r="B786" s="853"/>
      <c r="C786" s="853"/>
      <c r="D786" s="867"/>
      <c r="E786" s="853"/>
      <c r="F786" s="853"/>
      <c r="G786" s="853"/>
      <c r="H786" s="853"/>
      <c r="I786" s="853"/>
      <c r="J786" s="853"/>
      <c r="K786" s="853"/>
      <c r="L786" s="853"/>
      <c r="M786" s="853"/>
      <c r="N786" s="853"/>
      <c r="O786" s="853"/>
      <c r="P786" s="853"/>
      <c r="Q786" s="853"/>
      <c r="R786" s="853"/>
      <c r="S786" s="853"/>
      <c r="T786" s="853"/>
      <c r="U786" s="853"/>
      <c r="V786" s="853"/>
      <c r="W786" s="853"/>
      <c r="X786" s="853"/>
      <c r="Y786" s="853"/>
      <c r="Z786" s="852"/>
      <c r="AA786" s="853"/>
      <c r="AB786" s="853"/>
      <c r="AC786" s="853"/>
      <c r="AD786" s="853"/>
      <c r="AE786" s="853"/>
      <c r="AF786" s="853"/>
      <c r="AG786" s="853"/>
      <c r="AH786" s="853"/>
      <c r="AI786" s="853"/>
      <c r="AJ786" s="853"/>
      <c r="AK786" s="853"/>
      <c r="AL786" s="853"/>
      <c r="AM786" s="853"/>
      <c r="AN786" s="853"/>
      <c r="AO786" s="853"/>
    </row>
    <row r="787" spans="1:41" ht="12.75">
      <c r="A787" s="853"/>
      <c r="B787" s="853"/>
      <c r="C787" s="853"/>
      <c r="D787" s="867"/>
      <c r="E787" s="853"/>
      <c r="F787" s="853"/>
      <c r="G787" s="853"/>
      <c r="H787" s="853"/>
      <c r="I787" s="853"/>
      <c r="J787" s="853"/>
      <c r="K787" s="853"/>
      <c r="L787" s="853"/>
      <c r="M787" s="853"/>
      <c r="N787" s="853"/>
      <c r="O787" s="853"/>
      <c r="P787" s="853"/>
      <c r="Q787" s="853"/>
      <c r="R787" s="853"/>
      <c r="S787" s="853"/>
      <c r="T787" s="853"/>
      <c r="U787" s="853"/>
      <c r="V787" s="853"/>
      <c r="W787" s="853"/>
      <c r="X787" s="853"/>
      <c r="Y787" s="853"/>
      <c r="Z787" s="852"/>
      <c r="AA787" s="853"/>
      <c r="AB787" s="853"/>
      <c r="AC787" s="853"/>
      <c r="AD787" s="853"/>
      <c r="AE787" s="853"/>
      <c r="AF787" s="853"/>
      <c r="AG787" s="853"/>
      <c r="AH787" s="853"/>
      <c r="AI787" s="853"/>
      <c r="AJ787" s="853"/>
      <c r="AK787" s="853"/>
      <c r="AL787" s="853"/>
      <c r="AM787" s="853"/>
      <c r="AN787" s="853"/>
      <c r="AO787" s="853"/>
    </row>
    <row r="788" spans="1:41" ht="12.75">
      <c r="A788" s="853"/>
      <c r="B788" s="853"/>
      <c r="C788" s="853"/>
      <c r="D788" s="867"/>
      <c r="E788" s="853"/>
      <c r="F788" s="853"/>
      <c r="G788" s="853"/>
      <c r="H788" s="853"/>
      <c r="I788" s="853"/>
      <c r="J788" s="853"/>
      <c r="K788" s="853"/>
      <c r="L788" s="853"/>
      <c r="M788" s="853"/>
      <c r="N788" s="853"/>
      <c r="O788" s="853"/>
      <c r="P788" s="853"/>
      <c r="Q788" s="853"/>
      <c r="R788" s="853"/>
      <c r="S788" s="853"/>
      <c r="T788" s="853"/>
      <c r="U788" s="853"/>
      <c r="V788" s="853"/>
      <c r="W788" s="853"/>
      <c r="X788" s="853"/>
      <c r="Y788" s="853"/>
      <c r="Z788" s="852"/>
      <c r="AA788" s="853"/>
      <c r="AB788" s="853"/>
      <c r="AC788" s="853"/>
      <c r="AD788" s="853"/>
      <c r="AE788" s="853"/>
      <c r="AF788" s="853"/>
      <c r="AG788" s="853"/>
      <c r="AH788" s="853"/>
      <c r="AI788" s="853"/>
      <c r="AJ788" s="853"/>
      <c r="AK788" s="853"/>
      <c r="AL788" s="853"/>
      <c r="AM788" s="853"/>
      <c r="AN788" s="853"/>
      <c r="AO788" s="853"/>
    </row>
    <row r="789" spans="1:41" ht="12.75">
      <c r="A789" s="853"/>
      <c r="B789" s="853"/>
      <c r="C789" s="853"/>
      <c r="D789" s="867"/>
      <c r="E789" s="853"/>
      <c r="F789" s="853"/>
      <c r="G789" s="853"/>
      <c r="H789" s="853"/>
      <c r="I789" s="853"/>
      <c r="J789" s="853"/>
      <c r="K789" s="853"/>
      <c r="L789" s="853"/>
      <c r="M789" s="853"/>
      <c r="N789" s="853"/>
      <c r="O789" s="853"/>
      <c r="P789" s="853"/>
      <c r="Q789" s="853"/>
      <c r="R789" s="853"/>
      <c r="S789" s="853"/>
      <c r="T789" s="853"/>
      <c r="U789" s="853"/>
      <c r="V789" s="853"/>
      <c r="W789" s="853"/>
      <c r="X789" s="853"/>
      <c r="Y789" s="853"/>
      <c r="Z789" s="852"/>
      <c r="AA789" s="853"/>
      <c r="AB789" s="853"/>
      <c r="AC789" s="853"/>
      <c r="AD789" s="853"/>
      <c r="AE789" s="853"/>
      <c r="AF789" s="853"/>
      <c r="AG789" s="853"/>
      <c r="AH789" s="853"/>
      <c r="AI789" s="853"/>
      <c r="AJ789" s="853"/>
      <c r="AK789" s="853"/>
      <c r="AL789" s="853"/>
      <c r="AM789" s="853"/>
      <c r="AN789" s="853"/>
      <c r="AO789" s="853"/>
    </row>
    <row r="790" spans="1:41" ht="12.75">
      <c r="A790" s="853"/>
      <c r="B790" s="853"/>
      <c r="C790" s="853"/>
      <c r="D790" s="867"/>
      <c r="E790" s="853"/>
      <c r="F790" s="853"/>
      <c r="G790" s="853"/>
      <c r="H790" s="853"/>
      <c r="I790" s="853"/>
      <c r="J790" s="853"/>
      <c r="K790" s="853"/>
      <c r="L790" s="853"/>
      <c r="M790" s="853"/>
      <c r="N790" s="853"/>
      <c r="O790" s="853"/>
      <c r="P790" s="853"/>
      <c r="Q790" s="853"/>
      <c r="R790" s="853"/>
      <c r="S790" s="853"/>
      <c r="T790" s="853"/>
      <c r="U790" s="853"/>
      <c r="V790" s="853"/>
      <c r="W790" s="853"/>
      <c r="X790" s="853"/>
      <c r="Y790" s="853"/>
      <c r="Z790" s="852"/>
      <c r="AA790" s="853"/>
      <c r="AB790" s="853"/>
      <c r="AC790" s="853"/>
      <c r="AD790" s="853"/>
      <c r="AE790" s="853"/>
      <c r="AF790" s="853"/>
      <c r="AG790" s="853"/>
      <c r="AH790" s="853"/>
      <c r="AI790" s="853"/>
      <c r="AJ790" s="853"/>
      <c r="AK790" s="853"/>
      <c r="AL790" s="853"/>
      <c r="AM790" s="853"/>
      <c r="AN790" s="853"/>
      <c r="AO790" s="853"/>
    </row>
    <row r="791" spans="1:41" ht="12.75">
      <c r="A791" s="853"/>
      <c r="B791" s="853"/>
      <c r="C791" s="853"/>
      <c r="D791" s="867"/>
      <c r="E791" s="853"/>
      <c r="F791" s="853"/>
      <c r="G791" s="853"/>
      <c r="H791" s="853"/>
      <c r="I791" s="853"/>
      <c r="J791" s="853"/>
      <c r="K791" s="853"/>
      <c r="L791" s="853"/>
      <c r="M791" s="853"/>
      <c r="N791" s="853"/>
      <c r="O791" s="853"/>
      <c r="P791" s="853"/>
      <c r="Q791" s="853"/>
      <c r="R791" s="853"/>
      <c r="S791" s="853"/>
      <c r="T791" s="853"/>
      <c r="U791" s="853"/>
      <c r="V791" s="853"/>
      <c r="W791" s="853"/>
      <c r="X791" s="853"/>
      <c r="Y791" s="853"/>
      <c r="Z791" s="852"/>
      <c r="AA791" s="853"/>
      <c r="AB791" s="853"/>
      <c r="AC791" s="853"/>
      <c r="AD791" s="853"/>
      <c r="AE791" s="853"/>
      <c r="AF791" s="853"/>
      <c r="AG791" s="853"/>
      <c r="AH791" s="853"/>
      <c r="AI791" s="853"/>
      <c r="AJ791" s="853"/>
      <c r="AK791" s="853"/>
      <c r="AL791" s="853"/>
      <c r="AM791" s="853"/>
      <c r="AN791" s="853"/>
      <c r="AO791" s="853"/>
    </row>
    <row r="792" spans="1:41" ht="12.75">
      <c r="A792" s="853"/>
      <c r="B792" s="853"/>
      <c r="C792" s="853"/>
      <c r="D792" s="867"/>
      <c r="E792" s="853"/>
      <c r="F792" s="853"/>
      <c r="G792" s="853"/>
      <c r="H792" s="853"/>
      <c r="I792" s="853"/>
      <c r="J792" s="853"/>
      <c r="K792" s="853"/>
      <c r="L792" s="853"/>
      <c r="M792" s="853"/>
      <c r="N792" s="853"/>
      <c r="O792" s="853"/>
      <c r="P792" s="853"/>
      <c r="Q792" s="853"/>
      <c r="R792" s="853"/>
      <c r="S792" s="853"/>
      <c r="T792" s="853"/>
      <c r="U792" s="853"/>
      <c r="V792" s="853"/>
      <c r="W792" s="853"/>
      <c r="X792" s="853"/>
      <c r="Y792" s="853"/>
      <c r="Z792" s="852"/>
      <c r="AA792" s="853"/>
      <c r="AB792" s="853"/>
      <c r="AC792" s="853"/>
      <c r="AD792" s="853"/>
      <c r="AE792" s="853"/>
      <c r="AF792" s="853"/>
      <c r="AG792" s="853"/>
      <c r="AH792" s="853"/>
      <c r="AI792" s="853"/>
      <c r="AJ792" s="853"/>
      <c r="AK792" s="853"/>
      <c r="AL792" s="853"/>
      <c r="AM792" s="853"/>
      <c r="AN792" s="853"/>
      <c r="AO792" s="853"/>
    </row>
    <row r="793" spans="1:41" ht="12.75">
      <c r="A793" s="853"/>
      <c r="B793" s="853"/>
      <c r="C793" s="853"/>
      <c r="D793" s="867"/>
      <c r="E793" s="853"/>
      <c r="F793" s="853"/>
      <c r="G793" s="853"/>
      <c r="H793" s="853"/>
      <c r="I793" s="853"/>
      <c r="J793" s="853"/>
      <c r="K793" s="853"/>
      <c r="L793" s="853"/>
      <c r="M793" s="853"/>
      <c r="N793" s="853"/>
      <c r="O793" s="853"/>
      <c r="P793" s="853"/>
      <c r="Q793" s="853"/>
      <c r="R793" s="853"/>
      <c r="S793" s="853"/>
      <c r="T793" s="853"/>
      <c r="U793" s="853"/>
      <c r="V793" s="853"/>
      <c r="W793" s="853"/>
      <c r="X793" s="853"/>
      <c r="Y793" s="853"/>
      <c r="Z793" s="852"/>
      <c r="AA793" s="853"/>
      <c r="AB793" s="853"/>
      <c r="AC793" s="853"/>
      <c r="AD793" s="853"/>
      <c r="AE793" s="853"/>
      <c r="AF793" s="853"/>
      <c r="AG793" s="853"/>
      <c r="AH793" s="853"/>
      <c r="AI793" s="853"/>
      <c r="AJ793" s="853"/>
      <c r="AK793" s="853"/>
      <c r="AL793" s="853"/>
      <c r="AM793" s="853"/>
      <c r="AN793" s="853"/>
      <c r="AO793" s="853"/>
    </row>
    <row r="794" spans="1:41" ht="12.75">
      <c r="A794" s="853"/>
      <c r="B794" s="853"/>
      <c r="C794" s="853"/>
      <c r="D794" s="867"/>
      <c r="E794" s="853"/>
      <c r="F794" s="853"/>
      <c r="G794" s="853"/>
      <c r="H794" s="853"/>
      <c r="I794" s="853"/>
      <c r="J794" s="853"/>
      <c r="K794" s="853"/>
      <c r="L794" s="853"/>
      <c r="M794" s="853"/>
      <c r="N794" s="853"/>
      <c r="O794" s="853"/>
      <c r="P794" s="853"/>
      <c r="Q794" s="853"/>
      <c r="R794" s="853"/>
      <c r="S794" s="853"/>
      <c r="T794" s="853"/>
      <c r="U794" s="853"/>
      <c r="V794" s="853"/>
      <c r="W794" s="853"/>
      <c r="X794" s="853"/>
      <c r="Y794" s="853"/>
      <c r="Z794" s="852"/>
      <c r="AA794" s="853"/>
      <c r="AB794" s="853"/>
      <c r="AC794" s="853"/>
      <c r="AD794" s="853"/>
      <c r="AE794" s="853"/>
      <c r="AF794" s="853"/>
      <c r="AG794" s="853"/>
      <c r="AH794" s="853"/>
      <c r="AI794" s="853"/>
      <c r="AJ794" s="853"/>
      <c r="AK794" s="853"/>
      <c r="AL794" s="853"/>
      <c r="AM794" s="853"/>
      <c r="AN794" s="853"/>
      <c r="AO794" s="853"/>
    </row>
    <row r="795" spans="1:41" ht="12.75">
      <c r="A795" s="853"/>
      <c r="B795" s="853"/>
      <c r="C795" s="853"/>
      <c r="D795" s="867"/>
      <c r="E795" s="853"/>
      <c r="F795" s="853"/>
      <c r="G795" s="853"/>
      <c r="H795" s="853"/>
      <c r="I795" s="853"/>
      <c r="J795" s="853"/>
      <c r="K795" s="853"/>
      <c r="L795" s="853"/>
      <c r="M795" s="853"/>
      <c r="N795" s="853"/>
      <c r="O795" s="853"/>
      <c r="P795" s="853"/>
      <c r="Q795" s="853"/>
      <c r="R795" s="853"/>
      <c r="S795" s="853"/>
      <c r="T795" s="853"/>
      <c r="U795" s="853"/>
      <c r="V795" s="853"/>
      <c r="W795" s="853"/>
      <c r="X795" s="853"/>
      <c r="Y795" s="853"/>
      <c r="Z795" s="852"/>
      <c r="AA795" s="853"/>
      <c r="AB795" s="853"/>
      <c r="AC795" s="853"/>
      <c r="AD795" s="853"/>
      <c r="AE795" s="853"/>
      <c r="AF795" s="853"/>
      <c r="AG795" s="853"/>
      <c r="AH795" s="853"/>
      <c r="AI795" s="853"/>
      <c r="AJ795" s="853"/>
      <c r="AK795" s="853"/>
      <c r="AL795" s="853"/>
      <c r="AM795" s="853"/>
      <c r="AN795" s="853"/>
      <c r="AO795" s="853"/>
    </row>
    <row r="796" spans="1:41" ht="12.75">
      <c r="A796" s="853"/>
      <c r="B796" s="853"/>
      <c r="C796" s="853"/>
      <c r="D796" s="867"/>
      <c r="E796" s="853"/>
      <c r="F796" s="853"/>
      <c r="G796" s="853"/>
      <c r="H796" s="853"/>
      <c r="I796" s="853"/>
      <c r="J796" s="853"/>
      <c r="K796" s="853"/>
      <c r="L796" s="853"/>
      <c r="M796" s="853"/>
      <c r="N796" s="853"/>
      <c r="O796" s="853"/>
      <c r="P796" s="853"/>
      <c r="Q796" s="853"/>
      <c r="R796" s="853"/>
      <c r="S796" s="853"/>
      <c r="T796" s="853"/>
      <c r="U796" s="853"/>
      <c r="V796" s="853"/>
      <c r="W796" s="853"/>
      <c r="X796" s="853"/>
      <c r="Y796" s="853"/>
      <c r="Z796" s="852"/>
      <c r="AA796" s="853"/>
      <c r="AB796" s="853"/>
      <c r="AC796" s="853"/>
      <c r="AD796" s="853"/>
      <c r="AE796" s="853"/>
      <c r="AF796" s="853"/>
      <c r="AG796" s="853"/>
      <c r="AH796" s="853"/>
      <c r="AI796" s="853"/>
      <c r="AJ796" s="853"/>
      <c r="AK796" s="853"/>
      <c r="AL796" s="853"/>
      <c r="AM796" s="853"/>
      <c r="AN796" s="853"/>
      <c r="AO796" s="853"/>
    </row>
    <row r="797" spans="1:41" ht="12.75">
      <c r="A797" s="853"/>
      <c r="B797" s="853"/>
      <c r="C797" s="853"/>
      <c r="D797" s="867"/>
      <c r="E797" s="853"/>
      <c r="F797" s="853"/>
      <c r="G797" s="853"/>
      <c r="H797" s="853"/>
      <c r="I797" s="853"/>
      <c r="J797" s="853"/>
      <c r="K797" s="853"/>
      <c r="L797" s="853"/>
      <c r="M797" s="853"/>
      <c r="N797" s="853"/>
      <c r="O797" s="853"/>
      <c r="P797" s="853"/>
      <c r="Q797" s="853"/>
      <c r="R797" s="853"/>
      <c r="S797" s="853"/>
      <c r="T797" s="853"/>
      <c r="U797" s="853"/>
      <c r="V797" s="853"/>
      <c r="W797" s="853"/>
      <c r="X797" s="853"/>
      <c r="Y797" s="853"/>
      <c r="Z797" s="852"/>
      <c r="AA797" s="853"/>
      <c r="AB797" s="853"/>
      <c r="AC797" s="853"/>
      <c r="AD797" s="853"/>
      <c r="AE797" s="853"/>
      <c r="AF797" s="853"/>
      <c r="AG797" s="853"/>
      <c r="AH797" s="853"/>
      <c r="AI797" s="853"/>
      <c r="AJ797" s="853"/>
      <c r="AK797" s="853"/>
      <c r="AL797" s="853"/>
      <c r="AM797" s="853"/>
      <c r="AN797" s="853"/>
      <c r="AO797" s="853"/>
    </row>
    <row r="798" spans="1:41" ht="12.75">
      <c r="A798" s="853"/>
      <c r="B798" s="853"/>
      <c r="C798" s="853"/>
      <c r="D798" s="867"/>
      <c r="E798" s="853"/>
      <c r="F798" s="853"/>
      <c r="G798" s="853"/>
      <c r="H798" s="853"/>
      <c r="I798" s="853"/>
      <c r="J798" s="853"/>
      <c r="K798" s="853"/>
      <c r="L798" s="853"/>
      <c r="M798" s="853"/>
      <c r="N798" s="853"/>
      <c r="O798" s="853"/>
      <c r="P798" s="853"/>
      <c r="Q798" s="853"/>
      <c r="R798" s="853"/>
      <c r="S798" s="853"/>
      <c r="T798" s="853"/>
      <c r="U798" s="853"/>
      <c r="V798" s="853"/>
      <c r="W798" s="853"/>
      <c r="X798" s="853"/>
      <c r="Y798" s="853"/>
      <c r="Z798" s="852"/>
      <c r="AA798" s="853"/>
      <c r="AB798" s="853"/>
      <c r="AC798" s="853"/>
      <c r="AD798" s="853"/>
      <c r="AE798" s="853"/>
      <c r="AF798" s="853"/>
      <c r="AG798" s="853"/>
      <c r="AH798" s="853"/>
      <c r="AI798" s="853"/>
      <c r="AJ798" s="853"/>
      <c r="AK798" s="853"/>
      <c r="AL798" s="853"/>
      <c r="AM798" s="853"/>
      <c r="AN798" s="853"/>
      <c r="AO798" s="853"/>
    </row>
    <row r="799" spans="1:41" ht="12.75">
      <c r="A799" s="853"/>
      <c r="B799" s="853"/>
      <c r="C799" s="853"/>
      <c r="D799" s="867"/>
      <c r="E799" s="853"/>
      <c r="F799" s="853"/>
      <c r="G799" s="853"/>
      <c r="H799" s="853"/>
      <c r="I799" s="853"/>
      <c r="J799" s="853"/>
      <c r="K799" s="853"/>
      <c r="L799" s="853"/>
      <c r="M799" s="853"/>
      <c r="N799" s="853"/>
      <c r="O799" s="853"/>
      <c r="P799" s="853"/>
      <c r="Q799" s="853"/>
      <c r="R799" s="853"/>
      <c r="S799" s="853"/>
      <c r="T799" s="853"/>
      <c r="U799" s="853"/>
      <c r="V799" s="853"/>
      <c r="W799" s="853"/>
      <c r="X799" s="853"/>
      <c r="Y799" s="853"/>
      <c r="Z799" s="852"/>
      <c r="AA799" s="853"/>
      <c r="AB799" s="853"/>
      <c r="AC799" s="853"/>
      <c r="AD799" s="853"/>
      <c r="AE799" s="853"/>
      <c r="AF799" s="853"/>
      <c r="AG799" s="853"/>
      <c r="AH799" s="853"/>
      <c r="AI799" s="853"/>
      <c r="AJ799" s="853"/>
      <c r="AK799" s="853"/>
      <c r="AL799" s="853"/>
      <c r="AM799" s="853"/>
      <c r="AN799" s="853"/>
      <c r="AO799" s="853"/>
    </row>
    <row r="800" spans="1:41" ht="12.75">
      <c r="A800" s="853"/>
      <c r="B800" s="853"/>
      <c r="C800" s="853"/>
      <c r="D800" s="867"/>
      <c r="E800" s="853"/>
      <c r="F800" s="853"/>
      <c r="G800" s="853"/>
      <c r="H800" s="853"/>
      <c r="I800" s="853"/>
      <c r="J800" s="853"/>
      <c r="K800" s="853"/>
      <c r="L800" s="853"/>
      <c r="M800" s="853"/>
      <c r="N800" s="853"/>
      <c r="O800" s="853"/>
      <c r="P800" s="853"/>
      <c r="Q800" s="853"/>
      <c r="R800" s="853"/>
      <c r="S800" s="853"/>
      <c r="T800" s="853"/>
      <c r="U800" s="853"/>
      <c r="V800" s="853"/>
      <c r="W800" s="853"/>
      <c r="X800" s="853"/>
      <c r="Y800" s="853"/>
      <c r="Z800" s="852"/>
      <c r="AA800" s="853"/>
      <c r="AB800" s="853"/>
      <c r="AC800" s="853"/>
      <c r="AD800" s="853"/>
      <c r="AE800" s="853"/>
      <c r="AF800" s="853"/>
      <c r="AG800" s="853"/>
      <c r="AH800" s="853"/>
      <c r="AI800" s="853"/>
      <c r="AJ800" s="853"/>
      <c r="AK800" s="853"/>
      <c r="AL800" s="853"/>
      <c r="AM800" s="853"/>
      <c r="AN800" s="853"/>
      <c r="AO800" s="853"/>
    </row>
    <row r="801" spans="1:41" ht="12.75">
      <c r="A801" s="853"/>
      <c r="B801" s="853"/>
      <c r="C801" s="853"/>
      <c r="D801" s="867"/>
      <c r="E801" s="853"/>
      <c r="F801" s="853"/>
      <c r="G801" s="853"/>
      <c r="H801" s="853"/>
      <c r="I801" s="853"/>
      <c r="J801" s="853"/>
      <c r="K801" s="853"/>
      <c r="L801" s="853"/>
      <c r="M801" s="853"/>
      <c r="N801" s="853"/>
      <c r="O801" s="853"/>
      <c r="P801" s="853"/>
      <c r="Q801" s="853"/>
      <c r="R801" s="853"/>
      <c r="S801" s="853"/>
      <c r="T801" s="853"/>
      <c r="U801" s="853"/>
      <c r="V801" s="853"/>
      <c r="W801" s="853"/>
      <c r="X801" s="853"/>
      <c r="Y801" s="853"/>
      <c r="Z801" s="852"/>
      <c r="AA801" s="853"/>
      <c r="AB801" s="853"/>
      <c r="AC801" s="853"/>
      <c r="AD801" s="853"/>
      <c r="AE801" s="853"/>
      <c r="AF801" s="853"/>
      <c r="AG801" s="853"/>
      <c r="AH801" s="853"/>
      <c r="AI801" s="853"/>
      <c r="AJ801" s="853"/>
      <c r="AK801" s="853"/>
      <c r="AL801" s="853"/>
      <c r="AM801" s="853"/>
      <c r="AN801" s="853"/>
      <c r="AO801" s="853"/>
    </row>
    <row r="802" spans="1:41" ht="12.75">
      <c r="A802" s="853"/>
      <c r="B802" s="853"/>
      <c r="C802" s="853"/>
      <c r="D802" s="867"/>
      <c r="E802" s="853"/>
      <c r="F802" s="853"/>
      <c r="G802" s="853"/>
      <c r="H802" s="853"/>
      <c r="I802" s="853"/>
      <c r="J802" s="853"/>
      <c r="K802" s="853"/>
      <c r="L802" s="853"/>
      <c r="M802" s="853"/>
      <c r="N802" s="853"/>
      <c r="O802" s="853"/>
      <c r="P802" s="853"/>
      <c r="Q802" s="853"/>
      <c r="R802" s="853"/>
      <c r="S802" s="853"/>
      <c r="T802" s="853"/>
      <c r="U802" s="853"/>
      <c r="V802" s="853"/>
      <c r="W802" s="853"/>
      <c r="X802" s="853"/>
      <c r="Y802" s="853"/>
      <c r="Z802" s="852"/>
      <c r="AA802" s="853"/>
      <c r="AB802" s="853"/>
      <c r="AC802" s="853"/>
      <c r="AD802" s="853"/>
      <c r="AE802" s="853"/>
      <c r="AF802" s="853"/>
      <c r="AG802" s="853"/>
      <c r="AH802" s="853"/>
      <c r="AI802" s="853"/>
      <c r="AJ802" s="853"/>
      <c r="AK802" s="853"/>
      <c r="AL802" s="853"/>
      <c r="AM802" s="853"/>
      <c r="AN802" s="853"/>
      <c r="AO802" s="853"/>
    </row>
    <row r="803" spans="1:41" ht="12.75">
      <c r="A803" s="853"/>
      <c r="B803" s="853"/>
      <c r="C803" s="853"/>
      <c r="D803" s="867"/>
      <c r="E803" s="853"/>
      <c r="F803" s="853"/>
      <c r="G803" s="853"/>
      <c r="H803" s="853"/>
      <c r="I803" s="853"/>
      <c r="J803" s="853"/>
      <c r="K803" s="853"/>
      <c r="L803" s="853"/>
      <c r="M803" s="853"/>
      <c r="N803" s="853"/>
      <c r="O803" s="853"/>
      <c r="P803" s="853"/>
      <c r="Q803" s="853"/>
      <c r="R803" s="853"/>
      <c r="S803" s="853"/>
      <c r="T803" s="853"/>
      <c r="U803" s="853"/>
      <c r="V803" s="853"/>
      <c r="W803" s="853"/>
      <c r="X803" s="853"/>
      <c r="Y803" s="853"/>
      <c r="Z803" s="852"/>
      <c r="AA803" s="853"/>
      <c r="AB803" s="853"/>
      <c r="AC803" s="853"/>
      <c r="AD803" s="853"/>
      <c r="AE803" s="853"/>
      <c r="AF803" s="853"/>
      <c r="AG803" s="853"/>
      <c r="AH803" s="853"/>
      <c r="AI803" s="853"/>
      <c r="AJ803" s="853"/>
      <c r="AK803" s="853"/>
      <c r="AL803" s="853"/>
      <c r="AM803" s="853"/>
      <c r="AN803" s="853"/>
      <c r="AO803" s="853"/>
    </row>
    <row r="804" spans="1:41" ht="12.75">
      <c r="A804" s="853"/>
      <c r="B804" s="853"/>
      <c r="C804" s="853"/>
      <c r="D804" s="867"/>
      <c r="E804" s="853"/>
      <c r="F804" s="853"/>
      <c r="G804" s="853"/>
      <c r="H804" s="853"/>
      <c r="I804" s="853"/>
      <c r="J804" s="853"/>
      <c r="K804" s="853"/>
      <c r="L804" s="853"/>
      <c r="M804" s="853"/>
      <c r="N804" s="853"/>
      <c r="O804" s="853"/>
      <c r="P804" s="853"/>
      <c r="Q804" s="853"/>
      <c r="R804" s="853"/>
      <c r="S804" s="853"/>
      <c r="T804" s="853"/>
      <c r="U804" s="853"/>
      <c r="V804" s="853"/>
      <c r="W804" s="853"/>
      <c r="X804" s="853"/>
      <c r="Y804" s="853"/>
      <c r="Z804" s="852"/>
      <c r="AA804" s="853"/>
      <c r="AB804" s="853"/>
      <c r="AC804" s="853"/>
      <c r="AD804" s="853"/>
      <c r="AE804" s="853"/>
      <c r="AF804" s="853"/>
      <c r="AG804" s="853"/>
      <c r="AH804" s="853"/>
      <c r="AI804" s="853"/>
      <c r="AJ804" s="853"/>
      <c r="AK804" s="853"/>
      <c r="AL804" s="853"/>
      <c r="AM804" s="853"/>
      <c r="AN804" s="853"/>
      <c r="AO804" s="853"/>
    </row>
    <row r="805" spans="1:41" ht="12.75">
      <c r="A805" s="853"/>
      <c r="B805" s="853"/>
      <c r="C805" s="853"/>
      <c r="D805" s="867"/>
      <c r="E805" s="853"/>
      <c r="F805" s="853"/>
      <c r="G805" s="853"/>
      <c r="H805" s="853"/>
      <c r="I805" s="853"/>
      <c r="J805" s="853"/>
      <c r="K805" s="853"/>
      <c r="L805" s="853"/>
      <c r="M805" s="853"/>
      <c r="N805" s="853"/>
      <c r="O805" s="853"/>
      <c r="P805" s="853"/>
      <c r="Q805" s="853"/>
      <c r="R805" s="853"/>
      <c r="S805" s="853"/>
      <c r="T805" s="853"/>
      <c r="U805" s="853"/>
      <c r="V805" s="853"/>
      <c r="W805" s="853"/>
      <c r="X805" s="853"/>
      <c r="Y805" s="853"/>
      <c r="Z805" s="852"/>
      <c r="AA805" s="853"/>
      <c r="AB805" s="853"/>
      <c r="AC805" s="853"/>
      <c r="AD805" s="853"/>
      <c r="AE805" s="853"/>
      <c r="AF805" s="853"/>
      <c r="AG805" s="853"/>
      <c r="AH805" s="853"/>
      <c r="AI805" s="853"/>
      <c r="AJ805" s="853"/>
      <c r="AK805" s="853"/>
      <c r="AL805" s="853"/>
      <c r="AM805" s="853"/>
      <c r="AN805" s="853"/>
      <c r="AO805" s="853"/>
    </row>
    <row r="806" spans="1:41" ht="12.75">
      <c r="A806" s="853"/>
      <c r="B806" s="853"/>
      <c r="C806" s="853"/>
      <c r="D806" s="867"/>
      <c r="E806" s="853"/>
      <c r="F806" s="853"/>
      <c r="G806" s="853"/>
      <c r="H806" s="853"/>
      <c r="I806" s="853"/>
      <c r="J806" s="853"/>
      <c r="K806" s="853"/>
      <c r="L806" s="853"/>
      <c r="M806" s="853"/>
      <c r="N806" s="853"/>
      <c r="O806" s="853"/>
      <c r="P806" s="853"/>
      <c r="Q806" s="853"/>
      <c r="R806" s="853"/>
      <c r="S806" s="853"/>
      <c r="T806" s="853"/>
      <c r="U806" s="853"/>
      <c r="V806" s="853"/>
      <c r="W806" s="853"/>
      <c r="X806" s="853"/>
      <c r="Y806" s="853"/>
      <c r="Z806" s="852"/>
      <c r="AA806" s="853"/>
      <c r="AB806" s="853"/>
      <c r="AC806" s="853"/>
      <c r="AD806" s="853"/>
      <c r="AE806" s="853"/>
      <c r="AF806" s="853"/>
      <c r="AG806" s="853"/>
      <c r="AH806" s="853"/>
      <c r="AI806" s="853"/>
      <c r="AJ806" s="853"/>
      <c r="AK806" s="853"/>
      <c r="AL806" s="853"/>
      <c r="AM806" s="853"/>
      <c r="AN806" s="853"/>
      <c r="AO806" s="853"/>
    </row>
    <row r="807" spans="1:41" ht="12.75">
      <c r="A807" s="853"/>
      <c r="B807" s="853"/>
      <c r="C807" s="853"/>
      <c r="D807" s="867"/>
      <c r="E807" s="853"/>
      <c r="F807" s="853"/>
      <c r="G807" s="853"/>
      <c r="H807" s="853"/>
      <c r="I807" s="853"/>
      <c r="J807" s="853"/>
      <c r="K807" s="853"/>
      <c r="L807" s="853"/>
      <c r="M807" s="853"/>
      <c r="N807" s="853"/>
      <c r="O807" s="853"/>
      <c r="P807" s="853"/>
      <c r="Q807" s="853"/>
      <c r="R807" s="853"/>
      <c r="S807" s="853"/>
      <c r="T807" s="853"/>
      <c r="U807" s="853"/>
      <c r="V807" s="853"/>
      <c r="W807" s="853"/>
      <c r="X807" s="853"/>
      <c r="Y807" s="853"/>
      <c r="Z807" s="852"/>
      <c r="AA807" s="853"/>
      <c r="AB807" s="853"/>
      <c r="AC807" s="853"/>
      <c r="AD807" s="853"/>
      <c r="AE807" s="853"/>
      <c r="AF807" s="853"/>
      <c r="AG807" s="853"/>
      <c r="AH807" s="853"/>
      <c r="AI807" s="853"/>
      <c r="AJ807" s="853"/>
      <c r="AK807" s="853"/>
      <c r="AL807" s="853"/>
      <c r="AM807" s="853"/>
      <c r="AN807" s="853"/>
      <c r="AO807" s="853"/>
    </row>
    <row r="808" spans="1:41" ht="12.75">
      <c r="A808" s="853"/>
      <c r="B808" s="853"/>
      <c r="C808" s="853"/>
      <c r="D808" s="867"/>
      <c r="E808" s="853"/>
      <c r="F808" s="853"/>
      <c r="G808" s="853"/>
      <c r="H808" s="853"/>
      <c r="I808" s="853"/>
      <c r="J808" s="853"/>
      <c r="K808" s="853"/>
      <c r="L808" s="853"/>
      <c r="M808" s="853"/>
      <c r="N808" s="853"/>
      <c r="O808" s="853"/>
      <c r="P808" s="853"/>
      <c r="Q808" s="853"/>
      <c r="R808" s="853"/>
      <c r="S808" s="853"/>
      <c r="T808" s="853"/>
      <c r="U808" s="853"/>
      <c r="V808" s="853"/>
      <c r="W808" s="853"/>
      <c r="X808" s="853"/>
      <c r="Y808" s="853"/>
      <c r="Z808" s="852"/>
      <c r="AA808" s="853"/>
      <c r="AB808" s="853"/>
      <c r="AC808" s="853"/>
      <c r="AD808" s="853"/>
      <c r="AE808" s="853"/>
      <c r="AF808" s="853"/>
      <c r="AG808" s="853"/>
      <c r="AH808" s="853"/>
      <c r="AI808" s="853"/>
      <c r="AJ808" s="853"/>
      <c r="AK808" s="853"/>
      <c r="AL808" s="853"/>
      <c r="AM808" s="853"/>
      <c r="AN808" s="853"/>
      <c r="AO808" s="853"/>
    </row>
    <row r="809" spans="1:41" ht="12.75">
      <c r="A809" s="853"/>
      <c r="B809" s="853"/>
      <c r="C809" s="853"/>
      <c r="D809" s="867"/>
      <c r="E809" s="853"/>
      <c r="F809" s="853"/>
      <c r="G809" s="853"/>
      <c r="H809" s="853"/>
      <c r="I809" s="853"/>
      <c r="J809" s="853"/>
      <c r="K809" s="853"/>
      <c r="L809" s="853"/>
      <c r="M809" s="853"/>
      <c r="N809" s="853"/>
      <c r="O809" s="853"/>
      <c r="P809" s="853"/>
      <c r="Q809" s="853"/>
      <c r="R809" s="853"/>
      <c r="S809" s="853"/>
      <c r="T809" s="853"/>
      <c r="U809" s="853"/>
      <c r="V809" s="853"/>
      <c r="W809" s="853"/>
      <c r="X809" s="853"/>
      <c r="Y809" s="853"/>
      <c r="Z809" s="852"/>
      <c r="AA809" s="853"/>
      <c r="AB809" s="853"/>
      <c r="AC809" s="853"/>
      <c r="AD809" s="853"/>
      <c r="AE809" s="853"/>
      <c r="AF809" s="853"/>
      <c r="AG809" s="853"/>
      <c r="AH809" s="853"/>
      <c r="AI809" s="853"/>
      <c r="AJ809" s="853"/>
      <c r="AK809" s="853"/>
      <c r="AL809" s="853"/>
      <c r="AM809" s="853"/>
      <c r="AN809" s="853"/>
      <c r="AO809" s="853"/>
    </row>
    <row r="810" spans="1:41" ht="12.75">
      <c r="A810" s="853"/>
      <c r="B810" s="853"/>
      <c r="C810" s="853"/>
      <c r="D810" s="867"/>
      <c r="E810" s="853"/>
      <c r="F810" s="853"/>
      <c r="G810" s="853"/>
      <c r="H810" s="853"/>
      <c r="I810" s="853"/>
      <c r="J810" s="853"/>
      <c r="K810" s="853"/>
      <c r="L810" s="853"/>
      <c r="M810" s="853"/>
      <c r="N810" s="853"/>
      <c r="O810" s="853"/>
      <c r="P810" s="853"/>
      <c r="Q810" s="853"/>
      <c r="R810" s="853"/>
      <c r="S810" s="853"/>
      <c r="T810" s="853"/>
      <c r="U810" s="853"/>
      <c r="V810" s="853"/>
      <c r="W810" s="853"/>
      <c r="X810" s="853"/>
      <c r="Y810" s="853"/>
      <c r="Z810" s="852"/>
      <c r="AA810" s="853"/>
      <c r="AB810" s="853"/>
      <c r="AC810" s="853"/>
      <c r="AD810" s="853"/>
      <c r="AE810" s="853"/>
      <c r="AF810" s="853"/>
      <c r="AG810" s="853"/>
      <c r="AH810" s="853"/>
      <c r="AI810" s="853"/>
      <c r="AJ810" s="853"/>
      <c r="AK810" s="853"/>
      <c r="AL810" s="853"/>
      <c r="AM810" s="853"/>
      <c r="AN810" s="853"/>
      <c r="AO810" s="853"/>
    </row>
    <row r="811" spans="1:41" ht="12.75">
      <c r="A811" s="853"/>
      <c r="B811" s="853"/>
      <c r="C811" s="853"/>
      <c r="D811" s="867"/>
      <c r="E811" s="853"/>
      <c r="F811" s="853"/>
      <c r="G811" s="853"/>
      <c r="H811" s="853"/>
      <c r="I811" s="853"/>
      <c r="J811" s="853"/>
      <c r="K811" s="853"/>
      <c r="L811" s="853"/>
      <c r="M811" s="853"/>
      <c r="N811" s="853"/>
      <c r="O811" s="853"/>
      <c r="P811" s="853"/>
      <c r="Q811" s="853"/>
      <c r="R811" s="853"/>
      <c r="S811" s="853"/>
      <c r="T811" s="853"/>
      <c r="U811" s="853"/>
      <c r="V811" s="853"/>
      <c r="W811" s="853"/>
      <c r="X811" s="853"/>
      <c r="Y811" s="853"/>
      <c r="Z811" s="852"/>
      <c r="AA811" s="853"/>
      <c r="AB811" s="853"/>
      <c r="AC811" s="853"/>
      <c r="AD811" s="853"/>
      <c r="AE811" s="853"/>
      <c r="AF811" s="853"/>
      <c r="AG811" s="853"/>
      <c r="AH811" s="853"/>
      <c r="AI811" s="853"/>
      <c r="AJ811" s="853"/>
      <c r="AK811" s="853"/>
      <c r="AL811" s="853"/>
      <c r="AM811" s="853"/>
      <c r="AN811" s="853"/>
      <c r="AO811" s="853"/>
    </row>
    <row r="812" spans="1:41" ht="12.75">
      <c r="A812" s="853"/>
      <c r="B812" s="853"/>
      <c r="C812" s="853"/>
      <c r="D812" s="867"/>
      <c r="E812" s="853"/>
      <c r="F812" s="853"/>
      <c r="G812" s="853"/>
      <c r="H812" s="853"/>
      <c r="I812" s="853"/>
      <c r="J812" s="853"/>
      <c r="K812" s="853"/>
      <c r="L812" s="853"/>
      <c r="M812" s="853"/>
      <c r="N812" s="853"/>
      <c r="O812" s="853"/>
      <c r="P812" s="853"/>
      <c r="Q812" s="853"/>
      <c r="R812" s="853"/>
      <c r="S812" s="853"/>
      <c r="T812" s="853"/>
      <c r="U812" s="853"/>
      <c r="V812" s="853"/>
      <c r="W812" s="853"/>
      <c r="X812" s="853"/>
      <c r="Y812" s="853"/>
      <c r="Z812" s="852"/>
      <c r="AA812" s="853"/>
      <c r="AB812" s="853"/>
      <c r="AC812" s="853"/>
      <c r="AD812" s="853"/>
      <c r="AE812" s="853"/>
      <c r="AF812" s="853"/>
      <c r="AG812" s="853"/>
      <c r="AH812" s="853"/>
      <c r="AI812" s="853"/>
      <c r="AJ812" s="853"/>
      <c r="AK812" s="853"/>
      <c r="AL812" s="853"/>
      <c r="AM812" s="853"/>
      <c r="AN812" s="853"/>
      <c r="AO812" s="853"/>
    </row>
    <row r="813" spans="1:41" ht="12.75">
      <c r="A813" s="853"/>
      <c r="B813" s="853"/>
      <c r="C813" s="853"/>
      <c r="D813" s="867"/>
      <c r="E813" s="853"/>
      <c r="F813" s="853"/>
      <c r="G813" s="853"/>
      <c r="H813" s="853"/>
      <c r="I813" s="853"/>
      <c r="J813" s="853"/>
      <c r="K813" s="853"/>
      <c r="L813" s="853"/>
      <c r="M813" s="853"/>
      <c r="N813" s="853"/>
      <c r="O813" s="853"/>
      <c r="P813" s="853"/>
      <c r="Q813" s="853"/>
      <c r="R813" s="853"/>
      <c r="S813" s="853"/>
      <c r="T813" s="853"/>
      <c r="U813" s="853"/>
      <c r="V813" s="853"/>
      <c r="W813" s="853"/>
      <c r="X813" s="853"/>
      <c r="Y813" s="853"/>
      <c r="Z813" s="852"/>
      <c r="AA813" s="853"/>
      <c r="AB813" s="853"/>
      <c r="AC813" s="853"/>
      <c r="AD813" s="853"/>
      <c r="AE813" s="853"/>
      <c r="AF813" s="853"/>
      <c r="AG813" s="853"/>
      <c r="AH813" s="853"/>
      <c r="AI813" s="853"/>
      <c r="AJ813" s="853"/>
      <c r="AK813" s="853"/>
      <c r="AL813" s="853"/>
      <c r="AM813" s="853"/>
      <c r="AN813" s="853"/>
      <c r="AO813" s="853"/>
    </row>
    <row r="814" spans="1:41" ht="12.75">
      <c r="A814" s="853"/>
      <c r="B814" s="853"/>
      <c r="C814" s="853"/>
      <c r="D814" s="867"/>
      <c r="E814" s="853"/>
      <c r="F814" s="853"/>
      <c r="G814" s="853"/>
      <c r="H814" s="853"/>
      <c r="I814" s="853"/>
      <c r="J814" s="853"/>
      <c r="K814" s="853"/>
      <c r="L814" s="853"/>
      <c r="M814" s="853"/>
      <c r="N814" s="853"/>
      <c r="O814" s="853"/>
      <c r="P814" s="853"/>
      <c r="Q814" s="853"/>
      <c r="R814" s="853"/>
      <c r="S814" s="853"/>
      <c r="T814" s="853"/>
      <c r="U814" s="853"/>
      <c r="V814" s="853"/>
      <c r="W814" s="853"/>
      <c r="X814" s="853"/>
      <c r="Y814" s="853"/>
      <c r="Z814" s="852"/>
      <c r="AA814" s="853"/>
      <c r="AB814" s="853"/>
      <c r="AC814" s="853"/>
      <c r="AD814" s="853"/>
      <c r="AE814" s="853"/>
      <c r="AF814" s="853"/>
      <c r="AG814" s="853"/>
      <c r="AH814" s="853"/>
      <c r="AI814" s="853"/>
      <c r="AJ814" s="853"/>
      <c r="AK814" s="853"/>
      <c r="AL814" s="853"/>
      <c r="AM814" s="853"/>
      <c r="AN814" s="853"/>
      <c r="AO814" s="853"/>
    </row>
    <row r="815" spans="1:41" ht="12.75">
      <c r="A815" s="853"/>
      <c r="B815" s="853"/>
      <c r="C815" s="853"/>
      <c r="D815" s="867"/>
      <c r="E815" s="853"/>
      <c r="F815" s="853"/>
      <c r="G815" s="853"/>
      <c r="H815" s="853"/>
      <c r="I815" s="853"/>
      <c r="J815" s="853"/>
      <c r="K815" s="853"/>
      <c r="L815" s="853"/>
      <c r="M815" s="853"/>
      <c r="N815" s="853"/>
      <c r="O815" s="853"/>
      <c r="P815" s="853"/>
      <c r="Q815" s="853"/>
      <c r="R815" s="853"/>
      <c r="S815" s="853"/>
      <c r="T815" s="853"/>
      <c r="U815" s="853"/>
      <c r="V815" s="853"/>
      <c r="W815" s="853"/>
      <c r="X815" s="853"/>
      <c r="Y815" s="853"/>
      <c r="Z815" s="852"/>
      <c r="AA815" s="853"/>
      <c r="AB815" s="853"/>
      <c r="AC815" s="853"/>
      <c r="AD815" s="853"/>
      <c r="AE815" s="853"/>
      <c r="AF815" s="853"/>
      <c r="AG815" s="853"/>
      <c r="AH815" s="853"/>
      <c r="AI815" s="853"/>
      <c r="AJ815" s="853"/>
      <c r="AK815" s="853"/>
      <c r="AL815" s="853"/>
      <c r="AM815" s="853"/>
      <c r="AN815" s="853"/>
      <c r="AO815" s="853"/>
    </row>
    <row r="816" spans="1:41" ht="12.75">
      <c r="A816" s="853"/>
      <c r="B816" s="853"/>
      <c r="C816" s="853"/>
      <c r="D816" s="867"/>
      <c r="E816" s="853"/>
      <c r="F816" s="853"/>
      <c r="G816" s="853"/>
      <c r="H816" s="853"/>
      <c r="I816" s="853"/>
      <c r="J816" s="853"/>
      <c r="K816" s="853"/>
      <c r="L816" s="853"/>
      <c r="M816" s="853"/>
      <c r="N816" s="853"/>
      <c r="O816" s="853"/>
      <c r="P816" s="853"/>
      <c r="Q816" s="853"/>
      <c r="R816" s="853"/>
      <c r="S816" s="853"/>
      <c r="T816" s="853"/>
      <c r="U816" s="853"/>
      <c r="V816" s="853"/>
      <c r="W816" s="853"/>
      <c r="X816" s="853"/>
      <c r="Y816" s="853"/>
      <c r="Z816" s="852"/>
      <c r="AA816" s="853"/>
      <c r="AB816" s="853"/>
      <c r="AC816" s="853"/>
      <c r="AD816" s="853"/>
      <c r="AE816" s="853"/>
      <c r="AF816" s="853"/>
      <c r="AG816" s="853"/>
      <c r="AH816" s="853"/>
      <c r="AI816" s="853"/>
      <c r="AJ816" s="853"/>
      <c r="AK816" s="853"/>
      <c r="AL816" s="853"/>
      <c r="AM816" s="853"/>
      <c r="AN816" s="853"/>
      <c r="AO816" s="853"/>
    </row>
    <row r="817" spans="1:41" ht="12.75">
      <c r="A817" s="853"/>
      <c r="B817" s="853"/>
      <c r="C817" s="853"/>
      <c r="D817" s="867"/>
      <c r="E817" s="853"/>
      <c r="F817" s="853"/>
      <c r="G817" s="853"/>
      <c r="H817" s="853"/>
      <c r="I817" s="853"/>
      <c r="J817" s="853"/>
      <c r="K817" s="853"/>
      <c r="L817" s="853"/>
      <c r="M817" s="853"/>
      <c r="N817" s="853"/>
      <c r="O817" s="853"/>
      <c r="P817" s="853"/>
      <c r="Q817" s="853"/>
      <c r="R817" s="853"/>
      <c r="S817" s="853"/>
      <c r="T817" s="853"/>
      <c r="U817" s="853"/>
      <c r="V817" s="853"/>
      <c r="W817" s="853"/>
      <c r="X817" s="853"/>
      <c r="Y817" s="853"/>
      <c r="Z817" s="852"/>
      <c r="AA817" s="853"/>
      <c r="AB817" s="853"/>
      <c r="AC817" s="853"/>
      <c r="AD817" s="853"/>
      <c r="AE817" s="853"/>
      <c r="AF817" s="853"/>
      <c r="AG817" s="853"/>
      <c r="AH817" s="853"/>
      <c r="AI817" s="853"/>
      <c r="AJ817" s="853"/>
      <c r="AK817" s="853"/>
      <c r="AL817" s="853"/>
      <c r="AM817" s="853"/>
      <c r="AN817" s="853"/>
      <c r="AO817" s="853"/>
    </row>
    <row r="818" spans="1:41" ht="12.75">
      <c r="A818" s="853"/>
      <c r="B818" s="853"/>
      <c r="C818" s="853"/>
      <c r="D818" s="867"/>
      <c r="E818" s="853"/>
      <c r="F818" s="853"/>
      <c r="G818" s="853"/>
      <c r="H818" s="853"/>
      <c r="I818" s="853"/>
      <c r="J818" s="853"/>
      <c r="K818" s="853"/>
      <c r="L818" s="853"/>
      <c r="M818" s="853"/>
      <c r="N818" s="853"/>
      <c r="O818" s="853"/>
      <c r="P818" s="853"/>
      <c r="Q818" s="853"/>
      <c r="R818" s="853"/>
      <c r="S818" s="853"/>
      <c r="T818" s="853"/>
      <c r="U818" s="853"/>
      <c r="V818" s="853"/>
      <c r="W818" s="853"/>
      <c r="X818" s="853"/>
      <c r="Y818" s="853"/>
      <c r="Z818" s="852"/>
      <c r="AA818" s="853"/>
      <c r="AB818" s="853"/>
      <c r="AC818" s="853"/>
      <c r="AD818" s="853"/>
      <c r="AE818" s="853"/>
      <c r="AF818" s="853"/>
      <c r="AG818" s="853"/>
      <c r="AH818" s="853"/>
      <c r="AI818" s="853"/>
      <c r="AJ818" s="853"/>
      <c r="AK818" s="853"/>
      <c r="AL818" s="853"/>
      <c r="AM818" s="853"/>
      <c r="AN818" s="853"/>
      <c r="AO818" s="853"/>
    </row>
    <row r="819" spans="1:41" ht="12.75">
      <c r="A819" s="853"/>
      <c r="B819" s="853"/>
      <c r="C819" s="853"/>
      <c r="D819" s="867"/>
      <c r="E819" s="853"/>
      <c r="F819" s="853"/>
      <c r="G819" s="853"/>
      <c r="H819" s="853"/>
      <c r="I819" s="853"/>
      <c r="J819" s="853"/>
      <c r="K819" s="853"/>
      <c r="L819" s="853"/>
      <c r="M819" s="853"/>
      <c r="N819" s="853"/>
      <c r="O819" s="853"/>
      <c r="P819" s="853"/>
      <c r="Q819" s="853"/>
      <c r="R819" s="853"/>
      <c r="S819" s="853"/>
      <c r="T819" s="853"/>
      <c r="U819" s="853"/>
      <c r="V819" s="853"/>
      <c r="W819" s="853"/>
      <c r="X819" s="853"/>
      <c r="Y819" s="853"/>
      <c r="Z819" s="852"/>
      <c r="AA819" s="853"/>
      <c r="AB819" s="853"/>
      <c r="AC819" s="853"/>
      <c r="AD819" s="853"/>
      <c r="AE819" s="853"/>
      <c r="AF819" s="853"/>
      <c r="AG819" s="853"/>
      <c r="AH819" s="853"/>
      <c r="AI819" s="853"/>
      <c r="AJ819" s="853"/>
      <c r="AK819" s="853"/>
      <c r="AL819" s="853"/>
      <c r="AM819" s="853"/>
      <c r="AN819" s="853"/>
      <c r="AO819" s="853"/>
    </row>
    <row r="820" spans="1:41" ht="12.75">
      <c r="A820" s="853"/>
      <c r="B820" s="853"/>
      <c r="C820" s="853"/>
      <c r="D820" s="867"/>
      <c r="E820" s="853"/>
      <c r="F820" s="853"/>
      <c r="G820" s="853"/>
      <c r="H820" s="853"/>
      <c r="I820" s="853"/>
      <c r="J820" s="853"/>
      <c r="K820" s="853"/>
      <c r="L820" s="853"/>
      <c r="M820" s="853"/>
      <c r="N820" s="853"/>
      <c r="O820" s="853"/>
      <c r="P820" s="853"/>
      <c r="Q820" s="853"/>
      <c r="R820" s="853"/>
      <c r="S820" s="853"/>
      <c r="T820" s="853"/>
      <c r="U820" s="853"/>
      <c r="V820" s="853"/>
      <c r="W820" s="853"/>
      <c r="X820" s="853"/>
      <c r="Y820" s="853"/>
      <c r="Z820" s="852"/>
      <c r="AA820" s="853"/>
      <c r="AB820" s="853"/>
      <c r="AC820" s="853"/>
      <c r="AD820" s="853"/>
      <c r="AE820" s="853"/>
      <c r="AF820" s="853"/>
      <c r="AG820" s="853"/>
      <c r="AH820" s="853"/>
      <c r="AI820" s="853"/>
      <c r="AJ820" s="853"/>
      <c r="AK820" s="853"/>
      <c r="AL820" s="853"/>
      <c r="AM820" s="853"/>
      <c r="AN820" s="853"/>
      <c r="AO820" s="853"/>
    </row>
    <row r="821" spans="1:41" ht="12.75">
      <c r="A821" s="853"/>
      <c r="B821" s="853"/>
      <c r="C821" s="853"/>
      <c r="D821" s="867"/>
      <c r="E821" s="853"/>
      <c r="F821" s="853"/>
      <c r="G821" s="853"/>
      <c r="H821" s="853"/>
      <c r="I821" s="853"/>
      <c r="J821" s="853"/>
      <c r="K821" s="853"/>
      <c r="L821" s="853"/>
      <c r="M821" s="853"/>
      <c r="N821" s="853"/>
      <c r="O821" s="853"/>
      <c r="P821" s="853"/>
      <c r="Q821" s="853"/>
      <c r="R821" s="853"/>
      <c r="S821" s="853"/>
      <c r="T821" s="853"/>
      <c r="U821" s="853"/>
      <c r="V821" s="853"/>
      <c r="W821" s="853"/>
      <c r="X821" s="853"/>
      <c r="Y821" s="853"/>
      <c r="Z821" s="852"/>
      <c r="AA821" s="853"/>
      <c r="AB821" s="853"/>
      <c r="AC821" s="853"/>
      <c r="AD821" s="853"/>
      <c r="AE821" s="853"/>
      <c r="AF821" s="853"/>
      <c r="AG821" s="853"/>
      <c r="AH821" s="853"/>
      <c r="AI821" s="853"/>
      <c r="AJ821" s="853"/>
      <c r="AK821" s="853"/>
      <c r="AL821" s="853"/>
      <c r="AM821" s="853"/>
      <c r="AN821" s="853"/>
      <c r="AO821" s="853"/>
    </row>
    <row r="822" spans="1:41" ht="12.75">
      <c r="A822" s="853"/>
      <c r="B822" s="853"/>
      <c r="C822" s="853"/>
      <c r="D822" s="867"/>
      <c r="E822" s="853"/>
      <c r="F822" s="853"/>
      <c r="G822" s="853"/>
      <c r="H822" s="853"/>
      <c r="I822" s="853"/>
      <c r="J822" s="853"/>
      <c r="K822" s="853"/>
      <c r="L822" s="853"/>
      <c r="M822" s="853"/>
      <c r="N822" s="853"/>
      <c r="O822" s="853"/>
      <c r="P822" s="853"/>
      <c r="Q822" s="853"/>
      <c r="R822" s="853"/>
      <c r="S822" s="853"/>
      <c r="T822" s="853"/>
      <c r="U822" s="853"/>
      <c r="V822" s="853"/>
      <c r="W822" s="853"/>
      <c r="X822" s="853"/>
      <c r="Y822" s="853"/>
      <c r="Z822" s="852"/>
      <c r="AA822" s="853"/>
      <c r="AB822" s="853"/>
      <c r="AC822" s="853"/>
      <c r="AD822" s="853"/>
      <c r="AE822" s="853"/>
      <c r="AF822" s="853"/>
      <c r="AG822" s="853"/>
      <c r="AH822" s="853"/>
      <c r="AI822" s="853"/>
      <c r="AJ822" s="853"/>
      <c r="AK822" s="853"/>
      <c r="AL822" s="853"/>
      <c r="AM822" s="853"/>
      <c r="AN822" s="853"/>
      <c r="AO822" s="853"/>
    </row>
    <row r="823" spans="1:41" ht="12.75">
      <c r="A823" s="853"/>
      <c r="B823" s="853"/>
      <c r="C823" s="853"/>
      <c r="D823" s="867"/>
      <c r="E823" s="853"/>
      <c r="F823" s="853"/>
      <c r="G823" s="853"/>
      <c r="H823" s="853"/>
      <c r="I823" s="853"/>
      <c r="J823" s="853"/>
      <c r="K823" s="853"/>
      <c r="L823" s="853"/>
      <c r="M823" s="853"/>
      <c r="N823" s="853"/>
      <c r="O823" s="853"/>
      <c r="P823" s="853"/>
      <c r="Q823" s="853"/>
      <c r="R823" s="853"/>
      <c r="S823" s="853"/>
      <c r="T823" s="853"/>
      <c r="U823" s="853"/>
      <c r="V823" s="853"/>
      <c r="W823" s="853"/>
      <c r="X823" s="853"/>
      <c r="Y823" s="853"/>
      <c r="Z823" s="852"/>
      <c r="AA823" s="853"/>
      <c r="AB823" s="853"/>
      <c r="AC823" s="853"/>
      <c r="AD823" s="853"/>
      <c r="AE823" s="853"/>
      <c r="AF823" s="853"/>
      <c r="AG823" s="853"/>
      <c r="AH823" s="853"/>
      <c r="AI823" s="853"/>
      <c r="AJ823" s="853"/>
      <c r="AK823" s="853"/>
      <c r="AL823" s="853"/>
      <c r="AM823" s="853"/>
      <c r="AN823" s="853"/>
      <c r="AO823" s="853"/>
    </row>
    <row r="824" spans="1:41" ht="12.75">
      <c r="A824" s="853"/>
      <c r="B824" s="853"/>
      <c r="C824" s="853"/>
      <c r="D824" s="867"/>
      <c r="E824" s="853"/>
      <c r="F824" s="853"/>
      <c r="G824" s="853"/>
      <c r="H824" s="853"/>
      <c r="I824" s="853"/>
      <c r="J824" s="853"/>
      <c r="K824" s="853"/>
      <c r="L824" s="853"/>
      <c r="M824" s="853"/>
      <c r="N824" s="853"/>
      <c r="O824" s="853"/>
      <c r="P824" s="853"/>
      <c r="Q824" s="853"/>
      <c r="R824" s="853"/>
      <c r="S824" s="853"/>
      <c r="T824" s="853"/>
      <c r="U824" s="853"/>
      <c r="V824" s="853"/>
      <c r="W824" s="853"/>
      <c r="X824" s="853"/>
      <c r="Y824" s="853"/>
      <c r="Z824" s="852"/>
      <c r="AA824" s="853"/>
      <c r="AB824" s="853"/>
      <c r="AC824" s="853"/>
      <c r="AD824" s="853"/>
      <c r="AE824" s="853"/>
      <c r="AF824" s="853"/>
      <c r="AG824" s="853"/>
      <c r="AH824" s="853"/>
      <c r="AI824" s="853"/>
      <c r="AJ824" s="853"/>
      <c r="AK824" s="853"/>
      <c r="AL824" s="853"/>
      <c r="AM824" s="853"/>
      <c r="AN824" s="853"/>
      <c r="AO824" s="853"/>
    </row>
    <row r="825" spans="1:41" ht="12.75">
      <c r="A825" s="853"/>
      <c r="B825" s="853"/>
      <c r="C825" s="853"/>
      <c r="D825" s="867"/>
      <c r="E825" s="853"/>
      <c r="F825" s="853"/>
      <c r="G825" s="853"/>
      <c r="H825" s="853"/>
      <c r="I825" s="853"/>
      <c r="J825" s="853"/>
      <c r="K825" s="853"/>
      <c r="L825" s="853"/>
      <c r="M825" s="853"/>
      <c r="N825" s="853"/>
      <c r="O825" s="853"/>
      <c r="P825" s="853"/>
      <c r="Q825" s="853"/>
      <c r="R825" s="853"/>
      <c r="S825" s="853"/>
      <c r="T825" s="853"/>
      <c r="U825" s="853"/>
      <c r="V825" s="853"/>
      <c r="W825" s="853"/>
      <c r="X825" s="853"/>
      <c r="Y825" s="853"/>
      <c r="Z825" s="852"/>
      <c r="AA825" s="853"/>
      <c r="AB825" s="853"/>
      <c r="AC825" s="853"/>
      <c r="AD825" s="853"/>
      <c r="AE825" s="853"/>
      <c r="AF825" s="853"/>
      <c r="AG825" s="853"/>
      <c r="AH825" s="853"/>
      <c r="AI825" s="853"/>
      <c r="AJ825" s="853"/>
      <c r="AK825" s="853"/>
      <c r="AL825" s="853"/>
      <c r="AM825" s="853"/>
      <c r="AN825" s="853"/>
      <c r="AO825" s="853"/>
    </row>
    <row r="826" spans="1:41" ht="12.75">
      <c r="A826" s="853"/>
      <c r="B826" s="853"/>
      <c r="C826" s="853"/>
      <c r="D826" s="867"/>
      <c r="E826" s="853"/>
      <c r="F826" s="853"/>
      <c r="G826" s="853"/>
      <c r="H826" s="853"/>
      <c r="I826" s="853"/>
      <c r="J826" s="853"/>
      <c r="K826" s="853"/>
      <c r="L826" s="853"/>
      <c r="M826" s="853"/>
      <c r="N826" s="853"/>
      <c r="O826" s="853"/>
      <c r="P826" s="853"/>
      <c r="Q826" s="853"/>
      <c r="R826" s="853"/>
      <c r="S826" s="853"/>
      <c r="T826" s="853"/>
      <c r="U826" s="853"/>
      <c r="V826" s="853"/>
      <c r="W826" s="853"/>
      <c r="X826" s="853"/>
      <c r="Y826" s="853"/>
      <c r="Z826" s="852"/>
      <c r="AA826" s="853"/>
      <c r="AB826" s="853"/>
      <c r="AC826" s="853"/>
      <c r="AD826" s="853"/>
      <c r="AE826" s="853"/>
      <c r="AF826" s="853"/>
      <c r="AG826" s="853"/>
      <c r="AH826" s="853"/>
      <c r="AI826" s="853"/>
      <c r="AJ826" s="853"/>
      <c r="AK826" s="853"/>
      <c r="AL826" s="853"/>
      <c r="AM826" s="853"/>
      <c r="AN826" s="853"/>
      <c r="AO826" s="853"/>
    </row>
    <row r="827" spans="1:41" ht="12.75">
      <c r="A827" s="853"/>
      <c r="B827" s="853"/>
      <c r="C827" s="853"/>
      <c r="D827" s="867"/>
      <c r="E827" s="853"/>
      <c r="F827" s="853"/>
      <c r="G827" s="853"/>
      <c r="H827" s="853"/>
      <c r="I827" s="853"/>
      <c r="J827" s="853"/>
      <c r="K827" s="853"/>
      <c r="L827" s="853"/>
      <c r="M827" s="853"/>
      <c r="N827" s="853"/>
      <c r="O827" s="853"/>
      <c r="P827" s="853"/>
      <c r="Q827" s="853"/>
      <c r="R827" s="853"/>
      <c r="S827" s="853"/>
      <c r="T827" s="853"/>
      <c r="U827" s="853"/>
      <c r="V827" s="853"/>
      <c r="W827" s="853"/>
      <c r="X827" s="853"/>
      <c r="Y827" s="853"/>
      <c r="Z827" s="852"/>
      <c r="AA827" s="853"/>
      <c r="AB827" s="853"/>
      <c r="AC827" s="853"/>
      <c r="AD827" s="853"/>
      <c r="AE827" s="853"/>
      <c r="AF827" s="853"/>
      <c r="AG827" s="853"/>
      <c r="AH827" s="853"/>
      <c r="AI827" s="853"/>
      <c r="AJ827" s="853"/>
      <c r="AK827" s="853"/>
      <c r="AL827" s="853"/>
      <c r="AM827" s="853"/>
      <c r="AN827" s="853"/>
      <c r="AO827" s="853"/>
    </row>
    <row r="828" spans="1:41" ht="12.75">
      <c r="A828" s="853"/>
      <c r="B828" s="853"/>
      <c r="C828" s="853"/>
      <c r="D828" s="867"/>
      <c r="E828" s="853"/>
      <c r="F828" s="853"/>
      <c r="G828" s="853"/>
      <c r="H828" s="853"/>
      <c r="I828" s="853"/>
      <c r="J828" s="853"/>
      <c r="K828" s="853"/>
      <c r="L828" s="853"/>
      <c r="M828" s="853"/>
      <c r="N828" s="853"/>
      <c r="O828" s="853"/>
      <c r="P828" s="853"/>
      <c r="Q828" s="853"/>
      <c r="R828" s="853"/>
      <c r="S828" s="853"/>
      <c r="T828" s="853"/>
      <c r="U828" s="853"/>
      <c r="V828" s="853"/>
      <c r="W828" s="853"/>
      <c r="X828" s="853"/>
      <c r="Y828" s="853"/>
      <c r="Z828" s="852"/>
      <c r="AA828" s="853"/>
      <c r="AB828" s="853"/>
      <c r="AC828" s="853"/>
      <c r="AD828" s="853"/>
      <c r="AE828" s="853"/>
      <c r="AF828" s="853"/>
      <c r="AG828" s="853"/>
      <c r="AH828" s="853"/>
      <c r="AI828" s="853"/>
      <c r="AJ828" s="853"/>
      <c r="AK828" s="853"/>
      <c r="AL828" s="853"/>
      <c r="AM828" s="853"/>
      <c r="AN828" s="853"/>
      <c r="AO828" s="853"/>
    </row>
    <row r="829" spans="1:41" ht="12.75">
      <c r="A829" s="853"/>
      <c r="B829" s="853"/>
      <c r="C829" s="853"/>
      <c r="D829" s="867"/>
      <c r="E829" s="853"/>
      <c r="F829" s="853"/>
      <c r="G829" s="853"/>
      <c r="H829" s="853"/>
      <c r="I829" s="853"/>
      <c r="J829" s="853"/>
      <c r="K829" s="853"/>
      <c r="L829" s="853"/>
      <c r="M829" s="853"/>
      <c r="N829" s="853"/>
      <c r="O829" s="853"/>
      <c r="P829" s="853"/>
      <c r="Q829" s="853"/>
      <c r="R829" s="853"/>
      <c r="S829" s="853"/>
      <c r="T829" s="853"/>
      <c r="U829" s="853"/>
      <c r="V829" s="853"/>
      <c r="W829" s="853"/>
      <c r="X829" s="853"/>
      <c r="Y829" s="853"/>
      <c r="Z829" s="852"/>
      <c r="AA829" s="853"/>
      <c r="AB829" s="853"/>
      <c r="AC829" s="853"/>
      <c r="AD829" s="853"/>
      <c r="AE829" s="853"/>
      <c r="AF829" s="853"/>
      <c r="AG829" s="853"/>
      <c r="AH829" s="853"/>
      <c r="AI829" s="853"/>
      <c r="AJ829" s="853"/>
      <c r="AK829" s="853"/>
      <c r="AL829" s="853"/>
      <c r="AM829" s="853"/>
      <c r="AN829" s="853"/>
      <c r="AO829" s="853"/>
    </row>
    <row r="830" spans="1:41" ht="12.75">
      <c r="A830" s="853"/>
      <c r="B830" s="853"/>
      <c r="C830" s="853"/>
      <c r="D830" s="867"/>
      <c r="E830" s="853"/>
      <c r="F830" s="853"/>
      <c r="G830" s="853"/>
      <c r="H830" s="853"/>
      <c r="I830" s="853"/>
      <c r="J830" s="853"/>
      <c r="K830" s="853"/>
      <c r="L830" s="853"/>
      <c r="M830" s="853"/>
      <c r="N830" s="853"/>
      <c r="O830" s="853"/>
      <c r="P830" s="853"/>
      <c r="Q830" s="853"/>
      <c r="R830" s="853"/>
      <c r="S830" s="853"/>
      <c r="T830" s="853"/>
      <c r="U830" s="853"/>
      <c r="V830" s="853"/>
      <c r="W830" s="853"/>
      <c r="X830" s="853"/>
      <c r="Y830" s="853"/>
      <c r="Z830" s="852"/>
      <c r="AA830" s="853"/>
      <c r="AB830" s="853"/>
      <c r="AC830" s="853"/>
      <c r="AD830" s="853"/>
      <c r="AE830" s="853"/>
      <c r="AF830" s="853"/>
      <c r="AG830" s="853"/>
      <c r="AH830" s="853"/>
      <c r="AI830" s="853"/>
      <c r="AJ830" s="853"/>
      <c r="AK830" s="853"/>
      <c r="AL830" s="853"/>
      <c r="AM830" s="853"/>
      <c r="AN830" s="853"/>
      <c r="AO830" s="853"/>
    </row>
    <row r="831" spans="1:41" ht="12.75">
      <c r="A831" s="853"/>
      <c r="B831" s="853"/>
      <c r="C831" s="853"/>
      <c r="D831" s="867"/>
      <c r="E831" s="853"/>
      <c r="F831" s="853"/>
      <c r="G831" s="853"/>
      <c r="H831" s="853"/>
      <c r="I831" s="853"/>
      <c r="J831" s="853"/>
      <c r="K831" s="853"/>
      <c r="L831" s="853"/>
      <c r="M831" s="853"/>
      <c r="N831" s="853"/>
      <c r="O831" s="853"/>
      <c r="P831" s="853"/>
      <c r="Q831" s="853"/>
      <c r="R831" s="853"/>
      <c r="S831" s="853"/>
      <c r="T831" s="853"/>
      <c r="U831" s="853"/>
      <c r="V831" s="853"/>
      <c r="W831" s="853"/>
      <c r="X831" s="853"/>
      <c r="Y831" s="853"/>
      <c r="Z831" s="852"/>
      <c r="AA831" s="853"/>
      <c r="AB831" s="853"/>
      <c r="AC831" s="853"/>
      <c r="AD831" s="853"/>
      <c r="AE831" s="853"/>
      <c r="AF831" s="853"/>
      <c r="AG831" s="853"/>
      <c r="AH831" s="853"/>
      <c r="AI831" s="853"/>
      <c r="AJ831" s="853"/>
      <c r="AK831" s="853"/>
      <c r="AL831" s="853"/>
      <c r="AM831" s="853"/>
      <c r="AN831" s="853"/>
      <c r="AO831" s="853"/>
    </row>
    <row r="832" spans="1:41" ht="12.75">
      <c r="A832" s="853"/>
      <c r="B832" s="853"/>
      <c r="C832" s="853"/>
      <c r="D832" s="867"/>
      <c r="E832" s="853"/>
      <c r="F832" s="853"/>
      <c r="G832" s="853"/>
      <c r="H832" s="853"/>
      <c r="I832" s="853"/>
      <c r="J832" s="853"/>
      <c r="K832" s="853"/>
      <c r="L832" s="853"/>
      <c r="M832" s="853"/>
      <c r="N832" s="853"/>
      <c r="O832" s="853"/>
      <c r="P832" s="853"/>
      <c r="Q832" s="853"/>
      <c r="R832" s="853"/>
      <c r="S832" s="853"/>
      <c r="T832" s="853"/>
      <c r="U832" s="853"/>
      <c r="V832" s="853"/>
      <c r="W832" s="853"/>
      <c r="X832" s="853"/>
      <c r="Y832" s="853"/>
      <c r="Z832" s="852"/>
      <c r="AA832" s="853"/>
      <c r="AB832" s="853"/>
      <c r="AC832" s="853"/>
      <c r="AD832" s="853"/>
      <c r="AE832" s="853"/>
      <c r="AF832" s="853"/>
      <c r="AG832" s="853"/>
      <c r="AH832" s="853"/>
      <c r="AI832" s="853"/>
      <c r="AJ832" s="853"/>
      <c r="AK832" s="853"/>
      <c r="AL832" s="853"/>
      <c r="AM832" s="853"/>
      <c r="AN832" s="853"/>
      <c r="AO832" s="853"/>
    </row>
    <row r="833" spans="1:41" ht="12.75">
      <c r="A833" s="853"/>
      <c r="B833" s="853"/>
      <c r="C833" s="853"/>
      <c r="D833" s="867"/>
      <c r="E833" s="853"/>
      <c r="F833" s="853"/>
      <c r="G833" s="853"/>
      <c r="H833" s="853"/>
      <c r="I833" s="853"/>
      <c r="J833" s="853"/>
      <c r="K833" s="853"/>
      <c r="L833" s="853"/>
      <c r="M833" s="853"/>
      <c r="N833" s="853"/>
      <c r="O833" s="853"/>
      <c r="P833" s="853"/>
      <c r="Q833" s="853"/>
      <c r="R833" s="853"/>
      <c r="S833" s="853"/>
      <c r="T833" s="853"/>
      <c r="U833" s="853"/>
      <c r="V833" s="853"/>
      <c r="W833" s="853"/>
      <c r="X833" s="853"/>
      <c r="Y833" s="853"/>
      <c r="Z833" s="852"/>
      <c r="AA833" s="853"/>
      <c r="AB833" s="853"/>
      <c r="AC833" s="853"/>
      <c r="AD833" s="853"/>
      <c r="AE833" s="853"/>
      <c r="AF833" s="853"/>
      <c r="AG833" s="853"/>
      <c r="AH833" s="853"/>
      <c r="AI833" s="853"/>
      <c r="AJ833" s="853"/>
      <c r="AK833" s="853"/>
      <c r="AL833" s="853"/>
      <c r="AM833" s="853"/>
      <c r="AN833" s="853"/>
      <c r="AO833" s="853"/>
    </row>
    <row r="834" spans="1:41" ht="12.75">
      <c r="A834" s="853"/>
      <c r="B834" s="853"/>
      <c r="C834" s="853"/>
      <c r="D834" s="867"/>
      <c r="E834" s="853"/>
      <c r="F834" s="853"/>
      <c r="G834" s="853"/>
      <c r="H834" s="853"/>
      <c r="I834" s="853"/>
      <c r="J834" s="853"/>
      <c r="K834" s="853"/>
      <c r="L834" s="853"/>
      <c r="M834" s="853"/>
      <c r="N834" s="853"/>
      <c r="O834" s="853"/>
      <c r="P834" s="853"/>
      <c r="Q834" s="853"/>
      <c r="R834" s="853"/>
      <c r="S834" s="853"/>
      <c r="T834" s="853"/>
      <c r="U834" s="853"/>
      <c r="V834" s="853"/>
      <c r="W834" s="853"/>
      <c r="X834" s="853"/>
      <c r="Y834" s="853"/>
      <c r="Z834" s="852"/>
      <c r="AA834" s="853"/>
      <c r="AB834" s="853"/>
      <c r="AC834" s="853"/>
      <c r="AD834" s="853"/>
      <c r="AE834" s="853"/>
      <c r="AF834" s="853"/>
      <c r="AG834" s="853"/>
      <c r="AH834" s="853"/>
      <c r="AI834" s="853"/>
      <c r="AJ834" s="853"/>
      <c r="AK834" s="853"/>
      <c r="AL834" s="853"/>
      <c r="AM834" s="853"/>
      <c r="AN834" s="853"/>
      <c r="AO834" s="853"/>
    </row>
    <row r="835" spans="1:41" ht="12.75">
      <c r="A835" s="853"/>
      <c r="B835" s="853"/>
      <c r="C835" s="853"/>
      <c r="D835" s="867"/>
      <c r="E835" s="853"/>
      <c r="F835" s="853"/>
      <c r="G835" s="853"/>
      <c r="H835" s="853"/>
      <c r="I835" s="853"/>
      <c r="J835" s="853"/>
      <c r="K835" s="853"/>
      <c r="L835" s="853"/>
      <c r="M835" s="853"/>
      <c r="N835" s="853"/>
      <c r="O835" s="853"/>
      <c r="P835" s="853"/>
      <c r="Q835" s="853"/>
      <c r="R835" s="853"/>
      <c r="S835" s="853"/>
      <c r="T835" s="853"/>
      <c r="U835" s="853"/>
      <c r="V835" s="853"/>
      <c r="W835" s="853"/>
      <c r="X835" s="853"/>
      <c r="Y835" s="853"/>
      <c r="Z835" s="852"/>
      <c r="AA835" s="853"/>
      <c r="AB835" s="853"/>
      <c r="AC835" s="853"/>
      <c r="AD835" s="853"/>
      <c r="AE835" s="853"/>
      <c r="AF835" s="853"/>
      <c r="AG835" s="853"/>
      <c r="AH835" s="853"/>
      <c r="AI835" s="853"/>
      <c r="AJ835" s="853"/>
      <c r="AK835" s="853"/>
      <c r="AL835" s="853"/>
      <c r="AM835" s="853"/>
      <c r="AN835" s="853"/>
      <c r="AO835" s="853"/>
    </row>
    <row r="836" spans="1:41" ht="12.75">
      <c r="A836" s="853"/>
      <c r="B836" s="853"/>
      <c r="C836" s="853"/>
      <c r="D836" s="867"/>
      <c r="E836" s="853"/>
      <c r="F836" s="853"/>
      <c r="G836" s="853"/>
      <c r="H836" s="853"/>
      <c r="I836" s="853"/>
      <c r="J836" s="853"/>
      <c r="K836" s="853"/>
      <c r="L836" s="853"/>
      <c r="M836" s="853"/>
      <c r="N836" s="853"/>
      <c r="O836" s="853"/>
      <c r="P836" s="853"/>
      <c r="Q836" s="853"/>
      <c r="R836" s="853"/>
      <c r="S836" s="853"/>
      <c r="T836" s="853"/>
      <c r="U836" s="853"/>
      <c r="V836" s="853"/>
      <c r="W836" s="853"/>
      <c r="X836" s="853"/>
      <c r="Y836" s="853"/>
      <c r="Z836" s="852"/>
      <c r="AA836" s="853"/>
      <c r="AB836" s="853"/>
      <c r="AC836" s="853"/>
      <c r="AD836" s="853"/>
      <c r="AE836" s="853"/>
      <c r="AF836" s="853"/>
      <c r="AG836" s="853"/>
      <c r="AH836" s="853"/>
      <c r="AI836" s="853"/>
      <c r="AJ836" s="853"/>
      <c r="AK836" s="853"/>
      <c r="AL836" s="853"/>
      <c r="AM836" s="853"/>
      <c r="AN836" s="853"/>
      <c r="AO836" s="853"/>
    </row>
    <row r="837" spans="1:41" ht="12.75">
      <c r="A837" s="853"/>
      <c r="B837" s="853"/>
      <c r="C837" s="853"/>
      <c r="D837" s="867"/>
      <c r="E837" s="853"/>
      <c r="F837" s="853"/>
      <c r="G837" s="853"/>
      <c r="H837" s="853"/>
      <c r="I837" s="853"/>
      <c r="J837" s="853"/>
      <c r="K837" s="853"/>
      <c r="L837" s="853"/>
      <c r="M837" s="853"/>
      <c r="N837" s="853"/>
      <c r="O837" s="853"/>
      <c r="P837" s="853"/>
      <c r="Q837" s="853"/>
      <c r="R837" s="853"/>
      <c r="S837" s="853"/>
      <c r="T837" s="853"/>
      <c r="U837" s="853"/>
      <c r="V837" s="853"/>
      <c r="W837" s="853"/>
      <c r="X837" s="853"/>
      <c r="Y837" s="853"/>
      <c r="Z837" s="852"/>
      <c r="AA837" s="853"/>
      <c r="AB837" s="853"/>
      <c r="AC837" s="853"/>
      <c r="AD837" s="853"/>
      <c r="AE837" s="853"/>
      <c r="AF837" s="853"/>
      <c r="AG837" s="853"/>
      <c r="AH837" s="853"/>
      <c r="AI837" s="853"/>
      <c r="AJ837" s="853"/>
      <c r="AK837" s="853"/>
      <c r="AL837" s="853"/>
      <c r="AM837" s="853"/>
      <c r="AN837" s="853"/>
      <c r="AO837" s="853"/>
    </row>
    <row r="838" spans="1:41" ht="12.75">
      <c r="A838" s="853"/>
      <c r="B838" s="853"/>
      <c r="C838" s="853"/>
      <c r="D838" s="867"/>
      <c r="E838" s="853"/>
      <c r="F838" s="853"/>
      <c r="G838" s="853"/>
      <c r="H838" s="853"/>
      <c r="I838" s="853"/>
      <c r="J838" s="853"/>
      <c r="K838" s="853"/>
      <c r="L838" s="853"/>
      <c r="M838" s="853"/>
      <c r="N838" s="853"/>
      <c r="O838" s="853"/>
      <c r="P838" s="853"/>
      <c r="Q838" s="853"/>
      <c r="R838" s="853"/>
      <c r="S838" s="853"/>
      <c r="T838" s="853"/>
      <c r="U838" s="853"/>
      <c r="V838" s="853"/>
      <c r="W838" s="853"/>
      <c r="X838" s="853"/>
      <c r="Y838" s="853"/>
      <c r="Z838" s="852"/>
      <c r="AA838" s="853"/>
      <c r="AB838" s="853"/>
      <c r="AC838" s="853"/>
      <c r="AD838" s="853"/>
      <c r="AE838" s="853"/>
      <c r="AF838" s="853"/>
      <c r="AG838" s="853"/>
      <c r="AH838" s="853"/>
      <c r="AI838" s="853"/>
      <c r="AJ838" s="853"/>
      <c r="AK838" s="853"/>
      <c r="AL838" s="853"/>
      <c r="AM838" s="853"/>
      <c r="AN838" s="853"/>
      <c r="AO838" s="853"/>
    </row>
    <row r="839" spans="1:41" ht="12.75">
      <c r="A839" s="853"/>
      <c r="B839" s="853"/>
      <c r="C839" s="853"/>
      <c r="D839" s="867"/>
      <c r="E839" s="853"/>
      <c r="F839" s="853"/>
      <c r="G839" s="853"/>
      <c r="H839" s="853"/>
      <c r="I839" s="853"/>
      <c r="J839" s="853"/>
      <c r="K839" s="853"/>
      <c r="L839" s="853"/>
      <c r="M839" s="853"/>
      <c r="N839" s="853"/>
      <c r="O839" s="853"/>
      <c r="P839" s="853"/>
      <c r="Q839" s="853"/>
      <c r="R839" s="853"/>
      <c r="S839" s="853"/>
      <c r="T839" s="853"/>
      <c r="U839" s="853"/>
      <c r="V839" s="853"/>
      <c r="W839" s="853"/>
      <c r="X839" s="853"/>
      <c r="Y839" s="853"/>
      <c r="Z839" s="852"/>
      <c r="AA839" s="853"/>
      <c r="AB839" s="853"/>
      <c r="AC839" s="853"/>
      <c r="AD839" s="853"/>
      <c r="AE839" s="853"/>
      <c r="AF839" s="853"/>
      <c r="AG839" s="853"/>
      <c r="AH839" s="853"/>
      <c r="AI839" s="853"/>
      <c r="AJ839" s="853"/>
      <c r="AK839" s="853"/>
      <c r="AL839" s="853"/>
      <c r="AM839" s="853"/>
      <c r="AN839" s="853"/>
      <c r="AO839" s="853"/>
    </row>
    <row r="840" spans="1:41" ht="12.75">
      <c r="A840" s="853"/>
      <c r="B840" s="853"/>
      <c r="C840" s="853"/>
      <c r="D840" s="867"/>
      <c r="E840" s="853"/>
      <c r="F840" s="853"/>
      <c r="G840" s="853"/>
      <c r="H840" s="853"/>
      <c r="I840" s="853"/>
      <c r="J840" s="853"/>
      <c r="K840" s="853"/>
      <c r="L840" s="853"/>
      <c r="M840" s="853"/>
      <c r="N840" s="853"/>
      <c r="O840" s="853"/>
      <c r="P840" s="853"/>
      <c r="Q840" s="853"/>
      <c r="R840" s="853"/>
      <c r="S840" s="853"/>
      <c r="T840" s="853"/>
      <c r="U840" s="853"/>
      <c r="V840" s="853"/>
      <c r="W840" s="853"/>
      <c r="X840" s="853"/>
      <c r="Y840" s="853"/>
      <c r="Z840" s="852"/>
      <c r="AA840" s="853"/>
      <c r="AB840" s="853"/>
      <c r="AC840" s="853"/>
      <c r="AD840" s="853"/>
      <c r="AE840" s="853"/>
      <c r="AF840" s="853"/>
      <c r="AG840" s="853"/>
      <c r="AH840" s="853"/>
      <c r="AI840" s="853"/>
      <c r="AJ840" s="853"/>
      <c r="AK840" s="853"/>
      <c r="AL840" s="853"/>
      <c r="AM840" s="853"/>
      <c r="AN840" s="853"/>
      <c r="AO840" s="853"/>
    </row>
    <row r="841" spans="1:41" ht="12.75">
      <c r="A841" s="853"/>
      <c r="B841" s="853"/>
      <c r="C841" s="853"/>
      <c r="D841" s="867"/>
      <c r="E841" s="853"/>
      <c r="F841" s="853"/>
      <c r="G841" s="853"/>
      <c r="H841" s="853"/>
      <c r="I841" s="853"/>
      <c r="J841" s="853"/>
      <c r="K841" s="853"/>
      <c r="L841" s="853"/>
      <c r="M841" s="853"/>
      <c r="N841" s="853"/>
      <c r="O841" s="853"/>
      <c r="P841" s="853"/>
      <c r="Q841" s="853"/>
      <c r="R841" s="853"/>
      <c r="S841" s="853"/>
      <c r="T841" s="853"/>
      <c r="U841" s="853"/>
      <c r="V841" s="853"/>
      <c r="W841" s="853"/>
      <c r="X841" s="853"/>
      <c r="Y841" s="853"/>
      <c r="Z841" s="852"/>
      <c r="AA841" s="853"/>
      <c r="AB841" s="853"/>
      <c r="AC841" s="853"/>
      <c r="AD841" s="853"/>
      <c r="AE841" s="853"/>
      <c r="AF841" s="853"/>
      <c r="AG841" s="853"/>
      <c r="AH841" s="853"/>
      <c r="AI841" s="853"/>
      <c r="AJ841" s="853"/>
      <c r="AK841" s="853"/>
      <c r="AL841" s="853"/>
      <c r="AM841" s="853"/>
      <c r="AN841" s="853"/>
      <c r="AO841" s="853"/>
    </row>
    <row r="842" spans="1:41" ht="12.75">
      <c r="A842" s="853"/>
      <c r="B842" s="853"/>
      <c r="C842" s="853"/>
      <c r="D842" s="867"/>
      <c r="E842" s="853"/>
      <c r="F842" s="853"/>
      <c r="G842" s="853"/>
      <c r="H842" s="853"/>
      <c r="I842" s="853"/>
      <c r="J842" s="853"/>
      <c r="K842" s="853"/>
      <c r="L842" s="853"/>
      <c r="M842" s="853"/>
      <c r="N842" s="853"/>
      <c r="O842" s="853"/>
      <c r="P842" s="853"/>
      <c r="Q842" s="853"/>
      <c r="R842" s="853"/>
      <c r="S842" s="853"/>
      <c r="T842" s="853"/>
      <c r="U842" s="853"/>
      <c r="V842" s="853"/>
      <c r="W842" s="853"/>
      <c r="X842" s="853"/>
      <c r="Y842" s="853"/>
      <c r="Z842" s="852"/>
      <c r="AA842" s="853"/>
      <c r="AB842" s="853"/>
      <c r="AC842" s="853"/>
      <c r="AD842" s="853"/>
      <c r="AE842" s="853"/>
      <c r="AF842" s="853"/>
      <c r="AG842" s="853"/>
      <c r="AH842" s="853"/>
      <c r="AI842" s="853"/>
      <c r="AJ842" s="853"/>
      <c r="AK842" s="853"/>
      <c r="AL842" s="853"/>
      <c r="AM842" s="853"/>
      <c r="AN842" s="853"/>
      <c r="AO842" s="853"/>
    </row>
    <row r="843" spans="1:41" ht="12.75">
      <c r="A843" s="853"/>
      <c r="B843" s="853"/>
      <c r="C843" s="853"/>
      <c r="D843" s="867"/>
      <c r="E843" s="853"/>
      <c r="F843" s="853"/>
      <c r="G843" s="853"/>
      <c r="H843" s="853"/>
      <c r="I843" s="853"/>
      <c r="J843" s="853"/>
      <c r="K843" s="853"/>
      <c r="L843" s="853"/>
      <c r="M843" s="853"/>
      <c r="N843" s="853"/>
      <c r="O843" s="853"/>
      <c r="P843" s="853"/>
      <c r="Q843" s="853"/>
      <c r="R843" s="853"/>
      <c r="S843" s="853"/>
      <c r="T843" s="853"/>
      <c r="U843" s="853"/>
      <c r="V843" s="853"/>
      <c r="W843" s="853"/>
      <c r="X843" s="853"/>
      <c r="Y843" s="853"/>
      <c r="Z843" s="852"/>
      <c r="AA843" s="853"/>
      <c r="AB843" s="853"/>
      <c r="AC843" s="853"/>
      <c r="AD843" s="853"/>
      <c r="AE843" s="853"/>
      <c r="AF843" s="853"/>
      <c r="AG843" s="853"/>
      <c r="AH843" s="853"/>
      <c r="AI843" s="853"/>
      <c r="AJ843" s="853"/>
      <c r="AK843" s="853"/>
      <c r="AL843" s="853"/>
      <c r="AM843" s="853"/>
      <c r="AN843" s="853"/>
      <c r="AO843" s="853"/>
    </row>
    <row r="844" spans="1:41" ht="12.75">
      <c r="A844" s="853"/>
      <c r="B844" s="853"/>
      <c r="C844" s="853"/>
      <c r="D844" s="867"/>
      <c r="E844" s="853"/>
      <c r="F844" s="853"/>
      <c r="G844" s="853"/>
      <c r="H844" s="853"/>
      <c r="I844" s="853"/>
      <c r="J844" s="853"/>
      <c r="K844" s="853"/>
      <c r="L844" s="853"/>
      <c r="M844" s="853"/>
      <c r="N844" s="853"/>
      <c r="O844" s="853"/>
      <c r="P844" s="853"/>
      <c r="Q844" s="853"/>
      <c r="R844" s="853"/>
      <c r="S844" s="853"/>
      <c r="T844" s="853"/>
      <c r="U844" s="853"/>
      <c r="V844" s="853"/>
      <c r="W844" s="853"/>
      <c r="X844" s="853"/>
      <c r="Y844" s="853"/>
      <c r="Z844" s="852"/>
      <c r="AA844" s="853"/>
      <c r="AB844" s="853"/>
      <c r="AC844" s="853"/>
      <c r="AD844" s="853"/>
      <c r="AE844" s="853"/>
      <c r="AF844" s="853"/>
      <c r="AG844" s="853"/>
      <c r="AH844" s="853"/>
      <c r="AI844" s="853"/>
      <c r="AJ844" s="853"/>
      <c r="AK844" s="853"/>
      <c r="AL844" s="853"/>
      <c r="AM844" s="853"/>
      <c r="AN844" s="853"/>
      <c r="AO844" s="853"/>
    </row>
    <row r="845" spans="1:41" ht="12.75">
      <c r="A845" s="853"/>
      <c r="B845" s="853"/>
      <c r="C845" s="853"/>
      <c r="D845" s="867"/>
      <c r="E845" s="853"/>
      <c r="F845" s="853"/>
      <c r="G845" s="853"/>
      <c r="H845" s="853"/>
      <c r="I845" s="853"/>
      <c r="J845" s="853"/>
      <c r="K845" s="853"/>
      <c r="L845" s="853"/>
      <c r="M845" s="853"/>
      <c r="N845" s="853"/>
      <c r="O845" s="853"/>
      <c r="P845" s="853"/>
      <c r="Q845" s="853"/>
      <c r="R845" s="853"/>
      <c r="S845" s="853"/>
      <c r="T845" s="853"/>
      <c r="U845" s="853"/>
      <c r="V845" s="853"/>
      <c r="W845" s="853"/>
      <c r="X845" s="853"/>
      <c r="Y845" s="853"/>
      <c r="Z845" s="852"/>
      <c r="AA845" s="853"/>
      <c r="AB845" s="853"/>
      <c r="AC845" s="853"/>
      <c r="AD845" s="853"/>
      <c r="AE845" s="853"/>
      <c r="AF845" s="853"/>
      <c r="AG845" s="853"/>
      <c r="AH845" s="853"/>
      <c r="AI845" s="853"/>
      <c r="AJ845" s="853"/>
      <c r="AK845" s="853"/>
      <c r="AL845" s="853"/>
      <c r="AM845" s="853"/>
      <c r="AN845" s="853"/>
      <c r="AO845" s="853"/>
    </row>
    <row r="846" spans="1:41" ht="12.75">
      <c r="A846" s="853"/>
      <c r="B846" s="853"/>
      <c r="C846" s="853"/>
      <c r="D846" s="867"/>
      <c r="E846" s="853"/>
      <c r="F846" s="853"/>
      <c r="G846" s="853"/>
      <c r="H846" s="853"/>
      <c r="I846" s="853"/>
      <c r="J846" s="853"/>
      <c r="K846" s="853"/>
      <c r="L846" s="853"/>
      <c r="M846" s="853"/>
      <c r="N846" s="853"/>
      <c r="O846" s="853"/>
      <c r="P846" s="853"/>
      <c r="Q846" s="853"/>
      <c r="R846" s="853"/>
      <c r="S846" s="853"/>
      <c r="T846" s="853"/>
      <c r="U846" s="853"/>
      <c r="V846" s="853"/>
      <c r="W846" s="853"/>
      <c r="X846" s="853"/>
      <c r="Y846" s="853"/>
      <c r="Z846" s="852"/>
      <c r="AA846" s="853"/>
      <c r="AB846" s="853"/>
      <c r="AC846" s="853"/>
      <c r="AD846" s="853"/>
      <c r="AE846" s="853"/>
      <c r="AF846" s="853"/>
      <c r="AG846" s="853"/>
      <c r="AH846" s="853"/>
      <c r="AI846" s="853"/>
      <c r="AJ846" s="853"/>
      <c r="AK846" s="853"/>
      <c r="AL846" s="853"/>
      <c r="AM846" s="853"/>
      <c r="AN846" s="853"/>
      <c r="AO846" s="853"/>
    </row>
    <row r="847" spans="1:41" ht="12.75">
      <c r="A847" s="853"/>
      <c r="B847" s="853"/>
      <c r="C847" s="853"/>
      <c r="D847" s="867"/>
      <c r="E847" s="853"/>
      <c r="F847" s="853"/>
      <c r="G847" s="853"/>
      <c r="H847" s="853"/>
      <c r="I847" s="853"/>
      <c r="J847" s="853"/>
      <c r="K847" s="853"/>
      <c r="L847" s="853"/>
      <c r="M847" s="853"/>
      <c r="N847" s="853"/>
      <c r="O847" s="853"/>
      <c r="P847" s="853"/>
      <c r="Q847" s="853"/>
      <c r="R847" s="853"/>
      <c r="S847" s="853"/>
      <c r="T847" s="853"/>
      <c r="U847" s="853"/>
      <c r="V847" s="853"/>
      <c r="W847" s="853"/>
      <c r="X847" s="853"/>
      <c r="Y847" s="853"/>
      <c r="Z847" s="852"/>
      <c r="AA847" s="853"/>
      <c r="AB847" s="853"/>
      <c r="AC847" s="853"/>
      <c r="AD847" s="853"/>
      <c r="AE847" s="853"/>
      <c r="AF847" s="853"/>
      <c r="AG847" s="853"/>
      <c r="AH847" s="853"/>
      <c r="AI847" s="853"/>
      <c r="AJ847" s="853"/>
      <c r="AK847" s="853"/>
      <c r="AL847" s="853"/>
      <c r="AM847" s="853"/>
      <c r="AN847" s="853"/>
      <c r="AO847" s="853"/>
    </row>
    <row r="848" spans="1:41" ht="12.75">
      <c r="A848" s="853"/>
      <c r="B848" s="853"/>
      <c r="C848" s="853"/>
      <c r="D848" s="867"/>
      <c r="E848" s="853"/>
      <c r="F848" s="853"/>
      <c r="G848" s="853"/>
      <c r="H848" s="853"/>
      <c r="I848" s="853"/>
      <c r="J848" s="853"/>
      <c r="K848" s="853"/>
      <c r="L848" s="853"/>
      <c r="M848" s="853"/>
      <c r="N848" s="853"/>
      <c r="O848" s="853"/>
      <c r="P848" s="853"/>
      <c r="Q848" s="853"/>
      <c r="R848" s="853"/>
      <c r="S848" s="853"/>
      <c r="T848" s="853"/>
      <c r="U848" s="853"/>
      <c r="V848" s="853"/>
      <c r="W848" s="853"/>
      <c r="X848" s="853"/>
      <c r="Y848" s="853"/>
      <c r="Z848" s="852"/>
      <c r="AA848" s="853"/>
      <c r="AB848" s="853"/>
      <c r="AC848" s="853"/>
      <c r="AD848" s="853"/>
      <c r="AE848" s="853"/>
      <c r="AF848" s="853"/>
      <c r="AG848" s="853"/>
      <c r="AH848" s="853"/>
      <c r="AI848" s="853"/>
      <c r="AJ848" s="853"/>
      <c r="AK848" s="853"/>
      <c r="AL848" s="853"/>
      <c r="AM848" s="853"/>
      <c r="AN848" s="853"/>
      <c r="AO848" s="853"/>
    </row>
    <row r="849" spans="1:41" ht="12.75">
      <c r="A849" s="853"/>
      <c r="B849" s="853"/>
      <c r="C849" s="853"/>
      <c r="D849" s="867"/>
      <c r="E849" s="853"/>
      <c r="F849" s="853"/>
      <c r="G849" s="853"/>
      <c r="H849" s="853"/>
      <c r="I849" s="853"/>
      <c r="J849" s="853"/>
      <c r="K849" s="853"/>
      <c r="L849" s="853"/>
      <c r="M849" s="853"/>
      <c r="N849" s="853"/>
      <c r="O849" s="853"/>
      <c r="P849" s="853"/>
      <c r="Q849" s="853"/>
      <c r="R849" s="853"/>
      <c r="S849" s="853"/>
      <c r="T849" s="853"/>
      <c r="U849" s="853"/>
      <c r="V849" s="853"/>
      <c r="W849" s="853"/>
      <c r="X849" s="853"/>
      <c r="Y849" s="853"/>
      <c r="Z849" s="852"/>
      <c r="AA849" s="853"/>
      <c r="AB849" s="853"/>
      <c r="AC849" s="853"/>
      <c r="AD849" s="853"/>
      <c r="AE849" s="853"/>
      <c r="AF849" s="853"/>
      <c r="AG849" s="853"/>
      <c r="AH849" s="853"/>
      <c r="AI849" s="853"/>
      <c r="AJ849" s="853"/>
      <c r="AK849" s="853"/>
      <c r="AL849" s="853"/>
      <c r="AM849" s="853"/>
      <c r="AN849" s="853"/>
      <c r="AO849" s="853"/>
    </row>
    <row r="850" spans="1:41" ht="12.75">
      <c r="A850" s="853"/>
      <c r="B850" s="853"/>
      <c r="C850" s="853"/>
      <c r="D850" s="867"/>
      <c r="E850" s="853"/>
      <c r="F850" s="853"/>
      <c r="G850" s="853"/>
      <c r="H850" s="853"/>
      <c r="I850" s="853"/>
      <c r="J850" s="853"/>
      <c r="K850" s="853"/>
      <c r="L850" s="853"/>
      <c r="M850" s="853"/>
      <c r="N850" s="853"/>
      <c r="O850" s="853"/>
      <c r="P850" s="853"/>
      <c r="Q850" s="853"/>
      <c r="R850" s="853"/>
      <c r="S850" s="853"/>
      <c r="T850" s="853"/>
      <c r="U850" s="853"/>
      <c r="V850" s="853"/>
      <c r="W850" s="853"/>
      <c r="X850" s="853"/>
      <c r="Y850" s="853"/>
      <c r="Z850" s="852"/>
      <c r="AA850" s="853"/>
      <c r="AB850" s="853"/>
      <c r="AC850" s="853"/>
      <c r="AD850" s="853"/>
      <c r="AE850" s="853"/>
      <c r="AF850" s="853"/>
      <c r="AG850" s="853"/>
      <c r="AH850" s="853"/>
      <c r="AI850" s="853"/>
      <c r="AJ850" s="853"/>
      <c r="AK850" s="853"/>
      <c r="AL850" s="853"/>
      <c r="AM850" s="853"/>
      <c r="AN850" s="853"/>
      <c r="AO850" s="853"/>
    </row>
    <row r="851" spans="1:41" ht="12.75">
      <c r="A851" s="853"/>
      <c r="B851" s="853"/>
      <c r="C851" s="853"/>
      <c r="D851" s="867"/>
      <c r="E851" s="853"/>
      <c r="F851" s="853"/>
      <c r="G851" s="853"/>
      <c r="H851" s="853"/>
      <c r="I851" s="853"/>
      <c r="J851" s="853"/>
      <c r="K851" s="853"/>
      <c r="L851" s="853"/>
      <c r="M851" s="853"/>
      <c r="N851" s="853"/>
      <c r="O851" s="853"/>
      <c r="P851" s="853"/>
      <c r="Q851" s="853"/>
      <c r="R851" s="853"/>
      <c r="S851" s="853"/>
      <c r="T851" s="853"/>
      <c r="U851" s="853"/>
      <c r="V851" s="853"/>
      <c r="W851" s="853"/>
      <c r="X851" s="853"/>
      <c r="Y851" s="853"/>
      <c r="Z851" s="852"/>
      <c r="AA851" s="853"/>
      <c r="AB851" s="853"/>
      <c r="AC851" s="853"/>
      <c r="AD851" s="853"/>
      <c r="AE851" s="853"/>
      <c r="AF851" s="853"/>
      <c r="AG851" s="853"/>
      <c r="AH851" s="853"/>
      <c r="AI851" s="853"/>
      <c r="AJ851" s="853"/>
      <c r="AK851" s="853"/>
      <c r="AL851" s="853"/>
      <c r="AM851" s="853"/>
      <c r="AN851" s="853"/>
      <c r="AO851" s="853"/>
    </row>
    <row r="852" spans="1:41" ht="12.75">
      <c r="A852" s="853"/>
      <c r="B852" s="853"/>
      <c r="C852" s="853"/>
      <c r="D852" s="867"/>
      <c r="E852" s="853"/>
      <c r="F852" s="853"/>
      <c r="G852" s="853"/>
      <c r="H852" s="853"/>
      <c r="I852" s="853"/>
      <c r="J852" s="853"/>
      <c r="K852" s="853"/>
      <c r="L852" s="853"/>
      <c r="M852" s="853"/>
      <c r="N852" s="853"/>
      <c r="O852" s="853"/>
      <c r="P852" s="853"/>
      <c r="Q852" s="853"/>
      <c r="R852" s="853"/>
      <c r="S852" s="853"/>
      <c r="T852" s="853"/>
      <c r="U852" s="853"/>
      <c r="V852" s="853"/>
      <c r="W852" s="853"/>
      <c r="X852" s="853"/>
      <c r="Y852" s="853"/>
      <c r="Z852" s="852"/>
      <c r="AA852" s="853"/>
      <c r="AB852" s="853"/>
      <c r="AC852" s="853"/>
      <c r="AD852" s="853"/>
      <c r="AE852" s="853"/>
      <c r="AF852" s="853"/>
      <c r="AG852" s="853"/>
      <c r="AH852" s="853"/>
      <c r="AI852" s="853"/>
      <c r="AJ852" s="853"/>
      <c r="AK852" s="853"/>
      <c r="AL852" s="853"/>
      <c r="AM852" s="853"/>
      <c r="AN852" s="853"/>
      <c r="AO852" s="853"/>
    </row>
    <row r="853" spans="1:41" ht="12.75">
      <c r="A853" s="853"/>
      <c r="B853" s="853"/>
      <c r="C853" s="853"/>
      <c r="D853" s="867"/>
      <c r="E853" s="853"/>
      <c r="F853" s="853"/>
      <c r="G853" s="853"/>
      <c r="H853" s="853"/>
      <c r="I853" s="853"/>
      <c r="J853" s="853"/>
      <c r="K853" s="853"/>
      <c r="L853" s="853"/>
      <c r="M853" s="853"/>
      <c r="N853" s="853"/>
      <c r="O853" s="853"/>
      <c r="P853" s="853"/>
      <c r="Q853" s="853"/>
      <c r="R853" s="853"/>
      <c r="S853" s="853"/>
      <c r="T853" s="853"/>
      <c r="U853" s="853"/>
      <c r="V853" s="853"/>
      <c r="W853" s="853"/>
      <c r="X853" s="853"/>
      <c r="Y853" s="853"/>
      <c r="Z853" s="852"/>
      <c r="AA853" s="853"/>
      <c r="AB853" s="853"/>
      <c r="AC853" s="853"/>
      <c r="AD853" s="853"/>
      <c r="AE853" s="853"/>
      <c r="AF853" s="853"/>
      <c r="AG853" s="853"/>
      <c r="AH853" s="853"/>
      <c r="AI853" s="853"/>
      <c r="AJ853" s="853"/>
      <c r="AK853" s="853"/>
      <c r="AL853" s="853"/>
      <c r="AM853" s="853"/>
      <c r="AN853" s="853"/>
      <c r="AO853" s="853"/>
    </row>
    <row r="854" spans="1:41" ht="12.75">
      <c r="A854" s="853"/>
      <c r="B854" s="853"/>
      <c r="C854" s="853"/>
      <c r="D854" s="867"/>
      <c r="E854" s="853"/>
      <c r="F854" s="853"/>
      <c r="G854" s="853"/>
      <c r="H854" s="853"/>
      <c r="I854" s="853"/>
      <c r="J854" s="853"/>
      <c r="K854" s="853"/>
      <c r="L854" s="853"/>
      <c r="M854" s="853"/>
      <c r="N854" s="853"/>
      <c r="O854" s="853"/>
      <c r="P854" s="853"/>
      <c r="Q854" s="853"/>
      <c r="R854" s="853"/>
      <c r="S854" s="853"/>
      <c r="T854" s="853"/>
      <c r="U854" s="853"/>
      <c r="V854" s="853"/>
      <c r="W854" s="853"/>
      <c r="X854" s="853"/>
      <c r="Y854" s="853"/>
      <c r="Z854" s="852"/>
      <c r="AA854" s="853"/>
      <c r="AB854" s="853"/>
      <c r="AC854" s="853"/>
      <c r="AD854" s="853"/>
      <c r="AE854" s="853"/>
      <c r="AF854" s="853"/>
      <c r="AG854" s="853"/>
      <c r="AH854" s="853"/>
      <c r="AI854" s="853"/>
      <c r="AJ854" s="853"/>
      <c r="AK854" s="853"/>
      <c r="AL854" s="853"/>
      <c r="AM854" s="853"/>
      <c r="AN854" s="853"/>
      <c r="AO854" s="853"/>
    </row>
    <row r="855" spans="1:41" ht="12.75">
      <c r="A855" s="853"/>
      <c r="B855" s="853"/>
      <c r="C855" s="853"/>
      <c r="D855" s="867"/>
      <c r="E855" s="853"/>
      <c r="F855" s="853"/>
      <c r="G855" s="853"/>
      <c r="H855" s="853"/>
      <c r="I855" s="853"/>
      <c r="J855" s="853"/>
      <c r="K855" s="853"/>
      <c r="L855" s="853"/>
      <c r="M855" s="853"/>
      <c r="N855" s="853"/>
      <c r="O855" s="853"/>
      <c r="P855" s="853"/>
      <c r="Q855" s="853"/>
      <c r="R855" s="853"/>
      <c r="S855" s="853"/>
      <c r="T855" s="853"/>
      <c r="U855" s="853"/>
      <c r="V855" s="853"/>
      <c r="W855" s="853"/>
      <c r="X855" s="853"/>
      <c r="Y855" s="853"/>
      <c r="Z855" s="852"/>
      <c r="AA855" s="853"/>
      <c r="AB855" s="853"/>
      <c r="AC855" s="853"/>
      <c r="AD855" s="853"/>
      <c r="AE855" s="853"/>
      <c r="AF855" s="853"/>
      <c r="AG855" s="853"/>
      <c r="AH855" s="853"/>
      <c r="AI855" s="853"/>
      <c r="AJ855" s="853"/>
      <c r="AK855" s="853"/>
      <c r="AL855" s="853"/>
      <c r="AM855" s="853"/>
      <c r="AN855" s="853"/>
      <c r="AO855" s="853"/>
    </row>
    <row r="856" spans="1:41" ht="12.75">
      <c r="A856" s="853"/>
      <c r="B856" s="853"/>
      <c r="C856" s="853"/>
      <c r="D856" s="867"/>
      <c r="E856" s="853"/>
      <c r="F856" s="853"/>
      <c r="G856" s="853"/>
      <c r="H856" s="853"/>
      <c r="I856" s="853"/>
      <c r="J856" s="853"/>
      <c r="K856" s="853"/>
      <c r="L856" s="853"/>
      <c r="M856" s="853"/>
      <c r="N856" s="853"/>
      <c r="O856" s="853"/>
      <c r="P856" s="853"/>
      <c r="Q856" s="853"/>
      <c r="R856" s="853"/>
      <c r="S856" s="853"/>
      <c r="T856" s="853"/>
      <c r="U856" s="853"/>
      <c r="V856" s="853"/>
      <c r="W856" s="853"/>
      <c r="X856" s="853"/>
      <c r="Y856" s="853"/>
      <c r="Z856" s="852"/>
      <c r="AA856" s="853"/>
      <c r="AB856" s="853"/>
      <c r="AC856" s="853"/>
      <c r="AD856" s="853"/>
      <c r="AE856" s="853"/>
      <c r="AF856" s="853"/>
      <c r="AG856" s="853"/>
      <c r="AH856" s="853"/>
      <c r="AI856" s="853"/>
      <c r="AJ856" s="853"/>
      <c r="AK856" s="853"/>
      <c r="AL856" s="853"/>
      <c r="AM856" s="853"/>
      <c r="AN856" s="853"/>
      <c r="AO856" s="853"/>
    </row>
    <row r="857" spans="1:41" ht="12.75">
      <c r="A857" s="853"/>
      <c r="B857" s="853"/>
      <c r="C857" s="853"/>
      <c r="D857" s="867"/>
      <c r="E857" s="853"/>
      <c r="F857" s="853"/>
      <c r="G857" s="853"/>
      <c r="H857" s="853"/>
      <c r="I857" s="853"/>
      <c r="J857" s="853"/>
      <c r="K857" s="853"/>
      <c r="L857" s="853"/>
      <c r="M857" s="853"/>
      <c r="N857" s="853"/>
      <c r="O857" s="853"/>
      <c r="P857" s="853"/>
      <c r="Q857" s="853"/>
      <c r="R857" s="853"/>
      <c r="S857" s="853"/>
      <c r="T857" s="853"/>
      <c r="U857" s="853"/>
      <c r="V857" s="853"/>
      <c r="W857" s="853"/>
      <c r="X857" s="853"/>
      <c r="Y857" s="853"/>
      <c r="Z857" s="852"/>
      <c r="AA857" s="853"/>
      <c r="AB857" s="853"/>
      <c r="AC857" s="853"/>
      <c r="AD857" s="853"/>
      <c r="AE857" s="853"/>
      <c r="AF857" s="853"/>
      <c r="AG857" s="853"/>
      <c r="AH857" s="853"/>
      <c r="AI857" s="853"/>
      <c r="AJ857" s="853"/>
      <c r="AK857" s="853"/>
      <c r="AL857" s="853"/>
      <c r="AM857" s="853"/>
      <c r="AN857" s="853"/>
      <c r="AO857" s="853"/>
    </row>
    <row r="858" spans="1:41" ht="12.75">
      <c r="A858" s="853"/>
      <c r="B858" s="853"/>
      <c r="C858" s="853"/>
      <c r="D858" s="867"/>
      <c r="E858" s="853"/>
      <c r="F858" s="853"/>
      <c r="G858" s="853"/>
      <c r="H858" s="853"/>
      <c r="I858" s="853"/>
      <c r="J858" s="853"/>
      <c r="K858" s="853"/>
      <c r="L858" s="853"/>
      <c r="M858" s="853"/>
      <c r="N858" s="853"/>
      <c r="O858" s="853"/>
      <c r="P858" s="853"/>
      <c r="Q858" s="853"/>
      <c r="R858" s="853"/>
      <c r="S858" s="853"/>
      <c r="T858" s="853"/>
      <c r="U858" s="853"/>
      <c r="V858" s="853"/>
      <c r="W858" s="853"/>
      <c r="X858" s="853"/>
      <c r="Y858" s="853"/>
      <c r="Z858" s="852"/>
      <c r="AA858" s="853"/>
      <c r="AB858" s="853"/>
      <c r="AC858" s="853"/>
      <c r="AD858" s="853"/>
      <c r="AE858" s="853"/>
      <c r="AF858" s="853"/>
      <c r="AG858" s="853"/>
      <c r="AH858" s="853"/>
      <c r="AI858" s="853"/>
      <c r="AJ858" s="853"/>
      <c r="AK858" s="853"/>
      <c r="AL858" s="853"/>
      <c r="AM858" s="853"/>
      <c r="AN858" s="853"/>
      <c r="AO858" s="853"/>
    </row>
    <row r="859" spans="1:41" ht="12.75">
      <c r="A859" s="853"/>
      <c r="B859" s="853"/>
      <c r="C859" s="853"/>
      <c r="D859" s="867"/>
      <c r="E859" s="853"/>
      <c r="F859" s="853"/>
      <c r="G859" s="853"/>
      <c r="H859" s="853"/>
      <c r="I859" s="853"/>
      <c r="J859" s="853"/>
      <c r="K859" s="853"/>
      <c r="L859" s="853"/>
      <c r="M859" s="853"/>
      <c r="N859" s="853"/>
      <c r="O859" s="853"/>
      <c r="P859" s="853"/>
      <c r="Q859" s="853"/>
      <c r="R859" s="853"/>
      <c r="S859" s="853"/>
      <c r="T859" s="853"/>
      <c r="U859" s="853"/>
      <c r="V859" s="853"/>
      <c r="W859" s="853"/>
      <c r="X859" s="853"/>
      <c r="Y859" s="853"/>
      <c r="Z859" s="852"/>
      <c r="AA859" s="853"/>
      <c r="AB859" s="853"/>
      <c r="AC859" s="853"/>
      <c r="AD859" s="853"/>
      <c r="AE859" s="853"/>
      <c r="AF859" s="853"/>
      <c r="AG859" s="853"/>
      <c r="AH859" s="853"/>
      <c r="AI859" s="853"/>
      <c r="AJ859" s="853"/>
      <c r="AK859" s="853"/>
      <c r="AL859" s="853"/>
      <c r="AM859" s="853"/>
      <c r="AN859" s="853"/>
      <c r="AO859" s="853"/>
    </row>
    <row r="860" spans="1:41" ht="12.75">
      <c r="A860" s="853"/>
      <c r="B860" s="853"/>
      <c r="C860" s="853"/>
      <c r="D860" s="867"/>
      <c r="E860" s="853"/>
      <c r="F860" s="853"/>
      <c r="G860" s="853"/>
      <c r="H860" s="853"/>
      <c r="I860" s="853"/>
      <c r="J860" s="853"/>
      <c r="K860" s="853"/>
      <c r="L860" s="853"/>
      <c r="M860" s="853"/>
      <c r="N860" s="853"/>
      <c r="O860" s="853"/>
      <c r="P860" s="853"/>
      <c r="Q860" s="853"/>
      <c r="R860" s="853"/>
      <c r="S860" s="853"/>
      <c r="T860" s="853"/>
      <c r="U860" s="853"/>
      <c r="V860" s="853"/>
      <c r="W860" s="853"/>
      <c r="X860" s="853"/>
      <c r="Y860" s="853"/>
      <c r="Z860" s="852"/>
      <c r="AA860" s="853"/>
      <c r="AB860" s="853"/>
      <c r="AC860" s="853"/>
      <c r="AD860" s="853"/>
      <c r="AE860" s="853"/>
      <c r="AF860" s="853"/>
      <c r="AG860" s="853"/>
      <c r="AH860" s="853"/>
      <c r="AI860" s="853"/>
      <c r="AJ860" s="853"/>
      <c r="AK860" s="853"/>
      <c r="AL860" s="853"/>
      <c r="AM860" s="853"/>
      <c r="AN860" s="853"/>
      <c r="AO860" s="853"/>
    </row>
    <row r="861" spans="1:41" ht="12.75">
      <c r="A861" s="853"/>
      <c r="B861" s="853"/>
      <c r="C861" s="853"/>
      <c r="D861" s="867"/>
      <c r="E861" s="853"/>
      <c r="F861" s="853"/>
      <c r="G861" s="853"/>
      <c r="H861" s="853"/>
      <c r="I861" s="853"/>
      <c r="J861" s="853"/>
      <c r="K861" s="853"/>
      <c r="L861" s="853"/>
      <c r="M861" s="853"/>
      <c r="N861" s="853"/>
      <c r="O861" s="853"/>
      <c r="P861" s="853"/>
      <c r="Q861" s="853"/>
      <c r="R861" s="853"/>
      <c r="S861" s="853"/>
      <c r="T861" s="853"/>
      <c r="U861" s="853"/>
      <c r="V861" s="853"/>
      <c r="W861" s="853"/>
      <c r="X861" s="853"/>
      <c r="Y861" s="853"/>
      <c r="Z861" s="852"/>
      <c r="AA861" s="853"/>
      <c r="AB861" s="853"/>
      <c r="AC861" s="853"/>
      <c r="AD861" s="853"/>
      <c r="AE861" s="853"/>
      <c r="AF861" s="853"/>
      <c r="AG861" s="853"/>
      <c r="AH861" s="853"/>
      <c r="AI861" s="853"/>
      <c r="AJ861" s="853"/>
      <c r="AK861" s="853"/>
      <c r="AL861" s="853"/>
      <c r="AM861" s="853"/>
      <c r="AN861" s="853"/>
      <c r="AO861" s="853"/>
    </row>
    <row r="862" spans="1:41" ht="12.75">
      <c r="A862" s="853"/>
      <c r="B862" s="853"/>
      <c r="C862" s="853"/>
      <c r="D862" s="867"/>
      <c r="E862" s="853"/>
      <c r="F862" s="853"/>
      <c r="G862" s="853"/>
      <c r="H862" s="853"/>
      <c r="I862" s="853"/>
      <c r="J862" s="853"/>
      <c r="K862" s="853"/>
      <c r="L862" s="853"/>
      <c r="M862" s="853"/>
      <c r="N862" s="853"/>
      <c r="O862" s="853"/>
      <c r="P862" s="853"/>
      <c r="Q862" s="853"/>
      <c r="R862" s="853"/>
      <c r="S862" s="853"/>
      <c r="T862" s="853"/>
      <c r="U862" s="853"/>
      <c r="V862" s="853"/>
      <c r="W862" s="853"/>
      <c r="X862" s="853"/>
      <c r="Y862" s="853"/>
      <c r="Z862" s="852"/>
      <c r="AA862" s="853"/>
      <c r="AB862" s="853"/>
      <c r="AC862" s="853"/>
      <c r="AD862" s="853"/>
      <c r="AE862" s="853"/>
      <c r="AF862" s="853"/>
      <c r="AG862" s="853"/>
      <c r="AH862" s="853"/>
      <c r="AI862" s="853"/>
      <c r="AJ862" s="853"/>
      <c r="AK862" s="853"/>
      <c r="AL862" s="853"/>
      <c r="AM862" s="853"/>
      <c r="AN862" s="853"/>
      <c r="AO862" s="853"/>
    </row>
    <row r="863" spans="1:41" ht="12.75">
      <c r="A863" s="853"/>
      <c r="B863" s="853"/>
      <c r="C863" s="853"/>
      <c r="D863" s="867"/>
      <c r="E863" s="853"/>
      <c r="F863" s="853"/>
      <c r="G863" s="853"/>
      <c r="H863" s="853"/>
      <c r="I863" s="853"/>
      <c r="J863" s="853"/>
      <c r="K863" s="853"/>
      <c r="L863" s="853"/>
      <c r="M863" s="853"/>
      <c r="N863" s="853"/>
      <c r="O863" s="853"/>
      <c r="P863" s="853"/>
      <c r="Q863" s="853"/>
      <c r="R863" s="853"/>
      <c r="S863" s="853"/>
      <c r="T863" s="853"/>
      <c r="U863" s="853"/>
      <c r="V863" s="853"/>
      <c r="W863" s="853"/>
      <c r="X863" s="853"/>
      <c r="Y863" s="853"/>
      <c r="Z863" s="852"/>
      <c r="AA863" s="853"/>
      <c r="AB863" s="853"/>
      <c r="AC863" s="853"/>
      <c r="AD863" s="853"/>
      <c r="AE863" s="853"/>
      <c r="AF863" s="853"/>
      <c r="AG863" s="853"/>
      <c r="AH863" s="853"/>
      <c r="AI863" s="853"/>
      <c r="AJ863" s="853"/>
      <c r="AK863" s="853"/>
      <c r="AL863" s="853"/>
      <c r="AM863" s="853"/>
      <c r="AN863" s="853"/>
      <c r="AO863" s="853"/>
    </row>
    <row r="864" spans="1:41" ht="12.75">
      <c r="A864" s="853"/>
      <c r="B864" s="853"/>
      <c r="C864" s="853"/>
      <c r="D864" s="867"/>
      <c r="E864" s="853"/>
      <c r="F864" s="853"/>
      <c r="G864" s="853"/>
      <c r="H864" s="853"/>
      <c r="I864" s="853"/>
      <c r="J864" s="853"/>
      <c r="K864" s="853"/>
      <c r="L864" s="853"/>
      <c r="M864" s="853"/>
      <c r="N864" s="853"/>
      <c r="O864" s="853"/>
      <c r="P864" s="853"/>
      <c r="Q864" s="853"/>
      <c r="R864" s="853"/>
      <c r="S864" s="853"/>
      <c r="T864" s="853"/>
      <c r="U864" s="853"/>
      <c r="V864" s="853"/>
      <c r="W864" s="853"/>
      <c r="X864" s="853"/>
      <c r="Y864" s="853"/>
      <c r="Z864" s="852"/>
      <c r="AA864" s="853"/>
      <c r="AB864" s="853"/>
      <c r="AC864" s="853"/>
      <c r="AD864" s="853"/>
      <c r="AE864" s="853"/>
      <c r="AF864" s="853"/>
      <c r="AG864" s="853"/>
      <c r="AH864" s="853"/>
      <c r="AI864" s="853"/>
      <c r="AJ864" s="853"/>
      <c r="AK864" s="853"/>
      <c r="AL864" s="853"/>
      <c r="AM864" s="853"/>
      <c r="AN864" s="853"/>
      <c r="AO864" s="853"/>
    </row>
    <row r="865" spans="1:41" ht="12.75">
      <c r="A865" s="853"/>
      <c r="B865" s="853"/>
      <c r="C865" s="853"/>
      <c r="D865" s="867"/>
      <c r="E865" s="853"/>
      <c r="F865" s="853"/>
      <c r="G865" s="853"/>
      <c r="H865" s="853"/>
      <c r="I865" s="853"/>
      <c r="J865" s="853"/>
      <c r="K865" s="853"/>
      <c r="L865" s="853"/>
      <c r="M865" s="853"/>
      <c r="N865" s="853"/>
      <c r="O865" s="853"/>
      <c r="P865" s="853"/>
      <c r="Q865" s="853"/>
      <c r="R865" s="853"/>
      <c r="S865" s="853"/>
      <c r="T865" s="853"/>
      <c r="U865" s="853"/>
      <c r="V865" s="853"/>
      <c r="W865" s="853"/>
      <c r="X865" s="853"/>
      <c r="Y865" s="853"/>
      <c r="Z865" s="852"/>
      <c r="AA865" s="853"/>
      <c r="AB865" s="853"/>
      <c r="AC865" s="853"/>
      <c r="AD865" s="853"/>
      <c r="AE865" s="853"/>
      <c r="AF865" s="853"/>
      <c r="AG865" s="853"/>
      <c r="AH865" s="853"/>
      <c r="AI865" s="853"/>
      <c r="AJ865" s="853"/>
      <c r="AK865" s="853"/>
      <c r="AL865" s="853"/>
      <c r="AM865" s="853"/>
      <c r="AN865" s="853"/>
      <c r="AO865" s="853"/>
    </row>
    <row r="866" spans="1:41" ht="12.75">
      <c r="A866" s="853"/>
      <c r="B866" s="853"/>
      <c r="C866" s="853"/>
      <c r="D866" s="867"/>
      <c r="E866" s="853"/>
      <c r="F866" s="853"/>
      <c r="G866" s="853"/>
      <c r="H866" s="853"/>
      <c r="I866" s="853"/>
      <c r="J866" s="853"/>
      <c r="K866" s="853"/>
      <c r="L866" s="853"/>
      <c r="M866" s="853"/>
      <c r="N866" s="853"/>
      <c r="O866" s="853"/>
      <c r="P866" s="853"/>
      <c r="Q866" s="853"/>
      <c r="R866" s="853"/>
      <c r="S866" s="853"/>
      <c r="T866" s="853"/>
      <c r="U866" s="853"/>
      <c r="V866" s="853"/>
      <c r="W866" s="853"/>
      <c r="X866" s="853"/>
      <c r="Y866" s="853"/>
      <c r="Z866" s="852"/>
      <c r="AA866" s="853"/>
      <c r="AB866" s="853"/>
      <c r="AC866" s="853"/>
      <c r="AD866" s="853"/>
      <c r="AE866" s="853"/>
      <c r="AF866" s="853"/>
      <c r="AG866" s="853"/>
      <c r="AH866" s="853"/>
      <c r="AI866" s="853"/>
      <c r="AJ866" s="853"/>
      <c r="AK866" s="853"/>
      <c r="AL866" s="853"/>
      <c r="AM866" s="853"/>
      <c r="AN866" s="853"/>
      <c r="AO866" s="853"/>
    </row>
    <row r="867" spans="1:41" ht="12.75">
      <c r="A867" s="853"/>
      <c r="B867" s="853"/>
      <c r="C867" s="853"/>
      <c r="D867" s="867"/>
      <c r="E867" s="853"/>
      <c r="F867" s="853"/>
      <c r="G867" s="853"/>
      <c r="H867" s="853"/>
      <c r="I867" s="853"/>
      <c r="J867" s="853"/>
      <c r="K867" s="853"/>
      <c r="L867" s="853"/>
      <c r="M867" s="853"/>
      <c r="N867" s="853"/>
      <c r="O867" s="853"/>
      <c r="P867" s="853"/>
      <c r="Q867" s="853"/>
      <c r="R867" s="853"/>
      <c r="S867" s="853"/>
      <c r="T867" s="853"/>
      <c r="U867" s="853"/>
      <c r="V867" s="853"/>
      <c r="W867" s="853"/>
      <c r="X867" s="853"/>
      <c r="Y867" s="853"/>
      <c r="Z867" s="852"/>
      <c r="AA867" s="853"/>
      <c r="AB867" s="853"/>
      <c r="AC867" s="853"/>
      <c r="AD867" s="853"/>
      <c r="AE867" s="853"/>
      <c r="AF867" s="853"/>
      <c r="AG867" s="853"/>
      <c r="AH867" s="853"/>
      <c r="AI867" s="853"/>
      <c r="AJ867" s="853"/>
      <c r="AK867" s="853"/>
      <c r="AL867" s="853"/>
      <c r="AM867" s="853"/>
      <c r="AN867" s="853"/>
      <c r="AO867" s="853"/>
    </row>
    <row r="868" spans="1:41" ht="12.75">
      <c r="A868" s="853"/>
      <c r="B868" s="853"/>
      <c r="C868" s="853"/>
      <c r="D868" s="867"/>
      <c r="E868" s="853"/>
      <c r="F868" s="853"/>
      <c r="G868" s="853"/>
      <c r="H868" s="853"/>
      <c r="I868" s="853"/>
      <c r="J868" s="853"/>
      <c r="K868" s="853"/>
      <c r="L868" s="853"/>
      <c r="M868" s="853"/>
      <c r="N868" s="853"/>
      <c r="O868" s="853"/>
      <c r="P868" s="853"/>
      <c r="Q868" s="853"/>
      <c r="R868" s="853"/>
      <c r="S868" s="853"/>
      <c r="T868" s="853"/>
      <c r="U868" s="853"/>
      <c r="V868" s="853"/>
      <c r="W868" s="853"/>
      <c r="X868" s="853"/>
      <c r="Y868" s="853"/>
      <c r="Z868" s="852"/>
      <c r="AA868" s="853"/>
      <c r="AB868" s="853"/>
      <c r="AC868" s="853"/>
      <c r="AD868" s="853"/>
      <c r="AE868" s="853"/>
      <c r="AF868" s="853"/>
      <c r="AG868" s="853"/>
      <c r="AH868" s="853"/>
      <c r="AI868" s="853"/>
      <c r="AJ868" s="853"/>
      <c r="AK868" s="853"/>
      <c r="AL868" s="853"/>
      <c r="AM868" s="853"/>
      <c r="AN868" s="853"/>
      <c r="AO868" s="853"/>
    </row>
    <row r="869" spans="1:41" ht="12.75">
      <c r="A869" s="853"/>
      <c r="B869" s="853"/>
      <c r="C869" s="853"/>
      <c r="D869" s="867"/>
      <c r="E869" s="853"/>
      <c r="F869" s="853"/>
      <c r="G869" s="853"/>
      <c r="H869" s="853"/>
      <c r="I869" s="853"/>
      <c r="J869" s="853"/>
      <c r="K869" s="853"/>
      <c r="L869" s="853"/>
      <c r="M869" s="853"/>
      <c r="N869" s="853"/>
      <c r="O869" s="853"/>
      <c r="P869" s="853"/>
      <c r="Q869" s="853"/>
      <c r="R869" s="853"/>
      <c r="S869" s="853"/>
      <c r="T869" s="853"/>
      <c r="U869" s="853"/>
      <c r="V869" s="853"/>
      <c r="W869" s="853"/>
      <c r="X869" s="853"/>
      <c r="Y869" s="853"/>
      <c r="Z869" s="852"/>
      <c r="AA869" s="853"/>
      <c r="AB869" s="853"/>
      <c r="AC869" s="853"/>
      <c r="AD869" s="853"/>
      <c r="AE869" s="853"/>
      <c r="AF869" s="853"/>
      <c r="AG869" s="853"/>
      <c r="AH869" s="853"/>
      <c r="AI869" s="853"/>
      <c r="AJ869" s="853"/>
      <c r="AK869" s="853"/>
      <c r="AL869" s="853"/>
      <c r="AM869" s="853"/>
      <c r="AN869" s="853"/>
      <c r="AO869" s="853"/>
    </row>
    <row r="870" spans="1:41" ht="12.75">
      <c r="A870" s="853"/>
      <c r="B870" s="853"/>
      <c r="C870" s="853"/>
      <c r="D870" s="867"/>
      <c r="E870" s="853"/>
      <c r="F870" s="853"/>
      <c r="G870" s="853"/>
      <c r="H870" s="853"/>
      <c r="I870" s="853"/>
      <c r="J870" s="853"/>
      <c r="K870" s="853"/>
      <c r="L870" s="853"/>
      <c r="M870" s="853"/>
      <c r="N870" s="853"/>
      <c r="O870" s="853"/>
      <c r="P870" s="853"/>
      <c r="Q870" s="853"/>
      <c r="R870" s="853"/>
      <c r="S870" s="853"/>
      <c r="T870" s="853"/>
      <c r="U870" s="853"/>
      <c r="V870" s="853"/>
      <c r="W870" s="853"/>
      <c r="X870" s="853"/>
      <c r="Y870" s="853"/>
      <c r="Z870" s="852"/>
      <c r="AA870" s="853"/>
      <c r="AB870" s="853"/>
      <c r="AC870" s="853"/>
      <c r="AD870" s="853"/>
      <c r="AE870" s="853"/>
      <c r="AF870" s="853"/>
      <c r="AG870" s="853"/>
      <c r="AH870" s="853"/>
      <c r="AI870" s="853"/>
      <c r="AJ870" s="853"/>
      <c r="AK870" s="853"/>
      <c r="AL870" s="853"/>
      <c r="AM870" s="853"/>
      <c r="AN870" s="853"/>
      <c r="AO870" s="853"/>
    </row>
    <row r="871" spans="1:41" ht="12.75">
      <c r="A871" s="853"/>
      <c r="B871" s="853"/>
      <c r="C871" s="853"/>
      <c r="D871" s="867"/>
      <c r="E871" s="853"/>
      <c r="F871" s="853"/>
      <c r="G871" s="853"/>
      <c r="H871" s="853"/>
      <c r="I871" s="853"/>
      <c r="J871" s="853"/>
      <c r="K871" s="853"/>
      <c r="L871" s="853"/>
      <c r="M871" s="853"/>
      <c r="N871" s="853"/>
      <c r="O871" s="853"/>
      <c r="P871" s="853"/>
      <c r="Q871" s="853"/>
      <c r="R871" s="853"/>
      <c r="S871" s="853"/>
      <c r="T871" s="853"/>
      <c r="U871" s="853"/>
      <c r="V871" s="853"/>
      <c r="W871" s="853"/>
      <c r="X871" s="853"/>
      <c r="Y871" s="853"/>
      <c r="Z871" s="852"/>
      <c r="AA871" s="853"/>
      <c r="AB871" s="853"/>
      <c r="AC871" s="853"/>
      <c r="AD871" s="853"/>
      <c r="AE871" s="853"/>
      <c r="AF871" s="853"/>
      <c r="AG871" s="853"/>
      <c r="AH871" s="853"/>
      <c r="AI871" s="853"/>
      <c r="AJ871" s="853"/>
      <c r="AK871" s="853"/>
      <c r="AL871" s="853"/>
      <c r="AM871" s="853"/>
      <c r="AN871" s="853"/>
      <c r="AO871" s="853"/>
    </row>
    <row r="872" spans="1:41" ht="12.75">
      <c r="A872" s="853"/>
      <c r="B872" s="853"/>
      <c r="C872" s="853"/>
      <c r="D872" s="867"/>
      <c r="E872" s="853"/>
      <c r="F872" s="853"/>
      <c r="G872" s="853"/>
      <c r="H872" s="853"/>
      <c r="I872" s="853"/>
      <c r="J872" s="853"/>
      <c r="K872" s="853"/>
      <c r="L872" s="853"/>
      <c r="M872" s="853"/>
      <c r="N872" s="853"/>
      <c r="O872" s="853"/>
      <c r="P872" s="853"/>
      <c r="Q872" s="853"/>
      <c r="R872" s="853"/>
      <c r="S872" s="853"/>
      <c r="T872" s="853"/>
      <c r="U872" s="853"/>
      <c r="V872" s="853"/>
      <c r="W872" s="853"/>
      <c r="X872" s="853"/>
      <c r="Y872" s="853"/>
      <c r="Z872" s="852"/>
      <c r="AA872" s="853"/>
      <c r="AB872" s="853"/>
      <c r="AC872" s="853"/>
      <c r="AD872" s="853"/>
      <c r="AE872" s="853"/>
      <c r="AF872" s="853"/>
      <c r="AG872" s="853"/>
      <c r="AH872" s="853"/>
      <c r="AI872" s="853"/>
      <c r="AJ872" s="853"/>
      <c r="AK872" s="853"/>
      <c r="AL872" s="853"/>
      <c r="AM872" s="853"/>
      <c r="AN872" s="853"/>
      <c r="AO872" s="853"/>
    </row>
    <row r="873" spans="1:41" ht="12.75">
      <c r="A873" s="853"/>
      <c r="B873" s="853"/>
      <c r="C873" s="853"/>
      <c r="D873" s="867"/>
      <c r="E873" s="853"/>
      <c r="F873" s="853"/>
      <c r="G873" s="853"/>
      <c r="H873" s="853"/>
      <c r="I873" s="853"/>
      <c r="J873" s="853"/>
      <c r="K873" s="853"/>
      <c r="L873" s="853"/>
      <c r="M873" s="853"/>
      <c r="N873" s="853"/>
      <c r="O873" s="853"/>
      <c r="P873" s="853"/>
      <c r="Q873" s="853"/>
      <c r="R873" s="853"/>
      <c r="S873" s="853"/>
      <c r="T873" s="853"/>
      <c r="U873" s="853"/>
      <c r="V873" s="853"/>
      <c r="W873" s="853"/>
      <c r="X873" s="853"/>
      <c r="Y873" s="853"/>
      <c r="Z873" s="852"/>
      <c r="AA873" s="853"/>
      <c r="AB873" s="853"/>
      <c r="AC873" s="853"/>
      <c r="AD873" s="853"/>
      <c r="AE873" s="853"/>
      <c r="AF873" s="853"/>
      <c r="AG873" s="853"/>
      <c r="AH873" s="853"/>
      <c r="AI873" s="853"/>
      <c r="AJ873" s="853"/>
      <c r="AK873" s="853"/>
      <c r="AL873" s="853"/>
      <c r="AM873" s="853"/>
      <c r="AN873" s="853"/>
      <c r="AO873" s="853"/>
    </row>
    <row r="874" spans="1:41" ht="12.75">
      <c r="A874" s="853"/>
      <c r="B874" s="853"/>
      <c r="C874" s="853"/>
      <c r="D874" s="867"/>
      <c r="E874" s="853"/>
      <c r="F874" s="853"/>
      <c r="G874" s="853"/>
      <c r="H874" s="853"/>
      <c r="I874" s="853"/>
      <c r="J874" s="853"/>
      <c r="K874" s="853"/>
      <c r="L874" s="853"/>
      <c r="M874" s="853"/>
      <c r="N874" s="853"/>
      <c r="O874" s="853"/>
      <c r="P874" s="853"/>
      <c r="Q874" s="853"/>
      <c r="R874" s="853"/>
      <c r="S874" s="853"/>
      <c r="T874" s="853"/>
      <c r="U874" s="853"/>
      <c r="V874" s="853"/>
      <c r="W874" s="853"/>
      <c r="X874" s="853"/>
      <c r="Y874" s="853"/>
      <c r="Z874" s="852"/>
      <c r="AA874" s="853"/>
      <c r="AB874" s="853"/>
      <c r="AC874" s="853"/>
      <c r="AD874" s="853"/>
      <c r="AE874" s="853"/>
      <c r="AF874" s="853"/>
      <c r="AG874" s="853"/>
      <c r="AH874" s="853"/>
      <c r="AI874" s="853"/>
      <c r="AJ874" s="853"/>
      <c r="AK874" s="853"/>
      <c r="AL874" s="853"/>
      <c r="AM874" s="853"/>
      <c r="AN874" s="853"/>
      <c r="AO874" s="853"/>
    </row>
    <row r="875" spans="1:41" ht="12.75">
      <c r="A875" s="853"/>
      <c r="B875" s="853"/>
      <c r="C875" s="853"/>
      <c r="D875" s="867"/>
      <c r="E875" s="853"/>
      <c r="F875" s="853"/>
      <c r="G875" s="853"/>
      <c r="H875" s="853"/>
      <c r="I875" s="853"/>
      <c r="J875" s="853"/>
      <c r="K875" s="853"/>
      <c r="L875" s="853"/>
      <c r="M875" s="853"/>
      <c r="N875" s="853"/>
      <c r="O875" s="853"/>
      <c r="P875" s="853"/>
      <c r="Q875" s="853"/>
      <c r="R875" s="853"/>
      <c r="S875" s="853"/>
      <c r="T875" s="853"/>
      <c r="U875" s="853"/>
      <c r="V875" s="853"/>
      <c r="W875" s="853"/>
      <c r="X875" s="853"/>
      <c r="Y875" s="853"/>
      <c r="Z875" s="852"/>
      <c r="AA875" s="853"/>
      <c r="AB875" s="853"/>
      <c r="AC875" s="853"/>
      <c r="AD875" s="853"/>
      <c r="AE875" s="853"/>
      <c r="AF875" s="853"/>
      <c r="AG875" s="853"/>
      <c r="AH875" s="853"/>
      <c r="AI875" s="853"/>
      <c r="AJ875" s="853"/>
      <c r="AK875" s="853"/>
      <c r="AL875" s="853"/>
      <c r="AM875" s="853"/>
      <c r="AN875" s="853"/>
      <c r="AO875" s="853"/>
    </row>
    <row r="876" spans="1:41" ht="12.75">
      <c r="A876" s="853"/>
      <c r="B876" s="853"/>
      <c r="C876" s="853"/>
      <c r="D876" s="867"/>
      <c r="E876" s="853"/>
      <c r="F876" s="853"/>
      <c r="G876" s="853"/>
      <c r="H876" s="853"/>
      <c r="I876" s="853"/>
      <c r="J876" s="853"/>
      <c r="K876" s="853"/>
      <c r="L876" s="853"/>
      <c r="M876" s="853"/>
      <c r="N876" s="853"/>
      <c r="O876" s="853"/>
      <c r="P876" s="853"/>
      <c r="Q876" s="853"/>
      <c r="R876" s="853"/>
      <c r="S876" s="853"/>
      <c r="T876" s="853"/>
      <c r="U876" s="853"/>
      <c r="V876" s="853"/>
      <c r="W876" s="853"/>
      <c r="X876" s="853"/>
      <c r="Y876" s="853"/>
      <c r="Z876" s="852"/>
      <c r="AA876" s="853"/>
      <c r="AB876" s="853"/>
      <c r="AC876" s="853"/>
      <c r="AD876" s="853"/>
      <c r="AE876" s="853"/>
      <c r="AF876" s="853"/>
      <c r="AG876" s="853"/>
      <c r="AH876" s="853"/>
      <c r="AI876" s="853"/>
      <c r="AJ876" s="853"/>
      <c r="AK876" s="853"/>
      <c r="AL876" s="853"/>
      <c r="AM876" s="853"/>
      <c r="AN876" s="853"/>
      <c r="AO876" s="853"/>
    </row>
    <row r="877" spans="1:41" ht="12.75">
      <c r="A877" s="853"/>
      <c r="B877" s="853"/>
      <c r="C877" s="853"/>
      <c r="D877" s="867"/>
      <c r="E877" s="853"/>
      <c r="F877" s="853"/>
      <c r="G877" s="853"/>
      <c r="H877" s="853"/>
      <c r="I877" s="853"/>
      <c r="J877" s="853"/>
      <c r="K877" s="853"/>
      <c r="L877" s="853"/>
      <c r="M877" s="853"/>
      <c r="N877" s="853"/>
      <c r="O877" s="853"/>
      <c r="P877" s="853"/>
      <c r="Q877" s="853"/>
      <c r="R877" s="853"/>
      <c r="S877" s="853"/>
      <c r="T877" s="853"/>
      <c r="U877" s="853"/>
      <c r="V877" s="853"/>
      <c r="W877" s="853"/>
      <c r="X877" s="853"/>
      <c r="Y877" s="853"/>
      <c r="Z877" s="852"/>
      <c r="AA877" s="853"/>
      <c r="AB877" s="853"/>
      <c r="AC877" s="853"/>
      <c r="AD877" s="853"/>
      <c r="AE877" s="853"/>
      <c r="AF877" s="853"/>
      <c r="AG877" s="853"/>
      <c r="AH877" s="853"/>
      <c r="AI877" s="853"/>
      <c r="AJ877" s="853"/>
      <c r="AK877" s="853"/>
      <c r="AL877" s="853"/>
      <c r="AM877" s="853"/>
      <c r="AN877" s="853"/>
      <c r="AO877" s="853"/>
    </row>
    <row r="878" spans="1:41" ht="12.75">
      <c r="A878" s="853"/>
      <c r="B878" s="853"/>
      <c r="C878" s="853"/>
      <c r="D878" s="867"/>
      <c r="E878" s="853"/>
      <c r="F878" s="853"/>
      <c r="G878" s="853"/>
      <c r="H878" s="853"/>
      <c r="I878" s="853"/>
      <c r="J878" s="853"/>
      <c r="K878" s="853"/>
      <c r="L878" s="853"/>
      <c r="M878" s="853"/>
      <c r="N878" s="853"/>
      <c r="O878" s="853"/>
      <c r="P878" s="853"/>
      <c r="Q878" s="853"/>
      <c r="R878" s="853"/>
      <c r="S878" s="853"/>
      <c r="T878" s="853"/>
      <c r="U878" s="853"/>
      <c r="V878" s="853"/>
      <c r="W878" s="853"/>
      <c r="X878" s="853"/>
      <c r="Y878" s="853"/>
      <c r="Z878" s="852"/>
      <c r="AA878" s="853"/>
      <c r="AB878" s="853"/>
      <c r="AC878" s="853"/>
      <c r="AD878" s="853"/>
      <c r="AE878" s="853"/>
      <c r="AF878" s="853"/>
      <c r="AG878" s="853"/>
      <c r="AH878" s="853"/>
      <c r="AI878" s="853"/>
      <c r="AJ878" s="853"/>
      <c r="AK878" s="853"/>
      <c r="AL878" s="853"/>
      <c r="AM878" s="853"/>
      <c r="AN878" s="853"/>
      <c r="AO878" s="853"/>
    </row>
    <row r="879" spans="1:41" ht="12.75">
      <c r="A879" s="853"/>
      <c r="B879" s="853"/>
      <c r="C879" s="853"/>
      <c r="D879" s="867"/>
      <c r="E879" s="853"/>
      <c r="F879" s="853"/>
      <c r="G879" s="853"/>
      <c r="H879" s="853"/>
      <c r="I879" s="853"/>
      <c r="J879" s="853"/>
      <c r="K879" s="853"/>
      <c r="L879" s="853"/>
      <c r="M879" s="853"/>
      <c r="N879" s="853"/>
      <c r="O879" s="853"/>
      <c r="P879" s="853"/>
      <c r="Q879" s="853"/>
      <c r="R879" s="853"/>
      <c r="S879" s="853"/>
      <c r="T879" s="853"/>
      <c r="U879" s="853"/>
      <c r="V879" s="853"/>
      <c r="W879" s="853"/>
      <c r="X879" s="853"/>
      <c r="Y879" s="853"/>
      <c r="Z879" s="852"/>
      <c r="AA879" s="853"/>
      <c r="AB879" s="853"/>
      <c r="AC879" s="853"/>
      <c r="AD879" s="853"/>
      <c r="AE879" s="853"/>
      <c r="AF879" s="853"/>
      <c r="AG879" s="853"/>
      <c r="AH879" s="853"/>
      <c r="AI879" s="853"/>
      <c r="AJ879" s="853"/>
      <c r="AK879" s="853"/>
      <c r="AL879" s="853"/>
      <c r="AM879" s="853"/>
      <c r="AN879" s="853"/>
      <c r="AO879" s="853"/>
    </row>
    <row r="880" spans="1:41" ht="12.75">
      <c r="A880" s="853"/>
      <c r="B880" s="853"/>
      <c r="C880" s="853"/>
      <c r="D880" s="867"/>
      <c r="E880" s="853"/>
      <c r="F880" s="853"/>
      <c r="G880" s="853"/>
      <c r="H880" s="853"/>
      <c r="I880" s="853"/>
      <c r="J880" s="853"/>
      <c r="K880" s="853"/>
      <c r="L880" s="853"/>
      <c r="M880" s="853"/>
      <c r="N880" s="853"/>
      <c r="O880" s="853"/>
      <c r="P880" s="853"/>
      <c r="Q880" s="853"/>
      <c r="R880" s="853"/>
      <c r="S880" s="853"/>
      <c r="T880" s="853"/>
      <c r="U880" s="853"/>
      <c r="V880" s="853"/>
      <c r="W880" s="853"/>
      <c r="X880" s="853"/>
      <c r="Y880" s="853"/>
      <c r="Z880" s="852"/>
      <c r="AA880" s="853"/>
      <c r="AB880" s="853"/>
      <c r="AC880" s="853"/>
      <c r="AD880" s="853"/>
      <c r="AE880" s="853"/>
      <c r="AF880" s="853"/>
      <c r="AG880" s="853"/>
      <c r="AH880" s="853"/>
      <c r="AI880" s="853"/>
      <c r="AJ880" s="853"/>
      <c r="AK880" s="853"/>
      <c r="AL880" s="853"/>
      <c r="AM880" s="853"/>
      <c r="AN880" s="853"/>
      <c r="AO880" s="853"/>
    </row>
    <row r="881" spans="1:41" ht="12.75">
      <c r="A881" s="853"/>
      <c r="B881" s="853"/>
      <c r="C881" s="853"/>
      <c r="D881" s="867"/>
      <c r="E881" s="853"/>
      <c r="F881" s="853"/>
      <c r="G881" s="853"/>
      <c r="H881" s="853"/>
      <c r="I881" s="853"/>
      <c r="J881" s="853"/>
      <c r="K881" s="853"/>
      <c r="L881" s="853"/>
      <c r="M881" s="853"/>
      <c r="N881" s="853"/>
      <c r="O881" s="853"/>
      <c r="P881" s="853"/>
      <c r="Q881" s="853"/>
      <c r="R881" s="853"/>
      <c r="S881" s="853"/>
      <c r="T881" s="853"/>
      <c r="U881" s="853"/>
      <c r="V881" s="853"/>
      <c r="W881" s="853"/>
      <c r="X881" s="853"/>
      <c r="Y881" s="853"/>
      <c r="Z881" s="852"/>
      <c r="AA881" s="853"/>
      <c r="AB881" s="853"/>
      <c r="AC881" s="853"/>
      <c r="AD881" s="853"/>
      <c r="AE881" s="853"/>
      <c r="AF881" s="853"/>
      <c r="AG881" s="853"/>
      <c r="AH881" s="853"/>
      <c r="AI881" s="853"/>
      <c r="AJ881" s="853"/>
      <c r="AK881" s="853"/>
      <c r="AL881" s="853"/>
      <c r="AM881" s="853"/>
      <c r="AN881" s="853"/>
      <c r="AO881" s="853"/>
    </row>
    <row r="882" spans="1:41" ht="12.75">
      <c r="A882" s="853"/>
      <c r="B882" s="853"/>
      <c r="C882" s="853"/>
      <c r="D882" s="867"/>
      <c r="E882" s="853"/>
      <c r="F882" s="853"/>
      <c r="G882" s="853"/>
      <c r="H882" s="853"/>
      <c r="I882" s="853"/>
      <c r="J882" s="853"/>
      <c r="K882" s="853"/>
      <c r="L882" s="853"/>
      <c r="M882" s="853"/>
      <c r="N882" s="853"/>
      <c r="O882" s="853"/>
      <c r="P882" s="853"/>
      <c r="Q882" s="853"/>
      <c r="R882" s="853"/>
      <c r="S882" s="853"/>
      <c r="T882" s="853"/>
      <c r="U882" s="853"/>
      <c r="V882" s="853"/>
      <c r="W882" s="853"/>
      <c r="X882" s="853"/>
      <c r="Y882" s="853"/>
      <c r="Z882" s="852"/>
      <c r="AA882" s="853"/>
      <c r="AB882" s="853"/>
      <c r="AC882" s="853"/>
      <c r="AD882" s="853"/>
      <c r="AE882" s="853"/>
      <c r="AF882" s="853"/>
      <c r="AG882" s="853"/>
      <c r="AH882" s="853"/>
      <c r="AI882" s="853"/>
      <c r="AJ882" s="853"/>
      <c r="AK882" s="853"/>
      <c r="AL882" s="853"/>
      <c r="AM882" s="853"/>
      <c r="AN882" s="853"/>
      <c r="AO882" s="853"/>
    </row>
    <row r="883" spans="1:41" ht="12.75">
      <c r="A883" s="853"/>
      <c r="B883" s="853"/>
      <c r="C883" s="853"/>
      <c r="D883" s="867"/>
      <c r="E883" s="853"/>
      <c r="F883" s="853"/>
      <c r="G883" s="853"/>
      <c r="H883" s="853"/>
      <c r="I883" s="853"/>
      <c r="J883" s="853"/>
      <c r="K883" s="853"/>
      <c r="L883" s="853"/>
      <c r="M883" s="853"/>
      <c r="N883" s="853"/>
      <c r="O883" s="853"/>
      <c r="P883" s="853"/>
      <c r="Q883" s="853"/>
      <c r="R883" s="853"/>
      <c r="S883" s="853"/>
      <c r="T883" s="853"/>
      <c r="U883" s="853"/>
      <c r="V883" s="853"/>
      <c r="W883" s="853"/>
      <c r="X883" s="853"/>
      <c r="Y883" s="853"/>
      <c r="Z883" s="852"/>
      <c r="AA883" s="853"/>
      <c r="AB883" s="853"/>
      <c r="AC883" s="853"/>
      <c r="AD883" s="853"/>
      <c r="AE883" s="853"/>
      <c r="AF883" s="853"/>
      <c r="AG883" s="853"/>
      <c r="AH883" s="853"/>
      <c r="AI883" s="853"/>
      <c r="AJ883" s="853"/>
      <c r="AK883" s="853"/>
      <c r="AL883" s="853"/>
      <c r="AM883" s="853"/>
      <c r="AN883" s="853"/>
      <c r="AO883" s="853"/>
    </row>
    <row r="884" spans="1:41" ht="12.75">
      <c r="A884" s="853"/>
      <c r="B884" s="853"/>
      <c r="C884" s="853"/>
      <c r="D884" s="867"/>
      <c r="E884" s="853"/>
      <c r="F884" s="853"/>
      <c r="G884" s="853"/>
      <c r="H884" s="853"/>
      <c r="I884" s="853"/>
      <c r="J884" s="853"/>
      <c r="K884" s="853"/>
      <c r="L884" s="853"/>
      <c r="M884" s="853"/>
      <c r="N884" s="853"/>
      <c r="O884" s="853"/>
      <c r="P884" s="853"/>
      <c r="Q884" s="853"/>
      <c r="R884" s="853"/>
      <c r="S884" s="853"/>
      <c r="T884" s="853"/>
      <c r="U884" s="853"/>
      <c r="V884" s="853"/>
      <c r="W884" s="853"/>
      <c r="X884" s="853"/>
      <c r="Y884" s="853"/>
      <c r="Z884" s="852"/>
      <c r="AA884" s="853"/>
      <c r="AB884" s="853"/>
      <c r="AC884" s="853"/>
      <c r="AD884" s="853"/>
      <c r="AE884" s="853"/>
      <c r="AF884" s="853"/>
      <c r="AG884" s="853"/>
      <c r="AH884" s="853"/>
      <c r="AI884" s="853"/>
      <c r="AJ884" s="853"/>
      <c r="AK884" s="853"/>
      <c r="AL884" s="853"/>
      <c r="AM884" s="853"/>
      <c r="AN884" s="853"/>
      <c r="AO884" s="853"/>
    </row>
    <row r="885" spans="1:41" ht="12.75">
      <c r="A885" s="853"/>
      <c r="B885" s="853"/>
      <c r="C885" s="853"/>
      <c r="D885" s="867"/>
      <c r="E885" s="853"/>
      <c r="F885" s="853"/>
      <c r="G885" s="853"/>
      <c r="H885" s="853"/>
      <c r="I885" s="853"/>
      <c r="J885" s="853"/>
      <c r="K885" s="853"/>
      <c r="L885" s="853"/>
      <c r="M885" s="853"/>
      <c r="N885" s="853"/>
      <c r="O885" s="853"/>
      <c r="P885" s="853"/>
      <c r="Q885" s="853"/>
      <c r="R885" s="853"/>
      <c r="S885" s="853"/>
      <c r="T885" s="853"/>
      <c r="U885" s="853"/>
      <c r="V885" s="853"/>
      <c r="W885" s="853"/>
      <c r="X885" s="853"/>
      <c r="Y885" s="853"/>
      <c r="Z885" s="852"/>
      <c r="AA885" s="853"/>
      <c r="AB885" s="853"/>
      <c r="AC885" s="853"/>
      <c r="AD885" s="853"/>
      <c r="AE885" s="853"/>
      <c r="AF885" s="853"/>
      <c r="AG885" s="853"/>
      <c r="AH885" s="853"/>
      <c r="AI885" s="853"/>
      <c r="AJ885" s="853"/>
      <c r="AK885" s="853"/>
      <c r="AL885" s="853"/>
      <c r="AM885" s="853"/>
      <c r="AN885" s="853"/>
      <c r="AO885" s="853"/>
    </row>
    <row r="886" spans="1:41" ht="12.75">
      <c r="A886" s="853"/>
      <c r="B886" s="853"/>
      <c r="C886" s="853"/>
      <c r="D886" s="867"/>
      <c r="E886" s="853"/>
      <c r="F886" s="853"/>
      <c r="G886" s="853"/>
      <c r="H886" s="853"/>
      <c r="I886" s="853"/>
      <c r="J886" s="853"/>
      <c r="K886" s="853"/>
      <c r="L886" s="853"/>
      <c r="M886" s="853"/>
      <c r="N886" s="853"/>
      <c r="O886" s="853"/>
      <c r="P886" s="853"/>
      <c r="Q886" s="853"/>
      <c r="R886" s="853"/>
      <c r="S886" s="853"/>
      <c r="T886" s="853"/>
      <c r="U886" s="853"/>
      <c r="V886" s="853"/>
      <c r="W886" s="853"/>
      <c r="X886" s="853"/>
      <c r="Y886" s="853"/>
      <c r="Z886" s="852"/>
      <c r="AA886" s="853"/>
      <c r="AB886" s="853"/>
      <c r="AC886" s="853"/>
      <c r="AD886" s="853"/>
      <c r="AE886" s="853"/>
      <c r="AF886" s="853"/>
      <c r="AG886" s="853"/>
      <c r="AH886" s="853"/>
      <c r="AI886" s="853"/>
      <c r="AJ886" s="853"/>
      <c r="AK886" s="853"/>
      <c r="AL886" s="853"/>
      <c r="AM886" s="853"/>
      <c r="AN886" s="853"/>
      <c r="AO886" s="853"/>
    </row>
    <row r="887" spans="1:41" ht="12.75">
      <c r="A887" s="853"/>
      <c r="B887" s="853"/>
      <c r="C887" s="853"/>
      <c r="D887" s="867"/>
      <c r="E887" s="853"/>
      <c r="F887" s="853"/>
      <c r="G887" s="853"/>
      <c r="H887" s="853"/>
      <c r="I887" s="853"/>
      <c r="J887" s="853"/>
      <c r="K887" s="853"/>
      <c r="L887" s="853"/>
      <c r="M887" s="853"/>
      <c r="N887" s="853"/>
      <c r="O887" s="853"/>
      <c r="P887" s="853"/>
      <c r="Q887" s="853"/>
      <c r="R887" s="853"/>
      <c r="S887" s="853"/>
      <c r="T887" s="853"/>
      <c r="U887" s="853"/>
      <c r="V887" s="853"/>
      <c r="W887" s="853"/>
      <c r="X887" s="853"/>
      <c r="Y887" s="853"/>
      <c r="Z887" s="852"/>
      <c r="AA887" s="853"/>
      <c r="AB887" s="853"/>
      <c r="AC887" s="853"/>
      <c r="AD887" s="853"/>
      <c r="AE887" s="853"/>
      <c r="AF887" s="853"/>
      <c r="AG887" s="853"/>
      <c r="AH887" s="853"/>
      <c r="AI887" s="853"/>
      <c r="AJ887" s="853"/>
      <c r="AK887" s="853"/>
      <c r="AL887" s="853"/>
      <c r="AM887" s="853"/>
      <c r="AN887" s="853"/>
      <c r="AO887" s="853"/>
    </row>
    <row r="888" spans="1:41" ht="12.75">
      <c r="A888" s="853"/>
      <c r="B888" s="853"/>
      <c r="C888" s="853"/>
      <c r="D888" s="867"/>
      <c r="E888" s="853"/>
      <c r="F888" s="853"/>
      <c r="G888" s="853"/>
      <c r="H888" s="853"/>
      <c r="I888" s="853"/>
      <c r="J888" s="853"/>
      <c r="K888" s="853"/>
      <c r="L888" s="853"/>
      <c r="M888" s="853"/>
      <c r="N888" s="853"/>
      <c r="O888" s="853"/>
      <c r="P888" s="853"/>
      <c r="Q888" s="853"/>
      <c r="R888" s="853"/>
      <c r="S888" s="853"/>
      <c r="T888" s="853"/>
      <c r="U888" s="853"/>
      <c r="V888" s="853"/>
      <c r="W888" s="853"/>
      <c r="X888" s="853"/>
      <c r="Y888" s="853"/>
      <c r="Z888" s="852"/>
      <c r="AA888" s="853"/>
      <c r="AB888" s="853"/>
      <c r="AC888" s="853"/>
      <c r="AD888" s="853"/>
      <c r="AE888" s="853"/>
      <c r="AF888" s="853"/>
      <c r="AG888" s="853"/>
      <c r="AH888" s="853"/>
      <c r="AI888" s="853"/>
      <c r="AJ888" s="853"/>
      <c r="AK888" s="853"/>
      <c r="AL888" s="853"/>
      <c r="AM888" s="853"/>
      <c r="AN888" s="853"/>
      <c r="AO888" s="853"/>
    </row>
    <row r="889" spans="1:41" ht="12.75">
      <c r="A889" s="853"/>
      <c r="B889" s="853"/>
      <c r="C889" s="853"/>
      <c r="D889" s="867"/>
      <c r="E889" s="853"/>
      <c r="F889" s="853"/>
      <c r="G889" s="853"/>
      <c r="H889" s="853"/>
      <c r="I889" s="853"/>
      <c r="J889" s="853"/>
      <c r="K889" s="853"/>
      <c r="L889" s="853"/>
      <c r="M889" s="853"/>
      <c r="N889" s="853"/>
      <c r="O889" s="853"/>
      <c r="P889" s="853"/>
      <c r="Q889" s="853"/>
      <c r="R889" s="853"/>
      <c r="S889" s="853"/>
      <c r="T889" s="853"/>
      <c r="U889" s="853"/>
      <c r="V889" s="853"/>
      <c r="W889" s="853"/>
      <c r="X889" s="853"/>
      <c r="Y889" s="853"/>
      <c r="Z889" s="852"/>
      <c r="AA889" s="853"/>
      <c r="AB889" s="853"/>
      <c r="AC889" s="853"/>
      <c r="AD889" s="853"/>
      <c r="AE889" s="853"/>
      <c r="AF889" s="853"/>
      <c r="AG889" s="853"/>
      <c r="AH889" s="853"/>
      <c r="AI889" s="853"/>
      <c r="AJ889" s="853"/>
      <c r="AK889" s="853"/>
      <c r="AL889" s="853"/>
      <c r="AM889" s="853"/>
      <c r="AN889" s="853"/>
      <c r="AO889" s="853"/>
    </row>
    <row r="890" spans="1:41" ht="12.75">
      <c r="A890" s="853"/>
      <c r="B890" s="853"/>
      <c r="C890" s="853"/>
      <c r="D890" s="867"/>
      <c r="E890" s="853"/>
      <c r="F890" s="853"/>
      <c r="G890" s="853"/>
      <c r="H890" s="853"/>
      <c r="I890" s="853"/>
      <c r="J890" s="853"/>
      <c r="K890" s="853"/>
      <c r="L890" s="853"/>
      <c r="M890" s="853"/>
      <c r="N890" s="853"/>
      <c r="O890" s="853"/>
      <c r="P890" s="853"/>
      <c r="Q890" s="853"/>
      <c r="R890" s="853"/>
      <c r="S890" s="853"/>
      <c r="T890" s="853"/>
      <c r="U890" s="853"/>
      <c r="V890" s="853"/>
      <c r="W890" s="853"/>
      <c r="X890" s="853"/>
      <c r="Y890" s="853"/>
      <c r="Z890" s="852"/>
      <c r="AA890" s="853"/>
      <c r="AB890" s="853"/>
      <c r="AC890" s="853"/>
      <c r="AD890" s="853"/>
      <c r="AE890" s="853"/>
      <c r="AF890" s="853"/>
      <c r="AG890" s="853"/>
      <c r="AH890" s="853"/>
      <c r="AI890" s="853"/>
      <c r="AJ890" s="853"/>
      <c r="AK890" s="853"/>
      <c r="AL890" s="853"/>
      <c r="AM890" s="853"/>
      <c r="AN890" s="853"/>
      <c r="AO890" s="853"/>
    </row>
    <row r="891" spans="1:41" ht="12.75">
      <c r="A891" s="853"/>
      <c r="B891" s="853"/>
      <c r="C891" s="853"/>
      <c r="D891" s="867"/>
      <c r="E891" s="853"/>
      <c r="F891" s="853"/>
      <c r="G891" s="853"/>
      <c r="H891" s="853"/>
      <c r="I891" s="853"/>
      <c r="J891" s="853"/>
      <c r="K891" s="853"/>
      <c r="L891" s="853"/>
      <c r="M891" s="853"/>
      <c r="N891" s="853"/>
      <c r="O891" s="853"/>
      <c r="P891" s="853"/>
      <c r="Q891" s="853"/>
      <c r="R891" s="853"/>
      <c r="S891" s="853"/>
      <c r="T891" s="853"/>
      <c r="U891" s="853"/>
      <c r="V891" s="853"/>
      <c r="W891" s="853"/>
      <c r="X891" s="853"/>
      <c r="Y891" s="853"/>
      <c r="Z891" s="852"/>
      <c r="AA891" s="853"/>
      <c r="AB891" s="853"/>
      <c r="AC891" s="853"/>
      <c r="AD891" s="853"/>
      <c r="AE891" s="853"/>
      <c r="AF891" s="853"/>
      <c r="AG891" s="853"/>
      <c r="AH891" s="853"/>
      <c r="AI891" s="853"/>
      <c r="AJ891" s="853"/>
      <c r="AK891" s="853"/>
      <c r="AL891" s="853"/>
      <c r="AM891" s="853"/>
      <c r="AN891" s="853"/>
      <c r="AO891" s="853"/>
    </row>
    <row r="892" spans="1:41" ht="12.75">
      <c r="A892" s="853"/>
      <c r="B892" s="853"/>
      <c r="C892" s="853"/>
      <c r="D892" s="867"/>
      <c r="E892" s="853"/>
      <c r="F892" s="853"/>
      <c r="G892" s="853"/>
      <c r="H892" s="853"/>
      <c r="I892" s="853"/>
      <c r="J892" s="853"/>
      <c r="K892" s="853"/>
      <c r="L892" s="853"/>
      <c r="M892" s="853"/>
      <c r="N892" s="853"/>
      <c r="O892" s="853"/>
      <c r="P892" s="853"/>
      <c r="Q892" s="853"/>
      <c r="R892" s="853"/>
      <c r="S892" s="853"/>
      <c r="T892" s="853"/>
      <c r="U892" s="853"/>
      <c r="V892" s="853"/>
      <c r="W892" s="853"/>
      <c r="X892" s="853"/>
      <c r="Y892" s="853"/>
      <c r="Z892" s="852"/>
      <c r="AA892" s="853"/>
      <c r="AB892" s="853"/>
      <c r="AC892" s="853"/>
      <c r="AD892" s="853"/>
      <c r="AE892" s="853"/>
      <c r="AF892" s="853"/>
      <c r="AG892" s="853"/>
      <c r="AH892" s="853"/>
      <c r="AI892" s="853"/>
      <c r="AJ892" s="853"/>
      <c r="AK892" s="853"/>
      <c r="AL892" s="853"/>
      <c r="AM892" s="853"/>
      <c r="AN892" s="853"/>
      <c r="AO892" s="853"/>
    </row>
    <row r="893" spans="1:41" ht="12.75">
      <c r="A893" s="853"/>
      <c r="B893" s="853"/>
      <c r="C893" s="853"/>
      <c r="D893" s="867"/>
      <c r="E893" s="853"/>
      <c r="F893" s="853"/>
      <c r="G893" s="853"/>
      <c r="H893" s="853"/>
      <c r="I893" s="853"/>
      <c r="J893" s="853"/>
      <c r="K893" s="853"/>
      <c r="L893" s="853"/>
      <c r="M893" s="853"/>
      <c r="N893" s="853"/>
      <c r="O893" s="853"/>
      <c r="P893" s="853"/>
      <c r="Q893" s="853"/>
      <c r="R893" s="853"/>
      <c r="S893" s="853"/>
      <c r="T893" s="853"/>
      <c r="U893" s="853"/>
      <c r="V893" s="853"/>
      <c r="W893" s="853"/>
      <c r="X893" s="853"/>
      <c r="Y893" s="853"/>
      <c r="Z893" s="852"/>
      <c r="AA893" s="853"/>
      <c r="AB893" s="853"/>
      <c r="AC893" s="853"/>
      <c r="AD893" s="853"/>
      <c r="AE893" s="853"/>
      <c r="AF893" s="853"/>
      <c r="AG893" s="853"/>
      <c r="AH893" s="853"/>
      <c r="AI893" s="853"/>
      <c r="AJ893" s="853"/>
      <c r="AK893" s="853"/>
      <c r="AL893" s="853"/>
      <c r="AM893" s="853"/>
      <c r="AN893" s="853"/>
      <c r="AO893" s="853"/>
    </row>
    <row r="894" spans="1:41" ht="12.75">
      <c r="A894" s="853"/>
      <c r="B894" s="853"/>
      <c r="C894" s="853"/>
      <c r="D894" s="867"/>
      <c r="E894" s="853"/>
      <c r="F894" s="853"/>
      <c r="G894" s="853"/>
      <c r="H894" s="853"/>
      <c r="I894" s="853"/>
      <c r="J894" s="853"/>
      <c r="K894" s="853"/>
      <c r="L894" s="853"/>
      <c r="M894" s="853"/>
      <c r="N894" s="853"/>
      <c r="O894" s="853"/>
      <c r="P894" s="853"/>
      <c r="Q894" s="853"/>
      <c r="R894" s="853"/>
      <c r="S894" s="853"/>
      <c r="T894" s="853"/>
      <c r="U894" s="853"/>
      <c r="V894" s="853"/>
      <c r="W894" s="853"/>
      <c r="X894" s="853"/>
      <c r="Y894" s="853"/>
      <c r="Z894" s="852"/>
      <c r="AA894" s="853"/>
      <c r="AB894" s="853"/>
      <c r="AC894" s="853"/>
      <c r="AD894" s="853"/>
      <c r="AE894" s="853"/>
      <c r="AF894" s="853"/>
      <c r="AG894" s="853"/>
      <c r="AH894" s="853"/>
      <c r="AI894" s="853"/>
      <c r="AJ894" s="853"/>
      <c r="AK894" s="853"/>
      <c r="AL894" s="853"/>
      <c r="AM894" s="853"/>
      <c r="AN894" s="853"/>
      <c r="AO894" s="853"/>
    </row>
    <row r="895" spans="1:41" ht="12.75">
      <c r="A895" s="853"/>
      <c r="B895" s="853"/>
      <c r="C895" s="853"/>
      <c r="D895" s="867"/>
      <c r="E895" s="853"/>
      <c r="F895" s="853"/>
      <c r="G895" s="853"/>
      <c r="H895" s="853"/>
      <c r="I895" s="853"/>
      <c r="J895" s="853"/>
      <c r="K895" s="853"/>
      <c r="L895" s="853"/>
      <c r="M895" s="853"/>
      <c r="N895" s="853"/>
      <c r="O895" s="853"/>
      <c r="P895" s="853"/>
      <c r="Q895" s="853"/>
      <c r="R895" s="853"/>
      <c r="S895" s="853"/>
      <c r="T895" s="853"/>
      <c r="U895" s="853"/>
      <c r="V895" s="853"/>
      <c r="W895" s="853"/>
      <c r="X895" s="853"/>
      <c r="Y895" s="853"/>
      <c r="Z895" s="852"/>
      <c r="AA895" s="853"/>
      <c r="AB895" s="853"/>
      <c r="AC895" s="853"/>
      <c r="AD895" s="853"/>
      <c r="AE895" s="853"/>
      <c r="AF895" s="853"/>
      <c r="AG895" s="853"/>
      <c r="AH895" s="853"/>
      <c r="AI895" s="853"/>
      <c r="AJ895" s="853"/>
      <c r="AK895" s="853"/>
      <c r="AL895" s="853"/>
      <c r="AM895" s="853"/>
      <c r="AN895" s="853"/>
      <c r="AO895" s="853"/>
    </row>
    <row r="896" spans="1:41" ht="12.75">
      <c r="A896" s="853"/>
      <c r="B896" s="853"/>
      <c r="C896" s="853"/>
      <c r="D896" s="867"/>
      <c r="E896" s="853"/>
      <c r="F896" s="853"/>
      <c r="G896" s="853"/>
      <c r="H896" s="853"/>
      <c r="I896" s="853"/>
      <c r="J896" s="853"/>
      <c r="K896" s="853"/>
      <c r="L896" s="853"/>
      <c r="M896" s="853"/>
      <c r="N896" s="853"/>
      <c r="O896" s="853"/>
      <c r="P896" s="853"/>
      <c r="Q896" s="853"/>
      <c r="R896" s="853"/>
      <c r="S896" s="853"/>
      <c r="T896" s="853"/>
      <c r="U896" s="853"/>
      <c r="V896" s="853"/>
      <c r="W896" s="853"/>
      <c r="X896" s="853"/>
      <c r="Y896" s="853"/>
      <c r="Z896" s="852"/>
      <c r="AA896" s="853"/>
      <c r="AB896" s="853"/>
      <c r="AC896" s="853"/>
      <c r="AD896" s="853"/>
      <c r="AE896" s="853"/>
      <c r="AF896" s="853"/>
      <c r="AG896" s="853"/>
      <c r="AH896" s="853"/>
      <c r="AI896" s="853"/>
      <c r="AJ896" s="853"/>
      <c r="AK896" s="853"/>
      <c r="AL896" s="853"/>
      <c r="AM896" s="853"/>
      <c r="AN896" s="853"/>
      <c r="AO896" s="853"/>
    </row>
    <row r="897" spans="1:41" ht="12.75">
      <c r="A897" s="853"/>
      <c r="B897" s="853"/>
      <c r="C897" s="853"/>
      <c r="D897" s="867"/>
      <c r="E897" s="853"/>
      <c r="F897" s="853"/>
      <c r="G897" s="853"/>
      <c r="H897" s="853"/>
      <c r="I897" s="853"/>
      <c r="J897" s="853"/>
      <c r="K897" s="853"/>
      <c r="L897" s="853"/>
      <c r="M897" s="853"/>
      <c r="N897" s="853"/>
      <c r="O897" s="853"/>
      <c r="P897" s="853"/>
      <c r="Q897" s="853"/>
      <c r="R897" s="853"/>
      <c r="S897" s="853"/>
      <c r="T897" s="853"/>
      <c r="U897" s="853"/>
      <c r="V897" s="853"/>
      <c r="W897" s="853"/>
      <c r="X897" s="853"/>
      <c r="Y897" s="853"/>
      <c r="Z897" s="852"/>
      <c r="AA897" s="853"/>
      <c r="AB897" s="853"/>
      <c r="AC897" s="853"/>
      <c r="AD897" s="853"/>
      <c r="AE897" s="853"/>
      <c r="AF897" s="853"/>
      <c r="AG897" s="853"/>
      <c r="AH897" s="853"/>
      <c r="AI897" s="853"/>
      <c r="AJ897" s="853"/>
      <c r="AK897" s="853"/>
      <c r="AL897" s="853"/>
      <c r="AM897" s="853"/>
      <c r="AN897" s="853"/>
      <c r="AO897" s="853"/>
    </row>
    <row r="898" spans="1:41" ht="12.75">
      <c r="A898" s="853"/>
      <c r="B898" s="853"/>
      <c r="C898" s="853"/>
      <c r="D898" s="867"/>
      <c r="E898" s="853"/>
      <c r="F898" s="853"/>
      <c r="G898" s="853"/>
      <c r="H898" s="853"/>
      <c r="I898" s="853"/>
      <c r="J898" s="853"/>
      <c r="K898" s="853"/>
      <c r="L898" s="853"/>
      <c r="M898" s="853"/>
      <c r="N898" s="853"/>
      <c r="O898" s="853"/>
      <c r="P898" s="853"/>
      <c r="Q898" s="853"/>
      <c r="R898" s="853"/>
      <c r="S898" s="853"/>
      <c r="T898" s="853"/>
      <c r="U898" s="853"/>
      <c r="V898" s="853"/>
      <c r="W898" s="853"/>
      <c r="X898" s="853"/>
      <c r="Y898" s="853"/>
      <c r="Z898" s="852"/>
      <c r="AA898" s="853"/>
      <c r="AB898" s="853"/>
      <c r="AC898" s="853"/>
      <c r="AD898" s="853"/>
      <c r="AE898" s="853"/>
      <c r="AF898" s="853"/>
      <c r="AG898" s="853"/>
      <c r="AH898" s="853"/>
      <c r="AI898" s="853"/>
      <c r="AJ898" s="853"/>
      <c r="AK898" s="853"/>
      <c r="AL898" s="853"/>
      <c r="AM898" s="853"/>
      <c r="AN898" s="853"/>
      <c r="AO898" s="853"/>
    </row>
    <row r="899" spans="1:41" ht="12.75">
      <c r="A899" s="853"/>
      <c r="B899" s="853"/>
      <c r="C899" s="853"/>
      <c r="D899" s="867"/>
      <c r="E899" s="853"/>
      <c r="F899" s="853"/>
      <c r="G899" s="853"/>
      <c r="H899" s="853"/>
      <c r="I899" s="853"/>
      <c r="J899" s="853"/>
      <c r="K899" s="853"/>
      <c r="L899" s="853"/>
      <c r="M899" s="853"/>
      <c r="N899" s="853"/>
      <c r="O899" s="853"/>
      <c r="P899" s="853"/>
      <c r="Q899" s="853"/>
      <c r="R899" s="853"/>
      <c r="S899" s="853"/>
      <c r="T899" s="853"/>
      <c r="U899" s="853"/>
      <c r="V899" s="853"/>
      <c r="W899" s="853"/>
      <c r="X899" s="853"/>
      <c r="Y899" s="853"/>
      <c r="Z899" s="852"/>
      <c r="AA899" s="853"/>
      <c r="AB899" s="853"/>
      <c r="AC899" s="853"/>
      <c r="AD899" s="853"/>
      <c r="AE899" s="853"/>
      <c r="AF899" s="853"/>
      <c r="AG899" s="853"/>
      <c r="AH899" s="853"/>
      <c r="AI899" s="853"/>
      <c r="AJ899" s="853"/>
      <c r="AK899" s="853"/>
      <c r="AL899" s="853"/>
      <c r="AM899" s="853"/>
      <c r="AN899" s="853"/>
      <c r="AO899" s="853"/>
    </row>
    <row r="900" spans="1:41" ht="12.75">
      <c r="A900" s="853"/>
      <c r="B900" s="853"/>
      <c r="C900" s="853"/>
      <c r="D900" s="867"/>
      <c r="E900" s="853"/>
      <c r="F900" s="853"/>
      <c r="G900" s="853"/>
      <c r="H900" s="853"/>
      <c r="I900" s="853"/>
      <c r="J900" s="853"/>
      <c r="K900" s="853"/>
      <c r="L900" s="853"/>
      <c r="M900" s="853"/>
      <c r="N900" s="853"/>
      <c r="O900" s="853"/>
      <c r="P900" s="853"/>
      <c r="Q900" s="853"/>
      <c r="R900" s="853"/>
      <c r="S900" s="853"/>
      <c r="T900" s="853"/>
      <c r="U900" s="853"/>
      <c r="V900" s="853"/>
      <c r="W900" s="853"/>
      <c r="X900" s="853"/>
      <c r="Y900" s="853"/>
      <c r="Z900" s="852"/>
      <c r="AA900" s="853"/>
      <c r="AB900" s="853"/>
      <c r="AC900" s="853"/>
      <c r="AD900" s="853"/>
      <c r="AE900" s="853"/>
      <c r="AF900" s="853"/>
      <c r="AG900" s="853"/>
      <c r="AH900" s="853"/>
      <c r="AI900" s="853"/>
      <c r="AJ900" s="853"/>
      <c r="AK900" s="853"/>
      <c r="AL900" s="853"/>
      <c r="AM900" s="853"/>
      <c r="AN900" s="853"/>
      <c r="AO900" s="853"/>
    </row>
    <row r="901" spans="1:41" ht="12.75">
      <c r="A901" s="853"/>
      <c r="B901" s="853"/>
      <c r="C901" s="853"/>
      <c r="D901" s="867"/>
      <c r="E901" s="853"/>
      <c r="F901" s="853"/>
      <c r="G901" s="853"/>
      <c r="H901" s="853"/>
      <c r="I901" s="853"/>
      <c r="J901" s="853"/>
      <c r="K901" s="853"/>
      <c r="L901" s="853"/>
      <c r="M901" s="853"/>
      <c r="N901" s="853"/>
      <c r="O901" s="853"/>
      <c r="P901" s="853"/>
      <c r="Q901" s="853"/>
      <c r="R901" s="853"/>
      <c r="S901" s="853"/>
      <c r="T901" s="853"/>
      <c r="U901" s="853"/>
      <c r="V901" s="853"/>
      <c r="W901" s="853"/>
      <c r="X901" s="853"/>
      <c r="Y901" s="853"/>
      <c r="Z901" s="852"/>
      <c r="AA901" s="853"/>
      <c r="AB901" s="853"/>
      <c r="AC901" s="853"/>
      <c r="AD901" s="853"/>
      <c r="AE901" s="853"/>
      <c r="AF901" s="853"/>
      <c r="AG901" s="853"/>
      <c r="AH901" s="853"/>
      <c r="AI901" s="853"/>
      <c r="AJ901" s="853"/>
      <c r="AK901" s="853"/>
      <c r="AL901" s="853"/>
      <c r="AM901" s="853"/>
      <c r="AN901" s="853"/>
      <c r="AO901" s="853"/>
    </row>
    <row r="902" spans="1:41" ht="12.75">
      <c r="A902" s="853"/>
      <c r="B902" s="853"/>
      <c r="C902" s="853"/>
      <c r="D902" s="867"/>
      <c r="E902" s="853"/>
      <c r="F902" s="853"/>
      <c r="G902" s="853"/>
      <c r="H902" s="853"/>
      <c r="I902" s="853"/>
      <c r="J902" s="853"/>
      <c r="K902" s="853"/>
      <c r="L902" s="853"/>
      <c r="M902" s="853"/>
      <c r="N902" s="853"/>
      <c r="O902" s="853"/>
      <c r="P902" s="853"/>
      <c r="Q902" s="853"/>
      <c r="R902" s="853"/>
      <c r="S902" s="853"/>
      <c r="T902" s="853"/>
      <c r="U902" s="853"/>
      <c r="V902" s="853"/>
      <c r="W902" s="853"/>
      <c r="X902" s="853"/>
      <c r="Y902" s="853"/>
      <c r="Z902" s="852"/>
      <c r="AA902" s="853"/>
      <c r="AB902" s="853"/>
      <c r="AC902" s="853"/>
      <c r="AD902" s="853"/>
      <c r="AE902" s="853"/>
      <c r="AF902" s="853"/>
      <c r="AG902" s="853"/>
      <c r="AH902" s="853"/>
      <c r="AI902" s="853"/>
      <c r="AJ902" s="853"/>
      <c r="AK902" s="853"/>
      <c r="AL902" s="853"/>
      <c r="AM902" s="853"/>
      <c r="AN902" s="853"/>
      <c r="AO902" s="853"/>
    </row>
    <row r="903" spans="1:41" ht="12.75">
      <c r="A903" s="853"/>
      <c r="B903" s="853"/>
      <c r="C903" s="853"/>
      <c r="D903" s="867"/>
      <c r="E903" s="853"/>
      <c r="F903" s="853"/>
      <c r="G903" s="853"/>
      <c r="H903" s="853"/>
      <c r="I903" s="853"/>
      <c r="J903" s="853"/>
      <c r="K903" s="853"/>
      <c r="L903" s="853"/>
      <c r="M903" s="853"/>
      <c r="N903" s="853"/>
      <c r="O903" s="853"/>
      <c r="P903" s="853"/>
      <c r="Q903" s="853"/>
      <c r="R903" s="853"/>
      <c r="S903" s="853"/>
      <c r="T903" s="853"/>
      <c r="U903" s="853"/>
      <c r="V903" s="853"/>
      <c r="W903" s="853"/>
      <c r="X903" s="853"/>
      <c r="Y903" s="853"/>
      <c r="Z903" s="852"/>
      <c r="AA903" s="853"/>
      <c r="AB903" s="853"/>
      <c r="AC903" s="853"/>
      <c r="AD903" s="853"/>
      <c r="AE903" s="853"/>
      <c r="AF903" s="853"/>
      <c r="AG903" s="853"/>
      <c r="AH903" s="853"/>
      <c r="AI903" s="853"/>
      <c r="AJ903" s="853"/>
      <c r="AK903" s="853"/>
      <c r="AL903" s="853"/>
      <c r="AM903" s="853"/>
      <c r="AN903" s="853"/>
      <c r="AO903" s="853"/>
    </row>
    <row r="904" spans="1:41" ht="12.75">
      <c r="A904" s="853"/>
      <c r="B904" s="853"/>
      <c r="C904" s="853"/>
      <c r="D904" s="867"/>
      <c r="E904" s="853"/>
      <c r="F904" s="853"/>
      <c r="G904" s="853"/>
      <c r="H904" s="853"/>
      <c r="I904" s="853"/>
      <c r="J904" s="853"/>
      <c r="K904" s="853"/>
      <c r="L904" s="853"/>
      <c r="M904" s="853"/>
      <c r="N904" s="853"/>
      <c r="O904" s="853"/>
      <c r="P904" s="853"/>
      <c r="Q904" s="853"/>
      <c r="R904" s="853"/>
      <c r="S904" s="853"/>
      <c r="T904" s="853"/>
      <c r="U904" s="853"/>
      <c r="V904" s="853"/>
      <c r="W904" s="853"/>
      <c r="X904" s="853"/>
      <c r="Y904" s="853"/>
      <c r="Z904" s="852"/>
      <c r="AA904" s="853"/>
      <c r="AB904" s="853"/>
      <c r="AC904" s="853"/>
      <c r="AD904" s="853"/>
      <c r="AE904" s="853"/>
      <c r="AF904" s="853"/>
      <c r="AG904" s="853"/>
      <c r="AH904" s="853"/>
      <c r="AI904" s="853"/>
      <c r="AJ904" s="853"/>
      <c r="AK904" s="853"/>
      <c r="AL904" s="853"/>
      <c r="AM904" s="853"/>
      <c r="AN904" s="853"/>
      <c r="AO904" s="853"/>
    </row>
    <row r="905" spans="1:41" ht="12.75">
      <c r="A905" s="853"/>
      <c r="B905" s="853"/>
      <c r="C905" s="853"/>
      <c r="D905" s="867"/>
      <c r="E905" s="853"/>
      <c r="F905" s="853"/>
      <c r="G905" s="853"/>
      <c r="H905" s="853"/>
      <c r="I905" s="853"/>
      <c r="J905" s="853"/>
      <c r="K905" s="853"/>
      <c r="L905" s="853"/>
      <c r="M905" s="853"/>
      <c r="N905" s="853"/>
      <c r="O905" s="853"/>
      <c r="P905" s="853"/>
      <c r="Q905" s="853"/>
      <c r="R905" s="853"/>
      <c r="S905" s="853"/>
      <c r="T905" s="853"/>
      <c r="U905" s="853"/>
      <c r="V905" s="853"/>
      <c r="W905" s="853"/>
      <c r="X905" s="853"/>
      <c r="Y905" s="853"/>
      <c r="Z905" s="852"/>
      <c r="AA905" s="853"/>
      <c r="AB905" s="853"/>
      <c r="AC905" s="853"/>
      <c r="AD905" s="853"/>
      <c r="AE905" s="853"/>
      <c r="AF905" s="853"/>
      <c r="AG905" s="853"/>
      <c r="AH905" s="853"/>
      <c r="AI905" s="853"/>
      <c r="AJ905" s="853"/>
      <c r="AK905" s="853"/>
      <c r="AL905" s="853"/>
      <c r="AM905" s="853"/>
      <c r="AN905" s="853"/>
      <c r="AO905" s="853"/>
    </row>
    <row r="906" spans="1:41" ht="12.75">
      <c r="A906" s="853"/>
      <c r="B906" s="853"/>
      <c r="C906" s="853"/>
      <c r="D906" s="867"/>
      <c r="E906" s="853"/>
      <c r="F906" s="853"/>
      <c r="G906" s="853"/>
      <c r="H906" s="853"/>
      <c r="I906" s="853"/>
      <c r="J906" s="853"/>
      <c r="K906" s="853"/>
      <c r="L906" s="853"/>
      <c r="M906" s="853"/>
      <c r="N906" s="853"/>
      <c r="O906" s="853"/>
      <c r="P906" s="853"/>
      <c r="Q906" s="853"/>
      <c r="R906" s="853"/>
      <c r="S906" s="853"/>
      <c r="T906" s="853"/>
      <c r="U906" s="853"/>
      <c r="V906" s="853"/>
      <c r="W906" s="853"/>
      <c r="X906" s="853"/>
      <c r="Y906" s="853"/>
      <c r="Z906" s="852"/>
      <c r="AA906" s="853"/>
      <c r="AB906" s="853"/>
      <c r="AC906" s="853"/>
      <c r="AD906" s="853"/>
      <c r="AE906" s="853"/>
      <c r="AF906" s="853"/>
      <c r="AG906" s="853"/>
      <c r="AH906" s="853"/>
      <c r="AI906" s="853"/>
      <c r="AJ906" s="853"/>
      <c r="AK906" s="853"/>
      <c r="AL906" s="853"/>
      <c r="AM906" s="853"/>
      <c r="AN906" s="853"/>
      <c r="AO906" s="853"/>
    </row>
    <row r="907" spans="1:41" ht="12.75">
      <c r="A907" s="853"/>
      <c r="B907" s="853"/>
      <c r="C907" s="853"/>
      <c r="D907" s="867"/>
      <c r="E907" s="853"/>
      <c r="F907" s="853"/>
      <c r="G907" s="853"/>
      <c r="H907" s="853"/>
      <c r="I907" s="853"/>
      <c r="J907" s="853"/>
      <c r="K907" s="853"/>
      <c r="L907" s="853"/>
      <c r="M907" s="853"/>
      <c r="N907" s="853"/>
      <c r="O907" s="853"/>
      <c r="P907" s="853"/>
      <c r="Q907" s="853"/>
      <c r="R907" s="853"/>
      <c r="S907" s="853"/>
      <c r="T907" s="853"/>
      <c r="U907" s="853"/>
      <c r="V907" s="853"/>
      <c r="W907" s="853"/>
      <c r="X907" s="853"/>
      <c r="Y907" s="853"/>
      <c r="Z907" s="852"/>
      <c r="AA907" s="853"/>
      <c r="AB907" s="853"/>
      <c r="AC907" s="853"/>
      <c r="AD907" s="853"/>
      <c r="AE907" s="853"/>
      <c r="AF907" s="853"/>
      <c r="AG907" s="853"/>
      <c r="AH907" s="853"/>
      <c r="AI907" s="853"/>
      <c r="AJ907" s="853"/>
      <c r="AK907" s="853"/>
      <c r="AL907" s="853"/>
      <c r="AM907" s="853"/>
      <c r="AN907" s="853"/>
      <c r="AO907" s="853"/>
    </row>
    <row r="908" spans="1:41" ht="12.75">
      <c r="A908" s="853"/>
      <c r="B908" s="853"/>
      <c r="C908" s="853"/>
      <c r="D908" s="867"/>
      <c r="E908" s="853"/>
      <c r="F908" s="853"/>
      <c r="G908" s="853"/>
      <c r="H908" s="853"/>
      <c r="I908" s="853"/>
      <c r="J908" s="853"/>
      <c r="K908" s="853"/>
      <c r="L908" s="853"/>
      <c r="M908" s="853"/>
      <c r="N908" s="853"/>
      <c r="O908" s="853"/>
      <c r="P908" s="853"/>
      <c r="Q908" s="853"/>
      <c r="R908" s="853"/>
      <c r="S908" s="853"/>
      <c r="T908" s="853"/>
      <c r="U908" s="853"/>
      <c r="V908" s="853"/>
      <c r="W908" s="853"/>
      <c r="X908" s="853"/>
      <c r="Y908" s="853"/>
      <c r="Z908" s="852"/>
      <c r="AA908" s="853"/>
      <c r="AB908" s="853"/>
      <c r="AC908" s="853"/>
      <c r="AD908" s="853"/>
      <c r="AE908" s="853"/>
      <c r="AF908" s="853"/>
      <c r="AG908" s="853"/>
      <c r="AH908" s="853"/>
      <c r="AI908" s="853"/>
      <c r="AJ908" s="853"/>
      <c r="AK908" s="853"/>
      <c r="AL908" s="853"/>
      <c r="AM908" s="853"/>
      <c r="AN908" s="853"/>
      <c r="AO908" s="853"/>
    </row>
    <row r="909" spans="1:41" ht="12.75">
      <c r="A909" s="853"/>
      <c r="B909" s="853"/>
      <c r="C909" s="853"/>
      <c r="D909" s="867"/>
      <c r="E909" s="853"/>
      <c r="F909" s="853"/>
      <c r="G909" s="853"/>
      <c r="H909" s="853"/>
      <c r="I909" s="853"/>
      <c r="J909" s="853"/>
      <c r="K909" s="853"/>
      <c r="L909" s="853"/>
      <c r="M909" s="853"/>
      <c r="N909" s="853"/>
      <c r="O909" s="853"/>
      <c r="P909" s="853"/>
      <c r="Q909" s="853"/>
      <c r="R909" s="853"/>
      <c r="S909" s="853"/>
      <c r="T909" s="853"/>
      <c r="U909" s="853"/>
      <c r="V909" s="853"/>
      <c r="W909" s="853"/>
      <c r="X909" s="853"/>
      <c r="Y909" s="853"/>
      <c r="Z909" s="852"/>
      <c r="AA909" s="853"/>
      <c r="AB909" s="853"/>
      <c r="AC909" s="853"/>
      <c r="AD909" s="853"/>
      <c r="AE909" s="853"/>
      <c r="AF909" s="853"/>
      <c r="AG909" s="853"/>
      <c r="AH909" s="853"/>
      <c r="AI909" s="853"/>
      <c r="AJ909" s="853"/>
      <c r="AK909" s="853"/>
      <c r="AL909" s="853"/>
      <c r="AM909" s="853"/>
      <c r="AN909" s="853"/>
      <c r="AO909" s="853"/>
    </row>
    <row r="910" spans="1:41" ht="12.75">
      <c r="A910" s="853"/>
      <c r="B910" s="853"/>
      <c r="C910" s="853"/>
      <c r="D910" s="867"/>
      <c r="E910" s="853"/>
      <c r="F910" s="853"/>
      <c r="G910" s="853"/>
      <c r="H910" s="853"/>
      <c r="I910" s="853"/>
      <c r="J910" s="853"/>
      <c r="K910" s="853"/>
      <c r="L910" s="853"/>
      <c r="M910" s="853"/>
      <c r="N910" s="853"/>
      <c r="O910" s="853"/>
      <c r="P910" s="853"/>
      <c r="Q910" s="853"/>
      <c r="R910" s="853"/>
      <c r="S910" s="853"/>
      <c r="T910" s="853"/>
      <c r="U910" s="853"/>
      <c r="V910" s="853"/>
      <c r="W910" s="853"/>
      <c r="X910" s="853"/>
      <c r="Y910" s="853"/>
      <c r="Z910" s="852"/>
      <c r="AA910" s="853"/>
      <c r="AB910" s="853"/>
      <c r="AC910" s="853"/>
      <c r="AD910" s="853"/>
      <c r="AE910" s="853"/>
      <c r="AF910" s="853"/>
      <c r="AG910" s="853"/>
      <c r="AH910" s="853"/>
      <c r="AI910" s="853"/>
      <c r="AJ910" s="853"/>
      <c r="AK910" s="853"/>
      <c r="AL910" s="853"/>
      <c r="AM910" s="853"/>
      <c r="AN910" s="853"/>
      <c r="AO910" s="853"/>
    </row>
    <row r="911" spans="1:41" ht="12.75">
      <c r="A911" s="853"/>
      <c r="B911" s="853"/>
      <c r="C911" s="853"/>
      <c r="D911" s="867"/>
      <c r="E911" s="853"/>
      <c r="F911" s="853"/>
      <c r="G911" s="853"/>
      <c r="H911" s="853"/>
      <c r="I911" s="853"/>
      <c r="J911" s="853"/>
      <c r="K911" s="853"/>
      <c r="L911" s="853"/>
      <c r="M911" s="853"/>
      <c r="N911" s="853"/>
      <c r="O911" s="853"/>
      <c r="P911" s="853"/>
      <c r="Q911" s="853"/>
      <c r="R911" s="853"/>
      <c r="S911" s="853"/>
      <c r="T911" s="853"/>
      <c r="U911" s="853"/>
      <c r="V911" s="853"/>
      <c r="W911" s="853"/>
      <c r="X911" s="853"/>
      <c r="Y911" s="853"/>
      <c r="Z911" s="852"/>
      <c r="AA911" s="853"/>
      <c r="AB911" s="853"/>
      <c r="AC911" s="853"/>
      <c r="AD911" s="853"/>
      <c r="AE911" s="853"/>
      <c r="AF911" s="853"/>
      <c r="AG911" s="853"/>
      <c r="AH911" s="853"/>
      <c r="AI911" s="853"/>
      <c r="AJ911" s="853"/>
      <c r="AK911" s="853"/>
      <c r="AL911" s="853"/>
      <c r="AM911" s="853"/>
      <c r="AN911" s="853"/>
      <c r="AO911" s="853"/>
    </row>
    <row r="912" spans="1:41" ht="12.75">
      <c r="A912" s="853"/>
      <c r="B912" s="853"/>
      <c r="C912" s="853"/>
      <c r="D912" s="867"/>
      <c r="E912" s="853"/>
      <c r="F912" s="853"/>
      <c r="G912" s="853"/>
      <c r="H912" s="853"/>
      <c r="I912" s="853"/>
      <c r="J912" s="853"/>
      <c r="K912" s="853"/>
      <c r="L912" s="853"/>
      <c r="M912" s="853"/>
      <c r="N912" s="853"/>
      <c r="O912" s="853"/>
      <c r="P912" s="853"/>
      <c r="Q912" s="853"/>
      <c r="R912" s="853"/>
      <c r="S912" s="853"/>
      <c r="T912" s="853"/>
      <c r="U912" s="853"/>
      <c r="V912" s="853"/>
      <c r="W912" s="853"/>
      <c r="X912" s="853"/>
      <c r="Y912" s="853"/>
      <c r="Z912" s="852"/>
      <c r="AA912" s="853"/>
      <c r="AB912" s="853"/>
      <c r="AC912" s="853"/>
      <c r="AD912" s="853"/>
      <c r="AE912" s="853"/>
      <c r="AF912" s="853"/>
      <c r="AG912" s="853"/>
      <c r="AH912" s="853"/>
      <c r="AI912" s="853"/>
      <c r="AJ912" s="853"/>
      <c r="AK912" s="853"/>
      <c r="AL912" s="853"/>
      <c r="AM912" s="853"/>
      <c r="AN912" s="853"/>
      <c r="AO912" s="853"/>
    </row>
    <row r="913" spans="1:41" ht="12.75">
      <c r="A913" s="853"/>
      <c r="B913" s="853"/>
      <c r="C913" s="853"/>
      <c r="D913" s="867"/>
      <c r="E913" s="853"/>
      <c r="F913" s="853"/>
      <c r="G913" s="853"/>
      <c r="H913" s="853"/>
      <c r="I913" s="853"/>
      <c r="J913" s="853"/>
      <c r="K913" s="853"/>
      <c r="L913" s="853"/>
      <c r="M913" s="853"/>
      <c r="N913" s="853"/>
      <c r="O913" s="853"/>
      <c r="P913" s="853"/>
      <c r="Q913" s="853"/>
      <c r="R913" s="853"/>
      <c r="S913" s="853"/>
      <c r="T913" s="853"/>
      <c r="U913" s="853"/>
      <c r="V913" s="853"/>
      <c r="W913" s="853"/>
      <c r="X913" s="853"/>
      <c r="Y913" s="853"/>
      <c r="Z913" s="852"/>
      <c r="AA913" s="853"/>
      <c r="AB913" s="853"/>
      <c r="AC913" s="853"/>
      <c r="AD913" s="853"/>
      <c r="AE913" s="853"/>
      <c r="AF913" s="853"/>
      <c r="AG913" s="853"/>
      <c r="AH913" s="853"/>
      <c r="AI913" s="853"/>
      <c r="AJ913" s="853"/>
      <c r="AK913" s="853"/>
      <c r="AL913" s="853"/>
      <c r="AM913" s="853"/>
      <c r="AN913" s="853"/>
      <c r="AO913" s="853"/>
    </row>
    <row r="914" spans="1:41" ht="12.75">
      <c r="A914" s="853"/>
      <c r="B914" s="853"/>
      <c r="C914" s="853"/>
      <c r="D914" s="867"/>
      <c r="E914" s="853"/>
      <c r="F914" s="853"/>
      <c r="G914" s="853"/>
      <c r="H914" s="853"/>
      <c r="I914" s="853"/>
      <c r="J914" s="853"/>
      <c r="K914" s="853"/>
      <c r="L914" s="853"/>
      <c r="M914" s="853"/>
      <c r="N914" s="853"/>
      <c r="O914" s="853"/>
      <c r="P914" s="853"/>
      <c r="Q914" s="853"/>
      <c r="R914" s="853"/>
      <c r="S914" s="853"/>
      <c r="T914" s="853"/>
      <c r="U914" s="853"/>
      <c r="V914" s="853"/>
      <c r="W914" s="853"/>
      <c r="X914" s="853"/>
      <c r="Y914" s="853"/>
      <c r="Z914" s="852"/>
      <c r="AA914" s="853"/>
      <c r="AB914" s="853"/>
      <c r="AC914" s="853"/>
      <c r="AD914" s="853"/>
      <c r="AE914" s="853"/>
      <c r="AF914" s="853"/>
      <c r="AG914" s="853"/>
      <c r="AH914" s="853"/>
      <c r="AI914" s="853"/>
      <c r="AJ914" s="853"/>
      <c r="AK914" s="853"/>
      <c r="AL914" s="853"/>
      <c r="AM914" s="853"/>
      <c r="AN914" s="853"/>
      <c r="AO914" s="853"/>
    </row>
    <row r="915" spans="1:41" ht="12.75">
      <c r="A915" s="853"/>
      <c r="B915" s="853"/>
      <c r="C915" s="853"/>
      <c r="D915" s="867"/>
      <c r="E915" s="853"/>
      <c r="F915" s="853"/>
      <c r="G915" s="853"/>
      <c r="H915" s="853"/>
      <c r="I915" s="853"/>
      <c r="J915" s="853"/>
      <c r="K915" s="853"/>
      <c r="L915" s="853"/>
      <c r="M915" s="853"/>
      <c r="N915" s="853"/>
      <c r="O915" s="853"/>
      <c r="P915" s="853"/>
      <c r="Q915" s="853"/>
      <c r="R915" s="853"/>
      <c r="S915" s="853"/>
      <c r="T915" s="853"/>
      <c r="U915" s="853"/>
      <c r="V915" s="853"/>
      <c r="W915" s="853"/>
      <c r="X915" s="853"/>
      <c r="Y915" s="853"/>
      <c r="Z915" s="852"/>
      <c r="AA915" s="853"/>
      <c r="AB915" s="853"/>
      <c r="AC915" s="853"/>
      <c r="AD915" s="853"/>
      <c r="AE915" s="853"/>
      <c r="AF915" s="853"/>
      <c r="AG915" s="853"/>
      <c r="AH915" s="853"/>
      <c r="AI915" s="853"/>
      <c r="AJ915" s="853"/>
      <c r="AK915" s="853"/>
      <c r="AL915" s="853"/>
      <c r="AM915" s="853"/>
      <c r="AN915" s="853"/>
      <c r="AO915" s="853"/>
    </row>
    <row r="916" spans="1:41" ht="12.75">
      <c r="A916" s="853"/>
      <c r="B916" s="853"/>
      <c r="C916" s="853"/>
      <c r="D916" s="867"/>
      <c r="E916" s="853"/>
      <c r="F916" s="853"/>
      <c r="G916" s="853"/>
      <c r="H916" s="853"/>
      <c r="I916" s="853"/>
      <c r="J916" s="853"/>
      <c r="K916" s="853"/>
      <c r="L916" s="853"/>
      <c r="M916" s="853"/>
      <c r="N916" s="853"/>
      <c r="O916" s="853"/>
      <c r="P916" s="853"/>
      <c r="Q916" s="853"/>
      <c r="R916" s="853"/>
      <c r="S916" s="853"/>
      <c r="T916" s="853"/>
      <c r="U916" s="853"/>
      <c r="V916" s="853"/>
      <c r="W916" s="853"/>
      <c r="X916" s="853"/>
      <c r="Y916" s="853"/>
      <c r="Z916" s="852"/>
      <c r="AA916" s="853"/>
      <c r="AB916" s="853"/>
      <c r="AC916" s="853"/>
      <c r="AD916" s="853"/>
      <c r="AE916" s="853"/>
      <c r="AF916" s="853"/>
      <c r="AG916" s="853"/>
      <c r="AH916" s="853"/>
      <c r="AI916" s="853"/>
      <c r="AJ916" s="853"/>
      <c r="AK916" s="853"/>
      <c r="AL916" s="853"/>
      <c r="AM916" s="853"/>
      <c r="AN916" s="853"/>
      <c r="AO916" s="853"/>
    </row>
    <row r="917" spans="1:41" ht="12.75">
      <c r="A917" s="853"/>
      <c r="B917" s="853"/>
      <c r="C917" s="853"/>
      <c r="D917" s="867"/>
      <c r="E917" s="853"/>
      <c r="F917" s="853"/>
      <c r="G917" s="853"/>
      <c r="H917" s="853"/>
      <c r="I917" s="853"/>
      <c r="J917" s="853"/>
      <c r="K917" s="853"/>
      <c r="L917" s="853"/>
      <c r="M917" s="853"/>
      <c r="N917" s="853"/>
      <c r="O917" s="853"/>
      <c r="P917" s="853"/>
      <c r="Q917" s="853"/>
      <c r="R917" s="853"/>
      <c r="S917" s="853"/>
      <c r="T917" s="853"/>
      <c r="U917" s="853"/>
      <c r="V917" s="853"/>
      <c r="W917" s="853"/>
      <c r="X917" s="853"/>
      <c r="Y917" s="853"/>
      <c r="Z917" s="852"/>
      <c r="AA917" s="853"/>
      <c r="AB917" s="853"/>
      <c r="AC917" s="853"/>
      <c r="AD917" s="853"/>
      <c r="AE917" s="853"/>
      <c r="AF917" s="853"/>
      <c r="AG917" s="853"/>
      <c r="AH917" s="853"/>
      <c r="AI917" s="853"/>
      <c r="AJ917" s="853"/>
      <c r="AK917" s="853"/>
      <c r="AL917" s="853"/>
      <c r="AM917" s="853"/>
      <c r="AN917" s="853"/>
      <c r="AO917" s="853"/>
    </row>
    <row r="918" spans="1:41" ht="12.75">
      <c r="A918" s="853"/>
      <c r="B918" s="853"/>
      <c r="C918" s="853"/>
      <c r="D918" s="867"/>
      <c r="E918" s="853"/>
      <c r="F918" s="853"/>
      <c r="G918" s="853"/>
      <c r="H918" s="853"/>
      <c r="I918" s="853"/>
      <c r="J918" s="853"/>
      <c r="K918" s="853"/>
      <c r="L918" s="853"/>
      <c r="M918" s="853"/>
      <c r="N918" s="853"/>
      <c r="O918" s="853"/>
      <c r="P918" s="853"/>
      <c r="Q918" s="853"/>
      <c r="R918" s="853"/>
      <c r="S918" s="853"/>
      <c r="T918" s="853"/>
      <c r="U918" s="853"/>
      <c r="V918" s="853"/>
      <c r="W918" s="853"/>
      <c r="X918" s="853"/>
      <c r="Y918" s="853"/>
      <c r="Z918" s="852"/>
      <c r="AA918" s="853"/>
      <c r="AB918" s="853"/>
      <c r="AC918" s="853"/>
      <c r="AD918" s="853"/>
      <c r="AE918" s="853"/>
      <c r="AF918" s="853"/>
      <c r="AG918" s="853"/>
      <c r="AH918" s="853"/>
      <c r="AI918" s="853"/>
      <c r="AJ918" s="853"/>
      <c r="AK918" s="853"/>
      <c r="AL918" s="853"/>
      <c r="AM918" s="853"/>
      <c r="AN918" s="853"/>
      <c r="AO918" s="853"/>
    </row>
    <row r="919" spans="1:41" ht="12.75">
      <c r="A919" s="853"/>
      <c r="B919" s="853"/>
      <c r="C919" s="853"/>
      <c r="D919" s="867"/>
      <c r="E919" s="853"/>
      <c r="F919" s="853"/>
      <c r="G919" s="853"/>
      <c r="H919" s="853"/>
      <c r="I919" s="853"/>
      <c r="J919" s="853"/>
      <c r="K919" s="853"/>
      <c r="L919" s="853"/>
      <c r="M919" s="853"/>
      <c r="N919" s="853"/>
      <c r="O919" s="853"/>
      <c r="P919" s="853"/>
      <c r="Q919" s="853"/>
      <c r="R919" s="853"/>
      <c r="S919" s="853"/>
      <c r="T919" s="853"/>
      <c r="U919" s="853"/>
      <c r="V919" s="853"/>
      <c r="W919" s="853"/>
      <c r="X919" s="853"/>
      <c r="Y919" s="853"/>
      <c r="Z919" s="852"/>
      <c r="AA919" s="853"/>
      <c r="AB919" s="853"/>
      <c r="AC919" s="853"/>
      <c r="AD919" s="853"/>
      <c r="AE919" s="853"/>
      <c r="AF919" s="853"/>
      <c r="AG919" s="853"/>
      <c r="AH919" s="853"/>
      <c r="AI919" s="853"/>
      <c r="AJ919" s="853"/>
      <c r="AK919" s="853"/>
      <c r="AL919" s="853"/>
      <c r="AM919" s="853"/>
      <c r="AN919" s="853"/>
      <c r="AO919" s="853"/>
    </row>
    <row r="920" spans="1:41" ht="12.75">
      <c r="A920" s="853"/>
      <c r="B920" s="853"/>
      <c r="C920" s="853"/>
      <c r="D920" s="867"/>
      <c r="E920" s="853"/>
      <c r="F920" s="853"/>
      <c r="G920" s="853"/>
      <c r="H920" s="853"/>
      <c r="I920" s="853"/>
      <c r="J920" s="853"/>
      <c r="K920" s="853"/>
      <c r="L920" s="853"/>
      <c r="M920" s="853"/>
      <c r="N920" s="853"/>
      <c r="O920" s="853"/>
      <c r="P920" s="853"/>
      <c r="Q920" s="853"/>
      <c r="R920" s="853"/>
      <c r="S920" s="853"/>
      <c r="T920" s="853"/>
      <c r="U920" s="853"/>
      <c r="V920" s="853"/>
      <c r="W920" s="853"/>
      <c r="X920" s="853"/>
      <c r="Y920" s="853"/>
      <c r="Z920" s="852"/>
      <c r="AA920" s="853"/>
      <c r="AB920" s="853"/>
      <c r="AC920" s="853"/>
      <c r="AD920" s="853"/>
      <c r="AE920" s="853"/>
      <c r="AF920" s="853"/>
      <c r="AG920" s="853"/>
      <c r="AH920" s="853"/>
      <c r="AI920" s="853"/>
      <c r="AJ920" s="853"/>
      <c r="AK920" s="853"/>
      <c r="AL920" s="853"/>
      <c r="AM920" s="853"/>
      <c r="AN920" s="853"/>
      <c r="AO920" s="853"/>
    </row>
    <row r="921" spans="1:41" ht="12.75">
      <c r="A921" s="853"/>
      <c r="B921" s="853"/>
      <c r="C921" s="853"/>
      <c r="D921" s="867"/>
      <c r="E921" s="853"/>
      <c r="F921" s="853"/>
      <c r="G921" s="853"/>
      <c r="H921" s="853"/>
      <c r="I921" s="853"/>
      <c r="J921" s="853"/>
      <c r="K921" s="853"/>
      <c r="L921" s="853"/>
      <c r="M921" s="853"/>
      <c r="N921" s="853"/>
      <c r="O921" s="853"/>
      <c r="P921" s="853"/>
      <c r="Q921" s="853"/>
      <c r="R921" s="853"/>
      <c r="S921" s="853"/>
      <c r="T921" s="853"/>
      <c r="U921" s="853"/>
      <c r="V921" s="853"/>
      <c r="W921" s="853"/>
      <c r="X921" s="853"/>
      <c r="Y921" s="853"/>
      <c r="Z921" s="852"/>
      <c r="AA921" s="853"/>
      <c r="AB921" s="853"/>
      <c r="AC921" s="853"/>
      <c r="AD921" s="853"/>
      <c r="AE921" s="853"/>
      <c r="AF921" s="853"/>
      <c r="AG921" s="853"/>
      <c r="AH921" s="853"/>
      <c r="AI921" s="853"/>
      <c r="AJ921" s="853"/>
      <c r="AK921" s="853"/>
      <c r="AL921" s="853"/>
      <c r="AM921" s="853"/>
      <c r="AN921" s="853"/>
      <c r="AO921" s="853"/>
    </row>
    <row r="922" spans="1:41" ht="12.75">
      <c r="A922" s="853"/>
      <c r="B922" s="853"/>
      <c r="C922" s="853"/>
      <c r="D922" s="867"/>
      <c r="E922" s="853"/>
      <c r="F922" s="853"/>
      <c r="G922" s="853"/>
      <c r="H922" s="853"/>
      <c r="I922" s="853"/>
      <c r="J922" s="853"/>
      <c r="K922" s="853"/>
      <c r="L922" s="853"/>
      <c r="M922" s="853"/>
      <c r="N922" s="853"/>
      <c r="O922" s="853"/>
      <c r="P922" s="853"/>
      <c r="Q922" s="853"/>
      <c r="R922" s="853"/>
      <c r="S922" s="853"/>
      <c r="T922" s="853"/>
      <c r="U922" s="853"/>
      <c r="V922" s="853"/>
      <c r="W922" s="853"/>
      <c r="X922" s="853"/>
      <c r="Y922" s="853"/>
      <c r="Z922" s="852"/>
      <c r="AA922" s="853"/>
      <c r="AB922" s="853"/>
      <c r="AC922" s="853"/>
      <c r="AD922" s="853"/>
      <c r="AE922" s="853"/>
      <c r="AF922" s="853"/>
      <c r="AG922" s="853"/>
      <c r="AH922" s="853"/>
      <c r="AI922" s="853"/>
      <c r="AJ922" s="853"/>
      <c r="AK922" s="853"/>
      <c r="AL922" s="853"/>
      <c r="AM922" s="853"/>
      <c r="AN922" s="853"/>
      <c r="AO922" s="853"/>
    </row>
    <row r="923" spans="1:41" ht="12.75">
      <c r="A923" s="853"/>
      <c r="B923" s="853"/>
      <c r="C923" s="853"/>
      <c r="D923" s="867"/>
      <c r="E923" s="853"/>
      <c r="F923" s="853"/>
      <c r="G923" s="853"/>
      <c r="H923" s="853"/>
      <c r="I923" s="853"/>
      <c r="J923" s="853"/>
      <c r="K923" s="853"/>
      <c r="L923" s="853"/>
      <c r="M923" s="853"/>
      <c r="N923" s="853"/>
      <c r="O923" s="853"/>
      <c r="P923" s="853"/>
      <c r="Q923" s="853"/>
      <c r="R923" s="853"/>
      <c r="S923" s="853"/>
      <c r="T923" s="853"/>
      <c r="U923" s="853"/>
      <c r="V923" s="853"/>
      <c r="W923" s="853"/>
      <c r="X923" s="853"/>
      <c r="Y923" s="853"/>
      <c r="Z923" s="852"/>
      <c r="AA923" s="853"/>
      <c r="AB923" s="853"/>
      <c r="AC923" s="853"/>
      <c r="AD923" s="853"/>
      <c r="AE923" s="853"/>
      <c r="AF923" s="853"/>
      <c r="AG923" s="853"/>
      <c r="AH923" s="853"/>
      <c r="AI923" s="853"/>
      <c r="AJ923" s="853"/>
      <c r="AK923" s="853"/>
      <c r="AL923" s="853"/>
      <c r="AM923" s="853"/>
      <c r="AN923" s="853"/>
      <c r="AO923" s="853"/>
    </row>
    <row r="924" spans="1:41" ht="12.75">
      <c r="A924" s="853"/>
      <c r="B924" s="853"/>
      <c r="C924" s="853"/>
      <c r="D924" s="867"/>
      <c r="E924" s="853"/>
      <c r="F924" s="853"/>
      <c r="G924" s="853"/>
      <c r="H924" s="853"/>
      <c r="I924" s="853"/>
      <c r="J924" s="853"/>
      <c r="K924" s="853"/>
      <c r="L924" s="853"/>
      <c r="M924" s="853"/>
      <c r="N924" s="853"/>
      <c r="O924" s="853"/>
      <c r="P924" s="853"/>
      <c r="Q924" s="853"/>
      <c r="R924" s="853"/>
      <c r="S924" s="853"/>
      <c r="T924" s="853"/>
      <c r="U924" s="853"/>
      <c r="V924" s="853"/>
      <c r="W924" s="853"/>
      <c r="X924" s="853"/>
      <c r="Y924" s="853"/>
      <c r="Z924" s="852"/>
      <c r="AA924" s="853"/>
      <c r="AB924" s="853"/>
      <c r="AC924" s="853"/>
      <c r="AD924" s="853"/>
      <c r="AE924" s="853"/>
      <c r="AF924" s="853"/>
      <c r="AG924" s="853"/>
      <c r="AH924" s="853"/>
      <c r="AI924" s="853"/>
      <c r="AJ924" s="853"/>
      <c r="AK924" s="853"/>
      <c r="AL924" s="853"/>
      <c r="AM924" s="853"/>
      <c r="AN924" s="853"/>
      <c r="AO924" s="853"/>
    </row>
    <row r="925" spans="1:41" ht="12.75">
      <c r="A925" s="853"/>
      <c r="B925" s="853"/>
      <c r="C925" s="853"/>
      <c r="D925" s="867"/>
      <c r="E925" s="853"/>
      <c r="F925" s="853"/>
      <c r="G925" s="853"/>
      <c r="H925" s="853"/>
      <c r="I925" s="853"/>
      <c r="J925" s="853"/>
      <c r="K925" s="853"/>
      <c r="L925" s="853"/>
      <c r="M925" s="853"/>
      <c r="N925" s="853"/>
      <c r="O925" s="853"/>
      <c r="P925" s="853"/>
      <c r="Q925" s="853"/>
      <c r="R925" s="853"/>
      <c r="S925" s="853"/>
      <c r="T925" s="853"/>
      <c r="U925" s="853"/>
      <c r="V925" s="853"/>
      <c r="W925" s="853"/>
      <c r="X925" s="853"/>
      <c r="Y925" s="853"/>
      <c r="Z925" s="852"/>
      <c r="AA925" s="853"/>
      <c r="AB925" s="853"/>
      <c r="AC925" s="853"/>
      <c r="AD925" s="853"/>
      <c r="AE925" s="853"/>
      <c r="AF925" s="853"/>
      <c r="AG925" s="853"/>
      <c r="AH925" s="853"/>
      <c r="AI925" s="853"/>
      <c r="AJ925" s="853"/>
      <c r="AK925" s="853"/>
      <c r="AL925" s="853"/>
      <c r="AM925" s="853"/>
      <c r="AN925" s="853"/>
      <c r="AO925" s="853"/>
    </row>
    <row r="926" spans="1:41" ht="12.75">
      <c r="A926" s="853"/>
      <c r="B926" s="853"/>
      <c r="C926" s="853"/>
      <c r="D926" s="867"/>
      <c r="E926" s="853"/>
      <c r="F926" s="853"/>
      <c r="G926" s="853"/>
      <c r="H926" s="853"/>
      <c r="I926" s="853"/>
      <c r="J926" s="853"/>
      <c r="K926" s="853"/>
      <c r="L926" s="853"/>
      <c r="M926" s="853"/>
      <c r="N926" s="853"/>
      <c r="O926" s="853"/>
      <c r="P926" s="853"/>
      <c r="Q926" s="853"/>
      <c r="R926" s="853"/>
      <c r="S926" s="853"/>
      <c r="T926" s="853"/>
      <c r="U926" s="853"/>
      <c r="V926" s="853"/>
      <c r="W926" s="853"/>
      <c r="X926" s="853"/>
      <c r="Y926" s="853"/>
      <c r="Z926" s="852"/>
      <c r="AA926" s="853"/>
      <c r="AB926" s="853"/>
      <c r="AC926" s="853"/>
      <c r="AD926" s="853"/>
      <c r="AE926" s="853"/>
      <c r="AF926" s="853"/>
      <c r="AG926" s="853"/>
      <c r="AH926" s="853"/>
      <c r="AI926" s="853"/>
      <c r="AJ926" s="853"/>
      <c r="AK926" s="853"/>
      <c r="AL926" s="853"/>
      <c r="AM926" s="853"/>
      <c r="AN926" s="853"/>
      <c r="AO926" s="853"/>
    </row>
    <row r="927" spans="1:41" ht="12.75">
      <c r="A927" s="853"/>
      <c r="B927" s="853"/>
      <c r="C927" s="853"/>
      <c r="D927" s="867"/>
      <c r="E927" s="853"/>
      <c r="F927" s="853"/>
      <c r="G927" s="853"/>
      <c r="H927" s="853"/>
      <c r="I927" s="853"/>
      <c r="J927" s="853"/>
      <c r="K927" s="853"/>
      <c r="L927" s="853"/>
      <c r="M927" s="853"/>
      <c r="N927" s="853"/>
      <c r="O927" s="853"/>
      <c r="P927" s="853"/>
      <c r="Q927" s="853"/>
      <c r="R927" s="853"/>
      <c r="S927" s="853"/>
      <c r="T927" s="853"/>
      <c r="U927" s="853"/>
      <c r="V927" s="853"/>
      <c r="W927" s="853"/>
      <c r="X927" s="853"/>
      <c r="Y927" s="853"/>
      <c r="Z927" s="852"/>
      <c r="AA927" s="853"/>
      <c r="AB927" s="853"/>
      <c r="AC927" s="853"/>
      <c r="AD927" s="853"/>
      <c r="AE927" s="853"/>
      <c r="AF927" s="853"/>
      <c r="AG927" s="853"/>
      <c r="AH927" s="853"/>
      <c r="AI927" s="853"/>
      <c r="AJ927" s="853"/>
      <c r="AK927" s="853"/>
      <c r="AL927" s="853"/>
      <c r="AM927" s="853"/>
      <c r="AN927" s="853"/>
      <c r="AO927" s="853"/>
    </row>
    <row r="928" spans="1:41" ht="12.75">
      <c r="A928" s="853"/>
      <c r="B928" s="853"/>
      <c r="C928" s="853"/>
      <c r="D928" s="867"/>
      <c r="E928" s="853"/>
      <c r="F928" s="853"/>
      <c r="G928" s="853"/>
      <c r="H928" s="853"/>
      <c r="I928" s="853"/>
      <c r="J928" s="853"/>
      <c r="K928" s="853"/>
      <c r="L928" s="853"/>
      <c r="M928" s="853"/>
      <c r="N928" s="853"/>
      <c r="O928" s="853"/>
      <c r="P928" s="853"/>
      <c r="Q928" s="853"/>
      <c r="R928" s="853"/>
      <c r="S928" s="853"/>
      <c r="T928" s="853"/>
      <c r="U928" s="853"/>
      <c r="V928" s="853"/>
      <c r="W928" s="853"/>
      <c r="X928" s="853"/>
      <c r="Y928" s="853"/>
      <c r="Z928" s="852"/>
      <c r="AA928" s="853"/>
      <c r="AB928" s="853"/>
      <c r="AC928" s="853"/>
      <c r="AD928" s="853"/>
      <c r="AE928" s="853"/>
      <c r="AF928" s="853"/>
      <c r="AG928" s="853"/>
      <c r="AH928" s="853"/>
      <c r="AI928" s="853"/>
      <c r="AJ928" s="853"/>
      <c r="AK928" s="853"/>
      <c r="AL928" s="853"/>
      <c r="AM928" s="853"/>
      <c r="AN928" s="853"/>
      <c r="AO928" s="853"/>
    </row>
    <row r="929" spans="1:41" ht="12.75">
      <c r="A929" s="853"/>
      <c r="B929" s="853"/>
      <c r="C929" s="853"/>
      <c r="D929" s="867"/>
      <c r="E929" s="853"/>
      <c r="F929" s="853"/>
      <c r="G929" s="853"/>
      <c r="H929" s="853"/>
      <c r="I929" s="853"/>
      <c r="J929" s="853"/>
      <c r="K929" s="853"/>
      <c r="L929" s="853"/>
      <c r="M929" s="853"/>
      <c r="N929" s="853"/>
      <c r="O929" s="853"/>
      <c r="P929" s="853"/>
      <c r="Q929" s="853"/>
      <c r="R929" s="853"/>
      <c r="S929" s="853"/>
      <c r="T929" s="853"/>
      <c r="U929" s="853"/>
      <c r="V929" s="853"/>
      <c r="W929" s="853"/>
      <c r="X929" s="853"/>
      <c r="Y929" s="853"/>
      <c r="Z929" s="852"/>
      <c r="AA929" s="853"/>
      <c r="AB929" s="853"/>
      <c r="AC929" s="853"/>
      <c r="AD929" s="853"/>
      <c r="AE929" s="853"/>
      <c r="AF929" s="853"/>
      <c r="AG929" s="853"/>
      <c r="AH929" s="853"/>
      <c r="AI929" s="853"/>
      <c r="AJ929" s="853"/>
      <c r="AK929" s="853"/>
      <c r="AL929" s="853"/>
      <c r="AM929" s="853"/>
      <c r="AN929" s="853"/>
      <c r="AO929" s="853"/>
    </row>
    <row r="930" spans="1:41" ht="12.75">
      <c r="A930" s="853"/>
      <c r="B930" s="853"/>
      <c r="C930" s="853"/>
      <c r="D930" s="867"/>
      <c r="E930" s="853"/>
      <c r="F930" s="853"/>
      <c r="G930" s="853"/>
      <c r="H930" s="853"/>
      <c r="I930" s="853"/>
      <c r="J930" s="853"/>
      <c r="K930" s="853"/>
      <c r="L930" s="853"/>
      <c r="M930" s="853"/>
      <c r="N930" s="853"/>
      <c r="O930" s="853"/>
      <c r="P930" s="853"/>
      <c r="Q930" s="853"/>
      <c r="R930" s="853"/>
      <c r="S930" s="853"/>
      <c r="T930" s="853"/>
      <c r="U930" s="853"/>
      <c r="V930" s="853"/>
      <c r="W930" s="853"/>
      <c r="X930" s="853"/>
      <c r="Y930" s="853"/>
      <c r="Z930" s="852"/>
      <c r="AA930" s="853"/>
      <c r="AB930" s="853"/>
      <c r="AC930" s="853"/>
      <c r="AD930" s="853"/>
      <c r="AE930" s="853"/>
      <c r="AF930" s="853"/>
      <c r="AG930" s="853"/>
      <c r="AH930" s="853"/>
      <c r="AI930" s="853"/>
      <c r="AJ930" s="853"/>
      <c r="AK930" s="853"/>
      <c r="AL930" s="853"/>
      <c r="AM930" s="853"/>
      <c r="AN930" s="853"/>
      <c r="AO930" s="853"/>
    </row>
    <row r="931" spans="1:41" ht="12.75">
      <c r="A931" s="853"/>
      <c r="B931" s="853"/>
      <c r="C931" s="853"/>
      <c r="D931" s="867"/>
      <c r="E931" s="853"/>
      <c r="F931" s="853"/>
      <c r="G931" s="853"/>
      <c r="H931" s="853"/>
      <c r="I931" s="853"/>
      <c r="J931" s="853"/>
      <c r="K931" s="853"/>
      <c r="L931" s="853"/>
      <c r="M931" s="853"/>
      <c r="N931" s="853"/>
      <c r="O931" s="853"/>
      <c r="P931" s="853"/>
      <c r="Q931" s="853"/>
      <c r="R931" s="853"/>
      <c r="S931" s="853"/>
      <c r="T931" s="853"/>
      <c r="U931" s="853"/>
      <c r="V931" s="853"/>
      <c r="W931" s="853"/>
      <c r="X931" s="853"/>
      <c r="Y931" s="853"/>
      <c r="Z931" s="852"/>
      <c r="AA931" s="853"/>
      <c r="AB931" s="853"/>
      <c r="AC931" s="853"/>
      <c r="AD931" s="853"/>
      <c r="AE931" s="853"/>
      <c r="AF931" s="853"/>
      <c r="AG931" s="853"/>
      <c r="AH931" s="853"/>
      <c r="AI931" s="853"/>
      <c r="AJ931" s="853"/>
      <c r="AK931" s="853"/>
      <c r="AL931" s="853"/>
      <c r="AM931" s="853"/>
      <c r="AN931" s="853"/>
      <c r="AO931" s="853"/>
    </row>
    <row r="932" spans="1:41" ht="12.75">
      <c r="A932" s="853"/>
      <c r="B932" s="853"/>
      <c r="C932" s="853"/>
      <c r="D932" s="867"/>
      <c r="E932" s="853"/>
      <c r="F932" s="853"/>
      <c r="G932" s="853"/>
      <c r="H932" s="853"/>
      <c r="I932" s="853"/>
      <c r="J932" s="853"/>
      <c r="K932" s="853"/>
      <c r="L932" s="853"/>
      <c r="M932" s="853"/>
      <c r="N932" s="853"/>
      <c r="O932" s="853"/>
      <c r="P932" s="853"/>
      <c r="Q932" s="853"/>
      <c r="R932" s="853"/>
      <c r="S932" s="853"/>
      <c r="T932" s="853"/>
      <c r="U932" s="853"/>
      <c r="V932" s="853"/>
      <c r="W932" s="853"/>
      <c r="X932" s="853"/>
      <c r="Y932" s="853"/>
      <c r="Z932" s="852"/>
      <c r="AA932" s="853"/>
      <c r="AB932" s="853"/>
      <c r="AC932" s="853"/>
      <c r="AD932" s="853"/>
      <c r="AE932" s="853"/>
      <c r="AF932" s="853"/>
      <c r="AG932" s="853"/>
      <c r="AH932" s="853"/>
      <c r="AI932" s="853"/>
      <c r="AJ932" s="853"/>
      <c r="AK932" s="853"/>
      <c r="AL932" s="853"/>
      <c r="AM932" s="853"/>
      <c r="AN932" s="853"/>
      <c r="AO932" s="853"/>
    </row>
    <row r="933" spans="1:41" ht="12.75">
      <c r="A933" s="853"/>
      <c r="B933" s="853"/>
      <c r="C933" s="853"/>
      <c r="D933" s="867"/>
      <c r="E933" s="853"/>
      <c r="F933" s="853"/>
      <c r="G933" s="853"/>
      <c r="H933" s="853"/>
      <c r="I933" s="853"/>
      <c r="J933" s="853"/>
      <c r="K933" s="853"/>
      <c r="L933" s="853"/>
      <c r="M933" s="853"/>
      <c r="N933" s="853"/>
      <c r="O933" s="853"/>
      <c r="P933" s="853"/>
      <c r="Q933" s="853"/>
      <c r="R933" s="853"/>
      <c r="S933" s="853"/>
      <c r="T933" s="853"/>
      <c r="U933" s="853"/>
      <c r="V933" s="853"/>
      <c r="W933" s="853"/>
      <c r="X933" s="853"/>
      <c r="Y933" s="853"/>
      <c r="Z933" s="852"/>
      <c r="AA933" s="853"/>
      <c r="AB933" s="853"/>
      <c r="AC933" s="853"/>
      <c r="AD933" s="853"/>
      <c r="AE933" s="853"/>
      <c r="AF933" s="853"/>
      <c r="AG933" s="853"/>
      <c r="AH933" s="853"/>
      <c r="AI933" s="853"/>
      <c r="AJ933" s="853"/>
      <c r="AK933" s="853"/>
      <c r="AL933" s="853"/>
      <c r="AM933" s="853"/>
      <c r="AN933" s="853"/>
      <c r="AO933" s="853"/>
    </row>
    <row r="934" spans="1:41" ht="12.75">
      <c r="A934" s="853"/>
      <c r="B934" s="853"/>
      <c r="C934" s="853"/>
      <c r="D934" s="867"/>
      <c r="E934" s="853"/>
      <c r="F934" s="853"/>
      <c r="G934" s="853"/>
      <c r="H934" s="853"/>
      <c r="I934" s="853"/>
      <c r="J934" s="853"/>
      <c r="K934" s="853"/>
      <c r="L934" s="853"/>
      <c r="M934" s="853"/>
      <c r="N934" s="853"/>
      <c r="O934" s="853"/>
      <c r="P934" s="853"/>
      <c r="Q934" s="853"/>
      <c r="R934" s="853"/>
      <c r="S934" s="853"/>
      <c r="T934" s="853"/>
      <c r="U934" s="853"/>
      <c r="V934" s="853"/>
      <c r="W934" s="853"/>
      <c r="X934" s="853"/>
      <c r="Y934" s="853"/>
      <c r="Z934" s="852"/>
      <c r="AA934" s="853"/>
      <c r="AB934" s="853"/>
      <c r="AC934" s="853"/>
      <c r="AD934" s="853"/>
      <c r="AE934" s="853"/>
      <c r="AF934" s="853"/>
      <c r="AG934" s="853"/>
      <c r="AH934" s="853"/>
      <c r="AI934" s="853"/>
      <c r="AJ934" s="853"/>
      <c r="AK934" s="853"/>
      <c r="AL934" s="853"/>
      <c r="AM934" s="853"/>
      <c r="AN934" s="853"/>
      <c r="AO934" s="853"/>
    </row>
    <row r="935" spans="1:41" ht="12.75">
      <c r="A935" s="853"/>
      <c r="B935" s="853"/>
      <c r="C935" s="853"/>
      <c r="D935" s="867"/>
      <c r="E935" s="853"/>
      <c r="F935" s="853"/>
      <c r="G935" s="853"/>
      <c r="H935" s="853"/>
      <c r="I935" s="853"/>
      <c r="J935" s="853"/>
      <c r="K935" s="853"/>
      <c r="L935" s="853"/>
      <c r="M935" s="853"/>
      <c r="N935" s="853"/>
      <c r="O935" s="853"/>
      <c r="P935" s="853"/>
      <c r="Q935" s="853"/>
      <c r="R935" s="853"/>
      <c r="S935" s="853"/>
      <c r="T935" s="853"/>
      <c r="U935" s="853"/>
      <c r="V935" s="853"/>
      <c r="W935" s="853"/>
      <c r="X935" s="853"/>
      <c r="Y935" s="853"/>
      <c r="Z935" s="852"/>
      <c r="AA935" s="853"/>
      <c r="AB935" s="853"/>
      <c r="AC935" s="853"/>
      <c r="AD935" s="853"/>
      <c r="AE935" s="853"/>
      <c r="AF935" s="853"/>
      <c r="AG935" s="853"/>
      <c r="AH935" s="853"/>
      <c r="AI935" s="853"/>
      <c r="AJ935" s="853"/>
      <c r="AK935" s="853"/>
      <c r="AL935" s="853"/>
      <c r="AM935" s="853"/>
      <c r="AN935" s="853"/>
      <c r="AO935" s="853"/>
    </row>
    <row r="936" spans="1:41" ht="12.75">
      <c r="A936" s="853"/>
      <c r="B936" s="853"/>
      <c r="C936" s="853"/>
      <c r="D936" s="867"/>
      <c r="E936" s="853"/>
      <c r="F936" s="853"/>
      <c r="G936" s="853"/>
      <c r="H936" s="853"/>
      <c r="I936" s="853"/>
      <c r="J936" s="853"/>
      <c r="K936" s="853"/>
      <c r="L936" s="853"/>
      <c r="M936" s="853"/>
      <c r="N936" s="853"/>
      <c r="O936" s="853"/>
      <c r="P936" s="853"/>
      <c r="Q936" s="853"/>
      <c r="R936" s="853"/>
      <c r="S936" s="853"/>
      <c r="T936" s="853"/>
      <c r="U936" s="853"/>
      <c r="V936" s="853"/>
      <c r="W936" s="853"/>
      <c r="X936" s="853"/>
      <c r="Y936" s="853"/>
      <c r="Z936" s="852"/>
      <c r="AA936" s="853"/>
      <c r="AB936" s="853"/>
      <c r="AC936" s="853"/>
      <c r="AD936" s="853"/>
      <c r="AE936" s="853"/>
      <c r="AF936" s="853"/>
      <c r="AG936" s="853"/>
      <c r="AH936" s="853"/>
      <c r="AI936" s="853"/>
      <c r="AJ936" s="853"/>
      <c r="AK936" s="853"/>
      <c r="AL936" s="853"/>
      <c r="AM936" s="853"/>
      <c r="AN936" s="853"/>
      <c r="AO936" s="853"/>
    </row>
    <row r="937" spans="1:41" ht="12.75">
      <c r="A937" s="853"/>
      <c r="B937" s="853"/>
      <c r="C937" s="853"/>
      <c r="D937" s="867"/>
      <c r="E937" s="853"/>
      <c r="F937" s="853"/>
      <c r="G937" s="853"/>
      <c r="H937" s="853"/>
      <c r="I937" s="853"/>
      <c r="J937" s="853"/>
      <c r="K937" s="853"/>
      <c r="L937" s="853"/>
      <c r="M937" s="853"/>
      <c r="N937" s="853"/>
      <c r="O937" s="853"/>
      <c r="P937" s="853"/>
      <c r="Q937" s="853"/>
      <c r="R937" s="853"/>
      <c r="S937" s="853"/>
      <c r="T937" s="853"/>
      <c r="U937" s="853"/>
      <c r="V937" s="853"/>
      <c r="W937" s="853"/>
      <c r="X937" s="853"/>
      <c r="Y937" s="853"/>
      <c r="Z937" s="852"/>
      <c r="AA937" s="853"/>
      <c r="AB937" s="853"/>
      <c r="AC937" s="853"/>
      <c r="AD937" s="853"/>
      <c r="AE937" s="853"/>
      <c r="AF937" s="853"/>
      <c r="AG937" s="853"/>
      <c r="AH937" s="853"/>
      <c r="AI937" s="853"/>
      <c r="AJ937" s="853"/>
      <c r="AK937" s="853"/>
      <c r="AL937" s="853"/>
      <c r="AM937" s="853"/>
      <c r="AN937" s="853"/>
      <c r="AO937" s="853"/>
    </row>
    <row r="938" spans="1:41" ht="12.75">
      <c r="A938" s="853"/>
      <c r="B938" s="853"/>
      <c r="C938" s="853"/>
      <c r="D938" s="867"/>
      <c r="E938" s="853"/>
      <c r="F938" s="853"/>
      <c r="G938" s="853"/>
      <c r="H938" s="853"/>
      <c r="I938" s="853"/>
      <c r="J938" s="853"/>
      <c r="K938" s="853"/>
      <c r="L938" s="853"/>
      <c r="M938" s="853"/>
      <c r="N938" s="853"/>
      <c r="O938" s="853"/>
      <c r="P938" s="853"/>
      <c r="Q938" s="853"/>
      <c r="R938" s="853"/>
      <c r="S938" s="853"/>
      <c r="T938" s="853"/>
      <c r="U938" s="853"/>
      <c r="V938" s="853"/>
      <c r="W938" s="853"/>
      <c r="X938" s="853"/>
      <c r="Y938" s="853"/>
      <c r="Z938" s="852"/>
      <c r="AA938" s="853"/>
      <c r="AB938" s="853"/>
      <c r="AC938" s="853"/>
      <c r="AD938" s="853"/>
      <c r="AE938" s="853"/>
      <c r="AF938" s="853"/>
      <c r="AG938" s="853"/>
      <c r="AH938" s="853"/>
      <c r="AI938" s="853"/>
      <c r="AJ938" s="853"/>
      <c r="AK938" s="853"/>
      <c r="AL938" s="853"/>
      <c r="AM938" s="853"/>
      <c r="AN938" s="853"/>
      <c r="AO938" s="853"/>
    </row>
    <row r="939" spans="1:41" ht="12.75">
      <c r="A939" s="853"/>
      <c r="B939" s="853"/>
      <c r="C939" s="853"/>
      <c r="D939" s="867"/>
      <c r="E939" s="853"/>
      <c r="F939" s="853"/>
      <c r="G939" s="853"/>
      <c r="H939" s="853"/>
      <c r="I939" s="853"/>
      <c r="J939" s="853"/>
      <c r="K939" s="853"/>
      <c r="L939" s="853"/>
      <c r="M939" s="853"/>
      <c r="N939" s="853"/>
      <c r="O939" s="853"/>
      <c r="P939" s="853"/>
      <c r="Q939" s="853"/>
      <c r="R939" s="853"/>
      <c r="S939" s="853"/>
      <c r="T939" s="853"/>
      <c r="U939" s="853"/>
      <c r="V939" s="853"/>
      <c r="W939" s="853"/>
      <c r="X939" s="853"/>
      <c r="Y939" s="853"/>
      <c r="Z939" s="852"/>
      <c r="AA939" s="853"/>
      <c r="AB939" s="853"/>
      <c r="AC939" s="853"/>
      <c r="AD939" s="853"/>
      <c r="AE939" s="853"/>
      <c r="AF939" s="853"/>
      <c r="AG939" s="853"/>
      <c r="AH939" s="853"/>
      <c r="AI939" s="853"/>
      <c r="AJ939" s="853"/>
      <c r="AK939" s="853"/>
      <c r="AL939" s="853"/>
      <c r="AM939" s="853"/>
      <c r="AN939" s="853"/>
      <c r="AO939" s="853"/>
    </row>
    <row r="940" spans="1:41" ht="12.75">
      <c r="A940" s="853"/>
      <c r="B940" s="853"/>
      <c r="C940" s="853"/>
      <c r="D940" s="867"/>
      <c r="E940" s="853"/>
      <c r="F940" s="853"/>
      <c r="G940" s="853"/>
      <c r="H940" s="853"/>
      <c r="I940" s="853"/>
      <c r="J940" s="853"/>
      <c r="K940" s="853"/>
      <c r="L940" s="853"/>
      <c r="M940" s="853"/>
      <c r="N940" s="853"/>
      <c r="O940" s="853"/>
      <c r="P940" s="853"/>
      <c r="Q940" s="853"/>
      <c r="R940" s="853"/>
      <c r="S940" s="853"/>
      <c r="T940" s="853"/>
      <c r="U940" s="853"/>
      <c r="V940" s="853"/>
      <c r="W940" s="853"/>
      <c r="X940" s="853"/>
      <c r="Y940" s="853"/>
      <c r="Z940" s="852"/>
      <c r="AA940" s="853"/>
      <c r="AB940" s="853"/>
      <c r="AC940" s="853"/>
      <c r="AD940" s="853"/>
      <c r="AE940" s="853"/>
      <c r="AF940" s="853"/>
      <c r="AG940" s="853"/>
      <c r="AH940" s="853"/>
      <c r="AI940" s="853"/>
      <c r="AJ940" s="853"/>
      <c r="AK940" s="853"/>
      <c r="AL940" s="853"/>
      <c r="AM940" s="853"/>
      <c r="AN940" s="853"/>
      <c r="AO940" s="853"/>
    </row>
    <row r="941" spans="1:41" ht="12.75">
      <c r="A941" s="853"/>
      <c r="B941" s="853"/>
      <c r="C941" s="853"/>
      <c r="D941" s="867"/>
      <c r="E941" s="853"/>
      <c r="F941" s="853"/>
      <c r="G941" s="853"/>
      <c r="H941" s="853"/>
      <c r="I941" s="853"/>
      <c r="J941" s="853"/>
      <c r="K941" s="853"/>
      <c r="L941" s="853"/>
      <c r="M941" s="853"/>
      <c r="N941" s="853"/>
      <c r="O941" s="853"/>
      <c r="P941" s="853"/>
      <c r="Q941" s="853"/>
      <c r="R941" s="853"/>
      <c r="S941" s="853"/>
      <c r="T941" s="853"/>
      <c r="U941" s="853"/>
      <c r="V941" s="853"/>
      <c r="W941" s="853"/>
      <c r="X941" s="853"/>
      <c r="Y941" s="853"/>
      <c r="Z941" s="852"/>
      <c r="AA941" s="853"/>
      <c r="AB941" s="853"/>
      <c r="AC941" s="853"/>
      <c r="AD941" s="853"/>
      <c r="AE941" s="853"/>
      <c r="AF941" s="853"/>
      <c r="AG941" s="853"/>
      <c r="AH941" s="853"/>
      <c r="AI941" s="853"/>
      <c r="AJ941" s="853"/>
      <c r="AK941" s="853"/>
      <c r="AL941" s="853"/>
      <c r="AM941" s="853"/>
      <c r="AN941" s="853"/>
      <c r="AO941" s="853"/>
    </row>
    <row r="942" spans="1:41" ht="12.75">
      <c r="A942" s="853"/>
      <c r="B942" s="853"/>
      <c r="C942" s="853"/>
      <c r="D942" s="867"/>
      <c r="E942" s="853"/>
      <c r="F942" s="853"/>
      <c r="G942" s="853"/>
      <c r="H942" s="853"/>
      <c r="I942" s="853"/>
      <c r="J942" s="853"/>
      <c r="K942" s="853"/>
      <c r="L942" s="853"/>
      <c r="M942" s="853"/>
      <c r="N942" s="853"/>
      <c r="O942" s="853"/>
      <c r="P942" s="853"/>
      <c r="Q942" s="853"/>
      <c r="R942" s="853"/>
      <c r="S942" s="853"/>
      <c r="T942" s="853"/>
      <c r="U942" s="853"/>
      <c r="V942" s="853"/>
      <c r="W942" s="853"/>
      <c r="X942" s="853"/>
      <c r="Y942" s="853"/>
      <c r="Z942" s="852"/>
      <c r="AA942" s="853"/>
      <c r="AB942" s="853"/>
      <c r="AC942" s="853"/>
      <c r="AD942" s="853"/>
      <c r="AE942" s="853"/>
      <c r="AF942" s="853"/>
      <c r="AG942" s="853"/>
      <c r="AH942" s="853"/>
      <c r="AI942" s="853"/>
      <c r="AJ942" s="853"/>
      <c r="AK942" s="853"/>
      <c r="AL942" s="853"/>
      <c r="AM942" s="853"/>
      <c r="AN942" s="853"/>
      <c r="AO942" s="853"/>
    </row>
    <row r="943" spans="1:41" ht="12.75">
      <c r="A943" s="853"/>
      <c r="B943" s="853"/>
      <c r="C943" s="853"/>
      <c r="D943" s="867"/>
      <c r="E943" s="853"/>
      <c r="F943" s="853"/>
      <c r="G943" s="853"/>
      <c r="H943" s="853"/>
      <c r="I943" s="853"/>
      <c r="J943" s="853"/>
      <c r="K943" s="853"/>
      <c r="L943" s="853"/>
      <c r="M943" s="853"/>
      <c r="N943" s="853"/>
      <c r="O943" s="853"/>
      <c r="P943" s="853"/>
      <c r="Q943" s="853"/>
      <c r="R943" s="853"/>
      <c r="S943" s="853"/>
      <c r="T943" s="853"/>
      <c r="U943" s="853"/>
      <c r="V943" s="853"/>
      <c r="W943" s="853"/>
      <c r="X943" s="853"/>
      <c r="Y943" s="853"/>
      <c r="Z943" s="852"/>
      <c r="AA943" s="853"/>
      <c r="AB943" s="853"/>
      <c r="AC943" s="853"/>
      <c r="AD943" s="853"/>
      <c r="AE943" s="853"/>
      <c r="AF943" s="853"/>
      <c r="AG943" s="853"/>
      <c r="AH943" s="853"/>
      <c r="AI943" s="853"/>
      <c r="AJ943" s="853"/>
      <c r="AK943" s="853"/>
      <c r="AL943" s="853"/>
      <c r="AM943" s="853"/>
      <c r="AN943" s="853"/>
      <c r="AO943" s="853"/>
    </row>
    <row r="944" spans="1:41" ht="12.75">
      <c r="A944" s="853"/>
      <c r="B944" s="853"/>
      <c r="C944" s="853"/>
      <c r="D944" s="867"/>
      <c r="E944" s="853"/>
      <c r="F944" s="853"/>
      <c r="G944" s="853"/>
      <c r="H944" s="853"/>
      <c r="I944" s="853"/>
      <c r="J944" s="853"/>
      <c r="K944" s="853"/>
      <c r="L944" s="853"/>
      <c r="M944" s="853"/>
      <c r="N944" s="853"/>
      <c r="O944" s="853"/>
      <c r="P944" s="853"/>
      <c r="Q944" s="853"/>
      <c r="R944" s="853"/>
      <c r="S944" s="853"/>
      <c r="T944" s="853"/>
      <c r="U944" s="853"/>
      <c r="V944" s="853"/>
      <c r="W944" s="853"/>
      <c r="X944" s="853"/>
      <c r="Y944" s="853"/>
      <c r="Z944" s="852"/>
      <c r="AA944" s="853"/>
      <c r="AB944" s="853"/>
      <c r="AC944" s="853"/>
      <c r="AD944" s="853"/>
      <c r="AE944" s="853"/>
      <c r="AF944" s="853"/>
      <c r="AG944" s="853"/>
      <c r="AH944" s="853"/>
      <c r="AI944" s="853"/>
      <c r="AJ944" s="853"/>
      <c r="AK944" s="853"/>
      <c r="AL944" s="853"/>
      <c r="AM944" s="853"/>
      <c r="AN944" s="853"/>
      <c r="AO944" s="853"/>
    </row>
    <row r="945" spans="1:41" ht="12.75">
      <c r="A945" s="853"/>
      <c r="B945" s="853"/>
      <c r="C945" s="853"/>
      <c r="D945" s="867"/>
      <c r="E945" s="853"/>
      <c r="F945" s="853"/>
      <c r="G945" s="853"/>
      <c r="H945" s="853"/>
      <c r="I945" s="853"/>
      <c r="J945" s="853"/>
      <c r="K945" s="853"/>
      <c r="L945" s="853"/>
      <c r="M945" s="853"/>
      <c r="N945" s="853"/>
      <c r="O945" s="853"/>
      <c r="P945" s="853"/>
      <c r="Q945" s="853"/>
      <c r="R945" s="853"/>
      <c r="S945" s="853"/>
      <c r="T945" s="853"/>
      <c r="U945" s="853"/>
      <c r="V945" s="853"/>
      <c r="W945" s="853"/>
      <c r="X945" s="853"/>
      <c r="Y945" s="853"/>
      <c r="Z945" s="852"/>
      <c r="AA945" s="853"/>
      <c r="AB945" s="853"/>
      <c r="AC945" s="853"/>
      <c r="AD945" s="853"/>
      <c r="AE945" s="853"/>
      <c r="AF945" s="853"/>
      <c r="AG945" s="853"/>
      <c r="AH945" s="853"/>
      <c r="AI945" s="853"/>
      <c r="AJ945" s="853"/>
      <c r="AK945" s="853"/>
      <c r="AL945" s="853"/>
      <c r="AM945" s="853"/>
      <c r="AN945" s="853"/>
      <c r="AO945" s="853"/>
    </row>
    <row r="946" spans="1:41" ht="12.75">
      <c r="A946" s="853"/>
      <c r="B946" s="853"/>
      <c r="C946" s="853"/>
      <c r="D946" s="867"/>
      <c r="E946" s="853"/>
      <c r="F946" s="853"/>
      <c r="G946" s="853"/>
      <c r="H946" s="853"/>
      <c r="I946" s="853"/>
      <c r="J946" s="853"/>
      <c r="K946" s="853"/>
      <c r="L946" s="853"/>
      <c r="M946" s="853"/>
      <c r="N946" s="853"/>
      <c r="O946" s="853"/>
      <c r="P946" s="853"/>
      <c r="Q946" s="853"/>
      <c r="R946" s="853"/>
      <c r="S946" s="853"/>
      <c r="T946" s="853"/>
      <c r="U946" s="853"/>
      <c r="V946" s="853"/>
      <c r="W946" s="853"/>
      <c r="X946" s="853"/>
      <c r="Y946" s="853"/>
      <c r="Z946" s="852"/>
      <c r="AA946" s="853"/>
      <c r="AB946" s="853"/>
      <c r="AC946" s="853"/>
      <c r="AD946" s="853"/>
      <c r="AE946" s="853"/>
      <c r="AF946" s="853"/>
      <c r="AG946" s="853"/>
      <c r="AH946" s="853"/>
      <c r="AI946" s="853"/>
      <c r="AJ946" s="853"/>
      <c r="AK946" s="853"/>
      <c r="AL946" s="853"/>
      <c r="AM946" s="853"/>
      <c r="AN946" s="853"/>
      <c r="AO946" s="853"/>
    </row>
    <row r="947" spans="1:41" ht="12.75">
      <c r="A947" s="853"/>
      <c r="B947" s="853"/>
      <c r="C947" s="853"/>
      <c r="D947" s="867"/>
      <c r="E947" s="853"/>
      <c r="F947" s="853"/>
      <c r="G947" s="853"/>
      <c r="H947" s="853"/>
      <c r="I947" s="853"/>
      <c r="J947" s="853"/>
      <c r="K947" s="853"/>
      <c r="L947" s="853"/>
      <c r="M947" s="853"/>
      <c r="N947" s="853"/>
      <c r="O947" s="853"/>
      <c r="P947" s="853"/>
      <c r="Q947" s="853"/>
      <c r="R947" s="853"/>
      <c r="S947" s="853"/>
      <c r="T947" s="853"/>
      <c r="U947" s="853"/>
      <c r="V947" s="853"/>
      <c r="W947" s="853"/>
      <c r="X947" s="853"/>
      <c r="Y947" s="853"/>
      <c r="Z947" s="852"/>
      <c r="AA947" s="853"/>
      <c r="AB947" s="853"/>
      <c r="AC947" s="853"/>
      <c r="AD947" s="853"/>
      <c r="AE947" s="853"/>
      <c r="AF947" s="853"/>
      <c r="AG947" s="853"/>
      <c r="AH947" s="853"/>
      <c r="AI947" s="853"/>
      <c r="AJ947" s="853"/>
      <c r="AK947" s="853"/>
      <c r="AL947" s="853"/>
      <c r="AM947" s="853"/>
      <c r="AN947" s="853"/>
      <c r="AO947" s="853"/>
    </row>
    <row r="948" spans="1:41" ht="12.75">
      <c r="A948" s="853"/>
      <c r="B948" s="853"/>
      <c r="C948" s="853"/>
      <c r="D948" s="867"/>
      <c r="E948" s="853"/>
      <c r="F948" s="853"/>
      <c r="G948" s="853"/>
      <c r="H948" s="853"/>
      <c r="I948" s="853"/>
      <c r="J948" s="853"/>
      <c r="K948" s="853"/>
      <c r="L948" s="853"/>
      <c r="M948" s="853"/>
      <c r="N948" s="853"/>
      <c r="O948" s="853"/>
      <c r="P948" s="853"/>
      <c r="Q948" s="853"/>
      <c r="R948" s="853"/>
      <c r="S948" s="853"/>
      <c r="T948" s="853"/>
      <c r="U948" s="853"/>
      <c r="V948" s="853"/>
      <c r="W948" s="853"/>
      <c r="X948" s="853"/>
      <c r="Y948" s="853"/>
      <c r="Z948" s="852"/>
      <c r="AA948" s="853"/>
      <c r="AB948" s="853"/>
      <c r="AC948" s="853"/>
      <c r="AD948" s="853"/>
      <c r="AE948" s="853"/>
      <c r="AF948" s="853"/>
      <c r="AG948" s="853"/>
      <c r="AH948" s="853"/>
      <c r="AI948" s="853"/>
      <c r="AJ948" s="853"/>
      <c r="AK948" s="853"/>
      <c r="AL948" s="853"/>
      <c r="AM948" s="853"/>
      <c r="AN948" s="853"/>
      <c r="AO948" s="853"/>
    </row>
    <row r="949" spans="1:41" ht="12.75">
      <c r="A949" s="853"/>
      <c r="B949" s="853"/>
      <c r="C949" s="853"/>
      <c r="D949" s="867"/>
      <c r="E949" s="853"/>
      <c r="F949" s="853"/>
      <c r="G949" s="853"/>
      <c r="H949" s="853"/>
      <c r="I949" s="853"/>
      <c r="J949" s="853"/>
      <c r="K949" s="853"/>
      <c r="L949" s="853"/>
      <c r="M949" s="853"/>
      <c r="N949" s="853"/>
      <c r="O949" s="853"/>
      <c r="P949" s="853"/>
      <c r="Q949" s="853"/>
      <c r="R949" s="853"/>
      <c r="S949" s="853"/>
      <c r="T949" s="853"/>
      <c r="U949" s="853"/>
      <c r="V949" s="853"/>
      <c r="W949" s="853"/>
      <c r="X949" s="853"/>
      <c r="Y949" s="853"/>
      <c r="Z949" s="852"/>
      <c r="AA949" s="853"/>
      <c r="AB949" s="853"/>
      <c r="AC949" s="853"/>
      <c r="AD949" s="853"/>
      <c r="AE949" s="853"/>
      <c r="AF949" s="853"/>
      <c r="AG949" s="853"/>
      <c r="AH949" s="853"/>
      <c r="AI949" s="853"/>
      <c r="AJ949" s="853"/>
      <c r="AK949" s="853"/>
      <c r="AL949" s="853"/>
      <c r="AM949" s="853"/>
      <c r="AN949" s="853"/>
      <c r="AO949" s="853"/>
    </row>
    <row r="950" spans="1:41" ht="12.75">
      <c r="A950" s="853"/>
      <c r="B950" s="853"/>
      <c r="C950" s="853"/>
      <c r="D950" s="867"/>
      <c r="E950" s="853"/>
      <c r="F950" s="853"/>
      <c r="G950" s="853"/>
      <c r="H950" s="853"/>
      <c r="I950" s="853"/>
      <c r="J950" s="853"/>
      <c r="K950" s="853"/>
      <c r="L950" s="853"/>
      <c r="M950" s="853"/>
      <c r="N950" s="853"/>
      <c r="O950" s="853"/>
      <c r="P950" s="853"/>
      <c r="Q950" s="853"/>
      <c r="R950" s="853"/>
      <c r="S950" s="853"/>
      <c r="T950" s="853"/>
      <c r="U950" s="853"/>
      <c r="V950" s="853"/>
      <c r="W950" s="853"/>
      <c r="X950" s="853"/>
      <c r="Y950" s="853"/>
      <c r="Z950" s="852"/>
      <c r="AA950" s="853"/>
      <c r="AB950" s="853"/>
      <c r="AC950" s="853"/>
      <c r="AD950" s="853"/>
      <c r="AE950" s="853"/>
      <c r="AF950" s="853"/>
      <c r="AG950" s="853"/>
      <c r="AH950" s="853"/>
      <c r="AI950" s="853"/>
      <c r="AJ950" s="853"/>
      <c r="AK950" s="853"/>
      <c r="AL950" s="853"/>
      <c r="AM950" s="853"/>
      <c r="AN950" s="853"/>
      <c r="AO950" s="853"/>
    </row>
    <row r="951" spans="1:41" ht="12.75">
      <c r="A951" s="853"/>
      <c r="B951" s="853"/>
      <c r="C951" s="853"/>
      <c r="D951" s="867"/>
      <c r="E951" s="853"/>
      <c r="F951" s="853"/>
      <c r="G951" s="853"/>
      <c r="H951" s="853"/>
      <c r="I951" s="853"/>
      <c r="J951" s="853"/>
      <c r="K951" s="853"/>
      <c r="L951" s="853"/>
      <c r="M951" s="853"/>
      <c r="N951" s="853"/>
      <c r="O951" s="853"/>
      <c r="P951" s="853"/>
      <c r="Q951" s="853"/>
      <c r="R951" s="853"/>
      <c r="S951" s="853"/>
      <c r="T951" s="853"/>
      <c r="U951" s="853"/>
      <c r="V951" s="853"/>
      <c r="W951" s="853"/>
      <c r="X951" s="853"/>
      <c r="Y951" s="853"/>
      <c r="Z951" s="852"/>
      <c r="AA951" s="853"/>
      <c r="AB951" s="853"/>
      <c r="AC951" s="853"/>
      <c r="AD951" s="853"/>
      <c r="AE951" s="853"/>
      <c r="AF951" s="853"/>
      <c r="AG951" s="853"/>
      <c r="AH951" s="853"/>
      <c r="AI951" s="853"/>
      <c r="AJ951" s="853"/>
      <c r="AK951" s="853"/>
      <c r="AL951" s="853"/>
      <c r="AM951" s="853"/>
      <c r="AN951" s="853"/>
      <c r="AO951" s="853"/>
    </row>
    <row r="952" spans="1:41" ht="12.75">
      <c r="A952" s="853"/>
      <c r="B952" s="853"/>
      <c r="C952" s="853"/>
      <c r="D952" s="867"/>
      <c r="E952" s="853"/>
      <c r="F952" s="853"/>
      <c r="G952" s="853"/>
      <c r="H952" s="853"/>
      <c r="I952" s="853"/>
      <c r="J952" s="853"/>
      <c r="K952" s="853"/>
      <c r="L952" s="853"/>
      <c r="M952" s="853"/>
      <c r="N952" s="853"/>
      <c r="O952" s="853"/>
      <c r="P952" s="853"/>
      <c r="Q952" s="853"/>
      <c r="R952" s="853"/>
      <c r="S952" s="853"/>
      <c r="T952" s="853"/>
      <c r="U952" s="853"/>
      <c r="V952" s="853"/>
      <c r="W952" s="853"/>
      <c r="X952" s="853"/>
      <c r="Y952" s="853"/>
      <c r="Z952" s="852"/>
      <c r="AA952" s="853"/>
      <c r="AB952" s="853"/>
      <c r="AC952" s="853"/>
      <c r="AD952" s="853"/>
      <c r="AE952" s="853"/>
      <c r="AF952" s="853"/>
      <c r="AG952" s="853"/>
      <c r="AH952" s="853"/>
      <c r="AI952" s="853"/>
      <c r="AJ952" s="853"/>
      <c r="AK952" s="853"/>
      <c r="AL952" s="853"/>
      <c r="AM952" s="853"/>
      <c r="AN952" s="853"/>
      <c r="AO952" s="853"/>
    </row>
    <row r="953" spans="1:41" ht="12.75">
      <c r="A953" s="853"/>
      <c r="B953" s="853"/>
      <c r="C953" s="853"/>
      <c r="D953" s="867"/>
      <c r="E953" s="853"/>
      <c r="F953" s="853"/>
      <c r="G953" s="853"/>
      <c r="H953" s="853"/>
      <c r="I953" s="853"/>
      <c r="J953" s="853"/>
      <c r="K953" s="853"/>
      <c r="L953" s="853"/>
      <c r="M953" s="853"/>
      <c r="N953" s="853"/>
      <c r="O953" s="853"/>
      <c r="P953" s="853"/>
      <c r="Q953" s="853"/>
      <c r="R953" s="853"/>
      <c r="S953" s="853"/>
      <c r="T953" s="853"/>
      <c r="U953" s="853"/>
      <c r="V953" s="853"/>
      <c r="W953" s="853"/>
      <c r="X953" s="853"/>
      <c r="Y953" s="853"/>
      <c r="Z953" s="852"/>
      <c r="AA953" s="853"/>
      <c r="AB953" s="853"/>
      <c r="AC953" s="853"/>
      <c r="AD953" s="853"/>
      <c r="AE953" s="853"/>
      <c r="AF953" s="853"/>
      <c r="AG953" s="853"/>
      <c r="AH953" s="853"/>
      <c r="AI953" s="853"/>
      <c r="AJ953" s="853"/>
      <c r="AK953" s="853"/>
      <c r="AL953" s="853"/>
      <c r="AM953" s="853"/>
      <c r="AN953" s="853"/>
      <c r="AO953" s="853"/>
    </row>
    <row r="954" spans="1:41" ht="12.75">
      <c r="A954" s="853"/>
      <c r="B954" s="853"/>
      <c r="C954" s="853"/>
      <c r="D954" s="867"/>
      <c r="E954" s="853"/>
      <c r="F954" s="853"/>
      <c r="G954" s="853"/>
      <c r="H954" s="853"/>
      <c r="I954" s="853"/>
      <c r="J954" s="853"/>
      <c r="K954" s="853"/>
      <c r="L954" s="853"/>
      <c r="M954" s="853"/>
      <c r="N954" s="853"/>
      <c r="O954" s="853"/>
      <c r="P954" s="853"/>
      <c r="Q954" s="853"/>
      <c r="R954" s="853"/>
      <c r="S954" s="853"/>
      <c r="T954" s="853"/>
      <c r="U954" s="853"/>
      <c r="V954" s="853"/>
      <c r="W954" s="853"/>
      <c r="X954" s="853"/>
      <c r="Y954" s="853"/>
      <c r="Z954" s="852"/>
      <c r="AA954" s="853"/>
      <c r="AB954" s="853"/>
      <c r="AC954" s="853"/>
      <c r="AD954" s="853"/>
      <c r="AE954" s="853"/>
      <c r="AF954" s="853"/>
      <c r="AG954" s="853"/>
      <c r="AH954" s="853"/>
      <c r="AI954" s="853"/>
      <c r="AJ954" s="853"/>
      <c r="AK954" s="853"/>
      <c r="AL954" s="853"/>
      <c r="AM954" s="853"/>
      <c r="AN954" s="853"/>
      <c r="AO954" s="853"/>
    </row>
    <row r="955" spans="1:41" ht="12.75">
      <c r="A955" s="853"/>
      <c r="B955" s="853"/>
      <c r="C955" s="853"/>
      <c r="D955" s="867"/>
      <c r="E955" s="853"/>
      <c r="F955" s="853"/>
      <c r="G955" s="853"/>
      <c r="H955" s="853"/>
      <c r="I955" s="853"/>
      <c r="J955" s="853"/>
      <c r="K955" s="853"/>
      <c r="L955" s="853"/>
      <c r="M955" s="853"/>
      <c r="N955" s="853"/>
      <c r="O955" s="853"/>
      <c r="P955" s="853"/>
      <c r="Q955" s="853"/>
      <c r="R955" s="853"/>
      <c r="S955" s="853"/>
      <c r="T955" s="853"/>
      <c r="U955" s="853"/>
      <c r="V955" s="853"/>
      <c r="W955" s="853"/>
      <c r="X955" s="853"/>
      <c r="Y955" s="853"/>
      <c r="Z955" s="852"/>
      <c r="AA955" s="853"/>
      <c r="AB955" s="853"/>
      <c r="AC955" s="853"/>
      <c r="AD955" s="853"/>
      <c r="AE955" s="853"/>
      <c r="AF955" s="853"/>
      <c r="AG955" s="853"/>
      <c r="AH955" s="853"/>
      <c r="AI955" s="853"/>
      <c r="AJ955" s="853"/>
      <c r="AK955" s="853"/>
      <c r="AL955" s="853"/>
      <c r="AM955" s="853"/>
      <c r="AN955" s="853"/>
      <c r="AO955" s="853"/>
    </row>
    <row r="956" spans="1:41" ht="12.75">
      <c r="A956" s="853"/>
      <c r="B956" s="853"/>
      <c r="C956" s="853"/>
      <c r="D956" s="867"/>
      <c r="E956" s="853"/>
      <c r="F956" s="853"/>
      <c r="G956" s="853"/>
      <c r="H956" s="853"/>
      <c r="I956" s="853"/>
      <c r="J956" s="853"/>
      <c r="K956" s="853"/>
      <c r="L956" s="853"/>
      <c r="M956" s="853"/>
      <c r="N956" s="853"/>
      <c r="O956" s="853"/>
      <c r="P956" s="853"/>
      <c r="Q956" s="853"/>
      <c r="R956" s="853"/>
      <c r="S956" s="853"/>
      <c r="T956" s="853"/>
      <c r="U956" s="853"/>
      <c r="V956" s="853"/>
      <c r="W956" s="853"/>
      <c r="X956" s="853"/>
      <c r="Y956" s="853"/>
      <c r="Z956" s="852"/>
      <c r="AA956" s="853"/>
      <c r="AB956" s="853"/>
      <c r="AC956" s="853"/>
      <c r="AD956" s="853"/>
      <c r="AE956" s="853"/>
      <c r="AF956" s="853"/>
      <c r="AG956" s="853"/>
      <c r="AH956" s="853"/>
      <c r="AI956" s="853"/>
      <c r="AJ956" s="853"/>
      <c r="AK956" s="853"/>
      <c r="AL956" s="853"/>
      <c r="AM956" s="853"/>
      <c r="AN956" s="853"/>
      <c r="AO956" s="853"/>
    </row>
    <row r="957" spans="1:41" ht="12.75">
      <c r="A957" s="853"/>
      <c r="B957" s="853"/>
      <c r="C957" s="853"/>
      <c r="D957" s="867"/>
      <c r="E957" s="853"/>
      <c r="F957" s="853"/>
      <c r="G957" s="853"/>
      <c r="H957" s="853"/>
      <c r="I957" s="853"/>
      <c r="J957" s="853"/>
      <c r="K957" s="853"/>
      <c r="L957" s="853"/>
      <c r="M957" s="853"/>
      <c r="N957" s="853"/>
      <c r="O957" s="853"/>
      <c r="P957" s="853"/>
      <c r="Q957" s="853"/>
      <c r="R957" s="853"/>
      <c r="S957" s="853"/>
      <c r="T957" s="853"/>
      <c r="U957" s="853"/>
      <c r="V957" s="853"/>
      <c r="W957" s="853"/>
      <c r="X957" s="853"/>
      <c r="Y957" s="853"/>
      <c r="Z957" s="852"/>
      <c r="AA957" s="853"/>
      <c r="AB957" s="853"/>
      <c r="AC957" s="853"/>
      <c r="AD957" s="853"/>
      <c r="AE957" s="853"/>
      <c r="AF957" s="853"/>
      <c r="AG957" s="853"/>
      <c r="AH957" s="853"/>
      <c r="AI957" s="853"/>
      <c r="AJ957" s="853"/>
      <c r="AK957" s="853"/>
      <c r="AL957" s="853"/>
      <c r="AM957" s="853"/>
      <c r="AN957" s="853"/>
      <c r="AO957" s="853"/>
    </row>
    <row r="958" spans="1:41" ht="12.75">
      <c r="A958" s="853"/>
      <c r="B958" s="853"/>
      <c r="C958" s="853"/>
      <c r="D958" s="867"/>
      <c r="E958" s="853"/>
      <c r="F958" s="853"/>
      <c r="G958" s="853"/>
      <c r="H958" s="853"/>
      <c r="I958" s="853"/>
      <c r="J958" s="853"/>
      <c r="K958" s="853"/>
      <c r="L958" s="853"/>
      <c r="M958" s="853"/>
      <c r="N958" s="853"/>
      <c r="O958" s="853"/>
      <c r="P958" s="853"/>
      <c r="Q958" s="853"/>
      <c r="R958" s="853"/>
      <c r="S958" s="853"/>
      <c r="T958" s="853"/>
      <c r="U958" s="853"/>
      <c r="V958" s="853"/>
      <c r="W958" s="853"/>
      <c r="X958" s="853"/>
      <c r="Y958" s="853"/>
      <c r="Z958" s="852"/>
      <c r="AA958" s="853"/>
      <c r="AB958" s="853"/>
      <c r="AC958" s="853"/>
      <c r="AD958" s="853"/>
      <c r="AE958" s="853"/>
      <c r="AF958" s="853"/>
      <c r="AG958" s="853"/>
      <c r="AH958" s="853"/>
      <c r="AI958" s="853"/>
      <c r="AJ958" s="853"/>
      <c r="AK958" s="853"/>
      <c r="AL958" s="853"/>
      <c r="AM958" s="853"/>
      <c r="AN958" s="853"/>
      <c r="AO958" s="853"/>
    </row>
    <row r="959" spans="1:41" ht="12.75">
      <c r="A959" s="853"/>
      <c r="B959" s="853"/>
      <c r="C959" s="853"/>
      <c r="D959" s="867"/>
      <c r="E959" s="853"/>
      <c r="F959" s="853"/>
      <c r="G959" s="853"/>
      <c r="H959" s="853"/>
      <c r="I959" s="853"/>
      <c r="J959" s="853"/>
      <c r="K959" s="853"/>
      <c r="L959" s="853"/>
      <c r="M959" s="853"/>
      <c r="N959" s="853"/>
      <c r="O959" s="853"/>
      <c r="P959" s="853"/>
      <c r="Q959" s="853"/>
      <c r="R959" s="853"/>
      <c r="S959" s="853"/>
      <c r="T959" s="853"/>
      <c r="U959" s="853"/>
      <c r="V959" s="853"/>
      <c r="W959" s="853"/>
      <c r="X959" s="853"/>
      <c r="Y959" s="853"/>
      <c r="Z959" s="852"/>
      <c r="AA959" s="853"/>
      <c r="AB959" s="853"/>
      <c r="AC959" s="853"/>
      <c r="AD959" s="853"/>
      <c r="AE959" s="853"/>
      <c r="AF959" s="853"/>
      <c r="AG959" s="853"/>
      <c r="AH959" s="853"/>
      <c r="AI959" s="853"/>
      <c r="AJ959" s="853"/>
      <c r="AK959" s="853"/>
      <c r="AL959" s="853"/>
      <c r="AM959" s="853"/>
      <c r="AN959" s="853"/>
      <c r="AO959" s="853"/>
    </row>
    <row r="960" spans="1:41" ht="12.75">
      <c r="A960" s="853"/>
      <c r="B960" s="853"/>
      <c r="C960" s="853"/>
      <c r="D960" s="867"/>
      <c r="E960" s="853"/>
      <c r="F960" s="853"/>
      <c r="G960" s="853"/>
      <c r="H960" s="853"/>
      <c r="I960" s="853"/>
      <c r="J960" s="853"/>
      <c r="K960" s="853"/>
      <c r="L960" s="853"/>
      <c r="M960" s="853"/>
      <c r="N960" s="853"/>
      <c r="O960" s="853"/>
      <c r="P960" s="853"/>
      <c r="Q960" s="853"/>
      <c r="R960" s="853"/>
      <c r="S960" s="853"/>
      <c r="T960" s="853"/>
      <c r="U960" s="853"/>
      <c r="V960" s="853"/>
      <c r="W960" s="853"/>
      <c r="X960" s="853"/>
      <c r="Y960" s="853"/>
      <c r="Z960" s="852"/>
      <c r="AA960" s="853"/>
      <c r="AB960" s="853"/>
      <c r="AC960" s="853"/>
      <c r="AD960" s="853"/>
      <c r="AE960" s="853"/>
      <c r="AF960" s="853"/>
      <c r="AG960" s="853"/>
      <c r="AH960" s="853"/>
      <c r="AI960" s="853"/>
      <c r="AJ960" s="853"/>
      <c r="AK960" s="853"/>
      <c r="AL960" s="853"/>
      <c r="AM960" s="853"/>
      <c r="AN960" s="853"/>
      <c r="AO960" s="853"/>
    </row>
    <row r="961" spans="1:41" ht="12.75">
      <c r="A961" s="853"/>
      <c r="B961" s="853"/>
      <c r="C961" s="853"/>
      <c r="D961" s="867"/>
      <c r="E961" s="853"/>
      <c r="F961" s="853"/>
      <c r="G961" s="853"/>
      <c r="H961" s="853"/>
      <c r="I961" s="853"/>
      <c r="J961" s="853"/>
      <c r="K961" s="853"/>
      <c r="L961" s="853"/>
      <c r="M961" s="853"/>
      <c r="N961" s="853"/>
      <c r="O961" s="853"/>
      <c r="P961" s="853"/>
      <c r="Q961" s="853"/>
      <c r="R961" s="853"/>
      <c r="S961" s="853"/>
      <c r="T961" s="853"/>
      <c r="U961" s="853"/>
      <c r="V961" s="853"/>
      <c r="W961" s="853"/>
      <c r="X961" s="853"/>
      <c r="Y961" s="853"/>
      <c r="Z961" s="852"/>
      <c r="AA961" s="853"/>
      <c r="AB961" s="853"/>
      <c r="AC961" s="853"/>
      <c r="AD961" s="853"/>
      <c r="AE961" s="853"/>
      <c r="AF961" s="853"/>
      <c r="AG961" s="853"/>
      <c r="AH961" s="853"/>
      <c r="AI961" s="853"/>
      <c r="AJ961" s="853"/>
      <c r="AK961" s="853"/>
      <c r="AL961" s="853"/>
      <c r="AM961" s="853"/>
      <c r="AN961" s="853"/>
      <c r="AO961" s="853"/>
    </row>
    <row r="962" spans="1:41" ht="12.75">
      <c r="A962" s="853"/>
      <c r="B962" s="853"/>
      <c r="C962" s="853"/>
      <c r="D962" s="867"/>
      <c r="E962" s="853"/>
      <c r="F962" s="853"/>
      <c r="G962" s="853"/>
      <c r="H962" s="853"/>
      <c r="I962" s="853"/>
      <c r="J962" s="853"/>
      <c r="K962" s="853"/>
      <c r="L962" s="853"/>
      <c r="M962" s="853"/>
      <c r="N962" s="853"/>
      <c r="O962" s="853"/>
      <c r="P962" s="853"/>
      <c r="Q962" s="853"/>
      <c r="R962" s="853"/>
      <c r="S962" s="853"/>
      <c r="T962" s="853"/>
      <c r="U962" s="853"/>
      <c r="V962" s="853"/>
      <c r="W962" s="853"/>
      <c r="X962" s="853"/>
      <c r="Y962" s="853"/>
      <c r="Z962" s="852"/>
      <c r="AA962" s="853"/>
      <c r="AB962" s="853"/>
      <c r="AC962" s="853"/>
      <c r="AD962" s="853"/>
      <c r="AE962" s="853"/>
      <c r="AF962" s="853"/>
      <c r="AG962" s="853"/>
      <c r="AH962" s="853"/>
      <c r="AI962" s="853"/>
      <c r="AJ962" s="853"/>
      <c r="AK962" s="853"/>
      <c r="AL962" s="853"/>
      <c r="AM962" s="853"/>
      <c r="AN962" s="853"/>
      <c r="AO962" s="853"/>
    </row>
    <row r="963" spans="1:41" ht="12.75">
      <c r="A963" s="853"/>
      <c r="B963" s="853"/>
      <c r="C963" s="853"/>
      <c r="D963" s="867"/>
      <c r="E963" s="853"/>
      <c r="F963" s="853"/>
      <c r="G963" s="853"/>
      <c r="H963" s="853"/>
      <c r="I963" s="853"/>
      <c r="J963" s="853"/>
      <c r="K963" s="853"/>
      <c r="L963" s="853"/>
      <c r="M963" s="853"/>
      <c r="N963" s="853"/>
      <c r="O963" s="853"/>
      <c r="P963" s="853"/>
      <c r="Q963" s="853"/>
      <c r="R963" s="853"/>
      <c r="S963" s="853"/>
      <c r="T963" s="853"/>
      <c r="U963" s="853"/>
      <c r="V963" s="853"/>
      <c r="W963" s="853"/>
      <c r="X963" s="853"/>
      <c r="Y963" s="853"/>
      <c r="Z963" s="852"/>
      <c r="AA963" s="853"/>
      <c r="AB963" s="853"/>
      <c r="AC963" s="853"/>
      <c r="AD963" s="853"/>
      <c r="AE963" s="853"/>
      <c r="AF963" s="853"/>
      <c r="AG963" s="853"/>
      <c r="AH963" s="853"/>
      <c r="AI963" s="853"/>
      <c r="AJ963" s="853"/>
      <c r="AK963" s="853"/>
      <c r="AL963" s="853"/>
      <c r="AM963" s="853"/>
      <c r="AN963" s="853"/>
      <c r="AO963" s="853"/>
    </row>
    <row r="964" spans="1:41" ht="12.75">
      <c r="A964" s="853"/>
      <c r="B964" s="853"/>
      <c r="C964" s="853"/>
      <c r="D964" s="867"/>
      <c r="E964" s="853"/>
      <c r="F964" s="853"/>
      <c r="G964" s="853"/>
      <c r="H964" s="853"/>
      <c r="I964" s="853"/>
      <c r="J964" s="853"/>
      <c r="K964" s="853"/>
      <c r="L964" s="853"/>
      <c r="M964" s="853"/>
      <c r="N964" s="853"/>
      <c r="O964" s="853"/>
      <c r="P964" s="853"/>
      <c r="Q964" s="853"/>
      <c r="R964" s="853"/>
      <c r="S964" s="853"/>
      <c r="T964" s="853"/>
      <c r="U964" s="853"/>
      <c r="V964" s="853"/>
      <c r="W964" s="853"/>
      <c r="X964" s="853"/>
      <c r="Y964" s="853"/>
      <c r="Z964" s="852"/>
      <c r="AA964" s="853"/>
      <c r="AB964" s="853"/>
      <c r="AC964" s="853"/>
      <c r="AD964" s="853"/>
      <c r="AE964" s="853"/>
      <c r="AF964" s="853"/>
      <c r="AG964" s="853"/>
      <c r="AH964" s="853"/>
      <c r="AI964" s="853"/>
      <c r="AJ964" s="853"/>
      <c r="AK964" s="853"/>
      <c r="AL964" s="853"/>
      <c r="AM964" s="853"/>
      <c r="AN964" s="853"/>
      <c r="AO964" s="853"/>
    </row>
    <row r="965" spans="1:41" ht="12.75">
      <c r="A965" s="853"/>
      <c r="B965" s="853"/>
      <c r="C965" s="853"/>
      <c r="D965" s="867"/>
      <c r="E965" s="853"/>
      <c r="F965" s="853"/>
      <c r="G965" s="853"/>
      <c r="H965" s="853"/>
      <c r="I965" s="853"/>
      <c r="J965" s="853"/>
      <c r="K965" s="853"/>
      <c r="L965" s="853"/>
      <c r="M965" s="853"/>
      <c r="N965" s="853"/>
      <c r="O965" s="853"/>
      <c r="P965" s="853"/>
      <c r="Q965" s="853"/>
      <c r="R965" s="853"/>
      <c r="S965" s="853"/>
      <c r="T965" s="853"/>
      <c r="U965" s="853"/>
      <c r="V965" s="853"/>
      <c r="W965" s="853"/>
      <c r="X965" s="853"/>
      <c r="Y965" s="853"/>
      <c r="Z965" s="852"/>
      <c r="AA965" s="853"/>
      <c r="AB965" s="853"/>
      <c r="AC965" s="853"/>
      <c r="AD965" s="853"/>
      <c r="AE965" s="853"/>
      <c r="AF965" s="853"/>
      <c r="AG965" s="853"/>
      <c r="AH965" s="853"/>
      <c r="AI965" s="853"/>
      <c r="AJ965" s="853"/>
      <c r="AK965" s="853"/>
      <c r="AL965" s="853"/>
      <c r="AM965" s="853"/>
      <c r="AN965" s="853"/>
      <c r="AO965" s="853"/>
    </row>
    <row r="966" spans="1:41" ht="12.75">
      <c r="A966" s="853"/>
      <c r="B966" s="853"/>
      <c r="C966" s="853"/>
      <c r="D966" s="867"/>
      <c r="E966" s="853"/>
      <c r="F966" s="853"/>
      <c r="G966" s="853"/>
      <c r="H966" s="853"/>
      <c r="I966" s="853"/>
      <c r="J966" s="853"/>
      <c r="K966" s="853"/>
      <c r="L966" s="853"/>
      <c r="M966" s="853"/>
      <c r="N966" s="853"/>
      <c r="O966" s="853"/>
      <c r="P966" s="853"/>
      <c r="Q966" s="853"/>
      <c r="R966" s="853"/>
      <c r="S966" s="853"/>
      <c r="T966" s="853"/>
      <c r="U966" s="853"/>
      <c r="V966" s="853"/>
      <c r="W966" s="853"/>
      <c r="X966" s="853"/>
      <c r="Y966" s="853"/>
      <c r="Z966" s="852"/>
      <c r="AA966" s="853"/>
      <c r="AB966" s="853"/>
      <c r="AC966" s="853"/>
      <c r="AD966" s="853"/>
      <c r="AE966" s="853"/>
      <c r="AF966" s="853"/>
      <c r="AG966" s="853"/>
      <c r="AH966" s="853"/>
      <c r="AI966" s="853"/>
      <c r="AJ966" s="853"/>
      <c r="AK966" s="853"/>
      <c r="AL966" s="853"/>
      <c r="AM966" s="853"/>
      <c r="AN966" s="853"/>
      <c r="AO966" s="853"/>
    </row>
    <row r="967" spans="1:41" ht="12.75">
      <c r="A967" s="853"/>
      <c r="B967" s="853"/>
      <c r="C967" s="853"/>
      <c r="D967" s="867"/>
      <c r="E967" s="853"/>
      <c r="F967" s="853"/>
      <c r="G967" s="853"/>
      <c r="H967" s="853"/>
      <c r="I967" s="853"/>
      <c r="J967" s="853"/>
      <c r="K967" s="853"/>
      <c r="L967" s="853"/>
      <c r="M967" s="853"/>
      <c r="N967" s="853"/>
      <c r="O967" s="853"/>
      <c r="P967" s="853"/>
      <c r="Q967" s="853"/>
      <c r="R967" s="853"/>
      <c r="S967" s="853"/>
      <c r="T967" s="853"/>
      <c r="U967" s="853"/>
      <c r="V967" s="853"/>
      <c r="W967" s="853"/>
      <c r="X967" s="853"/>
      <c r="Y967" s="853"/>
      <c r="Z967" s="852"/>
      <c r="AA967" s="853"/>
      <c r="AB967" s="853"/>
      <c r="AC967" s="853"/>
      <c r="AD967" s="853"/>
      <c r="AE967" s="853"/>
      <c r="AF967" s="853"/>
      <c r="AG967" s="853"/>
      <c r="AH967" s="853"/>
      <c r="AI967" s="853"/>
      <c r="AJ967" s="853"/>
      <c r="AK967" s="853"/>
      <c r="AL967" s="853"/>
      <c r="AM967" s="853"/>
      <c r="AN967" s="853"/>
      <c r="AO967" s="853"/>
    </row>
    <row r="968" spans="1:41" ht="12.75">
      <c r="A968" s="853"/>
      <c r="B968" s="853"/>
      <c r="C968" s="853"/>
      <c r="D968" s="867"/>
      <c r="E968" s="853"/>
      <c r="F968" s="853"/>
      <c r="G968" s="853"/>
      <c r="H968" s="853"/>
      <c r="I968" s="853"/>
      <c r="J968" s="853"/>
      <c r="K968" s="853"/>
      <c r="L968" s="853"/>
      <c r="M968" s="853"/>
      <c r="N968" s="853"/>
      <c r="O968" s="853"/>
      <c r="P968" s="853"/>
      <c r="Q968" s="853"/>
      <c r="R968" s="853"/>
      <c r="S968" s="853"/>
      <c r="T968" s="853"/>
      <c r="U968" s="853"/>
      <c r="V968" s="853"/>
      <c r="W968" s="853"/>
      <c r="X968" s="853"/>
      <c r="Y968" s="853"/>
      <c r="Z968" s="852"/>
      <c r="AA968" s="853"/>
      <c r="AB968" s="853"/>
      <c r="AC968" s="853"/>
      <c r="AD968" s="853"/>
      <c r="AE968" s="853"/>
      <c r="AF968" s="853"/>
      <c r="AG968" s="853"/>
      <c r="AH968" s="853"/>
      <c r="AI968" s="853"/>
      <c r="AJ968" s="853"/>
      <c r="AK968" s="853"/>
      <c r="AL968" s="853"/>
      <c r="AM968" s="853"/>
      <c r="AN968" s="853"/>
      <c r="AO968" s="853"/>
    </row>
    <row r="969" spans="1:41" ht="12.75">
      <c r="A969" s="853"/>
      <c r="B969" s="853"/>
      <c r="C969" s="853"/>
      <c r="D969" s="867"/>
      <c r="E969" s="853"/>
      <c r="F969" s="853"/>
      <c r="G969" s="853"/>
      <c r="H969" s="853"/>
      <c r="I969" s="853"/>
      <c r="J969" s="853"/>
      <c r="K969" s="853"/>
      <c r="L969" s="853"/>
      <c r="M969" s="853"/>
      <c r="N969" s="853"/>
      <c r="O969" s="853"/>
      <c r="P969" s="853"/>
      <c r="Q969" s="853"/>
      <c r="R969" s="853"/>
      <c r="S969" s="853"/>
      <c r="T969" s="853"/>
      <c r="U969" s="853"/>
      <c r="V969" s="853"/>
      <c r="W969" s="853"/>
      <c r="X969" s="853"/>
      <c r="Y969" s="853"/>
      <c r="Z969" s="852"/>
      <c r="AA969" s="853"/>
      <c r="AB969" s="853"/>
      <c r="AC969" s="853"/>
      <c r="AD969" s="853"/>
      <c r="AE969" s="853"/>
      <c r="AF969" s="853"/>
      <c r="AG969" s="853"/>
      <c r="AH969" s="853"/>
      <c r="AI969" s="853"/>
      <c r="AJ969" s="853"/>
      <c r="AK969" s="853"/>
      <c r="AL969" s="853"/>
      <c r="AM969" s="853"/>
      <c r="AN969" s="853"/>
      <c r="AO969" s="853"/>
    </row>
    <row r="970" spans="1:41" ht="12.75">
      <c r="A970" s="853"/>
      <c r="B970" s="853"/>
      <c r="C970" s="853"/>
      <c r="D970" s="867"/>
      <c r="E970" s="853"/>
      <c r="F970" s="853"/>
      <c r="G970" s="853"/>
      <c r="H970" s="853"/>
      <c r="I970" s="853"/>
      <c r="J970" s="853"/>
      <c r="K970" s="853"/>
      <c r="L970" s="853"/>
      <c r="M970" s="853"/>
      <c r="N970" s="853"/>
      <c r="O970" s="853"/>
      <c r="P970" s="853"/>
      <c r="Q970" s="853"/>
      <c r="R970" s="853"/>
      <c r="S970" s="853"/>
      <c r="T970" s="853"/>
      <c r="U970" s="853"/>
      <c r="V970" s="853"/>
      <c r="W970" s="853"/>
      <c r="X970" s="853"/>
      <c r="Y970" s="853"/>
      <c r="Z970" s="852"/>
      <c r="AA970" s="853"/>
      <c r="AB970" s="853"/>
      <c r="AC970" s="853"/>
      <c r="AD970" s="853"/>
      <c r="AE970" s="853"/>
      <c r="AF970" s="853"/>
      <c r="AG970" s="853"/>
      <c r="AH970" s="853"/>
      <c r="AI970" s="853"/>
      <c r="AJ970" s="853"/>
      <c r="AK970" s="853"/>
      <c r="AL970" s="853"/>
      <c r="AM970" s="853"/>
      <c r="AN970" s="853"/>
      <c r="AO970" s="853"/>
    </row>
    <row r="971" spans="1:41" ht="12.75">
      <c r="A971" s="853"/>
      <c r="B971" s="853"/>
      <c r="C971" s="853"/>
      <c r="D971" s="867"/>
      <c r="E971" s="853"/>
      <c r="F971" s="853"/>
      <c r="G971" s="853"/>
      <c r="H971" s="853"/>
      <c r="I971" s="853"/>
      <c r="J971" s="853"/>
      <c r="K971" s="853"/>
      <c r="L971" s="853"/>
      <c r="M971" s="853"/>
      <c r="N971" s="853"/>
      <c r="O971" s="853"/>
      <c r="P971" s="853"/>
      <c r="Q971" s="853"/>
      <c r="R971" s="853"/>
      <c r="S971" s="853"/>
      <c r="T971" s="853"/>
      <c r="U971" s="853"/>
      <c r="V971" s="853"/>
      <c r="W971" s="853"/>
      <c r="X971" s="853"/>
      <c r="Y971" s="853"/>
      <c r="Z971" s="852"/>
      <c r="AA971" s="853"/>
      <c r="AB971" s="853"/>
      <c r="AC971" s="853"/>
      <c r="AD971" s="853"/>
      <c r="AE971" s="853"/>
      <c r="AF971" s="853"/>
      <c r="AG971" s="853"/>
      <c r="AH971" s="853"/>
      <c r="AI971" s="853"/>
      <c r="AJ971" s="853"/>
      <c r="AK971" s="853"/>
      <c r="AL971" s="853"/>
      <c r="AM971" s="853"/>
      <c r="AN971" s="853"/>
      <c r="AO971" s="853"/>
    </row>
    <row r="972" spans="1:41" ht="12.75">
      <c r="A972" s="853"/>
      <c r="B972" s="853"/>
      <c r="C972" s="853"/>
      <c r="D972" s="867"/>
      <c r="E972" s="853"/>
      <c r="F972" s="853"/>
      <c r="G972" s="853"/>
      <c r="H972" s="853"/>
      <c r="I972" s="853"/>
      <c r="J972" s="853"/>
      <c r="K972" s="853"/>
      <c r="L972" s="853"/>
      <c r="M972" s="853"/>
      <c r="N972" s="853"/>
      <c r="O972" s="853"/>
      <c r="P972" s="853"/>
      <c r="Q972" s="853"/>
      <c r="R972" s="853"/>
      <c r="S972" s="853"/>
      <c r="T972" s="853"/>
      <c r="U972" s="853"/>
      <c r="V972" s="853"/>
      <c r="W972" s="853"/>
      <c r="X972" s="853"/>
      <c r="Y972" s="853"/>
      <c r="Z972" s="852"/>
      <c r="AA972" s="853"/>
      <c r="AB972" s="853"/>
      <c r="AC972" s="853"/>
      <c r="AD972" s="853"/>
      <c r="AE972" s="853"/>
      <c r="AF972" s="853"/>
      <c r="AG972" s="853"/>
      <c r="AH972" s="853"/>
      <c r="AI972" s="853"/>
      <c r="AJ972" s="853"/>
      <c r="AK972" s="853"/>
      <c r="AL972" s="853"/>
      <c r="AM972" s="853"/>
      <c r="AN972" s="853"/>
      <c r="AO972" s="853"/>
    </row>
    <row r="973" spans="1:41" ht="12.75">
      <c r="A973" s="853"/>
      <c r="B973" s="853"/>
      <c r="C973" s="853"/>
      <c r="D973" s="867"/>
      <c r="E973" s="853"/>
      <c r="F973" s="853"/>
      <c r="G973" s="853"/>
      <c r="H973" s="853"/>
      <c r="I973" s="853"/>
      <c r="J973" s="853"/>
      <c r="K973" s="853"/>
      <c r="L973" s="853"/>
      <c r="M973" s="853"/>
      <c r="N973" s="853"/>
      <c r="O973" s="853"/>
      <c r="P973" s="853"/>
      <c r="Q973" s="853"/>
      <c r="R973" s="853"/>
      <c r="S973" s="853"/>
      <c r="T973" s="853"/>
      <c r="U973" s="853"/>
      <c r="V973" s="853"/>
      <c r="W973" s="853"/>
      <c r="X973" s="853"/>
      <c r="Y973" s="853"/>
      <c r="Z973" s="852"/>
      <c r="AA973" s="853"/>
      <c r="AB973" s="853"/>
      <c r="AC973" s="853"/>
      <c r="AD973" s="853"/>
      <c r="AE973" s="853"/>
      <c r="AF973" s="853"/>
      <c r="AG973" s="853"/>
      <c r="AH973" s="853"/>
      <c r="AI973" s="853"/>
      <c r="AJ973" s="853"/>
      <c r="AK973" s="853"/>
      <c r="AL973" s="853"/>
      <c r="AM973" s="853"/>
      <c r="AN973" s="853"/>
      <c r="AO973" s="853"/>
    </row>
    <row r="974" spans="1:41" ht="12.75">
      <c r="A974" s="853"/>
      <c r="B974" s="853"/>
      <c r="C974" s="853"/>
      <c r="D974" s="867"/>
      <c r="E974" s="853"/>
      <c r="F974" s="853"/>
      <c r="G974" s="853"/>
      <c r="H974" s="853"/>
      <c r="I974" s="853"/>
      <c r="J974" s="853"/>
      <c r="K974" s="853"/>
      <c r="L974" s="853"/>
      <c r="M974" s="853"/>
      <c r="N974" s="853"/>
      <c r="O974" s="853"/>
      <c r="P974" s="853"/>
      <c r="Q974" s="853"/>
      <c r="R974" s="853"/>
      <c r="S974" s="853"/>
      <c r="T974" s="853"/>
      <c r="U974" s="853"/>
      <c r="V974" s="853"/>
      <c r="W974" s="853"/>
      <c r="X974" s="853"/>
      <c r="Y974" s="853"/>
      <c r="Z974" s="852"/>
      <c r="AA974" s="853"/>
      <c r="AB974" s="853"/>
      <c r="AC974" s="853"/>
      <c r="AD974" s="853"/>
      <c r="AE974" s="853"/>
      <c r="AF974" s="853"/>
      <c r="AG974" s="853"/>
      <c r="AH974" s="853"/>
      <c r="AI974" s="853"/>
      <c r="AJ974" s="853"/>
      <c r="AK974" s="853"/>
      <c r="AL974" s="853"/>
      <c r="AM974" s="853"/>
      <c r="AN974" s="853"/>
      <c r="AO974" s="853"/>
    </row>
    <row r="975" spans="1:41" ht="12.75">
      <c r="A975" s="853"/>
      <c r="B975" s="853"/>
      <c r="C975" s="853"/>
      <c r="D975" s="867"/>
      <c r="E975" s="853"/>
      <c r="F975" s="853"/>
      <c r="G975" s="853"/>
      <c r="H975" s="853"/>
      <c r="I975" s="853"/>
      <c r="J975" s="853"/>
      <c r="K975" s="853"/>
      <c r="L975" s="853"/>
      <c r="M975" s="853"/>
      <c r="N975" s="853"/>
      <c r="O975" s="853"/>
      <c r="P975" s="853"/>
      <c r="Q975" s="853"/>
      <c r="R975" s="853"/>
      <c r="S975" s="853"/>
      <c r="T975" s="853"/>
      <c r="U975" s="853"/>
      <c r="V975" s="853"/>
      <c r="W975" s="853"/>
      <c r="X975" s="853"/>
      <c r="Y975" s="853"/>
      <c r="Z975" s="852"/>
      <c r="AA975" s="853"/>
      <c r="AB975" s="853"/>
      <c r="AC975" s="853"/>
      <c r="AD975" s="853"/>
      <c r="AE975" s="853"/>
      <c r="AF975" s="853"/>
      <c r="AG975" s="853"/>
      <c r="AH975" s="853"/>
      <c r="AI975" s="853"/>
      <c r="AJ975" s="853"/>
      <c r="AK975" s="853"/>
      <c r="AL975" s="853"/>
      <c r="AM975" s="853"/>
      <c r="AN975" s="853"/>
      <c r="AO975" s="853"/>
    </row>
    <row r="976" spans="1:41" ht="12.75">
      <c r="A976" s="853"/>
      <c r="B976" s="853"/>
      <c r="C976" s="853"/>
      <c r="D976" s="867"/>
      <c r="E976" s="853"/>
      <c r="F976" s="853"/>
      <c r="G976" s="853"/>
      <c r="H976" s="853"/>
      <c r="I976" s="853"/>
      <c r="J976" s="853"/>
      <c r="K976" s="853"/>
      <c r="L976" s="853"/>
      <c r="M976" s="853"/>
      <c r="N976" s="853"/>
      <c r="O976" s="853"/>
      <c r="P976" s="853"/>
      <c r="Q976" s="853"/>
      <c r="R976" s="853"/>
      <c r="S976" s="853"/>
      <c r="T976" s="853"/>
      <c r="U976" s="853"/>
      <c r="V976" s="853"/>
      <c r="W976" s="853"/>
      <c r="X976" s="853"/>
      <c r="Y976" s="853"/>
      <c r="Z976" s="852"/>
      <c r="AA976" s="853"/>
      <c r="AB976" s="853"/>
      <c r="AC976" s="853"/>
      <c r="AD976" s="853"/>
      <c r="AE976" s="853"/>
      <c r="AF976" s="853"/>
      <c r="AG976" s="853"/>
      <c r="AH976" s="853"/>
      <c r="AI976" s="853"/>
      <c r="AJ976" s="853"/>
      <c r="AK976" s="853"/>
      <c r="AL976" s="853"/>
      <c r="AM976" s="853"/>
      <c r="AN976" s="853"/>
      <c r="AO976" s="853"/>
    </row>
    <row r="977" spans="1:41" ht="12.75">
      <c r="A977" s="853"/>
      <c r="B977" s="853"/>
      <c r="C977" s="853"/>
      <c r="D977" s="867"/>
      <c r="E977" s="853"/>
      <c r="F977" s="853"/>
      <c r="G977" s="853"/>
      <c r="H977" s="853"/>
      <c r="I977" s="853"/>
      <c r="J977" s="853"/>
      <c r="K977" s="853"/>
      <c r="L977" s="853"/>
      <c r="M977" s="853"/>
      <c r="N977" s="853"/>
      <c r="O977" s="853"/>
      <c r="P977" s="853"/>
      <c r="Q977" s="853"/>
      <c r="R977" s="853"/>
      <c r="S977" s="853"/>
      <c r="T977" s="853"/>
      <c r="U977" s="853"/>
      <c r="V977" s="853"/>
      <c r="W977" s="853"/>
      <c r="X977" s="853"/>
      <c r="Y977" s="853"/>
      <c r="Z977" s="852"/>
      <c r="AA977" s="853"/>
      <c r="AB977" s="853"/>
      <c r="AC977" s="853"/>
      <c r="AD977" s="853"/>
      <c r="AE977" s="853"/>
      <c r="AF977" s="853"/>
      <c r="AG977" s="853"/>
      <c r="AH977" s="853"/>
      <c r="AI977" s="853"/>
      <c r="AJ977" s="853"/>
      <c r="AK977" s="853"/>
      <c r="AL977" s="853"/>
      <c r="AM977" s="853"/>
      <c r="AN977" s="853"/>
      <c r="AO977" s="853"/>
    </row>
    <row r="978" spans="1:41" ht="12.75">
      <c r="A978" s="853"/>
      <c r="B978" s="853"/>
      <c r="C978" s="853"/>
      <c r="D978" s="867"/>
      <c r="E978" s="853"/>
      <c r="F978" s="853"/>
      <c r="G978" s="853"/>
      <c r="H978" s="853"/>
      <c r="I978" s="853"/>
      <c r="J978" s="853"/>
      <c r="K978" s="853"/>
      <c r="L978" s="853"/>
      <c r="M978" s="853"/>
      <c r="N978" s="853"/>
      <c r="O978" s="853"/>
      <c r="P978" s="853"/>
      <c r="Q978" s="853"/>
      <c r="R978" s="853"/>
      <c r="S978" s="853"/>
      <c r="T978" s="853"/>
      <c r="U978" s="853"/>
      <c r="V978" s="853"/>
      <c r="W978" s="853"/>
      <c r="X978" s="853"/>
      <c r="Y978" s="853"/>
      <c r="Z978" s="852"/>
      <c r="AA978" s="853"/>
      <c r="AB978" s="853"/>
      <c r="AC978" s="853"/>
      <c r="AD978" s="853"/>
      <c r="AE978" s="853"/>
      <c r="AF978" s="853"/>
      <c r="AG978" s="853"/>
      <c r="AH978" s="853"/>
      <c r="AI978" s="853"/>
      <c r="AJ978" s="853"/>
      <c r="AK978" s="853"/>
      <c r="AL978" s="853"/>
      <c r="AM978" s="853"/>
      <c r="AN978" s="853"/>
      <c r="AO978" s="853"/>
    </row>
    <row r="979" spans="1:41" ht="12.75">
      <c r="A979" s="853"/>
      <c r="B979" s="853"/>
      <c r="C979" s="853"/>
      <c r="D979" s="867"/>
      <c r="E979" s="853"/>
      <c r="F979" s="853"/>
      <c r="G979" s="853"/>
      <c r="H979" s="853"/>
      <c r="I979" s="853"/>
      <c r="J979" s="853"/>
      <c r="K979" s="853"/>
      <c r="L979" s="853"/>
      <c r="M979" s="853"/>
      <c r="N979" s="853"/>
      <c r="O979" s="853"/>
      <c r="P979" s="853"/>
      <c r="Q979" s="853"/>
      <c r="R979" s="853"/>
      <c r="S979" s="853"/>
      <c r="T979" s="853"/>
      <c r="U979" s="853"/>
      <c r="V979" s="853"/>
      <c r="W979" s="853"/>
      <c r="X979" s="853"/>
      <c r="Y979" s="853"/>
      <c r="Z979" s="852"/>
      <c r="AA979" s="853"/>
      <c r="AB979" s="853"/>
      <c r="AC979" s="853"/>
      <c r="AD979" s="853"/>
      <c r="AE979" s="853"/>
      <c r="AF979" s="853"/>
      <c r="AG979" s="853"/>
      <c r="AH979" s="853"/>
      <c r="AI979" s="853"/>
      <c r="AJ979" s="853"/>
      <c r="AK979" s="853"/>
      <c r="AL979" s="853"/>
      <c r="AM979" s="853"/>
      <c r="AN979" s="853"/>
      <c r="AO979" s="853"/>
    </row>
    <row r="980" spans="1:41" ht="12.75">
      <c r="A980" s="853"/>
      <c r="B980" s="853"/>
      <c r="C980" s="853"/>
      <c r="D980" s="867"/>
      <c r="E980" s="853"/>
      <c r="F980" s="853"/>
      <c r="G980" s="853"/>
      <c r="H980" s="853"/>
      <c r="I980" s="853"/>
      <c r="J980" s="853"/>
      <c r="K980" s="853"/>
      <c r="L980" s="853"/>
      <c r="M980" s="853"/>
      <c r="N980" s="853"/>
      <c r="O980" s="853"/>
      <c r="P980" s="853"/>
      <c r="Q980" s="853"/>
      <c r="R980" s="853"/>
      <c r="S980" s="853"/>
      <c r="T980" s="853"/>
      <c r="U980" s="853"/>
      <c r="V980" s="853"/>
      <c r="W980" s="853"/>
      <c r="X980" s="853"/>
      <c r="Y980" s="853"/>
      <c r="Z980" s="852"/>
      <c r="AA980" s="853"/>
      <c r="AB980" s="853"/>
      <c r="AC980" s="853"/>
      <c r="AD980" s="853"/>
      <c r="AE980" s="853"/>
      <c r="AF980" s="853"/>
      <c r="AG980" s="853"/>
      <c r="AH980" s="853"/>
      <c r="AI980" s="853"/>
      <c r="AJ980" s="853"/>
      <c r="AK980" s="853"/>
      <c r="AL980" s="853"/>
      <c r="AM980" s="853"/>
      <c r="AN980" s="853"/>
      <c r="AO980" s="853"/>
    </row>
    <row r="981" spans="1:41" ht="12.75">
      <c r="A981" s="853"/>
      <c r="B981" s="853"/>
      <c r="C981" s="853"/>
      <c r="D981" s="867"/>
      <c r="E981" s="853"/>
      <c r="F981" s="853"/>
      <c r="G981" s="853"/>
      <c r="H981" s="853"/>
      <c r="I981" s="853"/>
      <c r="J981" s="853"/>
      <c r="K981" s="853"/>
      <c r="L981" s="853"/>
      <c r="M981" s="853"/>
      <c r="N981" s="853"/>
      <c r="O981" s="853"/>
      <c r="P981" s="853"/>
      <c r="Q981" s="853"/>
      <c r="R981" s="853"/>
      <c r="S981" s="853"/>
      <c r="T981" s="853"/>
      <c r="U981" s="853"/>
      <c r="V981" s="853"/>
      <c r="W981" s="853"/>
      <c r="X981" s="853"/>
      <c r="Y981" s="853"/>
      <c r="Z981" s="852"/>
      <c r="AA981" s="853"/>
      <c r="AB981" s="853"/>
      <c r="AC981" s="853"/>
      <c r="AD981" s="853"/>
      <c r="AE981" s="853"/>
      <c r="AF981" s="853"/>
      <c r="AG981" s="853"/>
      <c r="AH981" s="853"/>
      <c r="AI981" s="853"/>
      <c r="AJ981" s="853"/>
      <c r="AK981" s="853"/>
      <c r="AL981" s="853"/>
      <c r="AM981" s="853"/>
      <c r="AN981" s="853"/>
      <c r="AO981" s="853"/>
    </row>
    <row r="982" spans="1:41" ht="12.75">
      <c r="A982" s="853"/>
      <c r="B982" s="853"/>
      <c r="C982" s="853"/>
      <c r="D982" s="867"/>
      <c r="E982" s="853"/>
      <c r="F982" s="853"/>
      <c r="G982" s="853"/>
      <c r="H982" s="853"/>
      <c r="I982" s="853"/>
      <c r="J982" s="853"/>
      <c r="K982" s="853"/>
      <c r="L982" s="853"/>
      <c r="M982" s="853"/>
      <c r="N982" s="853"/>
      <c r="O982" s="853"/>
      <c r="P982" s="853"/>
      <c r="Q982" s="853"/>
      <c r="R982" s="853"/>
      <c r="S982" s="853"/>
      <c r="T982" s="853"/>
      <c r="U982" s="853"/>
      <c r="V982" s="853"/>
      <c r="W982" s="853"/>
      <c r="X982" s="853"/>
      <c r="Y982" s="853"/>
      <c r="Z982" s="852"/>
      <c r="AA982" s="853"/>
      <c r="AB982" s="853"/>
      <c r="AC982" s="853"/>
      <c r="AD982" s="853"/>
      <c r="AE982" s="853"/>
      <c r="AF982" s="853"/>
      <c r="AG982" s="853"/>
      <c r="AH982" s="853"/>
      <c r="AI982" s="853"/>
      <c r="AJ982" s="853"/>
      <c r="AK982" s="853"/>
      <c r="AL982" s="853"/>
      <c r="AM982" s="853"/>
      <c r="AN982" s="853"/>
      <c r="AO982" s="853"/>
    </row>
    <row r="983" spans="1:41" ht="12.75">
      <c r="A983" s="853"/>
      <c r="B983" s="853"/>
      <c r="C983" s="853"/>
      <c r="D983" s="867"/>
      <c r="E983" s="853"/>
      <c r="F983" s="853"/>
      <c r="G983" s="853"/>
      <c r="H983" s="853"/>
      <c r="I983" s="853"/>
      <c r="J983" s="853"/>
      <c r="K983" s="853"/>
      <c r="L983" s="853"/>
      <c r="M983" s="853"/>
      <c r="N983" s="853"/>
      <c r="O983" s="853"/>
      <c r="P983" s="853"/>
      <c r="Q983" s="853"/>
      <c r="R983" s="853"/>
      <c r="S983" s="853"/>
      <c r="T983" s="853"/>
      <c r="U983" s="853"/>
      <c r="V983" s="853"/>
      <c r="W983" s="853"/>
      <c r="X983" s="853"/>
      <c r="Y983" s="853"/>
      <c r="Z983" s="852"/>
      <c r="AA983" s="853"/>
      <c r="AB983" s="853"/>
      <c r="AC983" s="853"/>
      <c r="AD983" s="853"/>
      <c r="AE983" s="853"/>
      <c r="AF983" s="853"/>
      <c r="AG983" s="853"/>
      <c r="AH983" s="853"/>
      <c r="AI983" s="853"/>
      <c r="AJ983" s="853"/>
      <c r="AK983" s="853"/>
      <c r="AL983" s="853"/>
      <c r="AM983" s="853"/>
      <c r="AN983" s="853"/>
      <c r="AO983" s="853"/>
    </row>
    <row r="984" spans="1:41" ht="12.75">
      <c r="A984" s="853"/>
      <c r="B984" s="853"/>
      <c r="C984" s="853"/>
      <c r="D984" s="867"/>
      <c r="E984" s="853"/>
      <c r="F984" s="853"/>
      <c r="G984" s="853"/>
      <c r="H984" s="853"/>
      <c r="I984" s="853"/>
      <c r="J984" s="853"/>
      <c r="K984" s="853"/>
      <c r="L984" s="853"/>
      <c r="M984" s="853"/>
      <c r="N984" s="853"/>
      <c r="O984" s="853"/>
      <c r="P984" s="853"/>
      <c r="Q984" s="853"/>
      <c r="R984" s="853"/>
      <c r="S984" s="853"/>
      <c r="T984" s="853"/>
      <c r="U984" s="853"/>
      <c r="V984" s="853"/>
      <c r="W984" s="853"/>
      <c r="X984" s="853"/>
      <c r="Y984" s="853"/>
      <c r="Z984" s="852"/>
      <c r="AA984" s="853"/>
      <c r="AB984" s="853"/>
      <c r="AC984" s="853"/>
      <c r="AD984" s="853"/>
      <c r="AE984" s="853"/>
      <c r="AF984" s="853"/>
      <c r="AG984" s="853"/>
      <c r="AH984" s="853"/>
      <c r="AI984" s="853"/>
      <c r="AJ984" s="853"/>
      <c r="AK984" s="853"/>
      <c r="AL984" s="853"/>
      <c r="AM984" s="853"/>
      <c r="AN984" s="853"/>
      <c r="AO984" s="853"/>
    </row>
    <row r="985" spans="1:41" ht="12.75">
      <c r="A985" s="853"/>
      <c r="B985" s="853"/>
      <c r="C985" s="853"/>
      <c r="D985" s="867"/>
      <c r="E985" s="853"/>
      <c r="F985" s="853"/>
      <c r="G985" s="853"/>
      <c r="H985" s="853"/>
      <c r="I985" s="853"/>
      <c r="J985" s="853"/>
      <c r="K985" s="853"/>
      <c r="L985" s="853"/>
      <c r="M985" s="853"/>
      <c r="N985" s="853"/>
      <c r="O985" s="853"/>
      <c r="P985" s="853"/>
      <c r="Q985" s="853"/>
      <c r="R985" s="853"/>
      <c r="S985" s="853"/>
      <c r="T985" s="853"/>
      <c r="U985" s="853"/>
      <c r="V985" s="853"/>
      <c r="W985" s="853"/>
      <c r="X985" s="853"/>
      <c r="Y985" s="853"/>
      <c r="Z985" s="852"/>
      <c r="AA985" s="853"/>
      <c r="AB985" s="853"/>
      <c r="AC985" s="853"/>
      <c r="AD985" s="853"/>
      <c r="AE985" s="853"/>
      <c r="AF985" s="853"/>
      <c r="AG985" s="853"/>
      <c r="AH985" s="853"/>
      <c r="AI985" s="853"/>
      <c r="AJ985" s="853"/>
      <c r="AK985" s="853"/>
      <c r="AL985" s="853"/>
      <c r="AM985" s="853"/>
      <c r="AN985" s="853"/>
      <c r="AO985" s="853"/>
    </row>
    <row r="986" spans="1:41" ht="12.75">
      <c r="A986" s="853"/>
      <c r="B986" s="853"/>
      <c r="C986" s="853"/>
      <c r="D986" s="867"/>
      <c r="E986" s="853"/>
      <c r="F986" s="853"/>
      <c r="G986" s="853"/>
      <c r="H986" s="853"/>
      <c r="I986" s="853"/>
      <c r="J986" s="853"/>
      <c r="K986" s="853"/>
      <c r="L986" s="853"/>
      <c r="M986" s="853"/>
      <c r="N986" s="853"/>
      <c r="O986" s="853"/>
      <c r="P986" s="853"/>
      <c r="Q986" s="853"/>
      <c r="R986" s="853"/>
      <c r="S986" s="853"/>
      <c r="T986" s="853"/>
      <c r="U986" s="853"/>
      <c r="V986" s="853"/>
      <c r="W986" s="853"/>
      <c r="X986" s="853"/>
      <c r="Y986" s="853"/>
      <c r="Z986" s="852"/>
      <c r="AA986" s="853"/>
      <c r="AB986" s="853"/>
      <c r="AC986" s="853"/>
      <c r="AD986" s="853"/>
      <c r="AE986" s="853"/>
      <c r="AF986" s="853"/>
      <c r="AG986" s="853"/>
      <c r="AH986" s="853"/>
      <c r="AI986" s="853"/>
      <c r="AJ986" s="853"/>
      <c r="AK986" s="853"/>
      <c r="AL986" s="853"/>
      <c r="AM986" s="853"/>
      <c r="AN986" s="853"/>
      <c r="AO986" s="853"/>
    </row>
    <row r="987" spans="1:41" ht="12.75">
      <c r="A987" s="853"/>
      <c r="B987" s="853"/>
      <c r="C987" s="853"/>
      <c r="D987" s="867"/>
      <c r="E987" s="853"/>
      <c r="F987" s="853"/>
      <c r="G987" s="853"/>
      <c r="H987" s="853"/>
      <c r="I987" s="853"/>
      <c r="J987" s="853"/>
      <c r="K987" s="853"/>
      <c r="L987" s="853"/>
      <c r="M987" s="853"/>
      <c r="N987" s="853"/>
      <c r="O987" s="853"/>
      <c r="P987" s="853"/>
      <c r="Q987" s="853"/>
      <c r="R987" s="853"/>
      <c r="S987" s="853"/>
      <c r="T987" s="853"/>
      <c r="U987" s="853"/>
      <c r="V987" s="853"/>
      <c r="W987" s="853"/>
      <c r="X987" s="853"/>
      <c r="Y987" s="853"/>
      <c r="Z987" s="852"/>
      <c r="AA987" s="853"/>
      <c r="AB987" s="853"/>
      <c r="AC987" s="853"/>
      <c r="AD987" s="853"/>
      <c r="AE987" s="853"/>
      <c r="AF987" s="853"/>
      <c r="AG987" s="853"/>
      <c r="AH987" s="853"/>
      <c r="AI987" s="853"/>
      <c r="AJ987" s="853"/>
      <c r="AK987" s="853"/>
      <c r="AL987" s="853"/>
      <c r="AM987" s="853"/>
      <c r="AN987" s="853"/>
      <c r="AO987" s="853"/>
    </row>
    <row r="988" spans="1:41" ht="12.75">
      <c r="A988" s="853"/>
      <c r="B988" s="853"/>
      <c r="C988" s="853"/>
      <c r="D988" s="867"/>
      <c r="E988" s="853"/>
      <c r="F988" s="853"/>
      <c r="G988" s="853"/>
      <c r="H988" s="853"/>
      <c r="I988" s="853"/>
      <c r="J988" s="853"/>
      <c r="K988" s="853"/>
      <c r="L988" s="853"/>
      <c r="M988" s="853"/>
      <c r="N988" s="853"/>
      <c r="O988" s="853"/>
      <c r="P988" s="853"/>
      <c r="Q988" s="853"/>
      <c r="R988" s="853"/>
      <c r="S988" s="853"/>
      <c r="T988" s="853"/>
      <c r="U988" s="853"/>
      <c r="V988" s="853"/>
      <c r="W988" s="853"/>
      <c r="X988" s="853"/>
      <c r="Y988" s="853"/>
      <c r="Z988" s="852"/>
      <c r="AA988" s="853"/>
      <c r="AB988" s="853"/>
      <c r="AC988" s="853"/>
      <c r="AD988" s="853"/>
      <c r="AE988" s="853"/>
      <c r="AF988" s="853"/>
      <c r="AG988" s="853"/>
      <c r="AH988" s="853"/>
      <c r="AI988" s="853"/>
      <c r="AJ988" s="853"/>
      <c r="AK988" s="853"/>
      <c r="AL988" s="853"/>
      <c r="AM988" s="853"/>
      <c r="AN988" s="853"/>
      <c r="AO988" s="853"/>
    </row>
    <row r="989" spans="1:41" ht="12.75">
      <c r="A989" s="853"/>
      <c r="B989" s="853"/>
      <c r="C989" s="853"/>
      <c r="D989" s="867"/>
      <c r="E989" s="853"/>
      <c r="F989" s="853"/>
      <c r="G989" s="853"/>
      <c r="H989" s="853"/>
      <c r="I989" s="853"/>
      <c r="J989" s="853"/>
      <c r="K989" s="853"/>
      <c r="L989" s="853"/>
      <c r="M989" s="853"/>
      <c r="N989" s="853"/>
      <c r="O989" s="853"/>
      <c r="P989" s="853"/>
      <c r="Q989" s="853"/>
      <c r="R989" s="853"/>
      <c r="S989" s="853"/>
      <c r="T989" s="853"/>
      <c r="U989" s="853"/>
      <c r="V989" s="853"/>
      <c r="W989" s="853"/>
      <c r="X989" s="853"/>
      <c r="Y989" s="853"/>
      <c r="Z989" s="852"/>
      <c r="AA989" s="853"/>
      <c r="AB989" s="853"/>
      <c r="AC989" s="853"/>
      <c r="AD989" s="853"/>
      <c r="AE989" s="853"/>
      <c r="AF989" s="853"/>
      <c r="AG989" s="853"/>
      <c r="AH989" s="853"/>
      <c r="AI989" s="853"/>
      <c r="AJ989" s="853"/>
      <c r="AK989" s="853"/>
      <c r="AL989" s="853"/>
      <c r="AM989" s="853"/>
      <c r="AN989" s="853"/>
      <c r="AO989" s="853"/>
    </row>
    <row r="990" spans="1:41" ht="12.75">
      <c r="A990" s="853"/>
      <c r="B990" s="853"/>
      <c r="C990" s="853"/>
      <c r="D990" s="867"/>
      <c r="E990" s="853"/>
      <c r="F990" s="853"/>
      <c r="G990" s="853"/>
      <c r="H990" s="853"/>
      <c r="I990" s="853"/>
      <c r="J990" s="853"/>
      <c r="K990" s="853"/>
      <c r="L990" s="853"/>
      <c r="M990" s="853"/>
      <c r="N990" s="853"/>
      <c r="O990" s="853"/>
      <c r="P990" s="853"/>
      <c r="Q990" s="853"/>
      <c r="R990" s="853"/>
      <c r="S990" s="853"/>
      <c r="T990" s="853"/>
      <c r="U990" s="853"/>
      <c r="V990" s="853"/>
      <c r="W990" s="853"/>
      <c r="X990" s="853"/>
      <c r="Y990" s="853"/>
      <c r="Z990" s="852"/>
      <c r="AA990" s="853"/>
      <c r="AB990" s="853"/>
      <c r="AC990" s="853"/>
      <c r="AD990" s="853"/>
      <c r="AE990" s="853"/>
      <c r="AF990" s="853"/>
      <c r="AG990" s="853"/>
      <c r="AH990" s="853"/>
      <c r="AI990" s="853"/>
      <c r="AJ990" s="853"/>
      <c r="AK990" s="853"/>
      <c r="AL990" s="853"/>
      <c r="AM990" s="853"/>
      <c r="AN990" s="853"/>
      <c r="AO990" s="853"/>
    </row>
    <row r="991" spans="1:41" ht="12.75">
      <c r="A991" s="853"/>
      <c r="B991" s="853"/>
      <c r="C991" s="853"/>
      <c r="D991" s="867"/>
      <c r="E991" s="853"/>
      <c r="F991" s="853"/>
      <c r="G991" s="853"/>
      <c r="H991" s="853"/>
      <c r="I991" s="853"/>
      <c r="J991" s="853"/>
      <c r="K991" s="853"/>
      <c r="L991" s="853"/>
      <c r="M991" s="853"/>
      <c r="N991" s="853"/>
      <c r="O991" s="853"/>
      <c r="P991" s="853"/>
      <c r="Q991" s="853"/>
      <c r="R991" s="853"/>
      <c r="S991" s="853"/>
      <c r="T991" s="853"/>
      <c r="U991" s="853"/>
      <c r="V991" s="853"/>
      <c r="W991" s="853"/>
      <c r="X991" s="853"/>
      <c r="Y991" s="853"/>
      <c r="Z991" s="852"/>
      <c r="AA991" s="853"/>
      <c r="AB991" s="853"/>
      <c r="AC991" s="853"/>
      <c r="AD991" s="853"/>
      <c r="AE991" s="853"/>
      <c r="AF991" s="853"/>
      <c r="AG991" s="853"/>
      <c r="AH991" s="853"/>
      <c r="AI991" s="853"/>
      <c r="AJ991" s="853"/>
      <c r="AK991" s="853"/>
      <c r="AL991" s="853"/>
      <c r="AM991" s="853"/>
      <c r="AN991" s="853"/>
      <c r="AO991" s="853"/>
    </row>
    <row r="992" spans="1:41" ht="12.75">
      <c r="A992" s="853"/>
      <c r="B992" s="853"/>
      <c r="C992" s="853"/>
      <c r="D992" s="867"/>
      <c r="E992" s="853"/>
      <c r="F992" s="853"/>
      <c r="G992" s="853"/>
      <c r="H992" s="853"/>
      <c r="I992" s="853"/>
      <c r="J992" s="853"/>
      <c r="K992" s="853"/>
      <c r="L992" s="853"/>
      <c r="M992" s="853"/>
      <c r="N992" s="853"/>
      <c r="O992" s="853"/>
      <c r="P992" s="853"/>
      <c r="Q992" s="853"/>
      <c r="R992" s="853"/>
      <c r="S992" s="853"/>
      <c r="T992" s="853"/>
      <c r="U992" s="853"/>
      <c r="V992" s="853"/>
      <c r="W992" s="853"/>
      <c r="X992" s="853"/>
      <c r="Y992" s="853"/>
      <c r="Z992" s="852"/>
      <c r="AA992" s="853"/>
      <c r="AB992" s="853"/>
      <c r="AC992" s="853"/>
      <c r="AD992" s="853"/>
      <c r="AE992" s="853"/>
      <c r="AF992" s="853"/>
      <c r="AG992" s="853"/>
      <c r="AH992" s="853"/>
      <c r="AI992" s="853"/>
      <c r="AJ992" s="853"/>
      <c r="AK992" s="853"/>
      <c r="AL992" s="853"/>
      <c r="AM992" s="853"/>
      <c r="AN992" s="853"/>
      <c r="AO992" s="853"/>
    </row>
    <row r="993" spans="1:41" ht="12.75">
      <c r="A993" s="853"/>
      <c r="B993" s="853"/>
      <c r="C993" s="853"/>
      <c r="D993" s="867"/>
      <c r="E993" s="853"/>
      <c r="F993" s="853"/>
      <c r="G993" s="853"/>
      <c r="H993" s="853"/>
      <c r="I993" s="853"/>
      <c r="J993" s="853"/>
      <c r="K993" s="853"/>
      <c r="L993" s="853"/>
      <c r="M993" s="853"/>
      <c r="N993" s="853"/>
      <c r="O993" s="853"/>
      <c r="P993" s="853"/>
      <c r="Q993" s="853"/>
      <c r="R993" s="853"/>
      <c r="S993" s="853"/>
      <c r="T993" s="853"/>
      <c r="U993" s="853"/>
      <c r="V993" s="853"/>
      <c r="W993" s="853"/>
      <c r="X993" s="853"/>
      <c r="Y993" s="853"/>
      <c r="Z993" s="852"/>
      <c r="AA993" s="853"/>
      <c r="AB993" s="853"/>
      <c r="AC993" s="853"/>
      <c r="AD993" s="853"/>
      <c r="AE993" s="853"/>
      <c r="AF993" s="853"/>
      <c r="AG993" s="853"/>
      <c r="AH993" s="853"/>
      <c r="AI993" s="853"/>
      <c r="AJ993" s="853"/>
      <c r="AK993" s="853"/>
      <c r="AL993" s="853"/>
      <c r="AM993" s="853"/>
      <c r="AN993" s="853"/>
      <c r="AO993" s="853"/>
    </row>
    <row r="994" spans="1:41" ht="12.75">
      <c r="A994" s="853"/>
      <c r="B994" s="853"/>
      <c r="C994" s="853"/>
      <c r="D994" s="867"/>
      <c r="E994" s="853"/>
      <c r="F994" s="853"/>
      <c r="G994" s="853"/>
      <c r="H994" s="853"/>
      <c r="I994" s="853"/>
      <c r="J994" s="853"/>
      <c r="K994" s="853"/>
      <c r="L994" s="853"/>
      <c r="M994" s="853"/>
      <c r="N994" s="853"/>
      <c r="O994" s="853"/>
      <c r="P994" s="853"/>
      <c r="Q994" s="853"/>
      <c r="R994" s="853"/>
      <c r="S994" s="853"/>
      <c r="T994" s="853"/>
      <c r="U994" s="853"/>
      <c r="V994" s="853"/>
      <c r="W994" s="853"/>
      <c r="X994" s="853"/>
      <c r="Y994" s="853"/>
      <c r="Z994" s="852"/>
      <c r="AA994" s="853"/>
      <c r="AB994" s="853"/>
      <c r="AC994" s="853"/>
      <c r="AD994" s="853"/>
      <c r="AE994" s="853"/>
      <c r="AF994" s="853"/>
      <c r="AG994" s="853"/>
      <c r="AH994" s="853"/>
      <c r="AI994" s="853"/>
      <c r="AJ994" s="853"/>
      <c r="AK994" s="853"/>
      <c r="AL994" s="853"/>
      <c r="AM994" s="853"/>
      <c r="AN994" s="853"/>
      <c r="AO994" s="853"/>
    </row>
    <row r="995" spans="1:41" ht="12.75">
      <c r="A995" s="853"/>
      <c r="B995" s="853"/>
      <c r="C995" s="853"/>
      <c r="D995" s="867"/>
      <c r="E995" s="853"/>
      <c r="F995" s="853"/>
      <c r="G995" s="853"/>
      <c r="H995" s="853"/>
      <c r="I995" s="853"/>
      <c r="J995" s="853"/>
      <c r="K995" s="853"/>
      <c r="L995" s="853"/>
      <c r="M995" s="853"/>
      <c r="N995" s="853"/>
      <c r="O995" s="853"/>
      <c r="P995" s="853"/>
      <c r="Q995" s="853"/>
      <c r="R995" s="853"/>
      <c r="S995" s="853"/>
      <c r="T995" s="853"/>
      <c r="U995" s="853"/>
      <c r="V995" s="853"/>
      <c r="W995" s="853"/>
      <c r="X995" s="853"/>
      <c r="Y995" s="853"/>
      <c r="Z995" s="852"/>
      <c r="AA995" s="853"/>
      <c r="AB995" s="853"/>
      <c r="AC995" s="853"/>
      <c r="AD995" s="853"/>
      <c r="AE995" s="853"/>
      <c r="AF995" s="853"/>
      <c r="AG995" s="853"/>
      <c r="AH995" s="853"/>
      <c r="AI995" s="853"/>
      <c r="AJ995" s="853"/>
      <c r="AK995" s="853"/>
      <c r="AL995" s="853"/>
      <c r="AM995" s="853"/>
      <c r="AN995" s="853"/>
      <c r="AO995" s="853"/>
    </row>
    <row r="996" spans="1:41" ht="12.75">
      <c r="A996" s="853"/>
      <c r="B996" s="853"/>
      <c r="C996" s="853"/>
      <c r="D996" s="867"/>
      <c r="E996" s="853"/>
      <c r="F996" s="853"/>
      <c r="G996" s="853"/>
      <c r="H996" s="853"/>
      <c r="I996" s="853"/>
      <c r="J996" s="853"/>
      <c r="K996" s="853"/>
      <c r="L996" s="853"/>
      <c r="M996" s="853"/>
      <c r="N996" s="853"/>
      <c r="O996" s="853"/>
      <c r="P996" s="853"/>
      <c r="Q996" s="853"/>
      <c r="R996" s="853"/>
      <c r="S996" s="853"/>
      <c r="T996" s="853"/>
      <c r="U996" s="853"/>
      <c r="V996" s="853"/>
      <c r="W996" s="853"/>
      <c r="X996" s="853"/>
      <c r="Y996" s="853"/>
      <c r="Z996" s="852"/>
      <c r="AA996" s="853"/>
      <c r="AB996" s="853"/>
      <c r="AC996" s="853"/>
      <c r="AD996" s="853"/>
      <c r="AE996" s="853"/>
      <c r="AF996" s="853"/>
      <c r="AG996" s="853"/>
      <c r="AH996" s="853"/>
      <c r="AI996" s="853"/>
      <c r="AJ996" s="853"/>
      <c r="AK996" s="853"/>
      <c r="AL996" s="853"/>
      <c r="AM996" s="853"/>
      <c r="AN996" s="853"/>
      <c r="AO996" s="853"/>
    </row>
    <row r="997" spans="1:41" ht="12.75">
      <c r="A997" s="853"/>
      <c r="B997" s="853"/>
      <c r="C997" s="853"/>
      <c r="D997" s="867"/>
      <c r="E997" s="853"/>
      <c r="F997" s="853"/>
      <c r="G997" s="853"/>
      <c r="H997" s="853"/>
      <c r="I997" s="853"/>
      <c r="J997" s="853"/>
      <c r="K997" s="853"/>
      <c r="L997" s="853"/>
      <c r="M997" s="853"/>
      <c r="N997" s="853"/>
      <c r="O997" s="853"/>
      <c r="P997" s="853"/>
      <c r="Q997" s="853"/>
      <c r="R997" s="853"/>
      <c r="S997" s="853"/>
      <c r="T997" s="853"/>
      <c r="U997" s="853"/>
      <c r="V997" s="853"/>
      <c r="W997" s="853"/>
      <c r="X997" s="853"/>
      <c r="Y997" s="853"/>
      <c r="Z997" s="852"/>
      <c r="AA997" s="853"/>
      <c r="AB997" s="853"/>
      <c r="AC997" s="853"/>
      <c r="AD997" s="853"/>
      <c r="AE997" s="853"/>
      <c r="AF997" s="853"/>
      <c r="AG997" s="853"/>
      <c r="AH997" s="853"/>
      <c r="AI997" s="853"/>
      <c r="AJ997" s="853"/>
      <c r="AK997" s="853"/>
      <c r="AL997" s="853"/>
      <c r="AM997" s="853"/>
      <c r="AN997" s="853"/>
      <c r="AO997" s="853"/>
    </row>
    <row r="998" spans="1:41" ht="12.75">
      <c r="A998" s="853"/>
      <c r="B998" s="853"/>
      <c r="C998" s="853"/>
      <c r="D998" s="867"/>
      <c r="E998" s="853"/>
      <c r="F998" s="853"/>
      <c r="G998" s="853"/>
      <c r="H998" s="853"/>
      <c r="I998" s="853"/>
      <c r="J998" s="853"/>
      <c r="K998" s="853"/>
      <c r="L998" s="853"/>
      <c r="M998" s="853"/>
      <c r="N998" s="853"/>
      <c r="O998" s="853"/>
      <c r="P998" s="853"/>
      <c r="Q998" s="853"/>
      <c r="R998" s="853"/>
      <c r="S998" s="853"/>
      <c r="T998" s="853"/>
      <c r="U998" s="853"/>
      <c r="V998" s="853"/>
      <c r="W998" s="853"/>
      <c r="X998" s="853"/>
      <c r="Y998" s="853"/>
      <c r="Z998" s="852"/>
      <c r="AA998" s="853"/>
      <c r="AB998" s="853"/>
      <c r="AC998" s="853"/>
      <c r="AD998" s="853"/>
      <c r="AE998" s="853"/>
      <c r="AF998" s="853"/>
      <c r="AG998" s="853"/>
      <c r="AH998" s="853"/>
      <c r="AI998" s="853"/>
      <c r="AJ998" s="853"/>
      <c r="AK998" s="853"/>
      <c r="AL998" s="853"/>
      <c r="AM998" s="853"/>
      <c r="AN998" s="853"/>
      <c r="AO998" s="853"/>
    </row>
  </sheetData>
  <autoFilter ref="A1:Y49" xr:uid="{00000000-0009-0000-0000-00000D000000}"/>
  <conditionalFormatting sqref="M2:N3 P2:P3 N12:N26 P12:P26 M16:M26 N28:N29 M28:M30 P28:P36 M32:M42 N36">
    <cfRule type="cellIs" dxfId="3" priority="2" operator="greaterThan">
      <formula>10</formula>
    </cfRule>
  </conditionalFormatting>
  <conditionalFormatting sqref="O2:O3 Q2:T3 O12:O26 Q12:S26 T13:T26 O28:O29 Q28:Q29 T28:T29 R28:S30 R32:S36 O36 Q36 T36">
    <cfRule type="cellIs" dxfId="2" priority="1" operator="greaterThan">
      <formula>200</formula>
    </cfRule>
  </conditionalFormatting>
  <conditionalFormatting sqref="X2:X26 X28:X29 X36">
    <cfRule type="cellIs" dxfId="1" priority="4" operator="greaterThan">
      <formula>0</formula>
    </cfRule>
  </conditionalFormatting>
  <conditionalFormatting sqref="Y2:Y3 Y12:Y26 Y28:Y29 Y36">
    <cfRule type="cellIs" dxfId="0" priority="3" operator="greater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ПО BIC</vt:lpstr>
      <vt:lpstr>ПО 20 BIC</vt:lpstr>
      <vt:lpstr>ГУ</vt:lpstr>
      <vt:lpstr>ПО Contcircle</vt:lpstr>
      <vt:lpstr>ПО НОВОРОС</vt:lpstr>
      <vt:lpstr>Памятка</vt:lpstr>
      <vt:lpstr>Никите</vt:lpstr>
      <vt:lpstr>КП Калий</vt:lpstr>
      <vt:lpstr>Букинги калий</vt:lpstr>
      <vt:lpstr>Отцепыши</vt:lpstr>
      <vt:lpstr>ПО МОДУЛЬ-ТЛЦ</vt:lpstr>
      <vt:lpstr>ПО SITC</vt:lpstr>
      <vt:lpstr>ПО HUAXIN</vt:lpstr>
      <vt:lpstr>ПО SWIFT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 Yakov</dc:creator>
  <cp:lastModifiedBy>Vadim Yakov</cp:lastModifiedBy>
  <dcterms:created xsi:type="dcterms:W3CDTF">2023-09-19T14:13:19Z</dcterms:created>
  <dcterms:modified xsi:type="dcterms:W3CDTF">2023-09-19T14:13:19Z</dcterms:modified>
</cp:coreProperties>
</file>